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drawings/drawing6.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Project\"/>
    </mc:Choice>
  </mc:AlternateContent>
  <xr:revisionPtr revIDLastSave="0" documentId="13_ncr:1_{19CE2B4C-0C50-4579-B90E-08596169E8EE}" xr6:coauthVersionLast="47" xr6:coauthVersionMax="47" xr10:uidLastSave="{00000000-0000-0000-0000-000000000000}"/>
  <bookViews>
    <workbookView xWindow="-108" yWindow="-108" windowWidth="23256" windowHeight="12576" firstSheet="3" activeTab="7" xr2:uid="{00000000-000D-0000-FFFF-FFFF00000000}"/>
  </bookViews>
  <sheets>
    <sheet name="IMDb Movie Database" sheetId="1" r:id="rId1"/>
    <sheet name="Movies By Genre&amp;Rating" sheetId="22" r:id="rId2"/>
    <sheet name="Revenue by Country" sheetId="13" r:id="rId3"/>
    <sheet name="Revenue trend" sheetId="12" r:id="rId4"/>
    <sheet name="Movies By Genre" sheetId="25" r:id="rId5"/>
    <sheet name="Sheet1" sheetId="27" r:id="rId6"/>
    <sheet name="Profit By Director" sheetId="17" r:id="rId7"/>
    <sheet name="IMDb- Movies Dashboard" sheetId="26" r:id="rId8"/>
  </sheets>
  <definedNames>
    <definedName name="_xlnm._FilterDatabase" localSheetId="0" hidden="1">'IMDb Movie Database'!$A$9:$S$9</definedName>
    <definedName name="_xlchart.v5.0" hidden="1">'Revenue by Country'!$D$4</definedName>
    <definedName name="_xlchart.v5.1" hidden="1">'Revenue by Country'!$D$5:$D$9</definedName>
    <definedName name="_xlchart.v5.2" hidden="1">'Revenue by Country'!$E$4</definedName>
    <definedName name="_xlchart.v5.3" hidden="1">'Revenue by Country'!$E$5:$E$9</definedName>
    <definedName name="_xlchart.v5.4" hidden="1">'Revenue by Country'!$D$4</definedName>
    <definedName name="_xlchart.v5.5" hidden="1">'Revenue by Country'!$D$5:$D$9</definedName>
    <definedName name="_xlchart.v5.6" hidden="1">'Revenue by Country'!$E$4</definedName>
    <definedName name="_xlchart.v5.7" hidden="1">'Revenue by Country'!$E$5:$E$9</definedName>
    <definedName name="IMDb_Movies">'IMDb Movie Database'!$A$9:$S$2698</definedName>
    <definedName name="Slicer_Genre">#N/A</definedName>
    <definedName name="Slicer_Rating">#N/A</definedName>
    <definedName name="Slicer_Release_D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22" l="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O5" i="13"/>
</calcChain>
</file>

<file path=xl/sharedStrings.xml><?xml version="1.0" encoding="utf-8"?>
<sst xmlns="http://schemas.openxmlformats.org/spreadsheetml/2006/main" count="21564" uniqueCount="5375">
  <si>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</si>
  <si>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</si>
  <si>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</si>
  <si>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</si>
  <si>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</si>
  <si>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</si>
  <si>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</si>
  <si>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</si>
  <si>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</si>
  <si>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</si>
  <si>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</si>
  <si>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</si>
  <si>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</si>
  <si>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</si>
  <si>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</si>
  <si>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</si>
  <si>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</si>
  <si>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Black and White</t>
  </si>
  <si>
    <t>Crime</t>
  </si>
  <si>
    <t>English</t>
  </si>
  <si>
    <t>USA</t>
  </si>
  <si>
    <t>Not Rated</t>
  </si>
  <si>
    <t>Drama</t>
  </si>
  <si>
    <t>German</t>
  </si>
  <si>
    <t>Germany</t>
  </si>
  <si>
    <t>Comedy</t>
  </si>
  <si>
    <t>Unrated</t>
  </si>
  <si>
    <t>G</t>
  </si>
  <si>
    <t>Color</t>
  </si>
  <si>
    <t>Animation</t>
  </si>
  <si>
    <t>Adventure</t>
  </si>
  <si>
    <t>Biography</t>
  </si>
  <si>
    <t>Action</t>
  </si>
  <si>
    <t>Japanese</t>
  </si>
  <si>
    <t>Japan</t>
  </si>
  <si>
    <t>UK</t>
  </si>
  <si>
    <t>PG</t>
  </si>
  <si>
    <t>Horror</t>
  </si>
  <si>
    <t>R</t>
  </si>
  <si>
    <t>Martin Landau</t>
  </si>
  <si>
    <t>Italian</t>
  </si>
  <si>
    <t>Italy</t>
  </si>
  <si>
    <t>Clint Eastwood</t>
  </si>
  <si>
    <t>PG-13</t>
  </si>
  <si>
    <t>James Coburn</t>
  </si>
  <si>
    <t>Western</t>
  </si>
  <si>
    <t>Katharine Ross</t>
  </si>
  <si>
    <t>French</t>
  </si>
  <si>
    <t>France</t>
  </si>
  <si>
    <t>Catherine Deneuve</t>
  </si>
  <si>
    <t>Documentary</t>
  </si>
  <si>
    <t>Norman Jewison</t>
  </si>
  <si>
    <t>John Amos</t>
  </si>
  <si>
    <t>NC-17</t>
  </si>
  <si>
    <t>John Waters</t>
  </si>
  <si>
    <t>Al Pacino</t>
  </si>
  <si>
    <t>Harrison Ford</t>
  </si>
  <si>
    <t>George Lucas</t>
  </si>
  <si>
    <t>Robert De Niro</t>
  </si>
  <si>
    <t>Martin Scorsese</t>
  </si>
  <si>
    <t>Ellen Burstyn</t>
  </si>
  <si>
    <t>William Friedkin</t>
  </si>
  <si>
    <t>Eileen Brennan</t>
  </si>
  <si>
    <t>Christopher Lee</t>
  </si>
  <si>
    <t>Gunnar Hansen</t>
  </si>
  <si>
    <t>Steven Spielberg</t>
  </si>
  <si>
    <t>Eric Idle</t>
  </si>
  <si>
    <t>Terry Gilliam</t>
  </si>
  <si>
    <t>Sylvester Stallone</t>
  </si>
  <si>
    <t>Woody Allen</t>
  </si>
  <si>
    <t>Iran</t>
  </si>
  <si>
    <t>Jamie Lee Curtis</t>
  </si>
  <si>
    <t>John Carpenter</t>
  </si>
  <si>
    <t>Richard Donner</t>
  </si>
  <si>
    <t>Sidney Lumet</t>
  </si>
  <si>
    <t>Tom Skerritt</t>
  </si>
  <si>
    <t>Ridley Scott</t>
  </si>
  <si>
    <t>Leonard Nimoy</t>
  </si>
  <si>
    <t>David Keith</t>
  </si>
  <si>
    <t>Bill Murray</t>
  </si>
  <si>
    <t>Harold Ramis</t>
  </si>
  <si>
    <t>Mystery</t>
  </si>
  <si>
    <t>Brian De Palma</t>
  </si>
  <si>
    <t>Jeff Bridges</t>
  </si>
  <si>
    <t>Adam Baldwin</t>
  </si>
  <si>
    <t>Robert Redford</t>
  </si>
  <si>
    <t>Jerry Jameson</t>
  </si>
  <si>
    <t>Fantasy</t>
  </si>
  <si>
    <t>Hugh Hudson</t>
  </si>
  <si>
    <t>Wolfgang Petersen</t>
  </si>
  <si>
    <t>Steve Miner</t>
  </si>
  <si>
    <t>Australia</t>
  </si>
  <si>
    <t>George Miller</t>
  </si>
  <si>
    <t>Canada</t>
  </si>
  <si>
    <t>Bob Clark</t>
  </si>
  <si>
    <t>Frank Langella</t>
  </si>
  <si>
    <t>Ivan Reitman</t>
  </si>
  <si>
    <t>Joe Dante</t>
  </si>
  <si>
    <t>Sci-Fi</t>
  </si>
  <si>
    <t>Barry Levinson</t>
  </si>
  <si>
    <t>Family</t>
  </si>
  <si>
    <t>Henry Thomas</t>
  </si>
  <si>
    <t>Dolly Parton</t>
  </si>
  <si>
    <t>Wilford Brimley</t>
  </si>
  <si>
    <t>Charlotte Rampling</t>
  </si>
  <si>
    <t>Sydney Pollack</t>
  </si>
  <si>
    <t>Adrian Lyne</t>
  </si>
  <si>
    <t>David Carradine</t>
  </si>
  <si>
    <t>Tom Cruise</t>
  </si>
  <si>
    <t>Dennis Quaid</t>
  </si>
  <si>
    <t>Philip Kaufman</t>
  </si>
  <si>
    <t>Albert Brooks</t>
  </si>
  <si>
    <t>Matthew Broderick</t>
  </si>
  <si>
    <t>Miriam Margolyes</t>
  </si>
  <si>
    <t>Johnny Depp</t>
  </si>
  <si>
    <t>Wes Craven</t>
  </si>
  <si>
    <t>Jeffrey Jones</t>
  </si>
  <si>
    <t>Judge Reinhold</t>
  </si>
  <si>
    <t>Martin Brest</t>
  </si>
  <si>
    <t>Virginia Madsen</t>
  </si>
  <si>
    <t>David Lynch</t>
  </si>
  <si>
    <t>Dianne Wiest</t>
  </si>
  <si>
    <t>Tom Hanks</t>
  </si>
  <si>
    <t>Ron Howard</t>
  </si>
  <si>
    <t>Liam Neeson</t>
  </si>
  <si>
    <t>Roger Donaldson</t>
  </si>
  <si>
    <t>Nicolas Cage</t>
  </si>
  <si>
    <t>Joely Richardson</t>
  </si>
  <si>
    <t>Michael Biehn</t>
  </si>
  <si>
    <t>James Cameron</t>
  </si>
  <si>
    <t>Julian Sands</t>
  </si>
  <si>
    <t>James Ivory</t>
  </si>
  <si>
    <t>Robert Zemeckis</t>
  </si>
  <si>
    <t>Brazil</t>
  </si>
  <si>
    <t>Meryl Streep</t>
  </si>
  <si>
    <t>Scott Glenn</t>
  </si>
  <si>
    <t>Lawrence Kasdan</t>
  </si>
  <si>
    <t>Oprah Winfrey</t>
  </si>
  <si>
    <t>Peter Weir</t>
  </si>
  <si>
    <t>Thomas F. Wilson</t>
  </si>
  <si>
    <t>Christopher Lambert</t>
  </si>
  <si>
    <t>Russell Mulcahy</t>
  </si>
  <si>
    <t>Tony Goldwyn</t>
  </si>
  <si>
    <t>Brian Dennehy</t>
  </si>
  <si>
    <t>Frank Oz</t>
  </si>
  <si>
    <t>Oliver Stone</t>
  </si>
  <si>
    <t>Keanu Reeves</t>
  </si>
  <si>
    <t>Spike Lee</t>
  </si>
  <si>
    <t>Rob Reiner</t>
  </si>
  <si>
    <t>Clint Howard</t>
  </si>
  <si>
    <t>Tony Scott</t>
  </si>
  <si>
    <t>Tom Selleck</t>
  </si>
  <si>
    <t>Chuck Russell</t>
  </si>
  <si>
    <t>Dean Stockwell</t>
  </si>
  <si>
    <t>George Kennedy</t>
  </si>
  <si>
    <t>Denzel Washington</t>
  </si>
  <si>
    <t>Ted Raimi</t>
  </si>
  <si>
    <t>Sam Raimi</t>
  </si>
  <si>
    <t>Robin Williams</t>
  </si>
  <si>
    <t>Shane Black</t>
  </si>
  <si>
    <t>John McTiernan</t>
  </si>
  <si>
    <t>Viggo Mortensen</t>
  </si>
  <si>
    <t>Renny Harlin</t>
  </si>
  <si>
    <t>Jim Broadbent</t>
  </si>
  <si>
    <t>China</t>
  </si>
  <si>
    <t>Cary-Hiroyuki Tagawa</t>
  </si>
  <si>
    <t>Robin Wright</t>
  </si>
  <si>
    <t>Bill Duke</t>
  </si>
  <si>
    <t>Katsuhiro Ã”tomo</t>
  </si>
  <si>
    <t>Catherine O'Hara</t>
  </si>
  <si>
    <t>Tim Burton</t>
  </si>
  <si>
    <t>Penny Marshall</t>
  </si>
  <si>
    <t>Stephen Frears</t>
  </si>
  <si>
    <t>Alan Rickman</t>
  </si>
  <si>
    <t>Dwight H. Little</t>
  </si>
  <si>
    <t>Jon Lovitz</t>
  </si>
  <si>
    <t>Richard Benjamin</t>
  </si>
  <si>
    <t>Julia Roberts</t>
  </si>
  <si>
    <t>Donald Petrie</t>
  </si>
  <si>
    <t>Don Bluth</t>
  </si>
  <si>
    <t>Kelly Preston</t>
  </si>
  <si>
    <t>Christopher Cain</t>
  </si>
  <si>
    <t>Stephen Hopkins</t>
  </si>
  <si>
    <t>Stephen Herek</t>
  </si>
  <si>
    <t>Stephen Root</t>
  </si>
  <si>
    <t>Morgan Freeman</t>
  </si>
  <si>
    <t>Edward Zwick</t>
  </si>
  <si>
    <t>Kenneth Branagh</t>
  </si>
  <si>
    <t>Mary Lambert</t>
  </si>
  <si>
    <t>Michael Moore</t>
  </si>
  <si>
    <t>Harold Becker</t>
  </si>
  <si>
    <t>Steven Soderbergh</t>
  </si>
  <si>
    <t>Andrey Konchalovskiy</t>
  </si>
  <si>
    <t>Craig T. Nelson</t>
  </si>
  <si>
    <t>Neil Jordan</t>
  </si>
  <si>
    <t>Frank Marshall</t>
  </si>
  <si>
    <t>Kevin Costner</t>
  </si>
  <si>
    <t>Bruce Willis</t>
  </si>
  <si>
    <t>Joel Schumacher</t>
  </si>
  <si>
    <t>Demi Moore</t>
  </si>
  <si>
    <t>Jerry Zucker</t>
  </si>
  <si>
    <t>Macaulay Culkin</t>
  </si>
  <si>
    <t>Chris Columbus</t>
  </si>
  <si>
    <t>Richard Tyson</t>
  </si>
  <si>
    <t>William Hurt</t>
  </si>
  <si>
    <t>Randall Miller</t>
  </si>
  <si>
    <t>Garry Marshall</t>
  </si>
  <si>
    <t>Simon Wincer</t>
  </si>
  <si>
    <t>Paul Verhoeven</t>
  </si>
  <si>
    <t>Ron Underwood</t>
  </si>
  <si>
    <t>Peter Hewitt</t>
  </si>
  <si>
    <t>John Singleton</t>
  </si>
  <si>
    <t>Vanessa Williams</t>
  </si>
  <si>
    <t>Michael Lehmann</t>
  </si>
  <si>
    <t>Gus Van Sant</t>
  </si>
  <si>
    <t>Milla Jovovich</t>
  </si>
  <si>
    <t>Kevin Reynolds</t>
  </si>
  <si>
    <t>Richard Linklater</t>
  </si>
  <si>
    <t>Joe Morton</t>
  </si>
  <si>
    <t>Anjelica Huston</t>
  </si>
  <si>
    <t>Barry Sonnenfeld</t>
  </si>
  <si>
    <t>David Zucker</t>
  </si>
  <si>
    <t>Anthony Hopkins</t>
  </si>
  <si>
    <t>Jonathan Demme</t>
  </si>
  <si>
    <t>Seymour Cassel</t>
  </si>
  <si>
    <t>Ron Clements</t>
  </si>
  <si>
    <t>Charles S. Dutton</t>
  </si>
  <si>
    <t>David Fincher</t>
  </si>
  <si>
    <t>John Witherspoon</t>
  </si>
  <si>
    <t>Reginald Hudlin</t>
  </si>
  <si>
    <t>Spanish</t>
  </si>
  <si>
    <t>Robert Rodriguez</t>
  </si>
  <si>
    <t>Stuart Gordon</t>
  </si>
  <si>
    <t>Kevin Spacey</t>
  </si>
  <si>
    <t>James Foley</t>
  </si>
  <si>
    <t>Frank Whaley</t>
  </si>
  <si>
    <t>Danny DeVito</t>
  </si>
  <si>
    <t>Paul Schrader</t>
  </si>
  <si>
    <t>Jonathan Lynn</t>
  </si>
  <si>
    <t>Phillip Noyce</t>
  </si>
  <si>
    <t>Quentin Tarantino</t>
  </si>
  <si>
    <t>Bill Cobbs</t>
  </si>
  <si>
    <t>Michael Mann</t>
  </si>
  <si>
    <t>Tia Carrere</t>
  </si>
  <si>
    <t>Rob Bowman</t>
  </si>
  <si>
    <t>Taylor Hackford</t>
  </si>
  <si>
    <t>Jon Turteltaub</t>
  </si>
  <si>
    <t>Ron Maxwell</t>
  </si>
  <si>
    <t>Kenny Ortega</t>
  </si>
  <si>
    <t>Eric Stoltz</t>
  </si>
  <si>
    <t>Roger Avary</t>
  </si>
  <si>
    <t>F. Murray Abraham</t>
  </si>
  <si>
    <t>Jean-Marie PoirÃ©</t>
  </si>
  <si>
    <t>Jada Pinkett Smith</t>
  </si>
  <si>
    <t>Albert Hughes</t>
  </si>
  <si>
    <t>Kieran Culkin</t>
  </si>
  <si>
    <t>Robert Harmon</t>
  </si>
  <si>
    <t>CCH Pounder</t>
  </si>
  <si>
    <t>Gary Oldman</t>
  </si>
  <si>
    <t>Khandi Alexander</t>
  </si>
  <si>
    <t>Bob Hoskins</t>
  </si>
  <si>
    <t>Stephen Sommers</t>
  </si>
  <si>
    <t>Richard E. Grant</t>
  </si>
  <si>
    <t>Andrew Davis</t>
  </si>
  <si>
    <t>New Zealand</t>
  </si>
  <si>
    <t>Holly Hunter</t>
  </si>
  <si>
    <t>Jane Campion</t>
  </si>
  <si>
    <t>Brad Pitt</t>
  </si>
  <si>
    <t>Lasse HallstrÃ¶m</t>
  </si>
  <si>
    <t>Keenen Ivory Wayans</t>
  </si>
  <si>
    <t>Tom Shadyac</t>
  </si>
  <si>
    <t>Joe Mantegna</t>
  </si>
  <si>
    <t>Louis Lombardi</t>
  </si>
  <si>
    <t>Jason Mewes</t>
  </si>
  <si>
    <t>Kevin Smith</t>
  </si>
  <si>
    <t>Alfre Woodard</t>
  </si>
  <si>
    <t>Bruce Greenwood</t>
  </si>
  <si>
    <t>Atom Egoyan</t>
  </si>
  <si>
    <t>Kristin Scott Thomas</t>
  </si>
  <si>
    <t>Mike Newell</t>
  </si>
  <si>
    <t>Kate Winslet</t>
  </si>
  <si>
    <t>Peter Jackson</t>
  </si>
  <si>
    <t>Christian Bale</t>
  </si>
  <si>
    <t>Peter Segal</t>
  </si>
  <si>
    <t>Jon Favreau</t>
  </si>
  <si>
    <t>Ed Begley Jr.</t>
  </si>
  <si>
    <t>Jan de Bont</t>
  </si>
  <si>
    <t>Ming-Na Wen</t>
  </si>
  <si>
    <t>Alex Proyas</t>
  </si>
  <si>
    <t>Brian Levant</t>
  </si>
  <si>
    <t>Jennifer Jason Leigh</t>
  </si>
  <si>
    <t>Joel Coen</t>
  </si>
  <si>
    <t>Cantonese</t>
  </si>
  <si>
    <t>Hong Kong</t>
  </si>
  <si>
    <t>Roger Allers</t>
  </si>
  <si>
    <t>Curtis Hanson</t>
  </si>
  <si>
    <t>John Pasquin</t>
  </si>
  <si>
    <t>Frank Darabont</t>
  </si>
  <si>
    <t>Peter Hyams</t>
  </si>
  <si>
    <t>David Hyde Pierce</t>
  </si>
  <si>
    <t>Mike Nichols</t>
  </si>
  <si>
    <t>Bruce Spence</t>
  </si>
  <si>
    <t>Steve Oedekerk</t>
  </si>
  <si>
    <t>Muse Watson</t>
  </si>
  <si>
    <t>Chris Noonan</t>
  </si>
  <si>
    <t>Will Smith</t>
  </si>
  <si>
    <t>Michael Bay</t>
  </si>
  <si>
    <t>Mel Gibson</t>
  </si>
  <si>
    <t>Brad Silberling</t>
  </si>
  <si>
    <t>Donald Faison</t>
  </si>
  <si>
    <t>Amy Heckerling</t>
  </si>
  <si>
    <t>Jon Amiel</t>
  </si>
  <si>
    <t>Julia Ormond</t>
  </si>
  <si>
    <t>Salma Hayek</t>
  </si>
  <si>
    <t>Nia Long</t>
  </si>
  <si>
    <t>F. Gary Gray</t>
  </si>
  <si>
    <t>Martin Campbell</t>
  </si>
  <si>
    <t>Angelina Jolie Pitt</t>
  </si>
  <si>
    <t>Iain Softley</t>
  </si>
  <si>
    <t>Robert Downey Jr.</t>
  </si>
  <si>
    <t>Jodie Foster</t>
  </si>
  <si>
    <t>Rosario Dawson</t>
  </si>
  <si>
    <t>Barbet Schroeder</t>
  </si>
  <si>
    <t>Ethan Suplee</t>
  </si>
  <si>
    <t>Vincent Pastore</t>
  </si>
  <si>
    <t>Paul W.S. Anderson</t>
  </si>
  <si>
    <t>Alicia Witt</t>
  </si>
  <si>
    <t>Richard Loncraine</t>
  </si>
  <si>
    <t>Michael Caton-Jones</t>
  </si>
  <si>
    <t>Ang Lee</t>
  </si>
  <si>
    <t>Naomi Watts</t>
  </si>
  <si>
    <t>Edward Burns</t>
  </si>
  <si>
    <t>Steve Coogan</t>
  </si>
  <si>
    <t>Ken Howard</t>
  </si>
  <si>
    <t>Irwin Winkler</t>
  </si>
  <si>
    <t>Mira Nair</t>
  </si>
  <si>
    <t>Leonardo DiCaprio</t>
  </si>
  <si>
    <t>Roland JoffÃ©</t>
  </si>
  <si>
    <t>Bryan Singer</t>
  </si>
  <si>
    <t>Steve Buscemi</t>
  </si>
  <si>
    <t>Gary Fleder</t>
  </si>
  <si>
    <t>John Lasseter</t>
  </si>
  <si>
    <t>Heather Matarazzo</t>
  </si>
  <si>
    <t>Faizon Love</t>
  </si>
  <si>
    <t>Mike Judge</t>
  </si>
  <si>
    <t>Harold Perrineau</t>
  </si>
  <si>
    <t>Haley Joel Osment</t>
  </si>
  <si>
    <t>Andrew Wilson</t>
  </si>
  <si>
    <t>Wes Anderson</t>
  </si>
  <si>
    <t>Lana Wachowski</t>
  </si>
  <si>
    <t>John Woo</t>
  </si>
  <si>
    <t>Rob Cohen</t>
  </si>
  <si>
    <t>Natasha Lyonne</t>
  </si>
  <si>
    <t>Alan Parker</t>
  </si>
  <si>
    <t>Oliver Platt</t>
  </si>
  <si>
    <t>Stuart Baird</t>
  </si>
  <si>
    <t>J.K. Simmons</t>
  </si>
  <si>
    <t>Michael Apted</t>
  </si>
  <si>
    <t>John Schlesinger</t>
  </si>
  <si>
    <t>Chazz Palminteri</t>
  </si>
  <si>
    <t>David O. Russell</t>
  </si>
  <si>
    <t>Bernie Mac</t>
  </si>
  <si>
    <t>Alexa PenaVega</t>
  </si>
  <si>
    <t>Michael Imperioli</t>
  </si>
  <si>
    <t>Adam Sandler</t>
  </si>
  <si>
    <t>Dennis Dugan</t>
  </si>
  <si>
    <t>Gregory Smith</t>
  </si>
  <si>
    <t>Roland Emmerich</t>
  </si>
  <si>
    <t>Cameron Crowe</t>
  </si>
  <si>
    <t>Jim Belushi</t>
  </si>
  <si>
    <t>Indira Varma</t>
  </si>
  <si>
    <t>Robert Altman</t>
  </si>
  <si>
    <t>Bobby Farrelly</t>
  </si>
  <si>
    <t>Matthew McConaughey</t>
  </si>
  <si>
    <t>John Sayles</t>
  </si>
  <si>
    <t>Radha Mitchell</t>
  </si>
  <si>
    <t>Natalie Portman</t>
  </si>
  <si>
    <t>Brendan Fraser</t>
  </si>
  <si>
    <t>John de Lancie</t>
  </si>
  <si>
    <t>Robert Duvall</t>
  </si>
  <si>
    <t>Baz Luhrmann</t>
  </si>
  <si>
    <t>Vivica A. Fox</t>
  </si>
  <si>
    <t>Scott Hicks</t>
  </si>
  <si>
    <t>Billy Bob Thornton</t>
  </si>
  <si>
    <t>Jonathan Frakes</t>
  </si>
  <si>
    <t>Andrew Bergman</t>
  </si>
  <si>
    <t>Doug Liman</t>
  </si>
  <si>
    <t>Ben Stiller</t>
  </si>
  <si>
    <t>Andrew Fleming</t>
  </si>
  <si>
    <t>Colin Firth</t>
  </si>
  <si>
    <t>Anthony Minghella</t>
  </si>
  <si>
    <t>Stockard Channing</t>
  </si>
  <si>
    <t>Isabella Rossellini</t>
  </si>
  <si>
    <t>Tom Wilkinson</t>
  </si>
  <si>
    <t>Gary Trousdale</t>
  </si>
  <si>
    <t>John Frankenheimer</t>
  </si>
  <si>
    <t>Joseph Gordon-Levitt</t>
  </si>
  <si>
    <t>Don Johnson</t>
  </si>
  <si>
    <t>Ron Shelton</t>
  </si>
  <si>
    <t>Kelly Macdonald</t>
  </si>
  <si>
    <t>Danny Boyle</t>
  </si>
  <si>
    <t>Philip Seymour Hoffman</t>
  </si>
  <si>
    <t>Jon Avnet</t>
  </si>
  <si>
    <t>Christopher Guest</t>
  </si>
  <si>
    <t>Kevin Corrigan</t>
  </si>
  <si>
    <t>Nicole Holofcener</t>
  </si>
  <si>
    <t>CÃ©dric Klapisch</t>
  </si>
  <si>
    <t>Mara Wilson</t>
  </si>
  <si>
    <t>Kevin Zegers</t>
  </si>
  <si>
    <t>Charles Martin Smith</t>
  </si>
  <si>
    <t>Gary Dourdan</t>
  </si>
  <si>
    <t>Jean-Pierre Jeunet</t>
  </si>
  <si>
    <t>Frank Welker</t>
  </si>
  <si>
    <t>Kirsten Dunst</t>
  </si>
  <si>
    <t>Lupe Ontiveros</t>
  </si>
  <si>
    <t>James L. Brooks</t>
  </si>
  <si>
    <t>Will Ferrell</t>
  </si>
  <si>
    <t>Jay Roach</t>
  </si>
  <si>
    <t>Don Cheadle</t>
  </si>
  <si>
    <t>Paul Thomas Anderson</t>
  </si>
  <si>
    <t>Jonathan Mostow</t>
  </si>
  <si>
    <t>Mark Dindal</t>
  </si>
  <si>
    <t>Dutch</t>
  </si>
  <si>
    <t>Netherlands</t>
  </si>
  <si>
    <t>Matt Damon</t>
  </si>
  <si>
    <t>Persian</t>
  </si>
  <si>
    <t>Simon West</t>
  </si>
  <si>
    <t>James Mangold</t>
  </si>
  <si>
    <t>Kyra Sedgwick</t>
  </si>
  <si>
    <t>Vincenzo Natali</t>
  </si>
  <si>
    <t>Sean Pertwee</t>
  </si>
  <si>
    <t>Kasi Lemmons</t>
  </si>
  <si>
    <t>Jesse Peretz</t>
  </si>
  <si>
    <t>Les Mayfield</t>
  </si>
  <si>
    <t>Andrew Niccol</t>
  </si>
  <si>
    <t>Sam Weisman</t>
  </si>
  <si>
    <t>Minnie Driver</t>
  </si>
  <si>
    <t>George Armitage</t>
  </si>
  <si>
    <t>Neil LaBute</t>
  </si>
  <si>
    <t>Leonard Roberts</t>
  </si>
  <si>
    <t>Costa-Gavras</t>
  </si>
  <si>
    <t>Brett Ratner</t>
  </si>
  <si>
    <t>John R. Leonetti</t>
  </si>
  <si>
    <t>Trey Parker</t>
  </si>
  <si>
    <t>Hayao Miyazaki</t>
  </si>
  <si>
    <t>Omar Epps</t>
  </si>
  <si>
    <t>Jean-Jacques Annaud</t>
  </si>
  <si>
    <t>Denmark</t>
  </si>
  <si>
    <t>George Tillman Jr.</t>
  </si>
  <si>
    <t>Michael Jai White</t>
  </si>
  <si>
    <t>Jason Patric</t>
  </si>
  <si>
    <t>Jason Flemyng</t>
  </si>
  <si>
    <t>Luc Besson</t>
  </si>
  <si>
    <t>Peter Cattaneo</t>
  </si>
  <si>
    <t>Deborah Kara Unger</t>
  </si>
  <si>
    <t>Joan Allen</t>
  </si>
  <si>
    <t>Stephen Kay</t>
  </si>
  <si>
    <t>Mimi Leder</t>
  </si>
  <si>
    <t>Olivia Williams</t>
  </si>
  <si>
    <t>David Mamet</t>
  </si>
  <si>
    <t>Isabelle Huppert</t>
  </si>
  <si>
    <t>Roger Spottiswoode</t>
  </si>
  <si>
    <t>Hector Elizondo</t>
  </si>
  <si>
    <t>James Toback</t>
  </si>
  <si>
    <t>Marley Shelton</t>
  </si>
  <si>
    <t>Ronny Yu</t>
  </si>
  <si>
    <t>Steven Zaillian</t>
  </si>
  <si>
    <t>Gary Cole</t>
  </si>
  <si>
    <t>Sam Miller</t>
  </si>
  <si>
    <t>Eric Darnell</t>
  </si>
  <si>
    <t>Adam Goldberg</t>
  </si>
  <si>
    <t>Sanaa Lathan</t>
  </si>
  <si>
    <t>Stephen Norrington</t>
  </si>
  <si>
    <t>Vincent Gallo</t>
  </si>
  <si>
    <t>Ethan Embry</t>
  </si>
  <si>
    <t>Harry Elfont</t>
  </si>
  <si>
    <t>Portuguese</t>
  </si>
  <si>
    <t>Walter Salles</t>
  </si>
  <si>
    <t>Taylor Negron</t>
  </si>
  <si>
    <t>Janeane Garofalo</t>
  </si>
  <si>
    <t>David Dobkin</t>
  </si>
  <si>
    <t>Rufus Sewell</t>
  </si>
  <si>
    <t>Alyson Hannigan</t>
  </si>
  <si>
    <t>Djimon Hounsou</t>
  </si>
  <si>
    <t>Betty Thomas</t>
  </si>
  <si>
    <t>Shekhar Kapur</t>
  </si>
  <si>
    <t>Andy Tennant</t>
  </si>
  <si>
    <t>Bill Condon</t>
  </si>
  <si>
    <t>Dave Chappelle</t>
  </si>
  <si>
    <t>Tamra Davis</t>
  </si>
  <si>
    <t>Dean Parisot</t>
  </si>
  <si>
    <t>Kevin Rodney Sullivan</t>
  </si>
  <si>
    <t>Danny Cannon</t>
  </si>
  <si>
    <t>Paul Sorvino</t>
  </si>
  <si>
    <t>Mexico</t>
  </si>
  <si>
    <t>Jet Li</t>
  </si>
  <si>
    <t>Richard LaGravenese</t>
  </si>
  <si>
    <t>Jason Statham</t>
  </si>
  <si>
    <t>Guy Ritchie</t>
  </si>
  <si>
    <t>Paul Walker</t>
  </si>
  <si>
    <t>Charlize Theron</t>
  </si>
  <si>
    <t>Brad Anderson</t>
  </si>
  <si>
    <t>Carl Franklin</t>
  </si>
  <si>
    <t>Mark Margolis</t>
  </si>
  <si>
    <t>Darren Aronofsky</t>
  </si>
  <si>
    <t>Goran Visnjic</t>
  </si>
  <si>
    <t>John Dahl</t>
  </si>
  <si>
    <t>Moritz Bleibtreu</t>
  </si>
  <si>
    <t>Tom Tykwer</t>
  </si>
  <si>
    <t>John Hamburg</t>
  </si>
  <si>
    <t>John Madden</t>
  </si>
  <si>
    <t>Mark Steven Johnson</t>
  </si>
  <si>
    <t>Peter Howitt</t>
  </si>
  <si>
    <t>Connie Nielsen</t>
  </si>
  <si>
    <t>Peter Coyote</t>
  </si>
  <si>
    <t>Spain</t>
  </si>
  <si>
    <t>MÃ­a Maestro</t>
  </si>
  <si>
    <t>Bokeem Woodbine</t>
  </si>
  <si>
    <t>Danish</t>
  </si>
  <si>
    <t>Thomas Vinterberg</t>
  </si>
  <si>
    <t>Jordana Brewster</t>
  </si>
  <si>
    <t>Scarlett Johansson</t>
  </si>
  <si>
    <t>Randall Wallace</t>
  </si>
  <si>
    <t>Liam Aiken</t>
  </si>
  <si>
    <t>Nicholas Hytner</t>
  </si>
  <si>
    <t>Martin Short</t>
  </si>
  <si>
    <t>Antoine Fuqua</t>
  </si>
  <si>
    <t>Elizabeth Daily</t>
  </si>
  <si>
    <t>Nick Stahl</t>
  </si>
  <si>
    <t>Terrence Malick</t>
  </si>
  <si>
    <t>Natascha McElhone</t>
  </si>
  <si>
    <t>Frank Coraci</t>
  </si>
  <si>
    <t>Sarah Silverman</t>
  </si>
  <si>
    <t>Jamie Blanks</t>
  </si>
  <si>
    <t>Peter Berg</t>
  </si>
  <si>
    <t>James Nesbitt</t>
  </si>
  <si>
    <t>Kirk Jones</t>
  </si>
  <si>
    <t>Billy Burke</t>
  </si>
  <si>
    <t>LL Cool J</t>
  </si>
  <si>
    <t>Daisy von Scherler Mayer</t>
  </si>
  <si>
    <t>Nora Ephron</t>
  </si>
  <si>
    <t>Jake Kasdan</t>
  </si>
  <si>
    <t>Gil Junger</t>
  </si>
  <si>
    <t>Bruce McGill</t>
  </si>
  <si>
    <t>Sam Mendes</t>
  </si>
  <si>
    <t>Paul Weitz</t>
  </si>
  <si>
    <t>Oliver Parker</t>
  </si>
  <si>
    <t>Emily Watson</t>
  </si>
  <si>
    <t>Wayne Wang</t>
  </si>
  <si>
    <t>Mark Pellington</t>
  </si>
  <si>
    <t>Spike Jonze</t>
  </si>
  <si>
    <t>Kimberly Peirce</t>
  </si>
  <si>
    <t>Jamie Babbit</t>
  </si>
  <si>
    <t>David Paymer</t>
  </si>
  <si>
    <t>Meat Loaf</t>
  </si>
  <si>
    <t>Sarah Michelle Gellar</t>
  </si>
  <si>
    <t>Roger Kumble</t>
  </si>
  <si>
    <t>Rod Lurie</t>
  </si>
  <si>
    <t>Amy Poehler</t>
  </si>
  <si>
    <t>Mike Mitchell</t>
  </si>
  <si>
    <t>Ryan Reynolds</t>
  </si>
  <si>
    <t>Samantha Morton</t>
  </si>
  <si>
    <t>John Schultz</t>
  </si>
  <si>
    <t>Archie Panjabi</t>
  </si>
  <si>
    <t>Alexander Payne</t>
  </si>
  <si>
    <t>David Cronenberg</t>
  </si>
  <si>
    <t>Eddie Griffin</t>
  </si>
  <si>
    <t>Sarah Polley</t>
  </si>
  <si>
    <t>Barry Corbin</t>
  </si>
  <si>
    <t>William Malone</t>
  </si>
  <si>
    <t>Danny Dyer</t>
  </si>
  <si>
    <t>Michael Rymer</t>
  </si>
  <si>
    <t>Julie Benz</t>
  </si>
  <si>
    <t>Billy Crudup</t>
  </si>
  <si>
    <t>Jason Alexander</t>
  </si>
  <si>
    <t>Ivana Milicevic</t>
  </si>
  <si>
    <t>Patton Oswalt</t>
  </si>
  <si>
    <t>Luis Mandoki</t>
  </si>
  <si>
    <t>Zooey Deschanel</t>
  </si>
  <si>
    <t>Josh Charles</t>
  </si>
  <si>
    <t>Tim Hill</t>
  </si>
  <si>
    <t>Roger Michell</t>
  </si>
  <si>
    <t>Michael Corrente</t>
  </si>
  <si>
    <t>Brian Helgeland</t>
  </si>
  <si>
    <t>Czech Republic</t>
  </si>
  <si>
    <t>Jeremy Davies</t>
  </si>
  <si>
    <t>Robert Iscove</t>
  </si>
  <si>
    <t>Rick Yune</t>
  </si>
  <si>
    <t>David Koepp</t>
  </si>
  <si>
    <t>Rob Minkoff</t>
  </si>
  <si>
    <t>Bruce McCulloch</t>
  </si>
  <si>
    <t>Tony Curran</t>
  </si>
  <si>
    <t>Eric Dane</t>
  </si>
  <si>
    <t>Malcolm D. Lee</t>
  </si>
  <si>
    <t>Craig Ferguson</t>
  </si>
  <si>
    <t>Kevin Allen</t>
  </si>
  <si>
    <t>Stephen Rea</t>
  </si>
  <si>
    <t>Vin Diesel</t>
  </si>
  <si>
    <t>Brad Bird</t>
  </si>
  <si>
    <t>Roman Polanski</t>
  </si>
  <si>
    <t>Oliver Hudson</t>
  </si>
  <si>
    <t>M. Night Shyamalan</t>
  </si>
  <si>
    <t>Sissy Spacek</t>
  </si>
  <si>
    <t>Sofia Coppola</t>
  </si>
  <si>
    <t>Rick Famuyiwa</t>
  </si>
  <si>
    <t>Judy Greer</t>
  </si>
  <si>
    <t>Matthew Perry</t>
  </si>
  <si>
    <t>Mike Leigh</t>
  </si>
  <si>
    <t>Gavin O'Connor</t>
  </si>
  <si>
    <t>Michael Polish</t>
  </si>
  <si>
    <t>Brian Robbins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</si>
  <si>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</si>
  <si>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</si>
  <si>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</si>
  <si>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</si>
  <si>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</si>
  <si>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</si>
  <si>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</si>
  <si>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</si>
  <si>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</si>
  <si>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</si>
  <si>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</si>
  <si>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</si>
  <si>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</si>
  <si>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</si>
  <si>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</si>
  <si>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</si>
  <si>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</si>
  <si>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</si>
  <si>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</si>
  <si>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</si>
  <si>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</si>
  <si>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</si>
  <si>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</si>
  <si>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</si>
  <si>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</si>
  <si>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</si>
  <si>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</si>
  <si>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</si>
  <si>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</si>
  <si>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</si>
  <si>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</si>
  <si>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</si>
  <si>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</si>
  <si>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</si>
  <si>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</si>
  <si>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</si>
  <si>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</si>
  <si>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</si>
  <si>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</si>
  <si>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</si>
  <si>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</si>
  <si>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</si>
  <si>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</si>
  <si>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</si>
  <si>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</si>
  <si>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</si>
  <si>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</si>
  <si>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</si>
  <si>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</si>
  <si>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</si>
  <si>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</si>
  <si>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</si>
  <si>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</si>
  <si>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</si>
  <si>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</si>
  <si>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</si>
  <si>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</si>
  <si>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</si>
  <si>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</si>
  <si>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</si>
  <si>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</si>
  <si>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</si>
  <si>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</si>
  <si>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</si>
  <si>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</si>
  <si>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</si>
  <si>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</si>
  <si>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</si>
  <si>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</si>
  <si>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</si>
  <si>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</si>
  <si>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</si>
  <si>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</si>
  <si>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</si>
  <si>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</si>
  <si>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</si>
  <si>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</si>
  <si>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</si>
  <si>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</si>
  <si>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</si>
  <si>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</si>
  <si>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</si>
  <si>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</si>
  <si>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</si>
  <si>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</si>
  <si>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</si>
  <si>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</si>
  <si>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</si>
  <si>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</si>
  <si>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</si>
  <si>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</si>
  <si>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</si>
  <si>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</si>
  <si>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</si>
  <si>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</si>
  <si>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</si>
  <si>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</si>
  <si>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</si>
  <si>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</si>
  <si>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</si>
  <si>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</si>
  <si>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</si>
  <si>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</si>
  <si>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</si>
  <si>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</si>
  <si>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</si>
  <si>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</si>
  <si>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</si>
  <si>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</si>
  <si>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</si>
  <si>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</si>
  <si>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</si>
  <si>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</si>
  <si>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</si>
  <si>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</si>
  <si>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</si>
  <si>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</si>
  <si>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</si>
  <si>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</si>
  <si>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</si>
  <si>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</si>
  <si>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</si>
  <si>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</si>
  <si>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</si>
  <si>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</si>
  <si>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</si>
  <si>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</si>
  <si>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</si>
  <si>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</si>
  <si>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</si>
  <si>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</si>
  <si>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</si>
  <si>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</si>
  <si>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</si>
  <si>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</si>
  <si>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</si>
  <si>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</si>
  <si>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</si>
  <si>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</si>
  <si>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</si>
  <si>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</si>
  <si>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</si>
  <si>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</si>
  <si>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</si>
  <si>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</si>
  <si>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</si>
  <si>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</si>
  <si>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</si>
  <si>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</si>
  <si>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</si>
  <si>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</si>
  <si>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</si>
  <si>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</si>
  <si>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</si>
  <si>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</si>
  <si>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</si>
  <si>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</si>
  <si>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</si>
  <si>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</si>
  <si>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</si>
  <si>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</si>
  <si>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</si>
  <si>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</si>
  <si>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</si>
  <si>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</si>
  <si>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</si>
  <si>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</si>
  <si>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</si>
  <si>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</si>
  <si>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</si>
  <si>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</si>
  <si>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</si>
  <si>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</si>
  <si>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</si>
  <si>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</si>
  <si>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</si>
  <si>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</si>
  <si>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</si>
  <si>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</si>
  <si>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</si>
  <si>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</si>
  <si>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</si>
  <si>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</si>
  <si>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</si>
  <si>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</si>
  <si>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</si>
  <si>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</si>
  <si>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</si>
  <si>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</si>
  <si>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</si>
  <si>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</si>
  <si>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</si>
  <si>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</si>
  <si>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</si>
  <si>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</si>
  <si>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</si>
  <si>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</si>
  <si>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</si>
  <si>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</si>
  <si>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</si>
  <si>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</si>
  <si>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</si>
  <si>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</si>
  <si>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</si>
  <si>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</si>
  <si>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</si>
  <si>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</si>
  <si>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</si>
  <si>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</si>
  <si>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</si>
  <si>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</si>
  <si>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</si>
  <si>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</si>
  <si>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</si>
  <si>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</si>
  <si>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</si>
  <si>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</si>
  <si>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</si>
  <si>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</si>
  <si>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</si>
  <si>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</si>
  <si>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</si>
  <si>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</si>
  <si>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</si>
  <si>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</si>
  <si>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</si>
  <si>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</si>
  <si>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</si>
  <si>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</si>
  <si>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</si>
  <si>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</si>
  <si>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</si>
  <si>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</si>
  <si>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</si>
  <si>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</si>
  <si>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</si>
  <si>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</si>
  <si>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</si>
  <si>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</si>
  <si>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</si>
  <si>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</si>
  <si>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</si>
  <si>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</si>
  <si>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</si>
  <si>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</si>
  <si>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</si>
  <si>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</si>
  <si>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</si>
  <si>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</si>
  <si>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</si>
  <si>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</si>
  <si>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</si>
  <si>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</si>
  <si>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</si>
  <si>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</si>
  <si>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</si>
  <si>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</si>
  <si>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</si>
  <si>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</si>
  <si>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</si>
  <si>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</si>
  <si>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</si>
  <si>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</si>
  <si>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</si>
  <si>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</si>
  <si>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</si>
  <si>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</si>
  <si>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</si>
  <si>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</si>
  <si>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</si>
  <si>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</si>
  <si>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</si>
  <si>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</si>
  <si>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</si>
  <si>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</si>
  <si>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</si>
  <si>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</si>
  <si>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</si>
  <si>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</si>
  <si>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</si>
  <si>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</si>
  <si>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</si>
  <si>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</si>
  <si>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</si>
  <si>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</si>
  <si>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</si>
  <si>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</si>
  <si>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</si>
  <si>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</si>
  <si>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</si>
  <si>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</si>
  <si>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</si>
  <si>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</si>
  <si>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</si>
  <si>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</si>
  <si>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</si>
  <si>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</si>
  <si>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</si>
  <si>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</si>
  <si>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</si>
  <si>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</si>
  <si>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</si>
  <si>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</si>
  <si>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</si>
  <si>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</si>
  <si>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</si>
  <si>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</si>
  <si>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</si>
  <si>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</si>
  <si>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</si>
  <si>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</si>
  <si>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</si>
  <si>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</si>
  <si>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</si>
  <si>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</si>
  <si>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</si>
  <si>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</si>
  <si>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</si>
  <si>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</si>
  <si>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</si>
  <si>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</si>
  <si>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</si>
  <si>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</si>
  <si>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</si>
  <si>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</si>
  <si>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</si>
  <si>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</si>
  <si>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</si>
  <si>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</si>
  <si>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</si>
  <si>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</si>
  <si>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</si>
  <si>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</si>
  <si>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</si>
  <si>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</si>
  <si>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</si>
  <si>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</si>
  <si>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</si>
  <si>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</si>
  <si>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</si>
  <si>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</si>
  <si>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</si>
  <si>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</si>
  <si>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</si>
  <si>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</si>
  <si>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</si>
  <si>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</si>
  <si>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</si>
  <si>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</si>
  <si>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</si>
  <si>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</si>
  <si>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</si>
  <si>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</si>
  <si>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</si>
  <si>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</si>
  <si>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</si>
  <si>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</si>
  <si>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</si>
  <si>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</si>
  <si>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</si>
  <si>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</si>
  <si>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</si>
  <si>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</si>
  <si>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</si>
  <si>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</si>
  <si>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</si>
  <si>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</si>
  <si>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</si>
  <si>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</si>
  <si>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</si>
  <si>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</si>
  <si>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</si>
  <si>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</si>
  <si>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</si>
  <si>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</si>
  <si>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</si>
  <si>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</si>
  <si>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</si>
  <si>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</si>
  <si>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</si>
  <si>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</si>
  <si>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</si>
  <si>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</si>
  <si>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</si>
  <si>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</si>
  <si>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</si>
  <si>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</si>
  <si>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</si>
  <si>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</si>
  <si>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</si>
  <si>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</si>
  <si>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</si>
  <si>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</si>
  <si>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</si>
  <si>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</si>
  <si>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</si>
  <si>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</si>
  <si>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</si>
  <si>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</si>
  <si>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</si>
  <si>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</si>
  <si>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</si>
  <si>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</si>
  <si>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</si>
  <si>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</si>
  <si>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</si>
  <si>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</si>
  <si>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</si>
  <si>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</si>
  <si>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</si>
  <si>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</si>
  <si>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</si>
  <si>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</si>
  <si>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</si>
  <si>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</si>
  <si>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</si>
  <si>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</si>
  <si>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</si>
  <si>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</si>
  <si>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</si>
  <si>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</si>
  <si>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</si>
  <si>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</si>
  <si>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</si>
  <si>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</si>
  <si>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</si>
  <si>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</si>
  <si>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</si>
  <si>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</si>
  <si>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</si>
  <si>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</si>
  <si>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</si>
  <si>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</si>
  <si>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</si>
  <si>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</si>
  <si>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</si>
  <si>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</si>
  <si>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</si>
  <si>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</si>
  <si>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</si>
  <si>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</si>
  <si>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</si>
  <si>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</si>
  <si>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</si>
  <si>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</si>
  <si>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</si>
  <si>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</si>
  <si>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</si>
  <si>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</si>
  <si>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</si>
  <si>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</si>
  <si>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</si>
  <si>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</si>
  <si>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</si>
  <si>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</si>
  <si>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</si>
  <si>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</si>
  <si>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</si>
  <si>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</si>
  <si>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</si>
  <si>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</si>
  <si>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</si>
  <si>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</si>
  <si>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</si>
  <si>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</si>
  <si>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</si>
  <si>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</si>
  <si>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</si>
  <si>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</si>
  <si>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</si>
  <si>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</si>
  <si>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</si>
  <si>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</si>
  <si>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</si>
  <si>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</si>
  <si>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</si>
  <si>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</si>
  <si>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</si>
  <si>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</si>
  <si>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</si>
  <si>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</si>
  <si>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</si>
  <si>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</si>
  <si>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</si>
  <si>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</si>
  <si>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</si>
  <si>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</si>
  <si>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</si>
  <si>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</si>
  <si>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</si>
  <si>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</si>
  <si>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</si>
  <si>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</si>
  <si>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</si>
  <si>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</si>
  <si>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</si>
  <si>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</si>
  <si>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</si>
  <si>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</si>
  <si>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</si>
  <si>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</si>
  <si>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</si>
  <si>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</si>
  <si>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</si>
  <si>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</si>
  <si>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</si>
  <si>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</si>
  <si>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</si>
  <si>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</si>
  <si>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</si>
  <si>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</si>
  <si>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</si>
  <si>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</si>
  <si>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</si>
  <si>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</si>
  <si>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</si>
  <si>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</si>
  <si>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</si>
  <si>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</si>
  <si>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</si>
  <si>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</si>
  <si>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</si>
  <si>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</si>
  <si>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</si>
  <si>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</si>
  <si>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</si>
  <si>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</si>
  <si>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</si>
  <si>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</si>
  <si>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</si>
  <si>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</si>
  <si>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</si>
  <si>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</si>
  <si>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</si>
  <si>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</si>
  <si>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</si>
  <si>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</si>
  <si>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</si>
  <si>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</si>
  <si>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</si>
  <si>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</si>
  <si>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</si>
  <si>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</si>
  <si>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</si>
  <si>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</si>
  <si>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</si>
  <si>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</si>
  <si>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</si>
  <si>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</si>
  <si>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</si>
  <si>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</si>
  <si>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</si>
  <si>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</si>
  <si>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</si>
  <si>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</si>
  <si>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</si>
  <si>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</si>
  <si>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</si>
  <si>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</si>
  <si>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</si>
  <si>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</si>
  <si>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</si>
  <si>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</si>
  <si>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</si>
  <si>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</si>
  <si>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</si>
  <si>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</si>
  <si>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</si>
  <si>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</si>
  <si>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</si>
  <si>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</si>
  <si>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</si>
  <si>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</si>
  <si>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</si>
  <si>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</si>
  <si>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</si>
  <si>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</si>
  <si>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</si>
  <si>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</si>
  <si>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</si>
  <si>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</si>
  <si>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</si>
  <si>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</si>
  <si>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</si>
  <si>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</si>
  <si>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</si>
  <si>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</si>
  <si>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</si>
  <si>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</si>
  <si>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</si>
  <si>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</si>
  <si>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</si>
  <si>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</si>
  <si>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</si>
  <si>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</si>
  <si>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</si>
  <si>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</si>
  <si>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</si>
  <si>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</si>
  <si>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</si>
  <si>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</si>
  <si>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</si>
  <si>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</si>
  <si>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</si>
  <si>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</si>
  <si>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</si>
  <si>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</si>
  <si>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</si>
  <si>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</si>
  <si>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</si>
  <si>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</si>
  <si>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</si>
  <si>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</si>
  <si>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</si>
  <si>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</si>
  <si>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</si>
  <si>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</si>
  <si>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</si>
  <si>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</si>
  <si>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</si>
  <si>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</si>
  <si>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</si>
  <si>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</si>
  <si>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</si>
  <si>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</si>
  <si>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</si>
  <si>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</si>
  <si>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</si>
  <si>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</si>
  <si>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</si>
  <si>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</si>
  <si>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</si>
  <si>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</si>
  <si>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</si>
  <si>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</si>
  <si>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</si>
  <si>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</si>
  <si>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</si>
  <si>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</si>
  <si>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</si>
  <si>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</si>
  <si>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</si>
  <si>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</si>
  <si>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</si>
  <si>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</si>
  <si>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</si>
  <si>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</si>
  <si>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</si>
  <si>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</si>
  <si>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</si>
  <si>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</si>
  <si>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</si>
  <si>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</si>
  <si>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</si>
  <si>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</si>
  <si>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</si>
  <si>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</si>
  <si>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</si>
  <si>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</si>
  <si>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</si>
  <si>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</si>
  <si>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</si>
  <si>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</si>
  <si>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</si>
  <si>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</si>
  <si>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</si>
  <si>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</si>
  <si>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</si>
  <si>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</si>
  <si>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</si>
  <si>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</si>
  <si>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</si>
  <si>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</si>
  <si>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</si>
  <si>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</si>
  <si>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</si>
  <si>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</si>
  <si>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</si>
  <si>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</si>
  <si>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</si>
  <si>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</si>
  <si>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</si>
  <si>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</si>
  <si>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</si>
  <si>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</si>
  <si>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</si>
  <si>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</si>
  <si>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</si>
  <si>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</si>
  <si>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</si>
  <si>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</si>
  <si>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</si>
  <si>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</si>
  <si>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</si>
  <si>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</si>
  <si>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</si>
  <si>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</si>
  <si>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</si>
  <si>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</si>
  <si>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</si>
  <si>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</si>
  <si>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</si>
  <si>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</si>
  <si>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</si>
  <si>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</si>
  <si>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</si>
  <si>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</si>
  <si>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</si>
  <si>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</si>
  <si>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</si>
  <si>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</si>
  <si>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</si>
  <si>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</si>
  <si>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</si>
  <si>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</si>
  <si>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</si>
  <si>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</si>
  <si>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</si>
  <si>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</si>
  <si>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</si>
  <si>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</si>
  <si>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</si>
  <si>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</si>
  <si>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</si>
  <si>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</si>
  <si>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</si>
  <si>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</si>
  <si>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</si>
  <si>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</si>
  <si>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</si>
  <si>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</si>
  <si>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</si>
  <si>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</si>
  <si>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</si>
  <si>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</si>
  <si>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</si>
  <si>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</si>
  <si>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</si>
  <si>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</si>
  <si>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</si>
  <si>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</si>
  <si>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</si>
  <si>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</si>
  <si>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</si>
  <si>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</si>
  <si>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</si>
  <si>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</si>
  <si>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</si>
  <si>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</si>
  <si>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</si>
  <si>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</si>
  <si>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</si>
  <si>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</si>
  <si>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</si>
  <si>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</si>
  <si>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</si>
  <si>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</si>
  <si>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</si>
  <si>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</si>
  <si>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</si>
  <si>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</si>
  <si>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</si>
  <si>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</si>
  <si>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</si>
  <si>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</si>
  <si>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</si>
  <si>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</si>
  <si>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</si>
  <si>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</si>
  <si>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</si>
  <si>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</si>
  <si>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</si>
  <si>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</si>
  <si>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</si>
  <si>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</si>
  <si>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</si>
  <si>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</si>
  <si>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</si>
  <si>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</si>
  <si>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</si>
  <si>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</si>
  <si>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</si>
  <si>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</si>
  <si>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</si>
  <si>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</si>
  <si>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</si>
  <si>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</si>
  <si>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</si>
  <si>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</si>
  <si>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</si>
  <si>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</si>
  <si>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</si>
  <si>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</si>
  <si>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</si>
  <si>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</si>
  <si>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</si>
  <si>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</si>
  <si>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</si>
  <si>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</si>
  <si>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</si>
  <si>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</si>
  <si>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</si>
  <si>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</si>
  <si>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</si>
  <si>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</si>
  <si>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</si>
  <si>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</si>
  <si>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</si>
  <si>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</si>
  <si>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</si>
  <si>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</si>
  <si>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</si>
  <si>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</si>
  <si>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</si>
  <si>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</si>
  <si>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</si>
  <si>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</si>
  <si>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</si>
  <si>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</si>
  <si>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</si>
  <si>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</si>
  <si>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</si>
  <si>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</si>
  <si>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</si>
  <si>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</si>
  <si>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</si>
  <si>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</si>
  <si>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</si>
  <si>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</si>
  <si>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</si>
  <si>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</si>
  <si>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</si>
  <si>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</si>
  <si>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</si>
  <si>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</si>
  <si>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</si>
  <si>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</si>
  <si>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</si>
  <si>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</si>
  <si>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</si>
  <si>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</si>
  <si>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</si>
  <si>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</si>
  <si>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</si>
  <si>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</si>
  <si>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</si>
  <si>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</si>
  <si>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</si>
  <si>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</si>
  <si>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</si>
  <si>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</si>
  <si>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</si>
  <si>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</si>
  <si>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</si>
  <si>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</si>
  <si>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</si>
  <si>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</si>
  <si>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</si>
  <si>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</si>
  <si>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</si>
  <si>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</si>
  <si>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</si>
  <si>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</si>
  <si>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</si>
  <si>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</si>
  <si>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</si>
  <si>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</si>
  <si>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</si>
  <si>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</si>
  <si>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</si>
  <si>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</si>
  <si>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</si>
  <si>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</si>
  <si>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</si>
  <si>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</si>
  <si>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</si>
  <si>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</si>
  <si>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</si>
  <si>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</si>
  <si>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</si>
  <si>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</si>
  <si>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</si>
  <si>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</si>
  <si>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</si>
  <si>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</si>
  <si>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</si>
  <si>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</si>
  <si>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</si>
  <si>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</si>
  <si>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</si>
  <si>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</si>
  <si>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</si>
  <si>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</si>
  <si>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</si>
  <si>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</si>
  <si>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</si>
  <si>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</si>
  <si>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</si>
  <si>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</si>
  <si>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</si>
  <si>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</si>
  <si>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</si>
  <si>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</si>
  <si>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</si>
  <si>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</si>
  <si>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</si>
  <si>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</si>
  <si>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</si>
  <si>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</si>
  <si>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</si>
  <si>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</si>
  <si>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</si>
  <si>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</si>
  <si>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</si>
  <si>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</si>
  <si>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</si>
  <si>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</si>
  <si>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</si>
  <si>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</si>
  <si>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</si>
  <si>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</si>
  <si>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</si>
  <si>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</si>
  <si>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</si>
  <si>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</si>
  <si>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</si>
  <si>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</si>
  <si>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</si>
  <si>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</si>
  <si>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</si>
  <si>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</si>
  <si>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</si>
  <si>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</si>
  <si>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</si>
  <si>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</si>
  <si>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</si>
  <si>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</si>
  <si>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</si>
  <si>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</si>
  <si>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</si>
  <si>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</si>
  <si>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</si>
  <si>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</si>
  <si>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</si>
  <si>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</si>
  <si>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</si>
  <si>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</si>
  <si>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</si>
  <si>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</si>
  <si>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</si>
  <si>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</si>
  <si>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</si>
  <si>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</si>
  <si>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</si>
  <si>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</si>
  <si>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</si>
  <si>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</si>
  <si>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</si>
  <si>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</si>
  <si>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</si>
  <si>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</si>
  <si>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</si>
  <si>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</si>
  <si>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</si>
  <si>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</si>
  <si>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</si>
  <si>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</si>
  <si>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</si>
  <si>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</si>
  <si>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</si>
  <si>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</si>
  <si>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</si>
  <si>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</si>
  <si>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</si>
  <si>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</si>
  <si>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</si>
  <si>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</si>
  <si>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</si>
  <si>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</si>
  <si>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</si>
  <si>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</si>
  <si>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</si>
  <si>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</si>
  <si>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</si>
  <si>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</si>
  <si>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</si>
  <si>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</si>
  <si>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</si>
  <si>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</si>
  <si>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</si>
  <si>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</si>
  <si>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</si>
  <si>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</si>
  <si>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</si>
  <si>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</si>
  <si>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</si>
  <si>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</si>
  <si>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</si>
  <si>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</si>
  <si>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</si>
  <si>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</si>
  <si>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</si>
  <si>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</si>
  <si>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</si>
  <si>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</si>
  <si>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</si>
  <si>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</si>
  <si>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</si>
  <si>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</si>
  <si>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</si>
  <si>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</si>
  <si>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</si>
  <si>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</si>
  <si>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</si>
  <si>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</si>
  <si>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</si>
  <si>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</si>
  <si>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</si>
  <si>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</si>
  <si>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</si>
  <si>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</si>
  <si>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</si>
  <si>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</si>
  <si>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</si>
  <si>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</si>
  <si>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</si>
  <si>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</si>
  <si>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</si>
  <si>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</si>
  <si>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</si>
  <si>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</si>
  <si>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</si>
  <si>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</si>
  <si>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</si>
  <si>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</si>
  <si>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</si>
  <si>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</si>
  <si>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</si>
  <si>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</si>
  <si>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</si>
  <si>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</si>
  <si>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</si>
  <si>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</si>
  <si>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</si>
  <si>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</si>
  <si>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</si>
  <si>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</si>
  <si>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</si>
  <si>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</si>
  <si>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</si>
  <si>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</si>
  <si>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</si>
  <si>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</si>
  <si>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</si>
  <si>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</si>
  <si>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</si>
  <si>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</si>
  <si>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</si>
  <si>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</si>
  <si>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</si>
  <si>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</si>
  <si>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</si>
  <si>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</si>
  <si>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</si>
  <si>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</si>
  <si>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</si>
  <si>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</si>
  <si>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</si>
  <si>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</si>
  <si>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</si>
  <si>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</si>
  <si>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</si>
  <si>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</si>
  <si>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</si>
  <si>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</si>
  <si>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</si>
  <si>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</si>
  <si>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</si>
  <si>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</si>
  <si>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</si>
  <si>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</si>
  <si>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</si>
  <si>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</si>
  <si>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</si>
  <si>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</si>
  <si>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</si>
  <si>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</si>
  <si>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</si>
  <si>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</si>
  <si>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</si>
  <si>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</si>
  <si>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</si>
  <si>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</si>
  <si>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</si>
  <si>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</si>
  <si>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</si>
  <si>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</si>
  <si>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</si>
  <si>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</si>
  <si>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</si>
  <si>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</si>
  <si>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</si>
  <si>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</si>
  <si>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</si>
  <si>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</si>
  <si>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</si>
  <si>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</si>
  <si>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</si>
  <si>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</si>
  <si>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</si>
  <si>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</si>
  <si>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</si>
  <si>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</si>
  <si>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</si>
  <si>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</si>
  <si>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</si>
  <si>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</si>
  <si>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</si>
  <si>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</si>
  <si>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</si>
  <si>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</si>
  <si>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</si>
  <si>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</si>
  <si>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</si>
  <si>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</si>
  <si>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</si>
  <si>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</si>
  <si>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</si>
  <si>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</si>
  <si>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</si>
  <si>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</si>
  <si>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</si>
  <si>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</si>
  <si>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</si>
  <si>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</si>
  <si>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</si>
  <si>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</si>
  <si>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</si>
  <si>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</si>
  <si>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</si>
  <si>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</si>
  <si>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</si>
  <si>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</si>
  <si>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</si>
  <si>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</si>
  <si>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</si>
  <si>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</si>
  <si>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</si>
  <si>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</si>
  <si>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</si>
  <si>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</si>
  <si>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</si>
  <si>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</si>
  <si>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</si>
  <si>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</si>
  <si>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</si>
  <si>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</si>
  <si>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</si>
  <si>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</si>
  <si>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</si>
  <si>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</si>
  <si>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</si>
  <si>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</si>
  <si>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</si>
  <si>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</si>
  <si>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</si>
  <si>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</si>
  <si>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</si>
  <si>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</si>
  <si>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</si>
  <si>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</si>
  <si>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</si>
  <si>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</si>
  <si>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</si>
  <si>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</si>
  <si>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</si>
  <si>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</si>
  <si>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</si>
  <si>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</si>
  <si>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</si>
  <si>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</si>
  <si>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</si>
  <si>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</si>
  <si>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</si>
  <si>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</si>
  <si>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</si>
  <si>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</si>
  <si>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</si>
  <si>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</si>
  <si>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</si>
  <si>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</si>
  <si>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</si>
  <si>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</si>
  <si>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</si>
  <si>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</si>
  <si>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</si>
  <si>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</si>
  <si>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</si>
  <si>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</si>
  <si>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</si>
  <si>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</si>
  <si>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</si>
  <si>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</si>
  <si>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</si>
  <si>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</si>
  <si>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</si>
  <si>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</si>
  <si>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</si>
  <si>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</si>
  <si>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</si>
  <si>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</si>
  <si>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</si>
  <si>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</si>
  <si>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</si>
  <si>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</si>
  <si>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</si>
  <si>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</si>
  <si>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</si>
  <si>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</si>
  <si>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</si>
  <si>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</si>
  <si>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</si>
  <si>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</si>
  <si>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</si>
  <si>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</si>
  <si>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</si>
  <si>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</si>
  <si>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</si>
  <si>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</si>
  <si>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</si>
  <si>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</si>
  <si>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</si>
  <si>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</si>
  <si>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</si>
  <si>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</si>
  <si>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</si>
  <si>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</si>
  <si>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</si>
  <si>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</si>
  <si>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</si>
  <si>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</si>
  <si>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</si>
  <si>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</si>
  <si>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</si>
  <si>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</si>
  <si>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</si>
  <si>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</si>
  <si>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</si>
  <si>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</si>
  <si>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</si>
  <si>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</si>
  <si>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</si>
  <si>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</si>
  <si>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</si>
  <si>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</si>
  <si>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</si>
  <si>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</si>
  <si>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</si>
  <si>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</si>
  <si>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</si>
  <si>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</si>
  <si>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</si>
  <si>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</si>
  <si>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</si>
  <si>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</si>
  <si>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</si>
  <si>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</si>
  <si>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</si>
  <si>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</si>
  <si>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</si>
  <si>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</si>
  <si>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</si>
  <si>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</si>
  <si>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</si>
  <si>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</si>
  <si>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</si>
  <si>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</si>
  <si>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</si>
  <si>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</si>
  <si>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</si>
  <si>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</si>
  <si>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</si>
  <si>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</si>
  <si>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</si>
  <si>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</si>
  <si>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</si>
  <si>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</si>
  <si>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</si>
  <si>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</si>
  <si>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</si>
  <si>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</si>
  <si>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</si>
  <si>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</si>
  <si>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</si>
  <si>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</si>
  <si>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</si>
  <si>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</si>
  <si>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</si>
  <si>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</si>
  <si>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</si>
  <si>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</si>
  <si>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</si>
  <si>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</si>
  <si>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</si>
  <si>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</si>
  <si>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</si>
  <si>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</si>
  <si>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</si>
  <si>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</si>
  <si>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</si>
  <si>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</si>
  <si>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</si>
  <si>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</si>
  <si>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</si>
  <si>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</si>
  <si>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</si>
  <si>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</si>
  <si>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</si>
  <si>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</si>
  <si>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</si>
  <si>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</si>
  <si>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</si>
  <si>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</si>
  <si>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</si>
  <si>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</si>
  <si>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</si>
  <si>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</si>
  <si>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</si>
  <si>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</si>
  <si>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</si>
  <si>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</si>
  <si>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</si>
  <si>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</si>
  <si>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</si>
  <si>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</si>
  <si>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</si>
  <si>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</si>
  <si>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</si>
  <si>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</si>
  <si>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</si>
  <si>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</si>
  <si>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</si>
  <si>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</si>
  <si>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</si>
  <si>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</si>
  <si>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</si>
  <si>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</si>
  <si>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</si>
  <si>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</si>
  <si>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</si>
  <si>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</si>
  <si>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</si>
  <si>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</si>
  <si>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</si>
  <si>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</si>
  <si>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</si>
  <si>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</si>
  <si>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</si>
  <si>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</si>
  <si>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</si>
  <si>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</si>
  <si>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</si>
  <si>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</si>
  <si>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</si>
  <si>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</si>
  <si>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</si>
  <si>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</si>
  <si>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</si>
  <si>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</si>
  <si>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</si>
  <si>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</si>
  <si>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</si>
  <si>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</si>
  <si>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</si>
  <si>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</si>
  <si>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</si>
  <si>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</si>
  <si>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</si>
  <si>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</si>
  <si>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</si>
  <si>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</si>
  <si>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</si>
  <si>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</si>
  <si>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</si>
  <si>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</si>
  <si>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</si>
  <si>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</si>
  <si>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</si>
  <si>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</si>
  <si>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</si>
  <si>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</si>
  <si>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</si>
  <si>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</si>
  <si>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</si>
  <si>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</si>
  <si>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</si>
  <si>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</si>
  <si>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</si>
  <si>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</si>
  <si>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</si>
  <si>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</si>
  <si>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</si>
  <si>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</si>
  <si>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</si>
  <si>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</si>
  <si>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</si>
  <si>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</si>
  <si>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</si>
  <si>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</si>
  <si>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</si>
  <si>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</si>
  <si>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</si>
  <si>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</si>
  <si>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</si>
  <si>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</si>
  <si>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</si>
  <si>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</si>
  <si>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</si>
  <si>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</si>
  <si>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</si>
  <si>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</si>
  <si>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</si>
  <si>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</si>
  <si>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</si>
  <si>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</si>
  <si>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</si>
  <si>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</si>
  <si>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</si>
  <si>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</si>
  <si>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</si>
  <si>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</si>
  <si>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</si>
  <si>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</si>
  <si>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</si>
  <si>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</si>
  <si>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</si>
  <si>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</si>
  <si>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</si>
  <si>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</si>
  <si>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</si>
  <si>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</si>
  <si>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</si>
  <si>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</si>
  <si>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</si>
  <si>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</si>
  <si>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</si>
  <si>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</si>
  <si>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</si>
  <si>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</si>
  <si>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</si>
  <si>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</si>
  <si>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</si>
  <si>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</si>
  <si>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</si>
  <si>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</si>
  <si>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</si>
  <si>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</si>
  <si>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</si>
  <si>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</si>
  <si>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</si>
  <si>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</si>
  <si>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</si>
  <si>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</si>
  <si>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</si>
  <si>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</si>
  <si>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</si>
  <si>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</si>
  <si>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</si>
  <si>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</si>
  <si>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</si>
  <si>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</si>
  <si>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</si>
  <si>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</si>
  <si>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</si>
  <si>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</si>
  <si>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</si>
  <si>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</si>
  <si>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</si>
  <si>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</si>
  <si>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</si>
  <si>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</si>
  <si>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</si>
  <si>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</si>
  <si>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</si>
  <si>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</si>
  <si>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</si>
  <si>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</si>
  <si>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</si>
  <si>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</si>
  <si>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</si>
  <si>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</si>
  <si>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</si>
  <si>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</si>
  <si>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</si>
  <si>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</si>
  <si>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</si>
  <si>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</si>
  <si>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</si>
  <si>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</si>
  <si>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</si>
  <si>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</si>
  <si>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</si>
  <si>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</si>
  <si>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</si>
  <si>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</si>
  <si>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</si>
  <si>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</si>
  <si>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</si>
  <si>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</si>
  <si>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</si>
  <si>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</si>
  <si>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</si>
  <si>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</si>
  <si>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</si>
  <si>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</si>
  <si>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</si>
  <si>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</si>
  <si>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</si>
  <si>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</si>
  <si>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</si>
  <si>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</si>
  <si>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</si>
  <si>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</si>
  <si>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</si>
  <si>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</si>
  <si>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</si>
  <si>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</si>
  <si>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</si>
  <si>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</si>
  <si>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</si>
  <si>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</si>
  <si>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</si>
  <si>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</si>
  <si>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</si>
  <si>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</si>
  <si>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</si>
  <si>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</si>
  <si>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</si>
  <si>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</si>
  <si>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</si>
  <si>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</si>
  <si>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</si>
  <si>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</si>
  <si>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</si>
  <si>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</si>
  <si>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</si>
  <si>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</si>
  <si>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</si>
  <si>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</si>
  <si>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</si>
  <si>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</si>
  <si>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</si>
  <si>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</si>
  <si>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</si>
  <si>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</si>
  <si>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</si>
  <si>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</si>
  <si>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</si>
  <si>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</si>
  <si>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</si>
  <si>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</si>
  <si>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</si>
  <si>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</si>
  <si>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</si>
  <si>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</si>
  <si>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</si>
  <si>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</si>
  <si>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</si>
  <si>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</si>
  <si>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</si>
  <si>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</si>
  <si>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</si>
  <si>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</si>
  <si>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</si>
  <si>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</si>
  <si>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</si>
  <si>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</si>
  <si>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</si>
  <si>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</si>
  <si>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</si>
  <si>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</si>
  <si>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</si>
  <si>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</si>
  <si>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</si>
  <si>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</si>
  <si>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</si>
  <si>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</si>
  <si>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</si>
  <si>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</si>
  <si>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</si>
  <si>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</si>
  <si>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</si>
  <si>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</si>
  <si>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</si>
  <si>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</si>
  <si>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</si>
  <si>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</si>
  <si>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</si>
  <si>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</si>
  <si>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</si>
  <si>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</si>
  <si>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</si>
  <si>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</si>
  <si>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</si>
  <si>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</si>
  <si>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</si>
  <si>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</si>
  <si>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</si>
  <si>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</si>
  <si>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</si>
  <si>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</si>
  <si>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</si>
  <si>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</si>
  <si>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</si>
  <si>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</si>
  <si>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</si>
  <si>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</si>
  <si>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</si>
  <si>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</si>
  <si>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</si>
  <si>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</si>
  <si>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</si>
  <si>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</si>
  <si>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</si>
  <si>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</si>
  <si>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</si>
  <si>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</si>
  <si>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</si>
  <si>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</si>
  <si>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</si>
  <si>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</si>
  <si>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</si>
  <si>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</si>
  <si>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</si>
  <si>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</si>
  <si>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</si>
  <si>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</si>
  <si>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</si>
  <si>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</si>
  <si>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</si>
  <si>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</si>
  <si>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</si>
  <si>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</si>
  <si>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</si>
  <si>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</si>
  <si>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</si>
  <si>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</si>
  <si>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</si>
  <si>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</si>
  <si>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</si>
  <si>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</si>
  <si>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</si>
  <si>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</si>
  <si>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</si>
  <si>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</si>
  <si>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</si>
  <si>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</si>
  <si>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</si>
  <si>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</si>
  <si>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</si>
  <si>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</si>
  <si>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</si>
  <si>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</si>
  <si>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</si>
  <si>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</si>
  <si>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</si>
  <si>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</si>
  <si>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</si>
  <si>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</si>
  <si>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</si>
  <si>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</si>
  <si>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</si>
  <si>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</si>
  <si>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</si>
  <si>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</si>
  <si>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</si>
  <si>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</si>
  <si>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</si>
  <si>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</si>
  <si>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</si>
  <si>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</si>
  <si>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</si>
  <si>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</si>
  <si>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</si>
  <si>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</si>
  <si>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</si>
  <si>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</si>
  <si>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</si>
  <si>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</si>
  <si>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</si>
  <si>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</si>
  <si>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</si>
  <si>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</si>
  <si>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</si>
  <si>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</si>
  <si>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</si>
  <si>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</si>
  <si>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</si>
  <si>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</si>
  <si>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</si>
  <si>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</si>
  <si>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</si>
  <si>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</si>
  <si>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</si>
  <si>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</si>
  <si>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</si>
  <si>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</si>
  <si>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</si>
  <si>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</si>
  <si>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</si>
  <si>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</si>
  <si>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</si>
  <si>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</si>
  <si>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</si>
  <si>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</si>
  <si>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</si>
  <si>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</si>
  <si>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</si>
  <si>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</si>
  <si>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</si>
  <si>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</si>
  <si>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</si>
  <si>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</si>
  <si>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</si>
  <si>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</si>
  <si>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</si>
  <si>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</si>
  <si>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</si>
  <si>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</si>
  <si>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</si>
  <si>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</si>
  <si>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</si>
  <si>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</si>
  <si>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</si>
  <si>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</si>
  <si>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</si>
  <si>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</si>
  <si>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</si>
  <si>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</si>
  <si>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</si>
  <si>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</si>
  <si>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</si>
  <si>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</si>
  <si>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</si>
  <si>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</si>
  <si>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</si>
  <si>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</si>
  <si>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</si>
  <si>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</si>
  <si>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</si>
  <si>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</si>
  <si>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</si>
  <si>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</si>
  <si>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</si>
  <si>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</si>
  <si>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</si>
  <si>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</si>
  <si>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</si>
  <si>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</si>
  <si>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</si>
  <si>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</si>
  <si>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</si>
  <si>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</si>
  <si>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</si>
  <si>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</si>
  <si>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</si>
  <si>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</si>
  <si>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</si>
  <si>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</si>
  <si>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</si>
  <si>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</si>
  <si>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</si>
  <si>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</si>
  <si>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</si>
  <si>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</si>
  <si>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</si>
  <si>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</si>
  <si>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</si>
  <si>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</si>
  <si>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</si>
  <si>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</si>
  <si>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</si>
  <si>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</si>
  <si>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</si>
  <si>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</si>
  <si>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</si>
  <si>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</si>
  <si>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</si>
  <si>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</si>
  <si>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</si>
  <si>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</si>
  <si>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</si>
  <si>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</si>
  <si>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</si>
  <si>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</si>
  <si>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</si>
  <si>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</si>
  <si>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</si>
  <si>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</si>
  <si>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</si>
  <si>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</si>
  <si>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</si>
  <si>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</si>
  <si>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</si>
  <si>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</si>
  <si>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</si>
  <si>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</si>
  <si>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</si>
  <si>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</si>
  <si>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</si>
  <si>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</si>
  <si>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</si>
  <si>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</si>
  <si>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</si>
  <si>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</si>
  <si>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</si>
  <si>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</si>
  <si>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</si>
  <si>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</si>
  <si>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</si>
  <si>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</si>
  <si>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</si>
  <si>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</si>
  <si>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</si>
  <si>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</si>
  <si>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</si>
  <si>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</si>
  <si>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</si>
  <si>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</si>
  <si>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</si>
  <si>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</si>
  <si>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</si>
  <si>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</si>
  <si>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</si>
  <si>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</si>
  <si>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</si>
  <si>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</si>
  <si>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</si>
  <si>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</si>
  <si>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</si>
  <si>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</si>
  <si>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</si>
  <si>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</si>
  <si>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</si>
  <si>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</si>
  <si>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</si>
  <si>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</si>
  <si>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</si>
  <si>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</si>
  <si>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</si>
  <si>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</si>
  <si>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</si>
  <si>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</si>
  <si>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</si>
  <si>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</si>
  <si>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</si>
  <si>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</si>
  <si>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</si>
  <si>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</si>
  <si>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</si>
  <si>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</si>
  <si>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</si>
  <si>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</si>
  <si>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</si>
  <si>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</si>
  <si>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</si>
  <si>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</si>
  <si>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</si>
  <si>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</si>
  <si>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</si>
  <si>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</si>
  <si>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</si>
  <si>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</si>
  <si>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</si>
  <si>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</si>
  <si>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</si>
  <si>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</si>
  <si>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</si>
  <si>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</si>
  <si>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</si>
  <si>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</si>
  <si>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</si>
  <si>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</si>
  <si>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</si>
  <si>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</si>
  <si>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</si>
  <si>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</si>
  <si>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</si>
  <si>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</si>
  <si>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</si>
  <si>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</si>
  <si>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</si>
  <si>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</si>
  <si>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</si>
  <si>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</si>
  <si>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</si>
  <si>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</si>
  <si>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</si>
  <si>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</si>
  <si>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</si>
  <si>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</si>
  <si>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</si>
  <si>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</si>
  <si>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</si>
  <si>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</si>
  <si>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</si>
  <si>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</si>
  <si>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</si>
  <si>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</si>
  <si>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</si>
  <si>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</si>
  <si>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</si>
  <si>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</si>
  <si>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</si>
  <si>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</si>
  <si>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</si>
  <si>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</si>
  <si>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</si>
  <si>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</si>
  <si>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</si>
  <si>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</si>
  <si>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</si>
  <si>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</si>
  <si>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</si>
  <si>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</si>
  <si>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</si>
  <si>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</si>
  <si>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</si>
  <si>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</si>
  <si>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</si>
  <si>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</si>
  <si>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</si>
  <si>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</si>
  <si>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</si>
  <si>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</si>
  <si>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</si>
  <si>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</si>
  <si>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</si>
  <si>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</si>
  <si>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</si>
  <si>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</si>
  <si>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</si>
  <si>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</si>
  <si>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</si>
  <si>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</si>
  <si>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</si>
  <si>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</si>
  <si>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</si>
  <si>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</si>
  <si>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</si>
  <si>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</si>
  <si>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</si>
  <si>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</si>
  <si>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</si>
  <si>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</si>
  <si>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</si>
  <si>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</si>
  <si>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</si>
  <si>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</si>
  <si>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</si>
  <si>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</si>
  <si>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</si>
  <si>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</si>
  <si>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</si>
  <si>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</si>
  <si>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</si>
  <si>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</si>
  <si>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</si>
  <si>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</si>
  <si>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</si>
  <si>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</si>
  <si>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</si>
  <si>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</si>
  <si>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</si>
  <si>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</si>
  <si>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</si>
  <si>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</si>
  <si>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</si>
  <si>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</si>
  <si>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</si>
  <si>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</si>
  <si>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</si>
  <si>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</si>
  <si>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</si>
  <si>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</si>
  <si>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</si>
  <si>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</si>
  <si>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</si>
  <si>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</si>
  <si>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</si>
  <si>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</si>
  <si>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</si>
  <si>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</si>
  <si>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</si>
  <si>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</si>
  <si>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</si>
  <si>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</si>
  <si>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</si>
  <si>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</si>
  <si>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</si>
  <si>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</si>
  <si>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</si>
  <si>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</si>
  <si>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</si>
  <si>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</si>
  <si>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</si>
  <si>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</si>
  <si>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</si>
  <si>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</si>
  <si>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</si>
  <si>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</si>
  <si>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</si>
  <si>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</si>
  <si>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</si>
  <si>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</si>
  <si>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</si>
  <si>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</si>
  <si>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</si>
  <si>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</si>
  <si>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</si>
  <si>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</si>
  <si>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</si>
  <si>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</si>
  <si>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</si>
  <si>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</si>
  <si>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</si>
  <si>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</si>
  <si>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</si>
  <si>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</si>
  <si>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</si>
  <si>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</si>
  <si>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</si>
  <si>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</si>
  <si>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</si>
  <si>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</si>
  <si>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</si>
  <si>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</si>
  <si>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</si>
  <si>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</si>
  <si>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</si>
  <si>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</si>
  <si>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</si>
  <si>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</si>
  <si>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</si>
  <si>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</si>
  <si>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</si>
  <si>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</si>
  <si>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</si>
  <si>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</si>
  <si>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</si>
  <si>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</si>
  <si>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</si>
  <si>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</si>
  <si>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</si>
  <si>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</si>
  <si>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</si>
  <si>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</si>
  <si>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</si>
  <si>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</si>
  <si>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</si>
  <si>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</si>
  <si>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</si>
  <si>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</si>
  <si>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</si>
  <si>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</si>
  <si>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</si>
  <si>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</si>
  <si>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</si>
  <si>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</si>
  <si>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</si>
  <si>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</si>
  <si>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</si>
  <si>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</si>
  <si>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</si>
  <si>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</si>
  <si>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</si>
  <si>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</si>
  <si>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</si>
  <si>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</si>
  <si>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</si>
  <si>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</si>
  <si>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</si>
  <si>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</si>
  <si>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</si>
  <si>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</si>
  <si>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</si>
  <si>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</si>
  <si>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</si>
  <si>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</si>
  <si>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</si>
  <si>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</si>
  <si>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</si>
  <si>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</si>
  <si>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</si>
  <si>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</si>
  <si>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</si>
  <si>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</si>
  <si>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</si>
  <si>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</si>
  <si>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</si>
  <si>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</si>
  <si>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</si>
  <si>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</si>
  <si>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</si>
  <si>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</si>
  <si>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</si>
  <si>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</si>
  <si>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</si>
  <si>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</si>
  <si>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</si>
  <si>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</si>
  <si>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</si>
  <si>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</si>
  <si>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</si>
  <si>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</si>
  <si>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</si>
  <si>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</si>
  <si>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</si>
  <si>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</si>
  <si>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</si>
  <si>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</si>
  <si>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</si>
  <si>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</si>
  <si>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</si>
  <si>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</si>
  <si>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</si>
  <si>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</si>
  <si>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</si>
  <si>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</si>
  <si>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</si>
  <si>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</si>
  <si>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</si>
  <si>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</si>
  <si>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</si>
  <si>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</si>
  <si>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</si>
  <si>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</si>
  <si>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</si>
  <si>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</si>
  <si>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</si>
  <si>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</si>
  <si>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</si>
  <si>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</si>
  <si>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</si>
  <si>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</si>
  <si>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</si>
  <si>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</si>
  <si>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</si>
  <si>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</si>
  <si>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</si>
  <si>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</si>
  <si>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</si>
  <si>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</si>
  <si>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</si>
  <si>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</si>
  <si>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</si>
  <si>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</si>
  <si>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</si>
  <si>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</si>
  <si>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</si>
  <si>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</si>
  <si>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</si>
  <si>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</si>
  <si>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</si>
  <si>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</si>
  <si>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</si>
  <si>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</si>
  <si>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</si>
  <si>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</si>
  <si>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</si>
  <si>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</si>
  <si>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</si>
  <si>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</si>
  <si>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</si>
  <si>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</si>
  <si>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</si>
  <si>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</si>
  <si>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</si>
  <si>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</si>
  <si>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</si>
  <si>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</si>
  <si>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</si>
  <si>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</si>
  <si>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</si>
  <si>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</si>
  <si>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</si>
  <si>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</si>
  <si>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</si>
  <si>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</si>
  <si>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</si>
  <si>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</si>
  <si>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</si>
  <si>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</si>
  <si>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</si>
  <si>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</si>
  <si>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</si>
  <si>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</si>
  <si>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</si>
  <si>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</si>
  <si>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</si>
  <si>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</si>
  <si>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</si>
  <si>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</si>
  <si>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</si>
  <si>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</si>
  <si>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</si>
  <si>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</si>
  <si>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</si>
  <si>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</si>
  <si>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</si>
  <si>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</si>
  <si>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</si>
  <si>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</si>
  <si>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</si>
  <si>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</si>
  <si>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</si>
  <si>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</si>
  <si>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</si>
  <si>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</si>
  <si>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</si>
  <si>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</si>
  <si>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</si>
  <si>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</si>
  <si>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</si>
  <si>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</si>
  <si>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</si>
  <si>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</si>
  <si>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</si>
  <si>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</si>
  <si>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</si>
  <si>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</si>
  <si>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</si>
  <si>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</si>
  <si>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</si>
  <si>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</si>
  <si>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</si>
  <si>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</si>
  <si>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</si>
  <si>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</si>
  <si>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</si>
  <si>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</si>
  <si>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</si>
  <si>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</si>
  <si>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</si>
  <si>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</si>
  <si>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</si>
  <si>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</si>
  <si>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</si>
  <si>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</si>
  <si>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</si>
  <si>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</si>
  <si>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</si>
  <si>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</si>
  <si>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</si>
  <si>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</si>
  <si>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</si>
  <si>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</si>
  <si>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</si>
  <si>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</si>
  <si>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</si>
  <si>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</si>
  <si>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</si>
  <si>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</si>
  <si>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</si>
  <si>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</si>
  <si>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</si>
  <si>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</si>
  <si>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</si>
  <si>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</si>
  <si>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</si>
  <si>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</si>
  <si>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</si>
  <si>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</si>
  <si>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</si>
  <si>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</si>
  <si>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</si>
  <si>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</si>
  <si>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</si>
  <si>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</si>
  <si>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</si>
  <si>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</si>
  <si>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</si>
  <si>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</si>
  <si>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</si>
  <si>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</si>
  <si>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</si>
  <si>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</si>
  <si>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</si>
  <si>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</si>
  <si>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</si>
  <si>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</si>
  <si>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</si>
  <si>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</si>
  <si>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</si>
  <si>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</si>
  <si>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</si>
  <si>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</si>
  <si>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</si>
  <si>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</si>
  <si>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</si>
  <si>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</si>
  <si>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</si>
  <si>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</si>
  <si>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</si>
  <si>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</si>
  <si>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</si>
  <si>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</si>
  <si>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</si>
  <si>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</si>
  <si>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</si>
  <si>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</si>
  <si>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</si>
  <si>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</si>
  <si>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</si>
  <si>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</si>
  <si>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</si>
  <si>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</si>
  <si>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</si>
  <si>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</si>
  <si>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</si>
  <si>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</si>
  <si>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</si>
  <si>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</si>
  <si>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</si>
  <si>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</si>
  <si>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</si>
  <si>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</si>
  <si>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</si>
  <si>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</si>
  <si>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</si>
  <si>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</si>
  <si>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</si>
  <si>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</si>
  <si>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</si>
  <si>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</si>
  <si>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</si>
  <si>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</si>
  <si>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</si>
  <si>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</si>
  <si>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</si>
  <si>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</si>
  <si>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</si>
  <si>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</si>
  <si>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</si>
  <si>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</si>
  <si>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</si>
  <si>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</si>
  <si>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</si>
  <si>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</si>
  <si>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</si>
  <si>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</si>
  <si>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</si>
  <si>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</si>
  <si>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</si>
  <si>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</si>
  <si>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</si>
  <si>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</si>
  <si>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</si>
  <si>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</si>
  <si>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</si>
  <si>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</si>
  <si>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</si>
  <si>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</si>
  <si>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</si>
  <si>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</si>
  <si>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</si>
  <si>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</si>
  <si>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</si>
  <si>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</si>
  <si>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</si>
  <si>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</si>
  <si>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</si>
  <si>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</si>
  <si>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</si>
  <si>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</si>
  <si>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</si>
  <si>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</si>
  <si>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</si>
  <si>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</si>
  <si>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</si>
  <si>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</si>
  <si>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</si>
  <si>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</si>
  <si>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</si>
  <si>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</si>
  <si>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</si>
  <si>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</si>
  <si>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</si>
  <si>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</si>
  <si>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</si>
  <si>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</si>
  <si>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</si>
  <si>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</si>
  <si>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</si>
  <si>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</si>
  <si>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</si>
  <si>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</si>
  <si>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</si>
  <si>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</si>
  <si>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</si>
  <si>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</si>
  <si>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</si>
  <si>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</si>
  <si>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</si>
  <si>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</si>
  <si>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</si>
  <si>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</si>
  <si>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</si>
  <si>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</si>
  <si>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</si>
  <si>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</si>
  <si>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</si>
  <si>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</si>
  <si>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</si>
  <si>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</si>
  <si>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</si>
  <si>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</si>
  <si>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</si>
  <si>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</si>
  <si>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</si>
  <si>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</si>
  <si>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</si>
  <si>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</si>
  <si>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</si>
  <si>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</si>
  <si>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</si>
  <si>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</si>
  <si>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</si>
  <si>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</si>
  <si>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</si>
  <si>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</si>
  <si>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</si>
  <si>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</si>
  <si>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</si>
  <si>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</si>
  <si>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</si>
  <si>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</si>
  <si>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</si>
  <si>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</si>
  <si>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</si>
  <si>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</si>
  <si>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</si>
  <si>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</si>
  <si>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</si>
  <si>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</si>
  <si>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</si>
  <si>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</si>
  <si>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</si>
  <si>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</si>
  <si>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</si>
  <si>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</si>
  <si>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</si>
  <si>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</si>
  <si>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</si>
  <si>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</si>
  <si>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</si>
  <si>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</si>
  <si>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</si>
  <si>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</si>
  <si>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</si>
  <si>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</si>
  <si>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</si>
  <si>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</si>
  <si>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</si>
  <si>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</si>
  <si>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</si>
  <si>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</si>
  <si>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</si>
  <si>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</si>
  <si>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</si>
  <si>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</si>
  <si>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</si>
  <si>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</si>
  <si>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</si>
  <si>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</si>
  <si>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</si>
  <si>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</si>
  <si>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</si>
  <si>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</si>
  <si>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</si>
  <si>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</si>
  <si>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</si>
  <si>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</si>
  <si>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</si>
  <si>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</si>
  <si>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</si>
  <si>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</si>
  <si>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</si>
  <si>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</si>
  <si>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</si>
  <si>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</si>
  <si>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</si>
  <si>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</si>
  <si>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</si>
  <si>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</si>
  <si>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</si>
  <si>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</si>
  <si>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</si>
  <si>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</si>
  <si>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</si>
  <si>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</si>
  <si>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</si>
  <si>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</si>
  <si>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</si>
  <si>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</si>
  <si>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</si>
  <si>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</si>
  <si>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</si>
  <si>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</si>
  <si>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</si>
  <si>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</si>
  <si>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</si>
  <si>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</si>
  <si>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</si>
  <si>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</si>
  <si>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</si>
  <si>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</si>
  <si>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</si>
  <si>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</si>
  <si>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</si>
  <si>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</si>
  <si>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</si>
  <si>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</si>
  <si>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</si>
  <si>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</si>
  <si>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</si>
  <si>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</si>
  <si>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</si>
  <si>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</si>
  <si>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</si>
  <si>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</si>
  <si>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</si>
  <si>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</si>
  <si>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</si>
  <si>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</si>
  <si>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</si>
  <si>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</si>
  <si>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</si>
  <si>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</si>
  <si>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</si>
  <si>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</si>
  <si>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</si>
  <si>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</si>
  <si>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</si>
  <si>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</si>
  <si>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</si>
  <si>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</si>
  <si>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</si>
  <si>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</si>
  <si>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</si>
  <si>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</si>
  <si>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</si>
  <si>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</si>
  <si>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</si>
  <si>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</si>
  <si>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</si>
  <si>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</si>
  <si>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</si>
  <si>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</si>
  <si>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</si>
  <si>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</si>
  <si>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</si>
  <si>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</si>
  <si>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</si>
  <si>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</si>
  <si>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</si>
  <si>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</si>
  <si>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</si>
  <si>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</si>
  <si>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</si>
  <si>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</si>
  <si>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</si>
  <si>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</si>
  <si>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</si>
  <si>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</si>
  <si>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</si>
  <si>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</si>
  <si>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</si>
  <si>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</si>
  <si>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</si>
  <si>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</si>
  <si>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</si>
  <si>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</si>
  <si>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</si>
  <si>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</si>
  <si>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</si>
  <si>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</si>
  <si>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</si>
  <si>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</si>
  <si>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</si>
  <si>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</si>
  <si>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</si>
  <si>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</si>
  <si>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</si>
  <si>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</si>
  <si>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</si>
  <si>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</si>
  <si>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</si>
  <si>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</si>
  <si>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</si>
  <si>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</si>
  <si>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</si>
  <si>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</si>
  <si>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</si>
  <si>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</si>
  <si>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</si>
  <si>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</si>
  <si>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</si>
  <si>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</si>
  <si>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</si>
  <si>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</si>
  <si>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</si>
  <si>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</si>
  <si>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</si>
  <si>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</si>
  <si>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</si>
  <si>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</si>
  <si>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</si>
  <si>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</si>
  <si>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</si>
  <si>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</si>
  <si>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</si>
  <si>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</si>
  <si>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</si>
  <si>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</si>
  <si>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</si>
  <si>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</si>
  <si>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</si>
  <si>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</si>
  <si>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</si>
  <si>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</si>
  <si>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</si>
  <si>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</si>
  <si>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</si>
  <si>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</si>
  <si>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</si>
  <si>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</si>
  <si>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</si>
  <si>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</si>
  <si>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</si>
  <si>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</si>
  <si>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</si>
  <si>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</si>
  <si>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</si>
  <si>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</si>
  <si>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</si>
  <si>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</si>
  <si>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</si>
  <si>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</si>
  <si>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</si>
  <si>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</si>
  <si>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</si>
  <si>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</si>
  <si>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</si>
  <si>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</si>
  <si>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</si>
  <si>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</si>
  <si>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</si>
  <si>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</si>
  <si>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</si>
  <si>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</si>
  <si>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</si>
  <si>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</si>
  <si>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</si>
  <si>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</si>
  <si>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</si>
  <si>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</si>
  <si>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</si>
  <si>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</si>
  <si>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</si>
  <si>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</si>
  <si>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</si>
  <si>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</si>
  <si>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</si>
  <si>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</si>
  <si>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</si>
  <si>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</si>
  <si>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</si>
  <si>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</si>
  <si>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</si>
  <si>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</si>
  <si>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</si>
  <si>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</si>
  <si>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</si>
  <si>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</si>
  <si>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</si>
  <si>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</si>
  <si>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</si>
  <si>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</si>
  <si>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</si>
  <si>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</si>
  <si>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</si>
  <si>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</si>
  <si>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</si>
  <si>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</si>
  <si>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</si>
  <si>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</si>
  <si>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</si>
  <si>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</si>
  <si>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</si>
  <si>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</si>
  <si>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</si>
  <si>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</si>
  <si>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</si>
  <si>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</si>
  <si>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</si>
  <si>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</si>
  <si>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</si>
  <si>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</si>
  <si>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</si>
  <si>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</si>
  <si>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</si>
  <si>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</si>
  <si>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</si>
  <si>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</si>
  <si>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</si>
  <si>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</si>
  <si>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</si>
  <si>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</si>
  <si>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</si>
  <si>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</si>
  <si>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</si>
  <si>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</si>
  <si>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</si>
  <si>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</si>
  <si>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</si>
  <si>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</si>
  <si>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</si>
  <si>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</si>
  <si>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</si>
  <si>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</si>
  <si>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</si>
  <si>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</si>
  <si>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</si>
  <si>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</si>
  <si>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</si>
  <si>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</si>
  <si>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</si>
  <si>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</si>
  <si>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</si>
  <si>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</si>
  <si>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</si>
  <si>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</si>
  <si>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</si>
  <si>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</si>
  <si>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</si>
  <si>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</si>
  <si>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</si>
  <si>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</si>
  <si>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</si>
  <si>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</si>
  <si>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</si>
  <si>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</si>
  <si>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</si>
  <si>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</si>
  <si>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</si>
  <si>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</si>
  <si>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</si>
  <si>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</si>
  <si>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</si>
  <si>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</si>
  <si>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</si>
  <si>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</si>
  <si>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</si>
  <si>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</si>
  <si>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</si>
  <si>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</si>
  <si>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</si>
  <si>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</si>
  <si>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</si>
  <si>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</si>
  <si>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</si>
  <si>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</si>
  <si>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</si>
  <si>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</si>
  <si>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</si>
  <si>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</si>
  <si>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</si>
  <si>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</si>
  <si>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</si>
  <si>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</si>
  <si>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</si>
  <si>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</si>
  <si>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</si>
  <si>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</si>
  <si>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</si>
  <si>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</si>
  <si>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</si>
  <si>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</si>
  <si>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</si>
  <si>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</si>
  <si>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</si>
  <si>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</si>
  <si>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</si>
  <si>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</si>
  <si>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</si>
  <si>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</si>
  <si>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</si>
  <si>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</si>
  <si>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</si>
  <si>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</si>
  <si>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</si>
  <si>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</si>
  <si>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</si>
  <si>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</si>
  <si>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</si>
  <si>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</si>
  <si>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</si>
  <si>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</si>
  <si>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</si>
  <si>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</si>
  <si>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</si>
  <si>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</si>
  <si>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</si>
  <si>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</si>
  <si>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</si>
  <si>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</si>
  <si>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</si>
  <si>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</si>
  <si>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</si>
  <si>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</si>
  <si>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</si>
  <si>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</si>
  <si>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</si>
  <si>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</si>
  <si>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</si>
  <si>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</si>
  <si>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</si>
  <si>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</si>
  <si>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</si>
  <si>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</si>
  <si>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</si>
  <si>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</si>
  <si>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</si>
  <si>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</si>
  <si>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</si>
  <si>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</si>
  <si>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</si>
  <si>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</si>
  <si>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</si>
  <si>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</si>
  <si>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</si>
  <si>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</si>
  <si>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</si>
  <si>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</si>
  <si>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</si>
  <si>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</si>
  <si>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</si>
  <si>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</si>
  <si>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</si>
  <si>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</si>
  <si>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</si>
  <si>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</si>
  <si>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</si>
  <si>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</si>
  <si>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</si>
  <si>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</si>
  <si>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</si>
  <si>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</si>
  <si>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</si>
  <si>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</si>
  <si>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</si>
  <si>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</si>
  <si>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</si>
  <si>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</si>
  <si>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</si>
  <si>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</si>
  <si>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</si>
  <si>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</si>
  <si>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</si>
  <si>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</si>
  <si>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</si>
  <si>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</si>
  <si>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</si>
  <si>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</si>
  <si>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</si>
  <si>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</si>
  <si>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</si>
  <si>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</si>
  <si>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</si>
  <si>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</si>
  <si>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</si>
  <si>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</si>
  <si>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</si>
  <si>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</si>
  <si>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</si>
  <si>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</si>
  <si>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</si>
  <si>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</si>
  <si>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</si>
  <si>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</si>
  <si>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</si>
  <si>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</si>
  <si>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</si>
  <si>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</si>
  <si>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</si>
  <si>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</si>
  <si>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</si>
  <si>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</si>
  <si>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</si>
  <si>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</si>
  <si>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</si>
  <si>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</si>
  <si>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</si>
  <si>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</si>
  <si>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</si>
  <si>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</si>
  <si>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</si>
  <si>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</si>
  <si>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</si>
  <si>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</si>
  <si>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</si>
  <si>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</si>
  <si>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</si>
  <si>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</si>
  <si>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</si>
  <si>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</si>
  <si>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</si>
  <si>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</si>
  <si>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</si>
  <si>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</si>
  <si>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</si>
  <si>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</si>
  <si>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</si>
  <si>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</si>
  <si>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</si>
  <si>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</si>
  <si>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</si>
  <si>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</si>
  <si>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</si>
  <si>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</si>
  <si>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</si>
  <si>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</si>
  <si>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</si>
  <si>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</si>
  <si>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</si>
  <si>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</si>
  <si>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</si>
  <si>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</si>
  <si>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</si>
  <si>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</si>
  <si>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</si>
  <si>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</si>
  <si>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</si>
  <si>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</si>
  <si>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</si>
  <si>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</si>
  <si>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</si>
  <si>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</si>
  <si>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</si>
  <si>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</si>
  <si>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</si>
  <si>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</si>
  <si>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</si>
  <si>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</si>
  <si>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</si>
  <si>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</si>
  <si>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</si>
  <si>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</si>
  <si>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</si>
  <si>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</si>
  <si>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</si>
  <si>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</si>
  <si>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</si>
  <si>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</si>
  <si>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</si>
  <si>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</si>
  <si>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</si>
  <si>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</si>
  <si>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</si>
  <si>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</si>
  <si>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</si>
  <si>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</si>
  <si>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</si>
  <si>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</si>
  <si>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</si>
  <si>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</si>
  <si>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</si>
  <si>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</si>
  <si>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</si>
  <si>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</si>
  <si>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</si>
  <si>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</si>
  <si>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</si>
  <si>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</si>
  <si>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</si>
  <si>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</si>
  <si>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</si>
  <si>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</si>
  <si>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</si>
  <si>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</si>
  <si>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</si>
  <si>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</si>
  <si>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</si>
  <si>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</si>
  <si>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</si>
  <si>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</si>
  <si>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</si>
  <si>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</si>
  <si>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</si>
  <si>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</si>
  <si>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</si>
  <si>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</si>
  <si>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</si>
  <si>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</si>
  <si>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</si>
  <si>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</si>
  <si>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</si>
  <si>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</si>
  <si>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</si>
  <si>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</si>
  <si>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</si>
  <si>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</si>
  <si>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</si>
  <si>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</si>
  <si>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</si>
  <si>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</si>
  <si>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</si>
  <si>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</si>
  <si>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</si>
  <si>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</si>
  <si>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</si>
  <si>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</si>
  <si>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</si>
  <si>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</si>
  <si>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</si>
  <si>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</si>
  <si>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</si>
  <si>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</si>
  <si>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</si>
  <si>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</si>
  <si>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</si>
  <si>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</si>
  <si>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</si>
  <si>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</si>
  <si>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</si>
  <si>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</si>
  <si>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</si>
  <si>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</si>
  <si>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</si>
  <si>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</si>
  <si>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</si>
  <si>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</si>
  <si>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</si>
  <si>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</si>
  <si>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</si>
  <si>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</si>
  <si>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</si>
  <si>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</si>
  <si>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</si>
  <si>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</si>
  <si>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</si>
  <si>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</si>
  <si>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</si>
  <si>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</si>
  <si>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</si>
  <si>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</si>
  <si>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</si>
  <si>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</si>
  <si>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</si>
  <si>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</si>
  <si>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</si>
  <si>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</si>
  <si>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</si>
  <si>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</si>
  <si>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</si>
  <si>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</si>
  <si>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</si>
  <si>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</si>
  <si>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</si>
  <si>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</si>
  <si>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</si>
  <si>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</si>
  <si>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</si>
  <si>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</si>
  <si>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</si>
  <si>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</si>
  <si>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</si>
  <si>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</si>
  <si>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</si>
  <si>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</si>
  <si>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</si>
  <si>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</si>
  <si>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</si>
  <si>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</si>
  <si>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</si>
  <si>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</si>
  <si>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</si>
  <si>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</si>
  <si>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</si>
  <si>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</si>
  <si>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</si>
  <si>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</si>
  <si>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</si>
  <si>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</si>
  <si>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</si>
  <si>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</si>
  <si>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</si>
  <si>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</si>
  <si>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</si>
  <si>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</si>
  <si>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</si>
  <si>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</si>
  <si>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</si>
  <si>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</si>
  <si>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</si>
  <si>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</si>
  <si>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</si>
  <si>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</si>
  <si>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</si>
  <si>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</si>
  <si>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</si>
  <si>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</si>
  <si>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</si>
  <si>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</si>
  <si>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</si>
  <si>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</si>
  <si>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</si>
  <si>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</si>
  <si>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</si>
  <si>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</si>
  <si>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</si>
  <si>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</si>
  <si>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</si>
  <si>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</si>
  <si>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</si>
  <si>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</si>
  <si>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</si>
  <si>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</si>
  <si>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</si>
  <si>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</si>
  <si>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</si>
  <si>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</si>
  <si>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</si>
  <si>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</si>
  <si>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</si>
  <si>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</si>
  <si>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</si>
  <si>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</si>
  <si>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</si>
  <si>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</si>
  <si>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</si>
  <si>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</si>
  <si>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</si>
  <si>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</si>
  <si>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</si>
  <si>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</si>
  <si>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</si>
  <si>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</si>
  <si>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</si>
  <si>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</si>
  <si>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</si>
  <si>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</si>
  <si>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</si>
  <si>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</si>
  <si>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</si>
  <si>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</si>
  <si>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</si>
  <si>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</si>
  <si>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</si>
  <si>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</si>
  <si>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</si>
  <si>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</si>
  <si>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</si>
  <si>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</si>
  <si>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</si>
  <si>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</si>
  <si>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</si>
  <si>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</si>
  <si>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</si>
  <si>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</si>
  <si>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</si>
  <si>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</si>
  <si>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</si>
  <si>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</si>
  <si>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</si>
  <si>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</si>
  <si>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</si>
  <si>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</si>
  <si>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</si>
  <si>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</si>
  <si>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</si>
  <si>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</si>
  <si>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</si>
  <si>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</si>
  <si>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</si>
  <si>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</si>
  <si>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</si>
  <si>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</si>
  <si>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</si>
  <si>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</si>
  <si>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</si>
  <si>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</si>
  <si>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</si>
  <si>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</si>
  <si>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</si>
  <si>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</si>
  <si>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</si>
  <si>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</si>
  <si>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</si>
  <si>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</si>
  <si>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</si>
  <si>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</si>
  <si>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</si>
  <si>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</si>
  <si>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</si>
  <si>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</si>
  <si>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</si>
  <si>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</si>
  <si>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</si>
  <si>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</si>
  <si>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</si>
  <si>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</si>
  <si>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</si>
  <si>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</si>
  <si>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</si>
  <si>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</si>
  <si>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</si>
  <si>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</si>
  <si>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</si>
  <si>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</si>
  <si>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</si>
  <si>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</si>
  <si>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</si>
  <si>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</si>
  <si>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</si>
  <si>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</si>
  <si>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</si>
  <si>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</si>
  <si>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</si>
  <si>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</si>
  <si>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</si>
  <si>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</si>
  <si>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</si>
  <si>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</si>
  <si>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</si>
  <si>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</si>
  <si>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</si>
  <si>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</si>
  <si>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</si>
  <si>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</si>
  <si>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</si>
  <si>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</si>
  <si>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</si>
  <si>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</si>
  <si>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</si>
  <si>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</si>
  <si>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</si>
  <si>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</si>
  <si>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</si>
  <si>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</si>
  <si>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</si>
  <si>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</si>
  <si>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</si>
  <si>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</si>
  <si>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</si>
  <si>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</si>
  <si>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</si>
  <si>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</si>
  <si>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</si>
  <si>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</si>
  <si>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</si>
  <si>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</si>
  <si>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</si>
  <si>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</si>
  <si>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</si>
  <si>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</si>
  <si>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</si>
  <si>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</si>
  <si>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</si>
  <si>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</si>
  <si>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</si>
  <si>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</si>
  <si>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</si>
  <si>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</si>
  <si>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</si>
  <si>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</si>
  <si>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</si>
  <si>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</si>
  <si>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</si>
  <si>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</si>
  <si>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</si>
  <si>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</si>
  <si>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</si>
  <si>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</si>
  <si>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</si>
  <si>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</si>
  <si>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</si>
  <si>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</si>
  <si>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</si>
  <si>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</si>
  <si>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</si>
  <si>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</si>
  <si>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</si>
  <si>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</si>
  <si>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</si>
  <si>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</si>
  <si>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</si>
  <si>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</si>
  <si>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</si>
  <si>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</si>
  <si>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</si>
  <si>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</si>
  <si>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</si>
  <si>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</si>
  <si>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</si>
  <si>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</si>
  <si>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</si>
  <si>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</si>
  <si>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</si>
  <si>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</si>
  <si>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</si>
  <si>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</si>
  <si>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</si>
  <si>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</si>
  <si>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</si>
  <si>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</si>
  <si>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</si>
  <si>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</si>
  <si>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</si>
  <si>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</si>
  <si>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</si>
  <si>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</si>
  <si>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</si>
  <si>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</si>
  <si>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</si>
  <si>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</si>
  <si>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</si>
  <si>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</si>
  <si>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</si>
  <si>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</si>
  <si>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</si>
  <si>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</si>
  <si>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</si>
  <si>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</si>
  <si>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</si>
  <si>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</si>
  <si>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</si>
  <si>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</si>
  <si>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</si>
  <si>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</si>
  <si>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</si>
  <si>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</si>
  <si>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</si>
  <si>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</si>
  <si>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</si>
  <si>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</si>
  <si>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</si>
  <si>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</si>
  <si>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</si>
  <si>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</si>
  <si>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</si>
  <si>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</si>
  <si>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</si>
  <si>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</si>
  <si>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</si>
  <si>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</si>
  <si>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</si>
  <si>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</si>
  <si>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</si>
  <si>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</si>
  <si>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</si>
  <si>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</si>
  <si>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</si>
  <si>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</si>
  <si>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</si>
  <si>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</si>
  <si>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</si>
  <si>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</si>
  <si>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</si>
  <si>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</si>
  <si>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</si>
  <si>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</si>
  <si>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</si>
  <si>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</si>
  <si>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</si>
  <si>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</si>
  <si>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</si>
  <si>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</si>
  <si>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</si>
  <si>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</si>
  <si>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</si>
  <si>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</si>
  <si>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</si>
  <si>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</si>
  <si>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</si>
  <si>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</si>
  <si>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</si>
  <si>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</si>
  <si>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</si>
  <si>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</si>
  <si>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</si>
  <si>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</si>
  <si>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</si>
  <si>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</si>
  <si>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</si>
  <si>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</si>
  <si>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</si>
  <si>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</si>
  <si>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</si>
  <si>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</si>
  <si>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</si>
  <si>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</si>
  <si>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</si>
  <si>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</si>
  <si>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</si>
  <si>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</si>
  <si>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</si>
  <si>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</si>
  <si>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</si>
  <si>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</si>
  <si>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</si>
  <si>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</si>
  <si>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</si>
  <si>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</si>
  <si>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</si>
  <si>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</si>
  <si>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</si>
  <si>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</si>
  <si>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</si>
  <si>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</si>
  <si>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</si>
  <si>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</si>
  <si>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</si>
  <si>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</si>
  <si>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</si>
  <si>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</si>
  <si>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</si>
  <si>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</si>
  <si>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</si>
  <si>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</si>
  <si>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</si>
  <si>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</si>
  <si>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</si>
  <si>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</si>
  <si>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</si>
  <si>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</si>
  <si>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</si>
  <si>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</si>
  <si>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</si>
  <si>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</si>
  <si>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</si>
  <si>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</si>
  <si>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</si>
  <si>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</si>
  <si>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</si>
  <si>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</si>
  <si>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</si>
  <si>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</si>
  <si>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</si>
  <si>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</si>
  <si>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</si>
  <si>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</si>
  <si>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</si>
  <si>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</si>
  <si>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</si>
  <si>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</si>
  <si>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</si>
  <si>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</si>
  <si>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</si>
  <si>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</si>
  <si>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</si>
  <si>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</si>
  <si>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</si>
  <si>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</si>
  <si>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</si>
  <si>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</si>
  <si>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</si>
  <si>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</si>
  <si>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</si>
  <si>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</si>
  <si>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</si>
  <si>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</si>
  <si>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</si>
  <si>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</si>
  <si>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</si>
  <si>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</si>
  <si>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</si>
  <si>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</si>
  <si>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</si>
  <si>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</si>
  <si>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</si>
  <si>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</si>
  <si>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</si>
  <si>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</si>
  <si>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</si>
  <si>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</si>
  <si>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</si>
  <si>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</si>
  <si>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</si>
  <si>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</si>
  <si>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</si>
  <si>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</si>
  <si>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</si>
  <si>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</si>
  <si>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</si>
  <si>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</si>
  <si>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</si>
  <si>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</si>
  <si>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</si>
  <si>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</si>
  <si>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</si>
  <si>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</si>
  <si>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</si>
  <si>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</si>
  <si>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</si>
  <si>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</si>
  <si>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</si>
  <si>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</si>
  <si>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</si>
  <si>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</si>
  <si>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</si>
  <si>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</si>
  <si>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</si>
  <si>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</si>
  <si>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</si>
  <si>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</si>
  <si>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</si>
  <si>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</si>
  <si>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</si>
  <si>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</si>
  <si>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</si>
  <si>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</si>
  <si>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</si>
  <si>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</si>
  <si>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</si>
  <si>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</si>
  <si>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</si>
  <si>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</si>
  <si>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</si>
  <si>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</si>
  <si>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</si>
  <si>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</si>
  <si>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</si>
  <si>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</si>
  <si>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</si>
  <si>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</si>
  <si>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</si>
  <si>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</si>
  <si>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</si>
  <si>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</si>
  <si>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</si>
  <si>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</si>
  <si>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</si>
  <si>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</si>
  <si>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</si>
  <si>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</si>
  <si>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</si>
  <si>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</si>
  <si>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</si>
  <si>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</si>
  <si>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</si>
  <si>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</si>
  <si>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</si>
  <si>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</si>
  <si>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</si>
  <si>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</si>
  <si>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</si>
  <si>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</si>
  <si>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</si>
  <si>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</si>
  <si>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</si>
  <si>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</si>
  <si>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</si>
  <si>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</si>
  <si>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</si>
  <si>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</si>
  <si>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</si>
  <si>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</si>
  <si>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</si>
  <si>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</si>
  <si>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</si>
  <si>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</si>
  <si>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</si>
  <si>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</si>
  <si>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</si>
  <si>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</si>
  <si>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</si>
  <si>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</si>
  <si>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</si>
  <si>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</si>
  <si>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</si>
  <si>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</si>
  <si>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</si>
  <si>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</si>
  <si>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</si>
  <si>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</si>
  <si>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</si>
  <si>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</si>
  <si>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</si>
  <si>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</si>
  <si>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</si>
  <si>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</si>
  <si>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</si>
  <si>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</si>
  <si>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</si>
  <si>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</si>
  <si>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</si>
  <si>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</si>
  <si>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</si>
  <si>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</si>
  <si>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</si>
  <si>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</si>
  <si>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</si>
  <si>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</si>
  <si>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</si>
  <si>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</si>
  <si>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</si>
  <si>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</si>
  <si>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</si>
  <si>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</si>
  <si>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</si>
  <si>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</si>
  <si>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</si>
  <si>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</si>
  <si>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</si>
  <si>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</si>
  <si>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</si>
  <si>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</si>
  <si>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</si>
  <si>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</si>
  <si>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</si>
  <si>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</si>
  <si>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</si>
  <si>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</si>
  <si>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</si>
  <si>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</si>
  <si>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</si>
  <si>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</si>
  <si>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</si>
  <si>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</si>
  <si>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</si>
  <si>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</si>
  <si>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</si>
  <si>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</si>
  <si>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</si>
  <si>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</si>
  <si>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</si>
  <si>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</si>
  <si>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</si>
  <si>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</si>
  <si>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</si>
  <si>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</si>
  <si>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</si>
  <si>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</si>
  <si>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</si>
  <si>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</si>
  <si>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</si>
  <si>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</si>
  <si>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</si>
  <si>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</si>
  <si>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</si>
  <si>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</si>
  <si>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</si>
  <si>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</si>
  <si>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</si>
  <si>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</si>
  <si>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</si>
  <si>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</si>
  <si>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</si>
  <si>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</si>
  <si>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</si>
  <si>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</si>
  <si>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</si>
  <si>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</si>
  <si>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</si>
  <si>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</si>
  <si>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</si>
  <si>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</si>
  <si>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</si>
  <si>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</si>
  <si>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</si>
  <si>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</si>
  <si>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</si>
  <si>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</si>
  <si>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</si>
  <si>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</si>
  <si>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</si>
  <si>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</si>
  <si>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</si>
  <si>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</si>
  <si>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</si>
  <si>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</si>
  <si>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</si>
  <si>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</si>
  <si>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</si>
  <si>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</si>
  <si>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</si>
  <si>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</si>
  <si>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</si>
  <si>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</si>
  <si>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</si>
  <si>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</si>
  <si>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</si>
  <si>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</si>
  <si>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</si>
  <si>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</si>
  <si>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</si>
  <si>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</si>
  <si>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</si>
  <si>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</si>
  <si>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</si>
  <si>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</si>
  <si>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</si>
  <si>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</si>
  <si>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</si>
  <si>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</si>
  <si>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</si>
  <si>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</si>
  <si>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</si>
  <si>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</si>
  <si>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</si>
  <si>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</si>
  <si>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</si>
  <si>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</si>
  <si>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</si>
  <si>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</si>
  <si>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</si>
  <si>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</si>
  <si>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</si>
  <si>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</si>
  <si>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</si>
  <si>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</si>
  <si>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</si>
  <si>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</si>
  <si>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</si>
  <si>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</si>
  <si>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</si>
  <si>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</si>
  <si>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</si>
  <si>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</si>
  <si>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</si>
  <si>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</si>
  <si>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</si>
  <si>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</si>
  <si>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</si>
  <si>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</si>
  <si>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</si>
  <si>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</si>
  <si>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</si>
  <si>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</si>
  <si>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</si>
  <si>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</si>
  <si>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</si>
  <si>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</si>
  <si>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</si>
  <si>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</si>
  <si>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</si>
  <si>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</si>
  <si>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</si>
  <si>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</si>
  <si>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</si>
  <si>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</si>
  <si>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</si>
  <si>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</si>
  <si>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</si>
  <si>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</si>
  <si>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</si>
  <si>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</si>
  <si>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</si>
  <si>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</si>
  <si>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</si>
  <si>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</si>
  <si>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</si>
  <si>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</si>
  <si>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</si>
  <si>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</si>
  <si>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</si>
  <si>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</si>
  <si>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</si>
  <si>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</si>
  <si>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</si>
  <si>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</si>
  <si>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</si>
  <si>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</si>
  <si>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</si>
  <si>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</si>
  <si>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</si>
  <si>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</si>
  <si>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</si>
  <si>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</si>
  <si>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</si>
  <si>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</si>
  <si>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</si>
  <si>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</si>
  <si>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</si>
  <si>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</si>
  <si>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</si>
  <si>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</si>
  <si>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</si>
  <si>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</si>
  <si>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</si>
  <si>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</si>
  <si>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</si>
  <si>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</si>
  <si>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</si>
  <si>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</si>
  <si>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</si>
  <si>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</si>
  <si>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</si>
  <si>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</si>
  <si>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</si>
  <si>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</si>
  <si>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</si>
  <si>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</si>
  <si>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</si>
  <si>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</si>
  <si>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</si>
  <si>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</si>
  <si>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</si>
  <si>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</si>
  <si>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</si>
  <si>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</si>
  <si>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</si>
  <si>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</si>
  <si>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</si>
  <si>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</si>
  <si>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</si>
  <si>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</si>
  <si>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</si>
  <si>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</si>
  <si>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</si>
  <si>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</si>
  <si>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</si>
  <si>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</si>
  <si>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</si>
  <si>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</si>
  <si>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</si>
  <si>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</si>
  <si>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</si>
  <si>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</si>
  <si>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</si>
  <si>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</si>
  <si>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</si>
  <si>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</si>
  <si>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</si>
  <si>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</si>
  <si>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</si>
  <si>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</si>
  <si>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</si>
  <si>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</si>
  <si>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</si>
  <si>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</si>
  <si>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</si>
  <si>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</si>
  <si>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</si>
  <si>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</si>
  <si>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</si>
  <si>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</si>
  <si>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</si>
  <si>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</si>
  <si>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</si>
  <si>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</si>
  <si>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</si>
  <si>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</si>
  <si>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</si>
  <si>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</si>
  <si>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</si>
  <si>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</si>
  <si>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</si>
  <si>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</si>
  <si>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</si>
  <si>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</si>
  <si>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</si>
  <si>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</si>
  <si>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</si>
  <si>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</si>
  <si>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</si>
  <si>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</si>
  <si>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</si>
  <si>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</si>
  <si>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</si>
  <si>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</si>
  <si>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</si>
  <si>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</si>
  <si>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</si>
  <si>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</si>
  <si>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</si>
  <si>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</si>
  <si>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</si>
  <si>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</si>
  <si>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</si>
  <si>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</si>
  <si>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</si>
  <si>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</si>
  <si>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</si>
  <si>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</si>
  <si>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</si>
  <si>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</si>
  <si>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</si>
  <si>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</si>
  <si>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</si>
  <si>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</si>
  <si>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</si>
  <si>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</si>
  <si>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</si>
  <si>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</si>
  <si>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</si>
  <si>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</si>
  <si>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</si>
  <si>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</si>
  <si>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</si>
  <si>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</si>
  <si>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</si>
  <si>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</si>
  <si>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</si>
  <si>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</si>
  <si>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</si>
  <si>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</si>
  <si>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</si>
  <si>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</si>
  <si>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</si>
  <si>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</si>
  <si>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</si>
  <si>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</si>
  <si>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</si>
  <si>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</si>
  <si>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</si>
  <si>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</si>
  <si>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</si>
  <si>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</si>
  <si>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</si>
  <si>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</si>
  <si>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</si>
  <si>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</si>
  <si>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</si>
  <si>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</si>
  <si>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</si>
  <si>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</si>
  <si>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</si>
  <si>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</si>
  <si>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</si>
  <si>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</si>
  <si>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</si>
  <si>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</si>
  <si>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</si>
  <si>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</si>
  <si>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</si>
  <si>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</si>
  <si>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</si>
  <si>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</si>
  <si>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</si>
  <si>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</si>
  <si>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</si>
  <si>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</si>
  <si>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</si>
  <si>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</si>
  <si>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</si>
  <si>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</si>
  <si>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</si>
  <si>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</si>
  <si>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</si>
  <si>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</si>
  <si>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</si>
  <si>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</si>
  <si>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</si>
  <si>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</si>
  <si>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</si>
  <si>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</si>
  <si>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</si>
  <si>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</si>
  <si>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</si>
  <si>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</si>
  <si>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</si>
  <si>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</si>
  <si>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</si>
  <si>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</si>
  <si>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</si>
  <si>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</si>
  <si>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</si>
  <si>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</si>
  <si>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</si>
  <si>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</si>
  <si>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</si>
  <si>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</si>
  <si>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</si>
  <si>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</si>
  <si>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</si>
  <si>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</si>
  <si>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</si>
  <si>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</si>
  <si>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</si>
  <si>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</si>
  <si>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</si>
  <si>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</si>
  <si>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</si>
  <si>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</si>
  <si>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</si>
  <si>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</si>
  <si>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</si>
  <si>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</si>
  <si>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</si>
  <si>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</si>
  <si>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</si>
  <si>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</si>
  <si>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</si>
  <si>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</si>
  <si>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</si>
  <si>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</si>
  <si>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</si>
  <si>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</si>
  <si>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</si>
  <si>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</si>
  <si>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</si>
  <si>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</si>
  <si>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</si>
  <si>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</si>
  <si>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</si>
  <si>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</si>
  <si>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</si>
  <si>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</si>
  <si>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</si>
  <si>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</si>
  <si>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</si>
  <si>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</si>
  <si>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</si>
  <si>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</si>
  <si>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</si>
  <si>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</si>
  <si>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</si>
  <si>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</si>
  <si>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</si>
  <si>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</si>
  <si>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</si>
  <si>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</si>
  <si>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</si>
  <si>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</si>
  <si>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</si>
  <si>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</si>
  <si>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</si>
  <si>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</si>
  <si>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</si>
  <si>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</si>
  <si>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</si>
  <si>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</si>
  <si>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</si>
  <si>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</si>
  <si>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</si>
  <si>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</si>
  <si>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</si>
  <si>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</si>
  <si>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</si>
  <si>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</si>
  <si>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</si>
  <si>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</si>
  <si>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</si>
  <si>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</si>
  <si>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</si>
  <si>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</si>
  <si>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</si>
  <si>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</si>
  <si>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</si>
  <si>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</si>
  <si>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</si>
  <si>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</si>
  <si>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</si>
  <si>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</si>
  <si>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</si>
  <si>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</si>
  <si>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</si>
  <si>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</si>
  <si>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</si>
  <si>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</si>
  <si>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</si>
  <si>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</si>
  <si>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</si>
  <si>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</si>
  <si>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</si>
  <si>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</si>
  <si>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</si>
  <si>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</si>
  <si>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</si>
  <si>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</si>
  <si>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</si>
  <si>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</si>
  <si>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</si>
  <si>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</si>
  <si>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</si>
  <si>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</si>
  <si>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</si>
  <si>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</si>
  <si>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</si>
  <si>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</si>
  <si>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</si>
  <si>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</si>
  <si>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</si>
  <si>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</si>
  <si>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</si>
  <si>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</si>
  <si>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</si>
  <si>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</si>
  <si>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</si>
  <si>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</si>
  <si>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</si>
  <si>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</si>
  <si>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</si>
  <si>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</si>
  <si>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</si>
  <si>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</si>
  <si>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</si>
  <si>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</si>
  <si>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</si>
  <si>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</si>
  <si>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</si>
  <si>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</si>
  <si>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</si>
  <si>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</si>
  <si>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</si>
  <si>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</si>
  <si>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</si>
  <si>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</si>
  <si>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</si>
  <si>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</si>
  <si>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</si>
  <si>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</si>
  <si>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</si>
  <si>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</si>
  <si>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</si>
  <si>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</si>
  <si>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</si>
  <si>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</si>
  <si>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</si>
  <si>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</si>
  <si>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</si>
  <si>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</si>
  <si>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</si>
  <si>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</si>
  <si>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</si>
  <si>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</si>
  <si>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</si>
  <si>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</si>
  <si>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</si>
  <si>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</si>
  <si>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</si>
  <si>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</si>
  <si>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</si>
  <si>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</si>
  <si>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</si>
  <si>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</si>
  <si>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</si>
  <si>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</si>
  <si>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</si>
  <si>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</si>
  <si>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</si>
  <si>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</si>
  <si>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</si>
  <si>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</si>
  <si>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</si>
  <si>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</si>
  <si>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</si>
  <si>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</si>
  <si>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</si>
  <si>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</si>
  <si>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</si>
  <si>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</si>
  <si>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</si>
  <si>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</si>
  <si>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</si>
  <si>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</si>
  <si>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</si>
  <si>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</si>
  <si>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</si>
  <si>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</si>
  <si>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</si>
  <si>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</si>
  <si>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</si>
  <si>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</si>
  <si>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</si>
  <si>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</si>
  <si>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</si>
  <si>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</si>
  <si>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</si>
  <si>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</si>
  <si>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</si>
  <si>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</si>
  <si>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</si>
  <si>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</si>
  <si>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</si>
  <si>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</si>
  <si>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</si>
  <si>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</si>
  <si>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</si>
  <si>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</si>
  <si>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</si>
  <si>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</si>
  <si>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</si>
  <si>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</si>
  <si>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</si>
  <si>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</si>
  <si>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</si>
  <si>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</si>
  <si>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</si>
  <si>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</si>
  <si>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</si>
  <si>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</si>
  <si>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</si>
  <si>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</si>
  <si>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</si>
  <si>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</si>
  <si>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</si>
  <si>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</si>
  <si>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</si>
  <si>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</si>
  <si>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</si>
  <si>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</si>
  <si>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</si>
  <si>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</si>
  <si>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</si>
  <si>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</si>
  <si>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</si>
  <si>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</si>
  <si>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</si>
  <si>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</si>
  <si>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</si>
  <si>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</si>
  <si>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</si>
  <si>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</si>
  <si>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</si>
  <si>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</si>
  <si>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</si>
  <si>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</si>
  <si>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</si>
  <si>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</si>
  <si>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</si>
  <si>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</si>
  <si>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</si>
  <si>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</si>
  <si>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</si>
  <si>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</si>
  <si>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</si>
  <si>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</si>
  <si>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</si>
  <si>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</si>
  <si>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</si>
  <si>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</si>
  <si>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</si>
  <si>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</si>
  <si>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</si>
  <si>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</si>
  <si>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</si>
  <si>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</si>
  <si>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</si>
  <si>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</si>
  <si>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</si>
  <si>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</si>
  <si>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</si>
  <si>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</si>
  <si>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</si>
  <si>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</si>
  <si>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</si>
  <si>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</si>
  <si>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</si>
  <si>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</si>
  <si>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</si>
  <si>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</si>
  <si>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</si>
  <si>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</si>
  <si>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</si>
  <si>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</si>
  <si>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</si>
  <si>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</si>
  <si>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</si>
  <si>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</si>
  <si>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</si>
  <si>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</si>
  <si>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</si>
  <si>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</si>
  <si>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</si>
  <si>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</si>
  <si>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</si>
  <si>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</si>
  <si>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</si>
  <si>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</si>
  <si>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</si>
  <si>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</si>
  <si>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</si>
  <si>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</si>
  <si>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</si>
  <si>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</si>
  <si>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</si>
  <si>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</si>
  <si>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</si>
  <si>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</si>
  <si>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</si>
  <si>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</si>
  <si>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</si>
  <si>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</si>
  <si>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</si>
  <si>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</si>
  <si>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</si>
  <si>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</si>
  <si>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</si>
  <si>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</si>
  <si>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</si>
  <si>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</si>
  <si>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</si>
  <si>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</si>
  <si>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</si>
  <si>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</si>
  <si>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</si>
  <si>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</si>
  <si>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</si>
  <si>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</si>
  <si>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</si>
  <si>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</si>
  <si>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</si>
  <si>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</si>
  <si>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</si>
  <si>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</si>
  <si>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</si>
  <si>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</si>
  <si>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</si>
  <si>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</si>
  <si>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</si>
  <si>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</si>
  <si>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</si>
  <si>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</si>
  <si>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</si>
  <si>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</si>
  <si>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</si>
  <si>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</si>
  <si>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</si>
  <si>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</si>
  <si>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</si>
  <si>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</si>
  <si>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</si>
  <si>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</si>
  <si>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</si>
  <si>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</si>
  <si>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</si>
  <si>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</si>
  <si>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</si>
  <si>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</si>
  <si>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</si>
  <si>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</si>
  <si>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</si>
  <si>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</si>
  <si>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</si>
  <si>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</si>
  <si>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</si>
  <si>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</si>
  <si>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</si>
  <si>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</si>
  <si>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</si>
  <si>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</si>
  <si>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</si>
  <si>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</si>
  <si>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</si>
  <si>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</si>
  <si>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</si>
  <si>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</si>
  <si>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</si>
  <si>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</si>
  <si>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</si>
  <si>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</si>
  <si>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</si>
  <si>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</si>
  <si>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</si>
  <si>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</si>
  <si>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</si>
  <si>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</si>
  <si>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</si>
  <si>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</si>
  <si>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</si>
  <si>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</si>
  <si>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</si>
  <si>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</si>
  <si>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</si>
  <si>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</si>
  <si>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</si>
  <si>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</si>
  <si>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</si>
  <si>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</si>
  <si>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</si>
  <si>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</si>
  <si>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</si>
  <si>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</si>
  <si>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</si>
  <si>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</si>
  <si>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</si>
  <si>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</si>
  <si>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</si>
  <si>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</si>
  <si>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</si>
  <si>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</si>
  <si>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</si>
  <si>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</si>
  <si>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</si>
  <si>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</si>
  <si>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</si>
  <si>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</si>
  <si>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</si>
  <si>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</si>
  <si>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</si>
  <si>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</si>
  <si>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</si>
  <si>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</si>
  <si>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</si>
  <si>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</si>
  <si>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</si>
  <si>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</si>
  <si>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</si>
  <si>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</si>
  <si>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</si>
  <si>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</si>
  <si>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</si>
  <si>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</si>
  <si>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</si>
  <si>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</si>
  <si>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</si>
  <si>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</si>
  <si>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</si>
  <si>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</si>
  <si>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</si>
  <si>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</si>
  <si>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</si>
  <si>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</si>
  <si>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</si>
  <si>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</si>
  <si>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</si>
  <si>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</si>
  <si>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</si>
  <si>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</si>
  <si>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</si>
  <si>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</si>
  <si>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</si>
  <si>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</si>
  <si>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</si>
  <si>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</si>
  <si>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</si>
  <si>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</si>
  <si>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</si>
  <si>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</si>
  <si>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</si>
  <si>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</si>
  <si>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</si>
  <si>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</si>
  <si>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</si>
  <si>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</si>
  <si>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</si>
  <si>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</si>
  <si>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</si>
  <si>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</si>
  <si>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</si>
  <si>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</si>
  <si>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</si>
  <si>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</si>
  <si>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</si>
  <si>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</si>
  <si>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</si>
  <si>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</si>
  <si>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</si>
  <si>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</si>
  <si>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</si>
  <si>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</si>
  <si>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</si>
  <si>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</si>
  <si>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</si>
  <si>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</si>
  <si>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</si>
  <si>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</si>
  <si>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</si>
  <si>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</si>
  <si>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</si>
  <si>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</si>
  <si>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</si>
  <si>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</si>
  <si>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</si>
  <si>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</si>
  <si>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</si>
  <si>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</si>
  <si>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</si>
  <si>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</si>
  <si>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</si>
  <si>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</si>
  <si>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</si>
  <si>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</si>
  <si>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</si>
  <si>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</si>
  <si>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</si>
  <si>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</si>
  <si>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</si>
  <si>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</si>
  <si>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</si>
  <si>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</si>
  <si>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</si>
  <si>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</si>
  <si>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</si>
  <si>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</si>
  <si>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</si>
  <si>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</si>
  <si>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</si>
  <si>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</si>
  <si>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</si>
  <si>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</si>
  <si>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</si>
  <si>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</si>
  <si>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</si>
  <si>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</si>
  <si>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</si>
  <si>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</si>
  <si>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</si>
  <si>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</si>
  <si>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</si>
  <si>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</si>
  <si>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</si>
  <si>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</si>
  <si>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</si>
  <si>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</si>
  <si>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</si>
  <si>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</si>
  <si>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</si>
  <si>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</si>
  <si>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</si>
  <si>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</si>
  <si>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</si>
  <si>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</si>
  <si>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</si>
  <si>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</si>
  <si>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</si>
  <si>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</si>
  <si>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</si>
  <si>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</si>
  <si>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</si>
  <si>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</si>
  <si>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</si>
  <si>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</si>
  <si>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</si>
  <si>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</si>
  <si>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</si>
  <si>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</si>
  <si>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</si>
  <si>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</si>
  <si>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</si>
  <si>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</si>
  <si>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</si>
  <si>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</si>
  <si>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</si>
  <si>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</si>
  <si>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</si>
  <si>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</si>
  <si>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</si>
  <si>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</si>
  <si>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</si>
  <si>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</si>
  <si>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</si>
  <si>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</si>
  <si>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</si>
  <si>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</si>
  <si>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</si>
  <si>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</si>
  <si>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</si>
  <si>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</si>
  <si>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</si>
  <si>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</si>
  <si>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</si>
  <si>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</si>
  <si>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</si>
  <si>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</si>
  <si>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</si>
  <si>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</si>
  <si>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</si>
  <si>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</si>
  <si>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</si>
  <si>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</si>
  <si>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</si>
  <si>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</si>
  <si>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</si>
  <si>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</si>
  <si>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</si>
  <si>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</si>
  <si>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</si>
  <si>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</si>
  <si>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</si>
  <si>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</si>
  <si>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</si>
  <si>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</si>
  <si>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</si>
  <si>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</si>
  <si>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</si>
  <si>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</si>
  <si>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</si>
  <si>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</si>
  <si>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</si>
  <si>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</si>
  <si>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</si>
  <si>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</si>
  <si>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</si>
  <si>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</si>
  <si>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</si>
  <si>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</si>
  <si>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</si>
  <si>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</si>
  <si>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</si>
  <si>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</si>
  <si>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</si>
  <si>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</si>
  <si>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</si>
  <si>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</si>
  <si>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</si>
  <si>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</si>
  <si>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</si>
  <si>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</si>
  <si>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</si>
  <si>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</si>
  <si>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</si>
  <si>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</si>
  <si>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</si>
  <si>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</si>
  <si>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</si>
  <si>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</si>
  <si>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</si>
  <si>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</si>
  <si>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</si>
  <si>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</si>
  <si>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</si>
  <si>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</si>
  <si>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</si>
  <si>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</si>
  <si>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</si>
  <si>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</si>
  <si>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</si>
  <si>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</si>
  <si>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</si>
  <si>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</si>
  <si>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</si>
  <si>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</si>
  <si>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</si>
  <si>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</si>
  <si>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</si>
  <si>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</si>
  <si>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</si>
  <si>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</si>
  <si>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</si>
  <si>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</si>
  <si>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</si>
  <si>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</si>
  <si>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</si>
  <si>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</si>
  <si>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</si>
  <si>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</si>
  <si>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</si>
  <si>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</si>
  <si>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</si>
  <si>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</si>
  <si>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</si>
  <si>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</si>
  <si>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</si>
  <si>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</si>
  <si>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</si>
  <si>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</si>
  <si>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</si>
  <si>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</si>
  <si>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</si>
  <si>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</si>
  <si>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</si>
  <si>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</si>
  <si>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</si>
  <si>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</si>
  <si>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</si>
  <si>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</si>
  <si>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</si>
  <si>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</si>
  <si>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</si>
  <si>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</si>
  <si>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</si>
  <si>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</si>
  <si>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</si>
  <si>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</si>
  <si>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</si>
  <si>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</si>
  <si>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</si>
  <si>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</si>
  <si>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</si>
  <si>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</si>
  <si>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</si>
  <si>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</si>
  <si>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</si>
  <si>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</si>
  <si>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</si>
  <si>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</si>
  <si>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</si>
  <si>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</si>
  <si>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</si>
  <si>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</si>
  <si>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</si>
  <si>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</si>
  <si>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</si>
  <si>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</si>
  <si>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</si>
  <si>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</si>
  <si>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</si>
  <si>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</si>
  <si>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</si>
  <si>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</si>
  <si>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</si>
  <si>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</si>
  <si>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</si>
  <si>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</si>
  <si>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</si>
  <si>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</si>
  <si>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</si>
  <si>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</si>
  <si>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</si>
  <si>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</si>
  <si>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</si>
  <si>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</si>
  <si>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</si>
  <si>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</si>
  <si>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</si>
  <si>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</si>
  <si>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</si>
  <si>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</si>
  <si>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</si>
  <si>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</si>
  <si>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</si>
  <si>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</si>
  <si>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</si>
  <si>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</si>
  <si>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</si>
  <si>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</si>
  <si>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</si>
  <si>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</si>
  <si>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</si>
  <si>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</si>
  <si>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</si>
  <si>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</si>
  <si>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</si>
  <si>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</si>
  <si>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</si>
  <si>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</si>
  <si>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</si>
  <si>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</si>
  <si>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</si>
  <si>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</si>
  <si>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</si>
  <si>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</si>
  <si>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</si>
  <si>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</si>
  <si>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</si>
  <si>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</si>
  <si>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</si>
  <si>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</si>
  <si>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</si>
  <si>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</si>
  <si>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</si>
  <si>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</si>
  <si>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</si>
  <si>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</si>
  <si>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</si>
  <si>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</si>
  <si>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</si>
  <si>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</si>
  <si>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Uk</t>
  </si>
  <si>
    <t>Number Of Titles</t>
  </si>
  <si>
    <t>Internet Movies Database (IMDB)</t>
  </si>
  <si>
    <t>Row Labels</t>
  </si>
  <si>
    <t>Grand Total</t>
  </si>
  <si>
    <t>Count of Genre</t>
  </si>
  <si>
    <t>Count of Rating</t>
  </si>
  <si>
    <t>Sum of Gross Revenue</t>
  </si>
  <si>
    <t>Profit</t>
  </si>
  <si>
    <t>Sum of Profit</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</si>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</sst>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quot;₹&quot;\ #,##0.00"/>
    <numFmt numFmtId="166" formatCode="&quot;₹&quot;\ #,##0"/>
    <numFmt numFmtId="167" formatCode="0.000000E+00"/>
  </numFmts>
  <fonts count="4" x14ac:knownFonts="1">
    <font>
      <sz val="11"/>
      <color theme="1"/>
      <name val="Calibri"/>
      <family val="2"/>
      <scheme val="minor"/>
    </font>
    <font>
      <b/>
      <sz val="11"/>
      <color theme="1"/>
      <name val="Calibri"/>
      <family val="2"/>
      <scheme val="minor"/>
    </font>
    <font>
      <sz val="8"/>
      <name val="Calibri"/>
      <family val="2"/>
      <scheme val="minor"/>
    </font>
    <font>
      <b/>
      <sz val="26"/>
      <color rgb="FF00206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14" fontId="0" fillId="0" borderId="0" xfId="0" applyNumberFormat="1" applyAlignment="1">
      <alignment horizontal="left"/>
    </xf>
    <xf numFmtId="49"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14" fontId="0" fillId="0" borderId="0" xfId="0" applyNumberFormat="1"/>
    <xf numFmtId="166" fontId="0" fillId="0" borderId="0" xfId="0" applyNumberFormat="1"/>
    <xf numFmtId="167" fontId="0" fillId="0" borderId="0" xfId="0" applyNumberFormat="1"/>
    <xf numFmtId="0" fontId="0" fillId="2" borderId="0" xfId="0" applyFill="1"/>
    <xf numFmtId="49" fontId="3" fillId="0" borderId="0" xfId="0" applyNumberFormat="1" applyFont="1" applyAlignment="1">
      <alignment horizontal="center"/>
    </xf>
    <xf numFmtId="49" fontId="0" fillId="0" borderId="0" xfId="0" applyNumberFormat="1" applyAlignment="1">
      <alignment horizontal="center"/>
    </xf>
  </cellXfs>
  <cellStyles count="1">
    <cellStyle name="Normal" xfId="0" builtinId="0"/>
  </cellStyles>
  <dxfs count="10">
    <dxf>
      <numFmt numFmtId="165" formatCode="&quot;₹&quot;\ #,##0.00"/>
    </dxf>
    <dxf>
      <alignment horizontal="left" vertical="bottom" textRotation="0" wrapText="0" indent="0" justifyLastLine="0" shrinkToFit="0" readingOrder="0"/>
    </dxf>
    <dxf>
      <numFmt numFmtId="166" formatCode="&quot;₹&quot;\ #,##0"/>
    </dxf>
    <dxf>
      <numFmt numFmtId="166" formatCode="&quot;₹&quot;\ #,##0"/>
    </dxf>
    <dxf>
      <numFmt numFmtId="0" formatCode="General"/>
    </dxf>
    <dxf>
      <numFmt numFmtId="19" formatCode="dd/mm/yyyy"/>
    </dxf>
    <dxf>
      <fill>
        <patternFill>
          <bgColor theme="1"/>
        </patternFill>
      </fill>
    </dxf>
    <dxf>
      <font>
        <b/>
        <i val="0"/>
        <sz val="12"/>
        <color theme="7" tint="0.39994506668294322"/>
      </font>
      <fill>
        <patternFill>
          <fgColor theme="8" tint="-0.499984740745262"/>
          <bgColor theme="8" tint="-0.499984740745262"/>
        </patternFill>
      </fill>
    </dxf>
    <dxf>
      <font>
        <b/>
        <i val="0"/>
        <u val="none"/>
        <sz val="10"/>
        <color theme="0"/>
        <name val="Calibri"/>
        <family val="2"/>
        <scheme val="minor"/>
      </font>
      <fill>
        <patternFill patternType="solid">
          <fgColor auto="1"/>
          <bgColor theme="8" tint="-0.499984740745262"/>
        </patternFill>
      </fill>
    </dxf>
    <dxf>
      <font>
        <color theme="8" tint="-0.499984740745262"/>
      </font>
    </dxf>
  </dxfs>
  <tableStyles count="3" defaultTableStyle="TableStyleMedium2" defaultPivotStyle="PivotStyleLight16">
    <tableStyle name="Slicer Style 1" pivot="0" table="0" count="1" xr9:uid="{24193C73-FE22-4183-82EA-F4DBE6E64794}">
      <tableStyleElement type="wholeTable" dxfId="9"/>
    </tableStyle>
    <tableStyle name="Slicer Style 2" pivot="0" table="0" count="10" xr9:uid="{B2318D17-5ACB-4329-ABCF-91A20A35CFC8}">
      <tableStyleElement type="wholeTable" dxfId="8"/>
      <tableStyleElement type="headerRow" dxfId="7"/>
    </tableStyle>
    <tableStyle name="Slicer Style 3" pivot="0" table="0" count="1" xr9:uid="{B994A788-AA4C-4F4E-84F2-635B6A61F046}">
      <tableStyleElement type="wholeTable" dxfId="6"/>
    </tableStyle>
  </tableStyles>
  <colors>
    <mruColors>
      <color rgb="FF000000"/>
      <color rgb="FF2D3748"/>
      <color rgb="FF1E283C"/>
      <color rgb="FF92F8A1"/>
      <color rgb="FF417750"/>
      <color rgb="FFBEEA76"/>
      <color rgb="FF2C441C"/>
      <color rgb="FF777642"/>
      <color rgb="FF9999FF"/>
      <color rgb="FF34238B"/>
    </mruColors>
  </colors>
  <extLst>
    <ext xmlns:x14="http://schemas.microsoft.com/office/spreadsheetml/2009/9/main" uri="{46F421CA-312F-682f-3DD2-61675219B42D}">
      <x14:dxfs count="8">
        <dxf>
          <fill>
            <patternFill>
              <bgColor theme="4" tint="-0.499984740745262"/>
            </patternFill>
          </fill>
        </dxf>
        <dxf>
          <fill>
            <patternFill>
              <bgColor theme="4" tint="-0.499984740745262"/>
            </patternFill>
          </fill>
        </dxf>
        <dxf>
          <font>
            <b val="0"/>
            <i val="0"/>
            <sz val="11"/>
          </font>
          <fill>
            <patternFill>
              <bgColor theme="4" tint="-0.499984740745262"/>
            </patternFill>
          </fill>
        </dxf>
        <dxf>
          <fill>
            <patternFill>
              <bgColor theme="4" tint="-0.499984740745262"/>
            </patternFill>
          </fill>
        </dxf>
        <dxf>
          <font>
            <b val="0"/>
            <i val="0"/>
            <sz val="10"/>
            <color theme="0"/>
          </font>
          <fill>
            <patternFill>
              <bgColor theme="8" tint="-0.499984740745262"/>
            </patternFill>
          </fill>
        </dxf>
        <dxf>
          <font>
            <b val="0"/>
            <i val="0"/>
            <sz val="10"/>
          </font>
          <fill>
            <patternFill>
              <bgColor rgb="FF002060"/>
            </patternFill>
          </fill>
        </dxf>
        <dxf>
          <fill>
            <patternFill>
              <bgColor theme="4" tint="-0.499984740745262"/>
            </patternFill>
          </fill>
        </dxf>
        <dxf>
          <font>
            <color rgb="FF002060"/>
          </font>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Dashboard_Tasks.xlsx]Movies By Genre&amp;Rating!PivotTable1</c:name>
    <c:fmtId val="27"/>
  </c:pivotSource>
  <c:chart>
    <c:title>
      <c:tx>
        <c:rich>
          <a:bodyPr rot="0" spcFirstLastPara="1" vertOverflow="ellipsis" vert="horz" wrap="square" anchor="ctr" anchorCtr="1"/>
          <a:lstStyle/>
          <a:p>
            <a:pPr>
              <a:defRPr sz="24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sz="2400"/>
              <a:t>Movies By Genre&amp;Rating</a:t>
            </a:r>
          </a:p>
        </c:rich>
      </c:tx>
      <c:layout>
        <c:manualLayout>
          <c:xMode val="edge"/>
          <c:yMode val="edge"/>
          <c:x val="0.27849631169724126"/>
          <c:y val="1.3638251446570717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41707971758731"/>
          <c:y val="0.13323855351414407"/>
          <c:w val="0.57527427821522314"/>
          <c:h val="0.75010279965004378"/>
        </c:manualLayout>
      </c:layout>
      <c:bar3DChart>
        <c:barDir val="bar"/>
        <c:grouping val="clustered"/>
        <c:varyColors val="0"/>
        <c:ser>
          <c:idx val="0"/>
          <c:order val="0"/>
          <c:tx>
            <c:strRef>
              <c:f>'Movies By Genre&amp;Rating'!$B$3</c:f>
              <c:strCache>
                <c:ptCount val="1"/>
                <c:pt idx="0">
                  <c:v>Count of Rating</c:v>
                </c:pt>
              </c:strCache>
            </c:strRef>
          </c:tx>
          <c:spPr>
            <a:solidFill>
              <a:srgbClr val="FFFF00"/>
            </a:solidFill>
            <a:ln>
              <a:noFill/>
            </a:ln>
            <a:effectLst>
              <a:outerShdw blurRad="57150" dist="19050" dir="5400000" algn="ctr" rotWithShape="0">
                <a:srgbClr val="000000">
                  <a:alpha val="63000"/>
                </a:srgbClr>
              </a:outerShdw>
            </a:effectLst>
            <a:sp3d/>
          </c:spPr>
          <c:invertIfNegative val="0"/>
          <c:cat>
            <c:strRef>
              <c:f>'Movies By Genre&amp;Rating'!$A$4:$A$20</c:f>
              <c:strCache>
                <c:ptCount val="16"/>
                <c:pt idx="0">
                  <c:v>Action</c:v>
                </c:pt>
                <c:pt idx="1">
                  <c:v>Adventure</c:v>
                </c:pt>
                <c:pt idx="2">
                  <c:v>Animation</c:v>
                </c:pt>
                <c:pt idx="3">
                  <c:v>Biography</c:v>
                </c:pt>
                <c:pt idx="4">
                  <c:v>Comedy</c:v>
                </c:pt>
                <c:pt idx="5">
                  <c:v>Crime</c:v>
                </c:pt>
                <c:pt idx="6">
                  <c:v>Documentary</c:v>
                </c:pt>
                <c:pt idx="7">
                  <c:v>Drama</c:v>
                </c:pt>
                <c:pt idx="8">
                  <c:v>Family</c:v>
                </c:pt>
                <c:pt idx="9">
                  <c:v>Fantasy</c:v>
                </c:pt>
                <c:pt idx="10">
                  <c:v>Horror</c:v>
                </c:pt>
                <c:pt idx="11">
                  <c:v>Mystery</c:v>
                </c:pt>
                <c:pt idx="12">
                  <c:v>Romance</c:v>
                </c:pt>
                <c:pt idx="13">
                  <c:v>Sci-Fi</c:v>
                </c:pt>
                <c:pt idx="14">
                  <c:v>Thriller</c:v>
                </c:pt>
                <c:pt idx="15">
                  <c:v>Western</c:v>
                </c:pt>
              </c:strCache>
            </c:strRef>
          </c:cat>
          <c:val>
            <c:numRef>
              <c:f>'Movies By Genre&amp;Rating'!$B$4:$B$20</c:f>
              <c:numCache>
                <c:formatCode>General</c:formatCode>
                <c:ptCount val="16"/>
                <c:pt idx="0">
                  <c:v>617</c:v>
                </c:pt>
                <c:pt idx="1">
                  <c:v>265</c:v>
                </c:pt>
                <c:pt idx="2">
                  <c:v>36</c:v>
                </c:pt>
                <c:pt idx="3">
                  <c:v>153</c:v>
                </c:pt>
                <c:pt idx="4">
                  <c:v>728</c:v>
                </c:pt>
                <c:pt idx="5">
                  <c:v>170</c:v>
                </c:pt>
                <c:pt idx="6">
                  <c:v>31</c:v>
                </c:pt>
                <c:pt idx="7">
                  <c:v>499</c:v>
                </c:pt>
                <c:pt idx="8">
                  <c:v>1</c:v>
                </c:pt>
                <c:pt idx="9">
                  <c:v>16</c:v>
                </c:pt>
                <c:pt idx="10">
                  <c:v>107</c:v>
                </c:pt>
                <c:pt idx="11">
                  <c:v>18</c:v>
                </c:pt>
                <c:pt idx="12">
                  <c:v>1</c:v>
                </c:pt>
                <c:pt idx="13">
                  <c:v>5</c:v>
                </c:pt>
                <c:pt idx="14">
                  <c:v>2</c:v>
                </c:pt>
                <c:pt idx="15">
                  <c:v>1</c:v>
                </c:pt>
              </c:numCache>
            </c:numRef>
          </c:val>
          <c:extLst>
            <c:ext xmlns:c16="http://schemas.microsoft.com/office/drawing/2014/chart" uri="{C3380CC4-5D6E-409C-BE32-E72D297353CC}">
              <c16:uniqueId val="{00000000-BA0B-484E-AB75-493AABD535B9}"/>
            </c:ext>
          </c:extLst>
        </c:ser>
        <c:ser>
          <c:idx val="1"/>
          <c:order val="1"/>
          <c:tx>
            <c:strRef>
              <c:f>'Movies By Genre&amp;Rating'!$C$3</c:f>
              <c:strCache>
                <c:ptCount val="1"/>
                <c:pt idx="0">
                  <c:v>Count of Genre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'Movies By Genre&amp;Rating'!$A$4:$A$20</c:f>
              <c:strCache>
                <c:ptCount val="16"/>
                <c:pt idx="0">
                  <c:v>Action</c:v>
                </c:pt>
                <c:pt idx="1">
                  <c:v>Adventure</c:v>
                </c:pt>
                <c:pt idx="2">
                  <c:v>Animation</c:v>
                </c:pt>
                <c:pt idx="3">
                  <c:v>Biography</c:v>
                </c:pt>
                <c:pt idx="4">
                  <c:v>Comedy</c:v>
                </c:pt>
                <c:pt idx="5">
                  <c:v>Crime</c:v>
                </c:pt>
                <c:pt idx="6">
                  <c:v>Documentary</c:v>
                </c:pt>
                <c:pt idx="7">
                  <c:v>Drama</c:v>
                </c:pt>
                <c:pt idx="8">
                  <c:v>Family</c:v>
                </c:pt>
                <c:pt idx="9">
                  <c:v>Fantasy</c:v>
                </c:pt>
                <c:pt idx="10">
                  <c:v>Horror</c:v>
                </c:pt>
                <c:pt idx="11">
                  <c:v>Mystery</c:v>
                </c:pt>
                <c:pt idx="12">
                  <c:v>Romance</c:v>
                </c:pt>
                <c:pt idx="13">
                  <c:v>Sci-Fi</c:v>
                </c:pt>
                <c:pt idx="14">
                  <c:v>Thriller</c:v>
                </c:pt>
                <c:pt idx="15">
                  <c:v>Western</c:v>
                </c:pt>
              </c:strCache>
            </c:strRef>
          </c:cat>
          <c:val>
            <c:numRef>
              <c:f>'Movies By Genre&amp;Rating'!$C$4:$C$20</c:f>
              <c:numCache>
                <c:formatCode>General</c:formatCode>
                <c:ptCount val="16"/>
                <c:pt idx="0">
                  <c:v>621</c:v>
                </c:pt>
                <c:pt idx="1">
                  <c:v>269</c:v>
                </c:pt>
                <c:pt idx="2">
                  <c:v>36</c:v>
                </c:pt>
                <c:pt idx="3">
                  <c:v>153</c:v>
                </c:pt>
                <c:pt idx="4">
                  <c:v>741</c:v>
                </c:pt>
                <c:pt idx="5">
                  <c:v>171</c:v>
                </c:pt>
                <c:pt idx="6">
                  <c:v>39</c:v>
                </c:pt>
                <c:pt idx="7">
                  <c:v>505</c:v>
                </c:pt>
                <c:pt idx="8">
                  <c:v>1</c:v>
                </c:pt>
                <c:pt idx="9">
                  <c:v>16</c:v>
                </c:pt>
                <c:pt idx="10">
                  <c:v>107</c:v>
                </c:pt>
                <c:pt idx="11">
                  <c:v>18</c:v>
                </c:pt>
                <c:pt idx="12">
                  <c:v>3</c:v>
                </c:pt>
                <c:pt idx="13">
                  <c:v>5</c:v>
                </c:pt>
                <c:pt idx="14">
                  <c:v>3</c:v>
                </c:pt>
                <c:pt idx="15">
                  <c:v>1</c:v>
                </c:pt>
              </c:numCache>
            </c:numRef>
          </c:val>
          <c:extLst>
            <c:ext xmlns:c16="http://schemas.microsoft.com/office/drawing/2014/chart" uri="{C3380CC4-5D6E-409C-BE32-E72D297353CC}">
              <c16:uniqueId val="{00000001-BA0B-484E-AB75-493AABD535B9}"/>
            </c:ext>
          </c:extLst>
        </c:ser>
        <c:dLbls>
          <c:showLegendKey val="0"/>
          <c:showVal val="0"/>
          <c:showCatName val="0"/>
          <c:showSerName val="0"/>
          <c:showPercent val="0"/>
          <c:showBubbleSize val="0"/>
        </c:dLbls>
        <c:gapWidth val="55"/>
        <c:shape val="box"/>
        <c:axId val="818826015"/>
        <c:axId val="818841375"/>
        <c:axId val="0"/>
      </c:bar3DChart>
      <c:catAx>
        <c:axId val="8188260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818841375"/>
        <c:crosses val="autoZero"/>
        <c:auto val="1"/>
        <c:lblAlgn val="ctr"/>
        <c:lblOffset val="100"/>
        <c:noMultiLvlLbl val="0"/>
      </c:catAx>
      <c:valAx>
        <c:axId val="8188413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18826015"/>
        <c:crosses val="autoZero"/>
        <c:crossBetween val="between"/>
      </c:valAx>
      <c:spPr>
        <a:noFill/>
        <a:ln>
          <a:noFill/>
        </a:ln>
        <a:effectLst/>
      </c:spPr>
    </c:plotArea>
    <c:legend>
      <c:legendPos val="r"/>
      <c:overlay val="0"/>
      <c:spPr>
        <a:noFill/>
        <a:ln w="22225">
          <a:noFill/>
        </a:ln>
        <a:effectLst/>
      </c:spPr>
      <c:txPr>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Dashboard_Tasks.xlsx]Revenue trend!PivotTable3</c:name>
    <c:fmtId val="29"/>
  </c:pivotSource>
  <c:chart>
    <c:title>
      <c:tx>
        <c:rich>
          <a:bodyPr rot="0" spcFirstLastPara="1" vertOverflow="ellipsis" vert="horz" wrap="square" anchor="ctr" anchorCtr="1"/>
          <a:lstStyle/>
          <a:p>
            <a:pPr>
              <a:defRPr sz="2400" b="1" i="0" u="none" strike="noStrike" kern="1200" cap="none" baseline="0">
                <a:solidFill>
                  <a:schemeClr val="bg1"/>
                </a:solidFill>
                <a:latin typeface="+mn-lt"/>
                <a:ea typeface="+mn-ea"/>
                <a:cs typeface="+mn-cs"/>
              </a:defRPr>
            </a:pPr>
            <a:r>
              <a:rPr lang="en-US" sz="2400">
                <a:solidFill>
                  <a:schemeClr val="bg1"/>
                </a:solidFill>
              </a:rPr>
              <a:t>Revenue</a:t>
            </a:r>
            <a:r>
              <a:rPr lang="en-US" sz="2400" baseline="0">
                <a:solidFill>
                  <a:schemeClr val="bg1"/>
                </a:solidFill>
              </a:rPr>
              <a:t> trend</a:t>
            </a:r>
            <a:endParaRPr lang="en-US" sz="2400">
              <a:solidFill>
                <a:schemeClr val="bg1"/>
              </a:solidFill>
            </a:endParaRPr>
          </a:p>
        </c:rich>
      </c:tx>
      <c:layout>
        <c:manualLayout>
          <c:xMode val="edge"/>
          <c:yMode val="edge"/>
          <c:x val="0.34441147320753929"/>
          <c:y val="1.4206746243751131E-2"/>
        </c:manualLayout>
      </c:layout>
      <c:overlay val="0"/>
      <c:spPr>
        <a:noFill/>
        <a:ln>
          <a:noFill/>
        </a:ln>
        <a:effectLst/>
      </c:spPr>
      <c:txPr>
        <a:bodyPr rot="0" spcFirstLastPara="1" vertOverflow="ellipsis" vert="horz" wrap="square" anchor="ctr" anchorCtr="1"/>
        <a:lstStyle/>
        <a:p>
          <a:pPr>
            <a:defRPr sz="2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FFFF00"/>
            </a:solidFill>
          </a:ln>
          <a:effectLst>
            <a:glow rad="139700">
              <a:schemeClr val="accent1">
                <a:satMod val="175000"/>
                <a:alpha val="14000"/>
              </a:schemeClr>
            </a:glow>
          </a:effectLst>
        </c:spPr>
        <c:marker>
          <c:symbol val="square"/>
          <c:size val="5"/>
          <c:spPr>
            <a:solidFill>
              <a:srgbClr val="FFC000"/>
            </a:solidFill>
            <a:ln>
              <a:solidFill>
                <a:schemeClr val="accent4">
                  <a:lumMod val="60000"/>
                  <a:lumOff val="40000"/>
                </a:schemeClr>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50800" cap="rnd">
            <a:solidFill>
              <a:srgbClr val="FFFF00"/>
            </a:solidFill>
          </a:ln>
          <a:effectLst>
            <a:glow rad="139700">
              <a:schemeClr val="accent1">
                <a:satMod val="175000"/>
                <a:alpha val="14000"/>
              </a:schemeClr>
            </a:glow>
          </a:effectLst>
        </c:spPr>
        <c:marker>
          <c:symbol val="square"/>
          <c:size val="5"/>
          <c:spPr>
            <a:solidFill>
              <a:srgbClr val="FFC000"/>
            </a:solidFill>
            <a:ln>
              <a:solidFill>
                <a:schemeClr val="accent4">
                  <a:lumMod val="60000"/>
                  <a:lumOff val="40000"/>
                </a:schemeClr>
              </a:solidFill>
            </a:ln>
            <a:effectLst>
              <a:glow rad="63500">
                <a:schemeClr val="accent1">
                  <a:satMod val="175000"/>
                  <a:alpha val="25000"/>
                </a:schemeClr>
              </a:glow>
            </a:effectLst>
          </c:spPr>
        </c:marker>
      </c:pivotFmt>
    </c:pivotFmts>
    <c:plotArea>
      <c:layout/>
      <c:lineChart>
        <c:grouping val="stacked"/>
        <c:varyColors val="0"/>
        <c:ser>
          <c:idx val="0"/>
          <c:order val="0"/>
          <c:tx>
            <c:strRef>
              <c:f>'Revenue trend'!$B$3</c:f>
              <c:strCache>
                <c:ptCount val="1"/>
                <c:pt idx="0">
                  <c:v>Total</c:v>
                </c:pt>
              </c:strCache>
            </c:strRef>
          </c:tx>
          <c:spPr>
            <a:ln w="50800" cap="rnd">
              <a:solidFill>
                <a:srgbClr val="FFFF00"/>
              </a:solidFill>
            </a:ln>
            <a:effectLst>
              <a:glow rad="139700">
                <a:schemeClr val="accent1">
                  <a:satMod val="175000"/>
                  <a:alpha val="14000"/>
                </a:schemeClr>
              </a:glow>
            </a:effectLst>
          </c:spPr>
          <c:marker>
            <c:symbol val="square"/>
            <c:size val="5"/>
            <c:spPr>
              <a:solidFill>
                <a:srgbClr val="FFC000"/>
              </a:solidFill>
              <a:ln>
                <a:solidFill>
                  <a:schemeClr val="accent4">
                    <a:lumMod val="60000"/>
                    <a:lumOff val="40000"/>
                  </a:schemeClr>
                </a:solidFill>
              </a:ln>
              <a:effectLst>
                <a:glow rad="63500">
                  <a:schemeClr val="accent1">
                    <a:satMod val="175000"/>
                    <a:alpha val="25000"/>
                  </a:schemeClr>
                </a:glow>
              </a:effectLst>
            </c:spPr>
          </c:marker>
          <c:cat>
            <c:strRef>
              <c:f>'Revenue trend'!$A$4:$A$14</c:f>
              <c:strCache>
                <c:ptCount val="10"/>
                <c:pt idx="0">
                  <c:v>30-03-2004</c:v>
                </c:pt>
                <c:pt idx="1">
                  <c:v>26-01-2005</c:v>
                </c:pt>
                <c:pt idx="2">
                  <c:v>09-05-2008</c:v>
                </c:pt>
                <c:pt idx="3">
                  <c:v>17-05-2009</c:v>
                </c:pt>
                <c:pt idx="4">
                  <c:v>18-07-2012</c:v>
                </c:pt>
                <c:pt idx="5">
                  <c:v>28-07-2012</c:v>
                </c:pt>
                <c:pt idx="6">
                  <c:v>14-03-2013</c:v>
                </c:pt>
                <c:pt idx="7">
                  <c:v>08-01-2015</c:v>
                </c:pt>
                <c:pt idx="8">
                  <c:v>20-02-2015</c:v>
                </c:pt>
                <c:pt idx="9">
                  <c:v>03-07-2015</c:v>
                </c:pt>
              </c:strCache>
            </c:strRef>
          </c:cat>
          <c:val>
            <c:numRef>
              <c:f>'Revenue trend'!$B$4:$B$14</c:f>
              <c:numCache>
                <c:formatCode>General</c:formatCode>
                <c:ptCount val="10"/>
                <c:pt idx="0">
                  <c:v>436471036</c:v>
                </c:pt>
                <c:pt idx="1">
                  <c:v>525986901</c:v>
                </c:pt>
                <c:pt idx="2">
                  <c:v>571548685</c:v>
                </c:pt>
                <c:pt idx="3">
                  <c:v>760505847</c:v>
                </c:pt>
                <c:pt idx="4">
                  <c:v>448130642</c:v>
                </c:pt>
                <c:pt idx="5">
                  <c:v>623279547</c:v>
                </c:pt>
                <c:pt idx="6">
                  <c:v>468354893</c:v>
                </c:pt>
                <c:pt idx="7">
                  <c:v>551182269</c:v>
                </c:pt>
                <c:pt idx="8">
                  <c:v>493956417</c:v>
                </c:pt>
                <c:pt idx="9">
                  <c:v>652177271</c:v>
                </c:pt>
              </c:numCache>
            </c:numRef>
          </c:val>
          <c:smooth val="0"/>
          <c:extLst>
            <c:ext xmlns:c16="http://schemas.microsoft.com/office/drawing/2014/chart" uri="{C3380CC4-5D6E-409C-BE32-E72D297353CC}">
              <c16:uniqueId val="{00000000-ADB4-4634-A1E9-09E3E5257038}"/>
            </c:ext>
          </c:extLst>
        </c:ser>
        <c:dLbls>
          <c:showLegendKey val="0"/>
          <c:showVal val="0"/>
          <c:showCatName val="0"/>
          <c:showSerName val="0"/>
          <c:showPercent val="0"/>
          <c:showBubbleSize val="0"/>
        </c:dLbls>
        <c:marker val="1"/>
        <c:smooth val="0"/>
        <c:axId val="955707327"/>
        <c:axId val="955711647"/>
      </c:lineChart>
      <c:catAx>
        <c:axId val="95570732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955711647"/>
        <c:crosses val="autoZero"/>
        <c:auto val="1"/>
        <c:lblAlgn val="ctr"/>
        <c:lblOffset val="100"/>
        <c:noMultiLvlLbl val="0"/>
      </c:catAx>
      <c:valAx>
        <c:axId val="955711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95570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Dashboard_Tasks.xlsx]Revenue by Country!PivotTable2</c:name>
    <c:fmtId val="17"/>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a:t>Revenue by Country</a:t>
            </a:r>
          </a:p>
        </c:rich>
      </c:tx>
      <c:layout>
        <c:manualLayout>
          <c:xMode val="edge"/>
          <c:yMode val="edge"/>
          <c:x val="0.31708707223511406"/>
          <c:y val="3.1675392246169394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25400">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06842376130091"/>
          <c:y val="0.14831660712849568"/>
          <c:w val="0.58147280728678763"/>
          <c:h val="0.7288584109966596"/>
        </c:manualLayout>
      </c:layout>
      <c:barChart>
        <c:barDir val="bar"/>
        <c:grouping val="clustered"/>
        <c:varyColors val="0"/>
        <c:ser>
          <c:idx val="0"/>
          <c:order val="0"/>
          <c:tx>
            <c:strRef>
              <c:f>'Revenue by Country'!$B$2</c:f>
              <c:strCache>
                <c:ptCount val="1"/>
                <c:pt idx="0">
                  <c:v>Total</c:v>
                </c:pt>
              </c:strCache>
            </c:strRef>
          </c:tx>
          <c:spPr>
            <a:solidFill>
              <a:schemeClr val="accent4">
                <a:lumMod val="60000"/>
                <a:lumOff val="40000"/>
              </a:schemeClr>
            </a:solidFill>
            <a:ln w="25400">
              <a:solidFill>
                <a:srgbClr val="FFC000"/>
              </a:solidFill>
            </a:ln>
            <a:effectLst>
              <a:outerShdw blurRad="57150" dist="19050" dir="5400000" algn="ctr" rotWithShape="0">
                <a:srgbClr val="000000">
                  <a:alpha val="63000"/>
                </a:srgbClr>
              </a:outerShdw>
            </a:effectLst>
          </c:spPr>
          <c:invertIfNegative val="0"/>
          <c:cat>
            <c:strRef>
              <c:f>'Revenue by Country'!$A$3:$A$13</c:f>
              <c:strCache>
                <c:ptCount val="10"/>
                <c:pt idx="0">
                  <c:v>Australia</c:v>
                </c:pt>
                <c:pt idx="1">
                  <c:v>Canada</c:v>
                </c:pt>
                <c:pt idx="2">
                  <c:v>China</c:v>
                </c:pt>
                <c:pt idx="3">
                  <c:v>France</c:v>
                </c:pt>
                <c:pt idx="4">
                  <c:v>Germany</c:v>
                </c:pt>
                <c:pt idx="5">
                  <c:v>India</c:v>
                </c:pt>
                <c:pt idx="6">
                  <c:v>New Zealand</c:v>
                </c:pt>
                <c:pt idx="7">
                  <c:v>Poland</c:v>
                </c:pt>
                <c:pt idx="8">
                  <c:v>UK</c:v>
                </c:pt>
                <c:pt idx="9">
                  <c:v>USA</c:v>
                </c:pt>
              </c:strCache>
            </c:strRef>
          </c:cat>
          <c:val>
            <c:numRef>
              <c:f>'Revenue by Country'!$B$3:$B$13</c:f>
              <c:numCache>
                <c:formatCode>"₹"\ #,##0</c:formatCode>
                <c:ptCount val="10"/>
                <c:pt idx="0">
                  <c:v>1056628141</c:v>
                </c:pt>
                <c:pt idx="1">
                  <c:v>1736062369</c:v>
                </c:pt>
                <c:pt idx="2">
                  <c:v>866888738</c:v>
                </c:pt>
                <c:pt idx="3">
                  <c:v>2431539018</c:v>
                </c:pt>
                <c:pt idx="4">
                  <c:v>2273265337</c:v>
                </c:pt>
                <c:pt idx="5">
                  <c:v>677537019</c:v>
                </c:pt>
                <c:pt idx="6">
                  <c:v>818850139</c:v>
                </c:pt>
                <c:pt idx="7">
                  <c:v>414194927</c:v>
                </c:pt>
                <c:pt idx="8">
                  <c:v>7051548170</c:v>
                </c:pt>
                <c:pt idx="9">
                  <c:v>116144610886</c:v>
                </c:pt>
              </c:numCache>
            </c:numRef>
          </c:val>
          <c:extLst>
            <c:ext xmlns:c16="http://schemas.microsoft.com/office/drawing/2014/chart" uri="{C3380CC4-5D6E-409C-BE32-E72D297353CC}">
              <c16:uniqueId val="{00000000-52DD-48D9-9C3B-B7B138615027}"/>
            </c:ext>
          </c:extLst>
        </c:ser>
        <c:dLbls>
          <c:showLegendKey val="0"/>
          <c:showVal val="0"/>
          <c:showCatName val="0"/>
          <c:showSerName val="0"/>
          <c:showPercent val="0"/>
          <c:showBubbleSize val="0"/>
        </c:dLbls>
        <c:gapWidth val="115"/>
        <c:overlap val="-20"/>
        <c:axId val="657947695"/>
        <c:axId val="818795775"/>
      </c:barChart>
      <c:catAx>
        <c:axId val="6579476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818795775"/>
        <c:crosses val="autoZero"/>
        <c:auto val="1"/>
        <c:lblAlgn val="ctr"/>
        <c:lblOffset val="100"/>
        <c:noMultiLvlLbl val="0"/>
      </c:catAx>
      <c:valAx>
        <c:axId val="818795775"/>
        <c:scaling>
          <c:orientation val="minMax"/>
        </c:scaling>
        <c:delete val="0"/>
        <c:axPos val="b"/>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57947695"/>
        <c:crosses val="autoZero"/>
        <c:crossBetween val="between"/>
      </c:valAx>
      <c:spPr>
        <a:noFill/>
        <a:ln w="0">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Dashboard_Tasks.xlsx]Profit By Director!PivotTable5</c:name>
    <c:fmtId val="15"/>
  </c:pivotSource>
  <c:chart>
    <c:title>
      <c:tx>
        <c:rich>
          <a:bodyPr rot="0" spcFirstLastPara="1" vertOverflow="ellipsis" vert="horz" wrap="square" anchor="ctr" anchorCtr="1"/>
          <a:lstStyle/>
          <a:p>
            <a:pPr>
              <a:defRPr sz="2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400">
                <a:solidFill>
                  <a:schemeClr val="bg1"/>
                </a:solidFill>
              </a:rPr>
              <a:t>Profit</a:t>
            </a:r>
            <a:r>
              <a:rPr lang="en-US" sz="2400" baseline="0">
                <a:solidFill>
                  <a:schemeClr val="bg1"/>
                </a:solidFill>
              </a:rPr>
              <a:t> By Director</a:t>
            </a:r>
            <a:endParaRPr lang="en-US" sz="2400">
              <a:solidFill>
                <a:schemeClr val="bg1"/>
              </a:solidFill>
            </a:endParaRPr>
          </a:p>
        </c:rich>
      </c:tx>
      <c:layout>
        <c:manualLayout>
          <c:xMode val="edge"/>
          <c:yMode val="edge"/>
          <c:x val="0.36242543244994907"/>
          <c:y val="1.7076798948050184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Director'!$B$2</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'Profit By Director'!$A$3:$A$13</c:f>
              <c:strCache>
                <c:ptCount val="10"/>
                <c:pt idx="0">
                  <c:v>Todd Phillips</c:v>
                </c:pt>
                <c:pt idx="1">
                  <c:v>Sam Raimi</c:v>
                </c:pt>
                <c:pt idx="2">
                  <c:v>Peter Jackson</c:v>
                </c:pt>
                <c:pt idx="3">
                  <c:v>Michael Bay</c:v>
                </c:pt>
                <c:pt idx="4">
                  <c:v>Joss Whedon</c:v>
                </c:pt>
                <c:pt idx="5">
                  <c:v>James Cameron</c:v>
                </c:pt>
                <c:pt idx="6">
                  <c:v>Francis Lawrence</c:v>
                </c:pt>
                <c:pt idx="7">
                  <c:v>Colin Trevorrow</c:v>
                </c:pt>
                <c:pt idx="8">
                  <c:v>Christopher Nolan</c:v>
                </c:pt>
                <c:pt idx="9">
                  <c:v>Andrew Adamson</c:v>
                </c:pt>
              </c:strCache>
            </c:strRef>
          </c:cat>
          <c:val>
            <c:numRef>
              <c:f>'Profit By Director'!$B$3:$B$13</c:f>
              <c:numCache>
                <c:formatCode>General</c:formatCode>
                <c:ptCount val="10"/>
                <c:pt idx="0">
                  <c:v>581756030</c:v>
                </c:pt>
                <c:pt idx="1">
                  <c:v>548574987</c:v>
                </c:pt>
                <c:pt idx="2">
                  <c:v>901834782</c:v>
                </c:pt>
                <c:pt idx="3">
                  <c:v>564233957</c:v>
                </c:pt>
                <c:pt idx="4">
                  <c:v>597607081</c:v>
                </c:pt>
                <c:pt idx="5">
                  <c:v>523505847</c:v>
                </c:pt>
                <c:pt idx="6">
                  <c:v>755501971</c:v>
                </c:pt>
                <c:pt idx="7">
                  <c:v>505435063</c:v>
                </c:pt>
                <c:pt idx="8">
                  <c:v>808227576</c:v>
                </c:pt>
                <c:pt idx="9">
                  <c:v>522446920</c:v>
                </c:pt>
              </c:numCache>
            </c:numRef>
          </c:val>
          <c:extLst>
            <c:ext xmlns:c16="http://schemas.microsoft.com/office/drawing/2014/chart" uri="{C3380CC4-5D6E-409C-BE32-E72D297353CC}">
              <c16:uniqueId val="{00000000-FDEE-4767-941E-91EAA98CB7EA}"/>
            </c:ext>
          </c:extLst>
        </c:ser>
        <c:dLbls>
          <c:showLegendKey val="0"/>
          <c:showVal val="0"/>
          <c:showCatName val="0"/>
          <c:showSerName val="0"/>
          <c:showPercent val="0"/>
          <c:showBubbleSize val="0"/>
        </c:dLbls>
        <c:gapWidth val="115"/>
        <c:axId val="818828415"/>
        <c:axId val="818829375"/>
      </c:barChart>
      <c:catAx>
        <c:axId val="81882841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818829375"/>
        <c:crosses val="autoZero"/>
        <c:auto val="1"/>
        <c:lblAlgn val="ctr"/>
        <c:lblOffset val="100"/>
        <c:noMultiLvlLbl val="0"/>
      </c:catAx>
      <c:valAx>
        <c:axId val="8188293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18828415"/>
        <c:crosses val="autoZero"/>
        <c:crossBetween val="between"/>
      </c:valAx>
      <c:spPr>
        <a:noFill/>
        <a:ln>
          <a:noFill/>
        </a:ln>
        <a:effectLst/>
      </c:spPr>
    </c:plotArea>
    <c:legend>
      <c:legendPos val="r"/>
      <c:layout>
        <c:manualLayout>
          <c:xMode val="edge"/>
          <c:yMode val="edge"/>
          <c:x val="0.90118575912540688"/>
          <c:y val="0.55999723434855009"/>
          <c:w val="8.7607994318638874E-2"/>
          <c:h val="5.2285528284976089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Dashboard_Tasks.xlsx]Movies By Genre!PivotTable4</c:name>
    <c:fmtId val="11"/>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1">
                <a:solidFill>
                  <a:schemeClr val="bg1"/>
                </a:solidFill>
                <a:latin typeface="Arial Black" panose="020B0A04020102020204" pitchFamily="34" charset="0"/>
              </a:rPr>
              <a:t>Movies By Genre </a:t>
            </a:r>
          </a:p>
        </c:rich>
      </c:tx>
      <c:layout>
        <c:manualLayout>
          <c:xMode val="edge"/>
          <c:yMode val="edge"/>
          <c:x val="0.27401893432691454"/>
          <c:y val="2.4192235905090191E-3"/>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118089454233712"/>
          <c:y val="0.19512966778247498"/>
          <c:w val="0.44309754392014866"/>
          <c:h val="0.6744929279673374"/>
        </c:manualLayout>
      </c:layout>
      <c:doughnutChart>
        <c:varyColors val="1"/>
        <c:ser>
          <c:idx val="0"/>
          <c:order val="0"/>
          <c:tx>
            <c:strRef>
              <c:f>'Movies By Genre'!$B$3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97-4015-B08D-D03151C453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97-4015-B08D-D03151C4534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97-4015-B08D-D03151C4534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E97-4015-B08D-D03151C4534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E97-4015-B08D-D03151C4534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E97-4015-B08D-D03151C4534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E97-4015-B08D-D03151C4534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E97-4015-B08D-D03151C4534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E97-4015-B08D-D03151C4534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E97-4015-B08D-D03151C4534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E97-4015-B08D-D03151C4534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E97-4015-B08D-D03151C45349}"/>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E97-4015-B08D-D03151C45349}"/>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E97-4015-B08D-D03151C45349}"/>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E97-4015-B08D-D03151C45349}"/>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E97-4015-B08D-D03151C45349}"/>
              </c:ext>
            </c:extLst>
          </c:dPt>
          <c:cat>
            <c:strRef>
              <c:f>'Movies By Genre'!$A$4:$A$20</c:f>
              <c:strCache>
                <c:ptCount val="16"/>
                <c:pt idx="0">
                  <c:v>Action</c:v>
                </c:pt>
                <c:pt idx="1">
                  <c:v>Adventure</c:v>
                </c:pt>
                <c:pt idx="2">
                  <c:v>Animation</c:v>
                </c:pt>
                <c:pt idx="3">
                  <c:v>Biography</c:v>
                </c:pt>
                <c:pt idx="4">
                  <c:v>Comedy</c:v>
                </c:pt>
                <c:pt idx="5">
                  <c:v>Crime</c:v>
                </c:pt>
                <c:pt idx="6">
                  <c:v>Documentary</c:v>
                </c:pt>
                <c:pt idx="7">
                  <c:v>Drama</c:v>
                </c:pt>
                <c:pt idx="8">
                  <c:v>Family</c:v>
                </c:pt>
                <c:pt idx="9">
                  <c:v>Fantasy</c:v>
                </c:pt>
                <c:pt idx="10">
                  <c:v>Horror</c:v>
                </c:pt>
                <c:pt idx="11">
                  <c:v>Mystery</c:v>
                </c:pt>
                <c:pt idx="12">
                  <c:v>Romance</c:v>
                </c:pt>
                <c:pt idx="13">
                  <c:v>Sci-Fi</c:v>
                </c:pt>
                <c:pt idx="14">
                  <c:v>Thriller</c:v>
                </c:pt>
                <c:pt idx="15">
                  <c:v>Western</c:v>
                </c:pt>
              </c:strCache>
            </c:strRef>
          </c:cat>
          <c:val>
            <c:numRef>
              <c:f>'Movies By Genre'!$B$4:$B$20</c:f>
              <c:numCache>
                <c:formatCode>General</c:formatCode>
                <c:ptCount val="16"/>
                <c:pt idx="0">
                  <c:v>621</c:v>
                </c:pt>
                <c:pt idx="1">
                  <c:v>269</c:v>
                </c:pt>
                <c:pt idx="2">
                  <c:v>36</c:v>
                </c:pt>
                <c:pt idx="3">
                  <c:v>153</c:v>
                </c:pt>
                <c:pt idx="4">
                  <c:v>741</c:v>
                </c:pt>
                <c:pt idx="5">
                  <c:v>171</c:v>
                </c:pt>
                <c:pt idx="6">
                  <c:v>39</c:v>
                </c:pt>
                <c:pt idx="7">
                  <c:v>505</c:v>
                </c:pt>
                <c:pt idx="8">
                  <c:v>1</c:v>
                </c:pt>
                <c:pt idx="9">
                  <c:v>16</c:v>
                </c:pt>
                <c:pt idx="10">
                  <c:v>107</c:v>
                </c:pt>
                <c:pt idx="11">
                  <c:v>18</c:v>
                </c:pt>
                <c:pt idx="12">
                  <c:v>3</c:v>
                </c:pt>
                <c:pt idx="13">
                  <c:v>5</c:v>
                </c:pt>
                <c:pt idx="14">
                  <c:v>3</c:v>
                </c:pt>
                <c:pt idx="15">
                  <c:v>1</c:v>
                </c:pt>
              </c:numCache>
            </c:numRef>
          </c:val>
          <c:extLst>
            <c:ext xmlns:c16="http://schemas.microsoft.com/office/drawing/2014/chart" uri="{C3380CC4-5D6E-409C-BE32-E72D297353CC}">
              <c16:uniqueId val="{00000020-FE97-4015-B08D-D03151C453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129254312919681"/>
          <c:y val="0.14544518845751769"/>
          <c:w val="0.19575734694373229"/>
          <c:h val="0.6852423939854680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Country</cx:v>
        </cx:txData>
      </cx:tx>
      <cx:txPr>
        <a:bodyPr spcFirstLastPara="1" vertOverflow="ellipsis" horzOverflow="overflow" wrap="square" lIns="0" tIns="0" rIns="0" bIns="0" anchor="ctr" anchorCtr="1"/>
        <a:lstStyle/>
        <a:p>
          <a:pPr algn="ctr" rtl="0">
            <a:defRPr sz="2400">
              <a:solidFill>
                <a:schemeClr val="bg1"/>
              </a:solidFill>
            </a:defRPr>
          </a:pPr>
          <a:r>
            <a:rPr lang="en-US" sz="2400" b="1" i="0" u="none" strike="noStrike" baseline="0">
              <a:solidFill>
                <a:schemeClr val="bg1"/>
              </a:solidFill>
              <a:latin typeface="Calibri" panose="020F0502020204030204"/>
            </a:rPr>
            <a:t>Revenue by Country</a:t>
          </a:r>
        </a:p>
      </cx:txPr>
    </cx:title>
    <cx:plotArea>
      <cx:plotAreaRegion>
        <cx:series layoutId="regionMap" uniqueId="{BB83F11D-7E28-4648-A318-D37A3BE3A9D3}">
          <cx:tx>
            <cx:txData>
              <cx:f>_xlchart.v5.2</cx:f>
              <cx:v>Sum</cx:v>
            </cx:txData>
          </cx:tx>
          <cx:spPr>
            <a:solidFill>
              <a:srgbClr val="FFC000"/>
            </a:solidFill>
            <a:ln>
              <a:solidFill>
                <a:schemeClr val="accent4">
                  <a:lumMod val="60000"/>
                  <a:lumOff val="40000"/>
                </a:schemeClr>
              </a:solidFill>
            </a:ln>
          </cx:spPr>
          <cx:dataId val="0"/>
          <cx:layoutPr>
            <cx:geography cultureLanguage="en-US" cultureRegion="IN" attribution="Powered by Bing">
              <cx:geoCache provider="{E9337A44-BEBE-4D9F-B70C-5C5E7DAFC167}">
                <cx:binary>7HvZktxGku2vyPh8IcUeiLbRmF3kUlUsbsUSqe5+gRUpCjsCSwAI4OvvicqkmkzqFnus22zmYfiS
zMQSHuHb8eNe//HR/+Vj/elh+ME3dTv+5aP/+VnuXPeXn34aP+afmofxx6b4ONjR/u5+/Gibn+zv
vxcfP/302/CwFG32EyNU/PQxfxjcJ//sP/8Db8s+2Rf244MrbHs3fRrWt5/GqXbjE9f+9NIPH+3U
uvB4hjf9/Gz30D789vDsh0+tK9z6y9p9+vnZV7c8++Gnyxd9s+gPNeRy0294VrEfpeYmVkSSx3/s
2Q+1bbPz5cioHxWJKYkl++P6ae1XDw2e/748j9I8/Pbb8Gkcfzh//uO5r2T/x8/FaHenje9sEHP3
fx/39dPXB/uf/3HxA3Z68csXZ395LN+7dHn0V5+G5qFd/31nL+mPxFATa0XM4z/91dlT8iOPSUx0
HJ+Onn5e+nT0/4Q8f372fzx4cfh//H55+vvDf//pv/q0/PD3Tw/1Q/vb52P4160/EvTHYPcxN/8w
7y/Mn2r2Y8yFoFTBL760+39SnD9XwFcPXyjhq2uXinj19/9+Rby7/XwS//r5S/6jETzmjJ8cwMRf
eUCE4CSJVOJzcCIXWnjXFu7Tbz/cIgT/Zpun5PpzRVw+f6GLy8uX6rhK/geo458+gv9aYvhf1bh/
NWG8u0fW+nclam4QqbjUgutTNuBfu4oxPxIac8WNOPmS+Lz2KVucbfnePbhP4+dLf+bBT3rK58f/
3FE+X730k3f3/2P85LOI/6uWn5/9e9Ty/wdcf+DO/YN7ODwC1i8w19NXP/vexaNPudNJpTe//fyM
m0d7O4HF8IavUvfXkPXz/Z8eRvfzs0iyHxUPsItyCVTMGTLS8unxEhUAYK0dXP7zs5j/SAWJY4HE
JfC/AA9GO4VLgBRK4x3IW0hcisk/6oE3tl4z2/6x8fP3H9qpeWOL1o14mDz7oTvdFgQTMY2NEgH/
ASYaKRm8uvv48BYJD3fT/xN3G4msXrJ7gPhtWz+Med7mYj+P7dy7d00sJ5UluvdLFSW1nWjXvimz
3PRuX5dZNy7HmUi5toljc1mOu2ZrxkXciCzKNLlyauPlQ+0qOxZXW7G4zr42sxgyds1JR814swyF
LJuXPEuruN3Fm45qdqfYFhf3ZKUCy8gqWrvtPm0nMR7TYWIDfVUuJuZ5UkpN8S2bc18Vu7NY4zqa
vjyKkg683tdRZIbhPl4jxqqd76fe1nvajiVZk6E1o6BtktI0LvWh3OKNiiQqWjKkL78wgD85ZgVN
fnnMOhaUa6A8IblRVHOo88tjbtah6FoRZ79SlbWLSbptnBU5EKZj3e6qts+yNommJe0/RF5uXuyK
nNWtP1ZdNxXv50ItliWLLGIciWto2jb7ybG0tYcMyinXmzlymRmSgW+yEUnsptgMuypOOQ5bNdUI
DQjFel0nXd0svNtlmbbEJ3U29X12KPOlhlwZkQxyZdHCcnM1ZiVXNjF9k7L5eePTrrKHWDOi7/jS
ZLHeVSud9W+Drah9J3COkK6NSHihGizB0j7P5qZOVuVq3C5lkzl2HY1Vqu8jXulx3Os+dYTebnxr
J31VpZEV8hhTI7vmZdZ2ZffbQDidluPmFuv1vhRTqvWuT+MZ7+/7IprnF7GvWxxC5VyKb6K0JVbr
pWix7b6jBCIMfe9FdFX7gkb9Tk0kyF9MU4Ft5yWT/YendY6YcKFyDVQvTAx4L5FVL1Q+VE6qulyG
9xsffKZvuBTptjwn5TIrue9zq1x+YNlWrcuNnewGI49ctbjymjapVNX10+IgrnwtjtSSosrmMpZK
xuZCnELmjhnv03cjMQqm4UuS+XxP1bJGzaFTPhzVvORNl99FrO7U/MIXEwr53dNyUBSdF4Ig+ikq
lFAcpxMC4JeusMVLUU7dqN9pW1nZvJoHxJryahiqQok7A4WkKskm2GO9JazaejskUT9TmFaxxmJZ
j+k2hY95Wc2S75upk46+1uW88uh14+s5/mC5m7Lqpbcpr17GTUXV3dO7UJebQElNNYE7E8RiHYew
+kXYlNQgNslufedZX+YyUfPGcYxiWqxZr3I+9nx+bqJ2tN4mTy9NCZDY1yeoUdRzxWBalBF+GbOb
gYop33j2TjVqWtNfprmpdH90o+qhw5TXYXFdzMEHhB2aku1INM6mf9lucmz5q45toKmSvMiCp84z
zbclmUZLg11kUT64/ZBTXZrXdmoYk1dqakM4Webc4p1q6FfNEkY3jShs5202f0ubqvTd2641JbxY
5EPdNomRUyTMkSMDwMnGrkxVf1yZlcFxx7GGmKtfNd5seDch7qzzMEGiZoyDV0ZFEWJSGnkF5RMD
cxp2w+wrN+4KHeeD3nX9FHybM73iWnx6y9yr8GriygL78mIMgcV3eYMf47bNwvZ8G/ZcFgZ+7+3Y
Y3FhKRX5x7Sop2W9HblPly6xqiX9BwTRFifcjhsi9WEjY866fVozRfe0K0iOBDiYpuRV4misu+Jm
zRaq9F3ZFRVU0nY6m9O7rppaFT3YU4CsddZDeb53te/+NlNX49V8bXHev5IqdiV9UZfMVtV1mTJb
+iHZIngDAuw2O9y6dHWQOhZph32ZMpujezG7ENWak5x9VCzRfduNIY9aqbO83LGVDQ09rvVCRpoU
k6qlSVqSTiM5IJ3z/oMqXQQ1nV+VBZpQvZaniOpdZv3bpiHjcuizapyzK1nU3rFfJtsH5RZS0bL+
1c1LHFdJpRdaps+rvA12trjJqOmWkXVEjGlTluFIn/YN+U3Q1UrA95CCkGrhHBdwJlcpGbctdu/t
JIqt2qXbZvp2d455UT94HJmaqw1Gs7QlxYdt+wXSnW/hRTH2/Z6XjYvuDItDsuaWDdCiW/Sw3M9D
SppxP9VDBasyOQte1g2KqivZlNnYJ77igxT3JfWyyIqEmLGz8t5Zydz2lvhyzN4uvpRevej1thK6
JZJ1vZ5u+SmBMj7K6qUlOsMCpy+Uk2Df9mTtdF4D7injMsRsKeZoXRJZNDPsYFhlP0ZvOmpr0qmk
HWfr8l/P2Y56tmLHUdaVk9n1kSFLv4u6tYU+kB4Bq5JBF1nqdpkoM0KObZlPTL/IpngYPxIZLXBc
6iRDjuV0m7poH9WuH9VzWYksNYemoVvrrxpJW66OFU2DU8su2lj53Sj4dRCMiQKzowniH+cKkfhC
010jOGKSrO612oQlxyadV6BA1sI42e4MDVMhmrLYOW/qvkxiWuZU3vKVL4jKm+1JIf6L2S0G04qk
powhzLBvgd5WdEwWazG8k44t2Pw22/BRj306mpeum2X3FsE3tojXjox++Whqo7v1yrN4yaOPK3EE
gNhQP3F1xRY79/GuTesZ2aXxrSt90g9pKfTLKC6VuBmyEuAalNofrP2bE/z/siq4SNExZVIZ8MLg
7Q3I40sv8nKJpo717J6uQ59Fu2L2W1aUSQVsC2zdpqXs+Q2LFrd0V8NKmGC/PC3BBVqBBPBjqiQM
mwRnvgQJw0DlsvXLPeqdSstfF+K9XI+RoQ1MvtK8mtckV4ODrmksgna1bvjqT0zzqXL7k5P4Vg7D
pFQQQEghvjmJqmeiUX3f3Z9iI5NjCMjwfKT9o0uJh1qWmpngEPB6wBGXNwH3Pn0cF3ADxSLhImZC
SUgj2KWxl9XkhlzxEQoZI9sMCVJ1xKfEo8fB4t+VK5uxui2F1zr7TunyzQlgYSAdLQhMAadwgRu3
1Q6VrbbuPo8KheoPwUIjncypifBxDj68nYbV3vB8ntf3aUplbb9zAo+E+JeoJ6bSUAmv0gzmCZ1e
OPxSx3asGtPd23zyCH/85GB52UJ717VzCOdXcWUHuNsZxDTN2i7zi9ym5UKSqpUoR4+0ykPIriIC
bFhMBVJe7mRICKKTj3s6vZgDSOaoUOs1HbPdkns5xEned5HzvxRRZKfytUsbZ6MD0ZUy7CYWuajU
LWvnADSWVKj+g4ziABwGvdpo2NdMZMXwNjNxsOKODFO5PkeFVM9F0kUpmmjHMicMohSncsyZoQlA
SC1LyFSn8F/OsL4P47AFkDOapS/HF7P0vEivKkpC0qCsyLhKDIKoNEc2j5t91/ptQI6h7SaQ408Z
0JJhdbpLZF85XKvauoGwwkqUWrfbFsrEI6FplNJfIynr6lWbWkf9y7SWDOnIlRn2eJTcoaZ5MXTN
NhSJW9OUFMc0TtPZJIuournfi7j15ZzE9aRWt9tKFXXvcC4WmXYrgrKPqCcriLBJmUMEe8Isy9Aw
GSXF5nS+7hDwC1zbmAt0wmJFyFfdvBGIUkybgGB1LDeUgSoecrxM+jXHLexUqkbwLtx5foDCrWEo
LXIuiklgtnDAKV8zvFrHqgBGbHIKSDU7EYgEUs7CN9dI9AEBtgvgArBo5w0+2MmixlYFoOW8qpFP
6w4ZnhyoTBFCDwAEIVdTH0VYTvicDcNxK3BW+ZE37ZrJKmkbUdXzX71m1ZrdTpNFD3XH6lKn/aGY
LPAIcUZu1XGcW7f83qf6Eb1Tt+KMotLackniskoJ32Xt7FBMRVkLG1e8KONxp0+usYGUQXxyW8U7
R5I0b+Y4etFs2VCoKsnGtSfzvojKOP+9QT3A5oQZkMLjnajd5vXzwZiA28pWbDq7buK2tqNLzFwg
dryPBNnm/nlUIi3RpG5JCZA9+JGT6ZiOTbbdKptVRfeqSVdv1nt4zGa3ft+kIjX5FalVEeArE/1W
7KMUpWxzQ0/+RLRzOM8m6xo578uZW+wTMI0ztV8LXmEhnQ2hUDhXN2d9U5UHeNSe4JSQOrzlnJWj
KQqR2+g1wpGcIPTTgfub6BkzQBTKkU0Jk+ayVOvrni6itfnbU/4AYwBox7EjfycXPyN7CbWESkRE
VY460uoZvv20DN8kj1iHtAHWXoDs43GQ8YtatS+0Lechmu8Im2p/lxOrqpdri2LifdRy1DrH1uQ1
0trTyz7u7StqEYtRpiVwGrrQil3UyKVqwFcZN7zNi9TE2RVtTGFKUB6s89FhEX7Jx5e0z0dDdpTm
vbYH+GK1yltTpW7b3pk8Gqbseuk2aPvQ9LWOuyPNFgDX65FJDl3nW0mB+hDVUlfuIlr389tslQNI
y74keblcsU4MFT1mue4mlD8o9Wh9VSB0dXxf85Tn5Ds1iJAXyBSdXqPAD6CtDmpAXCYqqvplyVQ9
vTXtpujwUHoxAOcVwzhB39xSLJrQeJkQENpiZYG7tGKjw76Av8W/OJ8J/AYWJ1SqlIxQVIeaCzfY
zi+63JM17V2FGngKpEN5erGI8rIcnruJerEcTDSAYE1UReBft9pQ1RSH3GXALzcqNSvgSzOPPQ7b
tVHIRpRHVSE+9TpSXt7SrYAkWdf5fNiPBSiW5bnvlrWqDySqBhEndEEWSnddzqjvmqRPiZmKO99x
EHfXqPDNHB01si9lST+aicZZIpFvpqpN/LoGLXcu3R737gpKjvDdRrXfqRIugSwKQAXYBARDYoY5
lAvwUo6+MOk6mTsuinnu/oqKvvJ3W84z+FrALIjeeTlLnIZnIrDIT/vApeuBCSUwAdSiAUZ/Ax9t
j1i7Vk18B4K53t7Lk6+vvNYwAZbXM1YEgEdM+C+vyyWjxmhthCSXZJ/sFlUsYhN3RERYV3Rj4HEX
ZkN8HD0Hla5rSfHb0+vSC2oqZoHmNmHHJjQ5LnF7nRetH5Ztu5spTB97dH3Di90ZriJA5cw+t43W
OjqsqMY7+aavUbMVyVDmazOixBWlHm5s7nu6JmwEDvorKIZ4WabvQHsaAOOX8YkxSkBmE9QaBMJe
xifjSTMVgud3Po0nVIlxlQdDEIMa478DA5SZ2bOySYd35TyCs9m12erLj6j/JmDdcymSdovZul1e
uLps95x3Ub/sh06Hg376bC+ojZgx1EFo0eJ0Y8XA5H4dxseelLFvG/lGrqtHIFFFHqzIC77iW/eY
OIqlN+Vesok16xUZigyZpWI8RV3ytDDfGDZjKo4VqsTwT1+S2wEmOAuu/a5VUwFfIpMI4IrLUWOt
Md6Q4MZ2Kbb3T69Lvz0FgRY1nEpLuNY3Zb/JfLYNg0Ck0X3kbtphDvRr2/o+rXbMyUAfbtZOcxyw
Z26ruzPmykYeEoYzYwo4sMRrANaSFhvEPjNyTderdQJN4AMRyuY1m4pXNMs3t+21byyAg7BLJYvf
n96U/MYSw4iKDrqlAS9cuqsRa77JuZzvzoys6axRryfar3F+KPSmuu56Bpm5tfu2Un2VXRctG123
U6QOrbhsXHrsxg2MAgrOqFtqCzsGXfV264ROox1YWcWjHXEjSteEC29YdeyVJ3WU6CaX1XSjnVAV
vxIuAvh9N3NKSHQ4gQW2yEDSFiIPnYMBpM7jB4rh8W/5FisJblKPZeYPeiVdza9UVAi5JmmryNwe
6ipnsXk+9bOL7jfrauE+nNWxrXNgpLZpDYobx9ZylC+C2gyby2paD8f5xEuDYWtgzWcuufY5UuB+
QpPIxqidOuSUFzW3Qb7eKLkuV6jz4mZzSVfFoo1usoZ0lgIFe6DhnZ5pkQ/fiX7fZBu0Y8MwlwLe
Yt/appJ5tgldubu55cFDNwvm9UOdpwZ+Cio4nKGmdepuxqKS3w2+3y4fnIIaIkOpjFr96wABrFWU
oPm7uzOVKVhLkF+qKVZYv3hscQlZcUhRZyWU/p3ts28EkIj6Skl0OwEovvHN3ImypFs/v8lUFqqq
sgZ+A0fKs6mcdnJJN2/2EGdDbdaDcoAC2SZgI4fI9BZFxbk2i9gSeMMJARk/pl0UaPz21BM4w/nV
GthSOsqB6MS12TyVSSQfVz1bViPq0OMYssk18nrVc9vMiSFuKtXe0VVHXYIaFVGjSOqizZvoOxHy
m0ClwAVyDsIktOnpJfTwtarYiObtm3OIQjkioPJzs5qjXO0/VGuOGKZUy2Etq8pbf7c0w3cLgEtA
KpSOYQ9oGWkWC3bZcUupr2W21v6XpnVRJhPEMqyxVFONUG1i2OPT8YxeDhUIHRCAliJ0yQwovK8t
cYmkymw6Zb/kIi0431GC7hxP6Ar2CpDR5mZ+WIRu0sSNLu3RhEasq/2uIuAohiTv0LD5nnN+M+kg
MOeKWUvgQfQGvk1Zo6/dam2T/5KZLESSlVcc6b5CDw3w9wTQFjSJ/F0XTTiTxpMAkLbHPIO0JqqX
Ml+XkHnBUeAY1SZRXY9FFLR3CpRNxpvtvS5HVnZXm4Yu3vZLivbzbqyb0G49AdAe2BleOKoVaPTc
1yr4GMxcNQ1MoqYGyCPJx3lF+71RaNQlnSapftGb1pF1l0W6k/tRYl4rT3pdTKhf26loUMXNS//I
cwwm4FkqGgrx4ikKxaY/kXdPq/sSC8Dp0VRGQ54CERhJLurLydGCGPQJ7s+VZTNoNx9tQeb0iNJ0
LctEdnDv7wGir7OmDG0egXYSgXUj2H6DQVi3FnGqrX+zRsT47lObovtSv0dzpKkent4i+NavwCKG
0xVjWmkOP2I08MFfm7TwG4stUuqb3FqMUSQVmE9Oklx23dDuZS5mb68b5gJfVUkC+8myjpZyl8op
fHR1anFjir4mNMbJ4KP7E+EwU76G+x4beDLFMIfcSUowtwItC6X+rtjE8VuJKINqD3RkqB8nJ0ya
3wqA0ZI/dwv3hO2n2YRXITVuECMGPR7d0xGNmWFHy2ma3y+0KDd/mMutK92uiUBtpUlxEjTKp7Ax
7Vl4OM2Irl/lNUp3dtMsA5jZfbdt6AElFfgKTxLv+Wiw5qnx16KxMaRHOWTG1O/a00EsqIr8+mvj
MXwkdoy6ifDX6NzOxfq8KUelpqMzXor+VvkRTcu7DHQnNtCKvh8FRkiqHGdWjE0YUcgNCqY2of28
Ff56JWVIZDPwu2qupR87kaPTpNBd2wlAl7o4cOlnSJ2ztJ+qFxm6fFDYFsg9cpMDBmzpm1qogpZH
O4s63XYOsBWUal4vIAXvUnRD1d/TOg6iFLyV6N9UoEmQks46qLYKzFYCiNW36duzHxtSKZCibbWM
eXfoOd84fzURF3d+ZxqWYeiJV3TDlEA0ZEG+DSwd5nCoqZcmBaB1QeWRD1sGbbeUfTISkJx8n49V
BM0j1AcgYaVFc/dkQhGQEhTDWmqm6JC6VazN3qI5NuSHzooehyhoN8JC8TckvImuq3TN8OO5geEH
Qkn6vCCA3f4ajXx0dPbZFOkxe0lmho55MqQZON+rai3mSb/qSO99/kuesmYc3jNVSazegabFaXR6
kst6gy4iLPOm6Ppg73UswrWZr0bsXNE5+uIMUtDxB2R66V3Zy+uoND47ZEyMqnhd9nkFGadCdnj0
O/78mIL+UfzBnzVCFryaC4pcBXr+a3/G6jImvrZvZiABMew3TM5EPBkamfVt0rfWAzpyp8Cu705T
Audxgvg0OLTmE5UNuErLwsADU13W6/cRxibi7K9LCtOxCeUqMqgGT4wpphbQI+7JWjfpbjAYQrN7
VDhRq5Na5Bg6uPHdSHC6MxpSob8x9iEhnAezDMnB2nmZIg0VCMiI99tplEziFbgvn8dYiYSmhaf9
IRdDFDVJh05tdpUtUYUuHjoMBqUP6gYOjjxO1xqPNdEc6Fz8ZVHgtc+d5b5sa3SBEzuA1wPXW7Rd
qg/oni6du60p5Y35/ODK6j6Kd6mDxTa7vp/12u9jtwl8SC5c3CQb1Uv76xnGZbybm+7ouWxmn9gI
Vo8JjxPEy1kVCtZTi+I8EcLiNEx9yG1Ih9dbV2GKKonTqsPkRFuaPoeU/ES/2zEvbHM7hEicA02t
ATyeMeS4ZWlUuF3UTIFTQ+xsbPZaKdcMsM7OzA7NgzN+PE8rlHIUW/+mFJuk/XW1jqF7wvo1dIhQ
5PAh3csZjFZxBYpgxePnoYv0BF771nMo8dxZOo++sA5wCXmfgLvvdjxPMTWWONKr8m8jBSPZHtgo
t9retBUAjN6dCW0Dk1s5ZgYjNNSfP+0JX2N2cETon7MY66CdrinjIbl/QQ4PARlWmdleZbUNrc0T
j0DqCcgkxuZhxmeeTOfk+wTZ1ygZyzOQcjBXDYpcsm9y+DxH3jYi9q9YK0IlO/UikBpnsIxwXvi7
rGgIxDCtCk7VNjo0Ff4ZcoEFp/8yKMAh0XZG01lwlOH8EsmAitUVmMESahPT2rysHYx06fcFogGJ
dlMz8nI5zJ218BWzOKDovOiCBaPQCYOpZ2tFCyjV5RvwM2gzJTmeg7uatAq9qfKx75jpx47eFMEs
HyYbZ838tqrakNLOrb8CCVg1hwyBe/0eQAcBerFTJCNwoojnaKeCrr5E6CJ3CoDbZa/bzKKneQAc
iVt7BBSB2R9GUFDQAlqcIdNsNTpar84h3Ni8a+JkHZHBmhsW95Usk45M0/TCpTJqj6mSJZ6Fu3iM
1PI5bxOeD/n2fsRsCPA2WHjQnVNdhCnIZR3CCqGX6e+0wDgSpnNME34zIg19EZqWQd2ddUUjdmOE
0mE9zBNoZox7TUN4iZo6MBNJNea0/yCYAwJvRFPhVT2SB+ioNtahHC9BdqCBjRHHMEuIOS0OfNwv
ZWCsooWA/QN18jgKh+oaMpYEIf41wiO6/kkLcmR9wbTBeO5tHEUDEng9148Ddz7j67QbM58WU1L5
GXXVcWJdIHeJHDFgRpYcDM8dR2u4uu8WjOrenLC/b6owSFCEcZlg2pgc2o7TkDW2OZwHpSuHgbdi
t07RiB62hxq621Ox0gkSti99FIYy4mZQhX0+L8h3dj/MDYpJG1VxvviEbCCxpttsa0JFM5YmFAiq
UsglgnQrflM1AXZE+/yRAj0T1EM/VwgJI60zpW9K1YcKxnlGAE2079t8j75Fba5bk1KzPi/p8Mg3
ngTWPY0hlhviMBQ8YnITaxJSjeHg2JhqkTRtXQ+oW3K7pmIn82qKWGJLnmXTa0laTA5fxQspa3Zk
fS7QMVgqERoehfYZ5FpPhze1ZgZcq4rKZ9NOYyKyiI6sqNfQXrF6BVfrEM3ggWU2LSa7K+aly4Yb
VlqV3+SYkwaw67ZpwgIwSo8jJZEo8TQyfpikXE2ETv7cwZeJ3RUki4bh/aC6QLueUUzM57avbled
thCMWiRVdn0+TIzJiG04xJid39wRIT1GgB+2KEDA8+OMTONgE46Lotg1aP/a16keMGhgahb6W1yr
DnL5uAndS+dDY2HnndLd27VovFL7U+Wq2zRMpCBJwsTOX2y9jXgWHEfQuhMeIfU8UHTunlU0ijNy
TVm8OZ9MK+26/DjH4MzvOzCoFTC0ZEMYwlcszFPYyPYtv5UZbXO3Q8QMkfvsjKRo9ayTrs9o1O3t
SoK/ZCeFeSWCkZ3oB9OhGVhdD1MdyOpkPNnaNG/iZlnLsYlvGbLPnK17W2WPaOSMEup5CW0j6jDL
epxrgoB0BLtfyH435iVP79G1ogt53qOtsKpD1GF4wu7PO5bL0LUu8ZPHLOYra9sQksAAVI7trJqm
9kP9GEYWuCXiAXJ/5/0bADGtpzpBjt7S+LbugFr8lc4z/F1BUpAmr553LBJ9t68x9D6bVw5FKGzS
zTLoq4xVj4mA5cQKRmsfhrmMhC2Ci4kxvo/BpgVqek/cRiuV784NunkmodNwnmVj2yoRWJG4Qm+B
IqCgt9iaPkTqFc1E6Pg8EV0NU4g9UYU/7MCEN/YIIc6nt7loxJazrifTzdaN8RvMhchsNy9tEIeW
ItD5yyPObFIQ4iDn9DJRAEzd9owcLK0xcYpp4XTmGVDgULRVMgoWl929zqAycqiAM9b2UE1Tpqfn
n9sVoIQhdxpHwSOrdOiCQ586Un2ah8DE25qux6JR3jyIamCITqwyQiVOrX02J+U4apwq9fms5nJ3
drMlWtKIy6RYhg0cY+LLoaD1mw63gYdI6MmX57hQmKsrbBUsmKPFI/VN4eOwQQzzEozgDgylG/k8
CKo3dPRZlcg6H/BrN5simH5JkImOugDHkZkE8C+fbno5YUY4rnygxau1bxAKMuwWIeRE5wzFbLrq
VgGH9+2b9P8xdmZLchpdu74iIpiHU4qq6llz29YJoZZkZpI5gav/n6zEOz7LEfY+UrSkroIkh7Xe
iWhXG1ZvdSlXtNIw829HOX4wdYZvVktzEotd1uHrFgThdJ9Tv/OEjutp9Jlm39jhNTXczvl4PK+5
RvGDLG4uXfpiYABDbdg5NLQycZSI56eLbHLAwOdDulZnTq+2Sa1nW7pcTVDZDpS5H0XU94Z3KXqk
tD8zaVLzpIViLPPFoUZcb3hlPmRKvSA19DSi1GZOsz3fBpmtn5/CMhOLfGqaeR/Ku26lzzXPS+CD
AJ68EaOEvPp5oxZdtxQ2syFT/p+3Gjygf9uiXYQpytXbMjlucAohGZk1ZnMTftat2hZGRBj927HF
wFqwAJyoVKjncVymtVTfjIDJZfSPHbuZpc8ta4FEpZH6vgvVKrILw+TyFx+5a/t+cduSQ3ARjVp2
lmbY6tpR39OtrWraZ31ADq1QTwHp1a1c1XKFYkgVCZXtuRKpHohBX3UK2PHaRTFTGWYGfhI+hQPL
vGzU6T+HozoGDv640jvgfgOMhxuIuGlKe3fn26wLgg29eD87sDMX2wgnNgdvlkoteVTzpZ3lzM9q
dQE8bS1FadZVfUvZT2qJ1nXecewHfr2wUhvXU7/tI+nYX4s1HVPvfmTXNNcHG80RKprjvo9JdAzG
sbI9VyiZw6h50XANWmbWcfvHJhwFLEMnnijE/DLJJOQNZYyFhDo45Taytnt7qRm/i9TFXzt7Owf3
5gGUisd16oygfvKGppIzvoM+lT+B4NkskzpNJ2pae+wD/6vLX1LLagytX1LHGc8VVp00iNsJq7gR
Z1T+/JbH4QESFYJ7qk13rkN+LZ3Vo7EzkPavo+L0+nhvBo8/ljCQfAmzegCscEXaTtGzLPpS4Vet
4/CJg1erPyK3QFIH8O2m6zdnQVL7VQlduTEnXNVCHbyQS4Se5HInZ6bBThDv1L0d+6VddV/quVA4
nTOECqcb91XNXA0bUUCM/HAARZmGAbuhUwf/XBQKm5zcVEHG/95E/tpNwKND/UAy0DTRzd26jf9p
IvN6GNp2Es6LLDhmRFzXwVpOiVMxNG94YtTMGW25iwLt31I65aOed/9+Ff/oJZF5RLDkPvgXT8X/
hf8KzNzwXWO0n0OnYbocS6fKmQ20HTd+vFwXVYG0esE2mhnPdWX07xfzd1CcxhaSHq7B9E0Ld9A/
OJcSoWQ/eunynHurEoCvC1UWO8ytH9hlcVuKrVTukH//4n88C8/0fcuhygcWt8C4/t7Q21OIdypy
52dPH7jBAJxWPR4U7uz26BmOWmAp5ih3f2a6bv/3y0Cs/fcWk4lg+chfLBP3G5zkr4/DZKtmWBb7
Mnn5boRxUGatiyMjiqwek8SELqlHx1xEPi2mjNY0O+OYzcU7W7sUfAchlH1XBINlvFkzMkBkz1mI
JPMwXRygyiIQJi1xEwDm5AnWHDi1U57vYngeaLM389QEee6WkN+mAm9bWc8BZla0lCxpiecWAwyK
pq2JDw8Ex6Hq6d2lW2AJI2BIu41n5UJ6O1Snou7a3jhRM+3Wcu0QbI4FQqLR656Fha+xuRqRPdrf
sK8Bq5w3r3GC12pPPZjywDXmsTqny06H99jbKYfBdZ8RKr1wum5NluzsvF0dt15ViPJab1GbPluK
vqWP8iJDDgkbbhdtL9swhk6HpqHYWWFojfeMtmjBTrfdmyME1po4Mi2M6lyJSR1D3jiGq/HbtiFO
FafRGfD9xQK1gPHZlabpYYoR0bDVlwp1pR1ci9CrmbxyA9FDLbFPW52di2UcjU/hDf5oyll14il0
RfAdMWdeXrM6lX0Q51ULw5YM/STXMN61zavw0fnyJfSsJXINYwOZSJZ1DPrsNDlbnrUn9DZU8fcN
oth5+Mw5sMNvmH2EIu0DZ2lZ9GhxRWCOmEnnrvo256s036LesMP7uRssKztVa1rP+akDjQFEO7xh
043BK8J85oEMVTpv1dMSdkqcqwHHwzBHg6/qa4NHytqceg7st2UXSqUwVZ2SmS6g+fOI6EB6cxOj
+hyWH9qmk5Ut0zMPfAlW6G9o6odEOmLBJFGGRvn6H0sMLdff1xg0Oy5EFw8MIkvW/a/MLrxby2bQ
efeLyAtnielMMlF+tiiTcV01bZ7eBRi7PR8IXrR1NHSI7+w0uJM1RrtktdaiehQTFGXSIb59knLq
EFrPVva5rmf83JHbZPLZDppxPOWr6z+YjMHMYuZAyKoHmhdRi+pUR9NoJvPAv+XXxq4M8a6s8IM/
GB2a6usMtlkkuSiWb+lYbeXF8QoJlWVbw0e0TIU4991k1qdhD70NrMe35b1PTV5fhJNGXdKnWTCd
immlwUisqVqtxyhquxcjgNePTSD7IJ6bXCYyzLw9bvOwS6hHRfSQecDimMHb4AnlTxudJd1hyM1W
wae6na3nGbxYAi879lfLj4qHevVGH19cUL4MTTQnA+LE17VZs7iahm9+nvevhmVXL7VrrFa8Ty47
eWxnZtosiMlzbG9PPfCMHSbwWnsRnUpnaEbzCSDd+BEtmXPFPdMkG+DWmT41OwXeGN5xr9bZNHL2
IEHF+NlHGRmP7OLIwKP9adpTN4ujOti+mLW7X6bedcVpserx3VL03fvU6YbnDPD8Um2T93EKDeea
RqY4i7JTPhnPax9ROrRX0823xNq7WulDg2cs89ldh13us9l53h+bHeZf0nEaPmzGkD5liNvv63GY
qpiq0k1EISxUtXI/+2vpAsju5XpvOtP8KIBp3wl7tM67HMpzVbo2ovily2Iw5+1HF8rqU49n933j
mtMDEvj8RQZmUwGblv25bob9EVok+oSmu36wstR7H9LtunGJVzCm+w8fTZqZL7U3D18iTBNXjk3j
tHhDeucNc8dp0vrNifPVcGOM7+6du/jtp26SrTgpTOXibIvxLbML8RSJrjj5lj19otO2gU0G5yoD
YT/bTmYkcl/2n9WQirfMLxDYbqmRiKUaKLNS681Cn38XiK26cwpve7fbxvTsZ2N3tfJluc9lCReR
7hv4QBGWp2IQ7nt8sOF6xkXb8i1Wejbohh+7zt3iMgyH4BLWVfonneNr5Iv5zeJ4u1J3RnGFWgum
xmM/LCrzs8sGfDbWKnznZUFw5+yFQPw+cgNZ43ufQ0Rh6F8kZHkiQtF+m5vSK2LkDeKJqVmcaD8l
68RuYWiQvMdmWFlPGSrRb2vhGkAlAxQO4q57j+3kgxAFPDBBEK8IRfdY7Ev5LW+roj5JuwUN8WR7
SrvUQpmA0YCub3Egk2XdvrGhNk5s80cZc/BUJ+ylthNvttH/vhnBfPEgnu+ruZvZM/K9+oABZvog
OWziHZvudSafIQ5Xp/3kUzzbcdoIq6pORrHkczbGa7culzprxj+sYGpfcsw7Z0M2S5CkS2AWcVbJ
7AyJ+ypL3CbrLH7LcYvck5fwfRmdV79uVpzl1Xox5qA67XSKlwoMzbi3pr6KnoCcmzturHZOeCm6
FyqKPLrUgApL0vc2R3JulBMMbNqxvbb0NHigS/MbVNt6kgA6P0e3M/4wssmGVBoKt425qvqHv7fe
XZkb7qPYt/4r3JPxUJXTwuJy1+fMdeTDXIxlF7e+1yTI0/o/JGfHo7V5/hdMEP2HJu1NN2nzarr4
m/RfbWtshiRNjeEhmLyALAgUGj+NvMk36JpuQqRnk4Bxzr2xeO5XZ0aZmo5d0lVe0MZRgHQg/N1t
ZHiyx2HDesIIP2AjtxNTSKCG3R8/CiwC59ku8+KyeJH5MaOaX+I2bFJuSLCX0Jx9RFNjfLBwGPwU
zsb2ExXOE2bFsogZePNBEuRxDp25+QzH6iEZ2MNvqSOyL1Vm9mMsSKTYY0ah+2RFpXcpVwvPf5EO
9TUTYfHVRZpzFxhb/uaOznjvplOArFHmp9nf7Tpe0zZlacKbX7CP9A+FXbQJSnm0/26VJmXRFT/C
Lu9P9RqGHwZLROSauNldHe7rqV7GCaDUzh6bfeke+2J74cK/o0povve71SI/xIMiKoe9u3emM+1W
wW95XfRQuVP0AgjtnrfCGy5OL7Mm9mTRJaVneE9ut/px0JlfEci6j2u1QuTVznSVkaUgDNZuUgxd
/fvu2jnOck+McVNN0V3nLsNnHyExdoiqKl6MzLBPHMLiYzusy50fGfu9yW52lduW3rl8d5kEi2t8
zMNlwTrSRkZ9WcuqaK9VFublT42W9GOqOsS9CJF7VbulhH/F3iusQVMA3U6hVpwK/OtUkXaUFeDv
kO/4UQ95WNcvilrR2sFDqDTKFiL544FMVGwowCkahQ6nKgcGh2fBfnee8JbU0WmtM7kXrwHsN+VV
ScII/8XTwnSKK9WUBjeR/I7oc25js5sBwmNgXrG/rsWU9b+lXtSsS6ytNNHeAlFT9sMy3Eet17rf
WZsKP1qNCaPZaWzwTCbbvCz7MybObLgbUsPokJhn3dbFrDq/fSmbeVrmOIu8qTzPpNDkZ2McnCEx
jFb5Y9J2C3+aGPrSBwIRrAZQuqLEM0jPkJc+cLv2gyv7tPx98jIxdWgQR1F8xCqWWtap66raNh9h
PVfPv6JhyvoinjEsYqWVxDNs52lJjRDdal+JGPVWBu6eypKDK0ZBp+DtcQVpq7USrYxqKJfZotJJ
sJLzz9HNztDve7dFUHJFM/3EzlrNUzwBMHk//nKS2F1YPUvP67KHzfRZYmEgumtapU5TwwhUu/+N
giwoznMpZ+Pa91bVvj8yH5od1lTwOLJ2f9Xytajb+5AeJGcYg3yxxj9x4ik8zNykahdWr1GgCTga
AoIXXRoXpqGo71xbdkFpoPdiWId+/HD4QA6EPkrd2vfPqcPhN7xQS4GLywOcriF1cNDM9t6Upz00
xi27ItPv+M7ihkYaOz6gexASivYqQwH6QQv3joYfaJaD8sI8V8oK7B+KKuxnpYPI9d9hh1Kd+QGk
C2krx3tuSiW50qS47iMOeEsTl4fcty9a5Hr3dEEKNzO1ZjrQmCaRQgrT1FdTOSEPr9Xow0hLx4dr
7dy0WApChABM21ptPuFq3efB4i3GfY3grEDCGjA04kr3vQ32u3QRA5GykR8M5SN9MdRCvEjfM7uH
PSPgZTnZEHsdqCQpByxynYjSEgQw4vvMNf4diqBTtJXpquWToszlSW2pZWA2H+xF2BZ++gqK73qg
gKIPFbvW5xKcJSswfr7Oo6tgFt8MGfSDEprsJgcszWy6g+kcFviwfhIPkAk052nYegGzxy/312mO
oKv6KJvy8J5mHSNbLMijQVu0yx315NUSw7wR46DHqnftdTXPQ2AsNt4WpPA8Mc3cLra9A2kYosqh
hFuHmgj+RQOakcxu06cdFGzcis6/PZEb1e3px3QArJkrQwVgp2JXrEoeqQeaUrDU3lNZuV09xU2B
rUTEwQ1qOqhROguFGPtrbq3ltZHw59Q+aTVsVIN4u7gU1wa/h2ZpQ8W6ytEA3IYrVNOx30An3jZt
Q5r3YAoECLHMs0apRnv3C34eZf6acFqY+ako6RxgD7w1nHFf3QiUeZvUbR8kjt8vCz3K6ka52cU1
5oj1dUXcP74dtJyIChjg2m8UjTyizii4Cjn224hqcVegYVRs0cYhMG/r15Jtwfxs4g/t2J2jvGwu
UIXL8pWurfjWKg+rPJUIm6qPZl7PGFpXZ2AdjkNfuq/5npX1U+ETHXAZ6Mf8D3ovmfxBwfbidsJM
WYMcwvAgAfN4mUwobAOJXP+mF12viYFDI7JomqNZCjWidj2xURzE9cGZL7fmnZg1pmTbzYqhQIsF
R4FkqPFR1oaFB8k0sGq9rzLA9fFd5JTSb5U3qUZ/sIlM8f5atDfdhkaBxtT0OO2QUCgMfeoQHXxs
NpE23zobn8Ec19u8bma8udh1i5Pejw49cXnbnDDIqstBkLDs160Jo+2UBq3b0Q/exNldJCE/9BAN
VdU1feyl4ZYyF2gf198DQOX+zRpFxki5Onlgv3m9NOOkT+wqChRl2K6uOu1trXhwAFT4S5maiq2X
bQaLo/fo45jfghINdFRtzs/RE65soO3JnfhwcNEgvYpOWdyMYbW3QMVV1Ngr7TXJBlF7n/VWhu1V
MSWHRLkOTXiDUQMoJh4nY3ontfijmUb1H+deoqZOiYTq3w7xBLjXTQ+2bmqldgsWkfndoaAdGrQ8
Ik5XigDUsB1VLDkfWqVdIZBDvdJ36ua10ZU8DXX8HMCraO1VQKwudrOSp6M3Yt80NtYBlK+i8SzS
6RT6uKCny5Mo2tTj0vNlcsl1QvZVSMmW6BDttr/6y0ZSwv26tcRYnbIqQndNPS+q0g/OtddsbCf9
Wio+bPFrtRMADaqaJ6tN9r6ti5TEqeX0EX1s1aJgp298/8Yg0dDwPA6z5JYqw9ICK8puK8NCHRf6
uR36rONha6JGEKXA5/ZDdhN5yFQdz0UzKmVNIAJV4am4gvUDapiZS2xx6hiEHUBQRhS/N6nOcBPn
uHu1zMNdWrSjM59Rfoq6fgD+DPvhao1kqbXv28hfV2xnfsPkvyLBr0xYyAA0Z3momlyxSAv+QJjw
GXkCmuC4cmpY2TsYcKXK230QZfg8d1A7K4l4qipFcuHk3alu6276PtaWQGfuDG7jFolnLlsgL5a1
KR2/ib+LkXEan4UjlkgRbOQnKQYcq4XDH35N+fjBvx05Rj2qkdMqnIwGVFFcAeXI28FRHe4ALEVq
ABG7qAqg85FPv6bV4jFWpra86cOLv/ehwx3Fj07J4bxZxN4GiNkQYonuDgU+jpAHgT2XS9vrlGnj
TuauuOumqd06WQxaygQSlYSvFxJXaE2TzMnXoEqO1I1DZoacOjLsLyWC5Tq6LHolH9NYL+g2XyYn
fc4KY93zU0+2iOi/jhZitrMgamjZEnS5ipY9Kh1HP/+iMQJneiNP5za9bm6ILBOCqV1Fi8eI+cFY
MFamO6hd9+CkD2GHlusVugpH46i0V8cAVkOpkhI8WSt5gZgHtULLNFeiq2IN1DHbDTcr3xiGSk4y
GCV6V+xkY5nSpww50yW/OWVnN5LQ50PWqs3hIG8GjlI+salpVbHuaTHhoeY5XBvGiHkQMZg2LB7y
ss4ksxA80jVpXT5UFbpz50VQ9BG92JaG+kyLI5jfy0Szo5mvynoGol9JvFClgZlmKISmhh4K1aaP
qpp4nInqCMvFCnVsnPaq9g0QZzS6DSFmtzL6cNBB2pFVdb8YThGMyV+2FKLWeC6WDi/rKVq4MHEr
g/WJuESIJr1HwwP/8ZKDBPfGRlnfNpKmEBOUm1vZw7eq8m76EV3aAsIMPECMJ0gWxLCNTLJjzgyd
rVxYkkQR/nJKB7IZrmGUwjFcC5wXN7K/pRyjKlPLZrVT1kFYm2qRHeOKf1+tlMjZ1DJc00mtXlOy
nXhxNCLLMpN16GTTnPTZBpSuXO4bYKQ8B465tyIpfafE3HjMmaPzIEri1oCMWLnuj22/0J42T4cm
kFqiiNOjTdrw4o5W0kIWw3/ojjQTeO85qctcMeH6kD/WNGmD+t7pictLr10zmxUQbsQZl6Liu2iV
x7FhG1o/wM0rPciRTdd0Zc48mEswBgROWkUXbo7adQ8/jrsRGoXUUesCtf8LzlQdOceWXeq9fTYx
YngkXNxkTnWJTM1LtDmsyFO3u85yd6R1392q70Oja3QOuVyPeWGx851nbAfcjB5oPeUiKkPGSP+V
ja5PnQA3DZ+t9RN/Pc3ZVodbNozq4ZvuCt4Uk/PCWb+PKIGQU8xKI0t6Kkf1Boo3G3687VFYgTBi
xmi7OIPZAsYHcjJxDqDp5L71c3CmUD10zYIOYabkxcHN8XSU3MdBHmnlRqQlNcdPwAfqER3kJWol
dUBbo5eHBHqEbuYhVdKLoh87df9/+fzzSZ39CDPVdG21yCHXpOdAJIKqmMFauLUj1+m45KlbgQAO
HYfWsOYIHfkox4Pko4S6lUBkaKiprs8BXwMaYJS3xLh9xz9wGZ1ejb25rUr+owaTuXKw/aZuSVV8
BuOd2UJ1YkdE4mIFCkdBtK+0UvuASAaPJPAGPuBlXtXD2HSqoQDB5ouORIFDG3Q0vbtXq87sCMyY
tXpiJsaGz1TtmrqWWw1zVItLJIkpSJQzV3jxlErcxfGxtui/qMaJK1Kb/3Sr2DRokzkhCObJAx0M
MkRttuDZ0IwqPckhV2kMpi0qmZu5Tq624iN1sXsc3SS/UmW6A84c+pCcdDLKMB2ToWMMelANJox/
g0a08ukQxekqanQl21KjK/3M7ZTtvdQ7RVXOSwc2SnmTGg+WDonDvUL/M2e4HtTmrY3sjndDy/Rc
P8bOyJ1V7W03uOVYcbrWXItb8swhvzlSJZ1pu0l4buVTiuy7f2urnpY/YCNTj1fDXWbR3WAyres6
wjzMrlpaCrxqNPYR12A+Vy9ID81dnnpzjSyqHtXOiHJQFkRdasMpKFWtp0fO2cNuUzJrE0kpLkx1
mqI2V2WsZaMF5WTS+JznlLd1kVoqYOR2sRzkmzJnZyR+vR66qUOmA3Cj9nfdCoR6lz+GGiX9DcIA
xeKpB/6ojK7Bmub2+hwCJ/ruydf5qJZNLe8lh+jR1Z34bpuCuXhsQOSVqLpE41+6ATJWhAPPJChZ
Hhjx7EgRHodIM9oFYru/VEb/m5hioxdXi86EG0LihwaIIRqdyg0wkRVzHaFQJAtAoT0Honm09PRi
qtY/flIvruG/HE+20oGcLFO6RD0dDgiTsNANWTBZH2RrNANhqB8OyKXLyimwyRdZzUvuG+o8hIW7
+UhvE1k7wokJnBg8BLXqmYBXUsVSJ3r4ARxjHA/R7LCGcnxu2L7FB9r2ZntX98QzhLG7OsyyfRiU
PYWMm4Dt6TgdddrQkXJyiPCLnjbFOvv5uA/Lg9U11CoX8lOQjd+zF45M0mPfCySB48X1UB73WnJ+
iJ+7W42WsV5Z5QeeImjqVFk5LGqpHq2S40tVNggdM3RsVoc8eUhr1Zy2unITXqgU3nkD3iPubXNS
eiZS35xw5CAlc667IllQV4RwXuXsWV6YTyvKuLQCYzqudiRoiAbT18p4mGV1Q5m/reZwJaAjtLYE
jE6Z42srcFiX2Nb5wVfNP8OnBdOEujHrwMZ41A7WG+6KRayCc+QNONRY3pF4Ud0WUVAC/dOU9q4q
MwbTV4JNRFPqU4Omhd5JJokgmfjnnq2Mg3qUqkgmEkuZdMFLd27X2wc1FY7CZNHSv11XUkdqi5J7
qc80w5lfGHVZczhjDHJpAxixqcR4fNIarHRHSW3fSW8KKB2PXtKBFuZSdH1g3Vr8ebawKJ7z3nKn
6hPbnSrMMU6rAQ9N4g8wtW0QI4ChRNSGKSqPoO+RA9xAi7xGKM9/nG6BA67WH+meWbiuKqK7ioxD
ERcobJjlhw36WBRBhi/jLQLTZfW5JC8yMARIqNpvdHulghzafAtYmZUzgpcfAIRWRR8pWtE6ZvO5
CaehGOGdbqXoATmbGjz2CVDgEea66juUiFKDh+1eqD4UR5LCFOTsZK55ErIdt+XVyFFv01GGrWWt
D7tFNhOJMX5Tz/tzRyTV6r1MEebOSGGle9rV+U9sldRQl6Bq7fLjVKGu8a+57S9eSN6Zlc3k4wf4
ohHlDLgPTqU/bf1PwrHEsiYGiYTVC622VSd+R4D1/NuIk8oNE9Lscjyh3r47wblLAYeu+xJ0fqLQ
KOt5LJFpPy49oqj8GtV04u+3fJmd+3ZrRf3aMo3+9Axo3dfan6PlgmF2h9cskcoDxyOdehCyn383
u34QL7i20uaaLlwfKipn3ErBukPB7Z3H3XavYH75/H4dmFuXxk4389oJU+6PNiq/pBKljTJI2AF1
Qcb2i9zEjcQWT17kzYkpV/RfzpjLh8FbfAFSQ39nPbV728qkQ9zlXxArRqg57V2Kx7Cod3O4uGM0
TZAlIel6xcWtpUFEYyGM+dkg2qPeTmFtbylTDApwNWKvTWXlkKJntk4AW2vg+TjN+yA3VEhhOS5E
3iEsc9eTKIjrKuOCFyL4tJrsD35isgycpA95f9BTSoVvi9jIqyWIHlD+FpMfO4tlrnuywFnJd7Xw
m+Gb8FpULdGSe/LRsoJZXHDj2i05h7V5V5Rlgz3bH5Z3HUHN3X0P4uk+R/UojEdP4Gv6HrIpd987
0/dLMFDDnbavzY7eqTrn87q4SzzOJPeBDJth8ObXRFQbpAj8lvMksjQ+cOzOySCJmCKK2vA4uPMJ
rNHfC2Z14Iiv3k55lVObr6BtR/KVBg4DK8uMJ5Qxtv8ekQwjEw9utAmHkJkKLoq8DkioYms89y5T
lsUtbmYTFFXobdlAxMJSPcTWR6GsS3z7JgctBMH9v4Ug7TQHGmESWaqQNO2Ms3U+mg5XiOwIDHjl
7VrVszZ86A8pNX/J7qcQMv0plnWLIycYDTri4DLKxpEhK4x1kG7Jesu8Ow4cDXlqijRFyXvbm9FL
M1mDUC38WQBlF6egKQ3Snux9976kSz+Y4bvV3VsjPFeTRblZFIFqkXYLpd/Pkag30UKpqUL0//Vs
qjharZ7dbQyFEJ+nLkzbt2Kq/PSH5P0DOH/NxWw+TPXkij81vanvdjtwp1EFc0sjogMuNlmAMHu1
OdmQQWP9GnCSbWcBujiH2HaMbHUSvKUKn6i00LW4VSUZN2mj4SD5vGifvLnswuu2TkgzU9Mmz/Fd
b81ZvV1Jk5+ItJo92omR8GtLjpQUc1u985023X+fKTx4mYaPkHI5YRADLzg7U8XrKr7ZtV1axlWM
dYHa/2Mw8vFBf4fUx4qWxxyTpL8YJw78XEQ42osiIxL11HcLFvO1Mb3uPA/90MeIpmzj1NNxipdu
jXrET5vMSkoAL6wuCJmHizfJvL5G04Y8CVdnEF3IYbc/VabRmy8jRGGyeP0KZVTXf1RT4b3iwK/u
hB3O3zl8pi4JdnM7p5GXIlTecr60DvLpERCR2Iph6eTPpQCDu6OvEx9zUMyXhgyTh7BcljM2Mhbi
BL7s/ujIxm6TkdjT4Zov9fp9cJGUxeFuy+Ikx7l767POHp42NEAJot3g0+CFwyO+NveJNCmnjXdZ
5tvF9pr+xffW8m0Tff+O3a3mKZdujiGmcb7k3WDcBSn7PFr6bbmza0sOhAohLf9KIBu7Wo1H8jfK
kOxh5OHXQ5yK2QmSDK3nvQ36/QMMen3AXJej+hgis42hIBi8qhvtNyiIynu2afNaHPyytE45hHYf
D0MBQm75i3/NAiq9uIDW8u89by8qwirDrEQMZo9ve9ugQMpsX6nf4e/QUdS5PG124cZ2afbP5J/A
FrdBbVdJSYMEb9eL+6ApnKS0HPlUppn1e2iK4OtMSMX3Iq/mB5SPzju5WsyyyE8vUWeb6Jdq98GW
YxWeJnD7NbbNdHiwLFv8wdnGybDsY/WHYbntJc9Yd7R6X+bGz39P6YfIOpfl+9aMmstkT9GVl8Ot
F4fojK92Y+evaeH5Jy+qios09vRjXqLdCaRdw8TO9noyWr9/aV2HLbUw8iVBYdf0V6cJih+rMKxP
Yzjm67lazOE72lfeVIKyEQDQzY2li7sqY2dJcSWd+gGXEgFq2Hpro+pewmkdxrM5202TLFHrIDQ1
i+Ua+IH8Vkb0Ygkv6zFPtpsuCENW97HEaPvsccY/7tmMbjDfvE9W29eXuUx5LQFxG/fYFzI0kZOU
6T3azTk7sy+JT+G8ZU+Y98bw3FHBfZBZIX/Y3ZRBQC8hjLxTduOQcCPOJ0dl6r43V7LFYKLL0Dx1
OFyf+do6JlNkvxDn1XyvDSzDn8twIU+e37iEih/4s+DM/MaLYNr0zjQWf/4SbYiZvOdQrkGQn2m/
98j/7IU8obXi5RQLCTdXUhAQ9BLDDIFqiJMx5/YMXiNSyznvG1Awca9Ts77bq6yanm2JGeAeeU5n
3YOjVdbbthEmUp7CSIbea4b1rpzjwGK1sbfYQMZUdoSzN+9M024qDn4WpLk2SbUZfrQ7MV/ajOW7
glQPlEQTHQ314ANyZc73ethk0rTpHDyvZmnCRAvTNJ/klkHttgse66u9Fft7MQ0yiM3KG98XZeSK
miwSXqQzIFBEkhaXJgT73UaQnCAQBq4oIbBo2q7su715zzSonfflXHv7f2WS/qLFt7H5K69VYGFJ
wNb+a3YgS2oZMxR6z7ykQiFXoZUrgJ9AGdU+gycrJujoH/5DpPz3Nx8RhKbiFU3bJRiNzS341WkO
Z5sR/ZwaT7mmneogxYV8Dsu+G9Cp3Cjao/9ZNSE4h70C6o4y3AVQSj9bHZXTf0VC/WoYsS0aJMI0
HIglx/F+DTH0qWEJVEvNp8PvfjTMGsnrboYRzab8BRBoQs77/wlCuPky/jd7wCa4LXJ5Z4BFdFrE
Nf3dtzH4KPg8l4OCqenuRDjrnpCWeTE/bhmS3xntzxSY3+rKV9205Qyt9a2fCcjPTlHP+xIIhcmC
CELNW2qK1f/Iy/xFa87bNFzHc4CoAoROhPL/Yq/p/X6zPNSAd45F9O7bATJMVEn/FVj8yyuCSEyL
qOhsXq7jA6dCZv0yFmZq8r6DfnefZBOGe/6b4w1TV90jYXYxHuDjwsgU8Iax5nebZ4GCf13KCJZx
ylaKpJc1QNooz22GMnT+y9Qha5hl3lqmUsK+IgRCT3gQjtx5akyXf5/3v9pwkBC7Xmj7NlJvz/1H
uChuqYUU/Ch4PpCjUuPNHcJq1p/mc47WmPyg8WLtjcdD/feL8P4ex8pA2g7TKgzAEkhz/Ucc6wRF
Kmmgt+cSZh6L2dKPIhyeoyWq09dsXQ2MAZOx0St++D/mzmQ5bizbsr8SFnPEQ9+YvcwBAG/ZkyIl
cgIj1aBvL/qvrwUCykoxKiPq1ajMcpAKUe5OB3DvuefsvfbMPJA7KF0TwzajRgq9TL9uLWOq0gOq
L5nyNGjD9DWSFCJCNNcUSg8m0u5wmsYHfWKPxCL87tIZFDXERVOKCAoVXbdlMLeZUOucQSRhN7K1
kNw30kuJWokDMT48mvdvjmk4mDe2VvxG2eCWKHnJbiD+aHAlmzlsikUPA0PJKa1WqThSedGU8vTY
NlX5Nisw0WNID6HtGDG2EK23mn6HaFcTdkE3IYk49PfpRPf/IPe1VIX8BlHX5Yd0nf6GtliOGZka
RZG8swwsmZUvM2po23NTR5B2d5j5I/npr6+e8qd7iPwNVijZ4ECMYOCju8OycWfR+o+vNsJNtf76
OBhp/Z/BgzC8JFxpyBwIZGvz11j55htKpF5znmh+L+0WeU4XHP7MjsOf1vPP9mvnaFvLR3nEyDDQ
m7LN4O8Aah/5aSblCog4E96SAuD0I2xXI8cNeI3cXOJproziK+P9SCv2a6NzCzba7FccrtATUo4v
4/h1g4h6CnD5756OX80zqgWh0iRnxCS1xOKI8GFB6+lENxaIrUtrlti3EVAGuRb60iop+X9yBVoy
TVRDgyJnLflh7565fzNKwkrijJUY+eUGEttMnHXzbtEk2C7mLMFKi3vsb5iMHzk/LAHoCB2btVm1
tD9ZNNO+XoCNQ3UZR4nFQpPTQTRffr5/ZgGIvrUcsRC3AgVL3d/ld/zp/TUFzJDxDtfR2Ug+LOlF
NkXtRNlxsbH6BxaEpU/8S4xIrhjLKKZedVd//TT96QNwmek7mjB2maWxPP+6v5oQREwy9sQZgu77
6qG/+6y3bTak4basywbm/ZhJSiysz3/9/ssv+O/7u02zhwpo4YFiLf/ThpCOg042UjhdJCwu8yfb
7jAmRcIM8PnzoRtJ7E2V9Kq/ucnVj/UXDlDWUQcCKYdL7rkPv3dqaL0252VzQdRFVHfXll6V05OT
N8l82iB6RaqU2udWaQSnNyhN7+qpdYYQB2rCgJCuN00eX1gAemeP7AaoD/tGzZfJ7kbpo3uzrPAw
yXLuIYacyzyz19haOKbSbywftZZsMONvCOsfaziw2NzYOpuBgeSVve7XyxpwpBoRqCYXrdOjZnbp
G8cp7kO2ubRG9Zr2BiPjNYzEmCDlvHWkuvSoRzmFd+bfXGTj40Xmu+Yy28unojn60fM6YCoNOdwm
F2vHK36fm6815Npe++t76s9vx8rF4YLzvSWzPX+4tkmMpNvpZ+McLlzPt59yp6ynVG7XnvnfvOGf
SjM2XVs2WcTIkiQP+uNbChGMi1C3Pm/z0lXOOIYoYNAAv08zlmC3PruIJrouCk17E3/HtdrRU8r2
pHYFcnOBaDdFPbEBK7aEDyNkzPtToDK+66PW+SbKSvqDRBkSNXJrzF2bIQniVZkMGItolqiWYFqk
FtWqAmKXt3iYN2FrFDCVIBXkvYe2Tqu3abbR9ctQworzBaDXRmFDy+xnT7EYFhV0AikYQU0ZYB26
i9cajlkulgTR50uuSN4zU32ylHgp635WK00fzzJtrhp9mUeuB5r0eGUv9YW0CAhmq1iOYSRaLOPA
hrAW3mQ7fpRhsYhL+6pbfiWeH955/R5EYi6MFhpAC0xhk+jSTl1multXcz27ZMvo5W3CGyb2diPp
YesOjdRM5kHkJHE4p6SeSUBbZ0OyPCAYR3szoCvZGyGZb7frl7Udi7blOIEczplxYydsvJgSr9b8
tLHjQFu8Kwrf+7zRuyBf05YsuzVeVS4MeUoOAXE1k+KtqNztzGmrzvJlWnW/zPQ2HBbS0yV0clX2
r9/A+o+2klov9Fi/yxCe9EipgVzoVDXD2Fc/qC7txEVYnIyvay8Wtl8Wt27I102gSI7ROAGPES/D
t6BQlgmvtApf4AI2xb7isXLMc65Wg3OBGVR0nxJCC8mmATFjzI6/liXOgm4u9pg/RQ4Si7y6UEMC
resYy7Fo5q9tJ8eW18LcMetdL1fLYHnTy69SbXTbUghEHyBz75oKjmZtV2YpURwu/wmIRZsmsnHY
xG4FKAGH7otCRMeXeQXboC5rtZswNYds8jcOyyZRQKW1iCy2SW7QgSN+Q2iIjs8lmSPVrxsZUwDy
wLlL58d1qqnVTDq/5+gGyG+Mkjkynla1Vyooib8CMVD0p459urshrzWv1D2eGml6svQZYcoN/olF
AWWg7WLkmhrDLMAYJ7MiMl+sKLANEkPc3SLJwnj/DhxalaxWzdCtdTmVmwontyopaZVZoKfm/SbY
YzVcZgVzDjagv7PstJVwyq6QlU13sWkBtwLOmUw9/kwDXEnu1tu6M0ce2fT9wUUSZNQ47ntbFeUO
gd1yG65an0ACeXOsJBXdptevRM+1KZCSUsSNuYoTElVNDBkGM0GLs1+hegQTs9k9Nv+NmeBLbHZI
fYwOikfGrIZWVhP011aqMTt0xcZxLsZFRbb9pusthk8AKcY2vFyn/JtHZX3UU9uxpc9YYXtt53Tv
45AN/7SNd9cHZ1WryHBMxrvta/opdkrw6yN9WlVJ6yAXc/diyFhNBat0e5vV6lDDWXvIVw3lp7Gl
ukBbsXp6GBzV7UOVqzT4Ss3ocyguK+dmleqY9rjcjajX0F4cNi3/PJKvAKCOb8YJ/fodpLTpQbaR
7ubPcWzq1dJd8MD125Y8u83SG/imLPD42hm6rMJ4OVIWzk6tREZ0ZcSlOTPWXxfKuAhsFtF8LA0e
xrSM5JQWniORBek6kh7NT/WqLB3W13sH3jTaNNmPhFZzdd0AoR7KKDK8FFrK2xFzvTQ/7+33VU/w
LbDIb+KCdaUkoGHR7dvNMmjepmObbW1VyP2UVrzLcTaBTIjJfn7qO3PZM7ZdYsOtrXLnbXlYZXWb
CHGboG8aiAaSJfdlgRkwy0KcaTHqY6AJQDmA3XIA7rxCahZpubJqA9c5G947nSqd6L3l+BWt5+Cf
mUvvFrR/3WzIISJ/mOi+gyBHG8jPa+uhn8HQu0BkrShXqdZ2gTZ1jgrxYo7vEwbM4CK3bU7HAcPQ
y54XecjWN9kwFmKlhE7rfBMhgMqGqVFmYNPZJDrtuq5UDGbZtDokUmROoXk25PKoqO2Cu6JOh+n0
pVolUogmpqVMWP+krAricX33tXYDKbkcHDYcaUpSIfdRyoK6bMZdwc1HFtUiBbTWVA5OnLlylUj2
JF/WTHXRrFSM/l4aUlWizyF8MagitBik71nCyHmN/spWHczGpaogsLIhbiibVW+4CvaLBEM0gd1q
zx27iVAc7FkS8S8E8NASDEKnSLW9ZML+LZlCvEuOxOpd0KthEU/DitEz2yOCIwgL36TV2IldJ8uk
w+7aFVi/3raoepd32yqBbbsnwZcV4BTXagcBmODyuXC8sGbOEEHNyjVp3mdMHbgRVqnGtiBvheN2
o69DTSWdltpimxrjoUA+tZ0QN/PEBlN0JFL2sFGtpq+txu3WomrDfKqqthAnEU4vKmyyhpZVZ7Xg
GIW6yKMJlV/WWaYJHTfMLMxofGhBkLUYc9ewjmbNSA9UTnOlmyiwr8hrfB+qb/jBDROib69Ifcgr
Yr5aurD5KuLa8KCrOwNZwjJNltkK+FRiNbKt+9E65JbejU7RujqtxVOzloebPYKJ+fvttzqHVgNo
8w7/2m7PVb2yqjLNtSBdmzxirWzhjZvEufcRGh/AqkAp+SZZ5OkZnRKU8zzosWQvMbXr3bwJI5MV
HZMsYPPFhdRrMJ0bgXfYOtltUZcxk9fA1N/y9WKX7yaJNiGmj2i9CMzsnWbKC3NN68NQ9J+CsC+M
kiyCJYEus61FmMcRoKf2X6feUvIuhzKo5fiu6NDkGSxZhHEqZjKdatrbMGyTMPCa7+OA3BdkHasF
Ea7dUlTjr180QwrlBde/Fohgy1t5iDUF8Ohq3jNXo9D6JW3PGLj8uel8247nzDxtzQopHNpU8UKG
65Hp1kn/3mxml0yZ9fcsRkw6ZVhegNpWrq2WGWjAl/dBH+paU5hhGdw+9E8p4Sgt96LClsyds33J
W/QQO3RZ695CHI3Ga7FSJAHj4CzYcQgZy8rX0VCJ5Pmvj3cfexSOrVokMoBlMmwCVj826WbDHMs4
LLJznlWI/jcP+CZ8n1aC1SZn/x+9sQaCWDdoz9AyNzTiPj+04rJUa2u7nKNzkkW1/TZxUrAQwVZE
ghKNWEtjXuwKhJws83/9xh/HLrTHOdDaOrws5itwqj5ElUiSrTW8enQshqmy9RNNydYMzw6hp6Db
odx1ln1A69Qoo3DnLhJZ4enxpBGvarKnNupl+m7oa+XcRiEBFLYbqtu//pAfudSaKmN6UTg+IK+W
/5zBO3WLoq/qtYNY16WVSDtu+eVNsrRLZXusMmnPzLaKrARjnG3ZD2PbV1V1KLMRnq2roqqUHpoy
lsrQg5sKY9zNuQ20fKevwfF1lGcZE9g4k4rM7YwGcoIbUalq0S6HiUHTfn1ajPeO+vuv+V+/hC2L
f/43f/5aVkjKw6j98Md/Hr6X16/5d/Hfy7/610/9+m/++anM+d9f/shV/LUpBc7njz/1y+vy7tun
81/b11/+sCuWYPu77nsz3X8nFaF9/wzh93L5yf/bv/zt+/urfJqq7//4/StZzO3yamFcFr9vf3X6
9o/faRiZDG7+FdC9vMP218t38Y/fb0TblP1vF13xKqK4+e2//vV/499OInstvv0fXu77q2h5bd38
AzuwzUlUpt7g4fr9NzAk739j/KERU64BqOLuYTz7+29F2bTRP37X9T8MngfNAi/FoE81WSdECQiN
v9L+MHkRuHIMTHU6TurvP7+Y27XbuV5Rvqjtz/+eMw5X/ZeGmcXWpjn4P/BX2TSyYMX92r6rS6Lu
JCVpHok/u+csp1/ViintYIi/lW1XkWMQR37e1dVbm7TOPi2s0u9S3bwy1ap6TWUx7dq6mPfALYxr
Ulxnytiixvg9mle0oTPXrOcnHeUmyK+i23cUukcpalBg5iHtSUKTj+RzSDsSW/SLyRnKS2Ua40NW
pA5PfamjetPvgJ2b+0FJXzWrmJBTxLzLzKvlfVJ5uVlFfkkl4ltSkh2xIqX7WSCZGpqqd9M+q1Cd
pBUldzB5cxmB2yptHxzU3ppQXjph8cJQDl//HMfXiHCak2Vnb3ga7+wiv4yb5BvDmTcoeJq7/Acn
kJ/0iGaBJPI9S+YzG5twRVo/dE52KcnopLVkBjwLsR75YPkS2VO442zaAzOuqv2A9XY3AzP3rQrm
cWCnP8CknfViDEDJSPMxNtK3aOocYMrlA428K1IpoAHFbe3GvTOCyisFW23yZulN70bhhOA34vNX
jZx8qqm3T3EeRzcA49rCBfI3XQQGEgdz6gGe6uVtoSULEiDR/XRkaUXaTUiXHiiXY2Ved2k9HSZz
vK3qFxk1B3CX4iXri8qjF2S78sC3sPyn0sxe0Ns/IEC9COa22qkFP4yeOXcp9w1P66WvSqyUvq3I
vVco7RWqRJI48sja5dS8rh2Zn7oi/gZol35Kk71QZFVkYqKQElkTc+1H2XCnVknR/oztrm+kyRPB
Ai6M5eZK5vIASmm+jMRy8KujfqFm/RHAUkqn5TN22YvjpBiHQyVzc7m8BdIhk8EWdfusENVLBYP9
WCqoXutZUy61Ii+PyFb062m5dUZNXDkObRoHSejlGHTdpWWGeg08plBCDOm5ep+FWfWmKHJ9F8/d
l2owDiquOJ8x7rGs47eKcbAL5O8hMtsRDV3xIoLmIdDRn2pJ8SD4tEktvhRyfquINkSENkZ70YAK
TNT8zerSb1PSlT6tLNSeUNchHYjxjIRY3+vAW6EihjmFrnSOmurBmbgVVMycfluk39TSgECn3BnB
VByMvMRAhzfITVN6uAJx6HUp5ygKISF4Zp4aT12cFOi/rG50A8hxXjJlt2pjHNtRCn0tLB7gJ1Te
5EQ/jEm56wFqoWLNuO3i4odRmaAcIwmhjUq+W2XKxSGW9GkfQBLwMJanvpMPV0kcvZCiKPtk7ZTH
LOGrHenlFF6kK9rRWebHgYQ0CtVpy0zKMHdtOENM4Z4ZDa4nXTxtj3Il5Lsgu6aCoX4Tq6I4zEII
n7jizKuwo+FwaChYQ83wBvrnnpzyAhz4manaybyfZ1THRVR/aRkge7R3Q0B0gTjUTIS+IaT4qtG2
PZMI8SOw9YMBe91FQOzjdTbJjauNW4tlkWJBO5lkhfuZmIuDE/IFdHYmfLC0hkc8mA6+fjEpS+aO
eucqS2T9WNopnEV9WlhwEJeAZH7r4+GK+IEf9pj1T1kCsEvVyV/V68B245iPJpwo92CaQeUK1fFk
ZeiRNbX5ktrhW6PKr7bcZ76kMS4rzGI810GXkh/BD+mpYOGjSe3Zk4NInpneASaluitjW4J7Vso+
frb63HHOPKZaUd2Q2zYf7TGov3TAKHe2XRWXOTaoN1CAnQviTnODvrt6v2+MFjs4DxtYA5tHymlm
ercgNo6ywk02sh4dlxM3NUyMwA8O6v+8SPmPxcUvNct//Kn/H0sQxmr/uf5wy1YMrwUj/7WeeS9a
+BdriaE6f6AKokB1Fp+XwSDqXyWG8wfyHcZ+JsozlZknf7OVGJJi/UHhraKDwTUiy4b9v2sMSTX/
WPLSmZCrzKQ5Ejj/kyJD0fQPs1/yOElCRkCxCIqodrQPx4vBbkOZDljlGs089j58J5G+oeS3UldH
Ryt77Ieh8OnuafaNNMkcJ2FIC7u7HaokhjRQM7HwSwWECYZ8pPdXGOW7lM17CBHVcMgwsCypWXcZ
drAfztiWMhuOHYixR2ukADppcxN+jonmFkdzntrgivZE9opXos7RD0YkdedSb79qWp4nbuR0t9Tv
+qtFksouBZn5BcKasTcH5Do1bK1nnRM0mo8gf4NnAlR5jG3f5gmFGebEXwLoUygfW9lHgaR9lgoj
e4nZNnc6rKPbhrhLz1KUdqcjf+QbmJrM1YhfvrUnaBcstA4ovclEuspVSytXtkg56DpJ/6SOVX3T
5BIYkoxF664bQ/uCVHfjMJvzeG2BPAd4nrSZm3SCwCjaGNfK0IreAxRqfpNr8eyoISGsMhkMwdAo
tyIEvuhaQ1DuiUAvdlOQlKWrd/V4mBHy9x5dcOUsG1C6WNxL+4YEgPhNKWQFTlH2iV57dCqiMfzk
wPUErlbb4VEzB3s3EQ74GPcy/w7+ZrIz7OBHY1fPWPNSwlRoCXBpuzOjFN1DF93T9HeMk2QSDg+G
K300tWEJZQBaqg+UVHOo7Espk3wMzsae6Uh90VZxfuCCSf6sCfGYtrVygz94iRh4jDXwN+gdGhKk
xzh8mqcmuMjDViffhIH/twYQhi812XwkSwtVtYRa+op4gLFzVbMBWgkJzY34bLBXFLO6EaKnMLG4
WowuZuhIlROduqChQtBVgMhmH3mOUICj6km6qwqzPDggkPd11NVsNLJxxhTWsvb2015L1R0OXof3
E9dmOM5up0WxO6agey3EtEKbLN/utauCkBLfZNe+dGrz2lgiP2SU5W6STZIXiUY9tJkaXhF4VZHF
ZeXXMK+TbzMREC1ami4/ZS0y5lGb4l1AyfpkFpl8Pxd1xS5lR1+FyGtfzFpyKIoSY1whJ9c1fStv
ktSLhq/tNtZscRIMFLxImpk4Uzvsmzy/nNO8OhahUrs6wd2yG9I6hxVKz7NO1YqLkFu1izZPuIkx
dTuzmQqeqUh8ov2g3NfSoB6SJKwpmKZHNXaglLJwQFcvgaNi8Dp3uaFczFJUgYZRXgZNT0BIauF9
kDjDBCA+MzzgUak/ZNV4YzO02WmRlrDt9gYkXGDOs5zftJJRoLdLtCtAWs6NAJ92XUhwjqkOxMUc
yzM8kdzRv4Hw0WgfieEk6jEGRBhZe8USX5RGoaCoU8KWrKm4SpSw9VBnPoWqbY4XYejQxx8cGCD7
kUt/DmUwEq5TT9VpCvVPRYDFkyoNxihBrOMXMHqBO8fTLp9qLnkUB9kLhIqM3En+WdugRVb0sfVK
sGEwo6h7YRzd2NGYuzGyMb9o1KWljHIcaGuTnILGrH38jdnnwey0cz0oOlB3KfUUkWpAToIdHZxv
gAbeYqWybuupi/a5ZFCTsfdTwhalAKubzNASoloO9iHilZQsxTQ/SggmQs4OqTR0b+QeRP3BVLhR
a78Jxwuy5KAV09u+dtABEnIQGsqRXl/5mupT6GGhQYmecEIkkyCT/SQDSsCvWyu4URzkhRXfYQMQ
u7eUyxmaaunS0dCFGxKYFN3hH6TjoRA442oD54eiz/Za2V2NfXRE810d1aYiGSG9kWbyYJbc+KNK
UMVByTU/jaenKuzPtUJOAu9xiYp/5wTWm65X58XIUVn6PmmB4tQ65UoWXYcqUYB9mT20sM7BWc5e
mYG3rjNYc9FBKPI+HwL+TMkKp9u2pq96/CAvEEnbeK5nxRtDea80/QFR3ZWtNiBLZgxwBADlMUFK
9kWVwJbUswsAhhfBWB5KFDLB3BzmqD5RVB8iUVzbjcqINfGq3uFspO2x+NxArtgVQ+c5S1t1OblJ
nJmUViCxGCvMZwKys2FAKtKq2E2l4F5LRhYH9ZiyEXVFcIna1qcMv20ltO+trH9igXMUUDh94LKL
gfYdVLSYVpGOhmd15nSn5QNV3jL/hhp3Vw9Fsevt4gaSxWUZJg9pnu6brDnAhWn8OpfVowEK+TrL
jOibRFLQfI7TQblT6GmfIikVhH4F5mOtho1DHk36iDQ9OmbNwCJIKhumG3Oijcxium+GON8bTibt
Fr63BzPe2Bmt80Mt6hwvlCN7HLouCz38iiVQuGY5zG4PiIOxydydnHF4Cwg7uAogLnpj12inlFRC
vMclSj5La7xCK8+j7RTeGLXdDh6TsXcSHeZCHLnmAOQ2rsTgy03lcxw8hpVzU1rN5HVtx1RWslG2
amG1KwOr3oG35klu+2/BXF4pMUW5nXZ4bzS/KZ2bXJvVI0qZhoepfKCj8YCiGEx6Lb22iUlWT9PT
vyeX2kN+7rGG7qOs3g+JdK2M8nyVWdZEZPdw17MvOkah0aFnMcnG8DOeJ5A3vXXuJnEOA3Enh9pl
Pagskn12tDtCZO1Gzj8PeRn7VBHDEZ5ucVUXk/U66I5xzpy6OARtIBrXccYYZCrmpqHtlGfA/Gzs
LOJCAzu6s3KHUqiv7B9CqdRLJhv4oes4/RJ1svQ8WPMVO0kGRdMuiI0sHf17zEcyC1k9tXVX7FgD
B68wOCRbpv4S9Kq9C4lx2xmDnDF7xvt/IFnkWRlDw5Os4AHtrOomCasfziU9dae+J7WqEaE76GV+
S/QuyIOu3ScaGxPe0M8Bx0nPabKbdJ5BkhnSSzsL1kCtgSepXQJtSc4ws0/9ID0rcby35brzGJzu
o7HOvERod8acq3jJtMu8Y+Sc40k9SMnMSoEzV1SDfsVk7n6W0/vOcCqqFIX7t7poMxNqcemPkZP+
4EinedIsmT4sSBys8XxgJlEe0x4UckSZ6gJgwZ3atA4OC3l6FDFc5TSjEKsmibmfoj3bSv7DCBJ1
X+eJfZyq6sK0Kscb8vozqYsGw46ycpsEvnoX5M0egZIWc4SUa34nzvxXVTBmZ2L7FIx0wydVpYQy
c/01YISB+VbMp7QHv2P1tSf1yn0k7JskMTSvDmplumwiS9wKy2r2aRtBDZ/azK/RaR3gyJbfQhXW
CaHh0fSo0AUakBgG4ashisbt7UyDEAwCWgNaPF2W49jelcssE5ZhLXvSKD+pwUhWgT3gLJtVRI5S
z5+7oZ6lo5ICX3alUE+PZMdLftuBvtzFXFPZzep+ks8ZNgevzlEI4Ueul+FfUWp3mJqyF10KeUN1
tm+CJG2uWkOvwCWOwXVIs+22rbJZO+ZFDamjysziSjDSfJHHISI+JlROqSV37EZjf8L6z42mBqA2
CV67lCQLCZg6c29bUqodcruq9xTe1nm0ki9J3vZ07pVZOYheVy4EuvsvmMcoeLIMUH1r1PsRotvO
juLbOVKQxI3j2zh0ypEh6ljchm0rVwRUN3b/pIykEByw/1ss2pI5nAFGiBHRe1JeN1M3XXSKQna7
q4yT3IeYnApLHJKxnJVvI2k7R8mJoxEjLpncfl7a94Ee58PRIWsv9/VubB5B8fDAGC3GlJ5w1qcM
HnrvSUD1LysrkvBGMWgYDpDWwuabJqWm6Q6pxMWfsEllu2LCU3CWuzw2rzDKFsUFa3UDkFYFZOZL
JI21bhOXnC/IlGozb0aw08ZgZ8nbPjSmnsh71RLwHcvYrJ3PxVjb4p78Li5JNBJxeT+KpKmOOtHi
KTTxgo4ZD7uJNmsMAb6c5y6u1C/pWCn6sTJtGPONEViG30WFeBnHiuYqws6Y/I0edP4JzdOsEgk1
0z/L50kUHYcpzmf09Myk282mQg7BiNpH9gIikt90hGKfajBc/cmkH9o/1H0eqNccNNmmrdpMh0tC
LxazqzWldc822/SvBQYfKWJn1OO7KHfy6qxFklGe5kazmyMkHlIIJqyqZ3xDVXcxBJTbRA7wey2T
zrnB6uKiqQr9ppCW3nAZf5+KPjxp9DbfsqhwfBjp/R0OGONkT4V5G+VY/cpujvdcH8lLLAEbvmcQ
6Uql4/j2KEW3I1lMn+LQxk4TMYxVTrYhzT7B4KabSCRBpJb0WGTSjZb3ezVVzFOgCetYp5avwbO+
YduoljxXgG1R84WIs2pndjVoupy7J3W6vSWU+p7EohbhQulco/DLv5Ql7HBBWIJu9k+k69bkl1uN
3+mlckvEd/QQyOZDBnEW3Vj+yKiu3OWMitOgPsOpJ4ihG27bWPcHYhdwTUgXCqB/Pq72SSyAW73K
XVRqT4NJl3yKxxRPR60wJqP/X2rPhEGcOSUE2AtV2ZUqCLxp+70tzd2InBoS5DWphZ+DbtJ1hIVj
S/8geeJSP7d1RGa8wXFPql/Jmy6RTBhF+5UguSMQ0ssZ48+xT8SzmXABRsfLkZHpkeX15qC4YVUj
1qxYhiLpSS3k+1pAkemVm85pFLfNizNjyu8ygFq3Cp3yWpXEg57NhZvR2A314R740JVS414VvYTu
tKKfH4iLwFJvl/YqAXbtD0elMVKn5zQYp0vQoFShBNOk5biLJZXCuO4JXsm+TI79wul8OGppcDJr
bSJrkxMSj6EpVzRCPw9FfMzrH0mQu6ZJtrrNVqZpu6zt9iy+vTfI5kvWzhcRIjS3djDQzkLfS0Fy
IPXQJ+XhjdwxavLpZKvaM/1et+iH+HmKxIjWLj5Nc/Cc2clXHXznhSIXL/Q/ThPG7ZBF0s+ncN6p
Zf5EaBBgFb0/dLL1KgURTcpZRptrxsO+lwfdnbTy2LALVmF7bVV6P3q9OqMT5XaMi4TPjSJ/KDr9
1I1w/DHWLbh5DQs8H1nllej7PiuyVoIWLWDI2tm3hsTREjiVq7Gge4safczkS9uSfFwvBDPM1WI0
UvoQQto9DN/HIjXuRNIfasNo7uJe5cRv8y3b5slyYrA36tGeO48BlJdWunWw2+yhksSxjYmdsYpD
mKgPMqW7PIbXCeERIzYtcsFA4MWBb6nzteakj5rc+1Vrn6NePpWVdIjn5mjN5rFpahLFROeOVrYL
B5rYsjpc9G0AH3062x3hSSJ9BFzumXa2U/TwVDjFg2pXgpYN8RxN7Cu9Hl86snJuK+WAcO6kCekR
u3nhVV38fdRJQkuZaxxkvT0zBNhBgL7XpkAcGSyBx0GPDflZ34EZN1wefC+bmlubjKib3qxv6KOA
+RNfmFh/w7TtAr+oSBRPg+tY07tLeeiX4InyuYkm7QJPeHGUVcsneL2+T/pC8THTD37SSM4t2PDK
7RPYApUsTPSX5RPwN83TAakQF8lsQAva/A49pkq7oLoAUK0dmjYjc0TObrJcfjBFjVOVprUpruw4
+GSkxn4eHOe+C0k6QsDSu1Mle8Ad6HM4h7zXyBtp9TOWvrNihZ7RpzudseaRBo/sEoi1wzX40M7c
tzoB4OjJ/VqqL8Cp60S30E+i7XEXaN2Z5hancDqUx1miNxNIuzjpj8y3ikMtW3sgMETIlcYboOQv
QnLOVlrt6DfxoMSW4qFLudYSzUPGBGGE5Qo2khua1tnK5p1NeHtSVKfEdnahnR11UueupOa6KevL
fKhTd5g407UpbREFyrvjeIUefCuIBJEr29Wq0aaagOAfQMVpwsqHzvAZqSN3rDgItmwoT4Ta6Les
125RE4C0xBS01PG5pUlX4Onvg4BUjcLcTe09OpNTU9uPsrpQVPJ7UvqYWjSnTuW0VlCjK5Skaro3
ra4jxlimV1hqjsuIhjiMfh6wdnBHDWn9ahOoE07hp2bgKB6jqNsroQRBAYc9Kb31sS/V70UuHQF1
/LBh95BwHrtJY2Y808HyBmXntmP/KWbkGSp8dFFTQWfmfYSUwbUTeycKg56gvAxCrfpbXxfnIR1e
mERcZUOwJ0Eewuz8mWSHZ8VJF68/xUpl0pghhaaThlvc7rvCaC+mor4aqDks0qOqUn8aYda7qRJ/
TvL0plegf3Xioqj16ziRrCsDXQmqK5oYTWoSKEJMmjmR1dPoNwyLr4tJHV0FLSIrftZ6TaucKCSe
qtLey6Bm3a58pp92Gk04Pl2MPwZg6SkIhkvZgSlA+inFJRJBTq7qYxiUfpuHOYe5VgG6Ol4RFmox
do4fbDl/tlPd8WMoZowoCWaI5dxLNeMMp1/Z4/XUDkmdv2YK8RtGL9xu7Dr7pMAdY1XUn/WRgrKG
lLTPdFrcRcxRcOqr5lxhCdkVaAM92ntvHZfAj53BOgymOFIPPgPCIw8janZmVgc+JWnl9cK5y5Ps
ET++M3xxOEZRysY6IaHtfs7wQ9a8KpwZEwKDRRCxfbTzUMrkBxzoeabsJLsaMYR6pLhqmtcRUc7I
3kbs76tVSgD3ICnBvWBwrqErIPXof1F3Xst1I1mXfpV5ASjgM3ELcxy9FaUbhCSS8N7j6eeDuqp/
kaqWQjMxEdN1101J4MEBMnfuvda3zswU6+Q+D1PzYS1shgMWKeciMCdbuy9APRVeYuZKHCShJV5X
TYxsnaywHUeuKXyuRDiNOzgp1mtS9uKWPJ3ptiGCB4E9MkLec6on4XayZo2IcnOgw1lD/wvIrKg/
TUakZV7dLhsSgY4IO10xZZeJXTNbcEb9YQMMmAguZYfscomXp1ls+RZMJogDEcUQc6qPWSf4HWXy
oM+hjWA+7Iza7Q0yJr1oLtfwAPmWrxF+QskTUZtW2+zhxIjumDqVrcHoVY05GLJuoKFfSmU/L1Xx
mSk+6T2yXa+0GSgog3ZqXu//1cDtqn4p7/r25aW/+FL/N+h+fq36ufiS929Hbtuf/1vW88ESNgRM
HIWqrpmSidbfsp4PGtAIplwSPaQGt/nfMzfD/qBSOeEW03WEbhgh/y3rMawPuLpQAmkW/j5kOvJP
Jm5c6q2sR9dV8j6wvwnJAI8B4DaQ+8HnqhKIo0Qc7FyL5nIiRaBPpj9YoYf4FxT/SLLWl94wrrX8
y8rcaXgYqn2vp669xDdEfe3BkHhzel70WdB1d1MIa6Y7tOqjYeqUnwgpCi1Aaey1DOQwaUjtZtV7
z8YUU18gP/W2SzOV0Oc9pxxvPFNqyP6+owTacoge7PlGzfeiRWTmgwjgbFgeyZdhb3MrfaCtFPpV
dVibfG/Xe3rcHkfIE+fRg6ChbCdHCaiFdrirgrxJ2pccp0PLvEftruuIsY/5gszFLqgmm/ZuLFM/
q1/XidO+87Rsh4wCA0C4XPXqclQQv5iZwct6aC3jIlMLJLh0TIsnmX1FqOklKPUE43/cSa6d2L4W
AqRzgnYxEBd8QwN1Xll0hHXQQ19mo3oEdhKAotxZCPHpYHPECB+dsdxpdbQrEB9FTRwII9qBwz8q
1chNJAtaG3cVe1OvJBzc6sNUkRE3Y6Ki/cmMQtwsJDE1x5GTlVl9GqKzmBgbiwhNNYM43V4WSeMZ
ThSQs+tN4bdCd4sFMY5+yNUXbf0m13vF+aLZg9e3RqAVtMOWr9aqu32UXBNEdY8hM6DQsVogNdDs
0HR5s3giL4DWDdOregoUkwGkRY917CA27sMqJs7a6+g9OWXuRWu2H6Phai655WZDpNW8ywzNG2Jj
v9B/qu0hQIsViLm+NNDcdzog1CqgIRjEcYdzDEq9bIAefikZqZDwRTiP6aln0xifkpgGyAZiHVJ/
XJKzmu79Wt0Z6IDS59KUjBoirxSTb/ZHJrZu29LySXzo+HQhFzdPYQ6VNDnYHek9uLZFk4O6cCP/
07P0jKg72t1eQRIxO+WefA9anuMZNjK3pMNclyiR5FXdo2gSAawet9TzU2Q/juOneq3BnV/kXcgH
5XfgTdiuGFmfNWCCVZl6Rfkpw2jXkV2IZCRNvol5CthIfFy5fsPbJmswIw2Fl9q6a0xPKiRE1FR2
XWPszGQ9ACN1C4dJaRR5K+UNAYx+aXwrsuRQFhNUnZJ5WUlyJ/iqhn3MnmbfFIASxLXd8sHV81G7
q7P5qgj9H/QH/yAc/O5a/h83NQvYtsBYKmm/BjZ+VWzO2B8WGANpgRP3CePS/DWZfNEVDwjrCbUo
mJL7dGU4eWLn0fy1ledmkx4Xgbp8jIN6Jf0tnJDEhrvZrrfh/W6M0NeY10UY7yDF8NcE0uuv5XyL
Pm+Vfv8S6wS48He0xtOckiZPTk4anXOUa5nj6uNZFd+uza4SigdHysPn7mKUQjL1mVJaNxjdqI8O
EHioyJBw6ZhI3nFGlOu5bT6DmaIeV87s7qwh8jpny42/UON2C/y/bK9M9zm/RCk7lDRMKe2rLr4t
+sWz5v2vb6rGdlL/6qZu8vAfbuogliKrTG7qmj+ofXZtVqkf15m7zplblJ+XWvNK9ckW3JS9trQB
raXffK+bHPWnX4Hjlw2syEQc8l6OTXyqIoF7DdTDIjDslCYs4G5UmNfo0FL760riV+etyPgsDHXS
s/Rb0z6WylMjjnNIzO0VS4WqP6rJOW+9shzBnUZynzs+pj1XtUnaHFhMr359597q5r8/jQ6Ofp7F
7TeX70EdGk9MogHbJF6GCjb3B3oGqzhfsvU39+ctEeTvC4Hg4YSq06Z8/w1FQz6oUwHXiqC23Jdo
CyOCBsjpPUTN764lfvpYdDHIHaGOQDtsIcZ5+zxMUp0VPYyJF1LOZWnfilA7Jt10iBArjvbol+bq
l7RptNR4mmr6QJax16xjVgVWobrZtI2U3B6prEvm64PsVFfL8h0hue6SFx9V8jYj9nlSu9k7C457
1V1K2NFkPMa8vERkPyttGbD+e07eHNFyeOq2mg/McKPLqfummRD9reV61fxOImaz29N8Zao3jRwC
hGputNzQFUAIY/mO/bowfGgNDEq8mKBCOdExTaBOhkTmkXTwmRHpsVLnc2i3HHxZSqY5EG3OeBdS
qmSNbY41x3UlVg5RHqTra6FcR1l3auO97ARSGeZI4ez346WGFpJMv4g0xUSjdGZDlE3r9eG9ijhW
0mzrD6K8qeigGQJFLk0d5v00qFgxPo1Ru5vqj4r1uG3Dos321vIRdIVrMJcIi/XASJ+O613NsC5J
ZndRLyZUI/PyrKnnmWQmzywkVu6XNPGa/HmRxUkltSO1TiTh0Vt9ldqz4Bbg21QaAIVkhWJbicWV
0G7T4mrsD4N6zPrbkZ0DaDdf/ccoG5lBf98BiupjPzioGdE2aok/KJyt9fNJo61LSufCsJlsr5xA
qinGo2ssvo1Yz+ZtNSna6EVl0cwRbmb1XFzmD57ZnYOU5qMzp1ppCq7GkebIvcz7fRxJ9s/E8s1x
os1sHmYiX7o+9dLqgCACsDEtZLY20Lk8Ut/0hvc+R7ahBRUtHic5xC1R1KgxQ23P4DyNGz+l4DF4
Tyqd9Z69byCQJDrPI8evzBhPGVIHwhhiO3Bak3CgEHHhYybW02Sf9G5fYr/A00Omjxvajxrn8HFo
DsK+7geTpZz2NluqMaVYS1NAx6zcZQv9rvSY0zBxvbRoZw3hDY3lMIcKnfZ7Hr0davFCf5LaSpA0
f21AvjSb+8jClUdcjqR4XOKTlTpHqxAQa203sxCIAXJtw5Iexe2qW3e58UBC3AXdMdcUNjjvfRg9
SJyUDQGJHZb0Lg5SmfuZjqs8vM34JFK5RqvkacNNM3ybZoPqa/JGNXVN9cRc20cI5k5iN8nu1Dkh
NUzq68XrMNnUI8DbKv22NNsgr6ejhoRBr18r9WD3tyihYXf6E+9WaGjMUDVkvxKd3FMyAthRUz93
FLeq9GPsXFP+TfJlJbkXIgfCGU+sbJHaYyOvBgvQ/XpgRn5WGGzihcNGrdxbycdhvlcN9YhPDRx/
fEfAorvSWdBKeh/E4cGiEnV7GLpvSsX3ZT5Ng+mh/fGXaTrFYXS3lZRTisvRKYMCnaoZj7u4/lZ2
HxHpH3RqzSW7Mm111w+f1CR+MOkSrnRKbKwv1HcGQ7Dwots6Z48bXGxtOVdHr3pNqUkaxub2V7QN
SeVSdC8UpEtP3w+lBEZdb5oFj+p1nvG+zDwrC2Pe0pXDR6FfAJxyuxF+p41yledSM6HIrgEAI6+U
M+bmp0o9dUpQW7zz44Au7ViSvbuBywz9mmFfPCDWDqBYNkp8ijrW2Cp7dKYxIPTJk4kVbEcJcNJX
QtBBatCBleueQSeIZHJQUUiNg+kXW7ec8TogZRdlMkRY6THdPKROAU7jaLTULfbW3uc1bj9H7bJz
iubIt+XO0+OQPmjlK7Bramh6QHTWHNU8hlv4XfrYCUI6Krqzd/n8bHHsaarhMBc1l75lFLnvl/UU
FzadFeQlcXujdLdNth4RlwENRSjRkiGQHEiGAEaqE+Lbuzro4ZWmhCzv2Bo6DeBHn9+rE5hZntL8
OMozlA90K77/Kn0FxlS5zqbcF5xXomhBF8ZvWrWUVR0KsG/TZHlS47UltN3gae1VDzBaAM7HbSxl
x4O0i6lqI6JhB/YhxuH0yeigW4TPiY/WcleYJeRMppJZdUrlM17GbckbQu2MjX0fIfeIrcJtPPFV
rqfROUym5QFdNXX9LOwfMvUwTLk7tvtsPIzqp4kM1Kw/b5J2a/kfLfNKsfYQyLPpplX8ZDxE0LYx
bvTnxnxHhG8THnKqAqmdC6Qkel948AYPXaP6nQKX+Cnk7EXt41iAGDKdteCMMGAa2/up+byWj/V2
nSK/hAv0WQkbd7Saz7Z0NmOzlz42VefLbGV50XfdfN+K6DxZOEjw0Doq9v1Ud8sIZPJMT3LxJ5RD
gii7pRaXJIB4PbEla7y67Vh9lgkqBR3IFgLKKQ3ydWdyhs1Qacz3WnUEsztmn0bxmaiKB8Q8nqm9
FgZl4LoDBuGTs0EUCc/puoOq4q4qB5NY99fP8wi6bt2FBFNzIIqTozGsrhIiJacTSVKySeT6Zuhg
1A55hqY9Kcg3sKyRCEAz0GC1muzaPKozXTtkNDkDNRjms8Ymo/OOtv2uCZnSoIOJtVPLYmrV+6I3
DqP2sDrmDZ6HYJYxL0u2z9pxh+DHrR3lY8NSP1XjbuF4Fdd3c3c+DAw/iODOw/pcy+86duWeYRTg
lMARTxzuLw1Jn6R5COcXRVkuO6M4KubkwUtEVZm9qonlNn3NgY25TEBXgi/mk2LQvHacoEx48fLZ
IzoR1GeIC5CFOBtQCnOcv5+2mO4CckExBJ3BeYXHurYRyKLB2j6/XDgfIXwAnuvi2CWUMdrja79P
AAEv1bbJZSgGeK3Jpy3GMEix1NtMF0rdZyqKXMgruD/qGgYtD3uKBm3m7hp8QlzDbO7lha4z6Y3j
IGeLwejuKiP7Obrdyin8UiUxOD0hFgNJvDBMToIlp5KrzsaSzbfy8sykOMFqizqlUOdLhXc5pq/S
h68NHNdOzw/Yp31LXM/OqbZp2uO9TTI+i+EV5rqPTMUXtHwy3dqTsOZKIA5rsZ7jA+dRSV9G1fLG
kVS6ot63BjKBDl6RKi/jrUoxuitC7h8MPCSJedCWYrd0zNfyLaGuvjCjCr6EyaG9IkTocQ6LzSIV
2CFPKtRqxfDtdL7M6fjKrLio+ysyDLyhaIN5O7XOgLPT5nJoo6PeZiFD8X5TGLjF8NyxZBIYeBpG
7Yh7eydNhpgR+VrN9cqgvytIs7XXo0MhGjsc6KNA2MWzIWJcLLlHS5emy+dunnf6TDea75GARp+k
SXcpNA+x7I7QRVdahTcqOxbjXj0jicufFXLSFfD69qdC3g09WreI7a984mk2Q08D9I9XBIv1plCz
YYeQ8xZ+7hh1wtA9mAtH5Wr1p+oRWcuuRMOeVw9r+cChQK+7nbpagPtX1rBdW3+JcrEvx4tiVZ6i
NjsNaFya9CmST8UW/D6N+2m5MLAlEyKWXylTezlt5M6+2Sf6tKcJZ5n5CcYXdN7k9vup7i/H519d
hncG1Hf/8//KavrGDfKfjK3/H5pBkDH8cPz9yY1KS/N/3X+ZkvxHO8j3v/Ov3rRhfoA3J/GbSqFb
390bf/WmDeODZvMfADn60Jxg4ZX95QfR9Q8q/wFwo/sMpm87Qv9lOdW1D/w7/NCQuFlpXos/6U1r
7zsMcH4thqwQ8aCvSE28a02b0iLBgsRzN3fGTvsa8md4BdfMaV/D2ogbHmuAzfTotDTrtZoTgjlH
HDPGlMGP1wEDinagiC3r/+Bp+6+bYGx4uP/sGzp27ZeXN48JDMS/RxiMHGxp6rDgKSMcUzP5ov41
wuABgp5nOhJrA9/Wj48JTxCjC1MHrkrrz7ZsnqC/HxPng4mPGKsYF8HxI/5ohIFD510nik4f1NUN
W2rxq1j2OzCACa46EaKHqTzPaUosbL4+tSghb1DNr0+IHUJjZ9CQflmEUT+WurLQ2iAvXNyImDQB
z2BsFgdLVpDGwNAwwYuhdKQmhIV1qfWkq6poEe/HNFEJzOustQ7mPC0f6anvxQRFkU6CQVKMZQJD
dkej7/QgrJSmQkUvmUybYhkmvzeqWT2PUmNa/agZzNSHeaFojC1lfmZqVXfMRapfrGU7lAeaMqni
T4xf6UCGS8M2rVTNi9kBsnWB2tblWW+aaM0KvTWdvULOig5CqUBMDGlfj45TFdd5QNZYf6EOcVgd
YYWU2obTGVow+gNNyShxKLyiUpO915cChZGNMSF0q8zWhoOhVEN2nIdUYsCeUqJH7E0LlMylFbtW
lQPHJxalxKqITPmU2WOfHB2KnobZJVBo9rekq+iCSKQuWmExODHqfLxpWigmzDFp0aZ2TttkLcmN
oZQDMOalKTpxnMOldtGEXfnY1aUo9jW51p/Vks691xnz4G3APo7gsrDOkeJP5c5RJ6O6QIrxJY1F
Px1U8l9CKierxQBhShGzoyfOJi0oHWqY1shSDszk2d709Oif6QiutwXxK1uiTBoeYGPpVNtGIs8r
rc7TwKwwAlEw92i7kMbIs7HtGRQwfqeLUIeJg8o9JpvHVRJ7wTVUWSFdnmwsVhKAeO48neaU6Wpq
uzDfbfmobo1UkLzRNnFe1kpWWGZblLRekUbV8ziSrIVCJFM+Y9VrOIeLCusFOIAU0K7MLvBh05g2
Sk35RlRk1wZxB6334MAUMvfdasmnesTGMKUjA30UNkwoUpGW5fUQ1elll6oTT+aQ9KFnKCkOfBVt
6+uymNU5I31t2ZtNzFCoH/p2JBebkI32YIooHw+FtKqY7JzGsC60tXKms2KBcsGxL8S385Shn8bb
NhpNeGqcjKmWbZV4bOpVhPaeWn6Y6QvHUbZpZOsBrOA6Uw8kanqbUjYMSKFJgOalYUiB47TM44Ou
V4JWVVSTUH3QkNymXrsp63l3hGMR35Q4t0VjlMVhKvVlRbyx6nV5bmB87Z47dU0QvSXWAe5R+cWa
8MH5KtIb3bfrRlsJiNWa+4qH4LJM5uS8ATPBwU9MnOuG2tmtjaF7wAWL37Sgf16uwM3QqmXdVDWd
kcjbXm1ROWjPGOx4ldN1AarjxIWrg9VX4fz553XRfzS3vil6/uv2M5uy4z/vZxfV+qX4mjTDy4+l
j7b9pX+VPqb6QTIDMCh9mAVgGGC3+2tPUz/omq7BIOaIDP15m4j/2wqrfmCKL1XHMWwLcyrD9783
tc0KK20QvlRG7G0aBI8/KX7ePiT8MyA9VEoyY0MQG1zr7UOiCozvEaZ2d1Y1hQq/sjAhyPSmsTcS
+g+35q/i+Ue2x9vhwb+uBW3YBs6rmmzlfOAfh0n4q6ivaBC6kkCd0QvRnyNnnQ2Mf6x8Z4bMovo3
l9zmEf8zv/p+yQ0xrTnwfDalA/fxx0tamSzSVG8gw9sTRHdjUYKypRfwxx9MWqqjbyUIcxjt3ZuW
U8ACeYRJF2NCQwRuaTZnQGkNu1gvJcd9qyzLf4lgeFn+GZTyD1+cZBjmWEx9TBbod9eMc3RyZPcB
tB8Wh1klwDZECaSsub0Yov2ff0DqcAySTH4MFBxvb2MaGjjYMjm5Y1cyMS8d6xnsfnNoUG2fhqTF
ofPrC27fy4/fG0UefBqhOxCFBe8P1vK339ukjhV6Y+Kd4jPG/1/nOKzPhsF67FLLOS9KG8nB78DY
7x+W7aLQ9bmiyTWtzbX+40XjHj+cPafY7mD8Mn+ykUjnVf6bh+Xnq0hOLgK4lUkSBLzkt1cZm5rY
W3XTO2v1eJmIOrloOvH11/fv/dNBHWgLaW+npg3XY7577ucFEkLdEm9bW1r74EzZcp3BrTt22lAc
/vhS22HMpJ/DMeqnz9OZURqnEzqDNMrU1cuLigZMYizTE9m+wxr8+mrbk/b2wZDSZr1SdY4BLCLv
7h65fk1RdSVFUCpDmtBL+DGux+Fji+riotCWuMa1O6u/edner1zcTkkCiQUNjZtqmtvPfxiDR73d
NDVyUjfX7P4mCdf5DK0sBUBdo3dZSvqIv/6Y//CQbPQEi69PU1nit5//cEGC2xr0lRW+prCRgZMY
4QGv5+/G+/98FY40pACQJfH+tU5QdmAUqlcgHjXiG/zEaE6M8M9vHgUIik4Dkht7nf72s4T5KuJV
pW6dWr3ZV5mlXIZNIk46mtnXmEjc61/fu5/XDshonCI5fPPBQMe9vd4CiLCo6mZFaYYOzKGxKvFt
QLSAiVNoVymdW79vtdOvr/oPb5xDHA4ILA12xfduxY/fmA3rAso9PmrZLyJoBwt8gbCdQ4gt+OHX
l/rpa9vWKFyhCErByv+kdGnsWoEQuJiukFCBpjXa/PIIz/7wKhv7zt7kgqT7bLrCt7dxJTQvNTEx
M6kn29FVCmXGPNBrd396GVYp1diecnZoEEZvL5M2MgHky7ltsTn32JMj2aHxmPzhVbaYA9hi2rZB
Q8Z/9wIjjexFZvKQk/Sq+PrI4XCzsvm/vspPzwBvLAcRFcEklRR37+1nWRBMjFIWfDGmVE4tftBr
KQgSxSuQ7n59qZ+ege+XcmhuUFDp+vee1g8LBDYPUh9JaHRbK8b+uJC4aR6XOhG/y3jaFtQ3Cy78
FgoWa1trBSkh7zbFdkRN32NFdIfaDjXW9KUXh4Rer8J5c5lWMveWbGEYKlBJKMxGBwYXqZz/+POS
y8KbRVoI3g3juzDlh8/L+2qkEd0XN53HOTotYc2JD0xhXQW/vrE/f4e2TiwNqweFKtd5t3PS9S+i
FvkqQ6WKwECnQds0rMMhMmr9/teX+vk7tLmAiWZta1ARwvL2cbGJDG7aArhAN671lVDM8lBlTIz+
+ComHTWS1rgKa/27F2wpI3sy8kWC+iihR2RG55YDo6VfXwVZ8LsHRX5PsIFISWVLZfNdAPzDN2QR
ZLuOYoqAXcX9HMAIx4KqTnHzLCR5oJ+ULkmxU4uG+tTvkzpENda0oRntiZGNyzu7hWbCUKJpWD4V
RalwwJLW7ethkannCRGuz8IaDcZ06ZK1L2GYV6lnhiY0+SXp1PYuMroRtAW7cRusaTNDftMQyrcn
FYwCk5guxmOeIF4YRR+6izYuFvqJKsbDcMkiHS3yiF7DSW7SmNHXbupkZBs++xluN4uwWHQM/Jhg
p5Is3BsB/y5zCaFjlkUeBJ4YKHOL2C9g3OOzgWyARyuu1L1RjVmBq6Lt6qvQpAn0KW6JGr5Qu0Iw
PTVIMWHEZIdImZaqd8AlOFp5vTpWhVKtW9bsRsFT2+y0Tpnnc+rthQF9KYaZseWU1g4cramYUSAS
WcaemlmVCHqy263bqpuRL8ZdL03PWEl4vsnoVSHoxRp5Q7w5hCEknayJVt0BMMg6iivo07K2gGN3
evmkR2GknqqertqDbqvxCiV8bpP8S476iLmgLBFlrQQ2ovdSraEA2AJm+dCao2CorVWVQMYzRfhh
6KV4STsT9FnMWvKgxomyHqUDSd83FzgYCDVgkF6LJbZRqej5cqhWmU/HsRXG6wrpRvVzo17hstCk
avnWxqVt/S4p0BLBwotvoiETlVeIuNB8u8ogsuYF//oNQZsJLJ3CRoRjFDRsvRhuxuTaQ5H3l1lM
RN6prPX8emgGw75fTNktx64zSytkMSsmpwiIsk7NiFlxHvWDP81drHxFKTbgt18NsjAv29QsSG9N
FMsIaiUd2+ekWNZjayxMbelGdhDebJJiXZO1umKUnNi6sZu3SPK7GkRB8nVprRrbSVmq4IECy6h7
RCWZ7Sg6zLWwUhk3E6YKeRFxdo4TxtexcI3PjoFX89yUTd69DA025tJzst5Zo525GNrlhp+NT10N
TR9Yoa01B36J7lumytLah45IrmWhNq8EUXQoXKukV84iWJBIxyiwC/iEBDv0Jkc+wxi/rWkIz4fB
ueIoEC5We/yK6lDHeAhksvd1B84OpjILvUZZpf3kO2mbYmJX10hugS/KfCQCJSctA/BKdDPnhkjA
h9D2upjBt3WIu4rqWfJSjXtioUr1G37+2PSk0tCDhkCznOd43nL0R/Uoj0acaWqw8PKgBIut8bLH
FBOdzQO+yFtJ7La5awtyGIJYaRqdYMSYZt4atyleQydERqaF2VgHWWqbTtAYWSH3MS7V2mMlZQeb
h5rboGAfoiTBNXTFUFZ7XPJKJYSVf9IMzE7hse9o7GeIgOaxOvR6YiB8NrC7I2Ij9cEjGJgmZNiJ
7GXtRUIBHBMYh6aiMrWDNUzl9MnKzKY7xpx4nAMyf5gsdQeN8prog8n+WFXDkNxOqoM3D+elXPd6
NQ1MnvQoBxlS9s7HxuqTCxVdQRToeVq9qNrQRRdx3TDOWnuzTICF1VUdTJEp87sGmQJHJ2xg2xc0
TF/M0ekh/pJ5cF8hXsbY1wqa1xmv/2VGQmmLPogcjoOIKnqiWgdQDYEIB/4DKSGoKMsuHgv6qW37
hNQZBykzj+KmG9pSRaSbK5dk6DV3LPzoUHKDIOq9oY+sGmXZ9a0bF3V2X2cNKmJQhTPqvDm0OoxX
Mq2vkJ6riPqVnsSaLmkZSCeGIiVyp7ROmCTMrdyZWo2MsppJzniKqGo4uldNDDzTgTKDLQnnbMV6
Ae2QnMrUW4SelJ/6aIjToBxW55Ods3F6upST/do05PURg4pu7Ex0MbI1Mqknxh2DLJRzu1Ex+csS
5d5pnbSO0JZJBYnKJg5ZUAV6PgSmzrxjp46jtvogyQVojc5QNFcjLL1yI5U0EEbyea/tQNaAhpFD
OfenhuE9sgi7topALp2RHhsVKgC2L8KbHvq+bWOf+MoIhhxb+YKsimwid6YpRI1iL06DbIvGTcDo
XnxlWWvUC7sS0W6ILJwPvCy1uquxoWVIOitTfB7THDbprBRqhgCUzD2XbxLxpfrdhF0vK59kigZU
JLW5JCQUMydYN/1j9LSEGq20ZZ4y8AXaOCXuCjspZyY/VYhrZ51so1WrKQprslheKpIt2wA0ds5I
RS9tanzHmA4w8NoCoW2sN241ZVa069kDPidLO92lGjRNXPzEyCCSbJWrWgmFhkYgRX6Vk/+Hjikd
HYAqGU56H+o1glenMtt0J+Kx0f2xmTM4sqNIX3WGVoXXO9okMGsUy1coGuBOUtMABpe1DROj1o7g
T05wIqXv1FoHjEfNEY2oRY2CM9FHzqtj3SHv0ieEoyy6DoZD0AcfwdzHJVzbUkE4E2uka1XlFNqe
qJLlhq7fUnp2VzOna3WllrvKTnOALRZecIhB5qNYxxJTTKdxMO3Iv0jRlwFl84osZG4n6qq/idc1
E/w+MVI6K2ME4TYIOTKMARs1FdsuYppuyjhxqpZdPelsfbzy5Up8+Ni0Qqfr2BjPsWhLNsDJoK3V
jWWHtIOdQEfRMjawLFY2A7+VKZ6ZZM3KL3hIK7zRJLzfj5Js+c2g3JxaFRagp5HBmAc2XLdARGMn
Lo1OW0mbdOQsKZDyhiTuOgoBq1gI44O6EVm605c6bK6jUG2iqyXOwcn0kUQlBUdmHKezBjyVESis
71tGBjERF1mWzzrklSmd7/S1gJ9WgT9PL01yL8Z9ZvbpfFiZBzdoYhZbQyeXOdlZTS3Rg5xzdGAu
UWKGyck2mEMJV4k7PGkuwzKIRgx9EojuVbNWfXSuIya1vrUTpQL7q96IyHdaNlLbHbdwSCyWimHW
nylb9Mpv1w7ocYqtPvRNpRgOCRtitx/tyGbwEykLM7p8o0tEHA5rdyiZNLJ3lLAETE6CT/Aio+HU
5hIHDXl42iYCE8uNHJIGC+3gAAV2lDgBaRXaA/NKCTPcp/GDco+iy2DC1qQ6t7/hFgR8M7hsmdJ2
+wHqyY2KcWtFEWmtH6uYlHZq8GZo/Khtzdu2mMaTBYIt8dBfwKMModd50dLaPWYjm6yksOraNpj6
0BmfALsaTwzjsHw2ujNoJFkxtEXSV2RgcJOljwL+HIBVYfYI0CP7mV6/bbsV9tluizxormPMOSHN
lxYsWN2xNeKuKJVLtSWelEceQRSC7YUWOfEObFudlqRPoRqzgihgJBfYgxSJyGoTiCCFlg5fWjb1
yRsahTnoqOMA9FoCij42qTQZLDNgJ6Beq+37LsXqG5SaNmCxybPedvOqSFSPwpV010WX7XhA5JQz
31yb8t5SdCDGy6gA+KXsw6GkRmjXjBy+lWcQivmk68C2N1rtDGlb5uXBLjdkdwsJQduQHvJWg5UF
6AbrceMjPdxInZC4X/Jeh64VoXbEAtCk5KcP6SD4fwzRP3bDEn+rspaW6YpjU8WKYE2vpVzqjxgV
7YMZhtRSaqZxWuIsAFs7wq1/voiWd9Vq4Rmx3/TI+AjuTiUiXYFM3eY49GVSenG2luZMZB5gUkAk
sNCuZ1a6+sFJ2sYGOCY6HqWBjDy/QYKxK6C3Krs2JrsD4flawAHF0z64KUQNaGg6YlP05ul6g+ov
AmHCZnouFLRfpxiH0kNjR0J9qKUeEirWZuPV2pjG9cyg2EDCbSq3ZJ7HmyRwtHdODLS6UUc06Xg0
GljUWV19Ncuouh4HjoyU2BmM1E4H0O6ZqAkWvv4yR6mn2GG4180hnY+pzUHjhp7H9BI1Zfma16Nl
+YXSsXvCKddb39EQz80oiky2XLOdO68MsS6EXhZZDGVdyIlA/ty6LVmmeXyqtIMgmM7OJ2VZEXNk
Ksx4fsU4G5adSKQKNwPIQo8zX18inRrbaPX+Ki4VUjrAvqhd0zBXb/mJUEPxWLQzyWmC1yvI4RWM
OwB2sJin3rKeyOcY702OgkiMOYUaPvmfMBGaIQU9V/WzlDsCKcezeaVoR/y+cgzhbU146NTBZlwO
LKKPX9pG6UxAAXL9Mjfd8Jw2fTwy5mXX4TndIqFqpWH8bxTYUVyWjPLMssMY3KIjUWGEZWGHQd52
VMCQx4zHKjHUx/F/s3cey3Uj65Z+lY4eX5xAwmO6LTed6CVxghBlgIQ3CSSAp+8vSVXcEiuu1DXt
6DM4jCK3NoBE2vUvg6lMymSLTcwxDsvxjFK+W+wJa7Gva3zz8fa2WgxRQnbq39IRp7VjGGXFp9Yv
XVy+VV0ecCaR7paw5fiTP6MEuXGKQCecvALXb19GyUHuATueNH6mbRdczCzdLftsZuu9KeYxeMza
PsZefaIIinFrqCRuZtU04V6HxelFFY7+A/T3ccZaw2IvxjzdqfjWAs7IL6CWROEuCAsLzvs02HiY
VN1XsfioEnSQs1kJ1YjDlieKeYLDLdiQY9KfYh3dtZwUpmH2z0inw0KrY7854Ew4rw/rao3PaRAP
LoQVW3yKFj+4woQADnMnFUuF1HgPadnbA4PD7vw9PY69A/Ap+t9obJ0G7ybjSAE83JI/1udpeewG
wlSIfZvqrxVpncx8VGnnTeDnGpGqCodzt8Zkfr9k+FNu2YBWKCfGZvxi6ayXl9pvBK6FSxT2R8qf
SbJhqzHe9QMWByzT0XxdC2IdERd2Fjb0a4duUUmI7Gs9FR2nZ8uSR2A/LE7Z3eKlIlYdnIWh9iew
CIBnPDJs0V03GGaz7Y7KILycKpF+qvsIJbTED8kk8lXOg9UEFczRic3uZpgDs3dD4Hohq3HG6W21
8ie2fAsb0Iw1lERKn8Hf6RBf1t6rcZ70lTC6sCgecTcavf5r2OA/sxGwQcB5QsRhx5m1GgO+iFAt
Vhnc8/dWWpEMV6a5XWyJWimfO800gzoSBg0EcKSKmP6uWLKl8/e+gmTM1lT26ly30/SNfomw2YWp
KH+sS1F3R5u9sXWeCInDxajWjPr01AtMDPsRp/MI6iK6KRGN7oFTr20/VzCHC/IkctJke1utL3Mn
mXfGKhM3RJTq5lRYa//Z9QKUIGKSPdJOdy0WVCIWfixOdY/njcf46kayL3XLlmS8xkhlgYLfrQ6u
0isn1a8AB3n1bOfBRMxQLwZ1HNIWmIqwIc7qD7Cn8GfYtNoJrE+lhzDlnqJiiHdi0q7EkqEssEus
zsgdird+MFNw6Qot2ytMMPUPnG5IL1jqGdIxkzen5bDgvCLDQF4Wa5R89zEi+8HmdvzcTnHmfJyS
dix/5DO7b4xR2EJvREDI7mkZIOHfZ1naYp5bRip7CBTFalCALv+oUnVXF3gec4hQqDF8ugbm7mx2
c6vmWOQTtdmiCqedn4dKXHZ1/6FuvB+cdwtkpuG3unTmz3kcDfuKjNJjEOrzwWw5LUyGogpv2kJo
x/uaRt6SXfxXy1BKCqyJyKexRL2bBmndWORxDnvfybFWCVr0q1vsyNRnYAmfowxKQO6bkNoP/xU1
c9L3HP84oNcpbOcmxy5J9fn4IR5dcc/JTKDvGDO2pwsqqJs2bmbWmG4sHn+Ppf4DScUGnYqI8GyB
3NK33+HCdTz59ExM/CWtjc8V4Wlzm8S7wbbmfwkOczCk7kINCS5BEFM3+xWC9md3JoSXRE1hyeIq
ZRlEtr7M/7LkzVUoidiUvCmLQI55VxcZAt9TTYZp0uiF/TmHoPoSYov7h6u80iz+XqrgMnHMAZ3N
OYVGR7yrDQ+p6j1HDThgawstN9ZNbMSTyasx1hmK5VqSAHitQ5szRZF21mPEgvfDDly2Pv/+BQoT
iSxMwdML393I5CeeQMHEjazOuNUqjFG+o3WtOxTfr5f6V4z0/zeZV4ar8z8Tr0Aax/qb/DvryvyD
n3xzSFcwdEkSgCDzmmT0F+mKZALIF9TyoXcQke0btvBfpCvnP8YIxVDO8RIIGYD87SeT2PL+A88c
037KrZxnTIHv35CuYCD/Uiwh1yzkxogfgDTB1Rjqv4474GNp2ZCE2Z3YtwO7hipG8VNY0j6f8TPM
ltI7zwIFgRT7zk5/donFaTivOfNhxAEl8O8n9352IV1ExU4tAHeOBHuJ+QdYM0fWnVrv22U+2H11
3lQXnUoum3EaN8Gcio9ueu46d8LCbSY4c1Syd9ms7sZxsp4a8a2dxA5Lvs45q0N36w8vVtdfjGtV
nOreQyonYDIzNSrGFzm+ZAaEUb5N0LWwpn4nkG5TC1ZQw7MtIhe7gDHJARrQhIMA5KUbA52Op5J1
Kq78bZBfz1F/56930pUWtr/pPUHMRJtocDHr3IsyDoWsX0A7KMVREleKPdTIbswWmN73mMFlOMon
fXdmqfHYOxXGD+WRte+iA+tIpucpnPode4p1C3KNV3/6ranwTlD5lfaID0FL2Z/cBCut1AZ2MA7q
K2ZrA2sHoNE+z3yEpCi8NOaAuXGdR/ZnDK0R9dnOwqH5h4WNTIQQNnP33oqfdv8Yxd8ytlYrG++N
XuO7yRPXSnQYGhOodRzACPJivCr84HGdg+DMFRwbZztKDxhE4oFp4rzlxh2z79lA1J3AWNXX/aYI
8yfi1g6dpIAHTTVa0I2LBTMGywm7K1vKdiPz9NyqLh3vCyban4KA3T8ewp/X6iWP5x3WYTpuTpMu
2AC1quxxCXtJRiJjSluOF4HrDdcjiLdbk8AjwD8DH5UyL9nHUx38NUt9+6HTwS5MkydOZjshfRB2
n2PremwGfV2NwCHw0IfzxV9vYvZSRxld1A1GyVZ8KlH3+2XqX8weRaBNV7pX7uTtl0kfPLyAZjHv
s7W7aIh5TvPxe5eUJh0LBX9Q7+2mPbl00i7rf6DC2MRRdfTYm2JgdhDkTeJPhUuahdHtxhze3CS6
CsocN7Zl07UYICaFV24LfGOtEEKwF+bb2E6PYlqQqHembnUWjqTZas3uoN2TELub+5lzMuR4BNcU
4caYykYWA7+uiJOj5Qiqx2FMfkjCfB8WE8lf4hZ+yNaO7j1cWexegxcS9mBhE8hSB9t820c+3gEE
RoXWuZy8LbJoYtkP9QD/8YFwjMx+SnDUcbz5tCTlvvGS+EbEA0pP5OuFu8I0si5anETGHKB+fJ5b
EKb6dvTbk5Mp+ikVEbxKsVgFX62z5Wy29R2FwiMk6g8eILuPq4uLlhh93og/t32nm4+JtM4FLu45
KjCUz0BOFXqs+ToHn8e6lwQt+2LIMT7QP6z1o7Q/OVpsSkC9W10Vu7YBzrJHfXCsy3o+Kf+uGHD9
Yos8Ipe+Bb3Z2DgYOep89vQ92BrZqrcNg19OsHACk/I0V2cyW8ju+OBM6V7ipzqSK9CtSMeW4kUB
JWUcsbYJwn5Htvse7/8kR3jcok4trJum+Bxkzo+EGNPSyzbj9DAn5J34jIZorelVL4bRH3L8A9Xc
9ZjqL/OLaslYSYp9RZjcxkfR3OH6kziPlVZsr/F6Ad9ZOr2d1++J9YPo4s1EwkPr300BERf5bZ4n
TBHXkMrjC8K6PvkS9SdFx0mkL2KhgFQOj03gY9SOxhm/wcvKVxtswEmEQaeXEZaKhD/y9A2YCf6M
aCfJmwKqBGkLs/xs8rxDuehpF7n2fCB/duuvyWbEc0UZy7ziVq0f4+hLjJmhBquxs/rQUA6j36FC
p0TVdU3CzaOw2VpdkWzDavoR9uv5GlmX63xvZ6cMq4HRi249t30YOGYTB/u5xVY0S62zQiDNbKBY
nqDgM8eTK7GyX+u9neNl170v1bXy1w5AUpYvAwCT5fi4EMbdTVjFzxOjVtbq1sYmlIO//Xlgrekx
9X/GVR91dR2LS1CJPWWPIwVM1CAGy2V7+AEd6q3Tc3LwfW/hweRFnxfXCGyW5zinPI4JaFIZvlOw
a/0+OLRKTtdNQ6SeoHZ1XjjjoVuVfdZ5YiRYqsalJh3uOo5lwDPU6pUdlqdOY3CC6fqEqqPN5o9B
L4cjwRk9II8A9WORtQNr+D7p2Pko7KE462cs/idA+63fOMWn3oAsHp7LiY+ZeYq6VCWlB3owJMfB
+LDwgAevmc68LvpatSK9sAZUnEFkt1tCOSX+wuN4XuIU8Jj4kdphlScBCpiJGuljdKjgJmRT9JHU
0Y3MdLghvucJe0X0/yz+cahvSfBhRGZX3SweySTdw6HF3r1JkXBG4ikm0UsD+w4EdqE7Xm+mNdKn
cnV2ue19rDMbkwjMf9vDrEgMaX94NgSUsLHrF9G1ITYBCaqXKBhxiUpisiPoWHADGhtqdpSJR8dP
sJUeLxYvO5vj9SPlKezW5q+QIaIdT+AdHDlvAUlOIBcnoSIcOmpeMM6Wu45qJFhxsXV9C2s2VcoD
Hgc71WUf7Vp/anznY4saOC2ohwGcn7Kqu6na/mA1w8c+1Ee09mhsnLnfQcGODmndnTXph1kRPcTa
P4SrWV42LSVnkJROZ1vPss4qHC4zIstIMLMUlYN0M63jhZqD6EcVxf1F2dYD5iMKvXtiAb8tOLZ0
/oA0fqSeic9MjCOMVNJVRy8Y1K2y3Jb8tcH7gJVNsh4KmeHkbKtkfKg9XMhA69LnAG0LUuaa8+S2
zbyl2XAGohrArqHFFrPckHjSnmBrkQXXLuE2ACe6wd6LDZHMh6taF+Gx9xbvNuoLCfA4Z+NT0gZe
dgqU194SSkXBjgMpi/8yEVhZDJKzsK6PeDsXPeB3GiL1XaMM6gF1ihpTiAZHWKtlRxmOOibIdSiq
86JjHFFHscILRvXwoYAe/dnDDwNlbQWzoBLzyBQ2+M81+HxIEs4qXziC4f3fWeMn8voSHE9wk99l
ZDJRcoxbpDw96+t5NKny0uO8x16xUCfmRH/vTelyKNbMrTaKBJ8oKpZjReLzhaJ2f+toFg4llvrK
UpiZFN7XPn4oQg10STD9CI5wUh6JjEtBlEOTBS4uB4m+t4Zs/uxx99dBxoKk4apT2o7DfTQMwW2z
LtFVPMzNLbeSnGQ+34VlMu0qEiFxdsbMZRHxKY/Bnf1qJPOFG1i/jtoh8FOEpzbBGyGuouSGxRiX
08wddvnsJuwH7Yuida3rUTT1Sy3t+onqanPpaxUw9DA/GGF/nGS9Lik20e1IxiKZQF6ePQ6h1JcS
uCQWLd4nLihoWZEmgXseNOSOKi/RE5ZfPKZl/3ERVnKMkzRgSFpQq/r94OfiOWzX5hwrG7nvcXh7
sPCX+FJBpn+S3pDgAFDos8Fmp1yKbNghEEiow0XBY4g1k4mwcs5iuHyU6zTVnx6y7GkhxvoQF+lt
nFOZWqMxufL6brxoXEJYvTL4infqOWHTH/VEtnd0u5LblaUPXbPqvZ1MxVWRtSedy4YtnAjPEl+f
kjTJPlArwu5YTw8ySkCu+gHjgTLOLr3Ze0BNqLer3V1hvsYBKImI5gbvrmHsfKf8Z21rSWndLcJL
p5vv+4ZCmtmQsDc8CwsatxX9cCmNEV0pv6amWtTmwScxhk+50e33MwWr3L9JPD2cB5N3mRc/St7l
bikluU2DurFzVuIkl1RApUm5TNeP1IQ+1tQydyJP8wuVYQviECeQTvFdCYeJaZBIWADF0tW3gW9/
rCd1A1lnoBgHgkkOyQYzEOcYd8PjMnmfG3NucTikpGFxjsiu30iCsoJAF1dTgGsyWBUHptgDLM2o
PhIyd45zFOE/aC0OBEyvJIxREavm0Ycz4Dylcu6vKukRbaKyOL8J46HdrfTb77mPm5GbJckJ7ly4
16DA2LovNZb9ftOdWGQpIPc4wx8Y9MNVUY7jdSFlfhynClJM1TUFI6Mybr5dTeEwHMnjLDEYKrsU
+94gmyYyuiaxr5RcOUfhjXu5rMhBaZOh/zbp2dLbssW1sKJ/73TfZC+D6mhtNzsnYWQYLtWEjQzV
KVNV1v1ZCztgPLSF7UuM7jCSXM9gPq2fLHul6mCR8LSI7zk+8pRkQ7wfGkWVL/jMoTjHPn3+At8D
A3nS7d5gpP+PqPxvhEK/g1Qea6m+f/tf9+qL+j78HVh5/XdvyIoVEMQIDdhQz1300J7hOL/p2SBY
kxGNFjtCKOEj4QaO+QmthOI/8OIpJ7j4wjrAnT9hFRH9JyZsGratMJzbf6njd38FVcwVQZZjKOtO
CFjzD8+9UuQ92EPhf49EgifZ3mm9lhhYu0XK++T7Y1t88aweglHdLRQLdsqZfcpsVpPYLyngRm1t
GwfF53mcERKHzzm50WdQAMvhqvSr1looAc0UsvwCEgJhVgFHTOwyw9AT30MyH0aCRXDQ/xJFfpt8
dSu3CwiCkV2LQ6GQg0mkZeNafciErTSDrPR7HMuQyxBgJ8Kl45ZTKj3LhVO5dQ4xbyJf8A+A76/6
GUAscCcvRntk5BE01zvgKRSVHLMgA6nRGIJ2Z4osMO+s9Kahx1geCJWwpFViYvKjtBPpJH9ARg2G
9jc6OdenqhS6HIRRFMDnjs3f/8YSXnMC/PCJkN9yUbjYzKkGT4ZsgxbG6vJDP+uUc2GfqZSzHB6v
a1vfaM9dBgxZvRUi87kKSF6hEoQ6uBfXMSsmf/tbt795Q4z/rlN0fjWEwDoZuQ9uFMDVnvEOsN9x
wI3Qd23y2nmknuF27UG1aTvgLIinDrtzlxz79cmx7cUWBw7sFoAO5cSFg30PHa34YmWClyhmitzd
hiPUUHwp4xwWmtQl9OZNt2hMjRL278uFZEvB1yxpBc2tIL3EPbTwFFy4FLpuEa7/4dHevX8eLRYG
G0eoZSNVeS8MUzMumuXYLI9uOhWY/ilYAROupqtsvioMyCmJLwp+zFPo1BhbkEHaQG46w+KrxB8L
1wKhwKlcSq6PjIue5iC8whX1uTut9NlaWvE8HT1yEPnTMMqAp3ZazTtScZVxQfTgNv/FCKN+hVel
R1MoBalSbf1yzI1VYezk/Ndb+7DiNcWX3zfCr/UVXm/g0gMRrUVMOqgJ3pUjhF69YGEH+zBVYRNi
erTKsLx2smieOJtEDgjkn3qU+cr/Lk28XhJ1LYagTIE4Z74fdnaOFVDQzuHDMAp6iFqUokNxXKV9
vJyylL9PtNXgyBOg7KHByympiy8o7W1aSfdYUN6EwRAl+SGhijHdqSBwpru+bPjUXFk+v5nrIbj+
+drSTtc05Ux2JbMPbnXmdaTFbF6ElUvBj3jJ4+nObpDTUQwuCvp0EVA9+dOMg+XGPx4epN21X3Fu
pLjhuzHPaW+wMPNaHjIYWyUpFWPhttS1MFC4hizg9cseXC8gSiLGppwY577vJBvhcnRnn2pc1lkX
Pfbh3lVCWjuBYbqZ06+2LO0zTQgSbkPEzJbfvLxc+7uKinT/Ra9geB+8SdjzuoPeFvtEjHoAnATP
aD+arnsS+WbIvZVN3dG1exHv2HfHpP7MWFfgTjFHHU4NWT31CHhSbBYYDFTqoe5vZsvPvfwAtD96
90GpFi/d2rMge/LY4kBI0GWzJKk6qQxuTQmNo9TryqRGV2xPc7Fg2wABgDiKKQ5Td+ejrFofNOVU
+TR6ZQqS7ikH0EJ4Mce8IFVDDCzn6GKbcsA9Q20OENqQFHyRxLVtH4UWmXNIrSHK7H1bNJX3uPhQ
j63HGPvS+WFWs6uuqHrW1p3tkar+jWNf0D+ueJcRV9M2DceEW0jdZXFMIDXMh7XxIoh0cdG4mBcD
HQ1d9AJMHdXfMqdtpnlHV1m67/GoNFnJZBrg9HSmkrrDn2RkS1cGR+LWi+AaXZaF8eUUtA55j98z
NAMwMolHIarKu1pRR9ClV3bybXYLWqQCe1/XXksGyBgnMisv2Y0XGC1CpVZ6gvkA0CcPmLfp0b9L
asdlb5t7OIMe6CuU8jbttNpxvy2HCDQMQbsXdAo2br/my0kT6ZXJo5bVHJCjExPoh2NdK0f/U2ON
gT+c6BzaSrbarQZWF1jgQDYbtbjRHHwoqTTxQ7390pKy5G82In0utzaD172sYxc703ke9G3qnImZ
nXi4XXK/GMPjXOfCEB68yUIobvuW5HEIfmVR+cJGPbBBpXwCh6FJ6la34U2eGL7lISxcy2lPEGbi
aPoQ5C6Y46aL45SJK+yVnxVPwPGoDC88rxxoKQBtpuwrZm0wiAvLTfqwvBSyk6K8yXOkWcmeMq82
0fQSnkW/ZcoytwQRroS2aafZIkkcbYu8N3USm9BalCBOzfWgucXx45hGMJ56Er5pWccQGIFnRZCZ
L+H+XbKjuy6ebbQd2cDTg4CI2g0OeaZNi7mlKvjRDJmy7usqNFO+N8EKDbexJj0LU8gao5+jimEu
Gsu810fNgBxpPsBZ/sdaMiRcrczExHcIaV6PaL3M8T8K8gf5YO0hQFA7a7RwPDmzanRV3veui+Kg
O/SS/IFwqyOxhPjIRJlP8gddHg3Ik8rrUda0l5VRzEG/7In5KspDc8uSN92u96TAaa7g8qfuJbFm
08ECdBG8eR/2VvfCKdM0DTxwPsoSG3Wae4B8y2VhRr8+T0/OSPfCdivjd/5Mqv19gbFPTBSRjhe+
vg0zQVv87D3kYsV8ZZhb5uESrDH50Y30mn7rIDDg5cT+6pv/cge/uHJhq1v3P5vaevv4X4389rkg
X5ziKnTaihsQ5MlNLwXEHtkfZe0uPHTnrDMXgQ+aSvseg4u0IeXk7UWRV6LoaoNajENdDcEdYpWJ
5V2CDzGJbbQSRE2OjuzBMVWC7YaseIoJUSKSS+OD7Dv8Ejq33b2Qd2JasGkZQaa29/pMGTl8C+z1
pg60OFvIA+CfwW8xT//WPYKkKGmfAHNyfvghNBc88IIloylSUpT4fOZlAb9cms4Os0dSk7xRnfOk
Ll9CMc90pHU06XqkUbnmWwS0L/4dPgHI1zcDOZT887cGtVYqeUgNShcO/d6y/bqgloFIfW6Pqe0j
j9prOTaM6ThP6ZRIqni/cgodoh3wbqL7DH5UmYfvp4TuOnCSMV/oTOYH0Bhg5LYk8ZqPVBAU+VGP
QZrpx7Eke5gyURrxvVnnitQF8IO6oi7ct74CZoiM4/izyWMkSNzOLN2CL2EFwEFyg2YCkPA4CYII
7Ud2bnmEV2FnqVpu7QHWNhydHA4uJlMUd9Sp1F3nYs4X99l4gpRlhvPI+srvimUM8uhALqczL+cu
Jnwz6hevsasKy16vrKgcDqmlTiIWI5/PVDfwg02jj5loN/L/S6XD4Nm3tfAtLImdqMTjUyUcBHSf
c3WRpc1EOniCTGGfLMi31U4jzeGIMLudwwwT9Vk5RnsQCpuPzBb2TsMJ2Wa/zp9tTByYb9ISIAz8
/u0wQQQ98p/DmGEq3n5dAHBd96wlBidAo/c6Zjo4ZjTYkOgiWZ/cLGq0euwwMYAbp94eHfrZQBOR
eLXiXg1epgd/H6y2YJaDfGKaT8yt6TWwbUwX5xhKQ0RDoWkBMTrmeZWUDj96Ojif72Tk81+yXIPg
meh2+EsbHEqWoLpyQbj4BDiIGd+TPw70K2xFgNNX4Zd9ckA83yfOKU26le9YZ81eiwjRyCXVqvM9
hALHhES1AM7aUjT1VpVlufgXFfwwnhQ4VXIESwuUaIryfbKw5g2YedHMnP5N443SFbSvM0YFJ7Gc
aAf+eb9gy0UMEduzxDrXRPj28jpGn8uZDXslpp+wSKjW3hJ9WS0J6SO5tRCkoKGKksLcWAJubiiS
KHj2UmgYHY5WOublr5a38lRBXZllo/IT092QBgo631tL5qphq+5KW7rTuV79Kglvi3XU1n3PZpqQ
ubXt4uCZ+Zb+ZWkkg8sxh2dlulFbkzJ3gOJrGrCU7FfZWRMbp9vnICbZVbx4cxmU10HQtSCmntMM
yvqhpciJEWBFg0m3GUq3QDcRAQ73TzBQdKEe7BTvCZLQfaCu+U6H7G26b/Ekwf4+D0k09PaxL4DZ
IAE561A8rd7oeCgtWR1IyFUC8U25QYMN2x59YVwhYqCQ2CwWnEqizdl/7n4+ydu77Np8pXl8Hzcb
Hut1uimxTqW7xQtUVQyJO20Grxwq84n69XhDrq/5HfJqi08s6WI+mLgjgdBg+DW6Nfpg0jKUceRR
yfWqFtHucwaqGZVxZf7ys8uyp2Qmig2BFAkc+4Dg2Uyn4NP9vPRuCK2gt6ObEUiTqqa2a48XTVRj
7Jx0V5tRnlqrqfoNoAT88NiWqVOHR4R179kWL9jmvXFfBfUkBsXbhfw+Zknr6CrW/duJrZb5Co2W
5LoRbevbhAWwab65i6jdeXur7AwbeuiD3sMiOAXmpLrWBaN1P0q/5ZmVBsOZzqWTmm1c5s1cI5xK
c1vj64CzmoJ1ZJP4oxnkrWNApl2tZ9Mnqf84RMb5ZKZXFfkzJaPx8NYg2BmaSa+IArPF8gbEMxeZ
42Ks9kYA+x99gN4d6Mk8YX6gBztMbmTev9erZypgc1q0zn3WNAF3TY7uzGjQDdNsZ3lmBJVTYUbX
JDtz778/Sxu86G8HW3N5pDBA3bGPqxED91c8px/nxtJDGNz/nBpzpifT/vjTlNe/v5Rhzf1yKXQj
NmIS3/PhzgLO/HopHRVdlLCV/KuP2MXcNFvoHZ73IYxD07tjwgX4McqcN4wqzOOV/Zwcf38vv0II
WI/SfyLYfREkPxy03HdH2mRynUUx9O5xX2Mak8SLM0UTRRu6eJqzdf5TO//zgsbRBLgVxljAu36H
WRRZbwviJ5M7dO0sFFTQY3UiE5ix93Nk//4B35EpzRNCXbR9nKUiqqmeMYD9O1CH86SXkuQa3P2c
MXS2RnSiJXAX3z/M3hBNh7xN1v521O6C2e5Ym/nc7ZkarGH1WIj+cEe/9nTuiKMUDFXs1GIfS5zo
nePVEtuWDhe3oxLzOqg0+zrG+DwWCfO6jCbJK8g8ZHTODp2hWRExvjc3krduN67bqeNkf/Art/Ht
zczUYmwr2o6PMz4ScS0Xl/PkVvekUtmb9m2a/f1DvMOBYBVioQH90A04vP8TCpkRvjtZ71rfAgvX
Q2eXrqHpOATjmgm47oF1ngsfzdVbUeP/dpYw18UEAq8CMCjG7HsIph2XJmwsN/qWcrYYELjZbTl8
yrzEIQqVut0oP9RJppRCv9Rw+vrDu3s3dLk8wwCwEY85Uk/+gbil/gTdcc7cb0zuDNStr+3A//K2
pL/N5ViUNuKKxXUZ74vBtldm7UyWNMrvX8Cv48j0aBjPzJiYSGGbgk/Pr91aBdhAwvpPviJiq/3+
2GDHlSx7hGd4Ix6hqpuN7u8v+c+Hj7DiYsbCQQVyyXsfxizMkjJf7P6bF2gKCAekb6QbH4jXGOm+
FEZZ4/qRVmdBfF1MG3uZ8AGYZGOTpvH7mxHvwDgaALdc4E9qAC6nrvejCC4PBmqtsl4y2YdsE2eV
mX1bNTcZRqqjRmbpbeGALURAz5jBcVdYZ2bjfdVyZNzWlujre6BczI7gSTS9c1dNsh5efn+bBmH/
21wfCoFVIjCpL0LKQ8QG/vqaRp1EiGnW+WV+G4w2oBKNZb/tcI0ekq2wU5g5v4Y6ZX7INh3/bWMJ
PE1Aiw013iNB8f1tRJ3DEXcImpca6S7lIYzpyZtAu2wr9sFu4lNSGtIRRBdCAYKwbd8aaedZZOUG
PIfp5b4WlRaz3a7lWk4XOOS0TfUHfPmV2v5re9FIIZuKCJ69/49dwOxSLIjR/r4MCXqQap+roS3H
G/bEElcIVFYdN2fBA+NvDbtycC/CGxbrXrdtchriviS0rlpXe7kAbq0Bi3FUDShsjD4Q5l2A4Abe
I55HM8ixY+ULiD+btJJvLWTC1usPw/TVv+jvD0TBBCwGLyXhstLTWX/tAPTMupvqqX0O/cY3G6+3
c09Cviv7KbGGZl+XLG+z59ueb3w9a7WcK/jTrJXLqsDa9OcB/Wr39uvNudQ5qaQIzBCZSN71zmIu
BpLhmva55aTWd3t3KCLvyhGZu1y4yDtpjjiZyvWJ6PllwToJy5cOh2Xb0cEd8XqJdQZJJl+femsE
s4+oktBNMJ2pyhhPWN+8nmZAA2XoPSHYfgsTbn1CmmZKNjZnON6CpPV5QQ2cDn75VpRCEzPz7lwf
PSHlF9hOKoIsh1AY0c5o3l2BcRS1y+718nGEbhmyNgYKfEVDXZI7lxYntHKr8COgtDAENQUwvHnF
dO+5zaouoSwmPVr8CrL11kqTaj5LPep2n+sIBtPTZE/mtBVGKeUgEpEb6g+/nxveT+EOrkl2GLIR
ILrIR0/ya9dwYTWkIm7L51WA0pI5CJufJHKEnHg1umOnmSh+f8X3s5GD1aBNxcwUvFm731+RE9yQ
6cqFhr+OpjPqEceXevcTeAumjhN2krsrc6XGAwIDjtAYvvZ/GOWmUv7LrOiibEE9zv4PAT2lyXdP
vuIRgKAvqJ4qxHNo6FXD8e07jhcds1FWDLXY9wkOBDcT3kXMOG3mN4BbkXIQYQN56pLzJgzki5Kz
N/IB1OjQyLSgAqgiCwl+569zc0EnItMeumACidZLAjRR53Zm0w+bKWN3cUqgdJmRP7FT/4ArO+nC
8HR6l8rf7xv+/bxGYmzEOdw8NU+LheC7PV+BarXW2GM+ckTFbmPv972zXDjTavqtxybLO8uENkXV
mT0cP1L1WjS3gtZ0aXfMtZPcg7eZLo2YmdP/mWzRfTNFdpTFxKErMXggU9MHIFl2ia5MuV4Qksbo
DAXCiX/Ve03yLbt4F4dAn3YT0fviI8hLp/C1mq6zoTBz2PoKhbWDX4+3ixWN3uXvm/DXPvN2Pd9m
42P+R9LCuxYMZ/AoXCbH65/Ax5xiJLCxG87WOGwNMv1XxVXEaiISEbVlju4c1v5xIHR1QneZZH79
BkwAk5r9eFhgkrsnQN1ABr9/wHdLBSgtXAaM8ByuB2bKKfTX+aC2VZbkcxt/JXOIgfh2BHGCwsBq
PRJooHcdTXW1tSuvd2BY9yWIOR4Athi2yq3n8DHHy8W6/8N9vZEp/nudgBnv4M6Hh7Pzuv+N3p/N
bZvpLzR5sf2Kj8ewd/zZbPpH7CvG5sew1uwbtw2yTj3ExLCtIP5I41M0sRcgLpBoYJwVLdU7FB3U
j2zySP00JewOfMdvrpNZFmImA5AkF6CmrsMjat/njhG8VSUW5XCZGzsYKkjGPuVSCJOicYOb+G3Z
LAIAZfcDanDRzVcktkwxpBckHBJnMHSn2j0DLA4l9ForRy6/+wkyIf83Hbd4g4ZAWSPmveD1KPoG
FxevrakhuzNXAu8bKEdPDm4PZ42Dj8J17Yw0NzBZMBoXkdIActYbPtWyB+G9IYcVhgQ6qIocvHro
41rugjYsERT8VbbqgD6yzU8w6hUFYwHTtO/aRQaICTss4k/gw0WAG0nUcMmqABmezm0mBUmG81wN
DH04GSXR8S7QZexeB4uKvRafAdsyBZ1h6lk1lzcsPdb483Q7nAFQbd9RRQthihAOolBFb60R6bKN
8ZkL/8e5ibu4/T+Undlu3MiWtV+l0fdscB6A7r5IMjOVg2bJJemG0GTOZDA4Bfn0/dE++P+yfdru
AxQKZZSlzGQGgzv2Xutb3gSwCwBg++DMeFObBzQj64ODPp5uuldN3yEEecgEioEkYp1TtRMo1hoG
Sb0GjcOvAIvazj9i353MF8NRc+9fMfqMxW0dBHlhbvO604DMCG593LCw+ylZt3WDe9QHVWYuEq6P
xnQJ8R7LnQjB2Z7j6VwEXd+RvlVii2cigqKX8iNL9W5v62U/vbngPmbMuTZN03pTeQBLnmqmZxgO
/O9Ptn/sJi1lZ+Ke/Yqzd76rgathePxHrwzxwtrrm+t+Lci+Lw3SGznt1F5Z0HaXAQdPsRml7uJv
l12ypuVCW4F+MRXaGDxQ+zf+vagDuF9V5iQOgO1kunfAtuTRnE3xPrNH6yLTreUAdmG8YBrV3HmS
hDyFufgKmlipM/cf5UPMor6wE4cUTu6+9A1aWvkEdaaBeGvEzBNKBN4MLBgLmrVzApr00hTcjvUk
3LOLbzry7BS5aKtrcpd7yt7iwh6ul7zs9S2d1X7rAz8pWbFu9Z6K4R73nzhJW0tO1dj1W6dDRsB5
L7kYG+Iy02Dybz2BvrTIRPaRdW0Mx0wkm9mugXzEQXv0F5NEqZjMg00tiDSilwhUyM5rMhj5lQef
nvqbJM9gb85p/EESQrkvlAHfaw5yZ5fmenMvoCUALWbMBs4As8XjpBb/tdTwmAXWUD1MPhJi3ez1
o60H5AM0mmadbUatO9l39WeXe/EtA+CMtkBvBR8Gch160oYw7kYzT7OdIEhhC2qgv+tG4q7XrSDq
ZjUcrU4SQOdUkx/GHonePmmPZjAfKPSH9860czI5B0GUSgLDb96MKJ8//d7xqkiLNXmswB9iRzKw
2qjRKuh1V83J6TDRhbGfNq963okzZnesSa6xrtBvfh97tQ0qWpKXOo6sAwoGfFaFRRqcz+73YUwT
nooF5krK6ENoz5Nop89Ww1RtZsby2nV5AyA2xgURLEvHyoVXVIKBaOQQiWUq1NEdkjbZ6IbIrmbD
YyOmLR6O4DUtrIp6KY5StXJnisE8OWWlSPdwvjjT/K4PcXyFJ3jYjHgAkchCEwNKQNJ85MwNxkGv
r68wCsjnWSj6ajpVZEJMXcFRowi9LMHIrA2W/UoBiD/PLOt9w1F4Y+pVf6uMurjt0hkuTtH3ySOx
Gu2TVKIipVANClKXFDlGUb2ksPGZm3LjqRTEivKnm8DsUoLJyTJ6zVcSNEKd6kvdZC39LxxtoLX8
gzAlabdSJ1owq+3XznfVOV8MCGmCoTkvGvdQ6EnRhHCUnF1fw49XGkXwKjXKkgibNRWHk3ftjTu5
xY6N3iX+NCMftTea9IbjMEcowBaPZlOL/TgoY5+L0X2VVvw4Met4XNqKfOlWYAvK2yr5nLkgUAK9
AZ+Po8/3vQwQjku7RXVXQKnRUSsf3KAQ+5ZeIhkDXhc8BuDy3iwlrAdocc3buIzL58ACj0avMS9t
6ve9zpMialXb39Mj1DbOVI9nTXbFy6I39d4qDTgscOPsq3TWYcqZih1JzzMQYjAyAWhQMYfQwvJ9
4QzykRaKxfsfzaOh1xahbFb3vBrnbsgIkBcGpt37qpLLCShMu1UeWy6jjCoDtqL3RznY003dxfJB
+r79bhUjm4PZzuMVpH9uHuaS14bVDyeFM+aQTcpqmL359T52Kxs7hotGktFVcFiQWZ/jmPzMxfTT
R5/x1zPOEAASSZpAp5be5WJoPa0CAonKIHbOqBTxG/ZVQJr0Mter1VbWuyXRmhuSW9ObRDWiDTmA
6TtJYs+z6AesXrGzLGcZ2MOJfkDBhKdqHhJrISUUXozaWl7hXxjotsJRLPa1PyYW6gqpfWgxXCb9
PDv2kgXhDPrJ9CNvQJbgnwvHGr0e86csgAuXgYjPkyaSGyZl5ZVmz/WXspev/EzCsD4zvsA8GSJA
S5iKg5wupyOM7Bg0wnwZtHhAn45t45IT9fCYmSNsN0ijlh0GqeGd7LiBJwjmqg6OVeoDHFEddKkR
zSJJhgtC+HyBVrmprLi+ajRODid8Mh7X2tWnXp7RxiPWMZQ0pkNtt9W1pWztFsNFRtqxkinGiEDI
OxjGI9g5EonSU5UVTRZpq4NjP8eE4+w9XGTL3eyTzZTu19IDNlSrmrIpuGrNlBTHgsamLEPDo3IJ
cazE4yrlz7vQGozkYSIuFx+ZXrpnumKxEU0GJeKpp4XRf3EyOviSfQQMjQMfRE9qTu8XY+96R8dU
OqmOC7FD5ohBstWD4Wiy2ekHH1PovG/LGVdKOnbOcA9rck02gkEZyI3U4qQklc8O1D18xsDdmKld
3sL30pb9xLAgD3WvNfXzFOSkQZoSLcalV7KdRvShlqhhOnnM8ViERG4Wx16bVZdfl7PmBovF5a91
chyZtVXF2gwRplNd972dY5ybXZKdCBkdCETcgkLqWliVs1ltbWMo0zOGFOg8Vc2oPlx6TA0bCyrr
PW2QvLioM9tptsnkTJdFxskzylWmLqzENvwIp17q0YnNpXEoEonFSgyON2/MSc3ATcz+SnMC5RGi
BHt449mFtUYAJOQ/42j4GPFwR5YUs0ngYWxY22RMzcEMKeFSrQnRV9LxmXB5unezZjcwV9rBn7My
ZCft+QuNDtEwe2cTaklVJlyLbPCkNVSwLSo47VB3TdU45CJpozs8IsirSEFoffs1GccXuDHJY5KK
lySAkrk6WKv7acKgHPux3Os8PEgeHlyJhMlbTuVsllfSyobdmMogFK1YxMajGwp2rXKqe1mXbiQl
yMnBh6i3kWNfvfcJnjevKVEfAeu8RCXm66Ghugn+GQ8b+ybAJHXvcU6XUTYyr2M9sGA2tJ2mD6MR
xa1o687fdmQOn0GwN/dD2wGVG1Qyxgcm/wnIvkoFh6rJ28isW6hSZKvc18CXtsRQNacidrRLs1D2
yRQIz5qEKOYi4FgUmWY8vtaDN+wXZZrlBnJ+WUV6MJIUgnWkuaJNN/VktsM7CbpJV1hpExjSbod3
KCC1Gv0/fcfh0BHtDHwJocL9EktCutEutvscjVQkuSmnDXgWecVTnod/5hZllOXUF7yF+I6nTrYb
CDcJh1qkXzADGi9MT9UO4XWwb/Sg2nnCy28AgBLaXrnpk15Xj2VOwyXh4LbzzDh/biazbyDoNc2z
pcfyOBC2pjaxJBYizGh2HmNh8qETHZVCpsYQHrd1nXMsOY6Tkb0XqeW9FHFiPBWGNZ1H1HeRI9rm
YDH2/4KAAg4ze5oSGyvHfgVcDcg/6sxpXYT2u11U9NNniMM8tZXZvTWjr2Xb0s0QsyEIaNxD7dSQ
pjqZKaIUyoUQ0RaEGv5ZYGGEq2pZ7lyWojPf0jTFeWuWvAcc5l7qhwW/N2SEyZpIZ+EcKncwvYgj
/AiPgGjg5AjTvf9LcGpLw0JYlv7Cgxf+QaD50wjloXCjXuTaRdY65uOq/dwZy4jlGmeVuHYclb8N
ME95PHDy3JHJh6K9iR3rjPxKnsCbAlqUCSXNWXWDeCvMXkF6YFQ84kkv1Xvfz9wr3JSc0wbBJBpv
U8D/RFU1but8tI50uxNk7xmQtou1O/tp06mNd8Cn+xMcIslZlnIE813cas5Wa0lbC/VldL70XVk+
ewIiZEFHNip1Ihauhskz7lFI+QHKbmq4jduDCd5DY+yP7H71tMUwTiRbqwJKT5S4WnNlpZOhhcQN
0vCaK93BFS9GBnmoillEIUGFKah1sGmjixymKuBNUKTJ7XqMxUk/w6uiprbqeHmqO5yV1yZA4C7i
VBFDjGDxNgtUNGNISjgHuknMwLU7wFTYFEabWa8l3VlC7EdAY3m8Q/RUKB0DYOM2QchpW9ngLxfC
Eol85oFL+nOKBsnHc8rQxJ6jepxBup/wR9LSAbLBAUzclCOmI2ujmKYEw04Oos2ekqSARoqlU5dI
YfDTWLXcjKpt3H6XUKvVhwFCQ/W1a6FMOtsUDXtVb50WvdR9rJvoZ/bwuLMef99sa3p+kw+i4Huw
MRRnxMANAzqOcaMkH/+z0gK8+lJ0eT3Dgk2V8+RIx0zvvw/cNbGKRnoSQhlvm0asxCkIMNsgm2Mf
p3/Bfbh4Hwk2UeXuGV8s3G+t0QXZ8yCmlAjF2p/mBdhsEecgNCzJdtx/GVIaCv6ZJDqQC3oe6LMd
Dkk3tLDaUCjxbfHIy5v8zQIWPFaYJ/thrk/WwMcjHAZIo9mFCJetKr63ekdk7talH5xZR30Y2hlY
m5X11DicHZJ2J4Sfsx9rPZHEKMkvTQT5lO4iYMecg4wiyrf3We9V8yyYpI9MwzOo5HIoJ3ub1MrO
yq2YUE0H9A4AF54XSj9/C5bbBRnQj3Egho1ht0DyvXmxbHgssvoi/AEiGwppAtob7GMbe+De2aIY
rj70uqDKYsiUymLbuF2QRiMkRU9tFrNFQLa4w/xtmHUMsmS8od05XjDLz86NHsPEMN3hMjfmudoK
q0JwPxIKYQmtvAd3MnmHlhLOA2ciyEoBZl3Ue9lDfOmVL2CGMqkoPsSix3BipE00tstzFDu6tcxY
eLVJUSBo5ZYKlBNinAvH2UvXxm1O2qR605ZY4Qw3kqk17vwiK5xoyur6XcIYkhs4jxwN6kUbOY3I
nNhPygnZXQypU4wfiQb0RgPr2QCNXIo02eG0GmMyCQemYo+D2Qakluvg7Lb2rHcX8Dm853IsbRqW
HrGbkPSgyBOQOZNaeFURvDtEBKQO/RPyVaSvGylwSoToctuRAskw0YbT3LpKOHlXGxs0v7pUiKbU
hqxnaL4FcdJaAgSkY77BDBN/hKiQ35owXWFeO0CKPdIS94wH+WI8lWBVxh9x0YqyzeEVBvYbwWOS
tREHtwN4cT7nInauIdTNzJcd2TDXg22OPvZzzW2ieZiL5KyxDXcvHC6n9NbLK7j+HVr07IIKxj1K
23OyN7ZIa95bo53fNWRcXmJ1ST6g4XHl/WlRWA7igc7IsoCBFpk+PfrKGW4mWaZ8BIxoDGS8qmE3
9SpmgoUT3Bm0Dz0c4s10MGhaZBHg+OyvybJxAjpFZ1/UNqTwdpLOfRsnza43a/2J9AYQ+R5eklSW
C4Owbpk3yAzmK1yRZhaZQzeinShr5lBBNgbjIXElDgOCqrD0JPGkeLtBucpbOQ2H5I3O5g6VD1o5
OFRZFyWjNbL1aowVs00vPCwiVtK1FAX13F1ag4DbaxqjH+lOIrwdYlbxMCmvxznW13xKFJ3eiy1T
P9lUFODXrbZWvJ1vE+JHTT0DiinigBl00WYpgE0/Rz1Pu+RmqegAgCoSAoL4iEkisvQq2y6t4mcS
B0sE0t9KRKMlvk5dWm/NuFMgzZz52WO3GE+qr0EUl+3o33WO7AGnao7TciDI6AJVZnNplbF5gkRQ
eEi9Y5KEpBEHJ01LzTec2MVRaaK7wW8BXj7zzVeGz0PNpMADcp05XS5ht9jZHA3TnHebEhZwvB1S
mJTsv9IqT7lhzs6udyfnixanQl3RuSJNCDEuxulSVMZzFqBa3YDikFcNKmEdlI0zcygITIaHbaxD
jgUznD4UjpJTyHOTqo76PEotCaSW6+ZeT9ZEG9oym/jKLyvrqUUpC0hiKJ+trmqeZA94Ms1qeo+4
YkI/SEaWfCmfE20COFF0SoMztBiXEo5W2NF3eamTQTtIUOwl5vPCu+6Hvjn2TstIFRTjmb6Ad6HF
uv+FjnEGBAT0+5swYWUrW+/uRjmbh6IjmCfMR39aqzW9Qv4MLXfjdQDEyE6o3WgBKgYmOAvUvnbM
sbzD75pBsl66SLLU7bC1HLD1hGid6rkBDwt+9AnurnoKYmCYoht0FEoOnBy/jL92+EMiosr6R59y
f2/YsfHW4CJ80vkRaBcE86AQ0J4YbfuXCqHmXow9d50/vGIy62/EoM9Qh/pGN7gPlpsArDEVjWFX
e54H+OAHv7Mi30NgzE+fp9aUf+U0OyKYmWgZIbqAvQdV/0WDBXqfp5ZdhTZd/YMQtcEwC7dMYVnv
80D3X24LQT9IvvGAAnUeMbVELADdum0qcSftrrGd6z5PW3b5zvdXfblscTCjKVBzXrXMGhCNQU2a
kUPP+8lkJGpGVqMjlznoQ1rl5JfETNkf40xNzrsD+6O4yBvQ5nYY21LvNRJqHXuSbF4FimSvIm8W
0ISRuWQZ962xUDb6+pyFsnClrg7DrOhibsCbODvbrif/xa3rVZDVCojoJfuYk+pORJ2H1jTSZjdJ
ECXb6OSxlFHGo4yfcTNz07gW6jmEA6kgDgLsuNdFjCQxW2w7Mc0FsRVLBmOlj4C1r0ZA1iDA230C
/0Bvb0fL7znCZJZypfzS+FM85hFiOp9zH5P5TOVXed50QxN1E6RHY6sLa+jat6FYRlIT+S0CEt3U
kIkBSEKk7AwX5N44IKvoWK+fxCb/OYDRlijwvX+BY10Ilchin7wIgN2156qT1nccmE/53MUl0God
Lsm4+/147kc1IVND1LI6o8NVmMaocrXG/13fSKvM73Wcnp/gL9ZR/fhdD2w5tUQ/QLCHPSDfH3Wl
YVbNckZ0f3gDPw5m1zeAqBItWsCoFMveapf/+xvInJlRP5FWH8X3N1B9V+lWxYqc2WsNc7E/TErX
j/S3cSQvhZqGWAgqaVRozs/eX8pPlUlu5wuv1mThhKxJz3pxJeLSP8lVf30phtx8rDXPfb3UP13d
KjYrsiXc5OK7xm90cBKiuTTb9Wj57Yv8l3gN+8/m6rX67P5z/an3RuDATtL+v//zhz89NBX//Pav
/K8kzR9+b/ff334JOa3Ra//6wx+25Dz38+3wKee7z24ov7+Hf/zN/+v//LfPb7/lYRaf//Xv7w3i
+/W3wfuv/05lWAP5/nc+5v5TVq/1/PMPfKc4GM5/MJHWIfXgZgZGuQpJvkMcHLKF0ZcEyJrX6T3C
gf8HcXD4IdgKhOchJTXQBKNzZATdp//177b3H6xVD3EzsgZj1af8K3TMn+5MnW6ei1iUF3E9x+eE
/eONsXjk8FgggDioxgnQfCRIU8LEJiYlI7OVIy/dwFHvYN67P+j9ftT5eOsrc1VQQzgOGjps8j++
sjd1Ra4lKf2AruI84KW6/ta6fextE0tAhAgmF9X1wAb52VUDBtm/fUM33+/Ev3MHftJcr69voU51
LAtoKaQG6yetRm93okNl2YRQFBodYFwJUNB3O6iSnQoecWSUn7Y512YENckIs14Yzb7vdPsPspuf
tqb1fXgmoyAUDY7F8vhpaxr1pmzbWQOVnC/OSbeK9Mm2hukI+1jL/vChV3XG/9+Uvn1mnj42ymDX
YUP8OR1UTMTFjBrVX1HF9vjgx7MfOZyRtcsejf0QkT6jbn5/nX9dYHw807EhYazyQu+nBdapSfWD
nhdhjzMbLmCnnOJQcniES5Vpai9VposrD3nQ2+9f+J9dVwBnXF8HUjFZoT+ur652qfsF6HjsatK9
wqYW50dLaWvnK2Fg8/tX+3U129+SSGH6s5ioJn58tXFeKewF04KiLJ1TV3UfOT3mYbeQFmeNKJAp
SSVduamu/3Af/ZMLzA7CnWugniXS86dXFkNv+XNhVagNXec05qqgDW6Q4ZbkH+hjg0Oxrqvff9r1
S/tpHQUelvtV3Y1cz/vp3lGLPoBOoH4WuqO/OUbDSs3Zqf7wMr9+hbhQ2DudVYrnuN5PwGxY4vgl
hCrDyWF7IPFsBUcyE/xY6pQQoN9/pp9oKevNweXjZVaHD4LYnzcEj35o3ZqQ80eAA188+sWodA19
2BtGNnRbBRIO/G9JCBlUQQtAzUTFiMjDU9q2bWpsDtWqn/vD2/r1GniI8hDmrXhy3CE/3T+FrydN
H8+oxXGjzifCqhiL9kExXWZZGvzLexEPHHzo7EVrsfbziy1MWlOFyIiB4+Scegbnezzma/aaPYnn
31/vX9fQ+nBDZeizM9jEPf94x7jsQDn3SBNi5Q32Vj6xhioB/OUPQs5f70y48msVhr78G4flx9fp
Y0NxmlnbOEyYL/NZK/fLNDkRsTQERSCHhm6hqeqBicSY/+G1f91vGROtxV/Ao5WHzU97UF/D+KH3
05AGZvJ0GzI6GSaz34TcjhxH+EBixZ9MF//kunpApEw6x57/603TGiRp1gymwxRP+Y1GSg9a5smP
fv/t/bLruLrtswVQ2+Ly4D9/vKqMfZd84RNjozG0G9/O48uYjt6xyIY4JBBG3HPa8a9//6I/+Sm4
Rdlb4fW71re4brw9P75qI1c13KgGPKFBGpxiK/EvkH4ITv3MWy+0EgLgfixIs0SXNbCg5hIGdUai
zEWnjwvwQcQqGLoHEjn/8FV/uzd+2BP5oiEuYfTA8PFrPWM1RdCDdQCj7IhmD9s8H/e56xD5Zpgj
1M/ag3Gn6vQmrhJm7/lSH2hcJtzGS/GZeXQPQRM4bbP1rSH70339y03g6ehEqXjMdY/DH/PjhRtV
tvi5VREgbOT+X7Ifq5cFuj8NbNpCt0tea/plBh85gS3BsHBjLFKZ23lBwVlTIP7l4I29MAcPDQ39
FvMIjXOatrYkZynqSpyoaHZwY2wKx3QVsshhxNIJ8oOhFhdLRbOoi49GspjCkUb7spuV30+7iSQw
OnSEf8YbW8wdejE6YJcTuL5PMlBqddHFbs5pu2nLaSdMn79nzibASZP4omMyByCpk/XekjoMQTTY
ijcBKOVOSSO70dEP7ExG/wzgJ1W+ewa8XH0CKBH6imgcBF708hHhjwq0MeEzm1RZ/gl7Kv28UYxU
RP1S+cVz7ubqKtPJb9j+fkX//L2wq1PHk0nj6+jd+PeP34sqC5VWI2Zx7aoEa10z1NvaoAmHPzxF
1qcFv+pv65PkCX6/uZ4SEdU7/s9n8FwNEspH6m8Aabvpq2ZiTd6gaCXyytQzNOuLRIY1AvjYLnpO
ek7eWzdxRtsuBjrZMa+Q1hmkvXPl1omAqOYG6c3SLbuySBG7mtrGRluOEAZXU8gzLb5biBGGk8iN
R7RktfThQgrN3pzQSnkxZsbd1GcvizlqkOaXWIRk4rrbRpB7lymhv04dybSqzZ90iTRg48fFdI8E
kdEbBY+/8bmaXZgKNBTdbCx55Lbt7bolZjuMx/ZFHHsCoY3pj2dmqXmIKNWV+7zXme72fsreT66S
dWQ/8KK0JrsKKrZXLyFt0kkHEOV7t5OQDpKPNDQLTXfBGWg6AN5Aa8VeK4S7Z6KjdrTOZQNuwFhg
/WcHYQtreeVLN0IbDi0Sp1SV3V7DM0gqMk8eELtQGx50wws28UKOWycKXCvEMt4ao6Ap1vMu5q3R
upp7EUCRPuoA0qIcO/9trM/ijtZZcW8SQfgJYYlA5iBFs78xSqcju0bkah8PyTV02Nba4zlAhKJ3
XfBV0pJtuNU05ykea1pXjUHs3YbWE4QXq7OGjfTUcKNnwMYNZywPLuvkXCMHOGq9tXNl4O+kpawT
F5+MqtmWobC1fE+eTmeFmuH0kqlVa/cXSF8/aVK+aHk6c5SEgPtE9GF+l2oI6whZBdTfENyzKSfD
eu711gD756M7LuMvTj2ZNxKpOPQn8wMsaL1F8eXjmlk0g4n5PM477FMBjE/8l5dz5eYn5BPOHeAT
mq8E9rj9ZswhE/Fi8quavcYPG43SdE+0ulFcYbp/p91MSGrnbwZpTvN+VBXiFxsqG8JUy/giGF0l
+zgxzR1tSf3WxJuLP8MBDJDgVkiy5V1OI/WYw6i5g3YIGd0a4HkKMsiKoCXtt1qKiONbsycBhwxK
FiIKGjPoiEIZuII5cSXbTtP6IxkYPcyAuIjjMMMi+GAk+UNqxn1y5NBSHgqpE/dV1WCzzVVlsgUU
UP7VrTEy4BEdhLp1kvAY0QDuq7IZbqpF09FYT3o0gPC7TAZXHTlmk48gs+eRPvWmyeV9DKtmQ8wf
UBtrl+qYL3LnS87JkTgB2oNSqw+zitV24jlOKEZAJmg6iQivW7Er28FwtgvSmw8Cupc2pNtslFGH
tP9aNN0Yb9DFQO5fIxATZ1q2GZLvzVIouR3txL4dlaFdmzK9acoeLhmA5nB00kc45MbBC5J70fbt
La6u7CMd3eoAa+yMv+4hQJEcuZXJMnVekRm9FjgL8k1XF+ML1c5HYPNww+mBSLe1n/KZUaTk5HJQ
QAPCcazusMxfa3NTn/TW1v7K4+XaUbDqiyR7NpYPWWePhB59MOtX4eLPx1nHVxSD0fWGcev1Hfg4
o40AGtVbtGrPYNrHECn9tUHSesgseJfXyyOBgyqsdHVKXHVZJzHaMbd5TDTD2uN4+TrMtJR98zkA
a0kq92PgTPSg3cYNq6H1wy5Rr8wzmZUXYn6nvrtT1vJAJJ6+0xh8bEwDgLBD/x0bWkU6Zpec4UTs
yzTe4Bi7Y4DmhykP3nNTMZIxSA0zR+WGssmJ1HCN69Ke+YYWBgdpnpwpP2EbEeseZQIh5gQC44p+
+rQZqqlkruxbvILuEAiR6oCn0L9WRCnDaNPCNrEaQs/IP/Faogh7i+TPqbdW8JO2IarrIZkgSql6
oUBwUFtynwzw4xgQJfemxT3k1811QQBr0E8VlXD26aepfaB6A2gmWxOlV244HwWFh9jkANs+CHPt
n5wea1TMfXa2V8mEXRc7tMG8daUFF5oYrwvADwglTHVva5KIhqp+xNx7WjwmFDJYDxlJNoSmg39J
LAht/culQ+gWIEzulpUPjfZkW5rVaTS6p7ogdYDoS8YlaJ41e9iihGtCmjkEBBDlBLY3QyA2+t1V
6ZWPHh1FJiSGzhdTeQ8tUXbkNSMaY2qoOcltSf2FDNxSm9KZbhFyvSfuPIbssYxmW6ffCi1Fq51k
0WiyI9YMLTceHD48wJ0TBWaRXOZCvONnP7Zp4R+DHg2qKuuv2ARStAlV9pXjIRT2MtZRxzfpRx8v
9UnCUt2R3VPe205fPi6wa7Yo8gOqG21hmlALNmgjjYqk2EHZ2VM170k5mzesiU+zQnpgGjQ1hm7O
LtF7+AfEdnepYV8Y03iP3u/cD+Ku7lT+pFR7myWZE2qpN4em8N8R3YI9S0vrsCAzoJ8151s3QwBg
tHIbl2Rqpn12RWydeyfb8U53GtCkk9q7oAJshuYIbkgxE/ZjU3C4YM638dvkJi/SI1IfohXGWzNt
2eiG8cq0i6vCEw8x0uoNFlL/opjGrxgo0emK+ZwmxJzIuj6P5kAUbEIwPBKVrygg8NLhKLJOGRGA
lKrTqWiQsjaVifG2nM5+l+zx75JSZo7egWHsrVWz+hFBxVBt1i+86p/XfN4IkwJxJ7aNHqlOiys9
maoNVmecGHX9GKDl42STbkijnLQN6XwD2ja9YS0uNpBtb75qu/mIsnrZWkPwzAaOCTdbXmLw3AT0
IYwk3SGnTtESaGmmfgk8R6D0WvN6l+F2qliUtC4qQjzKmeFo3ED2RiUiF0ZjKYBEAjhyCIjZttWL
feqnobVy8umM3xV4RQjbACwoRfU6IcwJi6X+0AH4Y95Ig50/9BvfrnGt2ylai9G6rqmjw2mKH7Cr
nsHyrmkeLljrQLwmk3Eak0BdF3ExXDiJbUS51bWM0LS/RuFml2UFgX8QMVkSVbw1aDCUhB3p5UPs
IZCe5mgmJxPRxAkb/CXxHFvdlzyN65por1jTN23RNoRAWFvmaB/ZmL7jmTok67VN3eWBzBWQqovt
HSZwv2FXSX6iog0nzdIAaw31Eun1XsAl1GDRgAUwb1aHgqPfQ3CKd6rt9q6lfYk5tU35EBqmfUOl
sdODZdzYhYjoaHwgsDt2WXNadG0vdTLmtaFYgWPaLinm3ej5N3SVH/Uq/kDLtXN6Z0vnaIsOB1a8
dz8hql06B7JaVTxD0IoQlz824NjTgSfsKq+1RxJJelMWO8svb+ifljs1jM3WxBTLEJnIzJicASpO
vg4E96h6844x4UTB7pJWhLQiteLpIlCsAvBy5DONjAoned8izQRYLnY+/bSNM64Fj9Z80Xvf3XhK
P5eafmcmHqYn2k2u0k5G0+fbUi/6oztjt6lH2AVNScgG1oQ9QeVcoF7DlIV++CWj27ONi1mujwIH
o898M8/5aSF+rnDVeDXWzbs3OxoKgzw/Nz4VOdX0Xz6xE54/1dfD4qYXjkkWE6IlYAnoakwtu0Ak
rT1mnEoeYLa9uYOgXeQdRr29g9H/4KAi7TsahKRhfs28lbL2LZLb8150kISbzCWtd/JaUnys5RLF
A6JoHgKU2OMz7fXXofc99EieIGnbf3AnwyRky9w1dbkQhanyo19ZaPd9Mhc1j7ZGewuE+9ZDlH+l
m85Kolxe7Ek7yl4wuHSHNCot706VI3VDF8fbKhE3WoHguIuZt+auh2tn2MPb6naBkg5DDyIPaJpf
Z/FIbnqDiZ5xy23T5m+FHNzNrKXXjSipt3pVImvp2q+2Ud4SZc7mTx9po7viS4dgO2xn8dHAyTdE
YB+It7QeNYMUXRPxSFjGyYxcu1MoVpfr3nNANZrJuHOSHBtEO6O399MWS8pwNktxmfEAO7aLhpyN
U0/E8yoD3cTGccm6W04qG5/Jn3VDwGHsc5QjC1vo2QtILYgqw60vcOu/Ix1Vx74P/oe5M1mOG9my
7a88qzmuoXM0gzcBAtGyCfYiJzBSlBx9DziAr68VmfnelXSrUnatJjXRhEaBgQDc/Zyz99oDssT0
FmfvLUTGo5rGMWiAbu2QnbLrLK4WaXC9QlwzhFx6CYT7nCwi3Vy7CKxcvMm6HDFQVj5jIN673sxy
xsoS6K0bLciHrwqRkclu4UMcqycExd9W0XpnXfbJte61yxHksImdja95rg0NXa2S19bUEr8cHxJF
eIBuaa8T6cShU2g7WJK8QYzhd1WhnRF8X7Kqn+U0PNd+2odqkQfX7XasZht9uGj4cItiLLyrRxTQ
ZtNeWeslIoZ84Xy5RIs1HHLyMrkfffexzmZSbdbu3Oriy1L5l6DL/VjqxqHzuE2a582bYlQkI/RP
9qo9QRElV82r75Qn71GR3ZcjKqF8TV913BQWyoRgFfbVVJDVUPfmsRP+cV3nCM3T9ax3lCVUMGzV
W9KeWaNqd8uQfafmOaKPQUYNmhND9tWNR9KOETpetVyZnZiidvIPaRnfGYRFo82Zczom8cFvyq1V
queyINRBFkY0GxS1c44gURnfwbRe3t3GCBLddSK4M42PK4nBGjEIpk7NWiN1oEY1c3AImVLOFrFM
h51JKP+JgnF48PUYb1SLpBXBxdzg/tMIfsISZpGJcyMKDtD3TooQEmS2X/R7pH2k8vRafjfLuv3e
1xOLn9b1HBlbK7VuzKKr6Walg03c7EzPJ5Rk3nzSyUG7NMFR0PRE3cCtkFgRZ3cmkSZrbhsiqONQ
h0habFMxmue4wcyyAcgQO4eatPJoECbhO7xSHtzWXo1RMxqPWPVH42oUg/voNENyRm0mN6Ncblcz
fvS95e7iCv+Y59netN476x3xRMuH1a23Cgh5kLZmdnTkUrDXJ1lWbDFfD68zN4gnrLewydUOFW8y
3QmzHKHU8n32FAvkEsWafJxtA04nf/c8F/eoTHBbj2dT+nc0gqtw6RQpbL64nZOC1sdSZ9dY4gmq
knEff4gky2+TrIlqsKtExethvGYESbT2R9t5blQSNn4oGBKzttfK5pdWge6YZzcUHbtMp+RxhUYY
Vc5c39ZVd5rG6SVPL/rGVh8fO9eEVdE8u1izgWlUtMKbxP3IZkHaG54NhHHZekr9gZO+m7wkuUB4
baDX3QPnJ1O+F8/F4hUAceQXs+SFvRhsRZDzmVAWWxu3GEBuT/AFgrjG/ErjgAA8KdvEwkHTKTh0
1d7tp4NmtffpaN0OKz4gYmXjE+P1D+hh9U6my/yQNFo5XY3zWL1Tl8kP4nG9c9Hk7XZG/3aPepLO
LmlL6YLmjlmCuqdBuVmkdwRZuZ7nCaAP+Ntlh+eD9SwzqKSyJLvSKykeeMHf+24+p5zmbyu/IwTE
82tSUKpZe6IQpuMaM9h5WIZuPbAtYvVhY31sSmq8Yl3JHnHH5eiu/suqV9rRM9yztLIXm+/hVNsV
fifXX5+1i7N35dDWR8jSAI/WVPRjkieRSobyyV9pIDhpKR4MKfkIjpGsAZPMwzy0/gagszqDcEy+
enAUvopJTM9jIaygGOznFkDbKUnL4jaTeAk8hP/XhRdPHCWYopOEqOMVJA7QX1AfdtNIhK4QqDD7
SE8Mhvj9/DVz+2u+FiZoqntnso0UTzR3qq3Ve5PQfeKN2WJFQQeb28mJ8UgVdW1THiYkigePdJR9
Sizyvm7E9GTNS5yFne98MY3BjFoO0SFHKaLA/NJASmCOUY4SP3J9P0ppDaHCXcy9VTleOM0LPhby
gjb6xaA0pQlUWCs/wkOctryAMPMFzjNXcJDpvP6LWtT3zKq2C5q2qOCsGBYj+eVpYpEnWC99tlum
1qkfZKeX2qY0ne56aAgBCyxr0p9sgdvZNBvQHtLPXmmSoKVVDmYYBvTGyUxnfUcMKv0zbRnDZBjP
CyhQSkSnOEx5DB8WFiDunw6fKhSxfo+Jw93MpTLI4zML7VBjzLrpSqc5ptIm1LROlnpbO5YMF0/K
B1fPxXWVjVdaSVinY4nitYCC/Fr1mZgDo1cXqaarv5tJ3m1JLLa+XWRNDAmgiwSjTLt3nO8JaT59
DN+xihHVZqhzvzaXTjP1Uptt6njkoMK7I23s5EnGA7kI3wsWzoIcF5FtO6QsrONEA8lzh7pgSbM1
967WEXD7wWjzQO6XjuA3EiVRxGvUPmMoh8x/X3UQxxQna+Jz4vZkEx8NEECEasYD4thVp7d7NAYj
tb+RbjTx9g4jNHmnXKvuLeP/VF/gQbIXGDmhVx++WaXzlU4MQHpQ5QiTW2esgI9x+GMqgU0rGnte
ryAzvUYP2SSYRS6c+gfO2rqxa9vYEgf2CqemBHJk+gDjwvkgscc5txT8wOL/GCd0hFBkB46ni82B
okKHrqeNd1dMHPKOtj+5FuYTILX7eiiHl9ohNyqscmhDe0SdVjZgCWTKTyPE1QgxNKF8hmSYW1YS
9uZsz0fVLUV5Y7X2fC6WMeu2GBSsPS5ch/h5kcTUV/Qd6Wd35aJ/lG2ph2Wpe/W3wdRIUlsmxwbI
IkpbMCojzm7TIr2ftx3u9nZPW76cwjmByBAxvCz9gJ1Lo9MzNX5+tNJ48KKMruqGhCSy6CbiLrW7
xZ7pyHrtR+m6O8tUO18197PKiZnLaD/7xldNQVmo+1syWLZT1xNcOjQsN77R7idazHcr7daN1yfG
iW/7NeFUm0wjJnV9jUglW1/7It3YHt3IpfdqDkH07qi46DcQwknlM8y4PBb4DKwjpkqIBGxcSs23
LkGhDx5YY2wke2NLFR+XGOBX6P7dZ+p7+0lTb4Yc4EM4pKnl/oyPR7a3/Ir9QMs8f7T8UTxjQs/2
o5g/vMFm607QC7ectiNKqIT8ydZ0jzV/a5DlrsdXTJsy6jtoZHmQTz7yS0zGtXOnisJzNwRBsBrM
WP12vT2RuYtjYuYVcZDrXY0u2YDSVhJWQZZO9rHtYSHRa7iMW7eGMjO1z/qUgt4W+QUZnwzUBbVr
UZ5QN+LRtk2wVnXtLfYVCNKljtrGI5Q+6Zq0wvjdOu6J3BDkjthZqnLLA+P1W2uaZv2Ez1UTt/E4
uSQV1ynJVraGxCCukDFeG5PUnZNqdKs+8PWm696YTHPdxPPA3+26YNcR7TOv2KPmkGpbQ97J7zgx
z/JxKJbCusK4xFLgTBr/LhcWe6DrtQ8LuenRba9VfNVhXRi2c4WtcZsIu9FZXTzpBViSa+sKOMli
PeSW6oyTP4i+2AMaWNXeK0XeYKH/Y5lAbD+WbxNY4fRsE9pXXuctY52NrkZSIAKrkaA4oDrp2rXv
NPgf+J9jGhgQrk/G4Am6mV17K+2OCst08+Uo6pIt0c77W57hlSDmyRq0yEKooJ5Hv/IjC/d/imEu
6felRhlYFLQ3zrnedHt0ZOoy83luh97w8P6QLdEpppeSc+fNKqv0wCzuu++uL2ypFFkcwE9tZy23
LN7DKbWdUzV5xb5MfGeHXOGi/FD0cggy2KH2X8l/S3AGap0dGoQh7LTKVoeE2IWguwzfl5m5FmbY
0focvUzDcJ7EX4hxwF5BWy35UvZkXm57ggIqqvyuy/a0oDlbTt2wXGE0SDjUpTwLOJ6gWLkWjSCY
I/5NOS/z3ky9nqIL+gVlSBVHcZ0DJuVZ5uRe9lX/eBmrEFLIJj13OYnUleVVX1stX6KxE1cyzvMP
8rGXO83wzTsSoBVZEV6OA0Fb5WHV9YcRM0igCZ1Utbl0aOQUbkrPq4/DpfX7rSZH85iyRLS4GhZt
Z47FN1KPM/iicftgdiZVDQ05m0+yrKSz1N2bz5f2kDA+ecvTSm30wu+JI7Yr4PiiMAK91rinC2zD
qFpob60d4IG1t6C24EE7u1SqZ5fnLoTU+GJXuIJCJrXmR0EXgcGZOxDCIO3lCbm3/5zkVn2XG+4X
S9HYUUbpReU8xXd4aJo5Ai9yLrtYZ2WoCS0xq+ba6zqXZv3gkQwJkpFWHt+TvhQ508kewkbnD8XO
c3L/QyGFRe6v6itDVf2NFetj4NKhpPoWJulxl9WuTZ4NXFsntxk/utwsALt7BzeN5ysM586GHWO4
AWOPdU3WRGzybb+78MnjjdGStJ131aVHCr6n3jJNtKJCtHG6Ea5lf4xaIsdQ86vWiMi15AnLlbO8
t26eqYAcDZOyP0vP4GY8mKfL8EUVHtuEpd9p/E/XlrE6t6PFZIgDRrUedSbH/mZhZHajOIpse62a
Pm3R9nfVmvRnrRuPGdxKjVGKcvc0FOhaiQ7nUgAi2sa1Wq/WawJkIRgWD7RFvVQ3kF/0feeiAwA1
w9YcGvjQd2WmF5GDUAeoCMjTtyR2vK2WYG4LBubajGDBM4a2NyLkasjCUYk5oDkzT2tCz9DwHZM2
SWmqUDVCp7uvpMGr4nkb9Obug6VXlAMoKncMJH2Gekls7pLCpGZ38XKEUlXrdrWxAEtt6j7cJbNu
snz6NuoVjq++XQ/UNDJ065iEYJDy+qEq6/nQOhxERe6Lk5HSy4pXXezsVhHfPqyxfTebrnpt+sb0
N/HULtcXkuJ9JRUnD5g70bpW3g0NHMykNfQBse6p39JtD+ETjNF8jyZEe1wcEoQ7pmIcX9N6y/OP
PMLXM2htqfXSG7AMAh1T70EKnsRgnmv3HlhdtfHqrDj43eSD9h/jPXwPOnSpv8GlXh95ZQ95layv
qOnoakt6j2CuujvNjnuQGbWiou2z/GHE7fNFCVPeiDyd2JvNhD6OY96as09G0qW/apQl0YnCIPm1
RluAHC8JfQ741Ha9uSdLydrF+LHPazMWHDOKmOc/8b9BR+s/y7z6VmSVCrt2HN+nzHQxt9htHzSE
jNOkG7kOMz2G3TP8LlRBnjJhMaEGPuLl2MKenzBK4xJpobfG5OQKB8ufO4ujaao2tFyQEwQHvfZm
lkUISZ7KMv8qBmQmhEmCtmvsQFT6VY2tj9ziFb1gbGqciVoHrINhlsNWKy/nG00rNoQdN4T19PNV
TjWOUWxO7mmFV6dZL+4nTs4T6Cdng5/2AqhhHEkOoH+sZ52HVSyUzMQ2gbrouzYFIjnJEzoPssBL
1kQf5P9VXtLDKqb1YdUVplQW0WjiIQ4JFEJKpROIN9qPrp59lOjFtsIz5IaBYMTZy3gajHxPqz2D
FrS8Nb3RR7DFjG9azX6UWiq1Q/ATT6vXKKxMqUIyWGLbK3HqeslRw/j2EpdxScPSXVJ+w8hYKyd8
aBsvpjAYAV4nQQvV9VRolNX1pLTHuW8GuBhqOUm256BLxnzv002jCT/3t33r0VByC8wkTpmcPGKp
wgShJp6xhh46becFStCOniJFCGVXWHkWyj9/0kOwNs1jClsqyFlUo6ooxbZmF9zaq5lFANTcTUPv
5VoaDr1gvaQlmGIGNXrXP2HAYxeEjnWvx+5ytZJo8iRiitiSTuUXzdEOy6IdiSfEwTRlhNTSxQ71
oXsj96g8j6PwT05WpkfCKYx922n9U+zZxqlrde+qlm37SfNYP6VaK08XtF8Qg4xAr5zptyi8yJ9m
PWPqwJiMoQ/JaWLIyn2zICIEL8qZEb4zL6iVR0tR+VvT1IhCt3MxnEen0mCfMraQFP6PjdZ45xjF
aVQY9MJMuULumJaivtfN5t2z+uqqL9gOt/0y1XuXxJwotcGLDFDRPnzMx0GBqBpGiMPyXJongGhj
d42DaL6XirBUphuANGAuZP4RWy4tXI6MTIDqKYpbI9/Eujvv6JkYRziZWpDEfIKqQ4CVgY2qtnnR
EyM7z34TdMviHeucXFiG3PXbwkoz73mrfUJq84KU3qa85Ln2/cIkU4MSNV+AbmkxRAtytX3pLkOE
NoG3LYWT8RJ3HDHpfRAAs7l4kvuAzp0O2Eezj5KeihlaJKA+2dLUvyfe4u+HjjPZtCS2/tQIp79T
tq0R7jma113ldsd1WF9AgpTXMyXWnZUJeFqxU9+TJIsJtpGldXDcduxoo5vYERXDsY1VTVT2+rxc
09ovInjdsR5MtPHrQ+FUrPLOJA3614TX2BttkKRGOYM+hrVoqq+LVSVj5Jtr/JS0Q/7dwmrKTEVj
L/A8Jg3DoPPY9P6U8cgDtSbUqU6zR7MBBxCgigP4k9YtSDLH6E9D3+c7FjTObIVY0YBRNyokv66x
7YfVpZ+wIuR06DCTQ1OftYRq4bFUrH7OgjIujKGc37Y09DIENEZnPNtoKjg8ZY48elUVh1TkjrU3
KxoNelOCNpsTshI2F78aJs6pMZbQsEf5TR+yibmoi0yrSfKjaVXGh4Xx8Tj4K+uDsGamGNZ61fjM
AGUxVdc10WEv5rp+JHPlMZFn9p0L1jGVpld57s43sIhz8B+aahgNXqpku/60PXUY9CYOWj+7rt3x
NeUhp5s4pyB+62RCmCS8qJ3tnMKmacjYQXVV3QoUUzJChMaqx2l7b8SkdqdmSmdptLJLbHFc7wwC
L3D+LvCEOatoLhIkzw4mx/1KGy/ddm2164VQUTJW/XWRTV3YFbnO+AqLApJsB/IT6pasE2AJl648
mBQNoTV7X31XInJATLkrW2N4IZVKHvw6lkAthrbb045qeYEQQlDsanBoZnnmfqMjQo93gsE4oz1V
9bRdMeJs82SheUyQNNFMA3HGTDG0k6+v5eNUU3tuHChyBj+srkncWs+e31h05RcyRI6sq8xowYok
nKBoejEftRkGBSUPn0cC0pAdellxRudnetSzSDNALludjhkSFQoSCB6OZXUboaspkghLtrT/tDGs
lH2vGDPiyJ+ZD7k2IqxZvMGpA05pcAqCPSBw6Cb98GWtUrU3rKbg4OBVeKx7rflijYKBKnw090sn
NLSCbreU10MsspMCWdkHHPpiZl7Uy3LUp4029XeJRUuzL4CFB2NVr4eUBuxvRZf/IrlEpePoOl4t
j9rX+0X+XWPoAodIbsYfcnqAUAtu7tJxsoDGPKIemyMCa9al6hwITF+UN7wzrHcZBA99h0HGpwre
qzgmxxEyBgJXVsP5TBQSXGAJ4ikP1sEazU1TDIn2rRwWhjP5WJfqT/3wv2X7+584+n6yBv53/sH/
hbY/jAM/6HkvBsS/7IIXA+T//Y/r96Uehm8/+v7++I0/jX+2+Ac8WgFHGk7YT+nN/EQ3aOtie+Bf
0zbN/2/80wzzHw6Jz/ymiayeGQQ/+8v5d/kZNkJ0eDrqe36q/1vWv5/NCZcLYzzE6uGTy2rwd/8i
4ddaGjhWPtNesfxklwmD9pOTkJWQW19p85X7H24Nar1F1tWPhruffQmXy+F2hAJheQayRt355WVg
qSBPcmQuOIDNZz9xGjB26e+w3b/InP+6jLhkGVz61TgQeCd/yDxOCmAwWjH4qIx8JpFTK485mJjQ
4mOdlkySutnTnmBUSAnZwSq+qWf7dykUf1zln2LrP/8KLHY4TkyHj2v/outGhKiPc0MUXNl09UdW
6PJuhTKDBe17Xdfisx8nm5ls0R8pdeBkGgkgSq1CqFbRIj07bm6+iZQGgFHCddhlcTp96yDW342i
mx5HQTt1rYf8Ku05KdK4KIyToWGfCF0mGF4CAWQ7zp19AFQ2W2Gn1VA2EuArUQZ0DxFJNnwdmakm
zINoPjCS6Le1NMe3pKrUGyDbsw3/78ZpCgOrRVIzGyjVo6uhnzC0jvwZKhGqald1yZ82in9rpflv
jcE/LSO3zbfqYei+fRuu35tfjcb/G9cS72/Xkptv6v+8fXsv3qvPn9aTy2/9FQdvuM4/DGGjYUcr
jpD/ktPwp5PYcPASu5jrObfiIjUuMPu/4uA10/+HaWGb8YQJH8UTBr/1/xYUwWKDQ49NSrBJUdQ7
/46X+BcHHdMZg7AT32bnxEvM8vKLpcvUyWWfqmx4LdyZAlLK5UUZhhUgM4TJ4QzmF4dcXGPjALe+
juPUvccTnbyrQXgEe/n5+BuL2eVd/+dbePl7HFzVns1y6WACMS7uix/WgnRNYkP1qf1q8MCeOBm2
zKoH1EKcJ37jh7p8tJ8uZSLTwRJlMpDjNuq/WBXBnix66c7ZWxPvvPKAayRgOQy8EWjYHM1I7wsO
53+/ov6X18TV5nNhlnKbneLHjzcIf6lmj2tizgjqXRquYRbJjbb9+8v8wnznNl4+2w/X4Yn88TrC
nSZaU0v2Rm9+U23lERjG4Z3e7OZ3Xr3Ls/ivt/GHS102kR++sdY1AOemXAowIR+K9SyMA32Thl/b
zZ6hauBEv/vm/nCR/vjVsUA73EN8ZXTHeIF+uY2Fic6oyzLzY+wyHCVZ5RHymHU2p7DKIRvX1UkY
3rgl1LPYoHAOmfdCSptw/vmhKYUHFGwGrBHCMBkh7tDMjdG0d2A/KxdUVggGJ7coEjC+bGPa7S0T
JHcAyUdY863lXqDTq6o9hktKwhFqZvo51oJ8eQM7hEqjo/B8jcvJ2a+uPsEYoi6GzgKff9en62RR
ZQmPGVFs5ivapH40o2J2mdLWfQEJ0OqHz74m9iSUxWp10exliHArFWePzawDUx9VAWqqZ315ZDpu
AJRT+Dv2wEJzLyhMp0R9qkhC3qWUYH5YNjGczqyBy46m5qJ99HzqyI0xIEQ8We1FeW4B+bkiNY3p
24B22ttMpd6irMc5JILSSVfsRiB7r1Xm85HhnICcXgFZ9KFv212xkeNQ3i+OTS3/9w/zz6cQDmKX
3RiztOlbLIn6r65wXIM4CQD+fCTGOuw6o1qvppHpwd9f5deFh23fAF/KKYcrQen55Y1ZMALkjR7r
H43blOGUAKBO3Zw6oKPz+PeX+pe3849rscbhMeWDCeuXRRcSYtalfWF86Io1kIuBiAkmGJBMTHri
a6KByeJDShoaQFU//lY0WWdizvPyt9GNjd/Ft/wXH93hFnssg65gc/nlz+m7TrIkM3huoChthaGp
bWwMzb5b3PX49x/95/Xvks3HJsjX6GN9N0zcjT8vFglMIM4sVfnK6gi5lLNQOGZeDiAWH6MdIxFx
ndkOJFPGqz7Wy6e/v/zPn/Ry+cuFOT6D7rAv/bqfL78u3dgbnM9eZdZwhILrT5D9NEYiF8lvluCf
n9o/LgWMDU+6dYkmBRLx86WAGXoJ7C37tUXCdFb5am+9qR1/8278vPj+eZXLI8v2RcFCffHzVXoJ
A8IdGucVqGEWMvnrrrEixSjC0uXkN9hm/v4G/mx+5HocOQgw0dk4gYHgTf35eo0PryZW7vAWI8jG
BwJlY7QdtR1Qc20STyRfrHYe3jsImb+5n0iW+L//uehzbZ4Y65IJ+EeB7ti/PKZD42HCq4X1TnpK
/sFo2ZM7DTEcnMehm6ore2K/DmLNGb0A8bnMIwwclRlKD0FRwGjKanelw4QkqOFDd9tJufWHCd8e
jrIH6wpWupHkh9EcmBmDnqg+Zten8amarKVlki3WJ6HCCxEkAKglRHQtOaje5tgggeaxsBOQ8bnK
Nh5D/GdteqgI4ep2ySKMJVrg373FaWbJvSfYkyLDtTVggZa6yBiLrN2lfkL3jqD0+IbbB4U+u7hG
mD+5hf8ICZ8ArbYgF1fkKGWZvTsqy4PZolkW2QC/P8lXgg7vwSyaDhVTQEQp9TzcEvvUIKvvlGh2
Sl+EvvXHxfA3LgfDZ1Ck3lOdgCuAj2ACEchLXU6hpIrYT/6qWQxcLQOhKF6ZDH1S7NvXNZ4Kst6l
dIx9Upvuej3CvsrQanG+PCfNKvM9HWrMl3EqJoSKxlSEhCQV+b6FwMdwIzU7dqc1S3YpYE7B29cX
TYhQi5mb1ehdvJl1YAY7Bv+xH/imZAhRw/Q3IMOn4xR4WQuC1oXWNYcamS24VKWdQ37ge1k2pa2U
RF3nye+9W0NQc2Fq9iFTmS7yEx0jN+gKghIoq1qFjcvTVWBq5jBsUnFBbJHJ61/lsS2fV0d693le
lus2qeiFBYJpaAaH2PEfSSBHWUsSIeEAbifuKul3SHRqn+z0WgkUHmBx7Jdp7QlqsHqfPI4MnQ56
yhFuMxnITGqKbmy3Vjt1BRpwuVhhhe+wPxQ046fN6hb0yjyLuHg86WXyPLZ++wKbTn7NF19aRyrC
9qToe8YRvffai6ZRaZ/TPOcVcto1ryLSO/yntTOT73OJrpE2vsVd8pGn8jhrDePiNbOSZ9SvqFHF
PIKWdkszP2OKGcZw1El/GktoqNGYts5OAnV8duwBg44xkOWCc2peK3AiJkDnAZkRwis39dGzOZSm
+QRz9lDwp94x0zOPM7gMYK1urVJEYz4W8n5RxrmpkD1HluD41TudY2+JUGuzxyKhO/PGIc5LP3PO
XN7NUMjkVo6V9iT6HmvQpC+5ugLvijNB99EHnFKhLhjJfsmwPRCGepKg45kXzuZMm9J3aWCuQ9xk
IUo69SidQs8AZs/2dal078mPe/8VGi4HJxgq+Ze6A38Y5BaMWPAPsXbfZl7NsWnQi9t0MS7JSFXl
3aEZFd8uoWjfqc+NF2Lv6N0K0Unz0IF09bmtAIv2UlGSb3LNz3BYM0DALWHbd/j68SPVgGMj+pmz
wkne0gvgj5/bSJiurJnB2ECb6WJjH5JVzg3E/8mhECeNW9KdiTJPFI+aPvokjPWTE7GaTXdWN8av
hAGXUNjjzrwTENSfp7YcH6HO1nPQ4n+613ove0sGJfgodB+YeTt18jDxZWFOKzydN1KPnY0QOWjH
y2DmGueJGQeadsF+LBNeP9qwE8JXOdn910nNNcZmb8JBhYTR/WjQ02N5hZNES72HaYG+sO+/u+6k
NkxBFpwHq1Zc45keLh5xdAFNsSgmXBVmQtaMlR6yqKpzMiYm+rHMvbifCqO/Qy+QJKFr5TBNuZet
HVTaJD8XUaDRna0KY1UCkpce/yB1oPcsYecW0dy0UY6mE2qTU7oiG0O4CBYU4Wuu48UtkhlzhMsI
bNwbGenr9HFQUnIDCcgSihPnlV+CXw4HIq7VhnmFr9A2UopsKteqOxgQvPVh3OL5w+k041qr5tp5
cWbsRBjYYu0WKiaOIrpDWGK0vFjRlaZV8Uqej/0kwBeuF11QkTPENxZMRmnlvw5xWvQR4ipm3T0y
NCZmyhkrIsFhMtLL1xge1rKsb9s1oS3f97NUoczikrTyVg7FxW8IlX3SsmHeSPI5WOWIRqgCd21c
7O5QbxnCzImuNuzl6phZYB8i1ZjZE423so4qy9U+C1xFvKCaKofQGdGlBqtUI88RVrZhY5uD0XH/
nBTmNeoaHP7EWtQBbatSMOodRwtJb6FfWc3Qvs6VBlHFE0t5UOPSLYxLu87cFonbeAerLicWTQSs
ONlmg4e6ovnAPLTBdrNFOeE0G2T8pROARmBkiU3aj0MHzem9DSzza1nNFFucTYaTmTXpPeTtFG6p
njShTOPuinZKI8JlHC+nPyKa5DbjUDZfTH6wPFYiAgkR0bL4bpxEf2vlBUktVm+432mTrOhL7dh9
AyzQ19GE7PsdAe2wblWJFj0TcgKui0cTg1YHhaIxW3nrogf7JEDN78HVGtZFIVoadzCRnK/9Gq/f
S0suW2bErIEFLIRmY2PsKjemHKghZeLNj3rJuH8Hl5NyTzAiBPemloaoNLMr1EGCr9yDY/De8AhQ
Bdp6rh6LtE31iE8h9JBVhPq4i4v1bKvG/irhujGYiCuqzAURwUc2Lv3tUNUO5o0pLdCd11P8MbeI
gPGC0xMNbbeaNlW1tEOYEif5SUTx8Dkwrk0CKrf8O2dnxv3EYUdDfVfZhU5WQxvjw4GuK14wT3bs
r6ubid1guvi+oJnhD8pqx70WZZokkfCI3CM+xKqvRvSi9HnXUWqsER6f2cqF80EMwmIEYAvcfd47
+Dhr32Z4jDZYvuU2PnBF/GRObNDS3/f04dtgivV62LBjJm/ojqGBtKTUsi455TuHpexrOZkuC1c9
ziYCvTE7i0W2TdQysc+3NWJkk9s/+S9Gpg/Ad+c5idgVUbKkM06cMunVFVqyZx/4Cw4KmT73Fcg+
MjYHGBlu3blrYMSW/dYWuN1xX9d+sq0QNN4vlecmm5lTZ0ymsAZmmzxWVgLJe4JsxmCAjqWxG4bQ
yrL0GvMrmpfSNlTJjDNvJYsay1RqpLFD1JhV3CDO7Nuj3V80YOUKigXQbJMNEU/tPOzBX5j7kgl8
yJMYX6+Oge2SV2N4MImZwEU5C1bBFA+5JEmSprbI3qZ6GtmkERnYm6acZrRWhTO/kBuIP9MyIXXw
brICm9mSXVmQHR7ydSAYRDqZMsNGFMyMmWgu+gaJgWyPWSeLbdzh1w7boShjaPp5+d7oNQJB3hhM
RolfeGagrzG3IFFxO38UAB3oeOAembHygoypxh1pIeUUmXCMLE4MWsPqP43+S1K19Rm/9HCdG6kc
UINNSGV9AtLMNyl7b1OnvUPgi12hsi70NtnGs6nUY96tSD+1GtYENrauuNVszhcBvY9sf1lXMP+N
TcYtGmpFbFBW5I/ZROZuMOTEru2AkLN86Gp1EOgAHVFhTNLmutUByn5Uy1Kch9FKWaLY2g/aJX0d
m6Sh3znrjKtP7ybvKY7FIA+kDffIaZiSktgBw7tcIgnFIs42jTu2/R3iACQPsrFtudW0mg5Sjiz7
Pzk7s924kW3b/tAlQDKC3Wu2ai1ZlmUrX4iUbLPvg+3Xn0GfC1yLKWSiLrBRD7vKZpIMRrPWnGPi
uOlL/z1KQCaRYCXFQzbJRK3NmrSbK1M5zUOKiFBdS5NpEycScTYrompzj+79aKKZ1Oow3CCTg3Zn
EuL8SFGs03eOrye3NXSWn1mRERmJ/MNfGwGSmm0tjKRetTp7kHWAsGZa97CejZ0jc1Lqmijp7oPQ
YlnwG3wCK9OecBF6JElq2Np7NMJVzE69xo5OhgwH8ZVFABlpNfo07Cpgl8CTcQf8Ar0dQjPoOIBR
q1Jae2UrZIq+l9ocbMomITyY+iYGb7LgDgZRQEc/0MtrizOcvau6Kn5ygxbJIb47pkvF+eWx6jrU
hlE3QrgAnO389pQvS3jkefyDk5//wDYGFS3wwfqKBDkJsLwOJD4a02EeDoT+5hXBeDWWdfJU8alt
rQE03crlUP7EoHDf7MS5myCH6/mTHBhlxInZ7neagtCL/L7u+lsW4/ZokuyIFnL0uwcXIVG7Ir9V
izbEqBUvMBRG/55c4iSKEIZrmVz5YR8EG1NXwUvQGFF91yHICLaim29ssNMmvMna1nyAGO8Ut6OF
LAUPety9ahT6ZlSNGyCQn6zwJtBsBhkTUPGrrTMm/7KMgCpoXR8VK5jJSDmYTD1CbLAe/wipoLyZ
mB/ZPnOGtUgkaK0b4HXjDwaCCe0Cu57cd2aRP+cGdasNCRzZDKkQPNUgafyvmVcVGOuq0t+AWnNu
Gy9IcUypOvtKcEP6jVNpdtBlr2Pmxcb5gyQPvkMFd/mFw3n4ohVlfrAq2b71etq/YB8R+Gc4Hd+V
KQHhj53bdgGP0tbqirqu2T4IYuOfZddlbyMfzhxCbluv3ei0akfAno2zuCPKZDVTCZq3YGjQ5czR
ezcUOXz9ljRLrNrKlhJmDdGRP/kR9Y+MFKFv8VAOT1YAiIQtctLdJUIr2KU7o6egV9m0Cxxgfzh8
BYpUGFVuvTFBWdnXIQa6fVYEGmcbRdyfC6Ifw5Wcxveii970gM9/46civm2pcrM3yN1p08bMJhha
Iw4zI5QfiX9isr7XZUsdNyoCb6cMHcUGDZ3QIwTBRCmP9RI1fVCM+BnypA8444ei+dlQHKK/0AeF
vLcjeCJ7lZihupNugH06iRNqbv3gDT9ihOLad7Nxs/yeaAsHNsw4NdltaNpg7yt+qLN127p7coa6
ZNef2X1z3WWiM38gRML8K+ANY0jHFG5vQTJ2f6K8E5KcviKPdviwI3s9hs00E52oFl1bBGdS7aOs
u6J+X3yXLj2ox4CHdmUFeVlfe/PntR5LF+X0VLfOrRb1rbEN6zpH3Y9980rPC1LUWHm7ZEeaW96u
pmLwS3ZKbumsOTSz+AmsF8gEzRi+lDHJQd0E4FnibV+RlMKWhiyem6CSHvl1pKnX6ziT4F40O6ij
68glG/A6yIysuvVi3wffxGwhX6LRoh7PA3GmK96L0+9SbX7jPqoy1rfYDB+VEkmzxhenGaC54UaV
piF+cj4Cn0GAdPoSoi9gk6cr9vpzgCjCazY+KO+oTW4S9O/3xARJn7+zqbK9A4zKAOE20q5I2fXN
O4ui+JaEKv7RMawImLAdgA4E+iZ8CmVUNFeRTDhn+3XPxsqoWlntWRtHiD2kDq4GyjJfMba7Odmn
ZfXDSJFzrf2UQXGL/W4+X4oks25NyEti1SS59dOVNXrcHgXYc5aOOniEFonq+v9Q7TetMmvFawsU
53fpRWO6ivRI/DpfdjwppjpwS/G6US/V5wLyXAb9p8eER7pCvDZ6iL/sfouuwd3SP79wkZNa6t+L
zFHJ6B2Y4RYV2yS1KdBQy30dWpDwHe7Bq8LCk+WYBfvVNh6252/qpJbK9dghm1Q7XCB/y9rtQPqq
cvvIf508DC4F+3MOd5F+Twk03/md+RK60YiRYoov9B9Ob9S0aJzRP2N9OtVb1L3CwqKS/OARq7nH
mVTfwgHimADSDbZwq76ev9GTt8daNytnHJuGncOFP749i8DedobpHDw0w3sM6M5aT5rqwuM8qe1/
uAp47o9XcQoL55IQ1DQyrbg1C9Y7tNQ1aU9aeQFye3pDCNp0j+0IfGSGy1KG0yk23U6QH1TRoReh
PfgwWnn7fP6xnd6QA6ZXp1WBjofW1Pzv/xn01H+UP0xpftA1PtWQQyLHw/CtpQx7oYvw2f38e6XF
5wUHyLM8Pc8Pmhuoa0HRbiO88s/52zkZdbPaQbfnJh6dA7EEEFe9Tsps1+eHlKDGHcHF+UMQmNXr
WDXiSw8t7vr89RZ0z7+9CnrEhsV7MmjwW4u31IB2rtVUNYexL7TXQCuJOK8TzfqW1ViZlR2XVzlO
Nz9Vw6OOjWqn1aKidljU9tfJVsRj+n31c5BKv9AE++TF0j7x+HGIxUz5tz34z4s1RlTCwDWbg8Ws
uW8MGl4tLJprzBDv55/BJy8WHSNfnsV6yf8WQ6imacFyOVQHHNwZRhWC7Sjq+xfmk8/uB8UcXziu
HirS86/4535SZZRlD1bpEKceTJUp+zVhCViH9KQvXGkhV/n7Tum5MFcyhqTNB/jxUgNHNqcPmuaQ
ah2slrYwr6it5w8cNowrDbTZVZVO4T2Mie4lrWt0K6ovCXBtzN9WFwQX5gHzpJ05t8PkLEWgOcXM
tmiHDaWcCMoY+0Mo89ggyrnj0OKFsb1P2RxIUFKowra+WTnE8dGFgBbUlB6yMTd4BEgof9q+qgCo
kK7rrfrOG2aZeEtWL+vweJ3DMazXiZ1DVRjTNrgqK5Hda04e/EqxGz24Vl9OG+g5xIcBw3JXsEJh
YY9igtnH9P8AMuIiNPdkSM2rJLK0+R3Atl7OfSTTETw52e5rlEXGHYQU4wctv2R3fuB+MqRch943
SSwGfQbzZDKv4CSHRnuAf1gd2GNW951tZDtZWc3mP18K2A2YaR1qGMENi9XJEfj8kslXB7hrYqXp
7FUJdMchQKjv+SudNDBRF8wDxRA2rVNDXwzeEqicZVj5dOhrZztptrtl94mx0Oh/23EUwzi+FB5w
8hg9FGToWdnUICNjsf/4uURtL6fCFeoQKI5uGCaBHkAGIv6r+Xb+3j67Eh+CO98cKool971zTS1P
q6A7uC1lHT9K+l07SqSIJgnS5y91OglwV/Nm0GEzyCzqLuYbZ6Ri55due5B+OD2Q1uc/Go2F3SAz
pzW0RBh/lTbv+AGycLj8qaVte6VFobXRo8F+ufBr5mf4oS3Nr3EA0AsOmAIB67zu/TP7YewvyaQt
u0PM8W7Vebhvh87rdvQtadYOhvtEDhKBqkZtP2HJ1+eQTOulxt9P1cPbx2ajv57/SZ+9i1knQxbJ
vMebM0r+/UWa0/TU6kV3aFs9upNZouNgsKobysqXBtjfhv/i7i0T2TMjGjGi6S0UFbld9l1vtsNB
c2zQsbTXO3BRuQfPdWqc8QFxNMcetzWHF9cjMHMlUsvb11ZBGz5VWf9Fc+phwmowzmzKLp2Dl50m
/yPDv2VETvI3VNQ4YtY8qDebUsWL0WvaSxqH+vP5xzY/lpNbIbGAraNATLEcwiZW3wn75HDopzzf
j/EcPeb6+YU1w/jk7cyaHx05E4fdk1kgpT9qjFk+HnIjrIk/dbCVl6QBVqLMnkLiRtbg77Ci4Bz5
4sRR/Ti1kic2ArKGpBDsHJW1wFZsecXJa7g6/wzmwbp8Bgi+0WCbNFPM5adlgLBT0RSPh8GwoByi
X96GVfBa+XxjIfbl9fnLffbISQ0zXZ4EKWLmYosGoKuem/njga4BXUd/iLdlMJQX5t1Pbgp5DGUm
lCvGLLv6+D3UQvl6ZJbTQbOBU4waaN5ijMSq0CeSkgGz/fe7Yo+CDUAy8bJ+LGYEs9WQeeAwPYCN
0W40k/A7rAXJ9j8/O89gd0d9ymPWFYu9B3SliLDHejxU48TLSTvtLSsK88K9GCdbHITGJrkEeCIQ
MfGmPj68ATiHi/XKOPgx3rm2soZnHO1QdpWkmQNrSt+rus2ujcqm999I/1BQu1zZjUjvIiuvqDmh
DxopWd0LNwKb40ZsuUnUaxOajnkf5xeG8OmYYitKzAHFdEIqUAx+/MF2huXO1wzjUAIK3pUV6PK8
hU90/umffsVchfmO0A2UtsJabFBqzRUtwdDGIc49fx93erYZax/csOrFhRs6Hb6I5ixG07zM8EnO
P+WfBSbG9+/FZmkdXIs6++hIE8Zbbd97shpu6IqLzflbO9mmMGa5lG7zwTAVLBNFRoPQYKAh3oH7
NvZOAlmclpENAKaeKoPSeDTuS2pDP89f9m995ePc4/DBcJfmvJgQ8vTxPk0rpaBcK+2AKMq8YlZQ
2peysgf/FiJt90XrAOoWY1K2X11ksrNDLASMbhLDvZ5szTsQeNIOa8IzqYKe/2mnQ2r+ZXO5ZOb+
o8z/+MughXkFMTT+QSEb+canHX7PQC9cuMonz12yiLK3tgxK4n+3Pf+8Z98sTV9TsXZIeiPZ6qlJ
ymJgVLTmyMz+EhEvvhc9gL/z9/bJVRlavEmWb2SKS92rUQkfBjxNFM4R2nVgGPJ3ksTma4w/bW+0
uQWXK03uzl/0dEgjirRJeqISAO/UXTzQZqwmUvym7Agqsr/2YjhkRFJQJ28KbE362L6cv94nL9DT
AXETXobYnxf58QVWpqbDmxvyI2OMLSLr2n2EsO7CnHB6FfI30LUySCyCnZYFRJp+lVkruzza1vTL
i2UDbTC7tJgtJx5O2TZHTT5OypRzbNXHW6F3ZJaomSCq+849E5N964TA8EOrsPb/7aEJY0bHo3bC
ozIbs+bb/Wc8QgUfjJJ96jFTbnVroeldD0HgXwiIMecf/O9nP1+G0cdBj2mOOuFienMMDWkYua/H
KephFhq9Z/bXpdnF0R04LeuOJM/4ng4BiLc+FSVtURcBy8azOotYMOrwKPGVuZtyQ2grjjg5KelI
6PbEpsflPo90crUj0MfxRiuM7iu4I++l1jUQwnpWpyaHZh2Gw/lHtxzff++Jcc3XYsw+vcVURlRl
0XJ85tH1xhZscQH5dHZGT/IBhUBwYeJYjrvF1ZbONYSRnp9j9zq2Cqy/UMraFI6fXLink4E3v6d5
GWLPIZkqFgOPvYYyMulkxypONJBJol37XlXv0r77ff7pnV6JneesD589TlTHFzubsGmDaRqr8Bik
vLtesznQkdy+njAbbP7zpaTOARmLAVswXtfHMZ5BxEmJj42OOVCb27To6SNVyrphdrcvvKWTYysb
QTwMOFdYyZn6ltNDH3Pq7nKZHHOlAVktpdoUaPqR+CqwWZYEEMNupiTRYcz93x0EhI2oRX+H/bvo
VjE9nQsbi9Nx8/EHLW6eSD07aeANHtHX0JQzMu0qSE22duef8WeXwTXr6ZR+DdKt5hXon3mkNtys
q0uRHAmm0Te1l+mPruiLt/NXWe5Tebq4N+cFet48cPZdXIXAMJX3qjjqHdZRK9XbO6oiwy2SeO8H
vDPOmHhmt9NYTtvWD+MLPY7TL57tMUUAJkpim7BLfLy8I1HKIs8rjnTAnLvCLJzrOLMtUhRiKDBJ
yO7p/P1+8lQ/XHAxxfiA9BHfucVRJW0GEILE6dbtugtD5GRTxmOlsonhkHtiPrMXj9WyB7TtflEe
w6QMfxaa76NOqyD2jwYc3RQxFLxi2uqM0XYf2Jq9jslnK6A1UHmcmPOpqFne9vy9f/Kw5/REMjj/
uiNnv/W/IypukFy1pl8fJdJrGOiO9eIiykM+mBr3rYKU+p+vBw+AYqQ+70wNbzH1JWkLRodj4xEt
4gSU1+kfq8oZ4Cfm+n0pI293/nrmXDX5uCaCrpT0fFgVaf07iwuKsoIPiBj06Ds1JKMYPpW5ihoo
yisFf/BdS3r3xYNm/wtmd4csYKquwqZJseD1fvalHhipYItH79pie2wDVe89fVPh04IuSwoNkB/+
411dQplYycF1/tgEyuoXHtsnQ9QlRZo9PenN7CQW34QEGJwa8EqOXtoa6FDc5rYwfP/Cwzq9CmdT
pG7A4Wwat9aiAtVCLppZROpoZc2wDbRIvyqqKv/P98JVwEHopi4oELmLzy1Ke1tJFHVHe4ImZ7hJ
AhPGEf/1o8YhbOJ8JfTak/gSFu8dACWOV5FMx4yj3k6PQJMjW40ufD4nU6XgS2a9Y8KcT3mzJ/nf
z2f2U9R66LVHmihasyXIBSeJSGNj6weqvo/BsFwjlCPUC7W+jsvQSy/slE8+YH4BOkzcUfP+iAH+
8Rdk08g5R+jdEQaGvB27fkSE3CF1ygZkFbO+/PwH9fGQw5pLlwZug21yOGZILkeikbdtk9jVRCuw
/IHUsihXdjsNhLta4sqy0ISE0VhcMmctwAb/e1nmDMqwOApPq2kIUshasYzpoEZRPGVOAfg66Du0
sckcDb+eQGzfkN2nobIVYafDHRpcdnAxYQYXvpKPe6q/P8VymE7mXqAEz7j4SswIeVcuqYGpySXA
pyM1zSCoZF8OXvuf2pt/L8W9cozHzarT0FhcSiGXTfPaxr+Bj2Vf4DdBjxP6V4g8Lx3MFxPl32tx
OmA0c5qE5mfNk8M/ewvhaxlRhqkOJzIKHFj9Y/JYxD56VrblXbTtzaB+BuoVz8BEutyIfTviq8hc
qe50yP8E96Exu0LDh2tEBKUubjWVVw+55fnaoxckwQ3qIe1ZM2i9r3JG17MLiu77+eH58YP837tg
XsGFL6gaAvf4eBdjZNcDbROGJ4QnBxOFMh6k0ah1NfTj00Q22B3OFVi9YKjux9jJL5zBPhkcs0Bj
ro8y+9Bv+3j9aGy01BbTdOgMu9k0GiKziM0S/ou6+O/jkO+Q/hCFS17bcm/fDblSmqr0g4xwa7eu
Nl17foriq8Gfcf6pzsvL/1tE//ep/v3eUdfMlq7FUxWAHEWuO8YhQ9y5AR5X/m78xFw35NPkq4Si
hqo07ybUQb6fv/LH6e3/XhkfMRARhwnWnP/9P6OyKGOnK7B1HIa0qt9jVo4t/7Wcq6Dh9ZQ28aW+
+GcvkKqGmI8VFLhPWhdFTirJpPHJ4XLcYBRyb5o+dDehZdQXvu7Te5ttuyzqLqgG2j7LsdIZkg+r
EgeZMaWuExnFO+FV1U9M5zOKPczDH+ef5sIuPT9OE+kC+1CCnhERicUlcXoqn9A+/eDGdefsOleW
1RbHU/jUe01/yIcSbTMk1ORrJ0U551vldw5JKeuKv/HCSnI6qPgtwBssj7WTVtFihUZR2bHfm+u+
CCkiahExG7NpxOJoukmEFTJOnyPwwtskL8338w/i407n73OYy2WsnTMl40R2NIG6DWwlxCFwg+4m
nfx0o3uogs9f5XQsoZehoUchks9UF4taGfCNKcRg6B1MjYQ7ffCglNXdMRhVcmEonV4J+Qtjltmb
7TxdxI+fiTk0vWKui490eY2NEctsZwEU3LhapC6dY06fHVtenfgS5Bpy9rZ+vFZIV75qPZUcy8DL
X5OBlhqCSXMbQO5e111Q3Bs4z7YYaeWL1tuSaV8RrAFld4MKG+1Mi/wXxuOlndAnz0Cii5KzNIrq
yrL6NRFMShyckx57N4b52ZB2R0RBsCdn4NJi+dkjoIMg+H5RHTLffHwEyIuH0LKC7Ej4W7bXJzIo
ilAa1+eHz+lWy3IILPakZ1EzRHj08SrKb4Ab5E157AYA4jU1Hvq6OhGqjhUh/x+cV2QOanP+op/c
msMBjUMa/FToJ4uTRqlM8tcKVbJv7sy1kpI0zBz6+vmrfPKu2JPPCAO+f/65uDXy7LVhGOOKM0AK
EDWsEBRomrkjdzC+sEH+22j9uHgBa7WJJuSsIYAhLK5lI6dqawKSjqCAyObMPWW/u4EW3go/GR4Y
6TCk2N8rjFOGBUAhRYQTrdzRcex174b2FcdgQk2mOtUAgvSdoN1eTrg+2f3ikckd4Nm9mJpncwiJ
LYPza9xYkS7ita31wGoNHCRi1Q4Oo5JCsP4nx+bgAipNre8DJQcie5h78GrN56GVcog2Uch/fxZ+
1r5mpcVvRA7RrmugX88IXbtfbZtQqxVJnJeEI9J2uEaiqb1NegZwlxR5udN1OP5rygkdTmEykd7r
Quc2IzRAGSGuJGGtwlqZt42Da5yugR//AhZmYovJxfDY9zm1s8Kvi4FYAgNjpMrHKV8NMYDBWyIn
AkIVikQnDqTUA2KqcBRrRJco8z2gNvekgnD4U1gYnOm9+FjcByetjhZpaOa6Vrr7los2xe1NauQ9
0WODscpUklETd1Scb7oUlPI6n0SGsW6YLHttYlDA+YYqRG0zdyZ8YLtzX7qhzi5VMRelRURLrIps
4KBWS3YdfFMfP7oyQSqcByr/5YLGbIM/Webu8MVO7nM+owxJAtTz64KEsuiJWKT1+c9iIbQ8vfri
NGfkJSwrp81/kY16D9SzfC++yXv10/5q+evSWEcEVDobtT9/2eWmeXnPi28eNn1JfgpXTQU9kMl6
xy94o0EIJqdhhUTdHiUhmN2F6W25/i+vuthUJqTcWL7quVdcL47D831BaJzy2BW+WV9e2G58csBh
OnNYsmjBU61dbs3Twez44PP6aONohE6LhuY2EePvaM6pK73ZNB5pw1VktKhszEZjkMnyuZZWCwCu
DjeVoZLd2FrFtWRlv56a0N02OdWkQFfDDUd7zK9lal5DtpAXlvdPJmUaBbr5F0XlsOf/OChDXJ2D
GY31Me9roqLSGlG9TVji+WHwyaTssSNCTUNRHW7P4oWQKQnKfmjSI8Reczd6PWT6qcN5EYzW/8el
2BsJB87KDF9cfGWBFNA+dcFa7ZEmktmBvTHAFl7DlhovfFOfrKJA2VzaLUgL5pXt47PzBXbMzkqz
oxaaeIdpWrEvCOr8toOVCFhb+d6TKofx6b8/zL/naBRQ1LqW6ygcEkBTjp8fYRaaGyFEQffKF6Ro
ueGFbebpOYJSPQcJhgcaA/Q5H+/QEHnsDbaXHwtBTqUzYV0LwzC56mWrrURfxxcW70+KMZDnDQrZ
yHIQXsvFiqpBmu9lmtIgoHe7JRkoACrQR5vG7CiH6o7/Q0vJ3arZ7t1IKaKtRF9w4XNezlkceIFL
IWol+Iaz2lIvLFoyuqlQ8loJ5SKzKRf3wlL+l0wzogfdsf1dxk9cYaNJttUohgvbpJNRRUGGJ8DB
mwGMzGD+lv45l0onDuCzZAY9EqP5ySD+bUhZ7PBJxdclQr0rr2+KC+/59JbZxcwZBhwqOAsvu175
lHsxOxzzSIpLcVNh3Cb3Rc/gheVF85ikPaSCps3unWpGNU/NJSXxySzEPbMr5MFz9Vl39/GeezsN
sWsI8yj9mkh3Sw538WRdOl/8VdL/u1/j9IIAlHYlgxm/xvLL6Wl/sD5n1pEaOwxQcmLYd2E/9m6L
MkjbmUtCXIBE/PhTNhgIAbAEYGp0Ci/k6wFL/wJ72n5VngYcoshqnGCZGAsTt1ZnkQrc9/oTVBf3
ti1Ee9/lJJUqbDwNmcfYewv64LNTy//jjEnxTvwPfQm7yeKNwWgT66Ya43ADCMm4wvJe2gSzEO61
CkQ3vWom8Ql493189UMVTu8CHhBC6NQkKd4G8/bd9WtMKL7ppVcwydxrY+waMP0gzzsQ/Y0BzbTx
xo7EicIg1gB7WYUSDFf/VsnQuhNR0PUr9K/lAwnCppxjnfUvWgssdQ3qWtwElszehySSsOUYuOsM
XDpopCKr1AojU3do8PftPUcCavQHAhMuTQ0ni7qJD4tp1kRLzFLrLA6iQ4B9uxoGeZxq3x8BRnXZ
OkkKabPFNuxr9pjIUo2+iB79JvE6UkgDbLyVxvZ9reowiwgVNKOvQtOcl9Kkur7qB0c+jX3UfTF4
Ju1NnnrahQ8L7ThD98OYk/iDKOlaklM6XbTFAguSweiTEluxwLOOnbrF+VvnBCSsnMSNN3FO4QuH
8YyOMEXl1euW+IDncIqLo4yH1F3RKiUA1nYCX+5TVTZ3KmjUWxrG2jev1eDiD7kJg8MQLcG3kVcP
t0ob1LTOSYJz9l1Lvh2Mdzd+x21vA+WusNuQjYVrs1O9+Wan2JVXNTATfzX5zkBYc9onSJv6Dl89
xCBAe4WZY7bzAD1Zu4nYxGhtpE35DjVJqzdJoWXPdt8N4x5xuzS2veeTNO5opRUz6PzE+wZ/LR8p
5rmg1XyStb5BjRusdVT3xQOHaSLYkfe35OYV06vnD+Ot6ZKUSqJlE9y3iYIE440aBhy9TqavTtQm
2iZISu2q7UHob4HcxPeB3g7+JvQsgkwjF3DLxkha76ddtMa3SDVpso3U6L6lQTHdZxg+zR04Mq1Z
dXRPjnkt9QcQMOMrlWfwDZ1uMeMlY+f8lmC/yTmUhf81TzK3Q9VXJMRVpEVwKAhFxUQOLD9fgzjh
9JSEPQAZUQMil6p+soqs9NZ6Q2IqeIbWek/6qfJ5+IVVbjHvakCgIkIEqrQq9PtMwacgxswc4n3p
kRG/6au8MMhEhQT/MmoIxjehbgTVJq7Ii7hPqwmWwITG5kh2Zzl+8axEi79i/vbjg136loYusGp7
HMnkrjZPQvdT8rBZ1QpC16Zu6MIVvhg7ve9DHb0LmlvNvnIQAGjrog6K7zGmSgJdEi2RGwDPeoMe
gnrTqsjSdo8UA5YJJz0fzhPQ6d+OrdQPt5v4I4YVjj1CILN59gWcKbtMarGbfL+5yzQtJJIC8RqH
PtrjNxzTjWTVBK0PwHLs2GFklenFX0Z/kORol43R7yEyVxDB2ri96kVTqnWf1CWJF5obZmu91cbk
NnP19DcFJJt4ktiKceKZFgCh3rDvqY/W71I0slrT6rFvwdfFuDiJ8QazVcJzAboEwgzdUTQATtKz
YN2OrTvsZz0v/w9SnXAraAxM1/Rjc/2mlfGobSnAmXdOM4Ryk2kVXF7Zouy9hjpVPQVDp+XXucrK
5K6zQy96qHvh4OugVHVttE1xgzM4r6J1rE3pe0i24BfXd20etui1EnuRCOqVUWbOPfcppp025sxX
fmdXX2Chan9aVaK2HyNNQMIaMh+uRRr79z2RJOMNgcxBcIVA3LsyQvZIawZ92qx1JQpzQ8xba+4I
P4/yL7K002jdGH6T7YyigzpBfxmKQ1y4mXNdhSFByggOQb35eoCxeer5hvBuNCAtCn74qnCH8t2B
kIHqlFBxfWfyon96WLbV2iVNAqyeGQVPna6yioB4zXhFMOBbW4OAY8KwQt+/VsBbnBXInvS9MyqM
F2YYTvomG2umrT4x863p8Ts2pRdEt1bE74MmZyTRKnSq8F00kSX2c2WAqIastL8GCby4G7inxS1t
IrgMtUvcJ8wuj2OvlmojOFc5OfNEaabfHUDptE5BgT1PLLN/qpaIsRWn+ABZPcwhmOr+GB38xoUg
h0Ob2JQynIZo77ZG8GOYagQjZuc2NvOTMog48VMqOznJrvetDpd0VddTRDQxRag58RI8EqUWYes7
ux3pbirwttEKmhinBx/KWUAJwpyekW55+Av8Sr2MBC7+cZtcHJjLYYIVIpA/knis3spKsT2ztSjm
yQonLPZjXTpHXu5UrkvlDCx6RZg8a2VkEPwcZa0Jei8iAixNHGMTcpPs4pVhbEVUA7mVUTiUKyuM
nHBFCSglncnC6r/Ju57iuQHGYk12U6FvFT7NceW0XgrxNkM7sJl6V+yhnBtiXdW6/90s7AYW+qDF
33HXW99HW1UF1acmMrcKJNQr9dSAdK/BSx76IeNBEOJk3NVCU3eQ8cxvcZ7bR8eP+FMAXNo7lyAt
IqcLLXpj4pDZuvFgOayEoDa0d/xJfiHrCcKEP47AtNhJUjZTbgkyEvW6R20KahMlK79wruyRhtNG
+nrMmif0UINWZpNu3LeRJB2n5JSeF0yyJPBk+quMUu+FZn8WQtGsWosNWOxcKRFarA6lYf4J48ZO
17WeRO9FNKgMjkOc3kpFUDQcqkKHLDMUPYGeUTq81k0X9uyjSaHfFfmYQFBN4HsBEGlhp+VJJL6y
tQPYVnp28HMiyre9SdA5QPYoqsBcjbWXSuIYtY5U6cKkhsMWhw+rITEP2o8I20OVa9l7FZH0dwV6
Td/HYwQyExjAeCM6Mq5gCQJMWplZql4sGahDCR3m0euNsLpqZSsDlh/HfJYkSz8heisf8yxEQs3w
ZUeYcuze5b5ZEIpE3uCD7WrvdiVUTn8pY0btB62NEXVF5N2oeCDuZDA8DaJZYXjDNT2GCWQGGOVb
diYEU9pRF/0Ch5hBOKMgHux9ggljuJGlFN+ZvSXJQtVELBx7M5vDpxL5o0M3QgBzGCe5b8aEVlZP
tDvThR2J33miUvMhDYR/Hym9p+UjByCEDWbB78zqrDJDE0ugjSoxnkY3I2deg3j1ncqH7txGrpsn
ewMuTLqig+y733Km2n4N+qUfX3v2/e1KDJBK9m0Di2lHmb5p6aTR7d0Pk2TJ70coJkTF+GrPhoOv
qYAYM9548aT7B0ltkSi60CiLt1y3IRzqUzW1u9YN7GPtavG4socpfBKyMqFD9Y2Vkm/bGT/oqYOS
HvAuaDc2ANmXMPUc6qjkoqz0kNDZjXSH4uBFRgpCDhxcvwUgYuKNKlz+RMhBaE0nMM6+DsZIMjv5
UqX1h/fX6q+Jjz4NhGmk6zcV00ywVV5tpnchkwY4bmWKp6yq++xKs+KsvhHpEAa7vkyU/VJC5L0D
S28/R4ZsxQ5Zh/EH4MZYE3UTKOKoGYrNJiOHfdg1rWiTzUBudkl7sK3IFI9Ee4v8zDO3sWKr0TEr
HwDdlO1GpyIVkf1nqgIbQyEpqnla9doZkzmgY9W74d400sl5HGWXDPtiMuth40RuHxCpUGr6hj7k
QGJmZxL9LFTS/27j0dHWqAKLAzHWWnk9ZjWbiNpGlLuiiycwn8gsexfKHlkrxipJdpKAyOAO4kl0
H+fUqTeGz0kO+gK0q53TUTFf+y0pTjvK1PojEuyenbrrNC+dCvvqmmMMqCTuOPtVlrrzpRw7TSNa
U4hx1dTK6dddbhCOZDERPVoWmM89mMDOmbOBbUFGZd385qSsP0NGUkemaCLDCh2rjCfJJ0M1ZpvX
iaHJcd2lnfih+do0R25ymNjVUavfxRxWmTHGMPE3blcTesff2Hwd9Jho6TirtHIPSKj+YteVPuwG
YjizjcjMkRhCP9H92zIxyrsM5Q0UiD5IFfyEiXhuI04z8n/xVsxJe+bbEFas3p0DAGpNTqKxDQjc
u+ZkChxDBpMuyQ7rovyVHVi8dQei3DEIgpMuLaw50KiAqq29oGJNM8eRNTeup2DddGgyV6GZNJug
yooaDYwnqnUHtY5jhZ0EySok1zICfUlFfY91sa//h70z260UW7f0q5T2PVm0E5DOrgtYvfs2mhtk
h236HuYEnv58xM6jHXZmhWvfl5RKKWRHsBZMZvP/Y3xjr/emvncLWErnTc2kk6edoZ/ni2Fel/7Y
OqHdxRmpQGvvmtOOrolN0Y/Z98nRp6+6MeckX0UTyuy664kwq3vNnYDeaRTHHenqLsyuZSTHhT8Q
ZkWvkJfKVj/y3rTffG/xb2dHGdmx0ATwQS3JMk5zZfRVb8flqsw0Ow3UoDtPEuinDUtX8+od0+2E
1DYrjeGy6SKnuzSbafnhRG3dnbpZQXGP5MreBkjMeZwF501ZnZBbOfvkaA/lSkw0CSS+K6ops/hW
iPO3qp9nIPbOvAhCXVnAzj0IZstGjq1SG6VUeVmM+J5hDCgWPgNh2RSmVVan5BBWyVeNDfuzG8XL
EIJR1SEEAA7jrbc02r+ZWSav0IdL634gRlDDQdarC/TQszxEPv2qPaXQ6a2FpcfGtJqcZ2hzfrOp
AYo7m0bEPoD7lWGWBQUi5vsCyBxB8Q1tR2Yt0iu4t5w4+bJEpNdZ7iUcV8y0orGUTy8+bHn4aBnx
DNtRG+0rDowuAWiS2gTrju3eQxjwcKmYZgzCieroENJSBq9U46ABSaxF2SXEVVc7gpMooVoC/zRO
nVHOcH4tScHd0pLxIVUrE9MWpYvBPMrLnZWhJli7bfTPcHbiqIvXhB3HBkh00AxZWVtT0YTHk14C
xYRYmF73BNRwDzrHeJyI6OGReMb4NCVqvkQZoK7SrJyjow33oWXD1WiXEGXiObStWn7D0yVpo01T
faHnM3l3SKZaJEeTZf2QSdpHJ39Z0NTObi8Obem2r0sEu3ZrYsjVgnGxk5JkyrK+B23ZnSUWhamg
FlDYiNQuujuAyCNe52GYKWVqvt4fCifrnStgKgTFlaouOYujFDlIQtLRUdLOOsNSCGc2sghRCMtu
hpJpj3p2MS+G/TR1risDMzdYOgF/JXZoEicP03lyehWMQg7flqWG81C7bslRMkm9swkoS3RmWjZ1
j5EdlU6Cnejv1xCQhwX2/rlvNSrZ9gTn2Rsnc92rKLHFZZY2ywtx2oMd8m+1b0mRixfVsm0OfO7X
d1CRPXzh1DWfMAjnJpdMpiyI6sL6ShkvvsslXC1O56lJJiob/x60n99cY/GP8enVGpNLg9fAZeoB
1r4ddCLY70teJxtuNIRPChojgWZjw4LMfoA8R4FYHUwkYQ/93hLd8LWbsvTt9yX/j3X49w0t6kjv
66NgTXU9j2ijicncFEUZzvqb5uYgEJNP2id/qbK9a1LSon5/JaURkWxKWb1Mmryi0MyVrFB4kq0v
ZKthZ/r3v/9qH0u/H7/ah7JeU4Ff70mveWlyeuD066r0+vdX+Nh8+niFD6oSp2piDeho9UL1JVj9
a9oPNX1yjb9U+dbbhhoHqSzCFdSBH25b2ji0gozqpTr2e3vj7rXjf5aw8WcD95dLfLhR09I7gzeZ
1Qs68m1XviTGZwK1Dz6Cv17iw53CQmhAM+JbcDpiLq7MoA+Kx3bTbZeTfxNfL2Gy//2z+dh4+Pls
fvlS6+j4pdnh4JbtIe1XL4k37u10345UpvZ2Xe2L+FBpX3BtfdLd+dvx9ssVP7RXzG7uOzfnigIb
UdTt4v6ztuDfvqy/XGH9+S/fiQojqwb1rRdd03e2Zh8FLOYoOuX9J/qTv3TLPt69D7XlCNdv6o5z
9YKb4ogiNJzdjnWv2IzdBdjsUDf6XVa9dsan2Ka/nSZQaIFIWhXEzofxTjl3aWgZVi/uHUKOU/mY
nmqyFYJ8b99xbM832QUI+rv5fA4+i0362yHzy6U/vAeU7meRml71Iv2ncXrglBCrbuNZL3p8qRXJ
3ra+/36M/u388csFP7wVCJsra+7c6qXkjfOHR0z9oQ7k+/dX+fuH+ctlPrwKCy0/twQixhRi7G6v
r4FfbwALfXKZvx3+v1zlw/DHo5FYIwWVl9Ilx4F9T5rufv9FPhsaH4a/OdsaEnpuVwO5dthSPjBW
PkU4kab1mb/qb6fdX77NhxdAs3NilQyuVXuhu3O+u98BF38WN2r85SqeQPpIJxgRJOFi4sOTaZc6
ts1lMl5MMalrRF/gYqWIMbRny2ZOVm1tO8QXtKwsYpaqImT3lj9n8Pk342SjWc/6cgpKX9ibrtZk
aKCPQxnaeJ882w8uXeZv39CB3Kx9a5qo2KjfzzyWOTYrsy96RjFKb5wDyJSHLuFWSUjRM003Q2t5
b+V6sCSnnRRtcjsM0kqk1bs3xuRboGSdpTrz52h5znEG0H1XlhoCFDVDc0IL4BKS4vkUV0ctiYNy
bVQH0lw8vL8WbN7IxOb2++H094vSqj9YYVarReP9l3Jbep7lunx72QGmOvnG4qn/Fj/4N5QPj0l9
SSbMZyvhX574u13QX5BhZVYOqWGxCyq9jM3s9yW6mrlxDd3Y+LOctE+VWR/mF3TowJJKNnflU3qZ
nvIb7yiu0e65nL3PCT6LYVe/lp+sHX87qf0iRvswpiND9g5CAvZ5893if2maEKzZ75/c307Uv1zi
w2ic6z4r6Tay0qKsCzTjRmMcasN13slvNvXkanzykx8/r/n/Yy7/8dPQ+L//z3+R1Rm/1n+JzL0G
ujHGT8W7jMvVA/lnxiUJl6ulw4fnsBIeCTv5n4xL2iV/wDsDkYlqHeP42sH+M+PSNv/AKCBWgbBp
4pJYRf094crJP/9h6X/Qz0bFuMr90TKCnPmfz3b9r/Z3/+HPv2bYvh8qXOGnfQALiO+TyA1M7v07
rmq8VLaeuSDLc/eStKj0RvZRSxhXnJ5K4tY5WNo2mQhUyS900nTvfj9Uf6Lq/t2l5wNgcwMut3rZ
AebRqvjwAeD0VAk225BPqj1o/aBRuaLm3djVdJQdVfaGdAMZ2EOfXjql5jbBpHU+4VWS7nStacvZ
5Ijmkb3JtyhtepS3k6XuzTiTRAcSRy93XeVuq0n0n82P6715/9FX3xwwEogTCKaMD/NjK+badUzE
bQKJXXmY9dQQuz5tsFfNs+l+hXcxFjt/0gy+U0QgwrG2JiM/mzkqf6Yyfb/2cxsx73EOYhcBMBcV
84fPouV+X7QmJYKJiHFmrmo0xEHUBbysps5ZaUgMMLPQiFOfdJZEbz6jOn1Yq9cHuaZNrgHFLH+r
qPH9g2znuS/jBEp4nU9q2fpy9Hq8+nCMqHIm2XPmDc6OHUXmbajsLPWu6qWMDhjeB30/IYVITrVT
y3lnUvqbw0LTs2ILDLX1OZ70aX9m6kq1m98Pvw9LwHrf1nzX9fjI67b6ZN9/arlkbGQA6Ietk1Bd
SCSBjmEJ9TvILZhRMSEuxK2c9Ajk/DUAbJ/WuBzrKR5wCovoNjeJCUHIQ/lxaxmFB86fqv7w+J9/
TG4wlXzQxCgsP26EPB++jR7R2+JNyicy4r3xTu/qfNeMdHRC3WwHI+wo2psHnDdmctksU5Ltp7hp
osCk4TFt+4UOKAGgrQfwo4ch9Mm69lMq9u51QPMvsKqsCDH2bX9BYRH2PXdY+0O/JpLpqmitBmh4
MhDzNM5KLBunmetdKX073brkuiOf8grJOQ2z5IFSJ2Q8+sneaamj8bmnlr+jRpcrCmDFM8VzRGFi
yrvbGlW/F7INk9qmIiiErR0iTH1Lky62t6PISknP34mcfQdWOnqYxl6t/ebCCXTI1UBGx9KLPxtH
69nn3ZcHA+BiS2an+dPb+WFVp29rVqRAFaEkOzELeVfoZJc6IpxAoWvIUN63hRkqZQNYn039S+JJ
/B/EiUYbUoGqKGzNzHQ/+ViYsD98Lpg+gk4lgwexLJCadd745UjcAtwaPXvOyfCpC/do1LRI1DDT
pvFV3VbP1JU7eKoRCSJnRTkcSZCrs21G0AZ4fY9EOZ3oK0NO6ug25DdJqe36rOseR31U97Plf/Ur
xzoWUarIOy5HI6E63tBM6brp3Ic4EaQVVUESua/WblUfpOZQnTqvHPaWvnYmak+/RwDxUlWrWMAt
Hop4EZdz16U0OuY522pUEGnW4DGKWrXFIkhJ2R7uGtdSu66Y32QrWoqC1fdJ7+Yci3TdnBGq04O/
bWz9YHZJsTHdrjzrPGDlnqbruwohVh4yXJKXnBiyJZAtn3eNsEX8vWa3BFraOhf+XPS7eZnj0HTH
8TRP0+0CLIWkN90+LM3U3BkivuuXBj0jnphDMWULOWQFZWW4iISqxW2DgVh4T/iijDCLreQiggpL
/EEkvjOVnnqLEuvK8DzMtJgOTmVWp6lFxiNjl2S+aYACExZEJ5WbgjL+l1bEpH652h11Dj/os6E6
koUV741BL3dl6nabFhBu6A5K3Ta1SWpbm1+ZBJIEpGPQWdfamT5at9fS6nymNPe1I2PneyftOGGs
Zi3E+2xY9JOjhHJOvsjH12ls25eS/rozoT+1+nxPg7W41rxh2q4RaneESX1PTX/a6WP1ak1mSx5X
O6EymPKeaIxZF8uNZnTZs94ZzRJOyyCdsIE39NYPvfvS2pZz7duj+NJNkffadAsKFl0oGQjM75d2
JtJ901+w7yAUYMQBvlTEKtYqcPTqTCfy6YgaoJKhy3PY2uQ+bxaUjP4mA0NBLG+c3qhhIAkK6eIa
n1XWe5XV3aWUGR0Y4Ce4QHy5F7Abj1bviY1GwNfeRDn0aM3RPsaxcpbFkdr6RM2dYsL2UCyUhb0f
ZVIdMUsXB5ApklnfkfVD08ofYNi6kYeGJwGVfPdsKstkgEKa3XmpWd050Oo2GLKwXip2NniQ6jp5
8qt43o+JBuVxIBXHQ2r1BdEqbUrih3RmcGOVZMHpqkNJjtA1sFB9COEeekE7oiMk3oCwMt6kvCJc
cBJud0x65DJjZkPPLtOvseZYd97QRVtNriKWKV+15Gb7PVF1cd1KpdY8O6RPgD033PQ2DVAthDkT
LLIYNBA04EW+TTybFJfFzGBLmbn54GA7wnWEL0mIiVfWz43oWKLmOZ/zdrmIOzhSo6Pna1/ionC0
kWaB7R8qR+hnlnQrAqN0e9+q8bnRl/HBMBmxHLvM6aRwfeNl7WmLIPo+FZG6LpX8Noy23E1YlI8+
CbJOCEfN2S6mob7VS57e+DKKQl/lxo2n7OQ27qV2NKGqb2YazHvyC3z4CUl3P7WOTo/cze0Dm5o1
/y59zPQKyLC76okrqbnHOLXi+8J1p2epiezrMBNHTTpimQWl29SXM33xg5EP/A+PGJmF0dy9GHXe
ExWYZdU3MvzkYdZMUlhI1jlE3dTlaBEjYQcou4qHfJluoEqUV5Mm5md/IZuJFIfn0nZe8QuT3tHQ
EjuzOtJgyq7NL0czk28TnGz2vlZWn5PH5JO7pCWH3lvEwVwsHp8F+URtoklVZIqO5UPZLy9dmo5f
bTjAt8R1qMAuLO+Uah15NMt6Eybu448yU8vRLWkJkvbnEX9aUTqasnkg5QxRL6uHPe9jI4m3BsTH
g4HmDAmyTFW77TloPpq5Z12RErwEjltO51ZNe4wsrfxkRs0TpW15Uw1TdnKIAt/3Te7uhKPlgFiE
vm1UN4dj1fWPETHj54XqzOPsZfPjFMnhui36/KofuJrit+Pt6tTLS/STHbLXrRsVxT7ujSJkB6a+
pHk1XOYdueYQf+rO2UVFL5bdnKftFVINsjcId+iC0onjVz1tBonUnnk/L9NL0XOQUMRJb0lxJFLJ
J2dsKV6JTJYXBKdW27QU3TUSYtqykjSSXtBojtv5sYGrtHEIAETTPYmvIJD8HdktFQWcNuqDMYrA
wvZ6Bn0tJ+qWg5W8iTszv3BkktwayuyOGXG2MFDLVetu+zI90r7THyG12+dRrYnzmlZ/mESJmQZc
2twXaMq2nZO6B6OetB+dK19THwFkRHH2xI5/ngIh+Z+LfE4EkUGRlmTY7NAjagu6tqm3eT90u6nz
zPtmMjRScUb7RQMAdY6sk5AxG+3AVYpacU5xJmENeejLytg7Uhf3KGhR8E7NeFzy2vzu+uWu99ZM
8ISEl1cHk2PgzmZ1TUJst2cTOpEX0iyXTWSMlykxQUERp/1RNLDZg7bJdUR7zXRmYRK/Grq5Pcih
tTeVMEzSH4V1lpYyfpBTQ1Ss7580K9aQO0H1PG8iWx8DupAuTcf8LC04dS2Mk32XqepkE/F7KNGC
5ugza8KNTPO1Eba6Q+lS7Mj36HgQZRZ6yEfvyZegpthBV94rtLW70rPrO97s4mxpu4Hgj45cWI8d
OGpJVCStttjbGQX24+DM+mVa5+63ySrdA9nGBrW/KPLDVUNrBJK+17Y1pHeP9r97bGPd+qoh1koC
DKHq1eBgei2qxcuCvhzjLRE85MbyNj+Z0r5DM9iHDYsQDkr/Dpdb932U9FEluOk3tdT5a+w3yQ1d
+3wnBvTDXo/KmHSxhGDWxsPoiyphOgoxNEHaJC+DWJJjDrOCT4g8Lk1XdUCX5BfD+sxMO0ZcKCvW
qjxt0gMBOC4GIF4Ra9bbu3qNzckWm93FRMFxn02LQbEVAmJA3FZ8Q94iIcmlk6cvBrWLM9PsK07u
leb8aOD03EWWhPIwqGh+VLLRbhCYJ2qjLQAAEd3NztdFZU5YzmV+Jy2n/dLWJAlxV7yXBGSlR5PB
ZgawE4RfU6XP18Q29By1y8Y6zVbhXWkpGnc8hskUoxphy0dAQE7w7jQn5ytu8HbUcp2YIH1+GWun
SgmimvHDOWnrfjNjlbqBDsgLk4g+eQ+2EbnYbiwstBsGK+ozp8uIydIIOjwlKsu8R6euqp1RjD4r
JqZy3nYF7gKNBURIW+04jpM/irWAH3RT3fo3Mm3m2WKEiiY5AIJnOY9asxEHCOzzNaMDzRO+pljt
shaWy0bps3R2ZiqYcGLTqw8jeKsH2LPli2kRPi857L3FrWCzipBvuJjGJb4uF6R2nhzJ3OqyBRFW
r/sjan6iazPCaKuLZPXph4nhv1T64EHNs1CxabHbfmPlTc7RROoHPc38OMwmQmf3o25H8wZEJOsG
xi2xj0C5s4pZTXKe+UarhV022mE+sL/ZsPLU38o2Rr5DYyB6EJ3XjzvdW5AaVaRnq41cDESuriZa
cxf7sngZlOU9kOqrXU6YIHOO1K2Q/Ju19gTXKUX660WEiWWeG98DJYie9MUDLDZbWrkntXOqQ5wN
3oOCp1+hDizcb/g71nQpzRqGPQGpCIqQJC9dqKeJ++RnQ7cpi3t2hOK7SJFzspQP1Eb1us+x3CTW
qsV3qjWb1ky8nVBdfUvA0Lon8SwyQHUk9NUG1QPjo0nN5LyA5nwpaycpwnW5LkJMLUqdUD57Dyhf
iI9ccgivZ9o4NlqYj7mffcconZzzKlfaSde1cdizPaD1umaRmFsKFuVI4nDXFWcrtgtKh8KwHo5d
pD96fe4ZAUoL4iALjHIuSh+AvOzdW6cO6VBg77WrBjeOxb4lPbP00n10XOobGw0rUbr1mtFRO7f1
2BxXigi3MKoHkgonvXBv7MZIL2cF10r42LJRO+jEbjQI2wOHOMwLbZy8b0k3ofGKRs/aVqISt/Uy
nWKRiOsWB9SpMTPtyUyMsod/vXDDsiJDR6UaoRF8rZK9jPPpzok6loZS4IwyOpsS+Jg5pL+JttzW
09ydjeSIP01M3pd10UhEXgTJ8hpp9cFM4AzdpElHBjLUN86cuFpVs8/FMA5kqC2Zhqt7nB0c+1Sq
dpNNkkyoYffQSIGDgPZJof0nW+XXYz/dKRg6FrheDwcf5vIPx+s8kb2MjD5w28bXiMjl9JPGSNnz
zG/2fokYN4A841sssZl4ksS4oh9TBcG+Qpo+KqliiIerOlo0e2t44CcCy8B/t1WOiWR5SYfx22hO
hSARWZVn+hw3yMtBzfdBzfC3A6GZA8BrvS1Oqihsbc/U4s+c1EbyBHWShgkbHYY2WvcLOXrUErzO
J82v9w2NtWq2Yoohiq9Nur/aw8qYiFDiH0nITYEipWSLn9oyIS3Ql/bxP6yD4ZOmik59kyEOMkx8
6H63FWJ8neM69rcs/gG7tCRUOerr11m58Q3fWoW61Rg3cTJytmDvkNNBWwwUdeR0XxRizq6MIrVX
e5U9XX7y4T7Wg/lwYIehpFKj8x04xO8Hg956asAd0LFutdlDHBFgHnT64mcM9raU5yr2sn1hTzqS
uyVzalSTreyRq7ccA3//WdZy77txyTMxQVYjiYGxC2nk/UeJG9NMMolz1yCwcNPK7gwtJvg/YQ27
Jc/+M+v3n0MA0zD8R1oVf9Eu2RWgoTRFlxXN9hMmuOZxED3iv0H4Tz+/2H/UZrqvS/77r/Xv/MBd
RXhiMvxsefz7Txcp9Iu+fhs+/ta7v0Sj5M8Lr12dd3/YVgOWmpvxtZtvX/ux+NcF/uz//L/+8H+9
/vxX7ufm9Z//+FGPFTvY21cIGNW7ZtEK6Py/95cu6uKlltymf/1jx5d//sNY/8a/2kt0g5BJr1U+
GwopFb7/aS6Z4g/Ml7wBPA142/QF/t1c8v6wEXjDr6dKj3VgrdT+2VyynT9Wmgp8dc/zYCg5/n/S
XAJmt9Y9/z0QIaMaSCbXgjVyFeoVH8OvJr+wujax040u5JlU2EW2dj8PNxmVBYjVOI+0vdXE15pp
I+POXAPZwkg5h6PYVW7rZXaoU6H3O6LhvTpEljoQN8/u+rYSOCtEke00QnGtzhmDYcjand4neYCe
k7zlfnIedWPqsNQ1Z2Yza1+R6Pv72Y+y2wXSMIdc+8IBjb9HcN6fdGrqQVdqb2ajpgtDzHeib14i
05bWLtWnRq2UGeScRj9KrCNtu9inJKWym9jm+IAdN760OStv3NhS+rXDsaDaGLFMUeSwNHo7r1Xa
sCab6sk96ugi2amxEod8ffkdayrv2Qx/N+sGGe1gVmh4UFBjIPIh/bs7Q/r6waDv0ATVjOTbjJ26
DTk0+Yjp6/lCmu3jMJdatzfNOaL418fLVk5ONGKjcO01Czw9Gih3o0Bkgl4+WdlXWT88ICs2vxAI
bJ/TIIP7pnyDH5Kmifu5gqeKp64KMRFA98tXp4V8KjjGYuFhGt6ObeVeFRLGIIrTSGzzfIqueow0
z17eKXK5CZfATm0fBkeLruIKiOOpi33nwUEJYR40ty21beJG072PXemmtwtcRAP+8R+6U2UbMfNw
Altr+xMWACusutzMtoXuSzcYRzWCNHWxTPSac6KEaYM3b50uKHxK7K3XyB+J0+XHbKT/kJKM+j2P
HD/w4twgd6jDLVYKzTmTQ+6cgWQiaTlvxHjEQivPXFU63ca17AeqNQeciyLE+ouIF+cLCkDaCrez
f13HrHqccaS/yQeCwc2uB56jspCShXmRU59wArdp0/M+81NCj4gHp9mkQiw0PHENq4VdlYKdZSwO
nOs9qnz0KDCloY7rgeYOHcIdrI3zjtMhsl3vSyzQXBHvOVJW5bjlEBsNjWjcOZSRqUVciJwjRurD
b6jdbKMa5ez9FUnMdtTFl+WG6MSDTmQ7G39C6PUmbS9N3ESReSOmGC7z1GyszrQCTtXZloBoA6Nh
hSGN7PENyVzf4mkxN2m95pAvMzEXFG83LQW5RfgqpJUtdoQElRsk0vZm4uB3bOLsXA2opvMbVVTO
cUZREujDwpkK89+miobh5LV2zL531E6DSdkrxbaMi7Xb07Vr6QUX6G594mqdqXg0BhnaA5JjYI3g
V+lMb6n1UzTF9R7IoW/izbRuK5silri8V021mM+Q/F/1c3oFXYKCSuQFNf7rnW7rYSzRkrOL8rXi
gYTH9IFiaHqkR7PJpfEALECc019A+e7hI6ZqI4PCdYYwsdK3JVvIS/TU89K4YlfI7sHsKFp0rXsz
u8nX9XhzUSNOmoNyaboNLQ+SgaeJk++SXFd0S0nPzTceDrFdinTgeWBvSGuhxDWndRxQG204tLD/
H12wltTHKueh84xSEnWOJYIeY9jzur05UYWji700p+9RTqTZxzp7dwFHKlQO7bWmr8uNitJLZG6J
GfLy0pJKCK9OtsQKFw/ICc08MMe+YQ8u8+Gq8qzNYOTr0SZCYo0Tgv2Ms43tYk+Vg4j70bxZ4Kzc
aIvmhamKX0cK2acicRSK/JRsP11oejCbojk0sTtfGtCBn6zIEGdt3R4I805oqDTeFu/dWF8g0EcT
VTHgH50GS/ImgzNyN7jpRP52BSSNiceKYTzTxbBaTO6mk2c3DBSz4TRtfrP12TvWDO7tpFqbmOke
o2o5NN5pKLrmsdGKiIky0S1n5zCLerSFsoFSOr5VExczthtYX/pW0bDaq2XV0fNu7KjJG8fCBjc3
LMQlYHsx+7AuaFAHQy+e4jiJdktT2JhmK+fg1j4KLG8xg8Wto4opq4QZ0TvGqJO6hkYKHg1IOdl0
20JOEYvfGFMcck0CXPzmnLpCT/ksX25jqdnno29FW19nkmukis/r3Ow2cWev4Atbs245yCL3nFRq
O5tBuul3MS/uVTuN/k53yvwidvKIYwWjjdfwgpjPr2o+yoJP7ojuYEHxS2qRwr8Q1/XY1lsKzE0Q
EfxxllOsviKk2mYEckQLrXrKNwXhf2ELcG1DdJ0J3TwTww543H6wm7BrB7LJYbaACe3r6yKGxm0Q
53a99MxnqVVtUbxtzHGg5i3qc7pqjNWyuiqh3207u2yuxqbd5XRyLak2ekHdhobDhlZmvJ0TaW1x
hE3nBERmOxjFJhuEvg01YziJvohvI1LLOZndwe59Tr3ZClPakwegTd2ebpUbcJBiB9zNmV9sm8S8
9i2G3pw0l8CYrpHYNPjq7OE4Tpp9h4/5rc+NN2kY1BY1Wf+YwcttXKMtwzG7dL0p2bd1Lg4OI++2
1fjSgaMtdwR5k4kwDcl5XFXazsUBc4DpV567Vq1fV6LMTp5DVHaBwH5r0hK8gjvRXGuFzmfvS+PZ
8FoR1FUkdzqqQKKk7IsUJpxfzfU302iTg+htxuNoPv5sVWJLZv1KsxmFuO3wSkAOHvMeugSG+hsg
T/FdsWTxI8ynN5y1NF6UGkKssNEllZt2l+C+Dlo8E8EgxC2F1QWP65gcTFdP94IggC0U0eJZIn4I
GoQ2p3ZQetjafX9ROcm5VSovRD0yh1aSPCVa19zpZMfc5blqzoQBGIXa73LUGzZKlZEp+D1jueV+
ODvli29FynvAQwIPWM0GUzaljHOIXDhv9elU6252russ5Ck90aOgzn+sZ2z6vUIQVOczyYmGemhq
9zGLq13RWeokjc7gTfNxqMpoAjXh1tshqdwHfJoKTrHrXSVF9WB4KUZWy90k9gKVj2X9VpujdKvH
sj7UOrrKjmnlzvPi6Wxpsn5LlDzVJdNrnT5QKDi/tZatGRvQZrZDJnTanGmkitxB69W2zpw7VVgi
0TmjhFLWm6FDtsCLVJCxjAbnKXf0JKXY6kNQ8euvhtLTC4wznjoO4He2mlUsT0pauRdkcz9+L/vY
ucWTyss3TPUjdHv7eiYKIxA4X0+O4z6Q/eQcAKwXZ0BKKfZNiX6Dk3seAuqqyf04J/E3JRL5loO1
3jZDv2zKrjSoyPq0XZaxbA/YtdRbY1TyVhqVe5a3WUp1j9JBwo/RKI/tiaNe8gZT9RU1YRRWSoyH
bizFLp7z4VyPlbgdwDNtMder0KYlNm+k4jyODhlJSlFr5mG25UjREzffxZCIWtsIfI33WbE+8Ewx
CYILq4PZrpyN7GmcVD3Cou3gcGQIIg3sUuR409k0ONbJ7ZPLKR27g/CYGTVfQy5AWMyO5qt1uXSt
+SMXjcMn4vBYDUv/xjtSDYG96MmOKi9ElQGo/El005epdsOsy/LXgTIudRRLPA7rEZnx11zDMHuG
TxwfsSVF55lbc0A3Rb1p6QsFbBbHh8avaSF46TfqAdOWgNFxbeps4sR7iJEv1bZ+dEya6EJ6oVe7
0T4xe4QAatxUS34ODqDlDur9fTXGd+1Qh6JOLljvcG5n13o/Uu7UlnBc+kuv8GgLJYO7j008x0uU
iP1U9deVp4+H1l2e8BlfpkWPuRuRTdiYijmpK6ONzZ4yVLqeIiohYMfu2V+biDKIVMGnumcLkh5R
X110mdXss172R0in+YlxXF5VyiIlWGqQZvh9cN+8dXFXGJAwsAiNiPhukriotjPe4F2Jq/2iTkrE
Iqm/iiUq/0DJOtukXYIeZDKY5JLp0VFVFbDVQdKQy3PNY0uXLMaPfMoxiEnzZs6calu287idJmtT
iGJrTWrb6s6MqsC8qfR83MKGzjFyRG/EFp3aJPaPEYeIUJut8i6B7XKclQGA04+p8OayOA2rR52G
g38aGxXv8izVNnUSFSHMGCS3JoSowlXpwTHIIJwY31YeUVZHhH1OQSsO0NNImqHds5HMdmBkU+Dk
Vk8ZrZIbc1H5eTtaErwR1taZ9xmAyOyJcB7UE3jZ7ALainXFTPylGtruroKKuKdQx04LtvrJnRGQ
LIA4+aX/5u5MliNH0iT9KiVzRwoMOw5zaAd8py/cI3iBkEES+2ZYDMDTz+dZ2TNZOdLdkjKnnlOJ
ZAVJXwCY2a+qn7KgF33LnVNUaFqzu5J+Xx7iGFqpzghPutN16Dx/VyvrqUgMYtOLj2nODWvwocqb
9mnUJmEks2nT5v4Ls8G1T2L0TsgZCd8a6eme+eBlHFNIYifmXpKd26hF4wFaD1loJ9qya/zqQ2sd
0J6ulobuVHl3wrCii+fNPz0nKXc6j2c3UqCOzTVLvpYkJ3uW3Q4jGcn7krCymsx6G1nUEDlmsrY1
sWxg+7S7iS1/COdW7oq5eQblMgSEoNXO7/qN5yfJcwEy6M2PTylYd7lqHOXxl8bxWOWzooa8M4II
E1lQ+NEDa/y4ma32Tih+cdeMrDaA82O+EgH6YHS1dTvUfKXVs92CU+mR8NmjtLvaZaumqwHN098o
h3/H0XpbmPm8kblJW2oGtyJT+T7GisCwvlecOO0KV4XBosgOw5VpkIvuAPB1Y+RusnaXrNrEDOhJ
FxRPVaytNZ1tflTiaMRAi1LI0L2rqn4t4uaQqqwLNUV5gW4AW29no9ho6A3bJRvIp1q8eJ75e4Z2
gYmefMhmctijntq7pQIIB6MVhU5U17lo5C5fBneXlH29m7Mu2tEn0/Pk1uTawEUU0FuSlQtp9mre
ZxMI8jQDLJxq2eeUmNfO2pRI19eY+PtOMabdIQX/kI0gpV+aby3vLYQK5ISKR8OdX16G8UtxVl1p
po2r1RBwZWlKERGrb/Mjd8YpcMq3PGvq3WLUO1UoJjljE+iV81n35ZvmGiM/wknYKIfnvL61eXOG
yDsL1txJDf459ZxXc/I+othPaXDtihBrzLHP6dwYs+mkmPVQGS6QtDGxaeBFOXHLZW823JVak8mA
Fd0Pk0SfjpmY+g3ES3OlGx7YFx/zMMJLv1piCwOxjVN3pmopWAbDCDnXlsdE1+dwsPv73kHZRO08
A1P/6RpzGvitepyiisi4p42cKi3GSjhzKp3GwbxGmrVH755vB7sNpLfVzNxkSPJ4TYvDfsGTkqMH
7pBeeuYHsgUxdwvneom4uZfIFbtzzynWGTEMLOeU4t96Gna9gbilDJ/Otqkxg4Z9KuOavl1HIxan
rOyO0EM8n3KVcezU1WBuxRNvkaEl6mMRQdVtE9xFOpWn+7kuoZ1ihzsK7KyhlmhsZzrJQcXJujys
Yt+6n3lSV3p3EG3rrecsl+Gktdcx6S5loy5w+Tj1sW56mIEAE4E6ilwQP1Ebh65C2GBcdwTsyx0w
OOs05vHr+OZTahqnhHnNyrGTIURvR5KZMZ71ifDWYq6tnUcHaQBW8qEqrRX3Cf4INd5Zjcp3wo7o
RG66VdJ5zQdyEpaWsUnPU5MlO03LvqHkGMyjmmYPgyuh5m5hRqHx3rBMeGjVPDIrW3dW5VS9AX3h
qJHx0aW9pR2EpjuH0uwsZizaL0HRZLBY9bJy6wTHT4Mim9ZGua3FbASpvVAa6IhunZkdJ4C0ny4R
7j9ckyjkHDryE9v424nUfOTKvfe8AZtJ1J/cZdEYfcQ3RhY9UOWUNTjbjSe3ARJVOOuotn9Fbbe1
M+2h5ES+a/v0wVaIzJzDHmTSm0ejmOFkoGbUlY4rpDzMmDViO34BbPGpQ1VGeKbVVBLsDqyywmZq
SD9ETCYJPnj53onupVuU7FIndlFleW9UklfDUwLaj8FXrG+TxFv5Zp/xFRIgGoo1CjiN1E31gB/0
KZaAMBqPl6JqQESAsVf5YG39cXod/Rblc3DScKqmJZAx8A23bcPELS5+kjoQvSrsBvj5OD1YFzPJ
Dm4fP7tq3MLnx9RXxdciMfs96qAeIKN8V/EUjkkOSy5p2V6MP5nW7mSkLos+PuiYFOkl/MpL9d6R
t2Q6lXJ3xzpIgTF78NLkMVu8D4uatm1Zz25Irca8S+ko3YCXfi/MYqMSPgXDag9SmtsmM/JgtEaD
+V3OQSYpSsTT+L4DcrBpPe3n6BVvyO9XhtP4it0iDcd42JRCC2cPy7cB9UzL+nutH18YS+BCbBqI
ylVariwHEyWIUmsFUIPlasmjbT5Xl5vdcXJf57r+pgCXZ5ELzzVKYP84VYq07xZXQh7aBvN4u00s
pi2LEYdMiQf8rzQxN2m5cToqR5wZ9CMCtZ0gHsaaPOppfxoKAsMib78mo3+JZbeZMuMdF0W3MiKP
45JlMCbEKCSZxoQmg7CA1bwNu6JcgnH2LkU6vSECfCT1hPKYs2NM+uzX6DaYJ6elCVU89my22WIW
LvNLHA0wLY1+EzvYLebM20NyHFnyh/sCFXiVACRf1yYXfpH1j1S/Z9C1DeodZxg+lLdyhcLlCCbB
YDgyMyzr0c3WXbTPmtLfcovNVDSl5hNFltB2Kj/kUnNvUPRzW2uP9WK99X31y6X6LxYYLBwcKChc
6bjKGcgEjWvI1Wi6nyRt1MrrsUUSPNhIVV4c+FThFHPdMrJOwfJVmFJ5ysMO0cOb4yzSq0MFYiRA
V2iCkT8XVBVoIAWeYI0RGVqXRD91IKQH5qLF4TITP+m0iOum1T4tEFcrI7XLAPQ5DlwTGCKmiw7Y
DOOUxOjhrCDwxiYH8whDccO0weGvaaBsAXJ4u5ibDkwajs9YzfeFpFairXSKhK3HqJK0epLf2SRZ
1AddNgOgm/02VI327WbjXmvzL6+ZWE7EldzhXrrDe+zNKsAT+AKQAVeZmVxmalUkbsFh6o/0H5Sr
RXk3sACfI8Pt4ZLXdbSzPdoB8UHq+PSHMgSqMW8S3fPXPhOswAXfC1CfxdSd8gdmFiug2+tCE7ts
ls5LlhTHudE/OF2rbaqDFIND58trGlvPYOes4zjGt/FxdJjYYHfF1yzSX6LJDok9/hiQvkX7jpX4
1SuHt9GKnJeyl3VIhal7EDprUW1BrYMNEVidjouFaMk212cCP7c6t86tdsJbtlPvvNiG9dH34iXP
umSHxhTyaXk74GcrniUe+6wmKdA3CuziFIT3EoxcmRk/OEoSw5zgpWjt4oE74QTex5UMuPRD5ZiH
zml+NSyNIYi54VCYLi+AxMbeamFecdSwd45QF8Wg7z27DX3bUt7Pg8Z8vnjylEkxs/YDQ4GHqUKr
14beI1Q0bIeo2PpM9L49RaPG9zC8eXU9Bhh5dMhGwBLdJMJ6m9q4HrUZV8PiYTHXAIwwXj9OhX/E
dXhX3diwqbtghNVw69QJYEWX1REySl7B022/3EVNoFdkspGOfaE/EN9ZlN9PQ482g11NDPFTHVnX
crCuU8aDWuQwPjs9sD217CCzXPqaosgK1xRGqcYKitGZV6nqy53HloPkC95XcFgclZS4H4d04Y8j
taskC4e0C+2IbZNegUzNGj8PE4oKVpOjikD3Ov8hYV7BnBswKYagj7+vGv+HkvC/yMiX5oupjfz6
6k/vzX8D8Rga138mHj8hQv1ZOf79n/9TORa/kSxwMG6A+vII/iH1/kN9df3//B8amrLF/oeaEt/3
dDyuN8rAH8lEIX4Tt1JqSNlcIRYa5P8Wj0k68uC4NWTxpGGgLpy/Ix4bv1fm/kk7NkAWoxnRfUwZ
ns/v+4u5Bkf4bLvZN2WzOM8qVWh3blZZ82kgeYUrkznv8t649Xw2q9IXCIFTVgQKE8pZ43j3zU5x
uhX3OdE1LqfoJcO8gN09b54pQ03gXRoDy6lut2a1SmId4KXjj/07cytOEJrClc05Iolb2MytDpvR
HodL02vREnQ+Q5kg8dwKNCiE2itzZDnsDCCM0GW11vwpVGfNvyos4eJVDFmUbGEQ+sk2zqA9nhy6
kPb+0pasPZlw2ucKOB2mOy0WzrOJsT5fcyKDazrnJN5GWE3ch27vUOVeMf81165qZjDGdaIRiSAd
yRSn9WuxmRyGrg+d1UiLh/pt+zdolsOsLi5PccMGf8NAq7dQtxhWwP3p5IeGlZO4p9NnxK/yOr/U
PE23qiO0fh1J6yWwLSIhizWYTLNcNiqV43yRQzcDR0L4l0HfLkigywBcaMW83o7uGI8SaLJad3gq
BJ7QwDcqz98sLWOvikdTOXafNKGAzRCa0zzbKPVnckLpYG86NpHtarmBQO8xFohP6KPRGOiWqr6t
voqPYwmKcAWbiAERKg8WQStXNWNAQW2nV8YsxRFPGLgCXU4I0dJTiqwL4W3YgXEUVFUmH72cdO3W
RqObQ9nWkblCpqcRWuPolez9yF707Zxl7V3PDh3FbQS8R6FLrpFEmqP4e4i6GH0l77kKJLEAGWBn
ZyviZD6g6bpd2s+O6EKyVb59e8j2tBPT8oP7crXot3qzru38ZyofiPDXsGRBL5Y8P5nbKyeMmzb6
0WF8S4GXZ9Y71rNj6k9Vs+WOZOmtoiF/bEcY0yDNrbwNFONj8p22W8Ah1vRX3KJdfcyLETl6tInr
AERT7jMKq8oDNbs35mnvJozwZVx+Oq3T3SZaxryE0D2nG9hMxsUao6pzXsiBfNFuQD64Iwt8b6Rl
aq5rUPUfAN/UMU4SP18zCQR7ZZZ23yHYFNWPyTYYosa5hQUoKd0vY0zxfM84oT5i0pRXmG8lmzBX
ZVrQ5ljV2FjTFLQaG2dmYjgOU8wSYbHVvzUD74nUpKgWbEuyIzYjiFUEaxYtSPJKuxiVbQ2hP2Vq
DjOTqE+2GOOmiGUCRF5PgIIN1BIp7JoIRI3Z67d8cce32nLmfzOZh//U+r5GI0lzNstgXuVHwVDR
Wlml1+PdqF1wfm7pRjuv5tC69uOpcrCDG74WLswF41XPgPjRzGCbBs7S9B+SDvV27VpjJjYLrL+t
D/AZ752BeLz1lC4NZhO66DhP97AcJkSEZyx6uGnVmEZfhe767WY2s1jeLZD8CpQULL8rv5rK+wX8
w8mCtliF2VJkX0CQ82fAlIm2arju5Ypdb/kQz52PW6GZHSZMBu1rI6fL92FI2jeumElf63mOp7ji
ieLzlqOG8XrJ3s5ki/wMA5oZxwJi2Aksu3KMFfgV7WiNkf2Fu9WEMk1L0l0tBvYB9DE0t+7dBIRl
Q69lt2O7hnmldsdx4IEqrW3lJwAy2aon28IuHA6oUAr/gAv9LV/Y/58rvPufLvDr4h+P78X4/lnL
P6/ztx/6gz/gub85AEp03bBJgbrODePxxzrvs9AbNvUPzGVYXk0Xa+e/L/PWbxYNK9SUkaT1oZpg
LPvDIybM3zCgmWwPdE/QufO3LGKm8Rf7KNQU4CkYx/iduo3N5a/JWWuZZpOJ2SYbo6fB0Z3HHKvv
uyGdBd9QHhUbHYzievAbZIZORplJCtWDWixKeYVgWgROiqKA4ViH6dwZN1c3It38sxbdfHScpkzI
k8TTJfbcCKt3Z3d7wWIG7ow5sYCa+xY5ZvXQUfGZruKkFvc2TezM4YnqN8zqdm4cq31qG9NtrAT5
0WXNCEuQeh/yFuYzgGOj7QCEzdaRBM7MtIiZFoVa5msCKNxd2XY+/6gy7kei947OeKxbKKBeSu0+
k5jhyGXZn01akXxhAcLYMICS0TeDTC1iRHi7eIhZXZytxVLUO5o7OWdGvA9mtRzu/V02MflE1eWQ
vxJT1v6U7PzviLLkm5Y93BvjL7jWPcYKFRTsV7KbDQTftYqt97wEXB4VbEUKr8KANiDsoCKaaNE3
YqDju6uZWdynBijituLPDS+psUBd8QWUaK3YlwvDZMIkJ/MkJupC11We6wfVjGza+kOV+064ON63
Htv9U2yUZoaHwjdJA5CthdZAvUqArFSeRKFl56oprxYL32ft3PiBmQT1g90Hy07gIowSREU7f46H
xIlCtxnq93rqdDwG7K52PV2XP/S5/zHlLcElq9J2RZmD+26a298kBwUd7Gdp9WbMwc7WIGJqZ2j9
EiIhZ9PviMqhba5xvm4z8ZwLee70Xj/JCAx6L33rbZTJG00DC3bim/segG53dDXUqNVYcEzkGBgO
rZtuzZQnKowXpJGqh4msnRiAnOOuYNpIKRreM5CsfCiABNmA410C5z3fR63unFjTXDxhafe0cHD7
ZaNhoOCoMt3aTb/0XECe97osRPkTkQnsdfPTktTxxiiSZtebcCZWZQU4a2UaDapCfyv9lr2ZrLLE
tklMZ494RvLt5NkBMFESm15frLEYfTtqABJDodbvKNkvW3SQIbvhXbLskpzvfyiDwURt2oGei5Q1
CQxxQutvnWkgV0FgOxMWp4h3HbJefbSOLAMrcYx4xUqJMcLFLlgod4Wkq+2yYsAAZTK/FglJHvzD
EpOSu5t6/54zKf8+E9VT3vpfHfs6ZFSjXA+1vDY2gGO2wC1pO65TyBr4HKVbLw9LPwhEeMyOTCUK
VPnGEtNOsXV4q31d/yEBSW1i3BBGYN0yvoCViDUWBq0NeU2fXlaHCFDp2ph0demtqdwUpfNCVQTZ
wnoyP6C03DQZ0Zk/JNEcLqAIT+pq9nJ4zZBR8TDNDhxSQ1wliVd8MxpoVORJhI6bPUjzsOuYRRWI
FmFROgzSFk8zDrH0knUescpnDVEak0qRBzca2Aa1lIHJ2aJEAt4JInncbepIkBBTuaNFq6Tq/Bdj
cgWCajPzANKXcT0RATNDs2ijJ8svNTtc2tSLz7ryOk4TNkQUMzW7cJjdB9quq9Br3Ki/TjZ1EIRO
u9cZhvfjNM/KutYchgivgV4GxP3BXm5EUp7zg69gOBZF5jzWvCfqDxmRXfM0cTKGcrPYLV1XP8aN
Hz3hTlp2Vt77W0/2XZhbbn7w9KYLM54aG2rBUxJfk/agMGHi0584XficOJwVbFPGjHPlb+FzTJdR
TQJvYoHrpC1gvfJ/V1tbTR3uSwd/xgIh9WALlFI27bj1MlmPX/Zwu8MQCd/TymLNYAcdfWOiaPJr
FHvtqywnhpwZu9zHqnU7cVe4JKL+Cxu++L8XN4b7Nhs22yCjzYHlX334RlWRY0tJco2Jf27ixly1
Dlo2XbFlahwcMC2AWXKqP7x4zaTu1vkxUH8uKc5rX3N6KkKH0qf/Aplp/Ksp22bJNSEHWBzrHVze
1l+hJ2xVdQDmqb1hM2kSlope7UK9LLViap+25p5k85NYOP4O1S+Ti5E+pBokdKI95alzJi3Zw3XN
qFzDG4obwg8tu7zZOr0ns0AmWrrhu6xRVrqO2R4Xz58mGNd/DgD+jCxijPBnT/k/Xz4ARFcwakDL
+WtNmCNdjJ6RxcuHwLj12+Sg5u4Uq/rdm2584yZ6cnzcaC1A2sZIt1mhW3sbBd+cWgAhORmZqGRU
553+8xf2F9bG7x+rYEJKGoaRiev/hbVhaRS/9vQRbXDfcZ5oqpciKU18J7DwYxc+TD/ufv+Lf2vX
+/+ShviX0df2qz6/l1/df4Opl8199h8nJgKSEvK9+Me/fcv013v1j4evZvgo0l9/3iDffsM/N8iG
S+TBYRt7IzgZgv/99/2xYA8sAIrf5mPQp5hA/Z/tsfiNKReuG+v2TVu/o7v+2B4bvxkG3DqfBJBt
gLby/t4UzPoLWMk1eAGmwSjM51onZvbXWNHQZS6homKbgq/A1twrm4a0Xd9U3VrT8KdbUn9zKETa
6tRfvmF46sJWEZ9owAW+CnecLpLZT7nKNdjwpJL8F1rJP8y2pl5maUaAOCOuXZdYSEifTUpuSur2
Fwnl+WCXgpaD22+c2hS7ylB8zLnBPL0joYg3xatfkwli3x4LV7PXh2Z6idmm3LW2mT9YStp3DoB3
eBZ1w0+zUQhIVGeXulmc5yhJyPiPjBY4j39as+A3dqTe9h3Q6R3hfPOEhQ1Tp+Bn9XmifToqqlNR
dSFB5/6SpGV+Se3hM8t694zgOeEuM4191ug6e+Tus4wj7TWtSuJ1fYnjS7j1K04fKGd2TFo00cZ9
OafumUof3GI8psZSS/a3n9QUv1HPTfsJKPNnC9nhODZ+cRd7vGQCkv1lmrRblQPKWprm7s5bsg83
5gNE3csvksgrpXK3t4ET0dk1CZ/T768SUSa/AGtyz2puPlXKT+ULT9bGFCFB4y6sYZntKtztYaz1
9rfF+OHVHywJ/9dQ/WUQpb6zibhcbD9K9oZIprB3+Q2Ta3/zrU6QXtB49roGSI0pkxDbYmZAYN4I
b1mZ0H/Tj2rDFMc9x7cX3hu83jkCCzKQQ7koywE9DD7QPS/sjy5S4+XbbqOTyeygeFBZldsrkDr6
jpD1tK5YZCpkG1eFJnyCz5ISY/ZcJhM1JmJ4NX7/8sBacJyqUUtuH26WeM5uocAGjXmO7O/MLT7a
quAvmuqzlNmH7DQjMEi07m8fa2X27s63eMvVzAdstuXHEiP/QOhQHABi5xuTkvy2rTgF8MIXUsyJ
u0O1/zSJpBDJyefzrEmLaI3Bp+iNZ8Ia6lrNOk0QnWLbZXYveqRfRREhuqD8GXvXSxGoBtUWj7Lt
3XWWKJeIeZsfQVmkW3dUbOi8QXgvbIXpYYukfqHDzFtzbvLuSrabJO04sqCxM5oEM6OFGrftmYEv
i38zRUfH1k22+j4Sm0EvD/KzChyLjI4PzBM9yByR1HvG11rnxp9LKe1dhexJCsNApXMHoLumXt/M
GdQZkToY+npdRtIOTUqiTn0MVRK0Uv+VkQEI3NEnphTjFAksqeGD9bzuorjgcSciJfq3FH+5mPbW
hep63+rKJJLrqYfMwkwrY7rCVoU5J+8sm/NxWRx59Apb7GJ9Vg9z7GZnrvrhVSaaALNntdjmhnYM
oVbE5w5K7AHdSd+IMlWUFtDctmLK3a5rQxlnWqGiBx9SPJdW718HnbRUm910Vr0lQjP7yzluJvoC
I8MMrZwzoEx1PZh5bCRgGcY6iEmZ7rDxqJZOgdjbpuaSMR7PnHPvDOZFryL1SItfgrqPGX+x3fgA
LgfTisZ4CwNSbn6U/NnNPBX2fijrX4PrdA+CRyV2JwJUh6K07bVf+WeKbgCOxQz5RNs9iYrvdq1y
rBW0u5kwFZqWV1jJDZF6Dl+AokIjNay9ZqBMD1WJVVmzXkAB1NdkEOKcOXX6TOGHPBiVZn10XXM7
66MJ0hmuJ8h27W2T2HGkZ+LomXvRiOdOd9JXnyni69A4B5OUDREIlTy5KWX1jtbfTB1ay1SyxASx
KM6xqkp6YBhdhCaqEc7Ne0g0TDuvkBxx85Ye5/yotJeVMmm0U1mTH+kF007ssaIHPV/o0IuasQ2k
Plgr21EcvDrsqWDnljTl1JQWnxDmvmSPdz2hwslMhAtrZ0kfBxIdu0FrZmwe3PskorUs2uhTjzUh
kc4rY3BjL/qqDJSc8h0WZgyqgy7PfP7DbdxR+EFRZhf2qRXZOa99jhX1Nc4k7EMCLesaxxMj4Kj3
QmlbUEZMAu/JEtnc1YO/7nJGOPaEW2UC0bdODEaagwTUpNeG5IDtxu/YwHhPMqHelgkLVCPtB1kH
fD8TrGBulanOD4u3lKfFLmKUYsPYD2AkQ5n2pAqq6taBRKJk3eKvWtt46GOr4faOeiBQ1oC5liRf
3fN+PXJmxTQx3OmKca87s79rgBfQ1EaeBOoapns5zPKUtzVfB03sEx6b0RTHZPLlccZ0wsRbIksb
wm4fcN8TCrApsin1CUebH6m91EcAWqNerjEZql/aTP6xVc1TR4vOXtZN+dw1/vKi08QDfTLWb7eE
eXaTmKxXY83Gga7d1l5R2dynK0dpNliRbt7Zi2bvJwEtjNavZUeadEQ1i2g/g2MdDlrkrg2SjOeo
KuMVWZp2W/JC1prv8WzVa24IjwVZju6hW1rz4IyRfwFf2a+nNmZefVupWO+yPbH+7F6L44eCHf05
tpV/TEG0fQ6KrEMdASAo6uopKguez4LQWmMa5ReHzerklD6tIzOTjiijqlcOS30l4v5YxhiSad6I
3E2ZR+rrJnUQ/ptwTAY88LudH5XG0asc7V4vnSxCJGjcg8MfhD41thcfMs1nRhb92FlegvNq+kl/
lnW8UTlyND8Oab6dlvfwhWpQajzUnLqlDy5aQIeT/XyAzmvBlBGYSI0mjVDO2/uJkOwW78FJd6z2
niQ7JZSRxtUue0Kt/P6NrZVX5IoqTDH8PVaqK8M809QWv9AFfsFLPnPI1fRoDGU/3ggiVMwmTOjg
0uALNssT9yoFrS0XcedZB+XKLoCdXF4YWV7h+yxk4o2nJKtCp1w+2MHOsKJS4iW+/eZHgsu0B+zQ
SF3jpk3tlSgImDZu8WimrthIkHnr2p70QwklY8X+Rgt0vwfcpBL3yJOmWgtlCsIqlO5UTT5+UHVZ
4w6lGpZ4VCoviy2mvVZG1qWjfSJwrcl/SLG2ALBXoMH8ZPmWvjxILBSPwu6iS2uk2tmuaMGwWiPe
jLE5hxRj2SE2YSg0rVevcSPInVHjfx21wlwnypw3+GfNDY5765eZetW6SNy5XVMYba+Kvnt2WNxO
oBmYEUYzhH7yu7hIKoRfxV1j2IFXOm04z5X+7E2l82sWU7GhNg4aGymEdefjpZqjodsOc99uUogk
G6JS2JlHIpb6QN5uzAHF+DZp1oFb+kBK4pQsisH1gAWwc3T7ACEMq2FNp9ONGtNKp8df11VnjbbV
kOmf82z25WsG3WJNDrhd966l7R1ybVvbnhBc6GFae4VjBRkB6wDiFcFeTVFjV8NE99OUoYg1gXt1
c8wsPOLi2l52NSVwm8Wi922c6XHxKsmNlozpcWyZBLaWGnae6L1tMxMGAUugf1Jj5ZAQQFDVO5Ns
iG/fkDjDcrSNYrlC13mv8rb9FTsldaCpfGOuCyXJmjOssW61Nf3JuqtnsrvooWfs5xdtYe8GMI2u
y67SH2ddXPobxKYyYMjVw+xtWRhAKCBTUrfka90vn463nwWr268omf191YxcXbW+iH1VKU+gDswN
z/FcM099Dp8GcZBWZPSmQR0pHpN7F+LZlTu22YvFsk9eQ25o1Yo+/aG7XX5HNqc+R2PUR8E829PT
2GvYkBpsnA0mmh19PzUOfCGoQRzx9RdqOXpeSfGMbPA7Nili6IpEePtgW7K6L31N+ynMROqBbjvR
FrlsrNesKm4eWCBCr2Pcag8Dtyiw2dqMPuw6j3bsCbsXO9KZh8JNmPda2lnPYATsC0mofhNldruF
wgDQvs/IBDEq9Lyrootq52p6oViN+vaeERMxX9OJGJt31QigC07dh0mZ0icLxbJnDjUaOOrj5OpA
jt+SGSEJKqj/KFrlvigk1LWdJKpe6WMtTrFflPsq8rMrOT6sdAZOIPqqPDM7Jbl9EuRuQwfs4gFD
YZJw3MHN42ZGgvvVLx4I6YWiZ2PlDAT7k6Z8xyQeh8Qzx6OHYZLUUC8DGu4V8npKfiS2f0xdOgdK
E8+lY3pklcdPyX9ax6XOnrGeeUizTt8NUW6tJ0wSF4K13bp1vfe+yeBsyXHYIfviJI714m6M+/d8
KAXfNA6saWQ3HsOh5Hk3J5/AqHLG3+ODuzRbLwd8yWt9mWdXkpfLD/HgqDX+Nz/wklbb+OVA4HK0
TxMGpxNzZPWROzI/FyRDvoUPbkSR17jzjSwNh4q0/TKn8XqCvrNj+3PvVvPbLG5O5nSMTyRaZYjt
H5apipyDK+z4AJBUW+emhTluaO+msgNVy6E0lLFVbxstAZ8mh3w3u6N4uckVuBtmJ8g0UjUo7Xdj
Pn/y7MTAWyXernStTQ3Xaw0chcJG/yWSJfCk+bHs7XJDoIIYejozYKxCXTLjp2f0eSpdkHZpZv2k
+mk51mVGQHKOqmdtojXZcM2XZRh/RuVSXQfbJUTpiAh3glpOKCus5sMnNTxg5cgzUitarAijjuFA
reNKlw4xFfrsNpm5yGddq8u7jPe2J7wdb9ole2TEsHcTYk/4OPIfBeldfP/LhQmCGU6p/JhT/aO6
7aWQ0p7kxCrpR3kI8Ck5ZCX2h8nO37S8yoJe2I+R0r6nimtwqS+1Pv2sVT1ubt0Rpc08ki7t+S6K
HNoZe48Ar0PYyBRNSLKKt49bZzUI7VWMcIXYAd6pATJbTk6Xx02brf1brN/MqD8G/UCPcMxustcb
+6DlHgMLqym2Xpyd2ZaKVaZbzKGzKVrriT6v6V9r9gulcNhrhzsTVuivqSZejq8aK3NmiwVCnzeG
vT9NT/C4vKOHp+YNe1YXjlCB1oDfDq1ucNr3zV86Kxe0H4ABtr7xivqU23jz/JY+zIy9cMAY6Hvu
XWAGs0mC/tZwGVHWuMEYw3U8VEdUvbfaGh8XaVG66xunNPWPYzp+K3v4ZcYOhFzIjS4gTMGeIiU4
d0dC9ZjWrJtMcs6JH20LxkCamR2zlqYLS0cKnDqq9YCqvFSFRjoye+7SRp0swBsPTZR5gTDqb3Lp
yJrG/+LuTJYjV7Ik+yv1AY0nmGFYtgM+k3TOZMQGQgZJMwCGecbX9/HM6pLMki6pzmX37klGZNDp
DgeuXVU9+kV09ihDoeLc4iSHzHs3ENOK1QAyesGdse0t660xwzdwQknU23ABS49uRB5zYiAiX4kO
JCgWB41lM8WrBRav2eZcEBtGy1859cgIuLm7l/P0PsHsKgziCSPHQgnUC6ciYCBjuAaWgktlkEom
muFtHIKOZC41WWd7moGPpT1H+vWHC/zqbsQYbFXmPinm11p6xYMTusPeCEtEDadmAaBf6AjfF6iY
W3pKYx7br0Yf3tSDnk+2OXyznyMbXi+/dOl2BhEH59lm9144hOnrzPxVdUB6m6l7t4zmofKs78It
3pow/JwW+ZO54gbvE7ZVuuSc8Edq6yhq5m5b2/ZGFr2GzKce16H/UFUznaeVnkZF9+mOBuGj7P32
vTaMfgMwKL/0puMwK5rJTVCAe/YQqSEMq5xBkwBOrvF8GG1D6GzM8J10xbJ3NWELaLPYt0fotsZ+
rIvT3Dn7tnLpCZCc6kAQNnL9KtdrUV2vKb5s1nOWNL94M59A8x2qororhZq3+EF2g6N5rA5HaFnI
ocpgI5C3+oDI3Ox0WfmXcjDozw5wAk3WEwt3pMKGkDTWMkxUZr2r0jCSQf2YM5vDNYKT5nNs0sE9
jNV9FRYnMfrHNr3aywdmS2hnm9BvT7NKX2mA2RiL6kAmyA8/c3iI0LUmimnPsil5CQB04XwBHzpR
aTPihieXgmF8NW75Puz5Vx79NbvYadttydjfuUl27OnCjBah3zLZPY41D8qkOnvw3QgSDbQwri/1
CguCzhojljnbDFLdD/jjV3gXCzIeiHmdXFwk2EQ6JkQazLBhHh6VJM0v0uGAkUE+g2S50pGHX37S
nTkPNxAbCxdXuqUONbey/WzLBPU+4OpVipVwVZvJZl118NHSybjJwZJFfWAIQq0AFB6J0L2wJLSA
OhvWiVwncDIBkBeKcKO3CZaFV4KCrbMZVMUCIywNDj/iSoUDrsGBv19vK2GL41CZJK/SIWDh0ASx
zRYZtYXVEIXqnnXy0QC/NX3dxyRAOS1wan72VUnJN2npkxsSRWVSLb9oZtZvKxHOYwe78kTj44BX
o58pIW7nonwKWqX+JKTmf7Ficw+6HOx7qje6l7bDvUiFqbGx+8zkWA5yRAf5csIzHg8hRgleUvXK
ZBJEQcXxx2o47nUMqvFS9d+rZegzX1tkuuCKn17ksqMUfr4XQ1Be7xPdYwfcj6VR73OUUxb00Kva
agXteslXoj0LdMStjQ3rXjWclN3aCt/zYSB9R8Yr3IyqeQ0gRj93AEs/yE83CPBVv1OapxI1P/bJ
bCcDSKTBq8fUme5ta0Bkd4ii/8palcR+P4t80+LtY5QmPRiCETuhyk973QbjDad1Fg5dixmeL1wZ
QkgTAPUho0Coir3US54Cu77GlxoLH8XcHDqv0aiSgXdossJ9EMv6vUia7PmVEoi03bhLqoJJA9cG
PVISlkuJ0xvaZkONNNTFfRUMKOhB61jvEKnHWw4doCV4+JLQZEUwAaYjUiLzRxUuyxOpN3kMgkZ/
EcgLHgmyvztgHsAlDcZtwWEQOw5jfMJgfKpL+8Fv8eqUlLXH8Fz4cl97y1te0EcC6eGp9jpzV/eI
jqy65j1jzPBrZW9w9iuxEFAp2oPbUDg49ILBNbC6cytBvKBwcx62uGPXpa9uVKWp+eH5d9P51Ai4
YeCcZE5sMkQrrAZ8QqKEc5u3rYjIjhsXZWa/JxdePj1oTysEhA0ZsEuvTXlTm2BZelE+p/BpHscw
s9k1U2i+GXpaMTbkbVh+mV4fJ39LabsZ6HZ6sOM6JxPeEivhNtfrA82aViywRZNLUuV45J+t/qz5
OJyTqlo4MQzGdpDXDxZbRot5YBjRVXgfuDK3MvGt26mDsk5X8RPuDlxTmdnwNJ8TyAKFdyyDgmw2
dEc8HgtldZKuUIh2UPppQYrdeZSnNNPWBwEdi6cugH55vavYmEFv55mfyqFyiiyKPLc4qLNdUg7g
K0O7PQnMU5GcPe+il/F5AKLy2Dsp7hBpzkAcypFpGd9RoJOHfvHEjvRwjvqfr6emA2qUhVWxzdKJ
U2i1MJJfl6sZ27aoVoWKSJmnj1y5/VepYez4fiMJGKGZINgEcQp4B8l1eEqGenzqKzDlK+JNpIn/
vQHcxIboz8GJ1i1FpGqq4jxoa8JdUGJHx27Ab4KqtYBB3VkNGyYcZs2DkRv+bQI/a8fruYUOSoV5
7js0UjvFjS3y3247qV2/uPo4UL+8r82ABQpnrsLTQGDRDU98f20c1NNwAcoOsqfumw2khPzQW0rv
PAnY0a+7q5kDBEbplgfAZ/k1tPeJWTOJq0WD40rtVZ4B6pl3/ZiPXzLrKGcv4LyeFqjm5MXMFmxG
29wiRWU7BtQdO67tODb0hbqDxbxdrrFN23ZsFb3YGdLwtiW4nshPElpX2EKcWVqaWwtE2y7z8u8x
LZxzn6n56IA820ozsz5N8uAE3505VrJzo9KzWgws7GdraqB3Ym3mE5jNPPKnVcQ994YdWJFr2Kjh
vq4GQbQbIMfouPoWq6kdT6rrtjVaUCTZtbcU10YkZbrnfMp6bOb4YDGm8g3MRHsCmhsi6ReDPmae
/kBs1PtGm9PtyN+OHJw+24yQ8aHLTe85XWl267VOdpXv3ajCZbRfvWGNZA7CFYrovEl8XG1uYHT8
kiMo9rCdce3mvf9gQ3gl5lZ3kgm6X9KnMadXtirIPWusKnvlF9aVO1mXD2DjUaIoTnuxRlQzqwvX
gwFq84/ZD/Vd463TtzGgZFrGiNF1hqZ1SFAMb+mrbfbdrDmGsVO5X1M4T9SKGGx+U74DtB3ijV2d
d2u9rlc7XbwKCDbsXV396nPyibXJ/pmXGd4vYIAOswPoAKY9umM4ji9jM36lKRy6omOWYa/vT6/1
aMx3dZqttN539Dj/TcXlHxl8kKj2APUlrvzRfb+Cie/NJUi43Vntuwup5d4xALhFienRWQyNo2A0
JyL41kykuGZAvb+KaZka+oUmmu4Hlxr42syqcGMPvDZwGD8zQxH71pRXLgpCe51V9ycScfNrdjUE
ZQyEv6mpMd7qkZx0ScLyNPhi/EWhc/Fg9YGHauW6/p1Ti5+p9HJIZGjxvwphdbcB3v5LUFvmyYKm
BC/rCs2C5c/9LWDN0aJC3rayr95GHNSviHM/YYvi2y50PwcKgdOdeQdkDzMW5i+qDuEo68v1+HGZ
P4ML8WT22YhweiAfMh3LZWH9ZbjmvrEXFGXH7OKQ2AqdalNCVYCCAFGkLUxm1XdZXOAGjZs5ZLyi
+0RvgP2WsV7ZaCguHVugunvBoMksWhys24X/gWw6b9GsFgLcZPTRwUp5yFXf3CsvtC/U5iRHPE7V
74F78pH2FPe9ASaw5ZvHO7vSD83Rh98XOl71tlpD+17CYIeQq6+vrdIduWQxoxBPLIRvV7vgmIwj
rKDP6Ar86SeAe4pP2g0IudZ6/PIqLpaw0Lz8fKzqIzJ7faomw4wyd5AHGRTOhZtqeF96vBYzSIox
stu2+lw8fPZfg180tfHAj+nPttdyL5epKV4th6uvQrQGAedgFd9f35WS3/UeWv28xHXBn6ejw2a3
18t6704CTQ4/IXHvlnNfGA77JcfFG01W6h7Y9cE/dhoqL9dZWNvqqpWbjsavh6ljjWEwT19Q9G2C
qLpc2OWEVvkLmb31HlOzlvNtq8ugZlx3fxYyj2GEWq2aG7IdKUUKWvFDE2uZ2ruQDPo37STFvKOz
u9YX7bUG0OsqsM7ZksKEXzlJqkdc/valTkzqRADnWVaMUaEat12pvY6nyao5L3NfoA9kXYf5NWGL
kjy1UzYSlhfyMUvpF+K5iRcUk/Fk8ESiVunLtqwaRZZv0MwRvljbuyFTubWxu659p2CI0y+bb/26
curhadqtxlsh1yl4K31StbscX8LErDvmZ01FExiSoqZVHgKxn/G4ysL3yYMzdotM8zLY/Mk6GTQ3
FLIr1zuXbI3YAyAcTiKtep5vfWJar+lcGVZElsNsjli85RJPGh6Dx8cCDpPb7sYaVm+LSTd7N73O
+6BZo78zptFwDkUqbUAMYCjJSydSB5t0BIOTpk35IKQkY+sFVoIEK7mRHgKuqLPEphNbnE9lLASy
Z3zd6e1C3R+6xjivpp9sJm2u7U4NnIuQILGtKlml+0UXgppxljq1t3Q0iKupR29mzhAn161n/TZ1
xGb37pSbRRR2KqOiCflDD3tWHyWCaNU3N3bTtCwrM8LKoEBmUAood7SyxGrMUicWuBaoei9UARuz
HMZbxcv4W5ykpNPCtkQfecr3v5NRd6zvp4qDHEw2igXMINSf9MW4S1TZdvOlvMB3LnZeyTLybVX/
eKu0LkYDih2YDqn3cPE5IzuQBlDCyqx5xKY3m+escJb8jHpa+2x66vQCHfFaiDUZ4XgqedUct2hX
iSC/M7hmCWZ3N6zUA2n4KxaLy33jVIBTo0I6ht52AITB+EGMMCN8nAH2Hgne41g0+EpRS6CQ8G/V
BtSmbkbq+JkpSgPRiV4deFMa8/2LwgR6vJFYxdFZlytA3/QvbES6PT215Y0FfmbXY8aJWA7sV1X3
z0zJDm9an31zPClh83XJsA2pPmW08xWzBQjIRt9iMARjk7M2Tv3liM+3jQ1PhFG1Qo+vmrl84N3E
y98t70a1iDhIloegGs0o1azQGUH6yBicP+iRjL9V/9bwJL5xEcTVotxd5hu/h2r10Nath54FxheG
XmQqbp196BZ7sn0YF/ALAwqYzjNLkHic/OSm9h2aWnA9p644ujKx49zjhOSVYBxq4FF5sFC5wtZD
VfFckQJmNI5VA7ecVRoYms0gO0UGr4EsOIS/lgBOEWjCEEoFp2s+P+d59XjIgj16hmjS4FVho15J
QHsGtzH0qW0w49k1ZSnehOOUZdRYnAiz2aR9CtgWhC6bZq6cqFlVcEcsU7ZAbbWWd2napm81Egjr
pLrTN3VTNs/e6BW3apEvRcNwGCz1a8iGdqJfx5uMIHKB5mLAzRavuBNJIKAkkkCp2RABvr7q1fUm
7wg1UhPibd3Kmu9ZGoy0uyFFMv6k+773tkom88az9DkYpgdMpHGdeffuWh/YGB/p6qq2jZu59BgY
9yzH2miqmC8KYtVJgodf5AHMabIcpC0G8u7E5h9LjZrbiWnXO+QVEExviK+nkaGsy2Cyzw1Lv97h
ZpZRSW0Qolf+uWZdsCvnuXwyxxxGWj1T1JYs9h65z4zYBJ+H2cz3+ODBPJgc/Dd+z+jYdJIcmFqZ
yDkCmbFclM1nKLP7JmTlqdp+L806e6DX5SwbmtGkjecdbqnBdvBYpdmbC1Vx6ht5YA3IRiuptT6F
mWDDB+r3Fa10+rDTiiVaD2XCFumbUav8XDr5b0ro1OOs7V9zRT697zxjS58bstlkdnu/lVsnBP3Z
rNcqHc8ncsnTyUweW2uat2aTT4fOpR6zzpzhOwySLytXbKTKYiGyjjB4xS/kCMjHqfPEHa5ElnCr
0je6zI2r4AhKopNHbTjzzjVRLWwPhZEM0vrFnSllEYy7wse+flN4rbnTrF/A/HfU5aT+llTHe8KD
aphVdeMamk2H/OAc9Z50lB0M1K5Enju9eJ7VsCwH57Iuo0HcHJCfmyI49+6CzZdDs1P6HAAy99ux
C0IGTlVehEUqUAhV7fhYYa10GEvGebboBMg+AhrOrnIsmpc94NDxoOXZzHdRINwnZKMvbbQMFfMs
WDJmfRws660it3qsl+DFcIOZBz42Qjw4SBGmI34B5gz2LmzSZvEObD+MqJrd3xmxy33aGhwffvLS
vmnL8I8AMcm9nKa5jrv0poAp8JyRYt5YVnoILWNrtXI3mD1bb+O0FP69HfKpd7bQYHwc+25RyUNh
j59Z9lT52SWH47FtQho3UjrQzOzOxVkcL5lxb8vaONCSjYHGKT6DVsfEdW4x5Cfv9Vi95X2xXVJq
8JoJub0xg5g8VfJnzIZdOurlufVs9MjlsRWCtZYITlbb3il7rbbloCMjyH9zECYzoH5AF1ibMGBt
44bhdqIFZCNIbaTJdFo0EZGwdMK943pM6H51yWYv2+FOWU4WbQGsM2Wy7TLxPrv1e9ZC50+d3HWB
0bi4yN35Zm5NXuMI82TCJdMFNmyI3vZuPQ4lxTBPF9tPL76nX4QUR5VBFzfq4riykOIYMnLWGj/D
rGbfW6hwSzvBnUcNBXug9qXq1amH5pDk9YfD8Jc3BlUVXfmn8yzKKXRPr8Y8oveU6pJQrKDt7JV6
lL0ja1yE/UNoVufOKi9BOh1IecZsSw5O2t9lVe2fO5NALlQUaJzWWA4c6HQsy/TkFhj1qhL5H7Ns
HFwxwWVVvShBCWLpQuvRE80Xi7FbO/fUD/l3Ntp3sLLOHHGsTS5AYWeGT6yl5KrXiv2/MPHFZPOn
BVYDLC3Vd4lTeb+dHOfQqFQaAX7BVpIRj84yaIfXaNhVr7N3rUEWlmXr9BjSsnEcJ7zpodVjd4R0
imloDLwybmz3xh96665zeW7ZXAFJRA/YMC2R1XseLMuJ2FqxC/CQrgg6jVVVZ7vgixYqFy+MSU3q
VqTl0VLJpcVkc5l0zokHg0iY88L0hK5V84hZR+9Re/mrYNyPFF7dg+AEYpQuj3KOcz53T3dtbtrG
hdrDE4ynijYioC6YGkuakYQajuiX48VtHbIzHKXvB9LETldOKHskc4LBa27KQogbnTVAdvPpIXWT
/YoUzlkC4BVoQcr8klGchq7M91M3n3unvUst75VH29mEILqxW2allBABJlbLP+RVz0UwucVD70zO
fTMWXsTbD7AjBxgprW0zpAcOJ0iTbIagCu5VAw19rj9ZTqM1ZFS1mpWgGF4Yceq1xz6Yboy+ZQsk
b83VOVa9fuVJhF9tJlVNrSAVs/E80CPmV8zZmyVJxJcLmhQutN/bwxarDNFc10lvs7DMblAnw1uJ
HAqfviFtNzITxsnouV++wxyXNsVPHvK4xHlSxHQ8M7kHnXiwmI7Jh+dJjC+XBsW+FncTktlNIari
78GYfym48P9nXNcSADH+62zCE6HNkpTFP2YR/vZ/+XsYgRbGv0j8mU7gC2YG6kT+I43ABPuXiTpH
TtcneAAUCh7Gv6d1/b9My3Sv9Sucdy3Tc4mm/O+07l+CCFKAVOyYXoDa8q8wOSiW+OfsjW9dQ0PU
OFB8E1o8dP9Ty7Ok6MsHWSGAhaUoqrXNEX4n7IzZQ1M9p3bC0vXFryg8i6636rfCL+ezR4UmwOI8
y5KDm1nyVXFXUxtanUvYYq7GWmWxc94VRXH9T9tvym3m9awkR1V4GwX7Y1e2jUVgzJuy3zhQ8W4V
OhicvQg6+E8uT3dqiSavOC/UjH+4yNzjxguXgjXDir0Aay0uVJIDiW1HHJT4ulLvxcBG4W19oUuS
Zk2elcxJWTW3e8RHZGIwfxinM3vtG3wzJNqj1SiCgNKp1v2E+Tr38VStytrREJDXR9khZmxGc9Eg
lUpgrw9ukq4cu6R3dWsJLK2MKRmnSFaNa85ORgV/JuaV19KYpnVntiwXuLvN4YMLfPbHHQb5kgCH
e2mZbnCTC+m8tYNkxzDb3GybHrbywPjTRyOQQrU1AP3DlxYUKnbtCF1C9AWdVPacJowxMpg/2jDL
3ip2ar9Ra+oBq4Ui5W/gaGviysrSAdCUPbIid0gwWPjmb8N1sgltyeRxImz4VsmBBbfKcv0MURjs
g9mlwzMQwaSNHdsRd4RhEV6cXoTv3DLHB414T/8gHbb7ujaZd+g8kDsJF4+Yc2UPJ3r3wKfZaIsW
j+WGlpoVNF9z6woDPlVKH0ENcEVChZ5dB3YHjRSoBMZYfmAqsLsbO6P8LpYaz/tGTqH7k6FGKZZv
V5B9w+8qthnblj6G+tdc73QGOtOA9WHeLQRBHhwrqQ4jH2YROTjzqk02IjVwiA+wbAmnTr9Ntgjv
OmOy3y8LnXPwzkhn8DxVfchRQDP8kEypfPJukEKi1XEhTZm69JMd3yP6lpLWGpK47EzklrXHhH5W
bTVAq5W4Hz5KDErpidaY+Yfmwdk41kYgW0rP1rJ4kLCSjd3Itv1hoYzwyvLgtDi4Rvs+41SQJ1YQ
Zgbzr02e+nGoKCBBGZztF+FKr/nsQgZGLMQrfsp6GsUbyXj2+AGVA8BXPKOeD+hkydNQ5LKPBqME
Tse+NAAxrhtdPxo+JjJs5EZJXTfu83U6KODsdyMou2kTuBZQPKzagdoDnnHoeiBge2tVdjDEk0n/
J1jTvuhYNFcWNJZarv19Yho1vjmMSz02mY4mgchFnwHZcoUQR2mHKLHrm4xVeblk1nAapedUB5xD
xA7zomSJz9NZyggsyHjTVdqoI1iLQxOVKEyYGey69viIOkAVgeubD1almicCurnaNrnr9UfDm7tn
mHoErfuipwtv8gGIZWFufOipzC9hSg0yR2Q+C97MzPlwoaz9nmoGK1IUcrrDm+hl0Zyo+blewxTr
Y4NlamMmAQo0TC549mquav7bbupfKKRrE9mi838lFetuqua95UPbOnknSii/ydhWP3r2IWVz+l3B
hPr1km6ZMia2zWSacDiHgbrxgL8SvXCS/Iv0CGzrLFuni2VzkuBK8gv/jnM6s2VVrqAtA2MVn16J
fBchxF9V0Y7Q7pEowfDQUO287sOMNBGLNnZuUZH+LcrdtzZI5aqun2vaT6nQdp1z3k/Yk3BB5JBq
Pdvz9t1K2+a2T2VA/lkFHSijEFZog8/8jnxKDUAFPadkeaeA3pFewP2vAvbDHObz4DTlQxtslapG
0OnoAym3QB9Yf9v+ngDVUM7gtmhAizkbEGG96Tb3EW3wi0rzMA8eQKZSJGCJhjmpf+eiG9nWsABj
5dcyuutmST+TMRyG2Mw83OHVpFWznUVBkyIwQqdmQm+WhkwyKxMmuqx5s7uq+ia2gXllMcwLJNzr
PQf0APYAbbNpMeeOkDuLd7ozhjHtuk2IE7vc5FYty41OO+vHwztFTV+BFhInfFwPfbh4v1OdLFuU
JdwIJfuwJkc8Vlmx7KZlZqLvRsRSVm8sq4bOd59s/sHxYM4eOIferIbPdGAFGOWFEX6ivmN9SVxl
A1VMYSdcI+V8N6nZSwz424042lTRuZtx9fPXEfVkgFQIQSKueYzTPI69g7m9GJ5sg7zh1TAvB86v
SfGOZbQzjh319occiLzaG5iCvYiNJv2VfTAS5LL8UT0by2i+jT4ETBgDjAEUEPlKPLgZoDqjWOpH
WRamt0085ERsnT7OASzOxLbXkBrEzb+eff2/HCFHAihD+/1vIN26f9sN5ddHj3n2/4GcKxPefz1K
/s8SuMk/9YLx1/890+r+ZQrWxIJONsZJ9zoq/p35Yll/+YEd+Hj7yZgJKuL+Y4g03L84kV8nRZsB
j8CrB0Tm36dI3HF/sdMg82qZPhV38F/+lTnSJzn7D7VgwhRw50LubrxG0zGt8D+NkZUye8d1AzAP
dm/uW72iM2GmGNIBE6WjzfuC88rTgiXVo8p97Y+zAdsqsptw+ZKGHwzc7EXx0Sx0j/HVyef3dlXT
ZfFG43efunaF4UdNb20WcHRksTTduT2X6lkP/RVLEV6lX6toDZI6BgpPaGTcKYYC5GfUGIEXcnaG
tR3pfAifMvo7wDHYVzQmzcALvnQRes4+mYQM38zUwHWN3uY+Vx68+J2bq+RH5qYkuyEL1HhqYidy
VJ1OcRhnNK6QNeUnBGmdPXPanoIoNDyviitN4+ZmTgao7FgA5izG2iqASDh21USibkxAxqXVvyJl
yPkELrksth2gtqvnsSJWA7tymuStgY9uH5jlCGB+WkSN0xwzTpbSfONk5c8/XHL/hzD+P6ME+CC5
4/v86qEb+h6koOuf//l4THH80VP3P9ASV3vx/WNqUgWWm8H0liRzWP83HIX/fLnQVcfUTmEdhVIW
2Tku2n/8KaEuaaS2rctE2YMDENhtigMTFHTPURJE+2/4CL77z6ec6wmKa5Orkh9I7Dp0ONL9488r
C+i9STp8suFnh9Y4uX4vw6D4SDHkQjpPjUqdwoqy5G3Q+TaVF74KwbQvazthgaIchPYQqIJrrybs
W8JVCCxT2nTfuh+EVb1LuYQlcFdL3s/5UNFdJ/Hd7UW/JOLsLBazld91C9Oen3DtEd3EgwdrWoPb
bOf55LRzSQddoRVE8kLWt6GFGe/eQap6E0gfDnhklhPx6gYCi6J0rUgbyNHxsHJEYkzm7PacTA4E
DN26TrFdg9VpdybZiNgF1cmTvu7hMGuiEsuJaXGsrys2sj1eVg1fZqGC94VrC3RpK/AwlhR90EOP
2e3AZL3Uhyb1DEFURXvfPc7a0+TVk4p58jNEZLmRjoTAwDOAfooZkWasaohfEGqjTFnepQ0Wchzt
as9XIMZafOIkXXmiwMouNrSsA2R30buDfWgW3v1MFC88Uc9NrMNBs2GCV3n+2cuRkhh/hA4VrXaQ
m3HgWUnDdrmCC48+a39YSrIGGfICtLJvQFvadMpIcM0jatqPQHaAr6BrABOe62q46xyc+TeU5CDW
m+OUnDoP9jcd5NT6ntlMCZsHnTu8KSfEh7y0QV1GFWDe4OTWxFJhB4IUXCdFroLCueG5hd5E2xck
dnu36tx5W0cb0RiujLFQ8QWTcauKLqD20C2g2RGczoFNdw02vN4QvBU+880TKAwbp6+sSd5gCGRL
tThAiPez5ZLgYoGTdDiZmwmfdEta9+SUeXDDiqkoY+U4HDdonspULDnQXzGS/hVwhbkrjbKpMcvt
YGXszenjBqcrx+Z7wr34rVyBvDtSlKD4Nq5+c6plWxxb2xi8iJGMAZ9bH/wuVhI3yC/jtFkh0EUd
blk7g4pyqtM2s3aESchYNgTjom5ZvTdHrPPLBM/mVJgT3uu5n75nEtJvqG+BHQduC07d813cMpLE
qk23bjHgVgCM2G0xmLb3oDUXEU16LcvtxPnBRkoRHAdZH4tLTwDoj897/AYgSHpnQfQMymJrwQLH
3zEa+5UAybVHcOjZ6aWST0PbBLxiMwVLjv2ynIgsUce3qx2BodjNFyrCUqqf4sQcppbNwJLmu34K
xJG+9eZHc4MhCFCVkxU3vde+sPObiUk7dvtsqXwGUzM5sIMdvztSl2LIfegFyBB0F+hvPkXqGBJK
wZk3c0PV18Y2DK3NAuKd5YGTUclej9c992pQT7boed3AuKbkerQr8SnsQd8ayzJb52HFQjMDgrtM
pqy/FTamdguolGWv2Wpt8N1qcetpWkhWsNoOTMF1aG+Dep1/hoKb3mYmtvdeFyNsby6PlH5NzDx8
rNZkP4VuVz8u9cJf40sEVNUe6DKPl7QOLtLM4ZlrObXBTmM9Jsy71PJPSVj2zVH5QoQ9WNHjW8rH
oIgKp6dJcEy4/lZRpIfOWUcShWYVPiaiRO0D323yho1XNyJsA7OhRNBsXohfm1j6czf59lcypRuf
gzLFWqE2l8jVo7gBdYCD4U85l0hMRoPrFVPTgDhWEbMUN8r2qwezm+t0o5qZSGEIE40jmZSsU/fs
X3J7PSesgsDGk7anntOE+XlqBouVgTbshtoyqKJw6IoxIJFZhJQqYWCh/cBt6wd7qScai7gNjFRP
2OllRSWvWegaRIIyjlLbGhTfb1LLhTgYiy6/U1/SWUdaa3nhOJRwQhJGeXWVtumhp3cCCeva8ocA
nNmCjRUEkLtwGYcg9mF1mlimoZZfq01rItZN5dcn5TALxInCWnBtBFxBHCgKBqeut75h04svYiS8
qz3ntotDXvydmL3NRU6o7ieTQPpwz+lm4ABXhF4UdI27bBrRgfK0xcBpo6jU8FPatkUbpZEO1U4U
+BM37jJDotWJDX1Huw15V3H1eXBOSejimuaGvJpFlBH+Z+KTwRnDkLt/SpnQs6ql8afNQvdXuPb9
hdMGG6i2NSHrJglgXtXVTD3OKkgI26Kkq6CzqDuzyEN7cS0pwsAGPZUdyL4keyOvCpPLD6VH9eY4
sk+Hi5GYVyCt12xT13U+MfmRpvDsZWKEW6h6aAyzv3B2qsoIdYgZy0VvMs9eUXmv0uzTp57rnRr1
xcsf2tzmvl9rM7nMfainOOwHNGgjJREUq1xPv+iFgMcwGBDbYuJfq4rpwCtOHuZAlnWIJxIZr8zv
qYsZeOgsYQU2FA/YvbUyS2I4s/QfWG2owRZj0k8zDuV7PsrkS+QmgQs/k+L9ig2nt7XEbBGrpGBB
YweV/0U/I9155GIWuvjCvrS3Op/957XV/kcvB/mrwNRDbLfrCSGaeYeD1DMzuMe2XBVxBsMghZfS
OK3YBZTje1Em/nvfctfeET1DClxpDW1mfc6nqSZDmKayYjwgBv5TWJA7eIh19t3Mt+x3VQfOHwLs
NKAonrfQ5P1VyRhptMnjArfkeFOLQLf/i7ozWY4cybLsr5T0pldIgSoGBUSqa2Gz0Yzz4KRvIKTT
iXlUAArgu/oP+sf6WEWIVHhURqVUtfSiVhmZke5GM8IAfe/eey7PdJN0d7QfZa8jQ0AFnSrPDiVo
qmLjGlY+x4upPl9PLa6aHaCqHExxHowQmqNc4UaPLnS2CKf7gK8hXcSZ5dei9qovrP4ULrppvl2I
Zy4MrNQaH6akCkcA/KZ6JBITyRtjaazyFO/1XJGVKyfQAVhDIqK1yCk9lLLG7zzxUV2S2CyAZDwj
yoQcLzmY+e1cecOeZjU5t2QXMQU3/Bh2vHzLETyLq9ZrSlKN5KbinARsbDzD8DoyLqzKHM3pA+J7
4h5m/H7TGjp/5J2Lhu081XqlVBmj+QVkdQeoGhw0S1z3stou0OdYSRREPSAEcGolZ+0XqbTuKDRE
Nic+ZdFAMNl6ST5l57FZZ6eWKYyMied/kr3l/QRRlabutsAuFRztYLQJLrGXzu0Bm2QVgmchWZvu
mkjipMZww7vw8OUzyuTpOKs9i/A2fcYWm8CJJKWdDS90wCz1czokpcQRAPjiaaAV0EHfZEnh7ziK
yO4Qhzprh5VXdoG8T5OLEIJB1uv8h3Rh+Igp8oQNmqxMpniKkn/kUTfhoE/I80R+rZ9nFgEUGujE
t7k/xtaitsKOXX1tJXVSnStCouZaq1aBqG0s/CN4xCYG32PEzsm+HVp4MSQEPMfcN80YyUepm8C/
LiEiA+115vElJMHM1w9in4+7pOR4Axy/XAvWKc43ykbmLy06KmPsvBvpRklbWRyq2DGvWPeGaOvh
CT21/gwrWwMm4HgCmuBHVQXaerI4W0/UDtgLdTpRicLue72MzxkxW0ItjBe4UfDg7Esw7MCMAyNf
k0Wyuu/04IoDFUPFsg2wLjXH0KPp8UqYNqG9MUm7eqscPnyur8i/GPiUZmh1Z4TNpZzq4bbtC2q7
+igb8+3ccSTfpKXlNleZU8bpNgub+KsWTPQrUg0YsutKdw+2V6bLYdZeKbfAjznaz6Lo7ybUXCPr
UzaWMVFUjKG8EWukDaAyLsfgFpqBs/ECt3gwgsChzELnc2HujV8tu2XT3nTxfUzgMCf1SyPtynd0
N62XESentEeZ3UU11ZcsehPVsogKh5m3Xg9bWnB5erMK1D87LolkJShZPgTdgmMn7wJIgQ3aDJN3
4HXTkezL8Iyk0L94PAUxAS8tknMBC4u8Z6oN/TuAkFbu5NtyT1avYDPKtJuuiBN6tyJTebCxwzh+
sju/fMPLSYFHyBMCm22GuX3XJlbCVyiJl49FZQH2qymhdBZuJXuE0Z7wAEkvC360kYrvIz8F7pM1
S84evMvJ+RXoeTyUMsDTfEXgu+7+v63P/ptVIgjBeuCv12br//O/+5//9Pk/j2Oddr/qsJc/+LsO
K/9GP1fAMowmAwGO2uFf/U5NDv7m23CtLoqqF/KYDeAT/q7DCvtvyrUlazJXKom4wJ/6fYPGco0j
p2KBhk5r+8oJ/jMLNBDMv2zQ8ICyaQcNx6afcyG67p/IkriwYH0C+xjKKO6fKJUJ+5TWyNofnnSP
LY7VfMNM++bbWZV+H4ClyQcdD3iJMXK2pEE2Joz7LPicWmTDaJegmtSfpnTYnF9PnLVfF0oFY7rX
2sY6k+frHtuekfYAEqC6G+UYfEBKKT4gLCXfAkrcgYyjtYXHITVzARzELGQZi47QYyOYIkIS1yE6
WcvTSQPBa6AlBVN6ZrY10ypABHsahyXjC01gH26pKSfSGabO721oCscG4eIn4K8RF37HmmjDh0KQ
dcZg5zzVwhL5qxRdCmQXi8RBeW75HVNaiym470OSC0lv5q+kEvIeWj7OqyUYku8uPb5w3imBPQeW
iRqy0D0/b5Tnl5AWqGZvPJsl89oNijcLBGgE3nI/lzWDda+Jca5VHwziRQ5p2pxT1mu1IEEiuZOK
WpXBzpcTLY0u08+3gXR9fprzxG3gfzruS9Eqv0B0jYkqdU2NIdHAzjNQG3KTHIEOWv21E1ht/0Hu
JFOvjpOSP2m4rTTrZu4Sf+NR3Av22R/pgvCFS30mpk9vYWbocr0WDfWGtPV4MJPn0g4q0k6i/eRu
M6Q70rcN7jxwf9A6RXwTggXgXEhhVri2hNM/WURfEUQZ7XPSMHa93FhuNj8pd4oYIabJdn8oORGV
cZKxhjvFKis+JWFCmJfHAcU5Q5eBh1eyTfQ+u3hreNxcCpXIdGZ85tj78jVO5OGWX/rF/oT3OsJX
vSC7t6wxgN67lfC3CIDVWwffu1rDakAnUloS8gFGF75U1McToBFRdDRxyKSFohej7ZohoLJaXlwK
XQHpAYshFwX+a43NifLH4NMUIRddEZKdZKWaUCzWuQNqFopupE4uHK8Y6XYJQcUaOkYmQ25wtqNQ
rEydQNar08tTYmnc6XtgyemBgUO962YiXx34MfSVMcfVvjODzfTPjhqi2chZ7T0TtPWt/CEJX9K2
dziPy6ny1m7M39E2o37NrLK6H1URX4zJGicYxweU+dKkHzFPjMfZBMYw/XbTgX4HC0eSvoQVkQGc
vU5VvBz4dJovkyFfU2LnhM8WctML/0911wBoobhyHPrHPEkdOHUZkLMMWAnnOWhcF2AgWyFi5AhD
GHHD8S1z/GRmxu9IHQymGJqVSRr5JVpZPyAVdxCOtMt5lGc/LdZzbvpv8Qywe+3pHssfBUIFvw86
IW4soFpwUrJe/8gXZd8WmGchhbXupZCtWPwbM9F+seva3LaPutRYwAar69cRILL3cpkya4vJkOaz
1u2zkxQl23kLe3jBni01/C5sG1AA7eTzlQ9w481mqv1wJswhK0cM7s3i9iM9uYTVOo5m5PBITtvl
MwUOuAE0OmlwpIKrP+fMOR9FSK03MQul2g0e5PKeF3Uz7MUVbWVeLdSt5Pn9jYo1j4tO9O1JN8r/
qGcyO6uh5c/RFAwqEhBZcqPbqHlsQ+rtVjTUVXQE2z2EZ5TVqW7h1kMyYcGh0n5YqTIZXtOSXi6m
gbliq1axNKaxU3tvFKop+pDZBBCkYUl5z9rSmnjH5VyzGg7gdLACaclF+U0NDLqwblqgMyzKwJc8
lk46mY3kifgICKeDyOL15Yn3XXebFMBIQJIgDdkZ4EbN1kHWduW1B3/8beiC6qW1yo7yOT1SlhYS
sweOEsOM2Xo4Rs5Qyamw8nPuReT5agwENJ+XmmpnGX9QbY3Px9XIv7jwre5H3pXZfFaDIi0Rdlnx
cyoTj+aUJYpuSrvlXrqkoLHTYTB3mC59hNGan3rF3MieeUoIgEs1ZePKQAPsAMvM1bD2cSA2tHwi
lhJpaZTaOlUU7CWmlB5LNJrLquxk/iUbf3hzMou6zcjTCwiY2GZaICzoPLkO3QkrwNSE2K1mlNea
cRTUQYBpfsUJ1XuGLuQ8cKVE7FmjxPkMo9pQuopVlH1+4TyVk03sPnJr/VJQ63bMFemFlcSTmbLz
bqOP0rSY4iVr5DdTeIxJCP8w+gav4bKaUn946fg1wQNZlI/hdVZUhsbARX701GvsmYYux1FMLwqC
QN5MOw7oHs53oct4mzXw6S//7AUrL1BNfNGvR64jDXkQb2mY7DOLQKoX+Gm7iVwL4JPb0rZZOcST
1nhqEosxoqQXLrdsw4Ypd4iLO9zS0cWIftAAi2GIwkOehpMHaG3dcxfFMAh+M91EgWNOjd9jAwuW
YPJ4XVbha036a1n1E5UmK93XPorEWPivSnfdVTEA/xT+Ze1Ywd7MDo0b8X92qNJrt2CoTLtjCVyO
m9zvl2kfVEUv9n2gGOYGyJfRqgob51lkrfUTF1n2ZHwSISucCLyzXk4EILk1XTL0blSRWe6dyjkJ
gBIgOFBAMaxUjFxlOfJlmMhG81FVReFssHmguwxA1r5bGMvp23Gk9x7lC8yIsucvIJmby4+46SDw
ydTgUOczl/eR24qvSmXZA2Qp9bNrKtxhJXuIL9AJ7O2x4eI5bYplOpH5674UaI4fUARI9ZuGRt5x
CokjcKiBLLUssAz42HtigmRll3OsZf4jcOkdXI+O9rZiYNNEL3JJnXFIYSBKvy+ym74GCMCnGXD5
jFFQ/HCZ/s2WQFdvtnJyL94KePvvWpsJNcbpwx+4FvJz3xYOrGpuMCeuf2JXcblALIsbcGMFymJ5
CocA1kmXV9O9CcLlM2TGfYKJW6abtCr8WwwTnJjIImj2ZJ2mqArjk/uzof/FX3VOMt0Kt9HTxuPu
R0SXDTDqBQg0KiMJ18Hd8TP7EW3Mq6+GRDThvqaU5wTrM/Y2Hkno2wK3BsWiXEOsM/IYfmbFd5Sd
DrDNoWQXuWL6W0hWjRgQcaWYlvgA3sQ3GcnghMtjfGYbbZjhVJXtEfgMEjJXDIfRUTV3Xc4Bgk0F
ZmXSTo056UEObxZ3ypa7ZmxOkpOF4qxVhTy/DduPNfHurNrDeZXfyMHy1RjCwTpnk7wYmua5xmvH
m7rq6PY6sjlx3lXfdTgkJoJB8KdQfvCLB4+tNxPSTGoCZasaMdrne8VWDc2vcXdGoQzjrM7NsyBC
8RXOFb6aMEXR3DrTnOPfcCk6XVeRGr972dAUaI4WuSiyPPJKicC8xfPcUQRsN9VTy93m0ev7JWUF
7aKSOAXydGGa7FBY9pbdPAVVs2/5R7uXxU8HJ9PTAFLNPuQOpd+Yf5xvUSvDE41RcHr6QhAE44kO
u8mOfWMTvV4M8CyXWrSaPseTmDLFeTIOrJ9Z43NCaGiHCjd50MHxIX+fJLvYTSmk9/PZWlNtTy1A
yE6A0BR0iQfACbTSVnjQzoHpLj2xS6TtTYI9njLmYQGdRLkbep0GCbhziFL5O0/XDRXR9LzedXIg
FyJMNdLAItlHr0Ig1njIxti3KCEPeHL852fq/3YFgi4uj7+elp+rtP/5+U8nBP3Puvyja1le/uBv
07L4G4aSwKNKkPFWkPVEv/+3YRl+Ooq98kWIUSBESv99WPbtvwU+1uSABiKen380Lbsh/4phGfQ5
M/Sll+hf/hlWffyz/t2SoP/03//YF4A15Y9mE4wugXQVHicpMXAGTOe/qvlLyb4IubRc77JHEJmr
m/XhdH/afIWbg/nNlPTLa//yWvbFGvBbZ8Hx83/9j8uLub4rPJufnI+CN/enF8tJlIuBtFcogU7S
tl13KsDuVehLybQVWvs5p7Gzs2KNzbZLxIso23QX4Eo9ohyo9GYxcfAV5bX4mnRVX1kpFWhzMasd
lLb0idq1hoRVXXSPy8JzUVVtc2dbgX/ygdC8Vqbt9nXYUFfu9U0UrWtvtr9z2affeUJQfWsay//m
9EUVwRmpJOoHmfBx0xb55XCdBqOz943lPpo8G8LbPKzqbNMvGcv3RU3sqGL6uMdjGHO7Ba1KiEcO
6FIkulFftwOCF8CpqAx/NnXkc4yIvRj8YWS5zjYE9girJb+wyKkUYlndCW2qbUWOsd3FYHS9I/n+
MXiQCDsQQ1MxTUc3ujiu01GX+ZWtyItx14vpvi2dids4D6PnyPVSIPYFObo+9C84mHAq3xKS1rem
ZTLiBIg7GrwAwIlFBjP5Boa2FLvRPF6XXhBla7PEQCiKssBTUHJg2LLYhmlYmVids7pFghe+UBC2
otGXO290geiFhTt/9qiAESO/P3v7ZqxVd5eYSPTHObNJKLuV4nGRIuc91ib0b6VsJuJxVZ1fS5gD
JB+TYhI7XE0WmcLUrd5G7JjNVRc2Bg0YA8IOF4jzIXoyn/fMrHNHYDbjB/a07reA+aXc0W5hqsu8
0dwqRuzhaalZ6K7LkIAN2VnE22PPBP9hi2Hec3BlyYkRAaYOtcLKnDr8KW8IT5idM6bdPZiIOT44
ju0wHHWEWLKy7u9H04AtpHczfQp7EkwM9lb1wzSe+RwTv32tCR5eu/RlH1ovVqfBYjjBL4kSyppp
DGBd2v5yDOmte8rhiT2ERGOwCM8pld1l0p4I96BnpETnH5ui7HY8ZuZlC9wcBIQ2cf5Si66965gu
/FUUGn0IsjEgnRxnJltVC6M1u+jpR91aGptloJc9YwPoK0d1nCCzKYQ4PmAGS4hCgS4MrJmQxpLl
Bz+znBc2TuC6C6p20UE5t6ybTOHOTOqSjXtn1HuceMDjL07x+7Tzmj3LZLw/gqnmtsVTCh01t+FI
jGmI+2SwoZZtK0iheFSdKHsPLCGHPXHqateZyVz76At3uU/X7c54l5KrDsTydaA9kgFILrRULoj0
HiwQD/2eiJe9g9lifdD0iTaXl6P4R/6qX11cir0cd1kqK9hQsppk3Pn1plWSurQxyLG86jY19Qkk
SH9rKvnLG+PffQXHDxxXYsaAjPfrK2idtyAseYWW3ohFHew4+398hT/deMMGJ8UFasACEeoWZNRe
/1degfWu4msVgD/8k2lRLLHmcvHECo3d8lzAWd0/eAX5J+MZAG/XDnAPioAHovT+9d//wU4XQ9Qh
scUJvOhrd7pOhsZ+XBDhvtGhbYkTpJ+m4p3h1ZckaK4rN422EkDzNWs+BrPA0Zm/awFEfJta4ZJW
BdK/vHaC8OWBREQn9pGX2tPZtuys3Igib+RvZ6C//EX/Ws4TsFVDtAsVHkkRsO5Vf7LOtXTVtn6r
iAIit9r9ZxDmV25tb2vj/oNXuvxC/+1J+9srAXTxHBsXm8s//HpJWa7QCWsOGBhz8xQFXXaCU3Bf
JeWy+cOJ5+94HP/+Czm0JbsccfnF//pCC0mOki2hXLmDvwHysqbV4SUNzet//DL//pNjjY+DUqFo
evLffQmh3AEvE2wbbPbCDsL5uqiCt6nyDxZg1P/4tS6X6q+fHQKEUCibgm4qUEW/vqVU5T3NuBXM
gWA6VtmuzdhAAA6T+pSo35Smv7wixK9HossvSvGmECoQUvhPcXnjf7ioc78Cok5R6WoqoXL5L9T1
8YwIWXq0wbsaH7r4KijPhDb/wWFMhO6vt51/fWlEHNQSenq4Qv58NRqakOPmAjBspTc8KUGckYUh
FQoY84b4tjLh5FyMU+qTYGlxFffV8uAYiM305tHG6HZJWh940Ke3We36cp37TZWsEwolONl5g/Xa
mLLYj14DOUTySDyxr26eZ/YLuEjYdj5Fcyre8LmE3wEKZvRTBlBxACW0UYqoUAxU0gOhrLap41Ng
67JWIGFPGfYZLbA/1gGnO6ZOM34U+Fh8ErfSPPtNMFE83LIehykTPHikDvRD3CuX4bt1lwn3HP7G
U9wY+6NvmvSuyGmcZIMTtcB4fWu5glan2fenYfrgDPFPng/oHpNdDeHFbMqCPZ77ZtkEvhSPRvup
PA1BI/2rcIrbx5YlfX2cGq/bzY2lP9M57u880jfHUibVoVTUB7t9KeCdZTNOF806rduPg+9cO67R
I8/gsLHXCfVBNkbVGvZe7ytl76ZaNB9ZahXscXCscfCc83K6hZpFXDiSbYkQP4/vUTDUpzZuqUBs
W/s+hLRzRzIYBzV5n3MAzRfADscpCM9DRkGdZ9e3JOrHcjeOvT08xlPBrj+DBghLLtf1dK0tzYwf
M9deOqnhBkBXxggz7KGgDB5uDKXmDeqOeWwqFQO7ToMcS1J4xWoxP3j1hH4WdM49B8PwETJx6+xF
HNEgmFyA8GQCM6adFwtq8tnqQpAfJWr3GTdLZa74ZcqdbhXspyAar4Y6nknBM+7GsGKz6snwrcGq
B+Z0V0luH+chBMe0kqjf3rmHybJfAt96IYlJ8Snind5SRDqQoJ79Lrnj8ED8G1cFYlRGnhrkZt1d
D/24bLVlZRCMnS49yiZK6oehR07bTdEcDqeSj/I2TIL2aCJctoeqYk3zlHPtXMrBsYnGbG7KnLNK
0YJeeWKhUbBoipdT11c+Sllj5gPD+KUYMcWMuIvnOkxXnBDNTve2wv1CSi/be+1oWILXqbTlLW2N
Ovsx2iyzttEU9dZh9vBRPRLLy951bYX1CdVTHTEpVvlmCuvCR9oKvSef4pX0zIoPByLOw9LbtH6X
fW+XPmt6HM0UW29Gnup7l5lsWvcZbgfYkZ2yjlUHT3VTc778RlNp5+5SqS9tRk6/AyITPiZumUMr
dEfsVbbs32XhJjuXXihceqa7m+zQ5/jsNl9SGPeQ2dhb0swKDlnXDe9By67ci6FzrqapAPBMWi9k
4562A8xFYucHPQfWs6aWlCSqKVmTZvGQfNYUFT5EETzQNRmc5VvnODQVKbaH72GSyXoNK77aKTN6
V8hhGPlAvPi7UUf9q+8kwfs8tzSAqmlw9pbf93fjcGG7WxTVrmTXlhirOmG9U2YA3LHS6YUpaYX5
BhjBVGwadD1ry4opMWsk0GHc50uhz+4yf6urJnkn9wm8p8qWH1nqs2Y3ZRnWW0Zh1GiMyrbZT8QN
6OdpovQZ3EQM8UJb3d4jp0Tgnpt4urULu/wCfRJs8sYx4cPIzsDf22FTeKcLzkjeJopU1VaQv6Q0
1+v65ey5F+dna8VUypT4aNqDlXYLua+IrSQTpmmvO0Gx6Es5eCaCYmDjNkw3PVzRjV2hfeHBkhYw
/QQDRjrJ6YmfG+qlDMy7nU1j89YzLSGou9w6Kqxn/q4fs9k6OZmq3ANY1oYaqzKj1rYVZi8jI9q9
Uln96dcuznyyLN0VmygLS/lsLVtVhDjKR1tbD4mtyniHiyp9Xqjbea6Gydvi9GuuoMdjfWNbFm9a
7P8vQUM0+Cyw0uPcXabhqe0w0K5J61Z3kLyT/UDi5cMMIkAZCZtE7ojyNc7WrpPAeS4CTADVFDcn
tLlOHereDcQRIA9CRV5TwO6v0gUn6iOzX7ZcFXaa1jvVL9K9U72ry1cIUezd3RRF+54q5nJr044E
OrOsxfeCzSyNoanXundQ4LJzK4rxnglscQ+iNTI6oJpjJB/Jhwq38h/QC6RLErOZ5ToQVCwAyoE0
UW1bwm8QYjp+rzfKpcQRSN0MdyUbFhEfJtPO8qXPiSHuOwggJ9WN8aHWTRhfz6NwMK9FY3ecpVU/
ls0YAqMyfVqcYm/wMNdiFb5DcJfhdpJQzq7mqSzitatCpBaB07FcDxEbao37N8xgltJptst0gamL
5dGSnywPL/4qY3/xMIZ8Ww4jVbH+gWdDdyA4Wpc3HdLsPmU1DWKNch6YYPNkdpEY+8NiRPkttszy
ygofxzPrzWqnrQCoH3fb8dgWFOKRd6XDjUR6IiAEdcMdG9lRncsmmcTaHedY7HI9dS16Yeg8uP1S
8clOZt9ovn1xTz0fvSVR+ujk2mYkoH3Kz2S0XYaghDDNqWIP5pVIIeX0HEdWnYeK5iUedzC1iHqf
QAZH/Ka069IbJMSZgmZDTZGoo+rBrV3VbPNhtB8R5qxqr4l2ktS3u1DdeM4cP1gMKRQbNwuUtwQI
UURh1Caxx6E9tNEE6y1nl25uaDRGBNBVe4N/BHY5Znow7DX92MOplkxRO+lnLAl6iKpIzHY38zDF
a8NaJrPw02ZARe28AATC0WrKySt8t6ai4Hs3BoadjjaYPRGvWHmLfHK3TjtU/YdltWJbGmhwLKoa
+0BPNfoGtYaZd6C6wso3gtwB9tQ2DlleW2E7s7KBnwEuM3pnkqfqTLgmezF0AfMY64owuEFYyMpT
NwVhBV0oQMObQHUcsQ7zVyCyea9LaLOHgF9Z70dhy5x7bZfTkIYR2zvGkNKqK8g52YYYRp9snZJ2
qgcR0akAdKmmwyCg4Q2YLa4DzD4LJ6hmfgp0pcdHG7SmSNPsKoiJ0VfsZjYmdg6t7SU3ibtAbKeL
bhf3IAcicQnW8+0vV+1ADASpaTpg1HC2ReB1C0ZxPzjnorD1F/F5sCajZo9GUudC/7YqnrU5wU4V
6XK8H9Eq823Eop0SL0/1IP8r+61spybnRjI0W2sZ51OJ5cEFMhC6xZpt7kSs1degnFAUQBiSiZZ6
petZnGWviU/I1B3P1HPX8ho0P7aBaQiLj4yHKwcDK4yPVY6jfVXnxj9NINXugNSVd9Os6uAduTeO
X0K7ajYSaRG9bPDVWxRH8P6wtW+L2hgOE5b9RoFOEOBID/X95Eh8JyU0TTQUEbB0oOZ5G8KCt9Yt
cRpouRH2WKhvy3RsRo6Lu5p+g+oKpQ25VkLnE6WsrDfGKARPN6XL4JH0Q6DYOSGbrvjs53cQcRRw
SIA07YeAEIO7RpUW8eMi7cpHD+H/MPYtzN2hg796RJpUmzoPRAmXuwm3xBLgNelxStYT2vDTMJfM
CSVWReC3VnS0RFpjDseFH5x5YiBJJ5c6P+W27Vfl5pyg2Wyupiw/znlOTyMRibly3G0V+oneEEmz
jvnc5jtVJ/EhA3pxO5EOeKJ1u+cor9kMgS8b+QLYE5VDVDT1bKoFgBjK1rghLxtniSPGDWwb90Zm
rbMyiw5uArwOW6YM72awZ2Yotxy+ihQmE1+5YK+aPDjpsJE7WPPWl4j5Zq25Nc9Hg0/DXHlR0tqn
ZcIoueX+H//wwRDvSXk11vNA8wcVN3UQyXUNFFdczqgUCGIMmDYUqXjjSxOSaEsADgarfKK/vPOs
C2ZhoUW8o0v6rAvYKls0gQqMdVvLPeX00XK8pKYv3DJgx2tUc3tfgqun1roYTXa0fKMoK8vauDrT
rFQ7K4+L9jXtVIVlv5igIfc4x6pzTojuVCfSmY/cFhM8GQPmt0I7droVmZl/8DQgyUZujUTWlNh0
fLeXuSvFFSx01Sc0MoxUVMYkXWq78fWhyeLEPAQItCzHfAyuc1a0H63S47WDwrCPVB5uojrEHSzb
PKrPACPMqz1eLC2qmswgN9Xg99w2435SW7MAOzrXbNHVVR9R/frUY3zh6M/vU21bp8lfHYZiSBUg
Wx+msXDurSnS3wMtbMoZJn85xQR0T2QV3PcJuFq3jt3Srq4XYwjZSAJGyYMf2eRrcM/QsOAM1nyy
RsJ029a1p5tc9dWFMNeZy2yST6SL6E5Pm7H7gc1kuLWsrtJHto75B4hKMJljtOk99PzdMosov/ba
ZHnzBOfzjew7J2NQxX+/zJoMRy/kuHZ47OI3ZEdfwAlb4EzAvuDvibQMN5bfdRu/psIrdrRqzk5m
jA/UnXM8oDzODOEAFw2D/K4PoeSlGEmof8yKh0ZM8da2WwVUJSC+aSo72IdjEn/P2K49NXMz8uWK
AppB+iK9rzttv3SCkbWCN37rXVjUYBw0BP+0jt6wxisWdKI9BTLtbohc8bJTE7fN1k3M+A2fTvpV
1OBfkWDCaU+yYr7By8dcTlnHtHcFz8RNRZzrdq5duc89X+hnnM/zVaJBcC0ioNGerxwAzQKiy7o0
/g9fS2jS7NahhMd2dc+RtH4bRuFqjl6aSXbRHIAI/ccDt4m4IW3Te0yaiELy6Hiut/fHSZ/zNIf2
pyGsm9rNdvzo7T0pZPFk3OIxqjgmeGw3qE5NwVPGbiHgU9nt8sWNRlwBuAndXeQn5jhzfoeSQBjv
m+6GJtnzt7k3wAbzZlN2ioqQsXZwQagchlxbH82ihFlXjaaHL+uYRSLlhm9BW1qHGvxuvcLyBWXB
wc+GWc+JlmmrXJyrHOxqWo+5H7xYVh7uJJPkq5/0bn2UUF9YmqPcX6V44zZhEXUhLHA/v7fSgFq/
Li4f/FbEa8+KJ1og5uJsOurN8Y0pcVPjpTiMcK8fuogmWBtBaV2por7tL/2Wfh6O6SpgeF9haRlK
ahp8830YvHLTK6n9Qzbx+9pwEXjDLknsnJiXbUHG44FirczED7AmChU9t/4U7Cl6szYUHwjUv5nz
dyvxYxDGhaU9ZcduCmGj1aHTbyoz6qtydqenECnnPhEChcV49N1uU/g03aqkX2eDHdd5HArj75dR
T/j6/BF3X4s16VDLi+OXGPW6pceOCNwgzE4YiwePmmsMTvzPI1kcoq1r6qVnBReMSoNLMzDvFwj/
dG/RmMOY3HZnHAg9UEDkQwra0r1nLgk+MTckluXlD+mwLF+KGUl+n3P/mCloK+Kd08whFhQQBmu8
zuO5EiFlhXi6vJ+xzustT/rq++DpdZ8G2UOkhTNeNwvO4Mvh+TmYc/VILRd4J5y2Q/4DGF/zDaeD
O+4An9jFHR8HXx+SxTMREmAsa9wleAYxq1m38NVhR5rLbpBzwETyGmKAmg9p1tvzuYqF916nruBm
zF500zkMFjv4jh2A366QW3vObbxRolXZOumiHKv/yOOobyn+jHyAta5/54qMQjvdMEkRQzDjeRj5
6tDWJtcEz9w7XXnBT39mMzWXkmbAXibLawixGw4mtboswZglwwz8cMC3S7Cu1EOwopeJEToZ5KVD
DMFma1KqVqMQCB/WMbWFbR0Ry0GXzsDOcxFsO/Qk0uAqab21lQp19kZEVLhGZCz8bsaeiamW4HTE
lbdiEJvGxwiLavNinRHysnJviwZDZo3Iv8txywz6bBdNug1L6xPOZLSscHjbP6PBp/0XW6JYV4Jm
BC/qlpPpLhWXvQjs5GCwBr0rSIh7W10irEOdzoe5F7y00Q4WRsseu3tpNeJ2KvjFhTlVyXlYmg1W
dsN5SPTRjUvnD5G81pW06+Ew8zAA6ae6Gd5V0I3XSyDnB3cM0/Myuwt3WTi03ZW3T+4JYmaHOeoL
CoRdzuN7MrbDK9Rfpa5soFvcbeu2vmYnP3M8rBmaKNKB3x8wxzI//V/SzmtJbmtL0y80iIA3twDS
Z3lL3iBIFgnvPZ6+P7BnjiqR1ZmhHgVFUSGKG9uvvdZvSv2Vt2G/780MHFXcD90WGazmoyCobGyw
+zg+FiwNwCZiC7ZmyrAUk9SG9EncvTbEwT8TgPkKlztPx1XcKHhPYAo+SzaIvMluMjPPrG0FZLoF
0ji0nU3YWd4EvcnpS8iGgWI0jdmLlUoBTuGk+u+GoLOg27YKBwfw1ByJVqvsjFtFSSBeIv8CIbjm
bQHoQOt/ym0fhhuUWNudHCS1tfGI9fHHi/RNUHTxD0FRzcI1elnae1M0INoKNb/fhKV1x7Z8iAMy
B4GiWtC8MMXYWVWrwvurwySbuWicuAbx0E0RQ1ey8XhAPRBC+HsRdioI4ZoieGKl3lvFk8dy5NYE
fJ0zZa86SViDSlFUK4+IT0N27iIVm0u+fy32MI5dNCwJm5ROrkc3DLwetc5EJTGo9Hp14/mj+UFC
83cupw/wWoHl14MpIwMS5tIaQRAvWfkwE56UBvRaWMnhHyWJwZF5NRK0K1NAVigzcirO9gjj+jhG
MVI3ngBnB3VfLaNOoefjD78wEUri2TO8qh54CyyQ4uggKRnUa+QmJWUnT4XYbtpJwBzL7OsqXamp
DiyqVdsmXiU+tubrSAjGeFVJKfXJRhQ673lI6gqd2dCfujUFZqivFAS9G1RFgD3VYRHXGDElylEI
4S5D8vYxDsbUYhpuA0nHktOvtAE/ZvCXvySS4/huoyx8jFSsfEF4+qOxVRAcETbgVPQfQBzweSmI
nHTU2NA2L9CJih98qTSfCz1FW6RlZR9bo+U7wI+K8c7qQUM7lUaSxceOZkYpyvAJDZecfUvqnyHD
aLIu+x84OvWyUyplici7Gk4fDQ+t5L4j7t1lnIED7uUy4Pi6kOUHyceiBam3THoW5mgX32RFwpEX
N0ynQTdvpQpCeld5ev2EHLBG3rwUpd9TqATrIZMGwbY0gINOPSgI2Il6EB0Txn09KJVOBloS18Qm
4Y3aNd60SQS/eqh9ud32QAl4RlXWdDcTXe8J6/rbTKm7wDGkAVEoJIb5XfrgIQLVipWDHRTMDGq1
fj2b7WjDBiR4rx4UDd+IQMdSO1NM0U29rDKPwGaw5zEbsvCPrTyLu4cs4lcMEwkZIdAKhAaSn75W
7RiPq7jElGE1dQJ+N61P/hS8qR+9hhXpAM5mXZgJnJ476Wp99Buo36OBNzT3rkkFKB9+0FiMs6Bg
lk+YklUvSVpoVNa4sX6raRTd45ttuhlnRbPpdNNcJbqOan9q1kF6yEkXPjXjpCKXnceKfAy11voD
trbC99NrkfoKPPChG0WcxnBtAXuEIjkVJvaZcJq3sOfBvuSDEeyyNFYFhqbLN7Efl99SbdRuPIyU
d5gC908i5Gpu12T2Kf5toWL3kAp1tY6sj9CwR0urJJdCJ5mDgQA0cfRMzAXKMZL4Gw43qOxuiEyg
wZkXoUGGC9Abco2IFqAQxNNMrFjP1JStF7KCd12QPONeDNgdvgK88N6vC2YxB0HSDHjySEV0SIMR
p4BcN4Cp1GN7GDMSIUfRUy2oHhbaevuiQWFr10awSl2VqUYyCEtFpI87kOd4TnayXclAcA8iIKV8
lWZTc1SRicnWzDgWG1TT4wTHeXApsyx/7oJpCTw+MoDNAUXW5GxHRQKz1z59LOdL129mn0Ids+nK
Mdnd3yn0SZFTZ3KF/ImFpURYSQMBJlLlz3UaZXf4kxEJxuQdGSpeb+uB3Gi8iYyEeyErTZ5nPTIf
0V6SOuNdiuXwIPRpPd5VedNKtjYoJbrvgbT3rQiR/rTPS4TpqUf8jCXoj+uqmpL+DSoYmNTS6oNw
UxUKl22FW/WqE7yeUh1Zmwe0BCfoPtEQP2SU5+iZ2fjJvdRoJtbhcpPtk2jMBdRlDeFlqgvxTkRI
obTFlLQRrg+puMrECWD8JOsygY6lDzdpMRlvijinwpFX1GVA/Il+ZC15a+IocW2NTZvth0ZSfxJx
MkJohBfVllrXS163E/WcRGnAmSOZMm1kNH8bd9ZslJ9LQjHJQfBHykksTi3ttVAnKBz52KyIOuoB
uilwXCd6J7zmHpRvFCNhCKdhMv5k4qSb0Kij+HtMt205hUz9RFE0objSxcFE4s5QnvrGnGUoFQQY
YwleiqNFmHrMtadu16SWH28nvyiqjV9r03OEF2/iJv0wvDSjggsYLPTjSLoaspsVfcfNt9qiYJZW
OwPL53gbVBkosEGTV2AHyVGmHla1KzWpo6dMGksTCHmcT7O6j/UEi0JtbpJG6JPHJofu5aRmMvE2
Bhk9roEwFMk6gTZEIjHzE5FoxND/CIBekl3TFw3FmpTz0VEsbCODlhjiJ2qE1fgi6JkUPNYeYGSW
rK8kSKbARoBtUPUvXRcBBcdLPHupe5DsK6DNZNGprgsCEqukzdcYmgrBQ+M1BaWvMK6/Kb6fYnA2
BVsVJ+TcVqNkeg1rRQX3OMRPgVaQV1K93kP3S9GB75LnEEs7AsSLc3DRF+Kx6X0pvI01IRAfg2Bk
hUO0SA30ZgtzlyLrE+4jqsy8SQNG3x5RRPkBgrO5leK+BNCFlfdDKHMOo5DRpPf4mtVPCs9+dSYs
F+Hea/TiwfeloUXZUs7WCdIZ33QCodruBo9cYySitVRb9fijjE0c4LBwCFEQqLhcHJl7ezgIE37Z
joSga+3mQxvCakmUaZdoXpljPIEyWRLqIq9xP07eMhEEgi1KdfPcaHr1POoGaiqqXggk+8N8P9OX
MLqxYCbYltLGGqxl3hCAmWEsOgTC6ZGEXvLAtyM5oapSo/6Kx7Y6dJlW3Us6gYmsltNrUY7BTQ6/
1FUoubvSlHR7nbQJNGiNyoFua5Uw+ptRx4UD/hp6t1jVJ5DuH6OoofJpiJX8EGG/+KGKhYW6Vah0
a+yyTPlbSAxI7nMEF4E2amNs0QchrQY4/UjNzfgOCx6JK4itpNUr1FusrPTQ3a5EZDQNPVTWshqJ
D10udxs51EtU4cJRffFQT2PMWw4koynbYIsK7kDVMq2lrdyqPLJCrDHLFdhZa4WwyvSHK0sCuAqC
3/W0KPlRt1V1A7QwuM+HGFQhyyrDG5T8H2wpASSknQGYbR9LuZTv0bQN12HaDbeiJcrvUtVIR32Q
tFVZ8EeVVO893DMgvq/CkhJiIvfFGvWbkVWiZnAvelHvVkonROae0s/wRqYoWxM5i5ONTGJzgBHh
3xhaYbyKMB8oM8jtbdG31jb0Y+qdyDXUvFcknwQ+hbGMmJTC/wd7yVt1Bc5hUdWSqUo8PsjH6d5P
JVQrwxYIZZE0Ju5TvvLWigT3IktzBaYR++QGteP0jwdViZnowTrufVOuAzyOOI+3BOkgYIM+EndJ
76VPkVT33xW0wfG/1PuaqN5Hg+w+CL2i3oLjy/ZRo+pbjLp0SEHJkLOiRSF9HME3UM6Myui3KHvT
N7lGsNkWqbRVW9KV40s5iY14A8dGZyxQP4G7qbQgbnsrVH4rbMONh9MNYsJNBHkLw9Hk0fdNsg4A
WaTHnhwmkRRZN+QT5C5bBwJlTwtXOBl7KcV8wUEGuxEdGZwSiwHo826XYuqb4j6d7TzLFwI3bQ0k
dYko4DAk1Ai3WeJPyTMWToPdCWl/lInrLNiMnHLrnCvtAO6vRUpnSrN7zSTIGT1JQdshk+qZACki
v6nPE7f2aoLqO/Kcpv+9m0qZjVJpc3GLKgKCWLh/o60GWFoZs6Z7Ra+i31j+WONKVwrasGvlSSXr
bJJIY4uXPCKFSXINjknBqWs8eQNKulPSdCsdj0TOi/jeG4w4xIq6wWazzSjLMxUHTTOmF6rtfn0b
ighTkD9U/C31T/+5QHptI/ctNtUS/BsHoJ4PooQ4PVobmcATlkc9+2JiwFoHkSz0NSaU4+xxCKpf
FaZ7KZpFzUw20Ti0vDJI7+sc22o3pr6VOCS+85VJVSJ7xLuT4uWYpQePY+yWJ4x+12KT+yAhdxrZ
8OaoWHTpbOct8F4xmxh57RbvamL6BBeevFZRiZW1dAudt8FpxRDFRwpnJH5L/qzc9jUc0UYum27f
6Hp715cd+MakrLDkqDQTKZ6BzAKyZyheyCAv2vweuxD5Bt+3QDmArcuHnaJj8+SYlZjfC1DeKO50
bBUq/SFvjbK68ytVY29gtRgR3xwkGGo/vCrun6oGICUy0lp/rKCi4GeY+p7laAYB1rqwAHnaEiZq
OzLX8isWtcEbkHNILp6Gu28KV+wHWs1Twt2RePn9UAzxCukRFEO0YVRRWAor6y0ZxOoIoXtAcJtp
UdaVmpapUzVCAbO6xfM+EZP4LuoYoDVhgmSSW8pqnZqpqWcPVCGC8QkkQVK9E/ZUNVCzMthqeMP/
qUXRFDappXTBPU95s9u0xDPYuiQ60iUdVqh2peZmuprLuJpd6ibEmQ4YziPHQAxyScy5P8Yi3VRT
I78YErLdHomtFSMufgPaV3AKatx/sstLhoCfm7vnETtppCOomSYcyynSdNSHamq6Vk65RhkaQSe1
TgCAuZR2jEJsKGALQCZLAca9wEdSX1UF15LYkIMPU+ZTtsh4FzUFiNyMeC2i/zF/8RAcRrMe3lCd
RVomtPQKulRAxdfuuAz9N8uszA9/nOR4lyHgrt2ATqwyhDpjvNm0IpduRgvBKBS3+vG9QR3nZzhk
yo/S7LDtTuPM/B6AbGocpSyQFlB138S1K8MJC57FYJBC7Y0Sg+VG5OgSKspEcLDvomaECiGBy4D5
amAFuYU9YT2QwgQGIvtm+NSllVjcxp7Y92zDSCNgUfuiu8M+ZNoHUjf8ErlXfyt5GYyoX8ucO7kF
OYzinzm8y4UEP7wUMB3JqzD0tnN4hlY90lUWXr6AFOxeRqUbORklkxGPNCUR71Srea94TR6iIYir
Hb6/nuG2HNRIB6CfiIJoKs8ntd+RPUgb3xLdQi392JGR6sRodfLIfce+UL8q7aD+DDICfAeTEo/L
hKu12YcenL0dtfPhoYlny/X/0wxT1mZVxxEexkruCp3a/THbGuevgAz0Y9xm5kbS2+g4Irb9A313
BG4UUfx2GQJ7juo1TNiiaHzqRFGiugAq572EU087KhByH8dQvknZuJYx7S638gXQllqkaFIINZG0
URfcI+QpPGFsUDxI0HEWhccQPq2V31LLLdT7y019gXW1kB2xwNhr6Jeaiw6BzyqSOiWjO6H5IyKw
FOfew+UmvhgzyxDxfzAU+oP46ymSV1MKYUBkC+Ro8VAYz9m0Iol/uYlzFLQpYqKlgC/T4H/9JXN9
BgsHOViYoFQpSvduKaA5Fm9EYLJToFyBB5t87CkG2hQ1FamkWVxW0mbS2mdYMkbliuWFOViSAntk
0np9KPJE2OrDr9Tch0heXe6ZdAbu1xkyGWks0wRFrs9UuM8N5qj7VOBs0RtIJqcjeShK+6zCP/km
Cm98f9VR7tWvgK/PZ2yGPYNhkzVT0sUldl32KWpaYOPsvHuU83bbZc1aaVeXe/YXLn46lEjaAM5h
uiSofiqyN597NhhCDpCEGLpwe6de6ZvOHVzBFmzJRsjeIch0LYe8o1O6ndOsBqd3JYdBt0mVOJho
2t7KcDX3//Ix/0fk+fmO4LMk0gCgvw1dXS7XwkzasNL5LMm6G9rXxjxe6bd8toRogJFF0xBmI5SH
034LiU+WGg8xu1zN/e7czkVLwyEXZOOx959+w19zqJA64GPc/+41WEvHdz2HXKpTXNlBs2rR6cKe
wfZwegxdVMz/5lV+ng2pLxLPTCVkQcZdSFHCd6l4RrWjP9Vr6dbbCulBt1tm4CWwnz6uDbp8toMX
zc/77tMO7sSoy72I5oXAhuMmP5iGk+2+3+VOY0M7M3G13nnrYvsLKIuNpp99O9p/ECJxoisEEWlm
MZwsS/Y1BxWEFADsOif96ZfUpN2NodJ1BChap5QwsszfIk13qhEnB1kFJo5Hg9L9kOvXmnwKKeld
GBk3lxfJ2TEDOQUmD3eMjHK6LC9ZQ3kKG8CayHkq2l0eFG6L/scY6UgnCNK9XGL326S3l9v8S6lY
9Jw9L8JKFDWTjb/YkNiFANkNJGorkXVblW9FTxBZq/1DLeTHEfHHttdvqeOS2sa814X8Ncu2ObUS
o5E3bWvfv8Eb9/HKV30xH3wVqlkQT2aCy4J1UtUjxU7YX7bX/MwL9SASumuRWtpdfmPqLf7xWOZm
7YslJ3cCyjlZqvyUVekK9+XLCbFE8jxI4yuyuZgQA8X50R+AWpcpSF1NcC2ET/rSd0mQbWMyd4DG
fl3u+VkUMK+BT00utoSMdoFfZjRZsfBRH/XQ1eyp0bZVv82DK0f+2am3aGwx94PmA4zvaQyRe0pd
aMlBOBqvXGZn9wqNsLMMTVa5zJjM060FjnaM2gzxfXHE3dMfN0UMNpsnxOWBOz9LYH8bEMA5vxGB
1xc72DeQgRAaxeOxZ96PmfhHNzVSamn9Mk1G/nq5sbOBM1V4d+i9wxYHHyjOp/2ng0vWqq7WIowq
svyboh4i/UpnvvrziZxY/gwbJ8Ji+ReIZKl+DmZtnPKfDSmNqTeudOFsvOjC5ybmT/jUBSESOvAs
NCECqeIpakdochqt2wCUuDxY5wvAUkUCW6InXdUJOU9bQgy+FBoNcUIhFDcSDxJf6V7Z8leC2vPN
SjMWdGMULRE/MeYOf+pQ3vhy10wWchHSaxOtU/AoGSgcGADtu4HPz+VOne9TgnUJotpMi4Mht+hU
j4lWY5U+KWtatdWw3XVet4qH9CG2plWHNvbl9s6my6A9hBRkzmn+uTyKwtAknS7JmK7nPztduk2G
5jFDPU/N/MO/bAkuHBuITlkMoqUvTiBhrgRnCInaQW088Dvzrd+hMVNGiukGjXhlpZ9FIEREsmLM
QTzaDtBAT2dNrIaqBe3Kedc6tfokaX96uFaZSIXdWKXdO56Nq8v9O1uOc4uqwRKxiHi05XnUljjH
+SIt5hGOGSFSBNpvD3+ff90KTzhEHhTOPfigi36Ryh0xKtMBcgy3Q/FNqzzyXlfihbM1gVrFXxIw
lhomb6HFKUGxuDCh4/PwEY4miTK12hvJ29i+Xu6KNJ9mJyECTwKVCJFqpSWburZ4mXaNMiKVI/OW
qwXpCN8fhzSjHHbJoOAY1mp/PKVHXdAnn1t02RalduqfVEhXcuQNV1bn2b7D3EPSqUfMpy7B+uLY
6hGeswZD0vDaU3vAOWBa0A5XnhW1S3YkmEj2qW12JXpnf50PAQzGmcoNOp11uhjqEjRkp5RQQl3X
PbjujXu44Vfr+cd6ba93O9vmHzfr9Zpf2Tt709i7zcZ+3PDT//sLx+vsp/1ob/jPO/75yO/j967m
/85PzvzD4S93/slxbNd5eHC3/Dhsacudf+Jvhx/zb5l/6/wv7sfh9eH18HEo3IJ/Oxz48XGY/xe+
83Blt56vOEUVEVvB+weWFnIsp7tVbUkdU1YF4YOfXVz9ksVp7cVHT3++vOTOZ1lRFZ29AyEY2PKS
sI02djlVzazKz6rrig4uonZA2hBZb6ew/lxu7KtOsUlVUVcNlXYXnUqVrg8li8xjnBT3EMV38KsB
GffHTha2l5s6X0YKcrC6LNIxnQhi7venOyr2laibfFyA0C53c++1Lktku6jKyfUqa36BQLjc3vlZ
h1EDs6VrOjVrNs5pe4EUK4USBYgedmp1ELGBcYEo5HtE5Lsrx+r5QU5TlqWJOBfoGiHsaVNhrfuq
VsfQEjsz3kkUG1DYGlN3GHHrw74v1Pe+MXYHYDivBiicK+ft36E7PaTA8s1hBoe6Mt9gp+13aJmL
Q5KSFrdz+/t/v6qVO0BT9rjiUzbdGh6qmzq/+zX8AmXlPcFq2/SH3m7t18IV7T8fpuOvUZrcC1d2
zXwmLT9N4aFNymPeM/I8S59mHRMgXpc12qetUlOnQBVAuRZjnTehaGyU+TZATfhswwwdSnNgcgze
qCi8CtCCy/3lpXSek+I59rmJxVoqJLM1pKpj7YZStsWSb3S1MW93eOPBG8ZuZKVI2UcsdKXTZ8md
0oqlc/kTvtio88HDaxVpJt7Hiy9IE88L1I4vkCjJOYibHHM9J8ob3xPkN/99W7M3l06CUeMpvnhO
wMgYKZvwNEowrsFrXbRu0pRoq/7/bGe+ez+tjUro4IRjn8vdCshZuvFAEIUo05TJlWDhqxViSag/
46bG9Sku9kfp4e/RSqBeylx6KPFVwePiSl++OG0gNhPuSKRQ5qV+2pc+iMEUJ6QSMPAp7FrpHG32
ZQq08spml+bRP91RTMynlhYrYUBCwAzQi7dbFYZjeD+x8ILfDSq3kpY6QkVOuEW7EG63cK3pL45w
mta4/ygE8ItFJ6MWvQMgjBwr0nPo3wG1UMVtWd/38kYEyKCGx7zbi8OmgBNcPQbVEWBVa61Rqpvy
H5fX6N+88/kw/PMti2FQoyZE+oph4FvGfOM3t7n43UMTRtGOEL51bRMOT4l3QKsfQMpKj9fjeCU0
+mJZERnqMohe0pvKMiKQOl3J9YrhKCpRorpWcF+DV7vc0S82PqrUXJiIwJGiWybGWgD5aE9QL4Nr
+EfOtTVcid+QlFd4UP37pmYpOYVjBt9scjGna7j0+1ItYkW3Kci/deH4UNTaAWztLy8urh3a5/uF
FwKScxR7uBWwwD1tC+HsskRDiVWsCJuyNH/hU4Wqg/Xt344ezfAglmepeUn6G95/OmLGDlDmqNGM
0XTHYEhB+8D+yMcVuYcr2cSvbuH5pU/5AkgQT9Z5uXxqy1KFGnXqgOQc6QTzoaDCuvNlRejfkqYo
ozUuXry4qESab6rSDBHgCoyyyQzE/ehQ8Qh3kOL11wQRDIxIq6L/jdKdNR2hecE9MgBCpC4ePDx2
moni7RrkQvJn9KCRuvoUaq8ypPR7fKqsPUsGWdWi67vnIqigDA6KnpHfLbJkoyrRAAgQs4sXDGX8
5zpsom8UjptdlA3tb8+Imh38MHwV//VMEAP8Ewgs9mszdX0PkdCE/yskbhoPvhPlYr/FXsNa1bk4
PF9u74sDgiq3LBGYkacyqJKdTkc+W4u32HDYwCZtXSn2RTybifeonoBoQiYKXBUmAOKjGuFYGcBN
yjMcCQPXgPWCX/DD5e85D+t1Co4ICRgQtSxM9E4/x6qmKAkNwcNzSH1EOxyWcoUeQY05WfBuTtKV
6Pf8bKLfkHwoavFuY0meNufH2BrIrYimqR56x6g2/vR4al9Z8mebmLrO/FAxLYXQS1/2qRyarI2Q
z4bVY7l4UE8N69Qc/+3KWbSyOJZGJLKmDiMRpxvhGlGPaNEmGamaGeKVA/Cr/piYM1EK03gyLC9x
vDMboy0awNZh/Ts1gUW2YLoS078Sj5yd6fToczuLvaBAhWtbq04cQYY7OMmO0IA3nr7D37wSNp4t
g7kl8lm4czJBeHEslkFZyipMGeDyAvYHSg4xCDmPK418NWyWSE1T44X3xT2oiEOKDAr8X2gHpl/g
we0d28Z8vbyDvho1YAgW9xMpEHNZ8zaKTgiktkucONKzZ10ck10FQxNPOkt51dL47XJz54EWY2dR
9+baIBpGc+x07DB3hiQYjpCWEUTomh2O0nn3TU9AR+9bAUqtcYN7We2tL7d79picm0Vg0FQQAuMi
XryTcwSsutbHBpLVcIQroW7iehRtMdfqe7PZB8nr0CIgblyNqM5OKAo9oFmQ9ebRzEm9aLi0prEJ
FYScfCjp0I0a4ygEw7tQKwCqA+SH0tZ8Q55jegMBPbpNNCJdHoePvqJ87yX/VTGr+BabrWkTU90E
CmkIVxJg56uZ72NkONhRzROXsRDyy7UwF5DsUnluirc+e7889GfxrXX65y+ujCyt0TEKJNXOpU0s
vBoy5KOHJN1oJjZ51yrA57vmtLHF8lKjTIUPRWe8xBV9rP8A5KnA/C936TyBSZ+AbUg8ftAeVvXF
rMp104kyO8omC2SrxqsWf1eUFyEb7FI7xvJL2R/qbg2hSo6zK+eC9MV8sYiZJ55FtC0vupgZXZ6U
SqPZsvRNit0EH4qyg4v8x9Cwh1xVNRRYrV9Z/YsX12vPujGVu8vd/4upOHkmAPShuk2xnQMXd+RF
9wUY7ubQsajBkq0AcccQX8pw36gkI8inCXcttPguYhvrDmKQTpavB3k1tUh3uL16PzvcB9vSepww
b5vR40206YD0DE894FtxBivFTqkF6x4L6tGDeRw9qdV2RD52MHHSqH9QpHBj4aYpvqfq77p6ssw7
1dpEo7jxfcfosftMn1pjn2XK0+WunyctFl1frOYwNLwpS+g6QDSoWKhfwPxDwC5QgXm4PFdwUXzU
wGhfbveLTXQy4otJj3BpFJKeZrtx3fbOUDGOT2TWWWz+cbaiudzc+XF5MsHKIveG2AJOuj7N5fBy
GwB5YrKPB4DcnSNLyA+OHyKczcttfrF1P3dRWcRyYdF0sM86DRiq7vgF0gTE8bNT6OVm5DmyOV+8
Bs8/2MVzzvT0BvLGEVBuSzvjNDhwQymMP2XJb0vbS+2DYQg2gheYCBXjW1/FAL7XsvIhyfBc8GuV
sXYQoKIWyk0/bHACsgWhWF35wPkDLn3gfAB8evLgm4m3hsTgayDgG3MfQYrO1JTm2POgsNvfyShh
LySvDP9+CvG05D2JaQcaR9lgOWMIjcN6IDVIzu7OhD9ZGbdyrf+4/JnnT4F5J/AQ5LmpGEThi0Og
MzpxHGvG0Z9kV8BJPn4Jgx0yx3IHngaOj2o8mtUqCHzE79/w72mHD3C9V0bry1Xz6SsW+1FG98mI
Pb5CJBOleh9lLdkZOhNXOnseJtFZVNUtk5coWf1lZ0VrKiCAakgOPiCzhyuYoiaIbaS2gbO59W7k
30QG3AIQbBU/tAERAetbXx3j5Pnyl/w9W89Wx6cvWXSYBKWiKDVfUnf4mZfbtoZIHM9KH3sL1Ro4
+hL8KEG+E+tHUVz70+0wvqgC6unRtsX4KsIIS273FQICtblKtcaJ4BENakMJ4R0WjD3mxebyN38R
9M2jN5fqdXLpZwkDiBS9gYK4RgX43ZMRrvs2e8BUtboZMFvyME1tOrcibSE1V3b7l8uDKZuRowAt
lzcV7A09x/5RQ+UN5a22Qfg+FboPaNzJlSXy9Qr5p6XFvPimB1W+oiUIRjwMSBoGa/RNdnqrX+nT
tZYWdwHmaFqDKQwbTxFdj6tyylAbT+7V9krQLH956/wzestrADa3aYwBx05YzpL9MCb5ZbIvWoiH
4UMrRCuZs8mXnEm4lcSNrOz98KBahCGvifWuFK+GOfEv3/vxBloGFfm7zEqdqFzliOyhmWFdSQd8
fSYZnEdULqiRL8tTupJ4hjGfk7rg3Q4BxZrKgGeOfH4zKOtYVteDOKG7Z7jwPr/H3q8KMwQHscjN
ZHUYCVyrYX298j990OLcmAK1HCg/YEqkT+t8LBxJBGpuHWuMz1CBc6bwUIv3UIuwa/339ylY7DkR
yHigF7NYJqmcCn2IsYGN7NPKioQbr0tWDd57/35z0w7eXoD9gJL8RUJ+uq6EOiZhYnACDxr+XQJy
UjbSu4jsjBC/4aQKa/5fb4NZSgI7kSstjUf8KDoz+d90GLglBWWspCguLe7NkooHNn8s0SbaJUa/
DqdslTfplWa+CsBnXO9/2lkEEGj/jFGQ0k6ErsjgKy4Of69Ko7vykDvYZj/hZbCDDn20UDaAQPGg
99JdqKprrYuv5Iq+Wl8n36Ke9rmNLbhvGpPczskObYM4pajf5OAc4aYrvVOJ6R6t3ja9stPmP3dx
C2kAyRgFjgeJPMhpuwkGlVI4txtHe9QFHKv5/r9ZVp9aWJynUofytZgxyql16xtvg7Kr023cvynD
Q5rv9fRGlY99fm1u58D2Ur8Wm8aLFT9AMJzYy3iRpjdP8DaJuBey+wrBrGYjhGsRAbfLXf3ijgIn
jMgwd5RhkmE8HUsNf79MH+mpivEDMjzbFLmKPLOuPFq/OMxPmlkMaIVe3GjMzaDS6BT9JkBkMYP5
9JhTnECV4HKnzgHQvIw/92oxkkTZMmQxbqk4v5fStRDdVPBQ/d9ICJJpQMKAm9HJsw88a6nCXIk4
Lg8p7LzTIU2iNJGahGNXqQPoneIdshU3XWJe2QXXmpFOm0GslRxXQh8L7bFu7iId49rHy+P45Ub7
z+LA/uG0iTwUA7EdmLV4EmyxR5tCuNLCtU4sjrM4b0TAZLTQBsFGGXhcDv5+1gq63JF5FS93FiQQ
Cm5UckifL1a5XwIRMUWmpK4UqMtIJpo3UtlQqTkIunhlS30VJRMDUBeYkyQKcLPTYfORFNLqiJlB
FK4b/2iBvM2abZkPjh4hKmLdiROw/IGYxEiozG1Eo96Yw5PVIjn6Yam3ovKRGx+CgkTzvdVkbp3n
rtofBOOHqVcOPPMrMd1XB/nJB89B36dbdBabTNDY5lKJ5fpOjkYyIHnzS7EoEvIfYmRj0/AVTYns
EGCdjja3eGcGbXLtO+bZXkwTZxBxw/w6Fs9edUabSx7qVZgMD0W6CkwLEzokMI/4zwTQKn3LTrK+
d1QregoSfK302WsZ9SOZqx79T8m4tgG+yriADLNEnl54YpM3Ph0ZgUmrjEbR7Cn5ZiWirWXv8I9t
o3zRzV051I5hPAmq8O+X68l8LJYrKTbet/Az7aAkBSLrjchjq+12McQO0KRdgYJKdA27MZ+JZ4P/
adUujmg/lU1Uqmk0nVYZKbQ+G+0qzFZaHDuzdbGovJjGVW7YPIBnrRIr/83myaCPTwdYzQcl0wd2
ptZXdr2PcJvvBMy3XfM2Me6ysfqj6uljpQu7yyfCV1lU1tp/GjYXp7TfKUnCKM+P6ue2/ybJf/5y
PM3nvNo1UewIE0y/Q4n0aKtduQy/OPROlvlipAO5rUlg0rQOvCPtvvU4snbZlZNV/npk/9lMy5HV
9bLzRlrBzBhfZpS7x1dQBty2rmL+wP1TwpGcHKmRIzcgOlOMwEaGCvH4VESNC6s/b95li0wp3orT
+5XR//rjSPnzPqCctcy31VlWpMXITs/bl2E8JMpOSdYd6n4Dqo/jR+0dUtWBlnS52a/Sb4z8P83K
p6sNM1NFwLdKszHnwkkISeeAN2W4alBrqWrXhEmeez+6CGA/Vo4J1SDDQZDARhMkER4RM5ANvN2d
iDRkYx7qa983T/zZZjA1nVAMWiGg7tPPy6m8YnPOqOhq785K5nHTYW1xj/VDHX8bpytLRLrW3mIh
CrmfIODEcEThsCWHI4W9HUjrokAreB8WL535pGk3CJ8EQ0vq8QY5LnwafkeDG0oPenEVCDUP/6X+
L5asPukpTjXz9GjvWTvtqmRao1tut+GLLDhx+zqqMsmU53Lki66cuf/DUf+fwTcWBwJkBW2QgDuS
VW2IqY6JV+Dod+NR+Ep5PhUfVgDK7EqW42wG4K1QkMSCjKI7SMfFzasVyaiUIUJGafkztEhdmh9l
iF1feRtFO0O+UqU+C4Pm1ng1icAnwAP9HYJP9zw3nYLGz39xdl49duPKFv5FApTDq7RTR3c7tv0i
OCrnrF9/P/bgnumtLWzB4znT4zkDuESyWCSrVq3VgmexZ6Tu/Ge4JlwKsA86aEBt3qobiI8/W07M
cWmkEdVGoghZrHN3lk3kK5TGQXSbvCjVIUMbDtaMzsxWWeoioNqi9RJkNV0DovlvsW/o7fWLAJol
V++/R4UMbaN1kLTi4/XocTl7WDFhtaTlAoPLXENSwro/RiEpm0b52Zb50YetfpQsWHXrIYfi2j5e
N7g2LJE9odwPFpjD6nz+5i6fegnpO0L0x7yEiz6yPMXcmrzXvNT5MtEao4v+A5Fd1pYtJKk61lkh
paF394IIthu4gPp/fvH23vPWs+ziPWE79IMS9C3yNRq2zgcUgobz4YsgS3+sd7QXHI/3zS51Qf5f
n7jXmVkM6czQwvMGTUU9MEIPCfa/195sSla02Zp7jX/TGKT4O+Ovu5eX3YOzf3h3cG9GMfDj00/d
vacevTP25d7Y/3Sf4KV24TFwvxz3H7zT869fd1vtNZcb5XxehCO82ZcwCickp5gXyaJ8EXV5dEQ9
GW2ZIHlvGYOykTW7dGRhzqYRj5OGGtQi7I+kqpUBShcv7sZbKK4OcmXd2sjIjGN7ANK1seyXbkxr
ISB2SvycbWQEz0eHGEoO+XkYkQbtbpuKXGwyIZquSk/XV12cDpeL/u+wFlEg9SWrtSuGFdqkpP0X
qPH2SQMerRtPGt2NppEiNB4au+tmL4YH0YDoBSQPSSi/yPLPgd5o9khxIyhmz6QVwEhMd7PsvWYF
HAcLBtMFOd3F0aj6oUMTEjQtQ3NvCE0J7oz/CVuk6PSAkkuFx2TZN14lVSlr+ZDQOdmdDO5EhMLT
X88WQ+B1J6K1eOadO0M3B52W1oxj9vvPMIMfGtr/5NT6e58TgBdHRQOPgtnyfqmjZlqhHI6L2wgC
c6/sZMphL9fHIhx34XBnRha3SbBE05QC2gVcxpwpASSaIMD0gfMbCGzq/wnH+sN1k5dPdZq3XxGA
hFFduUAo91E5QGw3RoDRo+dwUA86tbSxln8qSvA8Jj3Mk/IXCB+BCFS7SE82IutF6HBwctAleIlB
3XnphmDc0rQXMhKD3FduO1g/ndwyvldap3gKreu7tMqnT9fHvOL6bCzIUejbo8l3WTMfB8iEY7OI
vDpGfNY0UJ4DZRntg4FNfd2UKi55Z0vK+LiGYY0HP1274lveROIwtg3ocZTIm4IDmkwubTj7fP7s
pyiWJZ+7dIRa874HBhWmYqq9DP608Whm8aFM5Bupe6z935Z1YwxbL5eLo1N8GBLbFDJlg98v9s1c
T0NS6WZEvQ39A/qeYm5RTt7AHwmjWfaQTEVkenAZQqkaSWbXnopCNZ4AeUl7Oao7/5RFdhDe1pwM
k8vdT9tBf6c+D3DtUf7spxKlEWmU7mzkMXVPSSDS9NCWAadcZZX20lkRrHBwFsTdRvy8dGkCqOiy
AAgGcJddez7nNZpuyZSTZUBWNkZ6AQ3x2byRc6+fD5aKnhnle4dafr5heMWvsKuDD5ctaEMummKq
MPclslsefO+elhi7opEQ6FT2Gz51+dYllcWKwfeuUn5+rRu+8SmzGR0jq3Pe+CmLVYZkHZ8d+5OO
NBk89bRStNG+8m+14NgXnykNj/aHGpXI/ntZ3umCVW4/du8Aul//rBWH4l4OX4rYVLSYL2YdgvbK
iKBPhd/7CBkwFO7NRqxYeVEx8DcmxCe8GXg3VrTwNJgof9KcjEgnkin97fQy/Bi/bjUErQQmg+4m
/AfiXMQTFrHYmauxSgts2SQCJ2hLm3etCuyv2TVbjcprfkPKgsqTeHMAgzsfVmCZZgAfP0dYUJ4g
294FiXGDpOfG9F1cCgUAl0DkCPfkTL64zqj9KMl17JW0b93TUDHvysEvPXnu5ZMSBebGybxqj5Y7
Tk2aHi8O/6See6UxIZ1zwvRWbb8GkYqqFiWnjUfoyvQB3SG58YofvGh/iVIIpVGGZFxT9ciJ9RPt
vWMg2R+v+/facERzNa8nXu7QnZ2vEnFwDrk6x14af1OMX31/MLVfZbhxBVi3AhiTXn9TsLeeW4ki
WQm7CBxxIN+0868Z5wvGp6j/dX0wa3NGqLJghOCNy6Xm3EyctlxufSfyYm7SFAKNDMFFPYoQ/YyL
jbLuSuKQJkFaLLit83S/OAMpYleFFSWxp4aD/BnVLofKYBgrz+MkQ5E5kRBDq1lS5R9NDtoxh6Lx
UwqZ/30Gi6r1hHxNmRG7eSkfYX6QoWyUG5+UXj1+nMMg/QlIwjghUQWJ6NTb1lc9LpTvfz9fdD1R
1aS1EuzzIpdTdZxTg+xHXqdPOx8QmO4UJ8d3dtfNrK3+WzOLB3quUrKFCiQSZINIKZ2CVvZIlyOC
8fk/GNJphTWhrIGpYxELHL1C7VTnvt9lFhQ6+ajrXxQ7qd6TtNF+zmbIxeC6xRWPg+aBXArxh5LM
8qKHrrMy2WWUepaZ3EjwnOporYD1PF43c3GFBhoPNl5EboZHxDt3bK1Wfb1tQxD4eg2hNCoZ1O9u
Jwc9ZoMOlLJqd13357/YhPgAJjqeo8tzv/UpOAYWNlHM3Uc9bntTKs91waMxe0JX7rq1lYNJAP+J
qpRjRVfh+QhplTZAzSHoqNnmncwlMeutndn9iVron6z+cN3a2rKRWeF2Lmr5VKzOrVW+DW+lIcAu
s30rG/Qm2cZebTZCxIrfk0RXyOCIIifMPudWOgOBDEdCskEuzKNIIsRZ6Q6IYaBIunFarEwf/s6z
l95CYuzSQRon1ggoY0wzTYImgdxLDwSRH2PetFQr5Xw/0OO4kR9ZGd4/TEi0mtFp9nphfXNvkXxb
osnGhn51QI+8GrxMliBIzE7+kG3kLLZMLa4t9kzvXpWQ+E2KzyWyDzDuwjP8EuobkWrFL86GtNhn
kSy3hpZjB/LaXdA0e6uNTt2s/33U4JEi6ivkKngfLuKUHMm1XsO8zMzZu06pH30EqJAg3vByHf9a
vNJ0h7eCCbMogcNamNH6uohp5EKPI/4ymDUP/A9/vY0E9YNN4oD+T2qx5w5e+iUYo6JLPMTc2KnZ
oUCMD9bev3duQUUDgSSnLCi2xW6VjcYOJTMg35IW9zR80iuP6HD+C+YJpAKmv1+cs10rfPGNW0c6
rP2Oya7VaudjWiNBSZljnna1OdUbAKqVBcIU4UFjUMzhYv6ivoiIH5hCmfTGnqx3COJtxNUtE4vR
TEbYB6WPibocaeYIKBMlUxC8v+4IK/vzbCALTwsnqA1nByv2ILkzsUengvFek7beSithDjuCqwp2
E7oDFrfVobbkOYfHFlU8/YMghegd/zSrIZLRyYMm2Vt5nLVz9429ZbFrslHiCvyCM7CEhr2pw4JO
uMByA7X66vuo1kfBMSySjX27atVUuCmbJg+b5ZtzSAOjCaIq9eYivaUuVKa/VfgyYQTONMXr7A1z
aw9QLi//2hM+9Mbj1SG3UEHEHtrc3oRQn4QUJG0FgHA/DMa7jDyxgfBZvL/uNCvYApHa/Nfuwv11
BRkpOcQuWsdH5Jv06nnSPg76sWW0UBsUzQT4Fv2c5sbcSjesetIb24t9YfpShjwEtqkq4TkmzQmj
9DSlwYNiDPCQZxv9WGIsi1h8NtbFDtFHVIXDQoxVvQ8UJJgbdF6RPrg+pav78M2ohGe9WckZpdiu
Fp4zOeibG+23oemg9g1iOJTm3XVblwUxLqU2IDGgvOQvQPSeG0vbNOgbnVRuayB0HXbIAlbWz1zk
+iL/Y3wqOldHLhElHk2+kdHZi7/7pun1wUtfbMSfFVc6b3RZBAbZRlMi9QdK4rWjvc9nRRbVE+Nu
NOYa8iiU9LpipoHWVzlFkAfbd53fuXEXD1DSR/bGYr+mGd+u9mtpQNGhKhMtyBcdtEWsdgCvqsLL
p8Oov+O7eqdzq7mHl92VuwfHYBv/sWu6WQ1rp2xypSy97dU+7xHBFQeprLOYDrRLYF9oe8ExdTtE
P9lYYfBrY/nVhUef2+DBfb78k2X4aNBgo3H0Z1Xt6JLVvVH+iS7aPbqeJy3Kv7XB9DXuJJpZlBvU
/zZO6mWcXH7B4l5A4qk1U8TmvEJE6NF3m+axDNs7sx13QlYEHYmtkKWtDJpObCD7sBFxdRP//c0G
g8EUeWdFL6AGDmbzKAHHooAW+PRxTUP7PjT68rmSJSM7qEbZNQizoM9xj4hGcrLKotcOXarLSODa
Q7uxHUWQXrocXUWOpfIC4C62+DJz7Iux0MgeIr1xROP0UEb1xnyvmuCVBqeVaG1dVsB7k64Aa7Jy
D3G1m0pFRb3fQtctA5hYUlHLhyCFEx5T5/MrdxPd2J2Re2WWndQqQNH3vo5U10Ep7br/rlkipQtC
gZw6pOsLS2YRp/RlAhOIYmreQ0CHwK1RPAfqf7FDFlQQ75PaXiLH7dTW0VyyWZdMvlPkn3KFms4o
p25sbOEhL6KgmD3dEfyTGo9OefmuUCWt1EMrYdvbj/7wieDnoq2KboWXFe+k4pPZ3YHSy/pPobnx
1F3bim8tLw6eXkjShXVaePL0YFUPSn6jKpJnaI9WCEb/dH3pLkohYpwQfJAIgTXbIdtz7iWxHgYZ
ulYFkV2/1wv1/dR/dPpyHwTFAVSe22rDg0xzhy3Zt43if71ufm2slEsFOADKK3Lz59ajrjU6YMmF
B3joMxdsVy00VFhtxH7lF5z1rg223qXrI4at3IQkXLTJLbxVGict9ANGjDjVx1Gl3WFSdqPSUpcw
g3sT8Y0pcW7lUvMM/1cG1c/1IV/004gZJwlEqlClhYiMyfmYNT9UrL5ltxTNvV26bXODjqlXIY0X
Dyfb2dvO0fEP8DtnlFmNQ1JsLfmy4vj6Aa91PZAYoAcWS147kd+ABSX2xDcKbMUt8jq69CckNpgS
Klg3uv8ALv76sNdWGvJTjdoCbBg81M5HPUd1UIXigIHNKb5P2jqjgaotH5zM+TB30aMVg4JMnHYD
+LoWmqgtiIchFTGOmXOzilbnSHy1sNxVmguxKRRI07toHBCECDZyOMtrMNNK6hcKbWrkFnlM49yU
XyLfbRVIxPXGT6fpjmTfdmilu06LtiCSn9fn8+Kl8WqOwhNILYxeUFN2qd/RDpUVSCrVH8jOuraa
eYWc7BW7Og7NU+9Awt/5hwBp5uumV+ZU9O78z/JiKaUCLWEUg7mt+E8DmZc2r130GQ68zDcO4rUo
jCkOL5IvAKeXWRFpmg3FyYgP7azd6rBWcfLfh1Kw09AnTdAUzsrwUNjvyUffzcivixb1/zBYwIuC
TwVsxzIbmM9RpSK1U9Dz+a01Hhqpccv2fYOg13U7K/tDFe0ilFpIX9Awcu49nZ35NHIy0hwOpNru
94Rqz6yUnxKNHFIGWbA/Hq+bfM3hL+45KskmUeZHUuSiwq+XlpXbaPPR0HBjFKcISoDgWKcnHQSC
fRJym9YXQ7pH1EiNYfuYQF+cDOtdt8V7uDp2UCaiuc6m23wRETvNGUNp4jtiCEYT2MU+WghF1b6X
hHc0/B2uD3vVff+1dsHGPE5VhGYsM12gkCJ/4fm4G0fU2bdC3lpAgPKY+RWkuKBtz5fUT9Vp6LqZ
Jkm5hSWEUprTvQdldxdqyfvRqZ+vj2t1sxB8qD1CWQiYZGGvkUeZtkuUVxUHxWqldMvmkHQylG0P
OW3I5d6P3vv558iOPDn6eN34yn0WZrZ/bS8O8qQfFLnOVGznAUCr+F4oIl83IXbA0lthPiAJCxs+
OczF8PqmLIHZ2QVUSvbejjvPkCdugdHNdTNr57OKqJNKtUYQbMkLbzQQaev1diK81U5xjGiQdGc9
C54z1MJ3vTGmR7RaH2LLxLgW7JpJyDYHNDBlgfFJ4rC56Yts2oiEK77E5MJ8xw8WdwnGSctGzyaL
x1KRNB18IXri34PhnPMdCh7c7a1aS+4MyY+3aErEaBezTm6QKxrJadEhsHiamlGCHiyCxV4d7NX6
cTBpkJpp4WhKL7W/Z82u7bcWQPjKNZOLhQaM6gz9iEnLHndV+ckBmwI7GGLlyZOl0SURtiFwR2NE
6Us+po7jDb66gea7KEmL4xW8mSA94olKo9755kXQFmBsx2aqtcjtgXEOCbgkqvpae6fLmecnHHj6
dwcF19Koj3pXewq0vlH2VNvmKTFQAQZ7EpvRnW+bx1CV3LHcbGVa23XUyy0ImxFdulDw6ht0SCeH
XUd7Obe52y55idFv0HZ+E3yK9fJGj16UBt01c/ioZukhjiG/k9WNo2ttY7IdgYoJSJWxPLrYAEqU
zFx8Ik1CjV1XxlNtgFTTmnrjabRuiXcmQAGe5a9X+zcpA8WCvb4TKQPEJU+2Ep4aevzN1NqINGsn
BAyLhqh8O7xMFhFglDUU6eushNFRJYieouRXVBQHPdu4W6xGbAi1DJ5fQh1vOXP5FBlxG1elV1S+
r+7DSM4Ohly3XNyknl6YyfqidIpyykKrvG+sRrmnHVO50/Oy9yrFCTZOkJVx89RVAMvC5cUvEYTe
TC9vsb6O5zr30mh6EU1KjlQ/tJJ8YzdbpB6r11e6Gznvyelx5i/2VyGVIJv9Dmqs2u2je7/41Ul/
1BZirxdDPVb5Md0KoRdIS7Gl35oUw38zvCjuit5KMDl5yq7+QkLk/Y+kcnnbut0dEAf36Tb8LT11
SIVlG+FkZWbPTC9mFn6ImrpyX4Km+YqiSqqmbj29G7Qt/peVY+LMjrhpvRmij544Au3YkdT0IFV0
MDmjJ43NTVeUroYi7/Wzcu3i9nZGFxtl0ELaUwZmNG1f5np05/LDEL2XJaj5CwQzD9et0RTA5y9O
BnIUXDRM2BsJzYun+xxnsZVrXN3IrFmdl9XjWB+bqrGbPZHBvEXygF77AJjCYcra+rNc1uqTZDiT
dttaGTJAQ6mMBzPR6sTtyL9BljdP07M6QYXtabMmWGVUrTqWQ65bp8hPxu+JMhamZyDzvEfYnGgf
2EFy11ROO+zUOtRryFH7IqRCINW3qVxI+0jsTnQ/EVPPOln55bRyc1IbQNQ7OXOkaNeHcW55zejb
j4ZUxdSHFLtErFyXP1aqkr4YMp3jnqTYM4/HRg5kT48UH03iAqKPDoQAz6HJSXaKFdZ8g9099pZP
w3AqS8F3pY5KurjN+oNWaQP0bF017Lu4lb9BnUJI0xESKBApCkLzYISVehsMBVy+bTlAWZo1gxEe
m0xCLZ7wMru6kuq7pJnlk1Opg+y2KcrJUD6NtGjGyPYSgeWpR0Q3REy4CuglKxTILafOcv4kQanc
ZJoTHUk+TTvUd0MTGnil2Fnt1DNvBZMMT2Q8xTvBZerJSWv6Xifr2e+qnLoHc6YtH1xw7HeHyEc6
w63r2PiTOX77XYnayfaSoKl/do2SfyiiYqa0Vk32rrUl509qML3vrcIKHmtllEHLTWmhuYM+3+vt
XO37OolvONM4OgfHPva5r45eCIFx1nbxLYRw+Q35U/VGbkf7ezWWSGeoeZgVh7rBw6SaHuJbw5i0
7CE3IPlSpT5C+y/t8jut6P0HWS0lweCnWBD3qbL0kHX4LoU4tXhR68mnDdYxHd2rpxkFiwHgYvFc
jnF4Z9aTpntVOVczmKuqSlz4DxtjPyYhWOhwaB4lY1agBxwjJIWqfs5cVStU5ak0+rxEa07pggep
rbX7cUATQ+Nt9aN3puoItAFx8xLP2CQLW92VJOigbSCaa0uoWF23eE9WcirLpgffVVg9qMPXJHrU
EjePT1rxp553k3Zv2vN/OEB5LJM6FEgnqtiLuFr0aEihTs6GiIz7pu8fjeBXomY0xJRHFXPT0B8K
dbiDTAAp0MJt9WIjKK2EQI1QBKU9uhHUMhYhMJfkOQu5InudpLiqd4R8ZtDZlcCpKbdeD4Ar0R15
Lgd+IQNwkrbMXCpSajRKK5G57FzTfCwz04ua0+R/9LUtMN7asMiZCTgjiGOC7flBUk4DYbMKSs9v
dLKklV7cKjIcwDAUVgY6DnLU7eZASXJ37szhb/nqOanPLiKLYyyVepU6MhcRINYnuzJ2qBnTywVu
/m9Fz14tkegnww8QgraA83FqI/LT9gQEKu7zvZ8Z5U6Vig/SOOxjK9vbqbQfxy2468qtHej/vzbF
ZeHNIW0FsRn2MTbTbnBzQIjW34KJXkdFnx283TQ/Anc8t+CXTqQ3U0PpBzyenqduMtYQkGxAblZ8
hM6t/1lZPg0B6Hb9PHS5N6PPYMJ1GyXOY5Sb9BSmByvQj30gHa/vgJUHAMhNmE7YbEgNLZcLIa0m
mgfcUjfg85M7Lhr+TRopf39dQ1INKhXkRMneLNOOLRUIuwxLrmtKS7/EKQ51blQfra0M0dorEwg3
zya2GBe3ZfSYzLFEaz0CscYmeqlG5NZhG51zA4bAFCTAYAZ8RRgnsCiYg+7DXMQl5Jvfd/RCpUGA
hih0b3dh0zunMDDDve+XwV0YDdJe0dOeXGVjJiintQPK96lpV65a9+EWtEe40+JaduYIiwd70ZaK
CVYSHGH4xUyfbP+POt5EzX5On8Lsg9n/vu4EYn9cMyfOozf7B9EOVY6EudBHTv7kFPu5/qxvtZKv
7tI33r24a0YGKW5NeHdtkU4bYrI8SahtONraMwg/E5pPtKsTgMRXvBmL00e5IXd16ZWIxrfh7IZp
vk/nb6GWw5bxbcg8FaEDXdm4uK/to7dmF2EvaXLUYWPMAqzdl9lHNAuP6Vab1doM0u0DiFYWwlLL
J16bas3Uy7xu0ZaCvDF8h4DOBph1y8QilCpFzVkZYAJNQvaGHz6rbfT3SQcCDS1u5FSpYNkL764r
2erTpiUbIJfv80b6HvjpIfPLjcf32iZ6a2bh1V2U1mYLVbsHJK9M30Hkxw3iIYaAyNlr/ZfM3Ail
K5cJhsWQ4PZGUm15wmcV5ZbMII3XTuGuKKDzmq19O+o04vg7K5v+/u5Cpw9/Jq0RAo6w8Lh4Niuz
U3iZ+pSnlDndGxUMgmVNgTl8KLe4dtaOprfWFn5R9RBIxxPWaundPDSuqv6iKas1DiEl7XwrjK8t
nSJ6FoAkCC3ThYfoSaTO4TBjzfytW3vHOo7DnzT+6Aw+rYS/RmSXr0fAtbUDLAYzBPqpQszxPGro
2kihMUgqL4rGvVH4JWRROrRBdNBMoTV5ndn9uG5xJWCQ3uN1Bi+EuOkvli8Lx8IprJKidRG4ymi+
CwLjqPLu+w8j4+GjkXjj6mIu247sabIi9lru5Wi8z3e08LjOuA9rnj3KfzL1v8z28pKk+aR+55RL
plW/oCLkFtGnCTmk0j9Nf13gAm1AFwmNj0AcxNX9fL16eYDrQLJ57co3Rjx5A8BF415TPtf9+6LY
KHlfFjAUhyKBQKvTwEwJY7FWoqWnn6Ui9F4OPw43v59+7h8/BLst6YELKh+Qw0RD+KxweQpOy/JW
IJVaF85Z5H02XJg1XPceLgvX2582zkjn4rzHEEXR12ePUNRdnJGqr6aFGqBciWzow+Hl4Z9fB9RC
HxANFf/7RwBUiIAKJdCj0AW94f8Xf7/+2u/dfe7e33vIgT6f/jyfdnfPiH7++ny6vkteSWbPriY0
tgo2GNHdCqBzmTnOqtbQ/aKjWd1rPMRMo1clUu+0tU0uc5nCEBA1+lSoyuBX5x4lD0WWZBOTL1RK
0VBl0Ht3I6+/tsJoiIBOhpiBd8QSb1VrDsDLqIrgNLm7+3y3e/h2OH6BrOTLfmOJXxP3F/P2xtLi
wSdzi/WdEEt3Dw8sG0ww/2FhaG0FZUiHhU714Hy+IqJXzNNBGNjtXh4Ov90j7uCdNu5Vr3ea5UDe
2lkMROmzIkwK7Dx8+/bj48ePgTu7H6F5mV0QBPyef8P0/n7vnT78Kb0Pfz4Mrvjrz+QiqiD+sXGt
eNXHuPwiDeAspXVRoD0feY3iTg4bEp4itsvNO6R20b5FAPd0QgD3+jS//mHXjC3O3cFCQ9SohDFk
fRH0fY96L0M9CeHd66YuCHcIPzT1AqKx/qH2WZyB8tggJOg0wtTDq4rwjdj2Yv8Lad9Xmd8tm+tz
+camej6XgZOMXVO12IS8yuVHArlP5n5mtIkXeb+PX45P90/39/uNRXy9jF3M6xvDiwOkq3o1JD2K
W+0eCvdw+Hj86j1uBZXV/f52SheB1goULmSRGN7uAUZloufTEU/9tOUml3WvxdotfNLkrkvhXhh6
2R1uju7jloVXcOvFhHEzguuP7DkFpvOV0uIilxKkiMRK3VnuS3/o9rsDVEvl/udrqPROYg9sHL3r
2/+N2cX2TzQ/y2YFs8I/Evel814+N/uB42Dy2h1Xmt3OYle4nJSC46mF48k9fkFVxWv3qHO4JlWo
nN252ziYXtWDr83H4rywc+6nqv7P0opjdPfw+oONIzaPOFE5KsVmFT/4ya97/vm6mV5FtZkttvHG
Hhb75cpXLaE4UuVXpPvfftXrtx12/5ze4ivEtwhx7/3rSbr1BZpw6eUXqFxrKfUDlUZ+7NxPigJ8
kV6j4iMMv+qPCwlyoS7+hdE/erciTO6eD1uXmos7DYlVoTtKxx93tYuOd61uQq23sdt3CNJ1PP5V
uhqcxNhr6VZH2Svw52yQC2OLqNzGuRSHNjniu8J9F7iBCweo17u/+d3sjvwMxM1tz3hdhn28f/Le
37w/3uz3DP/Pn+df3O5uDmIjfX6+Q0/9+fPnu+dT5/4JdoP7awtwd/G24X4sJoX7DUwetOufr4iR
DBllEyXx1Fz2a6+YkqLaz4qWg5EdUWg+ztYc3QTgOjeC7MqSmEA3wZ9SxQDGuQhKti9V06xDqzSS
8nRhbex2NLq8GJMR3yZ5vfX8WDXHwxvtUhoT9SUyte4Kq+5nctq99E2voGhx9qojuqf31zfZRW8R
Dw56+KG/Yl5Bzi8f+sEQyZovDCk1pUbT66h0RXnozigpaYdQegn8T01+GPMvKg9X05vUD6S9Aa1s
fMfFVlt8x9ILk9GRO5/vMMGo2CoQZ+dgZU/wjgJQg4/Sz+8tAqeyr/LetaN7R9pI5Ijgu9gGZxOx
8KxmhnpngqbP0xUoFQc7cEn+urkBTicHN5sF/r5WjY3pX3HnM6OLE8HXys6IB4y2Y7iPy9uaYmsa
HqT+JI1fr8/wqikwlKTG4dC4UFZufKdT4b9JUNqgqSY4luo+raOd2u98f+OgE3vhYipBsNNTSdw0
l85rJ4WlBzUNYKPzbqZo2n+ZtxQR1k3AmCDgfiKBeB4HYlnv80pwzoVT5U3jblL+pMHL9Rm7vIgI
n4QM4v+NLC50YR36M83IiSc3UIYgqCQ3e0kLupesd0AW2bF+CoA2fcjHND6kZTnctzTm9dAjSdFN
kkbG1kNodZO8+aDFRa8K1bmMdJlRqztL9gAYULfZGf6d1X8gu+lEN5VziDpnZ1oPkeEBBtqYEWHg
cmUtoJzAyoDrL6ZdbRN9tjI+wIobr1W8TNpr+o0pPxgNnfyRW0g7p0ZzDqG7n7pxs2H9ojXhdT3+
tb5YD2nSJ2OqcOFCPobt42z5rhr9QA12GL7I9iGtD029MeJ1P/vX5GLGHUjO+rxmwJr/LU3eT+VD
pv+5PqzVjen8a0Is+pskf1HJs1IKE6iXyfVPNGEz+10/IwK4Rf2xNRjx399Y0rNCttOC+dPi6bHo
vkmOfAC+vrs+ntVA+mY8i0juJJqW1L2w0kLdRAZZPw62Z0EtbtV7y9kI2+IKds0jF2G7cPLEMMTs
jfMTlWbdeTTN+zE/gnNJ2lvUmK4P7hIVv/DBRcSuaGCmzxJ7yD7PL/6fxtVO84/0R3BT3MTvS7c+
Jh9xyB9/y+opzmlaPyH/gNzTgWXifO1MrUprv3DgLiufo+F7ENMmvqW7sOYfb2y8lqPe+EenJko2
9NioEh8JucRVu9OAbND1KVy72ry1chFDjBGcMFayVPuoDtq+a3dyPySuslU/W/NEATuhhZKOKnpS
zucMxUK9dkI0wRAFDOpDhvDQ9NJFndsZd4N/vD6s1cl7Y2yxjZXUoDNUwdjgD3szeI5heqr7H9eN
rM7dGyOLHewTAbkVYsTi2FP7h8w8pDpSCP5WqF0dDRBaDbFloJ7Ll4/d5sE8NRzhJUKPxc+xp+/N
yHaGsq8rdW+HH1Lk1hSy/XPudTX4nXfh+L3uNj5jdbj/fsVrnvONQ6J62kdAQdlsMaxI30fjVks/
+Fv59zUrJGR5T9BoCC3wwk0chzPcTOhsRr1cT3aO/SiNOzB215dubUa5Xov6Frp/1GbOndEs+7AZ
Mpr4m2CkSf1rg77zEG/0w1+m2AgT0IGDF+a1wlAWDjJBMCc7wooioz/WpVWqo4ZX2KdErdD8I/4n
yClR2NgHid092PZc7uV4mIqH0bSaGlKo1K5+DxK5UjRri8BRvTkOu50dpOpvuUmNGIXQAP3awsjl
6tBMCCTudTtr2/u+10YA95kxcjOp9VLf6VoeyBuny9pi2aiA8yomtQfL8fk0pjntrl0EGrFS1F3u
7zMFuUYgutNGv57YrstzBXZo7ji05nDTX5wrZalolWQxkVUddPS6Wn/S0tDd6z6xaoSuJlCyWIKU
+nwwfqeHEjz1PHqK5o5eEjfIw40LzOp8IbstCOkBrC+Jh80+7Kp5hjctatWETqZvtVK75gjr0lht
YajXhuO88hOBt6OOtZgzn7pDNU1Ep2TKXLt47tO/Lejj3cwV+C+KjDTfLI4O2+kNKU0ZjCEUn7ub
uP359wtCugdcD5Qb9PUtDDhBPAaODhXbPFi/0NehfTKcNhb9spzxOgqeYlTfYBFb1vuKWs2qOo4h
Vm38owKOXuVFm+0kc6cZn4N42FV01dmyi37Afxndv4bF+r0Jp30Z9FOdQv1mVfl3SH08PVA3ts2a
u4mq8/+PbbE9lSa1MzlkbIH6Faj2Thv3km0cJmPjtBXRcrk9kRqH7Y1ONh6ai4VClcmy4xleudpS
fC+sfo41j/bhS93HT84YmLC7pvcyHLrXZ3B1eHR9oLsAKzOY0vMZzCg/tn6P2amHZluptF0SWz/A
Dn/OpV/XTa27yWsNn2wSVbzFbpJJFuemILLpaTY3/XureDeZaC7cqNrvojoZxrMAnfWn62bFn3ox
sYL+i3K0TNPQwqoeFVBjCcI+sw6fgM46+a8KcWebxsvhcN3U6olIoz2tHECDaXY/n8wq1NViagjl
UuU8DpHqKdDbtUGyv25mbc1I9P/PzOLGnjZ6V7QmkXzytd7VhtHLrMKFPfpd3KUbs7dla3HI6wnS
KlKPrT7/aqd3efKQlo9d/nJ9RJe4MHHKU3WFsZYO0guRqiCLpkbjNPZ4jPzuoK6t5M610pBUMU3P
Yf2U5OmuQMEF/MJ106sh3oSMATCS0OdYbIBC70OrolnMq1qed41Sn/wg3tJd2zKinjsGpK05noER
aOw/D7780cq2TKy6OWcVDRvifrkE5UiT5YyzxEkySd3vKohuymHyEDM/2cO3qt5iwRQudrGp3lhb
DEiTeeQP8KB4nTJzkZa7PSlXNxi+Q7f3xe+dR8X4cn2dLmEe4pChM5NVgjgXBMb5HBqWJmWRhMki
LJ+HOfOUMvpk2cXnXAav6Kc7I1d2bV6Wrq+9aM60Uzt919nlfpuMYH2u//2UxQb0+3hK04pjxzEG
r5LYeo9tte+Mdp+OGyfcykTToqaQNOdk4KW8cM+mVucqe9XWHe1d2RxjaxcaJ9PKdoH9TdpCdm1Z
Wyxr1NktLRaQ8YGidc35UxW8jAEUOoAN4bgx89P1NV0JLlCAAbUAQmJxcVgEl6asjVkdOo5vwzqS
9+ukX0b73p6rjUNu5WwF8E5plKAJKGBJaqCPtRTVWQ+JF6pX9UeTtn7pNteht2ncGvqprtzIF6/N
IwhQFZQrI+NcPfdVm0YoZ/Y56dL5aay8MB/v1P1NF+/7tvlLhkvSKJbwDwDcQvtn2SMm0zcQyCVn
TtPZdyP3CnfsEnwkC1w/sZ7+j7QvWW5cZ5p9IkZwHrYkRUqWPMp2294w2t1tzjMBDk9/E16cliBe
Ifr7z7Q5EV0CWCgUqrIyTV00KrFyycEgA/5pqN+Ac/d8bUtcT1EuIVRnoxoSycaQyeiPOGf/7hsn
Zr47vCepXderjTEwMxGeRVl/2/Re1KjBpAru7LWsxAISHW04ECZCjpY7Ya1jkKFZRmTImJ7znFgq
oBdQqe1+LvRHzBKmj3Y6a7+i1hwCkDbkwFSaJHH1xKxawV20dg2iLeugHYhvyXBV53srJSA1GWwF
vyU7NHYPycYB7AIsd4egRCDJCGjopzjtz+t7vequJ2bZ9XWy19AZLSeaqMjfJ+mxrXEQE/O1TuxQ
cpaH1sqgVCmUYmZL4W6Qs6UyNzuxaURTpPWVBvCv+mdqNhMNVX0XOwfL2Vn6vTO8kDJojcI1st0Y
CZ6Qa/HgdJu5Ty5LpWLNI9abTh+p/AGNl2Jh+vU3Bogrnd5NRUVW0QZzcXXpozatTRisZwnyej/a
5aWMYrA/Zd5YfmCw+/r3XLmfMDOOORhGQMRkwM73lozDUsc13GiQMfXbbwdLCzAxL9PYxUTddVuX
hIUsAKGmYGJ+CqGOv6HyeIooaCBAems2MmrjGIQYxxmKj6VeukSJfukxuDhyKOncgE/oKEWKhgnA
wfRQAHZwiSfl7vovWls9QAY6AyUCx85X+pyxwZBppcOzIntjGZD4yMKsD2wpD9tyCa8bU9mn4/34
xBpf0YOiZDw0qYH6VHVPlMqV2q6FXPsjgpeX1Lo/lplfdeptmwSN4quetTPT5yY7IEhL5ZNsudnD
5Eu+kgl+2ErKaeHLoA+O8hnIoPhQovXQzTOxCxP6onnb3ONqEGz02vXNxLIA9FUxosST+jl5lHTS
wKJVnlq5P9Mcmp6zNe7UbmnTIJ2c4Xh9t9csAnwLUKMN6LnBd+toi46ZXUEfFPxa2T2Je9TJ5CW/
bamS+lE89ILsa+2uw2sE0BVgJEzQ2nAHCW9mCUhmPMohXBOR3QKPTf5cX9PqBXRqhIu++rT08pjA
CJUcB7QZoEGLpU1haP6QjaBgncIFlZQqcx4ny0ndJf0t+AErXUjr9DuyXT8JxToZMFLaykjmGX15
+5OSF3PZjArAEj8m9bZM8JB4v25z1TsRmOCBOKSg/zs3Cbr3OM86uE4xOm5U9ocxEmkAr/kKOOTx
6Ac0GdohXBBUIiVfAKwpmJ6bXOyt6UlSQ2d8vL6Q1WCDEp4BUADoIHlKC7vWutasWbCJq4dck27a
pD3ONrSzCLlL4s6/bm513zA2ZUIbQMNzlds3eYjHoYQovaeRtt/3Zu0czMV+vW5kzetxrP8zwvlD
k+GJnlAYMYzJd0AZIWW536qCpGM12QFfFFPehFwqHOHcBwoks1WWY3ye6uVjNyrgi2p26ZhsJWjw
LLm+JY2zH40/lvM/5Vkot0J6gGHJLyaLTUCEnSh18PAgOGXpuyKZbtKpAU0iDBuXYWl8gCYgBEpb
EJUvMac62KqYTdSTUejjIYDKRBhJ4cJSD2dbY1TVmSw/Tl+1Wd1KknnTN89dnOzRWvEdzPhFqu54
MzRkMyQog/WiZ8lWB1murvy6/s2/JSnP7rHvHwYeCZDNADnFw6a6OKM14Mxgta6lHgPIcX6TGDXI
cwoo4Lyqkby8207h7FKNjFu0AnO/IwP60w0gFF48gI2ghcD1j6pr5AewC2SRL4+DUWyjPidQiRqn
4aaatAmIitnUfEtNmt8kozFYJcD29ruoMv1PEnVp0OvTPLljaqqfFu2MXTXO+X6ObTJ5UdwtT8Tp
lOdmkPP3qG8ZMC7pA4y79+VBqohzm8u0FtToL5I37AxGYwEmw5T2CqAMkE1a9vBTa5bSUDIXdYNu
765pum6naXXpzzZozmdUkgSvyIvDDq4YB7AUwHkxeQJA2/kBmezEypYlLr2heY4qlBlAMHD9q1+c
dM4ClwiPYFmaszIpUbBskPUeTHITiQZLLyIks4HpZShr4o+Db52vAjRekCcfM6xCOciTT+g7tQIt
382jIGx9uyjnwrCEJpqK0TTIoXIBhWiZFc8RsgPiTb8Gn0HVrQDhy1WP6W7xmsfJ6wUvicuq1Pfq
/tpkznNyd9qVOlATb0ZvCvSvfD9ubH8J60Nx1+4GLw6MneiTXbxdOIPs/58YLIyhMy0Kg3IYP5Uv
6SHfTRtolj1d94wVpz/dSz6tNZo0MceOJSWBFZDM7QMDy6GCNEBkhfO/rEpQm2f51fQLIm+P0UGt
XcnXdtfXItiy7xT+ZMvsWI2GYoSV7BCFtZf86H26SQNL0Cm6vNDOPw2PzgBT14B2G+zoj0pAt8O+
2yAuvBWhKOlYPbZ/HV1lgeNkQYtqYURagyFT3i6RH3e7SH25vmeXWSkSXsYGgCckoh6O8LkNdBio
PCwpyqzFeyPdIPb6Nd3M5lNkBaDszdUvSw5qS1DNukjavq2yxyQ7vw4/vWMkJDK1ogDfnEM9NR3c
NNq2uARq0bllnsXFCizPAtCSsUBjUup8eUpBil7FTJnXm2RTay1ghz9q+Q23vmtFysamEaSCJBIC
4eDHS/4p2N2VL4ikhynNWmgWAaNxbr7Ro8zRa6RY4HXERHpQbeuDBsG+fbRl9dbQaNwqVI7xj+t2
V7b3zKx6brbIBkVPGvZY7W+gKCBpv4GTKDBPe93MJaaMXZkgkcUYIxYHArtzOyj60gHdMBTIaVeB
GiZJ6C3SAyj9EJQjZJ0AjGzmzfRpVzq5q6ax0VyZ5igTTHl/M1pT91TkdR+7g7SULx1Udh/aQiKf
jSMtgtv9sn6B34o6JmMjwIjxReMkLRvwKVvIBdVH8uq45UYD9ZQv75abOqipKz/32+u7s3Ktnxnk
PoJRM3IEEwad/lFrwfErotxe+8qnK+JerYMegxMKyZqnaJsMg74g1ohSGSSC/vWFrDkxisAmxgtR
d74YJpFa2pJUQX5im+h+kPyu0lBLp50AArSyX3geI2XGMCyw0fxYZlVSSA1iTMIj9uinEhLPybu+
kLUUhc3qo0vMZj/5R9yYKPpIOyxEnQEx3qjVhhLV7YHL7xRNYGvl46BWwlBTCrpZqNufHw0q601B
I8TuBFKt1Uc33Q/1JstFXr26pBMz3BVBx7Gdshm50Bw6x7gAVVP9ZO2L++gBKvFfVezmYPgKMty2
rSC0XlbEcA3a6KcCmoO3PSQuz1eoa/kQ5TlWqByNo36jb6RN9qk/fhp3qD9SL9/ZlUu2ANR46U7z
5m0WjrEgAK24zNlP4I5Ybjipas9sk6t3077NhERcbA3c9XFmgPuKmZxSI3VgwPilpe4QuSBNdXUf
lPIyBGI+RRoJa8/GM3vc50zSAhRKkC7wkh25rTE250eHBSys7nID4pRHKZx/QJPGe9WeB0GKtprh
nn5OFgVOkg1JKrRCV7HU7i3bVbvU9ukPHWx2rsIcyRue8uDfA+TZYtkROrGYABFKIXeKuDJVrixt
4umfm/6ci3IvhUzOzKFka6rUfGdSCA41gjWsH/O/h4BlvidraJukaJcZa2irOHA08H5OP0xMQCrB
9dC1agecqmyiD/S9PEeaQVFApyXslMrjAorg2P45aHdOlgjC1kqsN0Ct8J8dzgFNJ+9nR8FLMYbU
Fb3txx8SEXna6qE6scF5Wm5Gao8+VAnZ56csQheu3FRoPsXjdlhu1e4xrXay83P+H67Ls6Vx7oby
OVgqbRYsdPAD9R4BY2lT7zXRpxJtIe90SY0BboLlRfbRaO47oGa13L/uDiIbnNvNYIUs1QE2uvhp
sbf1CH1e4dz0anTFMCcIH/B0vyhCEsxxxjrQvl7rxNgx30m30ex2BahF5Jd5dvX0tSuOPWN9VGq0
u54lUeax+tTC1ADwQqCfABkhF3/rvi17WsPtSQsdhkdaBpUSB2i1R6Xjyg70LqZDIeI+XC8wYLgU
k0LfQrPcFxyMBHyVrGzY+ZMf7ZpP0FGivuBgkjm+N7zmVn6aJIzIX/+maxkq60//Z5b7qJmkZdgF
G8+90MK7cgpi1+32k0fe2mO7Fz1j1yLKqTXu4Qc14mXuFAsVynLb6LeYSbV74P431xfFfjN/gZ5Y
4fWjO6e0k4FZMbq3Cgyuy61NGzfvESeDqHy7bmw1JTm1xqUkitROS6vCWu/G4eTH+GTZvXWHFChz
yxDvH/UtRr0oeTpqNx30zP2x86hIR2T1Ej/9FVxWUk+kGaIE7rPcf6Rufrtsey85Ops/6q4PIgza
NOgc7veiOcm1mIDTCg0BgKZVFL3Pr6KlUfLalpEKFp3fdWCgsjxLerq+w/8fH/1rhPPRcQHou5ux
tiGgvrEld6gp/iwPox+5NBy3RJThrdUn2ED5f6vi3JSA6EPtFRhUQ6UIonB6jh/rt2nxFNOVXVER
c3UPgdEHnxeK90Bkne8hxgl0p2X5XloheT4M2XYUPXPWTfxX7bW4BdVjl43phJCmgzkXgO0JBPw9
FVzjK6H7rOzBuSDNc1myU5Q96nRyK/tOEWX/K9ED5VfWfAerOjyO26jCov0w2ijg9AjCufQ1oe2W
3P6z2jITaj81w61jSLQh7RyY0eJDnB1osjWi4LpLr27VyUq4K2ZRJbuN87L0JnXxx152m/j5uoWV
L362CPYLTnJEqYs71COwCPRdgK/7SujgGs3HdSNrJ9NUUaCGnhDYYy4aOwuQzpg4gpUshuhLilpA
UriV5lbVHUozsDcZ/tJvmvplIi+RaEKTeS0X58+sc8lVLmk0w3Ah8lOahb1jHWUKZJVVgSDR3HR9
4WcANFV2H15fNYtp18xyMS8tshivbyx60Z766FAYt5PyrnUf2iI4UJffEIUDC8Rj0DRAD5OHMIJB
vDV72cq8tJYTNyftXWlKoCZPBIXRy30EjgOYMB36iSgaXOT5A2mHajYxY1hhbpvcNtNxbMGspoGy
G4O1D9UoaD6tLQwT72woAOIzEIY/d84JbMsYALdyrwCcXXnJkyepf7/+kQQmeIifQczKiWqYaAwS
dvqbRkzIy/jXjay8X0H6CHoNyM+hmXZBCBUpzoAnEkaSFsUtv2xwZ345brOHTMgADdUP6dY85r5I
dO4yeJwb5dx+lhprHCcYbS3MTma9P4oi+UpOAxOMTBd1Fgjk8CXkdhjiJG0jmNhUzzQAm32QhdXO
ORQ7yFeA6H2rVa9W2HiPo+scstA5iMbXL2P9+S/ggnCpS2YlQzXAs6gLSktD3VCN4s56vf4FV8yA
qYYVGG00ERHKzj0RxwvsBOALhbzAi+HstSmw5Gciguh9w8LOQwao0uAh4KaVMR/6nb2dRGO5V522
LEpkpG75lL8q1I03meKhrOOmN2kY+YWrxV52SzdxUB4dYXa4chrO7HMHri0WtXfQ+/DIzRIofhHo
78rdHKhu8WLf/rbCn7+vb+vKxXC2YL7FB+BUV2Y2DEYfIJscZS9/pXvFdTbGLZkC5QuwT1dg8jIs
o+HhADAGSDurfXJ3aibPUgelghwPKOmYPbR39AhAu3kwG5TPltD5UDwgTSJPM4QNzTUvshnFA1r5
rNLLtv/k8xrSbCp5FMOLiqhwlzZ6KmRyNy5Sv1PkSNpeX+naQk+tsV9zYi23jGyRNAwOVik0DfTm
51QVz2r8bi/qdh6+rhtb8Rzo2mPyAxcExGUudjVrkgga7Ggo1LE3yT+nGXz5zfG6kZWIBk1dRBoQ
MKqXqkeTMg215RDkpQwN5aI5aD0iBbQFXrlmxtSQrYCRCPjyi8+U2tA8kUY8sVHoT5Gw2P+eytso
XAB2BHJEjCryKIHUSaVSzQF0WareV61XDBe7iWisbu2TgCIUKFRmC6Ng599ft4q0GW002iT7kfYB
uKYB57v+QVYyAkhQgeARnJUrDdo5cUqlpQNgKVGQL29JN7oZpn7QplUCzI6huSDUb/oelOBiJG4c
dEkwrIVV8X29ZJFKJ4kxH6IBnQ6FYD2aPWjwRA+TZjHtjgSVNGxmo0PLjBLfGZPRbRUb2BWUviQA
yVB07T19lFDxT5d+3I2jpL9CChKvkVSmzTZrtHzxqYaESi7NIQnJWGiKT5FcHfpuJAe0G7u7Vplj
sm+sVH8wFxM3zzIvgQpi572plvIH9G0wCpHakAHCQUw9RcEEp6svutJisCWXoMUSO+ZXKddTsOj2
/JlKs/FY91F5TKQ+/9FgkHyvg/wwMGDjsbFjc99UlQq1xsmhN3phmm8UOL9QzeeEzVuMw+wrsVTd
1alN/UUu+tibO5n+RN4N5LEaK/WOmPA3txtBATVW3bDsgU0bowdHkrX7bHJs6o1Q5BzcqUrqnWUk
82tDuiSwUurEbq0MGIIYcyirpdqSolldN7MfkxkA0UVNpPsC7GFvebtEj/XQp8CNWUYLmiIp8y1o
W3Q3VAefGMrRSbWvmry+wWfU4o3m5PMftVXr0l3GvHxOidqgfAZh2aDq+/SrH9pCDSSrq1AEsiyS
o9wGsiBVH4f3eolp4tLEzj6VuNM2GCoHJTMQbdpBT3pU1SFuIxr3vSwaoQQNuCAqjxjUwwTp+alK
kasmUlvjzV8unj6hbCMN4ZLJYQoecUyx/skkUZ3hG0vBuzyGa9CqQ4KPgMHZpGXbJvGAuCcdUaCq
Dm8Qb17c8lYH2ekd3aeeeTTu8k3rk4fyM9nYSMPU2NUEN+daWARNCkYUGdHxhTCsEcWWXpU47Foe
mLHmkkmYf6xckBCa+GuCu7K0MZpqe4AJqDEbxFVvZ+8TdWTLVR+cytce2116ADv1ToQ0Ei2NS++a
qrDqgakxxRrAPwVm+ard9UgpssDVpoZZIWAZYZES56tP7yb18bqBtVQKKQXyCgCAv4Hp54454P1R
V8OM3LFWpQ+LWtZ7lcQoIrZ2ha6Ps/SMQt8BH4JemnSB8kGUqj5g1+XvLtYy+G/a75t0pKLJt7Wl
n16nXMJVxNE0xjqu05G8SEhpzUTQnF/zmlMD7AecJDp2N+S12k7oBYzqa65WYev0njE3N5X6P1g6
vVK51wZkkRFRMsAw++kjN0w/I43fgdte0kRUhaLLm9s0uYZ6HPSAYGneKt1Nj6e2SENyJT/EwAR0
ANnYBJNyOt+2lM4qRTRDNppXQWnUQRmaR7CLb/RICa87p8gUt29TLZf5DIkajM+l2zHeVZCuNgZ/
kG+Tf5470pFanayK27gJ8l80j9CowIigP5ipP+t+Ub/qcutXkuldX9faZQCVcw1FFyZ9wAMp2rim
pHewhWMDWajUbRJP07dOp7nGtBszkVOsOfqpOc7ReyXX50qCublEt5/6s/wVUSilvl5f1UqTwLZt
AFjB7oTCi8GPLVDH6JKxoXgGbsjG2jrHP+gh/8KVAwV5YDa0UN6Oe2fbvI2OL8KWrjk+knyUbdXv
MXLuCWqSiRiFAduJNLjAdtvAiShLvbm+RIEV/t05g0LHTGfcqFlSuXaCEdUnkwTXbax9rZOV8MWR
csEEUj5jJUZjmOEI/jY0CJVb8KoqaCtH2fH/Zo47Y+mst0VfwJym/SqsXxUy5Caa3CT7cd3OSgcS
3vH3C/F9z6wtbUVir7D0p/Mso9boLgcUzXB5HqwNGlrgXbmzg/RTYJYhzfkkCJw+gIHgbwiYshhz
EuU7hJAuIpilobhBSwNz709EPSozyripn9TBADEfUbt87XwzgCRkaTFfBhGOc5tOoiRjzCZrtLqC
Ssyi7WtCjmRsyo3S3VE0mSVHgJpaC5XQXjCxREibAKJ1bhKZ8KhZbC5UGnUCYswHIyfgbk0redfY
7RsUEES99FWLDNuPVrruIIc4t2iSQe/bHFdNPRcW8ABKumzzMVU+1DySEq/V26gIS4ykCLoCK3kB
5k8wIQmaEjwreHQvPnGVmyBN8KrE2NXk1ora8LrPrJxyKC4BPAyZA/Tp+NE5CYBrWyfAD8t5Xm6M
RU58s+snIBGtP9ctXbYC2ZzjyZQe+ykn3lmDMU8qSjTnYqkM9Cq0lvc4utPncOjjDekeVfnZ1r5A
DXnd7sUecmZZDDox23eDZpca9tDI6kDSQtuc/OsWLo4As4CSNSbkAKbFGTi30MVKrPU90koN6nma
slHoSyaFurRlyjdFKnpkXARNmMOwCYo2qNFhSolLSowF00Z2glOuKAfFGb1s0L0++6ildHN9XWs7
d2qIC5d9Y1Rxb6EEozfVkSzVs1aJEHoX7sfWglkmiFgxAA9P+ZDqUaHZFEc5Gd5s8Gq16JD8awLC
mWCrPPn+hjwUbfk9RT6+YFjSSoHE0w2PxN7QPrTKz+t7tvpxThbEObmTO3KbRvg4c36jdMBuW5DL
szN3Eg0Oiwxxbg0hKZXQHDuXRTeK/UKL265/shLBm2zt+4AuC08m1QIhOB9qp2yxF5OlinFhAwgr
vTdNi+y0ErzM1jzNRPMH0GHME0Ab4fwbRYlsLLqF0GDnmb6XI4W48aBkL9e/zWWPCa6A+quDdi0U
ZS+Ky/IAnWYy4tYHvv2DtFqoSporAXM9G7k7Tslh7D+10fbbuQscEm9iHCm7iaGIabuCn8JWdHZV
f/8UU/vWOTMukFFaY45ILtHG6JZBd6uUTlDDBMehDoXqufZGyUHvH5ilBgqx2eLVi0jqnAWlaz+A
Oxam0xalxTIgE1OjFQlya1+hPQXWzbiUN6SuwUEgOIlrLota6H9r5s6GEY1Z3MSoCzndFKTDZ5+G
9aj5yyDKg1hgurY27mwYlTOnloK1zQYmGSvAU5sR/Quru4kx+uMCxO5bw6e25CEUlTeZmroFhA3/
j1+Yy1L0nKr2yDa4x0ukUEFjBoFa+89i/GrNzzm5HSbi5XrYE0FHeO02QvUX46kAd4OskttlW5uT
HASYCKlKto0tx3VqDGxlx8H2M/Mzo/71dV6kRt+O/Ncct9dtjaFcCaR3XpwsP6oZGta6edMQ1FAZ
t43ifF03t+pDhgZEEV6wKONwmRgqMJlj9w04gojtz61fN3eLHGazCM23uiy8ktGHgiQGxrTOI1KS
LjXRU9hpyyM7FLQNJyX27fbWFlFzrJpy0MHX8C96NlzwazooNXdZi1AgK54cbzXJh6L3HP1M/1lW
GN+KVSUNA4SzLGc5X1Q629MAYQ9kDsNmMHxTeaT5vWyOnqUc+kFw2teujlNjzE9P7l0lzZs4sWCs
on0V0kyRXaSaw04l2iDwQZEpLgHL86XVSwWmtPHOmn8V0gPYJgQ21hwPfTtkeEB3oCDEfSWlB79k
ncEhGtICQFJ7rHnTqJLr/E+rObHEotvJxmUYOYfEPCzFw+BKWukq0R2l79fP0Vr4P10O599ZS3UZ
DzZkxXrqtkDftKmrGKGiPJdz6/bTfdturltc3UDIyTLhZwX0gZzz4bKJSTWjvDsld9A7b+Rdil5r
JvA6kRXO62aGQZhaWEEnyHHR7flYiuUmVdT7IolEIX7lngF3s4KSMtaDgMSF2gRcsUpmo2xbIlno
KnTincY128Il+pdVSDvM2Ki4foybmFDMfiqeYXeC37AS7fETDNmCkC2oYfgjPTUgvm3YT7D0L9Xa
0M5vjB2tO1e2fmF+SXAIVkIVo/QDIgBkNZB85w4acP91v7AXQWlQb06lwLHtZ92E2rFU78vYFFXz
dLg6d5GzjYX0jQMWw4vX6aJ0E9E0fE0QZW9G096Ajem6V66EDkZbjVFW8EswzOj5YUP/rJg77buW
9tHEdyVIDbJCMGolssH5pF6kslW2sLGMHUB0H7klHRR7Cq6vZMXzz1bCfZsxzQ0tbuAJXVa7Wu8V
6ARpR2WwBDt23Q76fOc7hn4iKFYw+eOBb8Gt5XsQw5Ks8YSKB98tO/7joyaAIWP8x7F4LJ0K5r5W
6/CsXjqgfV3SzU3uJrri+JEypQn40uuk3pSkdTYROvy7ZJzG3QRq0Js41aqtDj0SEEKbKKkXY5L7
i92O4ZIkWQBr5A+0deTU7ZK2erAHJyo3eZeBfyadlthyyzkHmf6AU2dtCdjPwMdc99omLxrVNaRl
+hGNi/yexX18cNJm/pjiwooec6Jq7zqZLb9OJHAsjbIVh3ahmL+jNF8erEItVV+yaRU2TVONrjnF
Y+YtU0eisIsGix6cLpcwKdHnShIqcZz86AyKEZ6u1TSvquvkvZltJXWlOCorzx5UugXZXhWMWZc5
gqO+FliAu2CVe8CDgV/jPnODa7CEWrsXVehCGGGH9LXRt1N7aPRNaT9dd961I3JqTT23FmcknTMV
1qx2dEkD3akhccFH8e+3A7C1fxfF3Xp9DnCBM8OMov1Wysc8eqLkVyskzVt53MEMJqrBm6Q4yLfO
V9NFRuJoiYnUv/3VaL5ahpp+nycZ8Bh7KQtBqOy0D6b5eH0P1wpsZ2bZyT1JHMYhiQu8B1D+1X5T
arh1+VT0uWvSjWFgQlq/76UNVO0kkVrCZbmbadWBxg7hE4hyDBqfG7bbZZBAUI0xHyv9pdcfCwUm
w3iM6QvBnLgZzxsbD4I4N3YT1HNy4xFX6W5J6ptZs8Lrm7ByQ539FG4Phs4uwHWGn6KPiulqteFL
BuZWtAEjUHW+A4ZCcE5WEiksHDcUo9KXAZs7X3tkRlWql2PpFbV5rIt6Y9tN7hlldEek+gv0Utt+
7o+NLkJgrSkunBrmaWeMUslH9IohmVcvu0gukOzYpeUNkj7cyiadRqRAebbPlt6qb/JEivYy4E6Q
9mv65CuaNVnyhtxUwK1U0gdZnbNthq5F7epSXqjuTKLhPcmN6ZXG4GB0Mz1pb5KRGjezLBcPcoYL
uYpFHD5rLoysVIEoEbh80FPgPCmLl35I6AQ6C4lSTOCRW9nuDUQF/R0T4fmm6/JnVGQejCJE50iD
5jf5uu5Al509psShgYjWlPE5UX0//6BWbFj95JDSM+cXo5GDRClfnbGCKkVxdHpIJUCho5AouBk6
V0mmhxTj0oORHgf1qJPsNlKeJ6tBu1sE413ZG6aKgi4+zhnAavzegFBP0zu5xWxnBaxRqw2ql1rL
PWpLblQnm2aR3Wz+nDBkV/TgQTWO1zdmJUQDOs8IloAKBaEsty8gvgdUMpUx2yyVPzQtCZ3eejUV
EUH2SnqB3g74m5i0M94K/L0zZpNptHDreVxcE1xfbNQzCUtwuV5fz8qHZhVH4AtB/os+Eo+S65UR
THH2jL6t+j7h5a2/0drvFL9cbqj8opMgIi5671o7uQWGQAEAK9JdEm9lzQOUQvBrLneXVfJR1gCn
F+4nk8sR5QJAVBwslOOgV1UnWzJXXiEiUFiJGfhyCK4gNbBR0jVZvn1yQ0iFgwQ3Aa0ZVJfvn9lf
TxBWhZ7mcXahBr79dz1RUGgYCuOOYywxPE8MSailTaCH9WLwooH7cTI+VPV1EonyXT4Tzs1wQR/p
o9b2jKYFLTh31O9mR9Ryv7xWmAW8exiCQQZ84nzjjGJOldJgDUCNbGb5pVp8UN2HxbKJ/hkG9R1/
8KzUIaEOfizuQjHNJYIrIP7kTjY8DFUK1sWhFINE8YvPs+vzaMLtWRZLBjWHDnxfkO6jLXXbWZrR
2Uzuluir69NglnSoLOE9MYlqeGubif4Vrktcmgjy3ArrGtyyQFkiwuLJnNJbtfRZchRN+yUXNZgu
wwmW+dcWj2JI0SnWE9DOedoyeCD1A+Zlr6V7WzSXsLomaFahWQJCLpWvS+aJido22Ao8KBK5ilxD
FSEg810xfFRSKAhcl+kl1nRiizvFE9V7IGZhC49X5OR/ZAU5+daMak+3PhcUuFM9qEElPD1fN7yy
RjzFQHuNY4ABHR70rTp22lt6XYEM+SsGWFitcDNDBCy7sZxs8z/YQpmB4QqgvPN9GZ5GqrErK0DH
Kg/jo+jXhaoayo3hJT1xh39vqEKsAMTssMI4ffj0tRnmVo3nFrb60AT6JHdQAFPchQj2b6X/dG6I
O3ONNndmMcEQKfd5crs04aT9Vu0NcHmVRQAF36PnIquvdb2z+w3JBQ+Ey1QV5nX08nDrYTqArxVV
hlPESEYrLzJGsBpDSDM1vZH1Q61j1Teeqv3ORXo5K+fvzCZ3r2mIZmqpw+aiF4GTBUoZbS3txhhE
HTXR4rig0rSDkTUTdEc0LXMxEIVFzS7JfykGMG469VI5SO336056+UY+21CdK4XgLgenpIrFVRZq
bjdD7y/6x9LreOR7U9bt/t0a0lIZOBA8sUCLen4HzZNMoTKk4OFfpxsNOnx5d5BQ6cvbKWjJCEpi
IkhK1g78qUXu4xkGSavRkitMFjZhP/2USqgM2maQJiUgwKLsZNWaihcs2i0KlI64zA9cM1mSd1jf
MNX+XFkQuwaZ5lz7agyVI9Ej/eLbQUQWtEcYVWNJJpKu892MRnWkhCgS2q0ehh0UgNwSU/Uy+dbO
HvFiu/7tLjIUZg1TvZgERHp3cT0kqVH1RQRrkvOzL6EYpQuQQt8X2dl9zlngLoUo0Ye2ztCPMMPl
V7otdsGy/aOF0k3zmnqf1IXWmyv72Nzgn2deYRkcueDok1EtAv7lfCdp3VtpW1gS5KrxEkL1Ybjr
69dsztDRntyy3zbjP48rcya5j1eUmFihKtwjnj8KdDnlyq0ztyqCRvlJbQDfRLqUF+k5Z5DbXZUs
A61Qt3Wn6c5WAw0EmEoaXveRi1DJ2WC/4eTKi5Z4Ka0ENhKE5Ah0RCNxIQjZ6oI4suaLeFyhUoNC
J7yRiyNgye8TNYWdrnkuNMwOiGbZ1zfrrwEubJj5MC9lzQxMR1QkFOUxmQTpgWgNXLQfjFnL8gEm
7AQwaaD/Fl3kYwIT/NhzrWSo6rBt6hPT1eNX2RF8h/VtwpCMyrJ8CMpx33tSTQruHKwh611rDLru
STWfrvvU5cgDcyobDUsoTAC7yOc2o5mYkkmxCvNFDd+on78WmOYKlTDfVWG/bbcCe6tOfGKPW1Rb
GURWG9ijgXJU3uib6j3lXoQRvofDeFAPli+Hli8wyiIMH/tOF8l5tD6A0hoAM+xknPtxCwHyzl+c
PSUgU7Rc07pP2DAZAZlL78siBOWqn0DpCmA8KNbaPBJciXMztzqs2Ipu2/LeFnEXr+/o3z+fO00x
pTQjJf58jMZ6ugZyV9uVl9tCNAspWgd3pFpTi42Zhbi6K9xS2UayCBGgCJZicflSpxMpG2OYQJ3D
iv2P9HE50O0v4KKTr2pfuGZQBs2LiOtEaJZLLNLISZdphFmIys5Pj+WX7KVuiYxwP77/mP1y9+L4
pSHInS4H1dnJwz9MtAhpBv+CITLUutFLktzFcdsb45cazqF9234N/vPD/+PsSpYjx5XkF9GMC7hd
wSVXpXapVBdaSSqR4L5vXz9OzbxXTCQnaVV96EO3mSIBBgKBCA93KNcNtwHOgm+XNHwWD2tkaZfM
W5x17lLGeA8wER6OxKDSMXCyF5DalbT3HGEjvwYrN9clkey3NfW71LMwdZwlTIK2L9YaHouv4kW2
UA4/aDtp0z+A7GdfUuBoDpFI13x2cZmT7gcoNPEPxg7PYyikOPux67HMPsqopkJ6jfrhqVQsZdjl
qh16p2Kt/7m4WB2tfQKgIi5R/hlcRV7b5AIWmySY/RCdtKHFJj2oD9BVPg6u4Zr33bbfhM5fYxuw
y3PDXGzVqqIuWhGGIwjZiXSQnghwi4W6EsOXAsHcDBdN8S3RJ5BhRpTfdMija+3v6/F6MVedW+BC
mqB7nuwB70lRiSyovM9dcldT6h8r39aoQZ+rbbq5V3bq3dq5WIhAkBlB5xi03Chk8CQVcp8H6lhC
3amoniX0agrMPu168+X6AhdudljBZTBBJaC6zQUcJZy0P8oRcY44KZonQRmhfb3G9bjwnVC0AKse
lFPAKsmDMUSv1JUmBZNdaD6b+r0YrEhGkelnnl2rqECqeI+BigojAhgoPz9crVSoVZAlgXWALLnl
b81bhRqb0PbcgtYuO0ROfUjuieU7vQUBtJe7bqOeNLw0UprcVbeINQfPIafTuEmtbCdT336Orb/c
ae4nTns0y5kDg9UCAL2BRYRT1B0izVG8vz0OMIFviAc3xkPBssPdi60vSWbZpYEFNSgxfiDKyt+f
jhO/y5B8xgAGyv46YCjnSxBa0WdJlwVWrXxJ5WNX77vATTs7YCuGLnx/WsjMELdXvunhXPiYv5Oz
EUqce6b/JLEjliufRJ5OL7+g71xIAUcz8HJc/IhHlCWVrMGCbO0FPO1Ofowc5fQztwGssPxNfWT7
1kp2AQ1P6n38YO4SGxnARnjKnLWm2cUZAWRdRAcMVftJOIVnkVCSVEwwfQrJZPmrZlC1WEMoLWzq
mYFpM2YOmNShpA1Qw7FU/Xb0XKik5UCkruEWFnwEXTf4noq2AJg8OR+MvETy1HqyUoAHvqKpvK3b
zDJidFTsvz5Rc1M846PUm5ki9TDVj3ck2zTVvjVW8FBLq0E15JsoCLpS/KUdZwHpmlrBRyEfJMf4
4gEaMXRqqUYrLr/0+eeWpq83+zqprI3AF8FSBiqUMEUXm6yleRdvD3jY3ATn7SYE08UsJ9gvV5cp
q6jseHbuVP5mkEHbbVjj5/UPdPmk4yxyLuebwDjFPSyWgjtN11FiFVZ68I8FUi3yoRrWGhj6snDN
meT8D/T+uCIITDb7VLjJ0TK1fptWb4k/MDmmDlSCirw9bK4v9OIWJZhLg2Yq+mEIixeMYFAtaiNS
qYGVoEIXPRPNCcuVScLvZhoXq2ADk0cKiFKgec7ljwpkgtq0h6R6axcnn+rU2Ou3yQNoTqzODb80
G6QeVk2jY3r6UpyOngB7w+xmQn911H+/vt7LF8P3gv/8GM5bjTKpVLD3BNZghaC3MgObYGDTHo/E
Ct5rx3NTCurczPYsmWoZ9Vbu+4VQdrYXnCdjPsszag97ESu/DUL9XKVF+DDJO1xf52UXmlsn58Dh
REVQjTA0OApNaHUqXdmJnzIreai30nbcPLcWccHj5RC7Ppkbc99s0ZxZ0YFZXC7EeCfoEjJ5nbt3
DaMzMz03A0sQ7FAB7aKtGbfjmjThQgRCtxh450lpA+R2nJWGKTLTxoZZag1MyxNLnq9v5uVrBJs5
NzD9gFmIK33U81gNA/VHhSBn0njHDr5j7IL38STeqhvfSgLHMXdrspKXqC/O8sXZYYVctLBcOVlM
2x/kq9mMt2BpAs75RvhZHCuGe30tg1/bUO6QtHKTBokEq3nkVsldnX9d39BLtwD2CF0WLA7F7It0
jwXg96lKH6jTUK63plefDDJWuzoDkLbogzX42OVbCA2BqSeAnjEiEPBG598vjsc8aloURAIFEjNA
+2MKrra7XyM1bDCrQ6kT8g8v0RNKBr71KaLLs3Icp9h9HgLxAzAYgviNGVZCuM9IjF4A/RJ+QAuF
BHuKduTWv+voapHg8sudG+JWWpAwjmUGQ+pjfAQqd6RAyucHtkusV/lDhlzRKh/wgo+e2+RiWpSk
owpNOCBDaP4k7kWLvDXYz9/GLbMA0KXJ+5pmwdJ2fjOKYQYfR48nP2p1Gcxo0+yZWqiUhE4a2L15
BwikGNog0KHeGlB30YNwTZrQgAJiTePvMHFotVAYg0k3S7HDXeJ0jung5kB3BDwU4Zf/pN9AVnig
ut1/NFZTrzjQwiU6wfX+/ADuwzJTw3y1jh+QUKhfb0F8JR2Nr/r449Nwhz14vA/9AdMJDjDcGU0P
0RMBntAS96d6tAqPApex8osWz/DsB3FfHW+gfjRDhuLC4GgVmKBKlyFV9oWVp870d/ijAzgeepUG
slgIKJ2f3SoeG69pwJPI+lspACl64Xb5XSNXbt79uh6WltxKMfEQBQQPAGYelRgVKhCYBKaMrDHv
o1Ts77u4OoxDVG6ztmLQxOnelWroDxHrP67bXjy4ogY+bSgIAdPMRYjOV3qhNLCdKmKTp6dOtTY1
Pd34/EYSvD5Rb8AoC+CX5xvph4UWp1oIeJUKNhUBuY9eH6Kcvdb6YLVA7ugpW/GRxUXN4i63qFBp
WJDXiAysuAuNHHTrm+u7Nv0Bfk3qhIpGagGuiu/qyuxibpOwNI0CE1ZeejcCLlbcN2stqoWMET1s
0PyhRqN8zw6e75teF0Leiqifaz/7W4x9FJvWRXGm3fob3bQAR3Cczh5w2BJ77Ywt20aVC3zV08XB
l58MrewlZqDfG23DhvaPqQvRZVxhIMuvLcEqbPP3qFnjDfQeRlodmpWztxjaAYT4j32+mSCGLFdI
D/uN5d1DrrvEOwiqjla26RzISHaBLVmP1z/pQrKF/Z7Z5Ap7rEcrJiBTvyKj4Q79pL3+Q8joO9h9
P3os3g6c3vFe85u10q8kX3gTQANIVaEUT3QcQy7U5HLW5MbgR5gKf9U9S2S7AhIT/kY18EIR7lro
lBc1TTURPa4VR76MpuemuXQ9r3upZgpMy3q/6yUoTmtO3z6Ma3OPCw/bc0P8K5PJkpeOMJQflc/S
HX8ke7JTbko8hhzioinebK9/z4Wr88wi70NhXSEpEWFRHCzyM9v2dng73PgP7RYtsJveQiZrpfdA
Dj1LuD73+crOLvjTuX3On9JQ8kSmwX6wE24hAIbmbPES2tHReBp8Z9zqEU2t4kk+oZZ8femX0enc
8uRvs+gkxTWkfqUAdNsG+m7Ra5Dmbr2GVLy8tM6NcGG99FgXVh2WN0qYg8QISCXnD5UJ/slafPEl
cBSBDbXqzLXQsOKx+hT7Z4vrsa7ImzxW3LRHMdyiAWex34NJgZKSbzu738sHtGls5ekfNnUq04G5
GPOK/GMv76pIHAk21Yt9aJZsyuzF+2tA3QQuBVwAvPgm8Bt82JULvxXayUZhau22U83f0E+/rYUh
3yLHd/9hQX+M8eejNZUI9TMYC5TfquiMuIV9snYIpq7v+UV5tiIeh68HKpp7CowQ4egRu9WOod46
aaK4pbyvJGfMP2Thx/WFLXrIbGGc+wfhaA6SB5tQoEvtMg5v1HYgaKxlAmRG5TWShMXTNjPHHYRE
9NJez0I4pHIfeHdFi2GkFdqHNROczwfQEht1n+FTGe+o3gBgTXV/JV5edtIn5wMrOAZj0HHCyPH5
wQJJi0o6FetQzRtBssbiJiO0xu2vbL14p7InXfAtXwQDu1uotwSyERqV65U61Xfn/MJhZr9i+riz
422mSj7oHX5FX+5EhcpBT+XS0aNfQX+bNCp6G7YWOGa7lm4tOs3MLncHByX4DfMKdofwUdYsOdqO
ObM1thJFLpva2GWYgZovpnwkpMTn66vGJlRTD3YEMHNRgnVIWrn1PCAhPcwnB9PIiijZQqXsg7WK
6OQm/N5+a2uKJqYdLhR0CiVkkOHN4Eb+cFKEAjOva8ze0zZdmEDRCsMuE0ueyV3zoEdSB0nG8qLC
2KMLbMdAmnS98lPL9J2/dscvestUqfpfc4SfV+51o8gGOYJCBl5o+u+8l2zfo6R6yEHLBMrkiRgv
ScFxHdh/H2PmhrnLXWNiNcg+DKcQligUbeezEj0CzJyCYPa6qcX0kEjIwhUJL8SL9DBuqr5JGWwZ
QJfSVkH1qBlpqsb2oLVQq+md6b+XlXKKpHgL58M49Ir0yfJGz34DlycCglyncYffIOih9wREVHdI
tBTF1TFrrVTMJbsT/HHj98awz5lc3iZ9ualRh10p7P4/m4GJ/v/F3PJTR1IQJ+gH4oeIGqZKartt
tqH+IdRupLo+oRkI4EBs3qIp369FyKUQARYXUUVNFiyrfPVHHkwz6bQCe8B+GtEmUj5NwYnVlQRn
KdaD7sHEJBLaIpASOA8QodArQpaXU56h7hst2waQfu+G9xWnWooF4JRAEIL6NbqcnAPrcc4kI0Qa
JbcIsb1nvKS6kFC1zkXLa2L52VMUNwRPJwY1u/c+z35UlX4P2JFpSYny7NVEWenXLIZGCFaB6AK9
XHRtuBDcxgIuphIw9KhKHE/xHjABCdnJAlSQtR157J40YDHsE8ePVzKGxVwdNRCgOuBX0zTY+abL
UdK1EHOH6fyu1PoNK8l7PEQ0qR9GqQaxfPDbAAgJYIwWwN02f6tD3EJdCdU4NUKihp6N+Xb9C00n
io+k+C4GsBmgpQTY7PwnDXpVFPWAYM36cB+194kybGIV46Bef8rA5uVFxYrnLfn33CKXN+WtGQ/D
CIt5OBZUQbpWifEbQ3NDXUXoL3n53Bbn5ZJQj73cwVaEbNrsGNXzl7xbSWmWLqO5kekMzHKJUhUC
yNPByID4GIYFZf5GMPceHvKtc/1rLb2G5qY4B8riugmyAMPhFSZ3q9QxY6qzn17k2zLeeZBKoHmz
EpOXTRKwaIDdZJocOV9d2OUsajWsTvQKWAqtMpJ3gynSRjNPnlZRNbmNhHGFAlxZyujBfoDSKCha
p+mKc7Ox12iCHCM+kQ17Jag84xl7zG4UwAAPgjNYHuSPepugz5Hc5PZIvacfhQUc1p49eT+KT7Ly
jZfiGBgzJ9YrMGNeaHkLSalCAAJBGfUi8OIYJ+av5myLzooKKfrUigzcCxeYsjQZMR5aISTfkwfJ
zfa+05p2b8kuOnBuZOcdtdbAT0u+O31UkExMlX9+hCXLUTvIqhoJhqYP+V0ytB0mKRE1VZvFOYhB
/Vp9qKpMXyMdWlosuKdVWJWnohS32DJPcNeLLVTOhttIces0QM79D5EGtLS4R00C6nB+DFas+y5l
agcti+aXMJ784JmZz5rhXj+TiyuBNgs+GZR58K9zTx31fohxneKAGOyxadqXsATvSDc6180spiQY
/YHsAMR/AIni7IBgxvPFfkASat6ogaNFhy51h3JTNnei6mSSo+ChpB2l9um64cX1zexy8TropSbo
gnGKoajPRuFOKR6yRFjZxaV7aL46LlKHPhv9pMMuBjrJrVLRf09GtyYjqSXnqe6yvJHsIk1Xhp6W
7WKqCihFkIby4U3t0kKpAP63RsBQWGIcWl2zh1G49YSUppLgatrX9f1cCiWIIP+xyE/8eXXCWgXU
QWC79i0jPJnN2jDqYoozN8G5Cl54pNB8mDCgqYSRvs5zAv/O715zDTroWxkKMd5aC2/pnvge0p+a
wCAi5O4JD/Tr1RiqcJMWoFj1rUszCJt2toJZLlb2+5okR7Ebdtc3c8Uqv5kY2+gj8NRgpf3tmN+G
zZ0cvJTCXUW2ZWEVayNyS2dhtki+IQN+7QY6lzDXhSBqOQQK+pHBP5yEuQ3uvGV9mWm+DBskqqhA
qApZbxlds3Kwh9oZ/6U+NzfHHbwhMaKhEGFOD37FGKZPe6dcZfeZ/giXZWpw+AnHPE0p8a1HJfLr
okIiYTVDHDNXklv/DTLY2gfDpLRrZlL6CEma6KT3dTlCUMkXbgG7BLyni/zuGEDx7FCrRjesXBAL
nxPXOYanALNWRTRGzkO3kYJ5q8b7GlWonefvK/CyG+0qxd9CKgP4M+BvYJtHj+u7CzbPD+OxzJQW
hcKuK9QjtGblOz9RD3Hf4VFZmpuhlSGeHPk3aA0NUBLI/l65FB1f9JeRv0FCXeJLsKWuV3kS4zEL
OXqD3GXGVlpDl14yoYANeW6DCzlKm4+piZo5BsJDC2yaDqlB/zuKtu6VYIwSjjLAL0GrUQZprkgB
rVoCPqlUolHYb4cUrXVFprX4U0dN8HqI0BZ8b/7LuPNk6FHhVVPhtPQdU3npGpyhvb/W4VqI6nBu
A5PAQKNKeFGfu5LWxhW4WfCqlMuvqHwKyufrq1j6+4Agg64JhJDgquP2V8vwhtd0/P0R+zSAJB4X
/nULS7cGaj/mNA6ARPciJfOhlFirPh4XmXYw621fOUZmxfobCURQymz6DiWXFRjvAip0qjf9sTld
z/OzEaia1JopLsNHU6LDRqUSJW/ZxjyN6Dm/VEfTJiu136VDDxSdDtkVMDUACX1uMtaUpCbZ9FwT
jrG2EfBoAz3d9b1cuJa0uY3JJ+fLgs6kWNfTsgpbAuDKt8fkxmPPok5B59mspaCLpw8dnYlmD4kh
Shvn9kIv0KWqx/OkAQpVfAZjNcRM7dbCmJ/LjsatiA6+cKjdeNPR6ytd3E2oRYKHBUoaF5PAVTX4
WqPgncakPQn2ef/TYCtvwaWmLvQh/9jgnCRLI9JARgAZ9kanbOs78pt3bFxzE1DtwbellQrR8pJA
UzXVrXRQSJ1vZlIQFgQjlmRIuBU+uuRmqFdMgJUef4S/Eaf3NFRW8HLAmT43Uod9OURMgLiDwIpn
gAnVd1WM2hdiJPm2yT35Z1yl5s5joXDS07Deh4mUOCGIarYeJBJ3fljWb6T3xF9FmHlbUfJHNxRU
H9UHLVM2Wet7bu/LzV4EPJnQUU/Ht2iAzIPm9zHcoydiToXCKO1kCJubmsXwkUqbBJYa+aYadOG2
LLy+pqIxjJtCKvxfcijFN1rS5PdeXvVHErL6LhbKBlWpIDeBZEhMcLI3GMDyRfndGKMG0DVSeTKV
cc0+NQ1juBVadlL1Uq1spjKw0ucAKoHRNNArg47ZUL3UGhjNsXHdA64UfyepheSYHt4CtGkMsg3y
PsvRmirKI1OU6Zd54a6F2J0tF02a0oEEoZ2aWecWmlq6YtqZyabxi2aLVkG307yE+ZY4BsqzH4/G
vtOqHkS3faowxyPxkEO2TSRHORe9rd+ZoNPPK7GqaINNdLskVmwVQ1ng+tISYds2MQNfodqabqi1
bJOMpvYjqQNgDkRReApxxf0cPcO7rfKOOIIUKA0mRokSUwZQErGV2CeYxRUj6VUZZTz1/V47xEkj
/WriUv5NMibedXocOlkpMbwpQYMS20Kaxa8JJF0Kyzez+DP11H4fKkLyEkptu8tSabTKboBsYcaa
m8AwwNcQ68qNJwwSGrBKsDN6ObyRmVrYZTZCJb5AW+jVLGTtvkt9qB2bTankIAUy4s71Et+PN2DT
lHeZXNX3UagULnjvzNoKFWXYY3Kq+6m3gQjIVYmmkiFk/qYDLxWgNEyN7wzQxZxirwhzyN5PaY7Z
+48+MJUPWTpqmQ1B23zXZEXx5hMtQJNdKrtfBELymPeUhlHdy0Fc/wgxU+yGY5zvvUZUntImV7wd
6SIGeRR5vJc6BdJq0aBagifo96peeLtaqlS07gl6+E7RFJ5EtRTNE4uEEIvaxFXV38d5O7S0j03v
2KlCAvYjodl6LBckqvdF9g7yoOBJwb4EtAhK4dGX1Cq1U70Fzjwk/aMMfYmfZm6GULYwxZqGeZg+
pUpb/FJjVB7BbaSBoiaIguI162LzHqqAlUbTXFE2jUCSg9H1AGg0ILqMs6p7kotBLqkvlNlX33a9
IwHx8CRrDCQ7sYGmMk3krM+dhJnBoxJ54TFhKkRXfbxfn+RBFtzMa5SAipkYg4cEaoAvSul3Oy9O
SpOmnaYdulz2Tr5S4wBnogoNohGTi0GSt4eui8S3AVM7VI4Kgp+uGl5iD22mn5IShS/wh0NqrfAY
RF9brYyGDcvHck8g3Xs3hCMwmSbIHXeFoUVuqgJz7KljUKJKqfbglwmjT8wkdc85VIV3iRGbALSh
WXCbooyRgjUpsPMyK3/5hhecEA0bWyiT4V1P5AKiraCyVzBfEdBKzwFPG4fBP7CW4XVnDpq3ASQ4
eQQfHY56WMkthSF/l5l54QJvGd2QPAsfBG8ItlqgqDgOEYhhDS2oHV9J+0M8jK0LYYzoLTErgZIh
aBwQ9+pb8O5CTkPz1dYuy0FHc0CSAc3UG7SlyaAbty0pOoeFKXGyNlK7Ta5ppWkZCVFHCsrAyqQd
xDdqWw6qOEDdogR8Rc11zPe0UFZwwHJaKxhg1yMHYtXxkxEqKKWmVS+MCGFqOVjgABpzyxSr6CvQ
JrbGPivqlyIzPWdQyvxNJ169bYM4ckFGW70pvlBvC1XXMdLT1E6pl7mtTJsepML4SqRG/OpIZFBd
j7J7wMT0o1+b1UE3jHEnwRGfm0QAIu16crCYek+FMVBgTgg/rsiHE1h5Q4WbNDGdAgOfYAWA3gJE
gldS/KUbW1VALQm/BAEXLwHUySHelhEyV8Xby8LvogVl8koZfM3ElJ/PMjpRHYqw62GiMR5NwNyb
0haHla7jmo3p/89sZFHZQsQLmamRfRWRE2W3ff7wL1/kz05dJKZg0c07LCNHqCjUVyP76SVWV66V
d5eeK/Mvwn15kOUHvqbCTtrsVeU5bFfKdmtbxaWEQoHL2SPYqiJxCsDGK/VFMl6u79WaDS4PDCMZ
pO451lBX+7B5Lc3HyLu/bmJlm76fZLMvbnopxopKmJDJjyAu4FV/D+lBImtiKATYXpB2ct9hEJto
EBM8DBJpz3pHSBgVvbVH3PS64HPZuRHuY7RKDIavGka0++QXZuBO41awNLtxu5Y2Vv5L3F7ftcVX
49wg92WiGJBVeVpVZ0m42+7G7V17APTqTtmAh0M8rj1ylpJ1QObBeAfCBlDKcs8r0RDkwqwRx4YE
eI/uzhDuG/XGx6zXmtSpvBQy5+8CrlqhkLgvuwjvApUCwuqWP+rdbef4hqVtwjvN1q0AFBE/6r1G
zU3+lVq4Ip6JRLcdCivOyjZPbxD+u85/C7fsAGLpkWJ4IcjAH0bmioCDSPqbbL6KQA1i6UJOo8El
rXvd7tKhAEQZUrmg9wRkgDNbYjorkybEoFBtij6hcbk2X774PJ9Z4IK53+SyD3Z1QPea4WcufcZA
upmiRzUFHS/2YcbxHanX6HkX6ytEBIOtCUQEZvm4s1iFlVJJ4fenla0YkBoUHrYGyCgt/5a9X9/D
VWPcmSwqPWx6AcaiacKb7dTWbXD4DRXMe9uevXrkMyy+VoxOzsk7zHyF3LnMyhDF/wRGA8jXbsvP
ZI+yskU+RDt0+k36vGJuWsOlOTw2IFMKTCE/OwOx4cL3hAlccl9ibinevTPLv6mpnmD2Vr7z3GqH
JoRx8m/XulVLDgRc1n8tc7trlmPgY8wVNUXwxe3iL/8ofpQvoOVfyQi+1WuvLZHb0dSMmFcGMEQw
0PKYvbjjBrxDmMoiVPtMbtQHjGha5clPqXYqnw1rZYeXAh+QhKBQJZjqQwkGX2B2P1V41Mkkxwe9
yR7qW+OOYNR+UyDNskzLtyAYeTcc8KgG99HriuXFbzuzzMVB1QwyM5hcCaKOKr1FWixtNFvRafZh
BBhoLCmzqwN7Dzdtaq3OpS468sw6F4KYoAgpEufQKl46vMm2t5JO45fOzvfChrlrcyiLuww9MhAZ
oLOLKtr5LrMqiGVtQhJn3okx2mlunW+66sZbay0tZTRAcvzXEBf32qEczHYC+ArlU1P+UPxdI664
zFLwnpuYfsLMY8IC7sqm0Drquz4BcEFS/iGlQZsd/SSQg0D1kzsSGYYYiTzhFM3u0A0YUnJMdaVE
vHQJz1oGPEBeqpJKlFq0DITROHZGvK9ZZEsZs5RQtq87+tK3n6cW3Ccp8AwNUpD7WIO4IcHWLw1K
tHvICmZrQ56LVwKwNARkungiAXTBfZo4UbU2gSnvPrzVJQf3T7uvLSY7yqf3cH1ZS542s8UntrKU
e0UawlYr2QY5jcRtu3/JnUFeBLQMWosY1TxfTtlrcix5ANPV+Y1qZhD7XlnDohf8MaBOfb2ZK8dp
nWlGMLV02ue0c7XgkHkbbY27Z3GnAGEG6ynGF/Fpzq3oIkuLqplaBfqm812hiGi41p1bWgkk00AL
AZQDZAK5AJPlIzguO0BHAlDUJsASaQOFzIi0xri9hFHR5oY4bxaFsCRJPRmqalD2JGa0T1GQdPS6
qu7AcOhZZQvtu1bDsKEoVbY2qm6sMcWCUOJavrV0stCMm4Zdoe8NDbDzjY1rZcxGGY8EPXJFGYNY
wYMvHmpM3vXSSodiKejNTXGXVZrLBZIFmJqGdphy3wVrUKZlCxCZmFiIQPM0LXbmi0oMpdVwarPU
1SbPTkq7cpgWPQQN6v/8fT6hSSH2UPb4+0X6GTah7aeodJq6o7A1IpilgbmJtx+MLAixoCvgnBGO
CMgGRFgso9VsDO4gGxVc1cd0PerN9agDa61T2WeOH2VHDCWdBtTtx6pBVbulIdgNFKiUsM7cNtKp
8UCUt6YkPAUOPuea/0DOicGK1IzNtBeN8Gpod4G2B/tFkFlFvS/yrbIGsFzc+tl+cAEA/QIkOwzd
rQh4j4rVVMsH8GttfRR3/z4ozxc2/ZKZE6VmiOnrAQsLMbGgPNfCSRSd6yYW/XTSjUU6jvYq76ed
kEI4RASeMJSPQSSh574Kblrerz8mOFcdtIyggYH9gvZtYQVQjDqlru/oTmFrt81OsNMv9tQ8Gis5
wWLRQZstjbtv2lEPhHz6TphgY6f6DjzZaLzQT/EIRTYMCufWXyuGAFMxs8jTB7M0NjOgM4H4g750
XD1VupvGP+LqKCR/PV02CXPL3/RxGAm8EAbKZMNoAwXTLUUJ4mitsFTltY5S+7p3XCT1nBXOAeMy
JWLUw4oYfmAqr2rsIvhQI2eICgCnV4xdDpNw1riYqQp9megRqyyhreiggz7nTtRt1jZ2U2Fix27U
3NXrF+bnK4dgOrFnAYQzzHmo3BSioCZYZt1s5PDQx7/7YO0YrG0l5421MmRSUsCGKQNm86NLdsm4
MbwUlX/ZHbWVd+hFSDxf0XdMn0UOdSgZ+lSwlhiO0DisscX0U0DndZQh4mke+rWx38uHL2eRu71z
IxcYK/Hx4p2H2bx9Ap6XY30wHTRPbyrwr1SK9TC4z/Gm3XdUBTHJdVe9CGScfe5KV83RA84eKxYi
9IrQVqlT97qFi/zk2wLUQmTUFEHxyd2DbSPgqkcgQ7X/pQl2unmoi5cgdnRlZSlrhqalzj9eLxRZ
4sFQPrhF8DmK+7SHnqXdaGuEDhehmVsSd5VpAI8HPYElMfvIIE6pQ0EUL/a1OdXlbwPScwNYK9AO
cQd7CDHZE2tRZYWVRIFftIw1fvvl0/XHAneCBzGQR0OD941SSAdW0I5loC0hxxZ92NhX7arT1zoa
0/e+jBp/bHIn2lCDwCxE2MSD4DWS9YwmcVo4ohknWwD4iEJNP5FVytDBfmMNgbpTlRQHDZzJHU1R
sniHxED10fSZcCxByQS0bZ//JHUQP7RCSG4YA8EIBDFbtk0gkYfWu1baRVMbX3Enei/NIA7v0LgB
SWnRExuVX8G0hlpQaKT5/tavdc9NalXJqJGb0Y3e+u2Njmbsjola/xLW9U1VMxXYNFzPdmEq7KM1
hnxnRKa6HfWK/A7EIrTkLkoKSxNUQFn6RzHXkw14aR7BDmNuSSarTimwu8xkwu4fDhv6kBOVrqlL
KnfzCKmsA6gC3LMvvZGCDuhj6wol0bHXV4L/5TN7OgQzU5x3amVnGsIkjWOG8k4TQhoY29x8E0ho
STo0e3LIaDrxWuNgKUKD1BMvPIyXYaaC81hMToZCCsSwNaBiXlaxO+BJ2WXNrlTTTeCH2yGp7KoW
X/9+Xw1NhvCRLulYOBfE0rbVm8GIgSevcNj1+xaT3XCQ6j30zBtRWsuIlm7WuTkulAHmpgpiD3OR
OHEXOZXxHNZrb62lwz83wkUxvTRMjJvCiJ/9TjOK0k8b3xelhCfzQfa0leh8+WbGthm4AsA/LoFH
kkeOsnjs8t7MK0uLAhp7vzqD5iWIJTwadU8Nzl9VUzMdqDnU1JPer3+/xQ0FMniyDrY6vvQYCyQP
jazGVLP8iTKwxcbXuliJbIv7ObPBfbQiUfFw7Ut8tADspiOqHLKth8gg3uTmk6xpHSyvSIPW8/RS
BsPF+W1nKFHmY6qjslJFoWKgO+S9V7OVfGjpBjKg0/B/Rnjh1KgjIjROM6TLWfUSpKqblqbzL1/m
jwkuAdLyUUgbAesAbt4JDNCND7WltZ/Xrfw/SfJ/bx1+JYM36qVW4dZJfUfIN2A9o0nYIP3/UYjU
FI5j9qwPIEJYO2RLn2m6wP/vDufxjylARXKTIVVIPZT2wUDuISRG+t++eL8Tkj9WuCxO0OMUk6aI
imBxgxSV5bVu4P3+ly0EpxPaw9DU0nlAsV+YJEoHGGnCRwyni93zqG4gvw0Bnk3CXKF6LzF5tvaY
XzpV+swqd6MRQc6qsodVr/rFihcmhTZpD0K7U6LHSF3Telz8XDNr3KUW6wwj5AqsCcIbUz4I9O3G
1ZtzcumLDGhmhLvDhj4Lfc+EkRAIteZWNk89VBBBczIEduWDmiqzOt+O8jX40PTjL+3+SQ6mxc8S
5DxAw3escWPr5f+Qdh1LcuvK8osYQQeC3JLNdtPjpTHaMEZzJHrvQH79SyjuPWKj+Roh3cWsOmKK
cIVCVVZmsJsZ8/I4uuvH8K6h0wdt878I/MEZqyNrzQlCRYfvGJ0Txwn84aC9IFOig2EgnpONDbJc
YAsl18vaNlkaE7aJgSyoDmARopHhObAeNLvajOS7nZUbQg9RJ0mErm0TzKNjgeEFyAGxXhj0RUUD
rW89Q692IYUwCSN+kUouLf7N4notrQinOlETUpIWl1aJDuQUCTO6S3UIokjMrIVUSzNCbNOPDPjI
GWagPLvPOnPXDr3bGPa24hh+ivZAdq+ibf+6O5FNIb96FpvRSYMQql3cqv7u9D/17qg7X66bkM2f
sN9jCnpaXYOJvmNA5DlT5FY2BIwL86bVnq7bWh0ORYUe+UDUH1TBcRQ0y7vBHFqwsxAfLVjH0STv
Daqc182sDgkUib+ufNRRBTNVVyaT1sMMwdPNY7bz0FfmTyMsdzlju+u2VtwF2DrRt4JLHiVIUbyl
SWKzLlKAUoi9v9ebyhuHOyOWiVjzdRY2+ZkV4eAWk1lGABw3Xtbsq7lzG1lYtrK9YQClEUBsQM4h
hu4TNAemNIABAkkrEM66swbN1/7L3BBgxJTPqAWvth1IcJQr/gj60Wi80TjfhCqSEDpBBJGopmu8
miJqAuaGWeYjBSg3KU7dqSLJnxY20FS8tCfeKSGatgIF9pRha/Ru0pb7LEc5IZWM6zI9LBgS4s4i
sqysjWBIqw+VeSC611m7tPVT5wXCbHpduFm6Z8mOzED89GjMMWU6xStHbTlUsc0PDyMChDe+YJpu
QbHh6vY+LfbX9/7a6/bMiBCW5mGP1xFfv1SZ/IDlANQ7bszaU+sgIUETv4c3ibTxucSTR3LI/x/j
KEWhyx7oDJHoOp3pPI163wCAMrukTF3F3mbxa2E+t6DQDOgB7VFuIuM5XD0oXE7+P1YF36JUmc7h
4I1H+60Wbgrdw+NwCxG4sHSrPN2CE+P6JK8v5G+Dwp4dA6PIlRnDbNrb2r53mFczyQNmdSrBugpi
WbRtgh5BGNRk0qAKqxHbFdTvd8yJGGTtpsCHrnYOtukCPTaW3kNAQE/QgTxbgK2Xxl+MU+Ocveg2
BO+ZyDqdW92kpOPceCGet0Goe/p8F5Uf1ydzzVsvjQh+VMlUW5uBfPGKOkRD+lsGFehg41CAnnfX
LV32dMEFLE0Jc9qpTtME6Pb1LOaHlseqx5i8RtUz63YOS92x8rP0Nsq+G+pu7veQRZ8NN45B3fJ+
/UNWLsOz7xD2Txfbqg3tKPg8yMRWxkuhThvE1uAVktXY13YqF75FFKujW05MH6QoG5Go1jFig3hT
uUUbileV2+vDuaQM5PO6sCKERJFTRZmZwUpC8g1QA2z6bqvHQb2J6l1AwNiQbwP9FKe3GvVY/07S
n8H8vZWBp/isiRfy8iv4XCwCs6lS1bHrNTif2KcgbRpLr6+J20WQh2yQt5RJHa7OrcUbtqG3bUFl
4tyeZdOAU1U13jw71QbtxajvUP2DdET2SjbWYg2AbQHwgxkD63huKkvqCH0xmGAI/W1qn22Ii4oZ
6pnpHdAoB7DsgxA+PoIhLPvZ7Ce0lCavP9CKdK/fxRtth8vsFXzGJ3UvAwusz8G/H/aLJWgx58il
1j0b8WG1DfB9hNL/ITUkb5Y1BwHQHYUfBIoUnc/ng5+NEZwEhdF4efNSq/ARyb6bjmT2Nb2WXGBr
87w0JfiieHI0hv7tBigOX0XdAh0G/6MFwQXldQf6vBkWynxyW612U1k1afXmWA5C8C4JY3lsDjAR
JwfS3ESmP+YfkbpPTL9XjkF70tifIv5w/oGLRIEaWrY2MqXnK9Q3BXpUwdnm1SZ6D/06PjkyE5eo
lF82DLzIwcBE0QF/biMwI7wcgLDxwIB+bLftznE27We8g7hnv63cHIo5gYtKZE7ddl/6iuQ+XnPZ
ALL9a17YGUqZk2ziQ4yrxlPhpxEZU/MYz39jB7G+/YsHHPv9fJi2NaJNLsYwJ3YfWxsz+W6V90R/
vu6x144tf1H814rgsFVdGSFDBitJorqWsrfCymt72bXAv1V0yBCyR68aJA2AWRDGMupZT4cSeXrH
zu8UdddAKtx+CcIX9CkYpLxJnYcc9k3QNGdgfpCctF//XjAP2USkgNEj/ksf7nwqs8kKIw0dy57O
7lsTjND0kUavhH3qxReldqN501pHG4fCuIfU9/UJXnEkPH1ko6+Zc6oQ4US0FO9PkEi3XqMq/9hV
vQlbMvyFDR1ofsKZ+dGPIUT6fTq03eRYyJ1WQ+VqE9kSmkpeZyt3KpgYkEVH6IDqgyOMQwUPPJre
QPZPIrR/x/48m25j/+xjn7dlxzKehJVTdmZOcF0WaG/VeObaAmOyDRT71lCY2wyI6QnbX1+hSwI7
yPGASgOMKyAugPCVcKdGtjk0gZOBlvZYutF29IJN6ZLITTf9sdwNiTe7pf/d3tQueRq8yKVeAnXL
T7CvnQwIhNH3RnJe1uZ68UHiXao4mTnOJj5o7j0dVOY02sBlR+jJHMLbqpn+4kGMCUD3gA6dW/D+
CMdzCElp0gL2NM11XMXLQUiReJ/tW7R3Uvd9zN0SbBgySp9fOh/isVyaFXyP3gxIT7Yw+5L7TEV7
tNvvSg+6QAfzIT6BUWw7QCaauYCNf0OKHjJszuGj3QcQunHDbfv9rpw33RYEg/71DbEWxWI+oH5i
4+lqoFH13F+EXayiVokPC74q2+oUbrpPQGHtTXAKfa1xK3dyEYMckr84xkuz+rnZIMwUbTZgNmwN
VzMG1369PrBflPSXM/57YMJCG+pIhprCAvscNsbe9OO78i55a7/GXvBMkAN2w2fzjcPjAEfYHCM/
dX/+j58gLHpepSTMwryD7B24Gvzuu3YyN+XXh/z28x3o8N34GkBZ6ANaitCPnm5kfTJraKWztRWi
B0cPQ9RWMQXK/hYE4j9tr9wTa28fPt/KnZq4QeEq38xntA7v6OPk/nN9+GsPzzPz3O8twmTWAEdk
xhg+ub/nnYLDd20DhQQ3fPzkuMTON7yGubK2z5VbHpy+0KSDo8NtJHo4B+I6VT6n0F4K/LbaEj1G
dhzoamuDwqja3SrhEaVDNfHszlO/xaBDlRUCVu9gA7ycFhSM8SdmEKaKVhYdMe9zh8e1AZVFFY1R
qu2Z9c4wwANwb0PNuwdKqLib7btK9v5du1BA94SGF+CyKThwzideYfpcmj3sj+TGBmo6OaBTH/ng
l+sLLDMjnOERdOp6q2J9AwUurC5PkHL+VJroSesCSaz9qyf/4jSjzRxUQqBeBQfO+ZDQjNJphO8l
5z4Au2q0Cx5tPzuwL/YXbWfshxv2pNwWP5/JP4g60Aqlb1uQCzGvfZWdqnWPufgUYdhN0tIxVDC7
6YRjO+ANjKdpsgV1fQKDrPFAprBTt/ORHq7P99obh8c8nCLa0UwkL84ngU2aGmlmgknowMRA2U7R
Ha9rsLQsn90onu6RYP3oOsPXW1mzxlps96vJGFQG0HsQSxlg1DHqesKx0sPbQP0x/HFrDgITLvak
oV7NG5rFmGsizhjyC1KPpolBo7Ok0FfSwizxQPBeS649/t+E7QQUOOI7ZI01pHyFmURjelRQFTXd
vM3cTnGe68b2wAzj2vG3oZJl4XlQdc2a4AibQGssSGHjSVCEXpHd5o0XBHRTWk/p2ELW6NY0JFtl
3SISL5Bd5BAAYXzA7JhF2sLh0Tjz2wbvRPM1yXO3z43nsf+ZBaE3pLKi2lqxwUEcgdgSxVbgvYQr
NzGTobMIwCFaB+qDOx0Cq7peuGbjq+NBz3xlziCFgqL5BwE3S5Mealnb0sq6nu0iIZROwrqdaoZd
lHXdoWjQstga/mQPXhqb7hS9Xz+Qq2cCWxZoT/AYAvJ5fh5bqoVjP5YdrpIY0MT2xNRM8jJem1Md
aHsQckFolWfGz22ESTmpqlF1XllObjyAaiYA5LKx/TQob4aiOAZg/FfMeE8b8GmhH6XUMiSRDQ9s
ejInvObwgW2lqGeiXfOiNqcPeWgMfdN5hWL7Fes80wlu8inbsYDttUzfFkW2peOzVlperhq7rJ8O
ha65tV25DUlOkP/zIqU89P2I2/lbUnykKFaSvvKKNLudYnt0lQ6iTcA1X1+oVc8JyjS8e0BFhshA
OA+pqUdKqOLLtfqNjifQM+jde2Xv+uiBVC4rbixVxjy7hqBDT+tvm8KptwLSqGoLm+CIc2OgDgpD
8cLRzw1lq4JExbnVsgy0VkAnbv+crhXudGlc2DZRFugsmWC8H5WvXZscLftLq3V+kuXQO6jBKfRd
MsVrR29pUTx6hU1a8KRiuBWwlsjxRQWo3VLXMjdWaLljvTGavRomrgEm5bZzM3UXK/CGP8bphjo/
JF/DXY3gcs/Gzx3kIvZEXSwLVYavoZAocRg6toAYBhsb8+cg9SmUioo3FZIPRfpaZz8U+1li/4Jd
lc8/krcgVjVNFOMFV0hSrakjvcf8618aRLlm9ILsi64fiOU2FITVwBrKavNrT+mlTeG5YcaaVjFz
gO/NnqNha8fHSQEhh7EdGHjOQolnWnF+Z85esBZNo6GEDi41g5ZvRVtVB6fTZUQxK5vqzIhwbs0Y
wiolh03GQ3gIwxiMn4+NFYPUPNt25l+A12ANZT8HfYB8+wibJulozmbcmk4M5jh99uz4VYvjL10J
udcEAYJWHa7vE/79wjZdWhSbeRG2acnQc8Qm8LyVnu2DNgSj+V9k+GEGqCETUY92wfGhWKY9lgnA
vAqeZG6lzN9U9eP6SFY235kJ4fgHulGNOseeqkmxR2LUtdiWww6KcMMi8F7IdM5WdwZ4ZyFMYHEx
a+GAGSwGgKysMaTCHRRj2wb3TQyCLc8ops31oa3dwZzd/l9bwlYfCmdq2hG26FyqDxM6u53Yeuxn
cN0MQEcbuvKsm3ELMasQl0mbTQ8B8j1+TaJjn+XJfWfnUnX0FQd39k3CyXCGahycGN8U5MmLUbbf
crW6y7L0MxhfchQA0yCAKlGwI2niziYYtMEZqluhzOeshAQOVGsA7ycOGLQtoRu9Cg3AxGtA60pt
N9Yffbdx0tdclSHsLzVZoQSztCO8/5DHqAO1HdG8tgHpeOjH+wCdQh4cq0t2H8rttGnvZz/fhM/K
SSbMvnZIl7aFB9/ggACblty2nu5IlkDqyjnk4Mu8vs3WpnK5y4R4oYRCcGJzxH1b3A0OOWqtidLO
C5Xphq3bIUA5OSgS2GKH19wWJUp+sAPKURvctWF6KNHCJgWUruV/sEV/GxKOjUkGFhs9tuhgf6pR
v7OmDtnlgH4No2JvZO+gBthrNggfJ8iltK/gSXzoifNaYbNqRXqXTOomdnKJx131U4uPEs5NCSwE
UyN8lEpcnZ5MhGatvcspoMpo+mGTZFHX9s5yDoRFVRSlB1kNJrufUEboNmzYlIAm/c3OwWoCyYgW
EbESOYIotmGQfEVNBEIV1TYoC5cAx5ZqkhfA+uT9NiQ4+TKxgmFKWvRMFP+AUvKBxo9gjSbFpp8+
jWCULNX6Rv1tTbiOmzFqY6B2cSAMA0kAV3XanaI1d44qcfD8H13cws6/hsRbuMzBU0dyoJGj+L1F
AQKkw3mXex15BQkotdMbNu6ur9ilxjP3ZypCRAgF6qBO4NfbIj7lIq7lrz6KOWd7VjNXAzKkAO1t
ZpZ3qcE8xaq2Nvmn73+S4gfoT108vsBM72ysPpd8zNoeXX6LsKozAR1FkePqbsekcBtAMTZjbUQb
EE6n++vjXlvSpSlhSStSZnZiwlQ6hods0Nww7g/JnHsQxPKum5KMSmwOnvqK6QzdCB7RlFuQlG4n
Q99b9PG6ldXYYDEikc8DuyYraQAzgQJG4th8VUD/qJPOV8AxkEEPK9UAChytHaMobw+JT2OUYE0T
XBG2f/1b1k4nvDq4ZG1iIess3JEgp+6VmmAbt+HoZWXjWh31Woecxu57rLHnsZhld9ZaFOYgAgNC
AEnJCyauEQFfE9nwpsZkfHUaiHpC0wC8l05RQxhSnzZhqEkO6yqr/JJ/QBhmMAZdGjngi8gO88m4
MTbg3L1zvMqPD+2n+qm79DTt8aq3n2YJPzq/sM78hMB8IAQCgcORPzqaI6K42pdJfLLMTHJALnat
YEIIa1vMGUsCkCs4FgqExgg2YkB0aSbZKhfrJpgRruZ6SBtTCzCHE3qcVAjqFoNbp2jVeR4TWa+H
bEj894WrA0JNnwaLt5R0SAWUX3MLSQFbMm+XDlUYkXDRQo3bbFVwQHvpi3MyH9nG2QaQWB/fu5tg
mx2Hp8mVbYeLa0MwKfjwQNXQs9BirdDHqkJzE7jYabytLZBxWptC2+Hlff2ArxsErANkSZaGHrXz
mdR6K2Yk68Fi9jbeQa/klD7MR8OLX6+bucxc8YE5Krj1EFHgcAsrViUTWglN2KHxKc6PAbuH1waH
9as17ntIN5iuqXlQz3FRhJKEMqubBagLVK84UEdMzBdsTkFYDtNReyz6CKAjdConO8kA+URdHOSF
FWGzDAlNScSttD50V56BL9zGx+q1qDhAtrmZDvVz8hX96xC8O1w3LRufsISDWSAnw5loHHuX0F2T
t8hE/o2bWoyO3xOLA1cX8UxmAhsMQNvCAiFML/HBq45wYUG4xsOxqmJFgQUsoxsopTfIhGAvy/e/
9iDv4DaQ07qgfskDR5+LjkFdwxt38VO2Idvam/fWyxawCW+4td7ibQSiG3vbnr4CVLiXhA+XZT7h
A4Q9wkhsQ/EKH8A2t0Bmf8Y3zeFHerIOyZ3hKhurcI+lf31zrJ5v1Nb+O2Zhc5TENq0yhzJgYSdf
EvAiuXk+tqc5Qj6dGhOoyrPpCdIFH1AolOxL6XCFTWPoMeusGrat22iAwPrGuU+21i5+LF7JLY08
ZWc6rubHWxmlyaq3QZs+eBOBpgQPgrCZatTAEpuvdEzCx9w2vNr5MrY1aOyr04D+/YKpjw37Pncv
0LX2TUUWw/CFFJ0BRRcYR8nrkKESrtxRyQHl1TDyPNHSZKvSSd2bg0L+cbIqPdl2qX29vsxrPgCL
jDIGNNDhzPnvi/PJ4lHrogEDdiJXSytIQNzPoezhuebilkaE7QvbLK5MGImMz5hCy2GfISbqmy9t
/3J9OKvztxiOsGsZq6dw6MGuxytC/QiVBwio6Dwx3L1ftySbOGGPIhyyMmgwgG7O+QD5B02f6Z93
++LYo4GZ6yDbDhfOPF8cE+IKrcKPfU0388n0rU1+Un6QI0gPbqLd9fHw/3Wx84Aw5B1nBkJawZau
13Ubj1B5LIIPGm9TCp2bCsonqjs6H6gS1eH36wbXJ/Bfg6IuoZ31UDduYVAvDd8CDo1Z3TbHq/O6
mfUj/XtgIgAlRXJWm2pu59gM3pc22ej/oMA+QOcJDdPoCZehCNf34O+BCZF5VRKt0dHt7lXp1ip8
09wU2bNh/sW1h/rnf9dLJFwnhV7mPUAQntG85aD4rSRkbmvX6vL/898XjoHG1sxCJE+9gHlJF7pj
IguvVnccD+ugxoVSqJjpGJI2A1mAhsCHPjcAkSTspQE2yTGh8HKIJ1Coy1pgV/0QxG5RCUMB2xHf
x2GH17FZwqKjneJg8IpkW4SjOwL91Mbb6/tudf4WtoRdoNuZQlB0hc9rUEkG7b8hcXWXr33uHRYW
hLuisKfCbBgs1JBjTY5V81yGT42JLq5dD+kbMAsmRy3cjhDr0SBqWsiCEj6CC4/Bsc9oiNHti8g8
GHNL6wPsQCXSxgSw/2H6asYKpHQaEKZsyi4ovMFg9VNGrfzeCtO0RO+xEd1qZDYbFyo0spO36lKQ
8IZWO9BuAH0Le1YPURgJDHzR8Jzofjseuz/mHOGTvjDBD//iWBi5M9VxZiIUTOhd2oMJsEjuikZG
JrF6NhZmhHsMl8tgxzPMtEPW3RA6ondT0Y4JQ0dCS5Kj7WSRaybhjVmDRez6zl0Nv5ZjFK62sam0
CZCL1HvKHJfc637w3rpdsVdvjMd80/j6E5znXvaCXT2ciyELFxAax2IyVHzIINBS9W2TPpfRroyg
PCrZuatH87clMRuXJO1ghw0sRR1xG1N1O11y+CUbUXQ01CgpbUpYyEy8qaqtDqi+mUvg47JhCB7G
YVoFPTAsE0gyqA0bz9f3weqCAEqE4BBtN0QMDYskKRipQfEdg7JXJV4OZGF2qwQPkCO9bukSpIpT
hecZ3tnwZ0DBCUNJMy3JDAvJyspGm6txMwyAhbllcqc0mdeV/mjsaf4+BbcVeYA4qsT62kCBFONa
huBMBajx/EyDEyya4xLcxOOjszV35dO8R+O0eej807ShUBlxT42HsqKso2ndLmQDQMGDwrEI2Qos
pUiUoMICJu1HE0FIm32DTOA9I1/AI+NfH+WaR7HRSIIwEv04YBY+H2RZIr9hc8lGNLR4bL7Jk+/M
ANa79KLiZkhBfPbjLwwi+4vGHx2gRpHzR6kQolRIj0Jeo7yZ2vcWwCub3UX26M1B+GXOkZD9875w
vpHQ9ANwlQn5UrEjlCJfQwttgFETLZfpQR9uJmT2r49s7XTjvuPSK2guArT7fCodm/Vog0OurTHR
BhfMhzpSd20oK/VeEk/xwXAxe1Afg5BPpIppgGGwUsofgzEQac39PIHMt2nvwODnQ6B1G9XRg0m1
J1TBPCf7uD7INe+CchBvOQIiA0DG80FazlxYNXqy0VgPZD4DreM/1w2sziJaCUFND6YCsGqfG0h1
s2aqgfCBBvOO62BViroNIeNz3Qy/kMUoBXCTf80IF7ZqZHZJeRwGeKrb66ClybdgoTKjzf9mhx/2
RWCgldo49FD09ALEsDEYBlMIPQF7Sv6YxpDvisWAhNs5tgOrr2bMW6mr6Ff/gOCImT135n1PN6im
71tbUmhdXSgU2kC0hgK9IUo9VGPvqE0N9ximx2l+U6291ny7PnlrJgB/5n2C6C7WxftSMRJkqhXk
QJ0k8Sjzixx3s6wdcW1HL40Il4yVzokZFTCSW/aDavWPTvF0fRgyC4JjMEBKUU45vE+NVkON3ZNM
shSrj1kU0wgFpBkUnSIqLFWnOBzBaea19qta3jn9zaQ/K/3XJHrUCi+6VW6RBZ9lb+i1M7SwKr7U
IsTaGeH5GzROQyH9pWso6JA2hYzSmG9d8awu7QjVtLABH2uhwo5WW8Uu1qfHgb02s/NgzZ85eltc
KmuPWd14v+eTiHuiSA0gt3CYUgIF7zb3jP4plQH8ZdMnbItcb/UQSA/c885uBkYLVCE1dY1I8mKX
meG7c+GBStqOBqMwU+HFmQE9klvfu3FfqbKupgs8KTzQcpkEz21OWkb1EYYIcvrh9DEHWLDboHpq
WO+GaYWSs45ITsaHuHK6UG4yNA3VIAf5UWEanSRMWp1fh9mgHruC3g39l+vnd+148YoW0BC49eDu
BCcekHJkUFKGCVrf1TwtUM1uHPUgfDQgKV8jHXakRgF+uDcWvulVKAmEV5YQ+hJo4Af7k2kCmXi+
hNbQa3ms4xJRwaA/lrsEmofqNxLvro9zZdefmeGfsdgpqHCEZkphpusg59ux+86sf3aFDMqycpzP
zAiz2fVzPcQdzGRtcmuCGoNCAfuRUee2KQMXyo6Sq34lxAUtAfyA7aAN4kJZIdEU8Ce3uOoTq34x
9dKP+p8RGCaV8RlbCuqw351YBp5ZHePCJv99MZWKqYykBhYPJ2DTzM9N+ui6RhW7yR/zBgLDreKd
gLiWk+CKfeAVGmfCmBsap3LX29F2mPNjPcuQ1KtbY2FGGI/BmpCOKsyAkae2HpJ2m0X767uPL7vg
5SlYHQmqHDoOMxXOcRfUVZFCBtkbRihTxr7TIGvlDgiZOllxdXU0AMuCeRMxE0oc56sDEDKOFDfF
Ik7mvjdYD1r3P38OAPhLfkGasUZit1ibGxC8JjayTmPhZfpXYHsgXCi5+df2GZrkNSgU4cWh2cKk
hSHTlbBXoHKXaLsgQmUjMdNNbU4bZ0DfXcaQOI1LyUqtTZ8GQjAbLyn4JPEJl4wWHsZVCOKazlY9
p8nrDXWGcRsbs2R4a45vaUnwSPNMLUhMY3iRY3pVb56KwTmEBeBvVD9c335rg9KhvoLeQdRVLh7C
Q6YEmZMiCVwxywfXx65JLH9qHMltvLbLdfTRooiHRtELGpGa9k5WxkgBOWnhxtPOxCzaNxZ1p2R7
fUBrc7e0JNz7kZLPwcQwoELZArrmWvT74PiD8XzdzNr1uzTD53Xh6TRFV0MMF2bIfE9HZ1eWlcSB
r48EbfK8OwB0mMKFkeUZeETAoevlxc+JIXn7Snt/JH+zATjLwH+sCC4uTjWjjniWuK8ewP4+oeta
xn+pr43EgEqMbVLT4pxJ55NVsSFPwcGKkUDeN/unOsVP0/GL4mU3bE+2zU18oEfUc+91t7iDotnN
o4oOYZlC5NpOX34E/8jFisV57oDzHh/RTXeMvCg9elVayZLJbAhL1rCxwY0LG7a5NcO3UWNuJAPc
r/k+FOQdqqODHDx8wmSyTE8Z1MuQiEzm71UenQYjv0mNZJtlmUdqGx1eUStx6muxBBdP5Nk5Amol
wSaBUOvYhRhXPFQbTb1LcG3Ueem26HC2Kr+HpIyM03DNYyxNCss1oOUmrFR4jDqnd0DEQQki/xwq
zc8dewsGN4lzl41QWDmzgVpaYGFWp7Iqvc5kH0GltADCtm/loL6rTlj6Qezc5cBbSiZ3rXQFVkXV
tFRUjtA9LnRqJEOU1NWE2QWEbGvE8UGzdE8bCn+g3R6XDbKRyWaug6dhMLbQlPLt8ENVwocskviC
y3OKHkx0BRCVk8hdKGWOWZRXMUOSOesd8Dce4upbYr9ZdHvdd67v4N+7SXA5CjTGWVZhvDPV2E6t
kC8Ed+ewyanywcrgXS212wgY9utWLweHKg26Yzl0Dbj/CzqVOdenSuFX0HiD15oBgsU59prg53Uz
a3lK2LGoBpEeHZkJ4ayYrC6ZVWJ0uW7dqqnlTZm1ARnGrlaSmzx9R8vRgbAQaprTPiT953Xzq8eG
5w+RuIZE0C+2m4WXs4ZhaBwLMR4Udbo0x0mJt3oIviDnA+K4kp27OqULY8JdC3ayOGhbilyYHjxV
1ks6pwenDbdE+ZvHDP7dv8MSJpUAJZ5YDYY1RaaHOOOGFhThON1DveY+6dRNE3WuPUv1KWUj5L8v
prPAJ9n2CLtRUu31jDNK9i6pgfl3sls2TR406x5CKArriboP+u45r6x7Go8db5fe1WnvaoMqmfXV
Jf7tLkQMaDoNWTP2/PigYJBFWyfcoJM3QPVO1jm8elAXloTRj7RxSi3C6E32DXJCebbPUPwCSCTg
+tGDZOvyNRRfQgs3KHKUoZselG18XLFhuur0FiA9raEr+foBkVkRnE80pkQhEIPyJigjjb4JviEE
wRIjq7fJYuL474ttY3Skj0CAhiXquzfD6U5Rb22G4AVax75pxX4cfRQQzPyfRmYJz7uuVizwK8No
oOobM9I9u413lSKjGV2LfA1OLwouCbxXHcEMzdqKOCkeeCEIucfE2idztvubkfw2oZ9PH8Q+YxYq
8CvtEB4TGgHNH70E8ywxs3q4FyMxzs2UBrqHuwkjMaFK1bTVrTY8aYUNjI8l2Q9rJV2gZU1dNUHa
CFCZMGmm07WKETkIPsPeBe3gTJ6y1iXGCzXf2Lztg3sCTS5zcPvelxLRSq0L8xkhLG/NBgPVkUgr
zUcrOka2N1Y3euNn/XcLXwI+scwbQAkSjf71xVx1IouhC7MMSp66b3hCoIwbvC692dqhtWgT5l8L
xzVl0hyXfBLIDC1nWriTwjCqohxPWi+a78jgV8D8k2E3xw3CtydDecr0DUsk2IPVjcSx0PxAGLro
kcGUN6pOCZtVEIHbZHChNecXtrLrMcTrs7nq/Dk9HnqJ0Kcmnr5hIvkU6EgNkGgAJFGDuqK5y/CQ
mc03xJZ/HBCC0gnRDGQYOF2WWHOdytAkilniXWHQFrQw2T9d7QwgGrJid9bJ1+tjW00486ZUNPWB
AQiiaOcHMiwdu1XRiIYSbwX1jBQCjm0N4ZEuZAd0+lq73jI+O7RWu8zuy43B7NCtgvk5tyoi8Q2X
84xQGA2bNoIo1JpFZzqWjdEDUQhWHHv0dZYdLBBDROj7zYz3kJne9ZFfXkrn1oQDOg/6kCQNrHWz
tql13c/og5TCfd0IGC8ACeBZYf774lLSo5SF1IlBuJaPnyOz2INNh69l0pWSZM+KIWwWTtFuoFGF
iPVLYioQdWQYjaN8a53QBTunpUpm7PKGBWcj4nhe/qBIbvP1WwxGA8tzhl4zHHPrexYc5myDtsWG
ZhuW3pTlK3v54wXiuB+TZ0nQzPurCX5hTu1UpOHCKQOzmK+AGMd+nv8cJQXWxd8mRBxWpY/gm65g
oqlvs/C9tnxFpiB6uTCQDkXzEFwH75sVa0Z63hkMAXvmJZlzNPsarHf0NpNmKFZ8MG9fx1Rx/BCo
5oTwp0vCQbeNAWWA+MkuPqrhsWSbcRo8IC+jwm8ViJPJOMkvfTBsciYI3qIB8JSwuxVbj+IygM0k
97T2ObYbt7QO5RhIHLDMDv99sROo3iehWqAoBoHgrn+eii2d7xvz9fp+k1kRtneVjMSKbIyGZAP0
IAs3155NFdiWL9ftXO4IPmvwueg6AKW56HHrOCo7teOjyZ7H4bFQ72tzd90E/9TzsP7chHAhR6Sa
HYebYPR7SA9aswlLAJJ+zrI63mVgivPJG7fRFwdAkggg69qOKBNv3oCOQtg4T6rdS5jfVy3YeFoj
U47bSYTGGVoSBXGAkhqkNrrk1TT+OI7ACLhMoKMiSYHiyfne6qNqAlETklAa/doaWyMoQRZyX0Di
/fqSrO2upR3hDaSzAqjhEclrC7QcYLoKQfwAZpvalIxnbb5QPEb5Fplfgiq1MJ4Or5HKQm65cUBp
/SMbZZ3kvzLHwuYCSJqLgXDOf0Cvzy1YCq1UNuA1V53QE3X4pocQdq794Fu7m3zwErgvt/rR2BIf
Haez+5qj22E4gknXtV1kQ4DT/gj8EEiRaSd7w1xybAA+iTgGj1bwYSOIEhxSg/7IYirwHOtJ5bbs
i9oHbkRzF20sblPeOs5P00oeO6OHHsyjOrR7VE+/9LqxUSHhYEEqprRAW3l94VfOInJ7nKcSMRZ8
pTBdTZ9BdlXHwyqwsptg7m+aGBydNdlOOJbTLINGrJkDqzhOJQoM2NHCFJRllqYjxT5r2rl6n2iQ
2m4+gxvRK7MM9I6Q4DJHL4Eqxr5QcnStmuYAWSlGx2NYh4Pv9HNmQ054AmsGJJAAG1aTof0aIDf8
QMrBJJvr07PiDXEFWw4AeNAOAOny+W6aSmPuDAU6K/G8n8xXNTk1MlDUqgm4DzAj2fC4YpIjGnSt
mSlu+YE9o5g3pSfE09dHsXb9olHqtw3heE9Eq8O2hQ2neZu/mVhdoHXJDz3+1g+PWdi4pM8lNv+P
syvrcVtnlr9IgPbllZIs22PPnlnyImRmEu0LtYu//pYGF19sWjCRA+QEBwjgFskm2eyurlofFrgQ
AYUB4xPv7LTuer1CYso1GpCB/UkMX9d+XR/W5TsSTqv9NcFdvKEi2wUWHRQGoT9K2+xPa3gpWHod
UKr+hwD21BR3DjtzlMd6D1OOjcNR2Y7JT1T5rg9nZW+cDYdbpKyfx1aRYYMmYI/MiW69zHZBHOVG
E52SK8f9mSkuHFMsCp7TGqbG6lOR9nn7p54gjBn844AMFQV5FDDA2oqGImu5DE4Co8Gh1tSbRg5X
m+/rGphFCspJO3lq7co1oX543dyFx8GcCtpNRLRLvz1/lMVdnkOz3MohshX7VdN+at0EnXBZwKW3
auZbuA/HF9oOuSsMUZMiFxPIy4a0fisHiYxKc+/EopPy4qZcRgO8JwTq8bS/OCnRX1YYegz+rNAu
Dd+mWfoom/Eby6LUB1PToQjr2yw1XyuN1mRg5jGMCqgVd4wunJHOLmsNUZ/3hYPikzQVGw6Ta6Cf
idtvhVErCaNxga6lmIxxSjIkVEDTme2Lf9aXXEwhagc0HhN6oaVSpkkdtxkCd6BrlWPaR9BOKbvR
VaA3CB2EVupEEdDafOvIh+CkspBJ4UWflbAAa7IChGM/TANuFbMNurpqBTiOyxgAA8Mza9kU6KfA
wp7vCZm1YVPNICyq40CFAlXjx86xhLQBtOByz6Z50Mh7s25Iq3+Gth/r73GzC/v7RFQzuGRp475k
8fOT3ZmlURKlE8797AWJHOY1H6CBcZn7u4cUKpF28cG4j33b77fm7Szw7jVPgt4KGsi/wWh8kDYM
Km2HxZMcAzGXUzFSdqYCZpNGcUNjhJQjpv/66bBqckFVaQh3kC3jtm08WREtlaJwp2nj9HsQvuK/
n/OCxBShqi6vW0wt0ED/s6WeT62emENq6rA1g7u5iLflkKKB0pXZbcc8TXuY0T7TSP71AV5iKjir
XKxihuAfbqe8cMciwxuxnaz0qCpgGwxDez6C9li7U0LT+B2Ok11voq5vwVZjyuEukpXhARJWpceY
upDBSpO8c5QB7cBt09qU1FoP9HQuOQokPdHHMSaRBk2AcVGDy0EmuQ2zJPoRl/qce1Tq4g2aR42f
14d3cWV9uytOAzyCDGR4uPUzKNMUw4a7SmntKsa2rrwkenGYwMza6Y6nAyJOQwVvCw8jdMaczkqV
FHgIKUEzKRu7jf051ASLteoiYGCEciEwfqitc7svMsyhHRvciePs5INfjLHxRxqaPiNI5qbhxkkg
iRC2tHvMcQRa7lAC9AjwcBGL1IIvX0yYWaRkLIBqNfwf37/A5nQwtD4Ctnsj6W64U7zKBRrU/1Q8
yIps+ofI1yDDQEDmoNok3acQGKF+sR0IOP1vZr8MeghmPKkH+lS6veBSv4jxzj+OVyTVlGqUJIqP
Y0ZCqPbUOzt8ZKwHo3UsB8HrdG3xT2aC97ExwoElLTMBgS+UGkepkX8rI7UfeynJ36/788V9s/Rg
Ie22pCVwCvIqtkoFWpYiquAAsvZqze1Di8jl302o6OMGLBa4A4Dszo8heRr7yclmxF016Dc1sGG5
UiQCAl1iVbgV4g476HegfXlZIfMBtUzlRvVtb3DBLgYtx015G/qy9+f6uETLxB10cyKBTDZbHDZ6
7PRdDcBnJpi679zqWRqBGxV3T+tGZdbtCBvW0xtEpXaDl/1U3fjuoLj3bHsfkgL9xYdko/nR5vro
hBPKHQ0Gc5qWqjDd/7Ge2dtw9wHGQSgkGvv7IphckJBcN7g+nTjrkJ+FmAN/M6q1hudvj8s4N/5M
5b3a3wjTS6smFLg6VKyQm+cZFHsHBGxjg2BWNuYgG2WiKIaf1cJO1cXXLlZNAfksMD2Ay/LPdci5
ZWr/7RlJReZZ/4jKz6LPD2qLI2rOvxrIe0KUA40Z2ZbVeMlliQBTdFlZXRznJEjmVi/L5U5ptMU5
O5AGWlnzKjvSuIFixuDSPJUgN6o/yQ2ekbKc3IC5SHoHu/hjAcIwX5klUfVz7doExglTglsNORfu
2pRtJKa1JZBOtd+dgkbhiFAwM/WC/SIywx0CYZ/SUalhJqtuw9Srw2OfYgUMwRP5sh64zC4AdZCs
QxlO56/nHiWepKVZgV47K90MdYUOv/SQzvOz07/GkOto8t6lcvLam9KmzBlEtN+u75ZLSkPuE7hn
uoKUb1To+ATwLsXPaNpNY2iazj7171SJvI6gNVbAcbVzdsNIRHXltShWM/GgRgoNdMA8/9EQtQWS
XIgsO/3Ltl/gbGjbCJrkqxgFz9zVi/fEEncAaurYouQKS01ngCf6LUaXTzbJJKbVNunHXR2OgsW9
uBGXiUWhBn0PsgMpJO5Yl6J5aLQlfgViAiqZ4Pf1ml4XdUmtHUVgykNiGH27hnOxIeZE72QZDZQd
9dLsBxjAicw8gY9cdIBhKNBUgaAxcvdoS+AOAco6S6cSojuIwY7VfppfQL3bsIMtQ1MrRTLfs0Sa
PKt+eWpz2aIn77koCStDcmBTRQtdlXkKjpr616DdauGGqh4z72LqzjiJpDeqosujJ5XsdcXOrHYO
sqnXZ2D1/lxqiugjwDseiijnX+OULTQ3rSW+rW4isGTov8PpoU6JFJJRfTJDwhBblp7Z3BnZjVZ5
oQ3P2gPrUo/veeJX/9wEsKzIIgSFbCTq0DwG0wGK1C5zPB8M+Tdr32rTcucaIl+KqOqorx2F6L+z
UFN1oIx+kR9ywihuQPwLvsLcq7Z6gPBho3j5YYDWFMDtbyNRNtZdQpxbibRBP5CSVO57DIW1wrXJ
dKP42a68tT1wmmy7txlBxvDCgpA81F54jP2X6yu1th8MeKoOeU4DrXXcQvVZ206GPiJ8w5tvab5M
7tHL8l9sgC8dVQYoOfLl/xbsfH1C4QzlbGwtgx6tStlKSisI3y8QAFhj/FkSKxD4wWFy7nNjlldR
7iC3MralAzjKqMh3Qzmm+0amBRRNOvlh6NV+X8ydDBBuEZev18e5/qoDNQwIKxDeXyTtcNFKDdJk
eKRuw58ScF0fkLIzmo20gfKBJgg11lYO3RNo+QTJEAAc3J2rpF2P+smAp9G4cbSfJYpbkkgldu0W
OLXBTWkm9zWN2bJtIo9Ba1MF5LUgabWhJQTbd9en7/uL+fDt1Bp350Ckt4yBFCjcpMELE+Yoscjw
DgHEgkTE/KoCqA0BRYKM8oG5e+Nr3oo4P9cuISCN0JCEUh0yANzJ3adhhRwhPqFZOpF7KHCkfSpw
k9WFO7HBn9SFNOESh40QhCOBjFzhTm3jD6toRUmvC0sgi4FcrfUtbYh9x01oLEu6OSQAI7PQChIl
AskD1GFbtrm+cBdmlo23NIMgUw2shcadIUWpJczssfEkuouGdzkER7/gQllzxFMTXNRFa21Gkhwm
KB5eUnhgpg9u7miQQYtmo3rq/4cRnaRpubBZo5nW2s1iblBdvXCO8WT4c8Ier5tZHdWJGW4L95Sa
tKPYXiz91Vae1UB4Sno122dH2tVCusTl1/jtdZp75jazGqF1Wh9hDZmGLn9jkUXi4gdi57h+7Wwf
FDjE/i3TXZ6KVm9xAN7y6a7iHCSsMkuKSlwy+XNb3Zrd3cSOcnqXPP37dJ6a4ZyksEFvVssYYJg9
RQsyr3Jb3ZOkLdMDRM0Cl1y7biwbRVW0XkFQxeG2sT4ANBGhLdcFwWDl2jFR39N9+DhHRCT8u7a/
gABB8hOcpzjxly85Ce0aozO7XIEledEIDXL1wWzc61O3fOzFCv018X2znZhQZ62hI11WaHxl45fa
esAcFE1w3crq6XpihdtWaqJmWg8BTLeTK1ftWzIP3nULa1O1tOKCFBv8Q0h7nU8V0CWoLRgKQg3t
YICZp2CeqQlGsbbw32VN0A7hpXLBbzThoG1VExHejAJCwIoaSf4ePGYRmeqgKzMvFUGmVyOLU5vc
SW5CHwQwEdiUIkb08tChaN8NN3KxGSFYHN2OjQtWi+tzucwV5xPL/YHuL+D6TZlPh0pdlDZx6eBF
AfX5QYb+XfE7hd4naz60cHvd1nfD4KUxvOm/NWMRo58vXJJnUZ80IWomru6C2l4HnzIBjfL4ktx0
O21T7JlbPjrQ3c4JvXd2DqDUBAobBDTDrSt6Z68l4TD2/30O34FnVmFWNhLGXh7sAOyQz5GfHcMt
kY7xjbZPnuTH6+MXGuS2RjTOtK5SjD8xib1LoOodPXRbC6amlxDyCXXwJbC4HPdXZtxcrouTLc/G
IgQiExZHt0uIRACT26ebe4ZsP7qXgkywM9eehGdTyl0/cT+OdkFhr/O6g3ZgAyTVM0hMl3e6K/+q
biPyajbeLZY4tkiL41QQpQinmNtDZdxUZlt9f0B7bNUNfMzcfEb7V5Q1Qgu1c9ITSVDpXPFrA4wU
SGygEwBHEo94gqh4D/oDiP0A9IW1DT3THsicoZMTgqfGl52iAGq8gVGSOFGM9+gGCXuSOX+0lB0L
ZDH7dqtPB8d66uSdaT9GfemD9M+z2g1Ym697xOV+Xz7VATYL5xpYprizU06cuWYFPhUqycn4qBTv
SF8MMl7p0+/rlpaZPnM9G69/dEMiwkZP4kVWsnUkZraxmbt9VeEtwXTIbues/tcgbrHiGEtlCzfn
xfkFReHaLBMgNaymYHso7P6YQFQfSKX549+HA5SYKi9vsSXjcb6TBq0LM4ehaCjH0a8CGV2mRoK1
uYgUMRYbmT8UrhduXh4lVkITM0feD6UpwOa0pw56hxbKAlEEhpAXQ0Std3GLwhqS/kiXGGCKARXo
+YC0sp4zZjSoHCXNi6FEBztuXpyoFuQYLxwOKXo0yUDZ2QYgFAnNczNQkNblQZOxL+LpoWWfVfLW
sWE7ZwaBNwjOn4sIZzEG3ShUkNGWA4zHuTGgRaMm7RV4N2vBFmtJEDhRyrfKsd6kHGze111ixZqj
Ap6GVATKKheVCDkBqNKuUupOdvFq192wVQFA92NWZw9DODe76+YuFwxAK6TbVPA/YevyWZw4GhKb
OhkF7S6zSQ+NKD9U1IxMnR7/h5Ghm3npgjGgBMB7IshOBycG4Z2raHUQN6VfDsNuSqwtAAUC/7g8
JhQ0p5gOksIA312kUXFhWEPbwpSddtsCGuqx1Qq8Ym3iFnwicumox2K9zr0ijMGJZGolBYd3rhDk
17+sWOo9lVm/r6/QZQRn4wKAyizOVnSFgRT63BKCUqUG8xggNniP63J/M+Sy7wzhrpatQO6a20yl
e0gMbJTQ/rpue/np8+MW/SkLFbqCBhmEVrxpR5sjVk21K/farZTbvlK9O9Ojpb6oyO0A/PmRhFSU
Ar5se8eAkQBGThoN9sA6LFN/El8oQ9WnsQV2YjWc/S5kftXlO6UYNiZtjqDO2TkoRheS5hWFEZRz
nAqWduV0WTxHWwJKFOR4LsCmLzuNajIFhswETmVCe4Y2DrfRtLTcptATlq1e8a/P9Jo7ndjkmQB7
CTKK1gAK3jj2nN76KUM/qcyBQb9uZu10WZrwFvpRkKfo3MEJKvFcskKVukniBCAF/KRAxBis2UIA
XRQ1LTvg3HngO3jlArONPBIS2+fLmDROrjNDo24FsH65dGgOuheVpqcknZfJMbF76hXDSxbJ7jCI
MKSrXnRqnhuqPRVaFFGYb/vJ8osCzGhQGt6MtU4PcSLNLm6QO/QGz4Sm0YcF5fLQbj6uT/fq3oUc
uWNg7wCozZfIkxwIbQdEZi7yk/emkYITvwGMLKS/wAS+T0Mt6LPs0MdobcOZJYAkrS02CE0Rm+kK
ytr867+0m9luHAu9Wbp5HNvpsY7YIxTS3yhz3q8PdM19T0zxWYAZJZEMERNMdXXvVXNZ3KWDGbtm
o4eC3amvuZWDUwldGojR+M4Wde5sLQK4DKpRlg8M6/uoG5/XR/P9EOddF9RcQB7jaEfHBXe4F52R
sDlTa6C2d1T3ZHrD5q8+A2eBRsr2Le7MGzP6Mde7cHqiylfq1MguH6V6U7CtVQb67BrMryOw725G
UbL7clWRyzHAuWahUUWFdNf5tkLRJdKrIQGWjXqqwkC7G7mz+pk6goflqh2AddEYiTwVwoNzO5Mz
aENDgZmrwBhuzCFJUfnLtb1eioh3Vy1hSDj0DXQU8oh/0NA04ZjktTszNGewRzSyz+HdVPy6vqqX
jgN6NwNlYnQQgYCZN+Ms1So7BItmN+amC7ih6YahEAC0NhjsBFRyQL+8tJCdT1vbSwbUErvaHeop
v3HkErqUjWp66hi/RADqC0pXlxsPNzQqkwgQUJjGc+XcnBLK3cRA/Oc2VoigrQ8MYP7Mygr+fe4c
CzE9OphNhNzLZ5xcyXHdaVkO/Xd3srZF+KXmb9d/fzmMzzcchgFcAsai4L1iaOe/b2XxMJvFgHyY
4Wk1CZHC0eMb0FuDjW+n97+vW1vzhFNry7+fjEZRwkTLM1hLRsNncnQwc5Hg1fXICTHiuQmQY1PT
6MbaRX9J229iI5hlV5qKIIGwfQ+QWy3itVnxBFVDixzSysujlT/t7SlOnWECvLZuKXHYRmKyl4k6
ML/hpdxCAf+wNGagTI3l4vwtnMZqRiqBAvNVQOdxci1bciOWuuqcvs6p+TxUL4aUe1n4AHD+5yzX
YEha5GbRiy7S9LoE9WAXn34Ml4hqxzi0wyUGd5wHieHE7fwoSrwMtxHp7Neyr0DAT32HSX4+Hqdp
FpwoK1OOB6EF7oTvfASPRlcn8F6n1UTdIrKf8W5DmawfIHvb5qJg6jIkXTpF0dWBpqWl456b9goN
FIkEXRe3mvXEHSTk3Wom31Mr+jTM/i6jmSXKPy2Tx600Agf0joKqDcLo/JZXnKa0R6trkMhUfzKk
FRP/8z1Fv2Pio1V+A7USUgLj/2MkBnmIyfUdeglKAZgH9PXAFuBthb+4Y1S3pdhQRzTHtoBENSS6
Le/Bdxt7hh8dB1d7gTA7XnW3xfM2I9JGYHxl6EA2OPBxnN+gHuBmO0LYL2kQvXXVY33QiL23d5n7
Wr1Vu2wjKtGsOTH6ToE7wH7AE48vCkxa2OtJh3mWnkC9sXXcBatZ7JhfutVWmJ5eHdqJNe7oi3Mr
YqaDoVHf3Ed7icR3uZckxLx7129K0UtqJf5Fou7EHHdvWE5OFWXA4OaHxqshP0smAmYFK0iJCJ91
CaC0z20tN/PJqW4qKbZqD1vjvvc/ppss6N/om4nOXWkz3YnCsLWT8GxonIcqOjrUrGVo3Vvvz7+s
m4EM+wovdMiaRE9d0Px4KER78gIexg2Re9OUkCAZlQo27YdiG3tov/HAG3ZwyEYrCPU6X99MARBB
8qYMXgSbYrmCufMA7RNLNytwsqDF4a7oMXekdm5gW/l0vrJfm/Coukh8b5AdYPtqJ1zOlSPvzB7n
qUbSy1m9LKd+xJP7DmLXboq5pm4UsIiod6PXufnRdsvg+kBXbu4zu5zLduirKCQKu70LcfaUfDwa
gSyL3XV9fAsmFTQT6OXg/CdX1DpWnAEn3F4N+t/FUfNiTyJI1LqNP/xKdr/iPVQIRMXny2LG4kNL
Q/n/2+V8yCk1LdXTpez3lv1ClgFV50Pz0fiKC3mInPx4EEF8V6ItQGJAC4z6sw7v4RzH6DQI1iyO
M0rsgGbym64UCQFoq8faiQ3OWQaGum6Z4LpYioDOofXvlN3s3j2+hV64mTy08t+qu2Py47dJ5vfR
i0m0CeKbxNNvnecfImWUlbDAQE+2boMDecEMci+0MYGqbKqq2CnVcw0t1zKYRbtj5ZWxJPTBpm/g
msKGPD/rGEiwaJgZDXSwJg/VakUF+jU8RoPoKlw1BNKBBSqGJCAPa5KqVKkyyOGhUO3O+2TLiPqu
EwO8XwT6aK1HDzJoEth9L4L+rV4dCDHx0oVQtAbb50OMddrTdpYbd9oM9ra+Rx3V9c07KUhkwSBX
x3hiafn3k4sjkYtEKSZYov6gu0BkkNJxrx8qqyaAukZOEcUY8MxzJvp8iMYc60WHHzEK4qG2pcnO
FkUuq2bAr4WXIFT6QAF0bqYpkbAeZnheJB3M8lGlW/CSzuX2+mAuC7I4QpBRwm5WAJfA1jo3k9mF
3oYWoCTdJ8h4XODtAssHzm5nH+KcML/bx+R2JNU2PFo79d9fvGhNwtMPpxgSxXyJyZnjeqIWPNKy
+/sZGvN952ySUcSjtT7Iv3Y07gVXMKWg/QQ7814tvEFzazS3ukqAM/JxDByfGeh39DFKP1ZJ6jqz
r3po1xRM9RJq8rcueC/MJZewqCFwK9qXSaxkFRzHPLa/UMXFo+uQoFFq/rQ2zTb+BSoS7WfjR8/y
Nnfrz2Qj5IBY9Sm8OEBmAapbdP9zix3phRrP+IKC7cbpwQopMdFXroouJpEd7gifC2rPVQw7YQFq
YkB84GE/+rQAyHkWlIfWrnjkpv83JO5oSTJDS+0epmapOZpKuBkNx6sokEXK8NKYn3lTb2pFELyt
xqenVrldI3WlxoYGVtlQeU1GHPX3rBBK8V6siKXvqthHWaHrwLapAtfpX/eklVsYCDBHW3hkcF/w
megGMX+ZliEcyUrdIuxI+890Vij4oicRKGqkBlCy4hylQPkJ7yYJD0YlJrNJmPWe5k8AW14fyNo8
IhOFiGK5GBY++3OHrNUIHa190rpFDkB8fafvwo1xlL86HxyNIOBRHZHFlbD7zCK3cpY6905bwuI3
Mt9V78d7pyU95nDb/LOY1jKLJ6PjwsJBzfq6WmwlFNgGyx2R17s+gcv8cEfKmQUuAFSHlnWQPGnd
2tkZ6GKRWq8U9QavVF/Oh8EFKAU0IPrGiVtXDsyH2Ov91JNyf/Se5sD6uj6etUgBSgDo/AOibpk5
zvFY0eZyU0GrT/nEqkiEFQQX0USawDyyd4GxlUgTUR16U2AKvEd8cRI6sbSOjLwF0Mm5k312g5Zr
CEOR9BcQ3wGCiOv21rbtqTnO9ahWa6NRlC20mTSvTcF7Z4u8e1nvC384GRHncVmol0xbpNwt6o0P
ehCjN24DITK0jnogb+987WF5ktSkOiR/jOfr41t7jpzNJ+eNUzRSk5Ww3rvVklq6/Rg2shve2578
VH01bvz7usGVZ9eZPc4xpamXJ+jktO7o3Cc5iBGJqpE0C0mpCah/1iyZSFACXq7qUJRblvYkrNSm
Cae9XLVoGLlpOhSykQL9qhKvE0EgLxk5cGacWuJORFVSKZNUWDKPKWhl9mZg+Hf3d3JN6u1EoiAn
e5XIPeDFvaigvLrRT21zDsqaxlI7B7arB0jzEccN77Jg8P/0FqGCuHPNUU9NcY6Kzm01H+O6dfWf
5SG+67bSUXpoBUZEq8b5Y9cXgC5VGI+DW2xUACZFkRGyCd7IJsFB/I0c4nceIGYLU/nyXOQRMZ3V
qYmS0WVAbNOC0Bm5Kp1k/rRrtu/xpnpzjupz/DjfpEgSZB/ZLDhc1nJYcJy/H8ANNqZl2zjAvrt2
OJKoeaPA2Etkrj6N2Vs6HcdPXf9k7S2KuJoBahkV7YiiSVhf1b/fwG1IIOxANiAvk3BMd/ODGSg3
djDdmDv5q9gNBNCnzQBSiXCj7BuSbKwAcozBdOeQF2sngq+tnbYn88GDd2nR9PI841uY05HBfNAr
Qavqd1bnYsnB+IgeUjzPQFJ0fihkTUJZIjetOyAtgRAGDUr9bYwYJoqRFdW3iddDAFwORHtnLc0M
BtW/hrmlLiVAA9sJhlnusp2Mt67sMmxXupzxSU3i4Po5u+z7awPlllWSqzJrCtjrFBBioHLRhASE
dXha+9cNLT90xRBP9GFLc9tnNtZMnl1LAaXbjZ7sl1o16tSGvtHiz+v2Vm+sk5nkS66AeqXpAJow
92e0R6ntN24Q7FrmIuj1oIQLLWbBFhGNcAlJTi6SqpKUITIxwj7dlrXX6Kj7bArDVSRSF3+A5rw+
wLX48HR8XDgF4enMMLrFU3oCOYyp+Yi6++smVkO2Uxvc3WhMtOgNBTbSg+z2v8Pn/Eb6mRLzVvsP
ZdFTv+c1jtpOa/VOweR1vWtML4VyC9YcwWgEvm5xd2Bu6lA0+p6xTbyLXXVfekUASE8Hj8h27aYh
41Z91R+vm/3O5lx6PmSyVQB4wGHELZRB86wzLQzNeTL31o326iB73JL7AbkYyF5savcVJ6ebI7Ur
b2VPef8P6SbM7d8P4FZxhIZ9UiZYRUUhKj30kR9rwSRSTlk9lFECRNIacEtN4Wa37SpLYsgFulMq
EzxdiKMLPH71SYkDGalUtJEsyerzHRY7Uy73NgZiBqiLuelXHBPlNrmXvNzPg3EXedeXbj1qOjHI
zVyf2mkYg67FNb67VUby+q6S9mneVltRM866m5zY4qLDliKV14SwVfly6Jt+72cESvVE33Wo2BNz
YaS5D+8/68fI71C8yg4a6AcEU7yyiDaYhBQZdQAVVElcNi3LmjCnKnTWTRSvCcqu3mBMoj6ElVBi
AYMDRQSsCq46bhl1K2Nd6ugoEdHGk8ygyd4AyWVDQer+LhaJpKwNCeAoFORtIHMvkD40103WxACi
mbnMnsyO/pixpIJs55qnAD2IUgKKl0s/CHePjl1MGR40uD8jL5y8vAXPskla+UXt3rrct6dDWT8w
5891B125A06t8pdqwbIB1DcaCo3VV50br2oDdqa2fPtnK4BK/Z1BLibpu6EEsS8AiiP6thVd3Xem
jreYub1uZsUtwIKNjDVgOAuGmptCmoZKWg4xphCZzA0dLBDqZE5NyrK6o41jP4Y6pc9JDu7g64ZX
Lm4A5xDkAbUB6AbfwtMNcdjbUtG4ibyLQIjo3DcIb9MjzX62nZtlD9fNrTxdzsxxB6UeYfiWDnPN
jF0u+xn03VLaIL/oKXDT68ZWvN8B/xxwZ/BMII64UyXSnbovlvIloztoMrqQDBQcGcvnctfbmQVu
OFaeG3XcTRhOrRClhIRP+qgXR1AVeteHsjZvp0PhYvJ4xJ2QpTBkyg8tyDPKqPYZvVEqCOeCtOC6
MdGoOJ+vzWaeKhnl155J9K6Akobfg6fuAdT2D3LZqYKxrW1k1JeRQgIx4XKDnt9sc9Hr0AOEucF5
KIsdCH+EBYK16UNmGUcgmNmBO+Omb6DZVMwqQyG7uk8MMvbbMfOK+WkQEV5/3/S8R5xa4uZuCmMF
7T2wNAdgCvjDNt3NB0NRxvKNR/0puq8DPULW7/qCrZ0ep0a5GQzV0FouFhyF6bbA8STfW4On994c
P8aD4Hm4tqn+2kKC8Xy17H5Iy7iCrW56Ssa9LaqTrz34ca4vIQ5AsGjR5ZFNpcVCJcO5zu4q25X9
4jgGEwJVA68lXPwjHjCOhwcMFRQ/1tzw1K56PrA5iickhGE3QfuxbL2mYe7JopbJdSP/uyr5h9lY
5WAxGnFV4rkZZDWC8Lzaa7Yk2FJrDmFASh75GoDD0ZhzPpbQKYc20jEWS/5T5duxeGSgZR0a8Mbg
Xv647n2rPn9qjTsF1VhXuiyBNTR1mD/tdMqgH8R0BUjZkLloKtT8Cd553ymR4RplWx2sqZt36BVq
fVnKE3eC8OguTgvTGxuQNXRZ/XX9E9cqpYuO9Tc7vwx6Nc6pkkor58Kc4VSZ6g/da4/Hdx+rXpo6
m5F+gtiP0KGHlgZav+Th2GmzTkaKjFf/zmxIjzY7SdH3qBrdGXLo1U4jOHJX5/D0Aznvm5rKQkkM
H2gep016PwbRNscLTe/ccKs/FbtyH2NjB+houj4za9v51C4Xj46xpdIwRU2gyl47/ViIkjprnnj6
+4v908SADqlyXcdxoWJXacAMdoNnxfs0vQ8H9NwLqqZr2+vUGuf3ZT1IqYpeIZeCvaBZ8uYvhvNy
fcbWbsdTG5y3m73NRlpjxqR8k2bPGvI3mafOj9etrKUf0GwAtne0lzlo8uAWJqrHYipyDIWpL2Nk
uQ3dNUpHKmQUjcBs9zrgBFSU9Fgb26lRbrVaR6N2aMALx+FHnj0bOV7LR1P0Klk94nG0GyY4OSHQ
xZdHdWBZkpmBhKPxsPGYd9cGieVjtfz6GPo2cn4j0R9FZcs150Ans4WCGNrmLppkE6sfChWsRJAC
zPyEogLXgnysNAU1lTWPPzXD7WS7sKGZQ+EfcRewysOeBoU9cylYhmU5I7omuJDXPeVkXJynSI3Z
jvK3Q86dO2VoYkOjGB4Th0JLQbQmW26uxXdVXhGHDoLIQzSnnMOo0FKPNBlzGsoPSf+e9UEzCWjl
12K30/nk9rSkWhWTMzhLMuWPg62S2S6D1mqem3jwgSQSLN9a7hRq43/dhNvfAAh0dpjDnvbk6XuI
OkDS1Auf2g1z5x3qi5t29q7v9WWS+JgRCiZLwwLIPy9agVEYM5I2hEUzl37P6fhR5rrAxNo6ASa/
dPjhmQ6IzPkxrCW53o0O4FB6cT9mt7n1LAtZPtYW6tTGsjFOjnrwSk3tUMKGpbrTDfp9HyUXWng7
6A6xh3437ItNHkzvylcoWLLVwYH0UlbQw3hJNz3YeWRnBeIPg7UbiKKBnrmtSRGGgkTHxQBxWH0z
miN7s7S1cZ4YsiGsEgTa7gy5chJmsiexaW8n1WGSui9gOwXv18ud/W0QrUZoNFjpb5ut2Joie1Ey
lZqE6K3sjVDHwDJ6FgOBKHWg7l1sJDoGjZ4JwuHLrM5iHOJJS9kd06pzIdPEslbCAxDMKYPjNaO8
lWRnY4HbyDCMjdRrP1gyQpMTWRH1eagjQfr9Yk8s1tFasXyBBUgiN9cluEdZEULx0Ig+xtgmaitS
qb2462ABiAwoB2E/oLjJjQ9ox4lqA5rr7NDX4x1VbiY0i4jyR6treGqGuw4cs5dkqcE0yi+16kc/
tA/5ffZU84h34BxcP0guNgI3JO4mmMpY6YwItgZr1+DNlNA7x/av27hMRH8bAWkBUtFAi/I9im3D
Eta0Ue6WxrTJ8h6tBJGjuFanzEHnZOgJN/C4zqssgvRsN92i7RgC4spo7Nuifxg6Nou+aJnCs/NT
BxnFoouDZiDDBF3f+cHD0hEUCKDAdmea+SCqAaxLIWE/3FgU/ZNqs7Wc+hYMJMFsgGTUih5iKmhj
XjsZ4K9LuzpyGBckKVoSjnpap1CzVP/klkUK+zaUpfveGYMKYpCCFVg8kxsvLKHhadEZhs4Kt8za
0OZtumgM10qoEcBiDk6oWT7Yi+n7kJjpBiqHd13EACjX5GNqS5aXskywQb/X+eIrcFOi7RbnE1qg
zmc9NOx4GsIYAqu1OXauPRSa7EZmoT9LTqp6XdY3EXGmrIxvGoqw0k/SbCxdpVTYzrLS5nnSsp6R
TrL0X/YQaV4maSjnUb3I9jKdy9jPGH6JtB04AysnUcC8XSND2pbd7KNDqPihmh2Ut7pKeZY7XfoD
pAANnFRSX4wwpP9H2pctyckzUT4REYBYb1lq66reN/cN4W672QUCsT79HBwxvykVUYy/8YUv7Ig6
SEqlUqnMc3YZH3IvibQRrfRa/io1QYCa+tzK7puw6v+ZaF4DGYM2eWqFgBVCbD0BJ4rcDkqMraeO
ngQdzr7/CMbYub70lxv8HGXymrMjFvd6MLBmQInJTZQ8NV3srFZcXPpFYOCcsw3ZQuu6JqxrWYGG
YLSBwZBxGRPHsqBpqzhRtCbUdblpzoGEeCG1KQ8UE0C9Cr0B6StkJ5v4I+hR11oELpLcfx4fcZoh
6AdJpFgfLAVNZo8mXFbc+Tq9a1HgZD61KCRJNimYKdduoRc3AHhIDVwGE2cNKICIMINpD1V0taUZ
imTDh1w176n+xdvSQxDrNBbZ9MWv62axeFajDxI0Mnh+QWmpgAgeA3BfmpCSbgbfth5I6NHmjZrP
UfuzsR9i1QO7glavPZhdWiPGCUuBZpZC8KQl+N0uUwfdzKCk3kV81ysgr6jTO9AprFzql0eH2BWt
nuokKyOc1AnnTdVNutwFSoDS/BP9lnZwM9pO2LuW5qvmoc1rp1xraL20GgwPpEp4EASXA3Ke55vN
0rgZQP0jcw3+MjZPfXkIkyMHl5z0Ilc7ZU3Q9bL8BWaD3n+QO6vQeLhkqy6aMkeWBCLc/CVvvR5P
nKkXxEiHOWbyTjI3BKpxa5Xb69azFGrNcYV9mKgRlTqoc7lWzXEP73cdar6vQ1xudQwN7cGYTNz4
TbElu+IdVzOKFQyTXVnvWbcbGHiXDbcwxhWoJaOcQ03BwsxFpkVogJwKUFbIkWU1dpYOFvw82/z/
jUg4g8NkYHhZBUygoJuyv+/TdxtMqcHwK2r+mah6Mgz0NYA9AQ4FXUDnQ4J+iVLTjuOkJQhlHu3E
dmz9oQqeGmQZVrMzf2TaxIMdt1C8B4JIAVUbgjNRmNQyqHwgwANjOke9ZPmkjlg5X2IPdfBqW1tJ
OzXhz6Fwc2tHIE1Z3kZm6SjJ1gJrp/arkpiTl0/ZuAOTTkzzx3+f+vn3CfaKKiOS6iECj1g5oNyi
HVAJ/EDqT76md3JZ/IiJhztFAg70+nBxguMhlVUrEVgOEdZF4KLbZgNSwQ6LQE+aPjBj8CKFOCmn
flbAs2cfJbkpwGfJvnRySPtXilcKo3dl46Ffo8xbjMLnnyaYeQNlG72fJoHlN4OcY/J96GdXiUfs
5yTfGInXprsCxSFox6FrbJNLe8wAqwGk/hBvo/Xu3CAZgzI05LpRpRfJbhFqTqC53ZqI35L7nYMI
eZi0Lm0apgDplB+cOzrfmjlK5Z47HfQed2qyctm+DHuw1rMxCVbP2KCH8QA4UCC5loE83W1PkDJb
u3YuuULwLEyPEIiudPEwawYJJlfA25K0BaPdvhofI1xbNOVnlq1cFBbiEByX6KPBmyqOEzFfYQZa
kscaoOLkyUD6PTfBUlDchYqTEuT7VyZwYb3O0IT16hI1zKQeaGmyH1nhdHbkxHi0MFQn1z5IuOlQ
PHzdEyzY4RmksGaJrqlUbwGpVsSXeYNsJ6i3V8a1sGBnIIK7GbskCaoKIGGHBvbsgDgY0+pYldey
lUhHXVwx7Cd07YNd7kKhL6eJlmnDNIfoSur3XXyLjiyXF54e+hp9jhPIw7W/avorNo4BeJxI5XWa
4RB5YzXgS9vzcIMiJk9p/KpDEi5rnKjdIKJINaeI7jr73w9BAz1///tcYWrgHxuqxvj9CrR/dhW6
SrU12WcnQRxqLcRdmxohGqusrrHHKUoJ2Gehe7X0FkMzHjXQabSXB7+KNyU52oqvFvfcgAwGdZn6
aOvvWR5ty7UjaMn9zkYOYoxzD1jLWdDJMr7GxjSnrhae9NbVU9mp271B0a/evTdVv9X1e5p7Xb/W
H7XgrACPvm0UA0KJ40+3xSzIkZATqPspNA3YfW8/qyNIjSHFE63c8Rf3118YsSJOGgPJrmPAgFAs
rqD+VO7oKpfikt+YZ28EvwEKqrJuLWRviLVvh99G+6wSdzAPLPwsrE0sb6/7jKXbhIlSK3CX4g9C
eyFya+0x6jsFys1NBZoj6FvFL2bhZ8Gh10ant98IUiocIc6Kr7rsgEHgOymnIOGIR70Lfiozl4Yq
KMALnDv1a/MTPRufoFP4VeA5yon3aLYMf6Fh/Y2frJthBXthHQFt4jo63Z9UsaQirTgLzMr8o/Ru
WV7Ot23vX5/WhVWEuh5Y35CVmmiWhe1Z5iZanmOo4Bksdrm1MeRtBFoa2XD02IMvSoqVpP/CFpgD
/sm7zraAoUJPt+wDmI2WOFlSQtxnPzbHhKzkwZfmbjawP+Y0w2nlMLQgkoH7hBSClxjJpN6BuOz1
2VsDUc/diVk2OqXw3G7UIbYPXGK/ddW/vqPB/pDXASvhVGx+wYCdGtKYkxT2h17uY100LmHJDe+g
RwV2vrBNVuZtwV+fwQlnQwzF6VCSYXOZ+itlsROripNJPgNTEeZyjWxiDU0wvwqUciqhQAONXYU+
xxYZpWrXp56uPqTN9/XVWjimkblC2gOPadOmFlOfpp7ZjPMwdW/KY7JtN9lzsR0O1b72rb3tSi+x
q92FR+okt9JHhe77cpscPTgcp/bXyrQvLef8U4RpluXAoI0pJa6JPg+jP3ANmlvF5vqAL/caQCYK
ZvB6TZke4R6kjzlegnqMV0UvLurKmBQjmHw0pf11nEsnAhyCegCwIBpg5hbjuTEs5DIGjqJ8p2DO
hC4Te1NpMvU55WbnRvrKAXdJyjKlbWeIwvThXp0oQQBEcvcRu+S99p+Sfbxt/OcvFCa8x49fOfji
XfRCgc2MO5oXH0snOxRP4QZaAj5Se9u1B5bLePP8kwRTzuSuUIZ8muzAr+iutQ81/2Hr/w8N0FOQ
cn7RnyMRMYiBKkvZ0cmMR82AdiYS5Ohd40F4UkiSbGIb1MVlXhW/tMgIHyPFirZGY6fP19f8svLp
bAnwiHvu++RBCbvOwFd0boVbgx+5ts8/M9m5H7wSjFExts2NtFtjP1ycZpDOWhPpD0hjpo018+tB
ZVckl5F95uxUU+pBeMYyf/S6x6oVT7ho1TOkaXfNkHId5VV0ynOnXenZNYSkQPjVQyxR20XdW6s9
aPyfz0Ys7AxR2EeWFmiDQoBIzG3R+aNq4jniLij/w0vUBPS/Vw+xdFfrI9oP03sEikxi9LIptQOa
ZAe5gKr5DrRHOX7u7VtljbNtee3+B6sJ0XcQykkILiWMT/GSzIbe/L1h+2jbk9eUQhfd698Bio/g
SojimrwAkqT5enbqxntleF/ZAIvbcIYhHP6KJJVmE0UoHtfRnlyAB7oGxWzt20Hs6O0LCFukYd/K
K1a5MDJDgdlD1+wPXapgI0lEwtZKY8T2ydFU7jP9Pf/3iAPZwxmE4Fxj6LEn3YAcVUrvuXpftS/g
LxmHO7VZceMLKctzJMFn9gxdPXgixEUUhGGai8q/zGlfoU+6CY/k1mEdKO+inwfEPHf1gSTO97f8
saZIflnVNr0ymXgAxDmpoQlc8CgD+MytvsEjMFrNSONoW+sg/2SZk74W2+yGRuCg67/7eqOuBI8L
u+EMV/AvrEGS0myBawX3mfwEXQYL4p9w6Mmw+3dTPYMSjEZr8RRUGphnK/vm0rvxO+rcogT9ZXNS
2CvaRsKgWRndQuxxBikYUSZpGoWQDG7aU6/7+yhvK/tI1956pl8RjsIzFMGA2gHCgYOFgdnKr6H9
SSQvsB9Z9JjFu0BdyfIsjgh0CGh2QH3nhcSW3HR11EHQ09WQKECdtgOekzA7kmZltRZ3+AxneveZ
nTtp16ok5cAJxztV94LyuV2LVaafEKcNBg8PMuXJwfN2DkG5FRVqUCMPARWtQv4ma5nmZQAL+hWg
q5OJeK0kFrID5phhDArxjVR9GvVi5V60CIHutellCoVdIpNqGil6h0FPXupXUT4a4X+xYHUGIPj3
CN3lPehDMiizP8h4TFfTOzN7jNb4bJaWew4j5DWqhLU4qTCOqN6P9NVkTrLG4rHkaeYQgkVFYY0m
iRQjsYpXKf5hF76FTsl0SJ3sn3u34ExRyYP4DOVZqiIyNVmp1im1jPc1PT6CsN+tc7biWBbXfYYg
DCZFsFIU06syx5GAPFCpr0RhiwsyAxDOg4qXyOHZKAOQopdYeyZD7ybdf9jjeISBCAmyOtDkETDC
YKQou8QTfNHfSZJnFUeSf193+gvhKzQH/0IIx0tWhXWqlYAoh1sO/R3b01DPVZ6YtGtK5lFUcF8H
XPLFkJABcRGo1iGyLYwJ1Q2T+jSyjtGwYUbtqQWuXAOaZY/wzwzVpNfhFo16BieMj+t2ZHZTKteq
jp2yi81Xk3hDtSvXKioX7WEGJDjLrrVYG48AavoPI9my+EPXVkxucSx4xIKWJrp9L0sWmJ3bsomE
PCmfu/IljvZaiFK8J7Rb/IdJ+wskNt8y9M/kOYPjl4ddmz8jaoU2Qou6LGOl5nZx0mZAwu0whBwU
V1Dw5hrRm4QS9qqKfXutM2DpRIZKBToQQeUNTy1YnFyqWRK3k4kTRwMpQgVmp+YVRHTXJ23R48xg
BEtTeJIoUQgYVX6QoFS/1vW1UGuKizokRyZ5Ag0yBcIRUCQG6POmQgE25j6TIgiqph6J1Z0SdTdy
d9tTiloSlTJQnNRrbQjTj4uxAAEtHPLMUxGcyBSUQCjZtPgIV3Sr3ORbpHzRPgd+CX1LetA6oZKs
X4G87OrCITGHnDzJLMKBp2hYUgNS3dJ9/PhM91BdUt4mxpjyG9kDsK8rD8oHcSWvkhzp1/XlXLIa
qNZB4cVA2SkucOfonOQ2GSk2W2/dFWnm6MmukyZixOswSzsAdRhTgILMrCVKPUW8JWNtYQcUylYN
frfD3WCu5Z8XHkUwk39BRG2nKh8alpsAaUoXJTSeap0C84dmbm1wuOA9lz4m9rbOVjb30oaYo4qb
eyB4tJ1Qa3oT88Iptbfrc7e4RGASxBqhpx71M+dLVKktenFLbAjeS0bjamZSb8kwiUsxMzW4qzey
nXvXMZfOS4LKSTy7o0gdUnLnmD0ZIR8CTWM34BodHM3qktapS4m5Zsytrd6pqlfWZXySeIDc3pAr
2+sfsGgwfwctZkfwgFynUOWDFyh+5uaeWT+aZnMdYtnTzDCElWNdC0GXERiKsY9qBZJROopP7jN+
PyJFXAdeIfmy6l9HXTrdCDwbyryheIQn8vOZzTLJIk0GUA2hVEZ8hk0XQFJVyl7VNQLhRcuZXgiR
4UeWX+RQlHPStLbd4Mmsir0xoX4oceZEmYo4UTdXQpDFFZuBTR8z82NjQbOgZy1O0/J+0DzevaTW
yootzh1UG+FCUECJTqBzCCmMzIxmHRaM0S1LJce0fuJijRq8Ai/o+sqAFvfAXzRbSNAxKL+jBgYD
GmLtKbJ+jNV7aI8POZVvZGohVkCXgLZWZLhEXGbP+6iEaSyw8VJbQk2cvK0fLbfz2xsFJG3U0XbB
sXUbT/bkG7A9P143y4vVw6sI6CVA9ayBaAh++nxquzBo846gpztm1lsc5DulME5WpK/4lcuaAwFH
PcdR9MJiVQacKI9favYSN/beGDKvVgeXDG/9KG3VtnmqUeQcdqiH5bGLZ/WX64O9WFnhIwTvppm5
Enfy1Gs1kLsmiNxYq/0k046SER5AzuzrneYVgL8OuzbH00ky2yFtquq9xgCbVgQdAQTVvhDMM/bX
UdYGN33FDIXEBYcAKFBwqFsYRv9C4g0hkPr6maU3AVSCruNdOBlhMgWDlQsjZRGKeNxK8yOoJ0cu
td/ktVbiRRSUQsE0QUWMAPF8VDSL5HyYSEogGy+jJiX0uuZElPfrY7lMf06DmcEISzSMqBLPJxjt
NL6bjUM+UZwp3cYH/mbs+cOUWXGU36sx77S7zsLOCRY3wkkrQgVBlnAoxKFZw9VgDuPitdJUJz5U
36bhmepdC8rqzOtbFKqu3LovnKmAKcSdIa+JOZTAVNABlXz3euN0w5ud3PKIr5jI9FPi8FBNgS4b
aMLh7BOGV0TcBEMhNr1unSp6aqJTpd3x8pWMD5CqvL6ES4YyxxKG1ajSODQFsDRUuUaGXwaehru3
1K1ss7UxTdtwts1iRYsLI5ocWZP5RW85rEBBm7pJKHcM1Luhxd7//xqZGN6OXdiwKpxmsbwrwt9m
+xLjPmLLKxO4ZBfTcyKEAomqo4f4fGAVxeOtZOqAMVPHym6N7jDiTSfgN+pa0f6SQ5xDCWvVa1lf
QN0HDjHZB8VP2dzr4e/rk7YGISwTLUqNgakF/fJK76pgmiu/GJoKr4Ms2tzfKRMTCXatpTlK6GFz
caP5iUwrT6l1xYnB1H6n2MGaZsei7U0V3WhYw+OX2NRh8NKC1OHUCN2rr2OShO5o9GhvHW7kjDpD
Td4MlPT9hzFOusho8P5DD3huFrYW4R2xQzohLyovnQ4S7g6Rl2lP/wUHZcwEr0+TBNI5Tlgo1dQp
Wbk27fZZ6iao0LdRtVSu9ZlOP3ThlMCij64RXK0udE+gZJHU9YhJZO3PuoSCJHFIse1Tv608Qn2l
314f2OK+muEJ52Re0rBTe+Cp4w6SLkT1Qv7DVE60XOnjvCzSg2cH3ZuB6hNUg18kMSo17uDZMYXd
yb6duhXf0l25i0/VIXsBcavkhPvwPvCD33azSz/XyCovr+ECvLCrSR3Vsj3Bt5vitskg++vQT/CO
bmOv3kXFP9sl6sCmXKEKkUJTF3lH1VxSMh6DlB6Zhdr0O34KRm9Yy19c7nCgEMVCSxOm1RSbKHIt
1dVhBBs9S3a9foQobdV70horywKFJMQHQcCJW75soExJMP6hU8Y+bwmozKEYF/sq/q7B00xu1YO9
QeV5sa0JCEcTXOIO5h6ySrULcaU1EqlLS8VXgMQPKTgQGaNE93wLoo8/yZUGv51VXoRGUJBzl5uo
uC+rFUu9dM7nQMKW6KwwQl02htuTrxCSXGDVqT+v77o/H3u+zc8xhOPMaGWLSykGIz/wIzgk99aG
bJHL2KLCc9dswm3kln66pSDklLzE1/cyiqG009r9aiGyxMOcKmsghwOH20VHqjaMKLbuLbySvlZf
hq80znhnbENH+m36dJe86SflsKa/snDbOgcVtmKs232sTqD8a3BLz3TGXXUECQO4clHUd7v2tL60
nvMxCuarWFAbl1rAJcOxVr6N9qtYawdZm0cxCmpKVWX1CIzXcm+d0KX+IDkKZOOOb/YhfuIn5fRw
3YJWBqULN+PeblKuToDqsE/0PZG36Ay4DnF5FJ0tk66eb7ghL8wgyABhPpE3hI8oGYuf6dZcebO/
TDXj8jRbHzHZ28ugbW2GaX32qFJTjmi2UjbZRnvGXvCL/bCBzKjl0z9KBiijW9Nruyw5FfCF21Vo
hIFWT+bY+QHkFLVbvkl+5D5uVzf9Y7ubSHFN7EV5H+9vv/t79U71Rj/+DGCoa7Qkq3MxLfssfi9k
mpCA41vC18ZHDfsx2dDYoRvbT4/JZ/1evkrb5PYpOnVusl27ey1kec5XQvB8tj7oejqtxHAw/GBr
ZY59M/jKTnF+H1XH+kp/SA/Wzl4J7af5FX0hmram0wUtb7p4zUT6dpC5YoHcBh0JGYdcRlisZMOX
dsscQvA4IUnkHkUoiD2kdleW4S7GbmENXal3WDqicDjJaEEAsQoUac5XzyQZ5wVHNFp0+s80ypFP
yc3+BF2rx65D5T7V1ZWDZGmPmiiUBgmxMVVGCb5NGwILJHPTfQ96FVl4O9rGtm39aNxH6BHgaExL
VxzPUswxQxSF0QKmy0PTTrej4jUsmI/WhI+WBsfRaKOVIOryQoGDfnpdgMrc1KIuHJJqgyK6YLpQ
KLpxk4b80chBQIQaz+e+Cx4bufUKY3i57vQW98AcVDCVWmasymXEiZDKvW/LzjNy68tKRtc2PwbT
dNMw3gwVtkYxSA9GUd+i1ncrmy9oW/JsrT1Q3dyUafh4/bMWLGvqlUc0iboNtOoLU1HoYWWNCaqZ
bOkhbk8JcRSz9Axc6K14xe0vRMoQNwLhAVI+ChitRAq5qkAMVpSIXaMkcJPxyy4lT2mhJhMPqFyW
PZMUiiN3A9JC4yPV1wjfF/fqbNUFk2ZQvwoC9FO6Ch83QVPd9tBRLyK2stCLxoWRgMqT4PIovqlq
Vtw0Vg+XkKNkgGuONoToGQUJ8P3Y72pTcv55AUG/PN1TQaSFS7lwXnO5GuXEwqiy/AcndGMp7CEf
v2lLbkp97UhbHNsMTDi5mW2EJoiuQR1X575F011a72Ub7/w3Nd+j2HzFgS+u2AxOcHtVWMV6VWEq
xyBwurbzEx0M8/EawevaqIRzupEMWWoDuIOe245EfkaxJ8k/leSttW7Mf36BRlAwX69pzLODuO3t
yo5rTGGBdymEqx7jv8Ke7jOQG163jEWHOps94dCtJVrF8nTjN+h3kYIOWnXS+nlqcL+Os7xKk2gn
qrttW6TRQVkQ3mih6+4yojngx7zlfeZEdbq7DrN4msNX/18YYZUYdptuljgDSw4WN7C6KbuhC4l/
HWXZFv6iCMtDY02urQaDMeqjJZsbYr633b7kW0Ny8Sp7HWx5hSw8OuuyAbsQ9q7e09EOJNg3tyRX
anAfNGqHMNOJ6Jq86eK4LKh5IISQp0v9udkxo1dIYGD21DhxKuORsDezh6Zd8ZhSxVXWqJUWjhX0
TeLih541VJqKT7GQpATPcQRXTyvdSavbCsV6RfkwtO/VWv3U0iRCsHVqccIxBorS85FRDSF+QpGr
KEJF37VViDhaTeItLfX7LEz48/U1WzLDiaLZ1G0ZlW4iK/EkLaDlPKxdUiU+uF9uh7DfXIdA4g/f
LESu4CJCUyY6M1EgKDZ/JoWVD3qaQkALya2DniTRDzMcUl/hnTw6mZqmzzSQOl8mYbGXYpJ/8cIy
3JYExVNbWtFzwBFEhAPImlMqceiNxzoSOZZ07EjV3jZc6SDurBeYppKk7Ku38vo9zUBfo9dK+Q4V
YCtye6WU3MAq+k9ZkvTHmlnmbZWh0zFnebSDdlD/O26MHJwLAbj4QnOK07JRNr7BxlnUHskidV+O
PcRswzHbj3Jk5h7I5nQoKaVRctRLvCc4IMzVZbRMcHXwhn4wTBQgaRSUQUZhQwoRtDulE4y5FvmJ
UhIKJmyzxjWiizo/k43Wx02y/W4h9VU7kZlEsWsnjU3coBvpHv00/U2iSPmxzvLu2UrH8rWW2ItK
yD2g2l1fUBPySvI4tg43bXCjRCrUP6tAJZu47bKPxuSWOypl9tjgfXQX1rYC4WMVnYq0x4sxamrj
qvQ1A3XbkOOTja2mo8bBSMARoWRU9TMFOTqD9OYBliT5tK3qvVS17KC3rbUfbFVt8ebQRz5vpYZ/
pUGjhActQ3UUvrq0DhU34sJnWmWSQxf1KsRyMeWodRsD+AsqM4iVVmnpgPu6fNKqOEHwmuL0CiLj
NS+rAUxttr0B5RuYxJlpQEQKhJQf/ZDgra/JisHwUDrXQ2gnCZKNia7c0mVlGz41Y82tpyzrm8Ft
IbP+BiqbfFdqfam44HhMN52iDL9kMwQjP1p6Sz+X0vZlsLFmnkIDo9iOTAOmWunRmyal6CDVQoam
98bKdwNvajVwchaQ04jaPttBZQ4El6nS8GOvliY9gFlV07wB/+5TJkM5srDBcewQ0Mi1TkFtc3Sa
uESGh3RFu2ko1V5jtN8Fbp1RepByWd6VQYpmUqboqBEdS/i8rNRwbUpVFGKlYfCst2hEanuZnxrC
+w04tdVDHVG2CyRuH0mXxSqwwzTxTJmHO551yWNlBeMewpl4shz7WPGLgMdbrR9RfVja7eCEut6F
XpmZ7b6tUokiVukVj41E+SZxG4IXr40RXrQqyAWMsA+ORJKyJ9ksut/22MT+YI/pw9AVHARIlvI7
kvqyc/rEGm9SmgReHurkgdUKKFpRxobpwJg3OmtBYTBKYfUR5nasOmZehj/UJMFbVhmXVncfUJof
0Kgs4X1L5tmD1tX2E1dZeJ+DYf1HN9SDuZFTYm/HTg3objSl+ghJBBMHoB6Hfs5T4wGVljK4Oiwp
U45czspHHcLDN6pkJN+FjuDJ6UYbz4CaVne+FVKIvxmp1XZPvEMxdZIwfjBGc/D0PE98lHGbq4SS
C8cAWr5BmwINPMiyyEKs2Nlmrls1BD8H7AuQvBZu3+fgJLA92zB9nHovOvutZWgziuA9Gyc9fA5h
4dHipMv953UHriz57/nHCLFKLctlHabTmZRBM6t9zsEokZgffU+8sQm/C/bFQv0YBQjHOEcvydoF
d/GqNf8AIYzJFCmzaD8l8LvkkNDGaxj1aK1Cq0ZzpEDZaRr3jSzycjznWmhdX5mAKXIRD7CpmA6M
o1N5jS4cypLEEvDz4wAzqs800ryojjaE1h9N9lbIfedUbeFzA0WLWRmBrKpfOaQXjQFJCxMhIe5F
YkofgkekhwAQ4Dm704PmE1vl0NIDxYv1ykgvOgFRPKTMoKZPmcXzBbqsTd5ABktCYX2MdsaE+chv
OpXsDu2rEW/76NCoK7HwQjSngIkIt0v0D2gIus9BUznTAjznIbzCOaiP3auumrtxlC3HpqZbVumj
NPy8PtCFiA7t5CjkA0fiRGEixKpRKElj1gAyrmO3QztBqEauJO1BgMCT7XWshRgLjJwWcrdoIoEc
9/QtszltaVRrJRmQKCBfPOwcc63vZsk+5gDT/M4A4AZVVlgAaDioL0JJy29pF7xnCZg5DZox7/p4
Fm5IKK5GZwQqj6c3O2G5wO2OIxxE1y5tn6ruNUreQmMlQ7g4ZX8hRInRaJCGUuoA0ZPeM/raq9cE
a1YGIQa+NBi1zlCB0FSfVrtrzJf/8EaNxn68gEFABs4DbA3ny0JAqj6kqYLYOo5A9d/grGe1IynK
O1XLYxvxhxEKeiXr1ioalvYTRA3w3ommNVUTKy1Tkg1g41dBGYC62CD/lHMfMZsUjX6dPfdrbbyL
xwPOKTTRT4k3Q9y+Ut4PksrxSGd8UI+rTnZXvSm3iKL2xS8GdceVtuEla9dkPI2jC8eysaPOp5U2
aDcl09GYKs8MXR/jp2Te9GuecAkFBb5gZpgojnDnP0dpIlz4ZJS9uwm9q6GlFEDuhyCE+PcCPFDd
znCEvauXNghQUhmjgcCgXJg7NBMcCwSqGZVXHmyXNpWhyxairWnnioUnvVR1ehLBLBBuHDNrPA7p
midf2lUGniZAwo/rMi6U57M2tLKGUAGmIDUmOksNanqsjwOXqnh6v+6FLqkRp36EaW8hDW1qii3M
HK4bTNJzG1GJ37/j4mPk/g2HMqXmjjflJnaNp2Bj+uYL3t8h1uxUB/rvryVnHyD4wc6u0iwzpw/I
aifuD5T+TscVX7uUZ5+BXNB82R0jUC4CiLRD2M/8Uw5qitoNttnG2BdfwXN9371VH2uUc0uPz8AF
6SdIxZGjEvO+uqk1FZXwxlVXzgd43nIn/ogUN9w/MdlRd9CyWy09mYxDjLLmkMKCknAcuzTAUGW3
3Su7sPGM+5Y7NpRZpR/GTntMDuqtdC/v1l5wLwlA/pgSdrqNniWowgjRtqqXQ0R4AHXtbX9UX5BC
Srx4G+xQV7BVHRRsxE/Vtrt5vW7Bi/sRmP8Xdfr/2bE9KFnDQBaOpe3vU1l3AnWlO2kywMsJ/Qsg
hM2j1eJuHAKgOoJItb1JvulrvIGmo/Lr+kgWjwBwbv1vKJM3nQ2FUqNOYw0TmFdOesvf6TH2JRRW
bvStfeDb9O063qKbmcEJbiaMwrjlA+BCFOtB9NfRWOdk3fN1lAUdlsnD/B2VYJC4H5em0gKGe/mt
DjlY5r9DJlXeB0/y5me9i1eGddnTItih4FE0o4/b1gQg+UJBb34aZVftnOa9fg5Hj6wNbynWn+Tt
8GSIcjNUSJ0vmqYXSmIymAcq+Pl7vVV/oJzlZN3pB33NPpZOU+jAYTanAB+XmHOoOqmZPeagQ0Zm
7ZE8tR4qHfkxebf20aOm+c2NteE/k629ckYsbuw5rmCXMTVIGuJJ1FW+Uj96pR6o05BU6B9Rn627
6q32kUgOeOJO+UqQsmg7kJUjkE3BXyjIPR+xEccsKlJjkiOX2a6mKZLVOh/QRBwl0j4qOgx/ZHgI
AotuDr9qacnTyOT6pehMxQtypd8V6O07lVUpF/51w9aALfqF+bcJds1HC2xAyG2ApaSFKlq/L6Ru
cx1i0ZSR7EUbKG52U0Xj+fiZnMSks0zENaOGHCB5UtiPTo12ad66JUV1Qf67LOWHVo9WshXLg/sf
sNj4A3O36njAxAeJsunMaEOVbLsyuEVz/js4kUw8MpD5GzIMrjuUR+VXjfQLjkn5xYK8w++jdBp/
Zt+yQ9YeR5f8+WxO7SlPM/OyfCwipTR0aM5T+ZWX6i4M6u1oogbOhJRLysAOyIz7utR+XB/vkrud
4wqOIiMVKn9kTGku3bPsk0kHs3y5DrE4oyCeRziHDmhyEdSzobfMADMKYV4T+Uv9zkA9ufx+HWXR
NmYoguE3saSlxTCtW/zLKvfNWkn8YtSERz0ZlxMV1J5iiE0T1slxiKiJ3GEQLmOOeSvfM8/4Yht7
3+xWRT8WR4QrJuL6SbvrT+ZsZhKjQRGGFzgxWvVV6o6pvLKPF5ceMhxoLkNLNbhJzk2uQi+B2asY
UFMVKD7unYE9tOMa0fYyCthBLRt3OqTSzlG6LoIn7DCKoX4EWxgb7qt/pj7A0ToVaeBeMnE6iAYW
KhZveYfDjg1/7uK3kJx0kq7+L3Y8gxEszIJiVCJPJzhL9rqWQgJspxmvcr5y9VjcLjMYYcLsTEZq
fjpPh2GXl8fU3DeSl65dAqaPvTgn/qJoQg9lZ8d0zEKgqKY7Jke5+shMz1b2Vu8rawSxywcmro0K
iphwblqTjcwsWcr0VutYxN3mp9X4rPWha0Ydss0OsWf5oCCzWg8cz2TFty1v2RnuNNUzXIVWiWJU
E+6h25p30iPucydwk/IT97nLf6xxIi0uHRqp8GfqgxUbwjW5MXpSx9xNlGM8Qo02SfdJ9Qsy5CtM
HItBufkXSVw+Hc87Fs5hLN+ApvqN9X9I+64euXWt2V8kQDm8KnSY6Z7sCX4RbI+Hyjn/+ls0zjlW
s3lF7P09GH4YoEuLXEwrVJm3RvWmzG9RcUyL0pXLY5c85pULSh1/e5/l37tW0Ex4VWuU0ZJ7GOn8
goyt8xY9K0/5OSVucZig7Omlkhed5dvSl0WNzFyfXSEzZ+SA3ATpihTC8RHKC5/yDqxWr1N/lyen
qRZ1W/HqmRVoiUCGDKWFqAFgnFZOonZsatjZWn57lm9CJMlulmB+sPbVASnHswYVwHv1STC8vHwE
yPQhkGShEhQCdZc+q5Wg3DEW+GznD2/Y+93wmRw/orNzWB4EUNzx/AvFOlEy2g4ofmBh9d4H5r6+
M36mv8vzfD817rzTd8ZDupO/k4/IFcYD6Nlytf2soFknmket7KmVgw8JEDcHhZ11Vxw+voVeeSt0
HL7PruAYz1EGkAk0fwZ157jK4WHw4vPgWp72lLnEs07ZOf8pKmSmr4AtE5njNZNxqhfosETX7X0j
3abyQzO6kol6oGB7HqkjXgMhkolGVBCWsEIMeB8neRJiGmMH7dpofB+dn0N03AbhXkZouPQ/IMxW
mppN1zsJNhzJCF1lekKWchuAN1y06kcBiThtnWM8Iq2GPLcJFveCbE03g8+QZOdycjxStfvCErFH
8rbqNRzjEaTT0KpXAa5PQjfTya5vzlK1y0Xt0dwg3xqIcQO1mRISqxi4aacdk9KtD4Y7+dPtqLjN
LYrrjO89+GdHt3icROtbNKR0TlfHXzU5GSLqgNb3xi/UCJQQQ4aEYaDfN5XnPOoQTCXHJQiDQvSa
ESGze6fddFqfY3Qd+0ce3UAQds5Q/HDok9221/B8fz26jFs6/WiMXQcgA+WJEA8oo70q5PDiHgUO
yOLwD/Ud113gkJa0O3qHrSlTR4lCmFuSvTX6MQvdPrmVoycQ+k8V2ApOifqSFl4YCcJ9vAFdfwFz
95RDSKmPNIrZ5ffZ/IwKAhe1LEi6uk4Su/98TFHPg5VOEz/Qh710G0tO88WecDWMQaYqfdbQxRGl
TXnTtoZgPFNq2kGVKMRcKo9FggCYGe4gYudtW8ItLljjMH6YDkVe9QVwOmfvZD96KWigklp+acYZ
Fch+NHu5cz8Nh21YzrkKN9GgnglFQHqWXw7gMo0Z3ipAVZraVZSfQ9+6ee7qyvMUomRcRJfD2cou
4JitbKC0jKgdw8OUNA81yKb1LtkNaJbF404woJxT4AKKcY0Fr0V7NOlLa8iDpktvSGsG24MnsoZx
jWaQLG3uADHk94vyNivP9vJc/IsnIwwBfRJ0z9DRzDaN1KPumCW9EEzjM4pwjPhYdIKtiRcmW2Ow
bSIKGJiKrsK5PNuZj05p3yG5i97Sj84qXZXUQRcv/hJPhzqeH7cHkffiusBmXHBW1ckxRmDL+ntS
BWN6k1WHMn5d6qCNvhHj0GnPc30EZbguP2r/WIUKBAWr0f1TNLo6eFIt0vV6wujmBJJC8mcDdt00
gm5NKb+W1SDwGM7eeIHGOqWTRVlKX12986Bov/UBClvFAFW+W1R0CsaVriXmroWYJ65uOpVtQ8Px
5dLWkkod7BCWGTOuy7V0kpHahfTUA0TLkOYNP8oCBaed8oRs172tQ8gpfd/+BLplbX0BcxKUuS05
SgprkwmVSbY9Kihwa6CQrNQiTiDuwK6MZZ4i0PnIe7mAsX1s3EYS2VW6caM5g5uqoM/MP/+NYZRw
D1S5aA1mplEmS5QVCgwz6qM++UuJosX9NgTfoL8QzN6SxUMdShMgFNSFTpZbpQvirad02Cfp6zYU
fwWCXvS/5tB5XK0BRY1AKqDg8jXfIHEWnpVde7Y/kYl5KEDmd6MfskfRqXpNVE7XHa3FhkwrSGtY
rihHmVJliIHZvfRB4pdud0AZrAQOaA9p3kDb5/4U5LvKjW7MO/zhBN+91R6E0q0cooPLD2GOpDqF
W44ZPsS4z7zX9BaML7npqZ1vQ+Ci8ubDj9Svald6Kb5px0hQYMQ9flejwDoSKn7jxsAsz9mhGT1Z
u+1CT1eDuHiqTBHPL+9ueDHmjE+VU5M6Y0nHfFf5IDjYv7eTNxwS33lSnrogcq15L9Kj4TsX5KXQ
C+eg+p5NUmB061GVMxxfpum2aDcqTVoPvYCUfThnRusa6MpTTRKYMfEyRXVLNfV74xc66wTvQu6S
Wn0JM9NRpEztMtB3FHrIxrPuFOC2Qqc0pOMi0YFK95urrW+FxUxsbFdppcywWr8pTmdkZYaH5KE7
mC94SKUuhOq8eNd/Sv5jgt7d7eUsMpOZZVkdnc6MAC1ZqFow0YfSpX7T9G4ygKVeqObFSd+q6Er5
3/wym0eVFLENKW64sPQ2gT+vr4+NBWFKcFzpL475AFoNN64FNnJvXjZ0SCG7iXQD2/QoLarZlw1A
wz51Z4TrbbN6BLuEUooIQennX0/kXyT6Jau90TBqcE7pQCJIPMWgsBiQqbUE2wAfBEwr4E610ZnC
nF6x3XapIeeQ6e1wFbarXdLau0hu/W3PuIYBKQh6KFF8hbYojb3rhFWYkDBDAa9l1xYKNBcbaoHj
BGlEQ5AY4LxmAIU2A3QqgekEL4zLYcuVUYotrUEirTPPMfl0sv5Glfu9HKVBkn5ZkBaVdAcUvP2x
lAfBQqcefjlnf8hPwF5korHbYJMstpJo2lgDvJqh3pMYT+mwCBLr3KGkTbf/gWCuNmoyJXK5oHC3
N9OdhdJvGaKlZVQF2zPGuZhfmsJ4hlZglv4UCCfQRYi+jajUnMzHVvXT+saMEi+T3yUiolq7Xl0U
lObaoHoMj2Fu5AUlz27bDpWUPerX8nBXJP3eKlVXskXBAhEUsyf3hjnPRAdUZJvBNM04FWgdu3OP
KnRBjOn6rKVWUYF26M2iKJVO6WoloxHLGYiBKYM2X568dsWuGFo3tL41+U8DagTbM8c37C8as280
JG113CqQ/1fOpt24VXJ0othNDcHWcb3bX1pF/76yChEFSMvNsGomOariRzeuvhy5hQTm2yAp3v/N
KMbry6is1ayEUVIXxJlzTq2fXTjetyK3vz49L41ivF4t4i5V4x4P6zl2/JqEKeqHu8fOGt+JOt71
84j68llfbjMzQcnBtpFccPDcIuNIb6dsXfmAcJOs5AA34t6XKn+afknt0YHSbdk+Z9UXEQUGOfcy
mPsXkd0sF0NBvghiKB4kewLzRg10sIc+VcG8K55q3ICxQ+/lW9GTiZNpuIRlLgoEORXDrijsK+qX
I186hCAtGl/13/m+OMzgrO295gvHt0hsjrt5YmuhlAUQYry6+5vgF0WinTZinh2lc8Pan61GcNhx
8o4wb4XCbC2oBY81pQVK0uyN9t4giKBZHqr5fbnxK1IGZN7XUJDHLuoML9s+xF39K2zm+Ctya4jR
OYDKwE6/nSHMFcn1qZLifRObh20o7gawgmJmMUeBdlIRQBXSuJfyZa/OKNDNbQ8Kqy58/Ns2nGju
mF10qsKqzwrAKc5HpTyWkDwRNg6IRo/ZOyEqOTfRTEevgVxm9Zh3B2Ld2ItgoXNNgXalBTkd8Eqw
ARKQ53YR2KawdRa3GYjxq1+RqI2af37T7geIQ6PPh61frhEozm0VVxGje1Ns5PbHCs+N5WOR2rPh
qAFo2d8LBXH48nl7nrin3QqY2apjlPoVJT3tIA7dOrVXLthIOhA+4GJuIsyWmIaAGYrriCtEZtNG
oyDq3Wx6vsoV8kaqtUvsjykcHpVa8nJdFtQVUL++uuT9hbvqzSnkKBroAZt0klf15McwLyLBIhEG
exFq0JmdoyXM0zFruM6GrjzLopITrrevDGH2KTwSDb2nbWd9X/nxIBvQkLKDxVJwZyhFJzinzgS7
IooEoCWEFkLURV7eF+q2VmZ1xrChE6Jc9nH5kIQfYXvSyUun6W44v6nGsU8equjYRh/bPsl/FazA
mYUNVqWyiHuA6xn6VW919UzMN6hFzJObZc9RfVIM1NcI7n3c85w2aOjIcuA6xFi81JXVljFACynH
C1XZo2/fH1U1qAzdbVvTrazEk3Nh3QB1jisHXeEyxk5tZE8mvSwt8WmZY7z6wfsc2nMwla9Wm3vK
/FpEvVfar5BL9//NSK/AmWth32aatdArfJcOrqSfy+LOMn7NCRoKrJve2tehT5pDaD1u43J9eQXL
7DoSWYgTDYCV1KBN7McaffVGWO8U63UbiLt3r4CYzQY9P2MDjmm8G6zoOOMFZEvFTk8dwREhsOfP
9r66XSedkUyVQWEmJ4R64vQWaQtafZEr60VFGPzV8demP39fgUWpTqq0BliifilVMIFwgRxDNLjX
kgNyhp3c7ybIimKNbI8l/yJIm2ygh4CKBrYLtcxRq2QR3Hg7lH2QIfTSifh6Iu1tLXe1pjyoGdrw
h+aoy0mgY6ClxXrOQAKfOa+z9rvK+6Pgi/hr5+8XMXti1eRg4G4GPAAQ1gEh63APCYWijm6MGfR+
2l5qddfsAocILlN/El3Xi/YvMHNxa8FnYBQ2hmKpPxqi7TsTZfqTeW/OulfmVlAhQq0kj10+3wz2
BAoq+WhEOQgdn8HMAdr/8KU2f472B+0Kl3sVbhLdDFaauCg633el8rvNmoAQEEeUiuwOUF12DRu3
0tp62h5C7mm8mlPmWoj+yBT8gDAkG9C9dCTJrxq647rsk2kWzBZ/g/07ZswG24TV4IT0wVSrt536
3IbTXq4ele5ex5tCslzVetm2jb/4/wIyOytp5MzUR3hHpYcuFv2hlcGgMU3BNsz/Z0H+xWE30UIv
tQEZcVrJYFtBbXukzF0ie2NzTFMv73t/WKDFOe4FwNTLLr0Qipigg6FlwhZlWbw8pCunzTpVxgW4
ik9tiBYw/caEx+P50ic/U8RipsQbitOU+w3aecNRsLlyHqTAp30yYD7j8MxKJuiDNfoyJDVCyC2C
MrtUvtXBqxXWtp8bs2eVD+jFb7LCW1ok9TQ/i+7ludhtD8S1E19+B3OcqFIHiqMa3xF1S7VDRGB0
kymSfb1o7kPw7LiFas0CzGvnAqYBigXUgRu4NDA7wLioaNWhfMK9c5fpB1K/pCLmTvrZV9NLi0Op
Nhmaoxm/GpZWsUGVg9gQUiHzQPaonQ96G6Q8SqT6TnhqI1SHbw8lzywwXKPxH/TT4A9mXEpC/Yc8
6jBrmu9M8HXk8w5UQ9sY19dlnCArDGZdTqZDVELbblESZ0twmyT7P1rBjFw819AHopOTR96AwPJ8
V2fv20bQj2QnZ20E43M9IgOOJAHCKu4lMPpkYWCSUydSiRPBMBeYkdbj0GXmTfVZmz7L8S3MH21N
EIfnzwgUJBFlgRwz2wiSz+ZI5gwz0quj25Fd2gmmnG/G/wBY1YIwnu1ZpszY1fzcNPvceo3CZ3UI
BfN+fcTAs1TIOaIvAzkfloeGWDEEBehohQPRSlezdWy8SxUan2bSF2/EkNLPRa+6lyVMkINqszQU
vCI4CWt8Aij+ZcQKdOuqp3xJoA06L6iUasBIX+/DI/luELc1vPwYZK+GV3jm3e3yqT1b/vhuu4hk
o98VZHDb3slJp9LPgAgeIpM4H1gSea0GCRyhlTp65qs3kx9/Nz/6XXUA9dMpLd0icF4kEe8c14tW
mOrlcWRLgx7VDoorcByZw4sqkoXg7k2r32e23KaTEnBl4fcj7dRUB9P55iT+9riJIKiJq7t1Hjuj
pNuAMO07yTgSO3X1VpAT4q4Fh+pMo0oLAR9mSQ92DJ62BBh53aAl+Aeel1MJeiqRghkPByQuaFMy
QfCPRXFpi5z2E7yc5rEHM9vbSzo8Z6ENAfLe7tWfUxqVpcDreOcwFbdGoAy8tnghXCLiRZ9qXYNC
NwfCo0r/RUw0LZXwemtwDX16254rnrvpkLWjHPcGZIOZcUQSpx41Kh2gT+U+t028ekRZXa5BKo5g
cBvC8di2UAvsrlpu4gSGIrVfmAF4Ad0GEgXaL7173rbmz7SzB4qJRjyQ9IIN5Xq62irJsrajTcfO
oXtXz5o/le70Pt6lKL511V/2cdwtd6b7rTib9/PDfP8Boo+Dc7BccEKDVmL7e3iju/4cZjHX4yIv
UYXPoZM4hWjAmV+3ETiUGGDeXFnMrOe4zDU17ACh7Yy78Fzu5YfOtw7WXX7Tf0j+cFOdTTfbg93v
kJ+KoAsP2x/AWyBrfMZdO7WtkcMBPmXLy7KTHd+FpeSXeGj9cyAQccJZsSxAyMl4apHoo1zSDmaV
RB4KH3LZbVHekevHbRzu7mUAQHdokYDFrPjJqvO5XSxEkaPv9gB2wzBzZ1MQu+GtCSTL/wfCOIYZ
WVLdURAdm0r8sIzP2fCKl4jboyZ42x6eD66hGAcpSahkiw4oOzyZThYUfS6YGTry7KJbIzAuEEIk
p5IGIIz6ex4fpvged0Wl+taCwCN5L0fB1s+70WNDpm1uuGapDmNQN7VNmRjgDMnKl0JLXUnV3Cb6
jKpfuvU9LgTuwB2+FRprHKQ+R8SEkJ+fD2iElipBJJ87eDbujGCaAwybtEhBVjCSAdu9Mbx15KTJ
d2mFeIvzYaFCd/bq8de2O3Dde3W1on9fHc7FIM+5Ta9WyaAHNQLf2DID0Cju/m8wdNtYwTRW7uRj
BZjMOFJxa2zXYPz/F669PpyZVbTUGpFIjhq7YnwbqhvZ+bZtBG9vW/8+42lLqlT5QHt0lPZQDV+j
FrvOvB9yUeqDtxugvQnHFuIAlJvucrBmRUlkMHiDBWfylTFyDfUwyEd7bPEgEmzXvOlfQzHuLEUF
iPdqzEulIby5QKg7eqvt2N8eOBEK42TSYHbgLQaKLd/kyuA56ZuJ/ph/AwK2NTBbgbdbpaO6crGl
Vx2zc6gp6mcInWNd9booEYBwXQDdc/8FYV6oDUFlFbhn0PTSZe6ixb6porAkVdyof9k2h4tkUY0M
miI1HcYctUK0O1Fw07RQJ6mH98l0COUA7c/bMJwsKeUeQ/sO3nemhYvm5bBN6RyrMfIV3mDpXm1Y
r4luubq2NKhfbN0FUaY5N/ZIXe7MVnrfBqfexZ4Ua2zG++y508oxRBZYLRavN5qHxVEEr3Defgr+
KvRk6YixX0kOk2iJCvgLrdEh2HL6YvD1lqg+SJVRBlca1rFrwhRS481boY+9IFHKc3y8FuEwGu7U
eJtcDu5gqaG1xDgtrAQ3B1J6Y2WfQrsTPJB5vkLZ3HQ0Y4E4nCVP6DMJpKUTrtRmGKgZelWH0u8g
uefUu+0J49rzF8iWL+2p53KMKnp31+RWGV2lCbtn9E6NMoIcOVbENhrfN1dwzN0LIfqSaivBLpD2
pLHsZgmovyYc8uBCdZO4QMNW5FvTfV8tonsS71qBQCTVoFAQKrSYqdMKJVQmVId6IeKwuvNUVSB8
7etTlKq+rnx2YAPctpa3668fegyg5fST3hV01zdGMMl0EfGIERcHtVYfkgHZ01qw+jhVOvStANJ/
izLa4si9nM0kQ/1hOw7o/tFQyoiVns4FqDb1m9gEuVyO61rfJa4ay0Gd/UZNiC+XvajekTvHIJ3H
NyBKhrgKs89lobLU+h8yhLS/CdFhlZu2mzT9rldndwLb8DA/JFHuK9Hn9njzfHkNzGzlSMbXCPEg
mjORAuTbh0Kq3W4SXBd5KxNciIYCMUy0yFyxA1RgCDRNXBkka7+EeznZ2+ZPYxHNJPUNdiNFVQHk
eaF5Y6KX8HIm037U9Z7yPCjkwUS3SjnLXpxmh0Fpj6i6P8TG/GxWH6kC5RECQclauVELUUMF11YU
taOnw5ZRv0q34tUBLEmqSil1aSU1lKvNICmJmzcBOAu3J463MsGJ/V8cNu45FXILpZYCV9YiedLi
JKiV6vsSyv6gEnCpfs6xqFyPd4igzB5yVejVRFUuY5m+5NmgTBVK3mMt8XE45oemxDswmcIHTSvP
0wilALWUQg9EiuU/rjJFzTianRD9lPGsYjeiecrbpJlLvOiNn8n4MOS/l9Gb2h1Ip//5uNoaGFzR
0EsLLRkrY2WSSKri6W7ab1V7TJKPNv6VVh+9/Ct82obipPdglK6rEDcFDyn+v/SVZCz6GdscRhQh
5X7YzchpjTslulcMCP7sbDT3V+qbKnqackO4a1zmxjGlqSbJQ0sbHnefk/coHdpmZ39/kl7tJojb
oHkV7DK8Xd02LDTfUD1OJPQuDTWXDNkYtcfVN1s82zjpIAVTfsjJt2gS+Alv+a2RmP0sM8bSjikS
7nmuo7qV/GNMPT0UXKg4VUyYupVFjJuQydImm+IUHSpllcPgZm5xoz12iMj79UMdesbLtrcILPtz
hKw2lnBM/jOGMSIiXXjflG8lJAKcXOSV3MnCk0sxDGjgqmyAf2mtctDLiTIhmB7E/F52padrrn2v
fCfPi5fs64cKj0t3+dg2kHcUITr5P1z10km6DBINpT3CK9ufBFIL5Eyc3TaESn+DPSLWGMyKG+RM
K1MJGMMOOk3qa30T+tPRPrZ++Fy+KKMPYiUPwiU++ZF5tyia9/7Ns3b9BczayxJL0qQMo7uo6kO6
yLsqXzwTBR2L/TDUzVFgML2LXhis62BtRoWzQ0mWrprfmsKuITwyZt5yL0ceeQLRYZ2BmtQJlrvY
i4/kxdnbu2H0Rz8KwrvyKLKX2rP1AcysZqSWVIL+Ri8H9aoKDftBlFm5bqBkbGQm1ZJQOzclqM+Z
dsrOeI5eosjHA+em3le3kG1eIs+68ciH/I7XnN8IXOpqtfwBB/s7GqcgLM6WLuV5lWhmBHA9+QLT
ubtAFNsAX/83Q5QEEyExI4mwzhS1NZB6+Qa03wiHgVD9cRggeypYiXwk8MPhTYgCTfYM7CKDaJ05
ZQhRyK7V3TW1N9gvcnMYwsbddtCrRY/hw33CBFMOOGZtVvgaaiIzdI6ofxpDkFbgvOuJq6qv2yjX
l3wGhm6uq80zjqSkVBvAoMXgXP5AacD0pDcQSR194wHSabmIMo7+IOv2IGfHywLZKuS+6RCvAEvZ
KNB7gBYGw/qRaF8T9N/r8L4V6QPwZkpXEO6FGAbWOLtX920/kibCTBHp1JOjrN5l461aPvbmd8EI
0lfmlUErJMb75Nwo+wgScJ6jVPulcW6Tzukg3aP5jlr1EHzU3ays96qT+lPbflaG4HbPHVBYCBJV
GQUrbGCrhzjS0jl0QFEi6Ei6TzkhbM8gX9uGch1yhcNcIGxI90AwScaI2rcJKoSTnSTqgrymOaLe
uMJgLg+5Mi9jq0AOSn40H5VjNLjqY/s7x8vrYD53li99Q4384kHxCYx/2+bRn76exv8NI8uzkSIr
oUUxhnEa3mancevpkKDpjWhfM7SS1flO1g7biNyJw7MaGSroeqF64nIlWPasjkqIAc3LT12HEIfy
Fc0+UWNvG4e7FDTQVCNhQN+YDE4+x72aGHDQFPLgyY8qfoGSWlvdG8puG4hrEKJoeBuY0B1ld/ys
J21JErA6OJl0NJsv2xl+OVnsyU39Ty+z1E9WSMyaazJUt4QNkEb10bF3ev6mtZZXkFTgFNwTdA3E
nKBynSFsiJSY59T2eRlQ3wJ9yaFIvlWt/tSk/SmWK2+KXtTqtYijBxTwulK8BCgz1ZGPn6smWMzY
s8D1qQvJ1ETDzVyY+syoTb3Gtym13zpBpZ/lyG+kp+1Jpcv6al2YSKKCjtLEucd4D6mdUVUGA0/2
6XvWfw0DiD6Pcn0zV974uQ11XdxIp3WFxUxrhNgOOGyB1QbFu7ov7qNhh0ykTzof1zEfqrJh4pVC
jj3eTYyGRRQ0X4P/lX1C63OijHZKF8h0Xyr3bScq4+bO1AqAmSk8Kqs5rQFQm5mfaKe587Na2w0i
mR/uFr3CoX9fna2WWg652QPHiL/H+eIayqOS/tyeJO5ussKgtq4wJF1C2RrFmPvcTdL3qSLQWYm8
pH+yG0HuljtuiADoJkoxdZWVWEGms86tGVgNOqQA1boy9HBF8jRcD1+hMAdb1LQjgjvY+SMsWTNB
0YNroehTfrDDnW6/bA8f95hZgTEnnEyyUVN6gMXyObQDCzGFcecoLwjntg04nD624QQjaDAR+QJP
ANWY/1wO3vtyP1X7SHshwp4WrlPgWoyaJwNKhWxsT69mbUFCCud2fmvthnc5IK6cuCixmh+gYflg
7M3n3v8xuyIqMa7H/wVmg31KVaZ9UQK4lez9oqR+bXbnsLOO28PI3SFWMMwmaMRTBoYGwEQ9pD6i
wlXftgGu49x061shMFtfrWl5qvdAWNQvxGrdujmMzquuP6n1W4T2AEm5sUX1Rvzr1gqUOd2maEBg
MQWoUeE0K2oXt3E/jZFStmxfsz7B2LSLiqceuqOp8zHFEEDroWdXvAygKa9BQ4kqm2/bA8F12NUn
MVul1MvEqKCf6g0JdNDs56raNdlTI+23YXgTioIakE9BzQ4lgcwyzKsuH8rOhJab6sfzAJ3RRXDr
4r6sVhBXSw9SknYZWbgv36XB5GroMNvF35Z9v0s/kacVcnELARknhbqgTOQCgMmp/yqO4c1wi6Ab
WHiXLwjyECH9Lm+q1gYyLusQ0LnmsY0xRPpJ9ifrUbHeDVHYWYTC+GiYwB20GlbN2e/Jhh0p0jDf
O+dr2yF4GwnI6w30IRo2mtMZhzDHsk2mGsbkqA3Ag8PQd0uiudsg9EfYu9QKhN2tbLWSI7UBSA3K
gpw8O7XvJI+goGiT27ZM/GpoBV7IO9vWiIxPyCpxxkwFolnvdII0LNY4xK6K0/iZFrUATDCGFuMQ
ttMP6jwCTCpf0t6fhm9CLnauN4C9Bh04SERclSN0naQ3c48EktG0L5ZZt4dpVndWvbw7pZK66WiP
e1R8zX5MBvXGNrP3saxrdNQGTvwLpBInIx932rR0gpsK7wCEKCbiXLRID7USl7ciR+31SC4RgrJB
QlTo4MAwQ1fKfiQmhJaDbS/iDfMaixnmhpSylLfAqqBphJI3b2l+6aOg0Iw30GsQZtnhSkTsuQdI
MYPejSh+mQ13UD1GVYtISI+3F5saDXRR5VIUFl+OHa59dtSSCUef4htoXYyKH9sDxp2cFQC1dXVl
lRObQC0XAEQp0e2neVofu+HwWuqBUvzjKjMc5MhYge0dokkIPTHWoFdoluNJz7xy+l6Nv2qRbg5v
9te/zxhTR71ukVDDixThW6K1fmS9dFD+/edDtkahQ7oaskLTtDBPqBXJcTD2KC3SUZiV2XjhPm8j
ce0xaMiAnsZQW71Eysa8tG0QYniznnh1iyKKcKdaH9sgPBez/oKwKaLCCAcV+jQZqjUK17b2oCcQ
DBhvvaAfEJVlcGUbKdJLM4pGHsspwTGl1QdUSzkFFNOfkn+zVFYobIFNYRnIGKiwQyW7XPmaUKS+
PVDXGVDqvgYOQKRiZEthKXZ6lFkR6KTjwEAyrdCPiC2Y/X087dEIb4fHqnnDCk27fUVitFdC31pE
/cEfyP99AEsekUhS0qAAloZTI6+x3dD8Vrbvk4iIjO92f2GYDZvIsVIqLexUlMi1cTZkz47o6sLb
d9DDgLY+iHwhKcpsBeGsteqQIEBTqK9G84ziFbk4lm2QiGKXvFN+DcTuCWo5E+h2ItUyQw7uPI7f
Zumgd+9NftCLw7aHXGcKqYesrGK2Br10+sYB2ZTX9e6ys54dN3bBa2NG7sPJfXtbPDc4BYHpHjRR
noe7ilfIzEMd/JhFNltAThxUV+Ylmp4Ex/h1KxljHLOMk3xMHDIBQrvvc799kjzpTvLqPTmjydiv
j5UXuFNAnpEP/aafiC96z3KfZKvRZd2/sBszWiT4jP1deSZ35aviV52bPP+WvrcPyuNN7zducxYR
UwociJVNKNVJb2cbqCqIiNt0X6cnuz/Vna+n3zNTUI7IA0N3jwn5K5yRVx2D4KHQs55uxlNa7mK0
rPUWeE2W5tAqjocyE7drKgHxPXdbA60tFL1lkwpvMdcZSHfGcZjhalrGqCmRwdmLGvPY7aT7sD4a
thuHv3FXhpDnXaqerNTvpv32suE+8NdfQJ17daJKdjMo8YAvIOUdOpsW4hvjrsrOETk38K/kKcSD
999gIm5GE2DQzGIDmwYaA7u4d/CoCRFm0pFpfoirB6m5jVCjGZo5qA7QXEUER+F1CQgWEUpZcHqA
99+EBM2lqZltF3mB5hGcgpr0CXrkFqkUZ7ztJyk/Fm1Se7a1ZPvaqiZUviYaHiTqiEeqvcj4ss7e
D/34j6na6TchGSijBhZ5fzYJ0idLmTYqyb2weWq1t6zRMOeiGnPe2bUGYW7mKFOeuzyMck+XAhvs
yFDK1J+TUTC+vG1wjcL4cjYv1iDJMAXvDNeqNdcSlf2L7GB8NQTJnlwoQDDSxxHchRUwQAkaiQoU
eAckSo/Rx6LShcleNlJbLuuqSXKQSzevieU8NIp0p5nTrW32+1btBEcX78ynhd7YdXB/hQbfpV/W
CLsWzgKOSVNGO273XttfFcogthcdd3b+grBXzQkpRH10QmzgLTj6dBnlD4L5V3gbKGQ8oMeq06Qv
+9gsCcrtixB2gLWyzt38S7qPbydIWhe3eNzEJ7Cy4KhYAvMOrCzHbfOuS/PoQqKS8ahZR3sm2wKq
IFBi1y18o0Sfv+PigDql53p8To+pn+xRo7CNx3WRv+uWDdQZKcqCSRfnCP9Ebkl+9SjDTZ3Ponqo
RdkGrnv8hWIDdoo+22Mcw7KJZH6cLKd4inx1GgW5S66D/HV69oRPc9DeLiEsGox+PynT44Ljb3vQ
uJagoUFRFFQWyn+6QFdnjamExkByQLTVLw2iMmkUjORjG0PlFFBZ4GtFMAbHKpV5uVxNuZk1g1zX
uTd6y8456R65Ib+bQ/RGHqufCDxqT3blqp8qknbI2RdeCVG5t+1v4Nh58Ql0oazs7M2WQD2hylEY
N4e6O4ey/ADxzcQCDUmRxcE2Gi/ASlWC8EZFogPBHubNIGtZqA06LNbzxE0kHF7GKUTxVm+hQMer
ltS1e+g2ZA9a0+2STqSByVn2F/DM6SKjtyw10wazqu8kpKYmBJt8J6vRbXEvS4KbMO++coHGnDJt
m5dpGgNN0546hBuWLmhA8W9Fr72Ggx0BuFPY/Yuj7QKUOXiMGVJCnYoRjqp7MGfiki96XvKeLxcQ
1KdWPkM0u8ylDHZJ0mNo7Fo70CJQaslnI3xPJdD7S27zqYFzLomCKH6Lkh5UtwGiOp4FxYX4djR/
yeRjrl/sIRQ5GGdJ2WhyQGUpaoFRQ8EsKS1O8zqe8G199ZqnX+3ww1h26Ana582LDnmjQfftcvIF
bs1ZRah5BtUmWEhwOGrMTGuxUWaRjUGfb+Tf+gckaYdDDfHr9MXw+lvlWAej7Apt5WzseMaDSQBN
bMjtslE/aFyjm0XF2p12c6D+CL+rwfILGn7ljvwu7sz/R9qX9TiOK83+IgESqY2v2myX7dqX7n4R
etW+7/r1X6guzrRM65qYczA9Mw0UUKEkk0kymRnhZQ+gxoTW2ZNo+9w0F4K4UHhVkOznd095Qkej
ooPlDy06MX3Xi3MsEu3ZtA1XG+jIIqVp8D3HqSTTkRronG4IBSPUT5J6UwA+mXw3itQ6No5q4Dz5
C8WtmCpEdl8vABUqDphS5W7P8t1keLd9ZGPPukDhFk05Vi2rGqCYyW4kD2iwEGzzm5OyMmMxc7Uq
h1grSBkBICa2HrxFvRdGgma7rZMLgyQgnkOWul+Nb5kMw1qqoz5NbQMtSz3YcU3FzZIfie9EyokO
dpF4aUQsFAMIjNuKpRfI3D4l0RQa7hTIYfXU4Vk8QynLDyQHZ7xTlE6NRzpRemsTUlc01I+iagfJ
VS6UKCz2U9rjoQRZmrR5LYKz0klI3FntBLkJ9CRLE+4PglCyMYtovPkLytspm/GUlADN58dCf5SV
P/r487YnbmyCFxDcGb72g5lWIyAC0wbfa21Y+iE4gdTHFEzaZ90k91i3RuIf65q+1QZFBhLo1l61
rrqLfTAHDWCNKScMJHVa+qdOv+jKC24TlX7KxtBVTNTdmJYMVkFTCw9Rr3tTVjuB/kZ82c7Iz4ig
exa60r2WP46D9hBLIt29jYBw8dn8ISXqQ0Vr8NlLuxMpvEF5Z6iXzN3/Yh6IpqGmkKGal89tBmro
l83UIG2vz+p7xFj2LYAb1mDYoCGuIRoie5vrNUhMkpD9+0uWBv4ZrGFFV01wwXFeMKRVlrdBhIqt
9KWQj3kqsO7akfH7DWxOixAqeD2Wn6/CUdaXUe3H+P0NHmpZFdixnHhMJDa/UV0ImKXBUtHwTges
S5il4EMrtCS10+gZzU4DhHLpDgSfeoBmGf9Bm50K+rLs1NrVKyiLWtsmllZ6syg0bpkLqhQdxw5Q
v18VS7dhqcQTgblV8btI9FM7SbupI6JK6ettEQ2liywH6JHwMMZnGVsIc1VpWyEJN1naq7zrHfk9
u/NPxlmr7dYyztmv3M6O6Z0hiEuf/WKXaxnIBhiSdLBzMbwcXw70LMudVEIHxB50fYYQMQod/ygo
NzxOBekTCxpIqOVvqxmKvgVtnooxzXFnyZSaOkoEImYFqakH1G41kV2AAlJ36OATd2jqHhXyepfl
oBVJAyhlVUn46htd8zrMBeaOyom5J34s2o8Xx7iyB7XeIItGPtPgo3vVZaDZjGu8tKsBcjOl0bkp
SyHfJpmmVZHsNC38j1oa+3ucs0TljNcsQji4oZ0cdyE8eF23QSh+ijrzGos/PpBv/ndqlScJOWpm
qwffKb70SFHvB4jRWnfZg3of/hYROF/HuAv8z81vtTwlZWS1DP4bu0hBeHUEDWfvf2jZ7naI21wV
f63kybw0iAnHWg8Us3lOEkepU4hvvt3G2FoSC50gir9UkNDzFY5dY8RNSfulCah8JJ12Dhnd6T4k
uDIIxEq+YCFcn+NQNA3+LpOoyqLRxB31m4pKgQIGahvtTzariUVCwVv7JgLyzThlgaIUx9/LlZb5
BYi+w+UIYOgeU32nqgUdhptDtkLgjopThQoTSC7j+aB46v0jyJDk+MiSxmL05fbkXJ81MFoMHfAK
sl0K/nNpS+f3tZ6QAW4+36MdQK72fuiiv08zbWgl3cbaSJpfgDGuUrPCyabOl3awunIych6mXVa5
ZuIqwV5XvZE6RfOQRU7h700QHNwGJwJLeSU4XwKXm6oCvLpvnuTRkt5Aa+0Ou1/pWXPObWiBRmH3
oeyt4AAmVDS0gBzVgkabPbgZKnMFn7O18FbjzsjluIMhFRVfy7hDmaPGiybbByIVuK0AuobgFkIZ
Mh/MAoDoUqcbDwQlj7OD7seYeZJpNyJa2Y33p2V2sccjXwVn4lNHY54kao4qUuiQe037KM9fSLw3
mwfQsRrtb5MeUvUbVElQmZXYhfy9EWkRbS1LBOuFqELFkwx/2/YrPYg7CnshH2UbeNrviSBabiIY
SwEw0ZdOJG7hy3NZJgT9zGCKbCwlO8uRUM9umXd+1wMpIPZxhC80JHDrsa4kufITNMwMGsoCjlBZ
V9heSs5BC+VCJ2Cg7gYXSIU/gufDreWxAubXZmL0QdujRRZC0zaTdgr9Ebf3yvTWlHfKv6/hR3j+
ayS/FOMJoahcjATbrddM38uZ3EmhiHJJZBG/xKo81aelmSuk1NLnhzQ/4ibi6z/kdo9CZ+d2fNla
0GubuNXWoWyvSeTFJtReGd+a9i4evt6G2NoVQD8p42nXMK6ZKctSq+uq7bBZ+ypKVurodwRxcGso
5skNx2B2ax2877cxtwZxSdPhgRVV7+CMvoxToxRSkPcsm3fyAl4ECPtI8luhWBO7G5LX21gbQ6iA
XQJK6gpKDJUrjomuVwqQf+M+z5D4Jar+Wrb67KVGJBI92QiNCnhE8cKIix30X7lVFsg+Lr4mQlWU
R5YyRfdB8YhmpntJKe9Keh/K1DM1HI9v23c1f0ir42EORFMm2nDA8H05lgX1CYrKc6xf1H8V3dcK
MoSNDEHtLrhD3vtwG+1q5ji05eerAySOR7HeVUDrq4OkvMX1nTaET3M9OAV6FqgZCYKjyDpuTPNs
7uOoBl7ajF5m0McS5FmqmbpRG9+PBRFRI10dkC/t4+vEzJakhhEVsE8Bh8b4Wjd/KuPXKOoNu06p
cThcsqE1/Sguc+C0jHxrkji06jiXjkownEiW9ZYCgQY3N8fClsssc1vS/5HaMhGEF5G1XDBrIhOc
eIu1teQR0ylREtuhlWc0mABocxoZ6kcY6CShX8nFMUb0jLAJ0xiW56zyxuQJoRoqtR+h6AV+00FX
SOqlgw6SwfJ5BBIj73hIUkYvR7VVXltdYlrBIFrzmyPIVFwNDFBXIx1xCadKQ9pG/TKPFZAixcmw
wNuZnHV0Td9eeiKo5eerpRfXSSmXFFClobyYZPgaQ7MgH/RDrYkkYq5i5uKdK6u4mNLEUp6TFoOo
BuxJZVBtHrsfqikil95eBSscLppA5zD3QXwGGaPApbOTD7lNwtLJ4RtV+ope7Kx9nNGRLToqiIaS
iyqJEY6Q2sVQVhTJIcIKK4WWcDIUzpBropBy3Zz5OZp4n1IgVLAM7OXEVVlRykwBGoR3fqdQBEfB
1IM5Boc2i774eYZsY9P9iTUF7/P5KTRl1Is0Tgw5IzwVf6jom73tSAvexWnw8nv4d/ReMvJy6D5H
PbcUuYZiNLhmQt3VCk/SnRQdsc0gCABbI47dF28HyLtg2+c8SipSjY45NONyuRgsNNu4ajE5MyTI
sKUI7rnXKXwYuAbj3CrtpcLsRxxps+pI+6Os22p0GjKnMN4ikDSzjxCPB7fH9DojyWFyk5xVc4uW
QWCqyl0ePUAi2ElLp41fEhwTO0ctzoG8T2K3gRh9e57MvTLche2zEeF8dYwCUcXn1gpeDYHKXYol
aaIhXWSRGy34NiTNL50ku3L0/21JxqfVqERE6TY4FPikhYKjNnQvARMbKMnQ86/I9z3dHtmtrQP5
kH8guLDHAqr76L7BwMaN1ajHBpv/LD0qybsvC1IwIijOSXXWmkarYGHUDYhHs6dGqrzSOGpSjout
YOS2J+ivWZyPtk3oZynqgWwEooWPNpBQzKcKelG2QcBch7M2RcqfMygZmRk1ElZd0qCWJQ7tLPCP
Jc0FU7S15+roM/4PDGdLHaWFX80NBKby81i/6lLzpcnvi7T1dKREQpUJL7TL8YgPYWtEbrXNVIVC
aAvELh/tsNiz3zCO3kNI6y6S7HmCjICIaXnTOQik2dmi7gri+8so3uIc2nYjxlIO2lOMci3JGNy0
vUcLcktFL67LKeXKvhUYd4op0yAHRyXsi0rqjkMEb0QxdVnbfun1gWIpPdpK3gv2hG5XuXvvFCsV
cVJsbs6QafrH4MW5VueNIJ+hLl3DYB20Z/63UX0OoQ/VQiwNO1jp+iDTNNWHxvh6e70LcbkFXxpG
aOCBAKsQdUF4eZD7pwKsIsQrK5CQp5lV6qB8Uh0FJ4Pb0JvLZWUxt1zyrJfifAJyiVcBub+b9XHX
i24021O7dDXg4IQc6eLaq2GVoFVQSAEEuMgsO2BMwK2p7b7cNuQ6J7rEZfIXhDvYD6xuDTa2i6Lt
g1/iiPPB2K6WTpl634PdtfpgZNe092bxs2WCQdwMBitobp1IVaJKPQM0BWNlp8nWDNqUkJYWtLV0
ti8lQ/SqsnWegTqJRhTU4qAohgsGWpnHcjADUSpfp/7cMsuIPL8crJRWVtfuxe3fV+VGy/D+ReR3
194kaTPlQOyNXUtcvXickhmNcYWThwuDEfpSS7yNibpVNv2TMvyDR4ilmvTSddDek+TaiCe/Qjo1
41Pin/PgcNtzNr3zLwT/dh90eVUsrUx2lU9WaJQOXowFCQuBFXwZUab4A9jqAKHhOb9OCieYjmH4
+7Yd22dAlYBuEDUrUEXh3FAOlDSSTKCkSfgVf98ptbmvDYgE+/M51+hu0J9yvC/h4FsIovfmClhB
c8F7rrNsRgEDoJX3cgwtlvbWEHWHzv9Kh29NNe9v27rp/yu8ZcBXEaVC2UI89MuAsnlH53FHBtkt
C2JlrH8IKn0nL9wLqeLchhWZycXpbOxHKi+whEnvkv+jT6vQaunkFfQbxN/dgZSCG/DmTepTFnzp
nkeJLjepXahmrJ0xshGZPELGN2UuzxHYw0xzvo+Vt0iZ9mOAzzCmqMQ5G8W0TPqQIaFqNv6u0EUt
pZurBfolsoLKKIbmv8uRV1Gz3sWaCfLfatylpHseQypYkJvHjn8gdJk7yPclLqRzCAjaWYN2j8tL
nOxMFa3YggPp5g1tBcTvS50GLYnRwBFD9+0IJX4dXq/QgrLPhU92mxFgBcXtTuiqLyJ5mca+3ff6
kzl8tIpoU/j/BID/zI3Oy6vlejvLUwt7jCxANo9aA4pwk/Qu8heCYxfN5QT81EojamURAnPLH/0F
XRkqAO7l1vWXEm4Kiql9j+6derQmfU+r+8oQHMFFQ8rFALMvEjOWAJoTx0Dhuh/sjKb/byI3OrPB
lYx/UaJ56e40T7PRXOYtR3HGGJU7ddJdUPYIThCbLr+C4QJLRfTJjHXAIM1udeWPGr1WQYGqtdjz
/VEAtun2KzDuzKew1ijqCWDVlFtTel/2KiQNvjeF6ClHBLSE01WU1gOlxh0JQFH+GA87BUYZpj1F
ghe3TUdY2cOFJK3EBpDEcAQZ9P5ZkL2E8uRlVfNyO/hvw6DQGj26aAvjyc2qsgizZkZYUtAMONAJ
eeyXEWw7/xsKFyjypKwDPH3U9thqe4WFr1MV7eKcCa7JmzsZWtD/Ywy/rURGGnQmQ4zFvX8Od6qf
u1q0b3GdrAJnFt1eRWPHBQiz9ge1KwCHhsaQgI+7h+SCqBRAZBO3VpGsCZk+YugyVK05NWGQbInm
7HuUmrPbos6yQQfUQF2aziKFlc31q1OU5aAyD/wEnH11BaVfnfmA1o44HY9K7dAWAji2DJr82w6y
efRZQXFWNimaTvISUArtTjSY7Fh9HjM8v8ld8KOv0wPFA+ZQ+uS/ccwVLheiVDkZ+ziRcPaBd3Rg
KULpdTAOgkTm5hyuULjYRBM2+HSxzlSdNn0uwY6i4CG91byyZq6wtGMzQq3guAg1d33HlAxGpYHb
IxHclzvafFP1TjB4IhwuRCnp0JuVDLNI1UKJAse1KkLyOXnpilh0YtxMFP1jk8Ifn3JTyvzIBBYL
36LhEIKHMslBRmbPg2+lycvM/ozya6GKOiav29GXK+IKmDtOjZKe6nMG4KgxUbT+p/FZ4JmjbLUI
ZVUi7bLype8ni/WmM+CwWvZg7+gji1BwWvfG86hWj1Mmi152brsUHsYvd6G8NVS8u2OO2/it7Y+a
+dQW4V2cvuv6t6TWBTO9vTzRrw7JrUULjQusVJnKsk4RhOpUtqLS7ovRimhj5cphzL9PKUqEQ0FE
2HSuz5YcBXe/K8WOMfEJiWoEV1zQ0XPlNu3Xhv6uRCzJ2xmWFQ4XAaRuiuPGh2kGuA3yQxaBSO9n
Wu+z/mlSdgo5jOWvunur0ie0zTi3o952igx3ARkPp0h68FXcaieF7TDAuWpIBdTHuXNBsG3R4r4s
7ljrxIbVVbUVgHDkNvASua/Skn9xPzsbV2eYPJirqU9g9KwQK0VFvz+KFuxmamUFwa2bqZfaNFUA
YeYovocVpbHXcZJFN2QyJuDO9PTJS4N/XRf/uVz/GdHP5reVZUaeo8q5h9tokoGp697nOt3dHrzN
bX9lGbcYND3qGrlZQlFxrrMcBdOvBrb/2yDbK+6vHdzeC4ZhU5rAwgyl79JSpUOz8BRAuLHBhOnj
c5vczdL+NqTIKbg9OB3kLIdGHG4FPmqYjfTOL3JBAfzmol4NHbfYdOqjKMPEobZCKXFen3O/2HWQ
Sgcb1W1btoH+Hl24OYr1cPBVivCoGugEz+IACmqm24+5VZjqx22szVC8iiDc7q6aFWn1xeVAfJTq
qCFL3hu8QHem1wVoRxN1iG6atoLjdne9bJRYaQEXZL+r6F4t7cp8yDVBaNp0hhUKt7c3LNbRsgWU
PpkPmtb9UjoiOK3fNgTPjpdbWCrHrMwjQERV7YQ4nUjQJZUe03+vyYYdHAJBixCuqjLC+TU4uEkb
Z+g+JGNxllR61jP5Xa+N59tusB3MVzicc6OHJOl8irhAhw88ZSnUjSOPKlarBa5cO1K3ByNeCGZT
Ae7iy1fBfIXL+R+ZpKbp5mUTQUlV3UO3ZKYWLo+On49WntRuyL43efizjFuoPxlW3jUnwwCp3e3v
2JzO1Wdwfkn9OadDu5xI0u6uVMtjg6KubBwtIolamBeLblnMOWfGtHLA7au2u+yXBsepY1zuUFY8
fIC2VRAVBWZdseI3iZ+jEBfLrfaCMLKBxSaoIwki42YQWfYucI6BJIdXeVPVUY+NAU5aTTu1+Y1K
nRJNkpHsaO1bLTeC1b25u6zQuLlinZG0xoi5kodvpH7T+yNh74MfomfhmJfe1HbebecQAXIzljS+
pBbFYl4eW4Fu59JZQfNFXdxn1NV0l4rSQZvx66+FfMGyFoYMxWUhFr0JWgRkGua4fb1t03apyAqD
O+L4Dcp98hFGyan8xKKBWU1a9GhuJb2jpON9NcQPctv8rOkwQ6V0fmv8+SCZ0F6tIflcL+xudRq7
RUp9O+9BLzNMBRjFmS8JDhPXvA34SvScKUvhnqZc1eku8klyZkSovqR41m+CHfq90BxVlHsSoyuz
Su7Cvt2pZQJGTUSqeDiMLRMlga6JB5avgMyDBvY01Nd+HsVXZ7OgzJjULXMCmWbbQBuobXzB/1Ao
ZtxrjdW6X+UfkHh6lk75rn0Da0z6JJ2m3e1Z2zq9rT9icZzVR7QUTB6lhKGoQIU5DopXqLZODUEw
3ELRV65BLlF8tBlqYQXXiOX5TsK7UVqq90GV/FdvcCsc7pxjmHJcQjYKibWo3FO/gEI1eg9UURJ+
OzqB4ciQ8ToLobZLc9BqBwVxBeYY+luvz1CmdroWjZmTC/YWWRf1wm9vpWjahkIO+FBR1X6JFwzG
6CcqPCVN7NSYrKI7ZXgDhszEGJ6HfM9QowxFMCvXBCtlM2ysgDnvCCImpQUKNuzJqHbSOOwGybnt
f5v7yQqBO42kYabhKIWhHE0cgWev1H0nMfYFRIVvA21ukuAKRLcNY4t86eUYglaMjcUA18jDZ61y
IxRcyDiVqi76owVQm96+guJGzR9JL+f5AlU9qZC91RsZ5M6xYA8RoXAjlwUhhHOWXJ0UnRgKAyJU
ewrJazc3KhQ3g8PYoCj+50DCAbVitMH0KCBTDqLTBLkNGVQ+zQNL3ThJrYoKdn5lyyM+O3qQYTU0
6ChdTlSZ9kmWGIBscys5a8/To/7a3JNH35OdRZgMPf79IfiDQ91tB9la1Ctc/mRD6iSPlc870nww
DVdD4Wz8SIJjpzhT/HQb67ph9nMHQtvS/zOSf2eIcj3pcRDGXrljVuAagRUg/s+W/pjdZRBjY7P1
Afnit8oLHHA0qL4tCa4bW+thbS4fktuWRroK95lHr4uP04Tc8qtZO7ry/batmw+HayRu5WkZy8kQ
AInER4TkbuocKh81DZUldF/rXpXpdiXq57vmRONGmFuEptkHpJcwwo1VnGcc89EVao0BJHis8KN9
85+PLbXQ0+J8991A9LpNRc7ErRsyQ326jxGxQZLn+a/6Y/zROIYbuXiF2wWY0KfYMR3Vrg/ac+VI
31qwVuyaLyW8u7SbPY5NDFSi8WFPv9ae/CQdIWZ9e1oW+/lLw0JoAH1aAkEVvtEY3V5zEmcx9rDx
3o9G0DaItq2tALU+ZXHzXudQ+JYnbB65b2lgV5GynS9sVNhMWK5RuHmuUy1S52WLyhDQoU9npGcw
TajhL9qhliKVoKXiVvLbLO8G5mmT7N4eRpGRSzRbnZ9UvOqicBHwSvE0SGg1RPlgloseWTdPAGsr
l9W8hmkzCXog8CekH2rTa5rTPLzrkm5H6ZcmfpOLvVYdqvn5tnHbofjvOZm7F0nliHrvDMaplXSX
zMZxSP+AivajmaRft5FEw8gF/bqXizwH67ttTI+a8jb1L63/53+C4K9AcZd2uRHAGALBaxIR0L7O
3pzmzm0Y0VTx/ZqzyUKtG5ZBAysbsg84aHTmoSYPveYOyq9YORaKI+vZ4TauYAQZF8+DcOwVOQRs
oH2pkcLulSeNfNzG2I5q//gDfw7VTHATZCVmKRpQTNqDjmuQvpjmcKw18iM2Xxoz2t9G3I5SfxG5
1T2xpE5VH4h1dfZlHHEzSIz8N5FQWbhpF2akq+qrvDEbZVgiCOnC+4INSAUxteh+3rZkc+wUlZkq
yM1MjR87GdVOEN5YUCrdmSRrgtxTOjlEopAoegiQOP/f8LiRy4J5SkBOhIhRPdfqg594yXSKza+Z
/zSClec22KbzrYxbfr4KT4YcxYmsA2zqZxTGH+qkAQuAoP5wMxqtQLhQmwT9gOd9gPhD5YLgypYj
hlyD+YCiFoHbiSaLC7d6kMckkQEFTlPKUJ7jtvOPaXyh5Ci1gtfwzbH7mwbgHxONtpnK1MdBxQAD
9DTcKaYTVSK+ge0D5wqFc4dcxS0fJaMQzzuHD/V+3uO9/ZCdSyhXxRbeUAorcught6Vz5smZlZ5N
lwjm75p0ZzmSrb6B85K2U0ESk2AJ9D8foH4UvKN+8deXV6JB0a9yelvbGfZsTx+m29n0btbs1lMF
37BZarn+Bs6JkAcesybAOHTgq3Cywdaex2Oz6/fxj+pn+ERB3Oni4V5xby+Q7ePoynbOo9KcTHpT
ARciWaZkIddybPfkl/+roxZew2WPWNUP1HU8lCicN9xM9P64uXhW+IvHr1aor6pJwiLgay9nBoqO
D/80xC7mXvYgwvbcHf1ncg+ameDHbcNFuNzGHutNqek55hxk5hHyI+p5llyhuK8A5fMKsrLOSNCP
MFJYF9U/Yv8IsYgk7q25EtxNl4+9OjP/HcTPrX8FQ7TGpzFbBhGkwGlo/Ka4Q0CWwpLpnzmUca2R
kaMWlQdvBqMVKrezq/lch/0E1K78JfmqkyagnUlBcPeqI0caNd7tGft8ALq0EoQTK3V5bplOmtFO
+gjuE+NF3xWu8hOc+Alup8E96KWnwQGvpBPt5IOJBuTJUr8Eu/nO/Cn/DN9NT0RLsZEkXT4G6gCL
WgtyX9wloo2MAARdBfKgO80rdv7ukEEX1zI85b6yGyTPXdVpTvS3cgiQP9rFO/1NF8SM6wB9+Qlc
6Bxnf6ojLUfXR3zHiEv0g1nvbo/5tf8CwvikfMObHBItl6sza1SlkovFyvJXV/9haFyN5he9/3Mb
Zvk1VzO7guGCQDJWZShXgEmRm+9/yMPBL87QesBhpBWcCDYKhRaTNLTGQq5pkXK6NCmZk3EOfWAF
oDhNu1+zqqNq7nsbaLgjgTNIH2xGjcJSkt+tHjkGOlyY1jhzrZ6l2PSk9HEMRJwZG6mIy49a5mG1
gNUm831wVLc2SEPcLmlcKbPZdJiw9+lf5mpvyvdUVDa4uMfVoJvQGVBUJG8hgHCJKddsKihpFjoQ
+SnJ9JcUdSy35/U6QsCsFQRnFg0TaZwqEAaSnLp1bA/KTk4cqQwOk3QXgijgNtzmgljBcd7adKyV
wgZwFFmJoS+hk9pYsypK5m966wqG89ZBL5Wx8zFweqLsg8YrYtlRqGxLI3Tx/vXtCSMIMiREGZCX
I9F+OUnB0IdxX8IxlAZSf5Vuqa07inTaNt1vIcfEiybuAOAbvkTR8zqFMhcsqqHsTZ0mTS2qehGS
e1pvZbEd6hYh+9uTteV+kM/EElSwCeKZ6RLTmEe9Qr9Qa+PmZrc1hex9LQiQW9FrDcFtUFIF8bMq
gllSFNtS+JDGVh7oFi3fbpuy5RBrHG6SIrTgEbMETm6Aq7d5yBsXlBhWWLitJPAHERQX8ysC8cBG
BVRCcic0rbImdiChLu2URj9vW3UtMbQQJq5miAsQdZ7oqIgEX5C0x6G0JZZ5bg+qy2zyUB5HO3NS
K7EVd97dmQ/h81tsv+Gi4Nz+iK0Isv4GLoJkdTd0eJuFZ3a5m+Uu2Cq9oWMQjD5KgSP9+3TPpcnc
Qqh6dBgVJuBwX3iVyGybMYqAK9A3CELVpmviCRP0ouirggTfpfcrQzVTqetaZLC8mZ4giW4G32eR
t2yO3gqFi1SM4TWJdH1rR9luMPu9JGkQkzmOTeaW5mMgqh7YeGnH8K3wuEN1XlWl4fewCryp5h88
HmRfqCM/UVBeWkFvQYBbep8ceU/uK6/1/HPwcttbtjYAxEjwwoC+ACkNzmN7qkljOMFeCafsJIjs
CI/GIhaVzcC1AuFcMpj0UPocVL+IHJl8ROj2u23GRh0AxhEEJoYKDlo85HIBZU7Seh59jGMuPVTF
Yx58rdFfNP6M1F91/6DHd3p5DiQo3b3eBt4cvxUuF118osxJuKz4BqpPSrPIK+NElD3fRrm+rVxa
x82SVPdZP6NZEEUm92rxW51OBArtumoFuPUnTQqOPMH9aHO1rezipmwsyorl5eIXzR2Lv0b9OWi+
aqK9egMFBe8EvdioYFtaMS7XdC+X8twSoJSoDIkN6qVDYSXmA+S0BLvARrYAECsobqKCJCWDkeMq
NCoWe1FwpdxH53knndXHGnn+Q2BPR/ZVebw9cRvhREEfKGOG+pmR5AwsG6mjwRC3dlueTXQs6rUz
dyG4Zgt7CNzu31N2aBdwnJEtWCANZNYwnuSUSc9KvFeEvGAikzhfHHVUqFWgtrBr7Rm5Y6l2sv4M
qs0+z20/cpX+T6t6tXmUzaca5fv5YxM9NIHTIbCFgtHdulLC3iXZq4L70uDb/ZRG1qR5SGCvE9xD
1g8zW3xX7efo1J/affjceZlk+fvkBNUJ6y58a0SCExuHi4sP4JYJOinLVEvwAaPv+aNXhk7Ivvbs
vgwN+7YnCW3l9r+6kqM00gBFA6eK97K2vDP/Cr3fyeln7MUfeIqIDsEjqJlPnRW9lrvvgyDIiozl
9kZIuY5GxTDzkE8cVEcNUJSZuVHwjcbvt40VIXG7YmoUEwjmYSukWcADXKV3U/rcTC9+JNo4lhXB
XenWE8gzTUFoiYJsG0g1OdXqt1aU6d54QwL/OwigcVWArjUaPi5DXKOWBBk7FKVN44PmP7AG/URe
Rb05P06jA+NoENqzsK5J3VimRGFYFBQSgRCu5i4LYdA0ZTqqrc0gZ1Ajvo0j2lN3MbgnCFhhTN+K
Eztg+j4rj0F/lsJjheSBdtTp/aB90YenhSKSTAHi1A4yGnHRu3MDAY1jAtmawjFm3Hwo+IAOsekf
O8gnRObo9g0yvblkN+N7H5Zu234n3S5FUYCR4TU8OU71g9HK3hjaDBemgFiRKAJueA4hoNxfJMTB
d8/vKEjIFIU0azgHIAIG4KFg5yRBm65babVz20m3RngNxQXbYlDnNiULVHSKdKfB+wIe6yLJMcHy
X979F2CEoIoWHNsEnfyXbhTMQ5dmFGBoAbHGbPZkCfLjyhdpOBXdfVyKZG42duYF6B88LrB16E2K
cAfFrUl6l43KoeQ1aHQPfTz/m11cVFNMtA82+mKX5ltZk3km+Vlo4IgId6VhHsxZxHW3MWsgGDcg
42zglgQq1MuBlEho+kQ3O1upXTkoD9H8bWrPUl49RIrrC4L2xihSUHuAZVwDS9EVJ3uWQ72eBayz
iebbU/k2+TMyA96QC7xjmX0uil3gcK5YKjRUG9no7Jw9jMk5VV6jXhCSNwLlBQTngHSmLKIVxq31
VZtAUkdXBUe0TSMoSmgppKOgPMe5ApkpHutCDJYadh8tCi/6MnzOY8GZYdOOFQq3ifWKKemRDJQE
8Y22mVWIHuhEdnARP5ZCRsoZCFX2u6xcOiHXhTTp7XUjAOFL3FStoAEWSGePWoI+jMNgqoi8gsIy
wVjxpW1mVvXGoglty532EPbEAeuYc9uOreQyCpP/mXVKLtdjXSdVqxnAmPL5HOknlBfZQ5FDy4g6
ZZSfUHlk5SHKVUE62c6GWym5PUIQK+xzSxtk1CG9tInonWCZoqv1tPooLkjkfZy3TMLoZt2bWbxU
030QHNPm2ENqKXH7TlBDuBkmVnDLPKxy2bEv93ilXnwyGkDnxSwp+kjJzk8EzAui+eTWcNczsynZ
soZRD9nV1THLX29PpwiB2zaKKmDoIAbCoII3dEdaReD3W4nXC3/hooQepTM6fzBWqSa/mnEMNaZ5
MK2OTY9jL7ksMb0R9bNt88wCUXOpEJwLHmEwQzdl8LEg5Fd0TqPnya66h2x+xDPoGDN7kI4QvhOY
vOmMyHph68ebw9WrQ1ObeqBKYQ8dEbTg5W6kxtaANoMR6l/f9We5/X17Dre8kVI8+CDPjO5dvpzQ
HNWmHBnwOtb/yeridUQurFNyRxaKU2ylbSDX+xeLG9ChNQl6NKLeVk6ovK9Bf3Mqvxtn/+WNPNc/
i3//dK5dwHGhGfzxaazkgOt/yvfRu/GS3E+/K2aVR2Oyqetoh3ftKXBuj+em16yM1Lh2QHBWp0GT
AhW3U3f402eWdlYPePcFe5FIdlkwebwWtqmUhZyPwMJDp5OD0AfqrEn8f6Rd2W7kOLL9IgHaKb1S
W2Y6F+921Ytgu6q077u+/h55MNOZTCGJ6ttAz0tjHEkqGAxGnDjn0VC924tau3/O18SE7VCL06SN
YSdTzK2eqnfhEFnDxCsQ8cwwgbiTwlrJQF8Nog7RMoZdjOoar2q/gju98AptCWpn4XcyJjJ1ixFh
g2aEV7/Hz/lesvO74h0S3zrlEeCs3nnnm8fEYehYiX2yfKQmfw0+IHP3s7UbCoFSrwd1BhV+l3fy
c19T8yF9/f99NiY+I26mdQSlRCi/fg3Gq6yAY0V8uW2DuzwmREN+URLExTf0gwKK+p8YFL2Ldlpu
dwOWVLzPu/E+sTUoCHsGp3/FCygaE1Bwa+vhWME2+uLQz5ZOKhrxFHScRYAhLMAKCCdHupZ/WeRz
MMxjLLTxRFOZj+lPWWSWrQSQaBnhbX/K0h1IlFPFlrMGUtNPU4Vh8E3XedUEtoAjuNE427285C+T
leUHmKgwqDIa0+yLZh7nwExzFQB1AJaTPrWzUrMmEZMdUE224ng7gTh79p2sdDiWybKbt0wzJ6cw
AgOqhwqQifpdQNCTzCyMqSbDNkoOgnnKin1dvReKV5NXU6O9HFGhcBTxtyR96HijaFQEz75ZJ9QM
REdpnWg4GJW/mfvEIuUzqiSy8J4VtW0CStWUPW3rn2MoWm17CuacqhgMg7oPGCZ7tXEX5rJm38wJ
GjU/DUCThFa1xsmV5E08O2W21apdAa3EatjmgufHWz2faZttZ8PTJ6/un5Lx4CsnDZRrQRyAJf9X
EN1BaZvqyCqywjbn+zQ+gbxMl92ptspyM+anONvGkytivqXNXyESIkKUjWwM87UoH5QWFYH8Lp0e
0okSKbGNekOqJ6N1MzBul/1e03dx8KAXe6F/CcmbiYb/vE/qu0KBWFOyJcVjlnh58+EPz+ib5OYT
6TeFjtk0L1EwFw/+zj6gevTVqFbYnobZ7YnsRD5Vs3ex+VGQCAMhPkVSlOiH0ADt90sePwnFhzI1
tukPmMe0Wj3Adk3oqam7RrDN6EsuNHDq/xCnYxafhDKyOjRS5D7eZIYL9wPo7cWvNpnvzu2ftoKo
0l70Tyhj9c2LkXwO9UDDat9Xy4bcabOTm6OV9G6gOo3YbIWu2rfB5GnyKVVAsl4YnpG8Ay3kZpED
+SLefX+dOunQPAAtg4b5YygXMWcz0wK/1sJuAeNY0pZsa7e1Oyei6R5DmSIV75UDeakdeNgTRqF4
ygsrzT3U/jXgXE0oImJajbm9qlQrulqG+Xif2rI1WImVn2oILtO3J30f2PnuC42jt8apOAtfwWde
WmYOpl5MOqlxqX3Dg3xH3lV0fgsqmiF1tR6JQw6l0+ynTbgldmnHGAikoh3YvJtgJT5cbACz/2Hf
FG0w4GdAtcOCUIjl27qHYDy4xftLTnHD2WSf0Hfz1+3IdJ0FXS6fueb6MjEmkaBfBsHNMPtZyk5T
lrRTeOtbfj8T/y7Wx9x0YpINFdHQv8podlQt5S50ofFlAQHrgVjxrtl0Fq+ktNLIulwbc8NloSKD
BR57mr1WNNzmbqXS2kH90f5oD8fU0yyerAdvlUzWjMnqNG8WNybmTtE8fzwqPIaWtVv0bCdNljIj
nEpDT2rYiPXgU9Q2s5hvy4VOf/hAx8k20/GjHWRKkjChC6fRhGHMIeofkoT3wpRvOw/GCC7TQdNM
5dJcWvJIBh/MkCpuvo3t5Ojbn1DItudH3Gp0UcBsXIP21uBC3dXegSX76S+dGCTKEE83wF0IzTXI
t1/+jkEIp1SUfaRRUw3tmwrUMgNtyEGeHm8buvq+MLTQ/Mv6MkAG9vhLQ2Y6p6WuRgMKbzL0U3Na
Co4iu7eNXH9hxgpzJuVeAVt7Ayt1RI2azsjPaBF7+cZ/KraKBUaPAs0rHlqatzbmhEJGJCNBFQ+W
UDy08XOpQTTZur2y5U9cBAFmYcyBRMVSaMQOCxNiUdymSZW9YRREj52xmIoD6WJMWnXxyKljXnnp
t1XM/OGracBtMF6axIDJ9HM6oB3oiaCIFeXXoYY48/vtxV3P8DJ2mIferILyrZywgSbyOhtiRboH
1a4fgmlBmvspfyzvtEOy1ayGh4S8fpYtlmXFBNYSGmzgTb90y4DM5mBGyWClW5y6LRHpW017R/Ga
bewgS+s435FrkPmQXVB1Ud3BoH5o9xEqw55paQ/k5+COXrgzjtxyxPLwv/KcsxUygVXQpnwgIQxW
mjvahQUOMYnWyNRcyHkEnDLS9dzC5X5+lynOnrldDgqPSYS10ZZOhtd/FSltJke2lvfZ7OmnBolR
aLVglqXThndvrR5EvAUgAycivLOt+kkqilyeMaURZYC09pthqWJpPDq/dXcFhZgENT0QoLBNBB36
KCVkvAYkW92fzgOhvyPsq1356d8Tp0Y55JjdB27Lo65a9x0Frgr6C6R67KXRGXMX6AbsorH0pT4A
WO/6dvopP8+WZlWn7pNzLJdjd+U6Z/aYY6lBk7oNw2KwiAwkS9tS4E+tyGts0R5E2uH1x3Gfa/zB
4j5nFplklnR+qmcCVmj8DCZaoU7t5q4AYlhXt6WJQu8UOrLCNvaqzZ/RIj/LnbCPOQNWS9p6tWod
Ew2Y7cNOsxjAOi0bo1CWYJTuVemP0f2+va3rizwzwIQAIMuGLGgRy9tRB8q7oBXIWmLReMw7wFO7
0gTeBa18cLzFk4oSdAh+QTS5h3ATlDEoXjUqgwrLnKvTUA7bxFCoNNRPhgZiClCz8B4Y12n+8k3O
fi4TQEB0mFSivNxu+lb/OXzMtNDd8KncPJa02RhfmTsPdrxTdqMl6TYmw+2nv0bAXP4EdhZXEdRx
GdwerGzeVuJPoXswIss03vKUVwdf/fgosBhLlQOPOeY+iHutiuIG8WtGryufy+M4it7t778ePohh
SphT1TXNYJx8zAmep0tEnjsAZpHUd0dXu1MyOv1oafCs7VqvBkbSrTnZ0eptfmaXea/Ffp0oUQu7
ZiRv1XKGxpoP8mXom4Zft5e4vov/rJBJ9vp40uY2gCXDfIuiVzVybv/95YSwR3ShNV1SVx1JK5OX
kKYMgyGo4JKB5jUoevj35vg45J6Up8eMB/dYW825NSYMZno5h00Ka5P51gVu0fIwTzwDjEPoJNJG
aTGgG0+q9KvtN7e3ay15RL1XR3cHsuoSYU6wJE8QLuvrATotn41mF63XRC6mWczAum1oNf8+s2Qw
XYhiBGc+SWApgiYGqHNCVJyT+JAFvwJMFAeyAnBp2tp5b74NUa5YYt6+QjyjhyR6cfRT3mzadaUW
gQNae6oJTVh0+1nE7hSoldLn+D3JH6hFmXYLUBEIPvZHgJRQEGlFTk1k7YhhZFvRwbxkAkHDhA81
UlQjrJrBCvzOnsi+VDJM1zgFj4HuKtFRcbjARragPoHUYTV259LUE1EwoSyPPz3IDx3xSrninLLr
yT5Y0ZYThkFEiDR93wxnyZzejUGY4UVlGb09OeohtOWtgpYFmGfBRgIUvh0i3tMiRzPdzj37Y2cZ
Dgd1cl3fYn4EE7UiUmq1Kk7QzvZiIBFc6dO88+3mEG2LrXkwaPUr+b2XaXIqbePxtjtfnUvGNBPG
oKwV1kmN9Wv6REdRocrAOZnXlytjYnGosy1WqtroDQmrazGDmlL150+kOj++NMxuzJuG6g94JPzM
Horn9jh/gh01UDHa4X/cXudVfGB+BOO1ZAYbhKjgR6C0XsX3sehKyibL9sXE4xe+DhCMKSb3CVIx
V3QZpghNf0DITB9p+Zm97PtX4Y+xUcHM6xDOI3b1K6oShoqMpdv8Xes62+IkH3N03xapcimgpDOt
knfdfSf8F/fRsqozE+xXjCIxF2aYKFI8e6AylHmtLVByesbs3heETP/oz3hX4j1bO5lX2UDqGCHt
3OhTP3Z3scBJo6+iEH6OLitEBbhOJSYLy0wGdDCVEgV+iHDKwy5Xncn4U2DY47bbrCwbhSuABvC/
EsZEv4/u2c5qadZNgDnBeeOocM0u6DeI7PVMSa7pgU3M0DhEYhYeAzPsCrsusuo4DGn6FM1KtMMM
TIYJ3VoSYlpVYFZDVps+yYJR7eV4HCcqq2O1we2vRT+bYWgAJi1iIXL0KJpkSykj7Sk1hRg8/Q1m
bOOmAUu2kEoCj6FluR0vPy7WB4SriQm8ZbSYuZ39KUGBv8YqlUQTnWnIfUttGmE7tIvBqsXrVh5U
T5u6AR2eyuDcqdehHuYNIoOdTUELkL1SMjIMUVJigDySZYznkCR4NyalBEtSzdN2XDW1iLaDYJIY
CPuXwWg0YynO4xCz6l2/dJPyaBuWugECtZGX8qyZwpeDe6JjgYuSSUniUhGKIW0yC0XZ5q4w9PJB
jlvj0yiVaOT5qXz9BVG/EvFix9sKFIxMfBuhWDk0ZYVrysqfzVOxGW1NsruURhQj4ckeZXQ32Qee
YWtO6iAQveUe72m7suCL38AEPinp2iEY8Bv6eK9pryH5keT/YlMvbDCbOiVi0BUGbMz5ye9OdejG
0dPtM38dTM1zEywksB7nphVmmFBndD2ldAOiAfvvTZgKZCFV/KuJZNnJs6hCBjWvVB8mhJi4kU7u
hzzhrOK6kvItOvmPDSZg9y26Da0AG5WThk58n70Ye3ErB460M72QSiWdeR9nbefOl8U4YRORUDM1
mExntKTQ8u0501TXkAhmUYyLBWBvK4TFQr0nT6El1yBh0B5VW6eZO6B101vGiexyS+ThIZY/zERI
SHj+s5uM3wkpicwxrHPLeEjvF/Jey/ih3cn3kWVsiQMaa9d8lV77g2/99RzqsmRVxtsGab6Est+l
r+hoi7XgP88tvYiomj/H7wVmfbXRBsuqOH7edsyViwDSvjLmKxCIkXgzxhBezLSr29wqpNPU91RC
408MrFHH+9ObfAgM8nR91oIGFgiNVBBaGIQdM+/isDDLos+tHKmfOO6y+AOKqbdXdZ0swMKZjcVv
z45brdQCxhxgQ8hp9Kdv3sTAjkPegbuqQi/kt2DMwisMlTUwCF5aaTSA8DR1xPTWi7grn/TFLWS3
MkCpOHHeYCuf6cIUs6BwkP2xFoZ80V0S9Jhm4ZNeT1ZogkQCzGNWNXPQOSs7iKOl4R9UhA2UDS/X
lmq9CWmOLgNc41QpA01Qde7BQ17yiKhXDRENzTqQq6Jfx5yzQNYrkic96AohZjtFmDGcoyNUgp1G
rR5ve8VKtBJBp/pfU2wd3y/VAlOTMDWBS31s8tPUlT9um1hxbnjEQvWhG5CNZN+wlZohpythYuiB
hPGV+wQkT2HCY6xei/Wgo1VEvMrREcCqLj9PB1LiIUinDFpHbjc/RumdEL8G8lZTbSMCEXJ1N4/W
EB/L9L5Kn2+v8ZpHS4X68NJb1TCeoSAZvzSuA3aehL6aWfLDACJmOu6NrZN4iQfCs4lOrvkg4B07
UJQCXwAY4pztta9oqKII0s6lIsE+fURBIH2UaJklQfwx63AkIvf2Atc+IuodC+8uqJKBg7lcn9Zp
ha/jaQGF7let2M3yAzdVXHkzYg9VxHnUPEQdDOyXNtSon/RM0vE21e7QHjRp7vZ0fMBk7QNw+5Xg
fsibanN7XdcN+uXDIWcEFtpAS4IdS5hLrWi1CgvLaEO73XvjtDGFUhNIjDqa0VNvyx5GMDfK0d/U
k2OAZwh4MsxLWoHL+zHXXTXmxywJ7lmMTuasLtMGPwYsw5JJMUWPwq2NmYz72MVzUnwnjxFKTtDP
s46/OBuxkjxfbAQTuTsIEEnQW86s/j35M+1sKXAqqt53P76MX7M3bkC8vBn2OqHxA/EKEPRgTvb2
T7hGozDLX9z8bPkd+iNlvXyLwjGflPeegknyoHlwOmt0hMOD/FByekDf8Y1JaZbBLbyj4dqKyJ7b
Dpf9ENRFakmtN4XW5DQH1L1OTeMk9yPH2MoZWl7pYOQxUKiEfsXl8qYgKeq5BgvtkGxEzBLPmBqX
078PBRpG7TDDDAgnSgKMEUMrqqg0JLjQJFmQ6kPPh2Nh7TN9K27iEkTKorDdV9/PwyYvSGY1x8YL
39SB+qAQoOLTffIeOkG8QUGioRzfWMk9L4wud+aZb8hCmOVGBqOD1XjBRqIG8t9N86N8A4hlI58A
mand8JDdSYh+nExjpTZpggBIxDWJ+AQUDRPdiTmPpZ8ZmdXavlcd4q2xC1Q6fsr3SAsf8tcIYP/o
R/IWPcVey7k+V5IBHcgFiRCA/mCaKbVnlVQroR8iN8wPfniMqgMx/wx/TQeEBBvXpq4i8qLI832/
nW2vkUR5m+TQChyqV0l919O/933UGRTUsoEuuS455E3XTomKqf4SdB1DYsv5CRKWt31k+QrMWcb7
ACPKKGwoCu5CxkVSX9UHoEWhWeFJ2fNgeAV5U/WtqD36WgowEo/edC16ENxUyHk1GYJ/rGZSlPWT
oPdTDhCxNzgBFT7M3s4peI64L6C1U3dhizkAAmi55bCGLQzuZMfsYGBcX7c7V3blkxXS8CB+iryX
5kpecWGTSamkoprkQYLNwgmfRa/AFRnaCcKxcgiPLd0ZAe+Yr8TIC4vM21YQJSiNdpgzIbiAv8TX
JLBaCiY2CpSx4z9JVrrrADO97TjLMhjHuTDKOM7QyIVaTMsyzadZuINW2KBbyzhnDl2D26bWstRz
W2xhpch6TW9H2MIzrHFELMwilvqU38X2PXlonngDQ6sbCslieCkCiMTWiA21zxHVRATLbrJmXDex
+lyB7/72sq6saKKGA6csmkwK7jbGUUTRF2c8UsCb3yZUmuxSghpl5P3/jDC+UZVQr/ZHGNH8lrY+
tE1zr+EFqiuXx0oMFTk8nuGQQWMfeaI0jPo4JtgnGc6u2ENQclzgKqB/W4ANyK2BXIj9Im1XllEv
p6k1VqadV7ZhPkopGIs//3q3kAGIeG7LwLvJLOLTL+oS78gytRrIzqbgYximt+CvnwUasKRg0ALh
0yJ4yu6W0BShVpM+RQtYeVC63tZyyZMDThxa8a4LK/JlYJ9STEnG/mJFSbYA6HtS1J0U0vy9f+H6
wH6hp6KiDM+EgX5EUV6fx9TqU23fjoDzE4Dosu5fmAGsCzcGsCcYJmDMTLMg67UGLtqmVigSGlIp
aJ5zQtpVuoQPo+MsEpBYAbxpMLeFXFQ5Kvp6aqGe4QL56BTz5A0BkN1p/DgKgx2GvMr38rsvoihj
kokBsVFWZGxJisenCjUYJyo/Ar+1MZtG1dRVa0+LOHnZ8hcZi0By4uVmKhK4SdhHKZkLvdRadFQN
o0FSjafJUEJYufT02Xjs/Wxz+0Rd06+gSo03koLCFqSOUd269MPQVzq/y4bUGvzK61Kn1HeZ6RXQ
viEvSfIqSQ9h+G4GnM742iolPE5VlDSQPOmMVWRVQ5TVKLYq9Q70LsXY0ia6a0aTFj2nwrsSmtDd
Q54NHkodtCes1+RJOlcFTCEJ3maKv+/SBIKT1R9Qez7c3sw1UzISQuA1cGvgcrrcSzUvmkHr4S2a
3ovQay27gxFO7b5sKoECN/UvIhUBOhbNPYDgl9bXpb1BBps/uDrQ+5Z1R5TApkjQjuQVYta+FWCb
C0sHGhpXTzzTTCZ4D3qI4IkkEKwKCIWUxEMkpSrgE4U75fn77X1ct6gsa1tud7aXV5G6T+vKWLAb
2u90Gj0ZhKtzUDc0NhK34aq38Owt9+fZQ6EZm7YgIeyVWfRHDDFylI+70Uc0E6oHHSSzt5e3EvoJ
INv/W97y38/MTXhnVmmCDQUc1i2FZwDt3IIHM1s1gtePqQHLgyeWcmkkLyYTdFRYw5jI20p5aCHJ
oUsJZymrHn9mhdm5IOvqJF6wPGMou2Ltv3dtdVDmryCqOUiItfWg2YqgiPvFQO/1cj3KDLHuOZ4Q
ifvHdAC4XhBoyAu+KzfMt/SXhH/QMWevfjVWp9oHchiIVhBoiG9i9Oajy5r7zUMVfWSEEy9WzRE4
uSLqGhR3mTVNGNUU1XK5NedyR5J9qvyqofeg/y4HjGwqT7fdbiULBICNIAlAYoNdZGJuLYL2tOmR
cSSm+SWkhqPkEedFvOYOSM8AgoaKmngloYZDhBHcBrEWZZyt2C0DzdNP9DSoaGqce3LNH5Clkf8Q
FeH/f+kPkVThDUcAW8E4Kfg7aSpuFtXZ21t2Xb7F7Xhuhbk8MPST5WaFBbWpmv0Cb5a+80elvi/k
fnqRhJls0F0pPaBWUhTnSXMXl+iVQ986Nk+yOfRPeubIA2/of+1LYotN1G5UAnZUZu1dWs55Gqoo
8Jn+vRKV92P1cnvhqx9SAbwXAQRvLI2JHnKg5eZULxbARBztejGTYm9UpCqkcan5H23Y8yqlayZR
eMOM+DLeDxe6/KB+qyh+oyEIg2D2fRDf5kR5KNFPh/hO5t5e3XWNg/mszMEzo0nzQx3OI1QbPx08
vXP0GWpCIdVju6gUDHp5De8eXTvtQDXhqtbRMZJZRQVJCGoya0A2lXW7jXRlO0fd3k/HzYRQ5tfd
LlH/moFtWeeZSWZP+0Kf/DyAybquaKvqdDS+WoxdBL4D1GUe/Yt4hvelBmzzAqtiqfz6aerVQEA8
a/PI64j4novlrijRkyXyoQXzvJDxeMbXvEZdinAGUmVM+DNBLazmUYtNpFwEDTh1hsJHlt+Bkonm
hsYpxa2myjhvS/yEQfx76aEyiRPMK8NDfbRulGSAVCHsBm6cfI0EEubHyn8issuV81wNdfCYhb0A
aCMWqhYCLjsn6gKJwwyZlGf3dZu4fhdxgt1aFoTq+n/NyExRtjGmQO4W/xTrwAnaVwFNi6pww2mm
fcyJ3mufTZORtOIRAIFS9lkaaIIUy+mSU45+Txvf+GVWA7GEdgwphLC8f3Hez2ML4yWB2RsAbOFr
6Z1yjOrHwoAaQ1IMXqoFrjynP8YZSmLZKdZDzo249u2AgEBHAokzimSMz5Cqz/0ghs8kFXjISk39
Y7bZDp3lyrq9xrU7AZg0hOr/CPUyIS1qlbyYRwH5UTf9KKplLHcinLi5+tXAFoBH1CLjzOpcxN2Y
DYAeoWZBJgqFL4ynxrjqZSiVcd6HqxEab32UeBBGAH5nrjijEKZ5mAHn09vWkHatqQTpAclmOVJV
HUzdC/u4Mag+yMlRbbXwUQ7l7s7o6pBTp7leM55ziCz4JSihgNHx8tBryqANJbIAzDeYzqCDMaSw
A3DQ5Pnj7Q94ffxgyED3SQVifRETuTSk9IPWKSYq/X6zz/WfYxbQNN/gqQpEGeekXzvlpallzWcP
EE0yS2VUYUqaatqYjlkgjeKlEDwjjEP2mtZU0gKFyyA62nyamIRLtO3tPVuzASwToiLqJRC0Y05X
ZPS1OAaAyyQl1FzTfpOR1FUEXpFkxQyg17jRDFQRFHTzL/drkpAulBLqzXlDPqDv7REf8SMoA05U
5NghTARWBFSKBgWNAh1ssGEpuI0wOr4mccLhqhkTQqjf6tCANV0uRzDR4WkqHbs2YXheNAqDmvrC
KNj5f3+MMSaGRBV1O1R6AOu+NBVUNc5wauZWBFKLzHAMArKtgwG2FqP+qZeha0gYOeVhyK8zraXd
h5ccirgY/WCnIPWoCWM/glUjTZ/Lun6VS9zSIjAqYt5QTUisLDCd2664EicwE4fUDqvEfCvrI70S
xGk3R4XlE9Htlc90GrwZudakDe5tS9c1STjiP5ZYL4H4ddCMoPCzWuMFjMq4Qh3B1yAP8lOD0Gfr
VLz2wdXS0AFZ4MegbgKIHNpUlx8xaUY06kgGspDUjQU79+8TDO6YHOfnWWG80tBGNRyBbLWCZKNN
f1rzPs7tAOLQt3ePZ0a+XIxRknwC9ndhgO/brdhEX0KfV295Ev+WeiX8W69gto4JUFnaGmbiY+v8
5I8+OWb0rDe7NOB4xNXdv1gB9n1RCZAx9Lsc+PN4ThoIsU7gHU+DUHHUEvML6hTp/2YtZ1aWnT2z
Ei2UhyVI7axoMuysMzx5ie2CpWUJZz1X5/d7PShGgxIYWEGNiRpFmkWK1MOSTkpLlS0BLDHZB9hq
AvMkhDzdNZ615b+frWtWuxD1eHjEWLd3it+D8a3EpH/ZS62LB/KEJAMI1sw0i3/jioCz/HeZzLXS
JXgLg4MT1OrTU5lJNOrwbJm9FJOGt33+KmJgP6HtgEKxqqBczNaJVQKylhxgCCsHq7neEqcA4niS
wXuFuXRxbuwMYWRQ0s1ts2sbKy0abyjzI/tlc98qUoNEquH87Xg0MS1RPwWQrss+wxK69jGP//86
Zfxe5T/mllNy9h2LHEIZYg9zqEI5iXYkeUwLcQNwpja8RJELaqf8r1tSjE3m5PWYZVTTFDaDtrCI
uoXqFR21I0jDRPLAlc67foF+m0PJC9g+SLmwhZ9xxFMYaChw1kcv4HtUMAwrbJM8oLGyl2TouwHA
Y9gk4LXCr8FCjGH27A+VryM7aSE2kO/F+mdsfBTlSyVA3iKdbShi0UwRthMa5R3KYSZUPAqt8/oM
XCRhQU2zc30weWJ+ztUFlePdyx5fdMyY38ZEi7ZqglwR4N0z6H9k/zHX3+ORY2P5G1c2JCiu6YCG
gZ+DsVHXte4DpwK1l7Ct8ULNBdqEQ097Pe2cqcuPoOQdePWG1fNzZpQJTH1GZmS3JegUSPESj4NH
ws4uMXkTYWJN1jSrV0FfWP0oxegu1v4oyXxQpZdUFKhCANnRJltV5n0NmuHb53rdDc9+GBO4RD3o
xh7jz5Yy4v0gvMndpu+9dPpStYjmAA2VB5Lt+m572+7qh5ZUVLSWRoDKtgBA1jqGsbTsx5hvoNy5
kY1g0+Qlb3lLPnP9sY0FzSiisMQWP825ywATxKHuAb1fWvSz1jstIZbWAoevys9qWNg9SR4mkPDf
XuLaTb5kd/81zcQwdSDo5ywxrNP7XVRVW0gCcVx5fRf/McGErBwv5q5M8PHMdnTHWkUIQWFC5bGE
rYeMs6UwIWPQcxBvTFgKJg3RMd80Xvcn2ghWtq83+SY3rHv5CQ+PAVMU3eavGbuWmHBmnDmvZQ5W
vdTHIqNktBsTdKN64wwTD0S5erGemWFOKPGbjjTLxWpEW212jeIRQhpJso87uxY3XfJw2zt4n449
d6iC1MWypalkN8NB1/f6+Ou2CY4DsnIvcewPZrmkxwJorZUTN4lc/fvoJqOfDBVKxNLLS1ppVCSr
87KE/NTWT5W5uf37V2MmSjUAfgK5BQ2Ly7+vZ31B0gYxohWT/ZBAmVGKn7TyWQcXaq2nd/3YfN62
uPzFq2hxZpHxgSrTxQp6BkhWp61eWJNwXwkbrfjlt5wH0urXPzPEfP3BFAG2nmAoNE4ddGRUqBiN
PEzy6mo0dKfRwEOrlb3okmEWYlWBOGg34HrL0nEL+oKChuK7OFVWO4uc77VEgavdQ8MQyIxFLJQl
IFW7wveLDJRBobFp1DdDsnXTbXkNs1WvACQQqS9BAZ3FOguFnwUY00Wapqd2jQZdnFa4uxtLCjZ5
iEnogvOCWd3GfwyyAOewLVAzHGCwKjxDPta10xa/RQOtfs6dyDPEvJoDTJwHkDrGyoQKqb2Ngl6S
fMqSZc4cbYTv9gb7qYAQWgTUcHjxNLk8WhmZAlD/tEj5oENqiTt9p4PSQoew0QYDoRQcd4fBPca7
H/e+bVrd+1Nz19npneZVbg46yNgquSD2azoqxPmz36QypYlSHOpa0ZvGmk/vghPslE17Vzykb8qh
vJuP8Vu0nZ2HRKTafXUX2FOA5JxznV63iJefAMQZYPSYukBj6HJbkrrMlczEaCNGLdSdAgLMcOFI
AFG5g/nsewUk3rymwncr5upTnNlkihhT6vc1JHoa6zOYoQwwvon30734Xtk/ADK2JxDW1Xa4U++w
6xtezfWaAopZsHK54MGELryZ91jwrtioUE33JyvxBPB8Dveah2fsPj0aLo9KYDWfON9nJjUK8Lz1
ywRmhc1sV45Gi10CXmyr+dpXz+rJoIKtHwjo3WQQrN0O8SuytZffmLm12qkaxEnBfisnyZ3pKzmN
7uejDhYMULvtxHvxZFqKp9oTTd6eOhcZOg8zdD1Gxew6k071eVsPuo+fIB8UYFPs1nmc6egK1vfR
y93svfTITnFM+/ba1/cdFA6qiBkEMBAwn3vs1akJeuw7oTFcq3FA/kH7dwVM0Rhxt8q7eALVK4QU
MtfnkzKu5QtASv3POvvVm9SsiAHrvqxStXdkk8cRt2YBuGWcYUxKKcgaLt25FNII7jw2VprG1gxs
ccxldl0iI3tcMbX0TbANaXS2mQViryGORJhoairZ1QZBuv2E59x95a8l/R1sg2fU+7eQbHk1eE/3
tQv23DbjN2ojKbPkw7aZ9FYAcidoPKN0IAycYtaqn6ggUsElLmMkm+2Og6MLSkUzDCnLlIOJGQDt
lH1AsMTSHlKq1Ziw6K3iBwokAwXBOecevB4lwfk4N884ylBFUQaQO/Z4otrX+J4c4hqy3FbQU5Ea
VvIBiJCVnX5xTsfaWxGgSKwYIzqGrC/381nRKW772K8GEPyb0itJqZH81sm+T54T+TXW7DDZ9bzm
3eqdd26SSThJpAxofsIkeIKThx5jY+SUg9mq3CabQaM6KBWP6DX3FrT2nsbXbyrY8EVtOR98xakx
MotZQgCxQVrK3nt+3WQQkoDQ+qi/FIVlZqdS9VBTNAwEiOpk8DLTlfQXlW0AnjCYpBnQprvcaVme
jFyXqtoSq6z3RjPNgL+IezyE0piTva2EBAPjJd+kuqj3sF2rNMIwgyo2tQVkpWuU08esipxsanU1
ZyaYjwiJHaTaGkxIDZA5xWy3wwlz97e9c+XsA10BIkg8hYHfZbdMr7oY6DAYmRWUQoPE6bCcxM38
H7ftrJVeFxgH0EZ4M0goPV1+m0DKFAj5tjX44nYj0kOgD3rVU3waCDSXtkZ6KHmsDGvfCJgfHDuw
Y2FCnHGHQInLOOm72mqMzM39cpsSHufkWp0Ly/rHBpNmzVqo5wCL10t72cpEB89vq8hL2ipu3drz
RIPZDls35KHj15wD1LwKnBzsTebVlQRh6cg0htpSpqPv/47Gp6L7c/uTrbqGCtIHfDMNk1TMrSeC
ejsHD0gN3eXnypRooHyRNMYN+3rbzvpS/rHDhOUwj7Qsa2GnKK1EOardUWqt2yauiRLxjUCPpqMs
DvT9FRRUIFE6+uLiff9H2pX1yM0jyV8kQDfFV0l1V9+Xu18Ed3+2qJu6Kf36DXmxdhVLKMFezIMH
Y4yzSKaSyczIiKx4GOOAb4OkeK1Go/VAqRBuh3AcN5XK82OhsV1FjXfaD6mfj+GSDPmvASTppsdP
wSzFxJ+Im17aVs3MjUBLRIVxGxGCPZqS+rUvWHhPUsG/BjMXuoeBDpKh424lflfnzi1LGCbzWiUp
wY0R51v848UmT4gAPwDykqNw6p64FbXDwo3G8T6k0BWOFC42UdGUR9CJNi8A7diVm4JTF6IdoRXd
58K0/gudhL41g44+pxjIa0R7jfvMjNqHKEg0OHDlCl3EEEfR4zsocaBkFfDBcfUS3MVFMhQ/e6bg
0YTpb3UVgqfiXstLvJxLrdX3ets6SxC0S8qJadIOs2q/FKsxGTJdOifXaa804+BUUI/JbcVzihds
8aoQYOmlYBR0NGCajD1yqc/Q+qmWzZMz6C7T4zdcGH6GcViWQe2m+kh0YAHrfssLDd20bqEuP+PS
mHKCVDrKw/A3uduaahQVHwtnrDfRoe8xBFFgWoC8Xffqmev1zMr0AZ/sRDQ6eWupsEJr3t+azKww
D+skRu2qdjTuAGRIHhOVbkISgLxF9PfXzc8sEo5MsXHgvrnM5oDmKEIV8BoPI1nHVKs2qpIfgzD8
h2sQWAlAYqFHDAeS0idLhGCojcfKYy254yqoOmnKXMtkC7WzuRuKTqAQwOwBZcAz/Xw7x1LrO5JN
8Y4O9goqX+hOgR7GL0lXPlUhksYxLHRPT7XetZ06X+ltHj5f39OZmIviE1Klif+UQIX5/DeU3RCX
DZ/iFPKlrv1ZFYlrWisR/Pz/2ZGurarIM26QCrmFnq6pXR5VK3iNU2ff05EtBN/pgKSAh8Xgzp9A
PlP+fb4mFgiexpObVgXKhcZTzBPIJq27/kWEw/rv13VqS1qXGTC8RQfYUuieYvSONTdqeEyJsvsH
O+gvIaFHuRC0m+drijtE+DGEr0RMdx4GHamzpdTaT2q3zB1tK3+5bm8mlcGgKZqLiKMI1DLyLxdJ
NGbTpUHBdNMb/WPWLzUqZj7nMxNSNOkas6QDEP2gQig8KGOsKQaam67+h9AIYQHgv5G1mAjl5zsX
QhEbvKv4nM3qswJmUgRPsfLj+m5dTptPd8SJEckNspBZdTy5QUl+9V3UxBUJoOY7TXsxIO/jgJYV
qjPNbUs3dMk3ZirJMI43jwo+BiioSyscmZJOA4VIqe3aJea2Bw1kH94mKIYyvwaL/fXFzt0CkMae
eB8n/hOZyiXrSqUZqsnlwZYfxOZGE+IDmIpDEXZHE8MR6mjugFF9vW52ziPBc2ba4JG3NYTL83Pk
Qagkdo1VxqLeNHpxC0Xqv4/8uN/+mJASw7SLM0jAwISlRg+YL3mMGUQFotG/vpI5x8dpYQAUxSuI
+EjnhdpVMpI2RyysqD8W4xrK0zuaDQtmZoT+pjEuPBUtTFZhkFbasZKgIqubReW1TCsLF+SuvHer
wOp9NUsqa90xy147XSmenJZ34OtKEz/VS4jMVQp+pBupUQPaUpXVuhuLpiRuI6rCV61KGbyKxcm9
paTGjYIC6Coddb7hNab43UBVxTHoyLg34yB7E6Meh25Jg/KtCWi2cpiWgVbAbqJjX1fjAzV7/lzH
dNx3wLr5XcNHB4S/NmFuMTb4vxqcA9KN50IGNigUN74MKw27VaFDBFzJQUIeChbcO71e4q7USb9O
J148i5vdxijBwerqNUT8wJ1+X3VGtFa1MtgpebBLCkXfEcVaaXyEXBQnA4QXOAVMjQ53VFfHjWkp
5tEq8dpyWdoWGabTEvXBEHZeeJkwje0w1uPrUNla5vYk5vfGiP64mwrWBO4Q5+nKsVj3LFKhbdoy
S96VMNK8oY1sYI6UAMCn6441m1FMnEdT0R/6QvIDVKdKnacED0OM4JBjFJT8tu0x2QMYrPkKzFcA
8h6IYvhcEc6t5rRx7op46BY+oylwy/cvCG9Rh0FqoeNpcP6lYnYtBn0zfkUTq24xdJ7ZPxnOaqgX
8sG5e/7UjuTf2EBjEBmqLw6GQ8i4Lmjij6jD909d5yxs7dKapNCQA2XYNQnyFxVMoy0VgEJ7abYq
l9QPZ+1oYIcHwxwegnIsb0PaGDqYl4GjYn6R+5V1w00H3MEL7YPp98pndOop0hml6Knx3sIZIf86
ioQ8JvkS/8LcPeFgXgIVJUwm6TJrQI9nXG2iAguEnwZpDoZyDwchocPXSlp8FipgybGz4/ZS+3bO
LUDfhEoZXA+EHFL+TmmvdMa0hbl21COvUEJXh/JUnG7RmvsHtzi1JZXMMkiEZaTDNnJStm7bptla
sdXnJi2rx5oqxr98WSfZuuTxYVYONSY6cUHR4BMC49QNAf2qq9Rx+4I8Xo8m867452kgufwAnnIo
L+D8FHxXmPyobKi06s8BW9rEi/sQ9R5g2PAUQgJzyV1tRbx1KHjHvKRqXjAejitEj/3c4P3CjXgZ
H2GJ4MZFVXxicZSfybGlsdQpMZkHMNfecHC5JGG5Cmr2EXT9fyPVX6HP4OlFfq9huv/6dl58Dljg
KUReuvXTpgjAew6IPEN1FbeUSW7jfm3rbxFxVrXyjdjedYMX5zcZ1MEGCnDBdB1MP+jktd4Ss7VE
nRRQEQIzJnsQ+uCrkJZdElO+SD/P7IAW5txOVXCVBzYWFmsGWEjeTDriy/YU61tG3xxlCaF8Ebkw
hgTSSlxyeKNf9rbJyHoWVhh8Ke2DPnDXWESWXvojyj0EcmC4QKePTQogokwxNN5iFoWjxuQOah+v
kiaD9CHh+er6Gc0tBjwgAAb9mgyRwbOAvKRKqhOQWCNxsqz7xfG4y7Y8tgvFHzwPwAqLmsa02FMv
qNQkqQLMnQirhkhkYB1IZjVrZYjvmKrcZbVp7QO9P2qKsnecaqfoxUtZjjdcD0NfyTE3UrN78AGZ
mEvs9oXebAMF03WhanTr63txWTOdfiq6KBOFFjBFMh1vX+GR6ySs8CrFXnMt26oMbMa26vOOepFg
0NIIPFV8haPlx1roUTyHr/+EmZO3cVWBKQBJMyYjpW+05gG6soMyMVLvw464YfWI/GbzL0ZQUgRk
FKU6+bvM0gwdqiFEIEAQCmp1Y0+lwXzhgv81AXN2w08UNqDKwwMe8z9AZp8ffJ2aY6xTfJZiba2V
20/hZ99rYDAcr6zdzfBVvT1OBOb54ZjcoUz7+qQ8sz3/AFRjYb0zUXf6JQDo4OU2NetlF4zLXDMS
LLgQySpvX8gwSVo0YjuWlV9VEPYJqkeNV45r1Ushf/ZEMUE8Wcc8nozlwghlaUQWbJsx/T4IDFRw
7ZCyJcrqme8YS/xjZorFJ1+ZlVcUlRiYQfnbrVP7tmHR+3W3mbk/JqIp1O8hQgI0nHSeTsnHJFNw
nnb1aAa3Xf7NAGGteHTqb6aJIvlSdXLyddl/Tu1JqU0zNE4wRHHhjaVfVLcJMFWgVNH8Hu865YMa
btO/KEvKWpfIJXgtOpi/+pw6qMGkVSaYXih5laJ3u1WajfOgrgpPf8dsq+2bfrbrNsnXf9f3dc5D
Ti1K68STrcg4UIwg2lHvBqPYi9C6i5Rvf28FJEwgW0YtDWmpFFnskoI2O80Kz0qHVdUMu7KqfQiC
LBS75mIoHATtTrDr2ARUGeeO2NA+EY5ALXe8Y0ex7nY1aJS1j+JofsXuolDB9EqQfeTUmuT2qqYG
YDyBtQbIG2Vrb6KNdqiAcktdDEW3CxnU3EdmULBiA/WjgdJN2sM+hhSYg0oGhr1y16h/YA75+iFd
AjbgfacWpvWefMaEcKtVM1gwNDfdNd90D7IHoMlybc1Pjt1+9L6DC2QJRzXngUAyofo+lVtB4nBu
VY8hjAXgJ2KU+qxZe0Nf9emSX0xeLJ/U1Jb+NXI1ZcHnNgKr0oNK9IUHWew75+bZ/k/f0dtxrz4l
vueA9RMaJ54S+dc3dHZlUz0NOCZjCl2S1WRgBcjcELOyys8rGy1dTKsvUQBcov9wbJjo+m1mcpyT
YxvykLCKdwgad8Xgdj4ywsJznsGVnGzIDZS/X+1teaC7cSF0/CIPudzVP4alr83ikEXgGdanbz4E
DI93+bFH1FobT+By+MGPEHv3u9DFWMgdWNDelP2qBaLq+wBUnrVbggRewp2kfZA+R1uBDrtq4+c0
9crakqfa6w62z1f6Ey/8ei0AxDO35TG6S9685K+xN5PxCYoLWAeCnDzBDSFd1F8KeFhkH9p0k9WQ
7uofEobZ3B9V7y+qSM54NJhDIX6B54cBNiVp71NUFkyaNNwzIhUstsLV+4emuI/QAE7jCDT2Cxfi
jC8TyCtMoHBos6A3eO5kygApU0z2F16Sd6PbOF9diFTV0JdewzNRDrnn1HaZngWooJ3byQ2NByxC
daRxKmU/9noDejFraXhszlcIGvCozEzoadQLz83EjIR21g/4NF+cD3IEcBLoOMh+Ri7wo8Jr/XGv
a65y46xRO7keFebC7Jlt6Xst42oo2xK2da/+mb1Wx/TeOGSl68BJKfdGzyhd/qK+XTc7t7GnK5Yc
Bqq7cJgUVuvsILpXdFav//szCRoaE2AV0BDs0IyWDk5vSVKAWrGA2vCKqyD7QdcR6Pr6yJKVHm6G
JaGZuVzpzKB0W/EkoQ3nk8GDvWmO2pEcxgNdKT9qf/ChZqIe6u0/LHEiCURNwZ608M6dBvywVt+o
8E0CeAGqoBswObk2/WmQT7wz3UAjG5XoC0Wv2XNDA4Ogn6viTSadW49R+D7BsxQpfLMlYX+bKaZ/
fV2zHollAQ8LUlq8VaSzM1uDFRb+44UodCnmaxrtIvWmQRWj9aruRR9cZ7zX8SCMvk9deiRXS5nv
3CpPf4F0mIklOlHmJr6JYFT2Bmn1O7O0vq6v8zJmAngHzkzAGvCGQPg8P79MsYJQ1DWHYMGTmoNY
bN+IQ2PeKereNH9ctzX5wvndeG5LOjbQzylFNsXnof1OzE0ONQ1x1KIbGi8c3vQPnRsC497J2UmR
rDISDd6Bs4sTdaXgzxokCiRaut+my1M2Mw1vofMJLBAm18/3bqDqALqBKS7jFdlwx9NE4mvRXVks
DerMLejE0q/39Ek6Y1VjFLFMK7zUGLeZCS09DAuOvf14/YDmFgSxW3CxoTcO8iRp39JEK+MW1EFe
CJYpQsNPUUU3KkovoNxYuDvnMjQMbwG6A7JHaAfImwfC9Cw1QtjSY35o2/B+HOwNqTLoFDvrJGm2
KnBcUBpLS92l4lbXnmy7Ooa15ZbGZ5UkC0u/RFFOacqf3yNvcVOCsaRu8XtGK3grOm1lVtre4vk+
Tth9DVKYFFgEgnIFeOWYK/K//g5hHtgUvOJ1ZOVyHO07fUj6BozneU3dTNsJzYMWb4puRYbB1yVl
ixl/wiAbStogqdYgwSIFt9EOqyHjEayNwm2szZB+H5d6fks2pPBlBUWS0gBNsSrK3THY5EPol4ty
tzMue7YSyWXDkgtVq7ESM9k4zbsCta7UZ/Hqrz+MMytSlGSctg0IODimJ70cYB5jh/qj7jxftzK/
Y3ijG5BcRT9CiieONsYEbog2ogaBRHNLIYY00PV1I/Mb9tuIJdXmmWh7daymo1ducvMuI9t48ES7
QCh3ea3AnVHAhhwYZuDBj3weGsucBLEg2DClNpCxNjtulMfW5KnbpTrw18FG75e6DnPbN3UAgPJC
mgxVkHObaQxZdJrlHJzkMUij6FHN8g1ttJfrGzidtRT1MZYOKCBCPgxd4OOSMtYGXsIXbP1mGKHI
FHxet3B5T05lLmRU6JVDv1UmhmJ93eqVgXcFcaLM7zuWuwnrs5VW5x/9ELeIi4uY4MsDO7+bJ7c5
uWEmAqzWLHA3N1CKc27j4IUGkGx7LPKj0P+ebwtMTUALgWwLYErLnH7MiTGqQq4tAU2+xyJnV7A3
dG69OBs8IDwgT4NwJL7UMH0K6FJWd7mzaP/CLlBsmOMFb8K54RHpTkNN5MdN5Hf03TRWQbvvzY9W
9f72CGEIZXZU3EB0eNG4iAINc3jAo3i8/Sbs96Dahe1rpe/HJUHhS288MyRfW3WRECvtkRlo1Tfo
4LlCbK6v5PINo6O4hgEDFNhAdCT3o9CvH4umwch4LA5jc2/nG4W9VeG27A9cP4T1Ag/+3AmdmpP8
sAjzuK1amEv54A3qDujvTRB9KGLbxEu8ybO2MJQBAneMhIDM8NwbuhEISsQTXPnqa+PEW9MaHwqj
WilV64J6cCHjuQxPOlDIE8c5QMT4c/o1J05vKUAuFdN92PeZS8i6d14Cvrp+WJfBfbIBJY0Jq2ya
MjC9ACh0KPoE2Xzxwxoey/jIBtDaLpQO53wO4haYpwLHDyBr0r5pWpnlBpmsaA92EKHs/3B9GbPB
CFcHXna/4p+0Va1a8pyXMccYi2/zFz34Cs07I95lQ+ImS7XWOS/AN/rbmBSMUNtlQGngQnRG040w
H04eLIsD5LbDwPb1dc25AIbw8DgBtTlKrtIF3/ROn1sMG1eWUDqsNjQBzx9QMP9gBRMmAKojk8Rd
de5orCosdGlT7lHlYaDc1emjQtQFI3OehkTltxFp15yyVxBpYWTEx1nsQFA3YsRYSxbMzB4OWvrT
7KIJkkQpYOec1ySJYMZJrEMGtc0tqgq1a4big7T2jR4G2cInNGvRQlcS4U4FBb10RsxiuaUGuJuC
7L8pkaiJVyo7ped+U2yuH9TsHv42BfjJ+UF1Zt7UcYGRo3LY1smuxDw+xTRmvGBm1utOzEifqx1Y
Zdv2MBOkK7t7b9kjj16vr2R209AnIWhoEXJBqU1jDH6AEJ17uv7QxevG2qs0AO+uZy+Rd88uBsEH
RIKYCgPX4/meMejy9kaGxfR1tOaD4cXgYRfmsPClzh7NiZnp70+CdZr1jh1PZpI2Q/HYE9Fq0GyM
QP5DKJ2Egv5vOdPGntiB9nqqawnsVBbbGa3zinGvfzn+ExPSl4riMYjHWpjowkcruovo3SgWErr5
4/+zCumbqU3altbkyLWWYM7w0CabMgSVnlm43WLhYHLX8/wbmeqf9cgPmIqmfV2aMNbmDELk/SS3
Mm4U68NuHb8h2aobTb+029iLi26bjPT/t59y1mAT6GGVIewjvLb6MyZIg3qp4r/g5ZZ+7hZ6Ck1h
h8NGCjw4YXcqKL3I0oj2go/LlAmlXfQgHIARLfRps+qctaXvyVLpatY3oN0EjB1qPY4MOjHUgTFN
wErPv4LcLYdVlz6kQeiRZCmfm6nZwjVObEmuzrQ+EqSDLX2jrdt9dFvcFi/ocm3J6IJzEMnDfbsl
f/1qn4xC6AKbhQtKvqIYqKLwyOEIr+qzUa7S7AdZiuDT775w+RMTU0J2EiXiMG0MJ8C67PzVyT+F
9j2hXuc8AeHuguf5eiyfqYSdL0gKsQFrUi0tsSAOqeHI1d/zQ+WSG2UT+XRj/Hfd2rx7/Nk9KdCS
Dsjf3sRrulIM14hanwkBwUS3tz4L6/W6rcu5TTz9To9q+jEn+5g0orZqBmPqsM1Wqhe9mh5w4rfd
vtomO/qiuHQFDr29sjE21WPk86XUbOkgJQetw7BTywJbyyprC1BBJ94sMDBrxrvObzr9H14cp8uV
wjLgf0kVmrCm5+ZnSobIBfhpPVTa7vq+LnmMTL0MUQsOQCH2tQlXVfBs5T4BEmmMt6L1C3tbRLhD
2TZQyUJ2OC3gynchDzeMmmAWh9KiF1TJa0fjHRXPVjDZhHQajaEsHXtl9S+Pkz8foyHF5iIYaxYm
MIo5inUGYeyy96BFp9fvGOx2s/7r+ubOXgUn5qQMGJoaZaJO4SXHWN8A0cKq4Y+pQhZWtbSVUojR
lcYauwxm1OLLAglWsyctJlboFvNOA2hSlt4PS8uSgkyYcqYIzPF4wXBDmtuieNbLp+s7N/3ka94h
hZauTHlJJxNj/ySGT2NYyHpmUIxn4eQCFewEoR13MOCI5nUclEcNo0VcYw8hEF2DbR2i/I6n0JXJ
lvjUFk1LgaRy9FKNI5i2zeLVyNpjnIYHQoZ9akb7iqreyHO30OyVJdSF+2E+hiHLx4wymGZ/BYOT
IJpDh7E1wBznxeDITdUvNWYblo1rbQz8rIpvIA25UBOa9RUkEJCdwKMZRGrnYduArIxI4+mLs/qV
XfarXDOhZL0Ex5+9ik7MSB+22ToVjQfsaRN168xxvKqP7rpI9zPjB6NLkqczDTB4z0nnVVqVjZdf
ZGaouAYfCnOjj+zB3pU31RZUQPoON9A+Fq72Hu+WOvaz53diV1qmXTVGB/VApH2N5jZZ4tF20xRg
Ah1dvXhLuoUYPb+rfxrMUvwyrXisdQUN5qB4VYDndd7qwh/rNbhern/uc+nsVJEHi7dNICcoXe6W
XVvtCPCVF0XqTij0gI//Ia7sm46xJVeZi5antqTPT1PyvFBzfANCTzYs9PvioR23qOqsqOKGDLkm
VF+uL29uH09NTj/p5LMzs5CXaYTl1enPzDko7U/RvCQs8Jhi+NdNzXnI9LjG+D+QqegQnpuq2q4R
KbSSvTFZkwD6hR+6cwwGsDnrvhNaC9ZmY9mpOckhs4IYvK1hrkRGBHbylOmu4jw4QBmN9OgUK579
aG17weysu5wsUvZLljaEG9MRAtEkNh1YDhIAVmx9e30z54LX6eqmW+rk3IwCelwN6lhe0X8kqqey
+2RYyPOmf0K+6Kb6PAbq0DYEIca5CTSJ2tAuER8Lp7jtePCIfGF3fRVLJqS7NC8U7hRNhfSAByBq
0DHmuPRQnN2oSVUIrLuTHqjk4CgqlVHuIFAYoAXT2HutCjde4sGc/XB/G7mYTEIhLHJqgeBHhuFj
bJ4jynYRCr7is1ae4kh7cJLc+4etAyAUTV2QgmGG8/x0ckAqnKDG6STDR0Xvzb9XJEQz7eTfl45G
qGBIUqYEMbLtrUOjO5YAMRAWChgv/6X2gRlRqKwA8YEpTumMbNZFPTQtcUaQJXRDomSQg2j2JVvq
n807w29DMmNqC1ohPbFgSOV4UvC3/9V+WgipsyHgz2rkvEJF3gRSJhixUqi7gRYPGqrtS7TI6jLr
dBaK5WDLwpS1jFJHx1t3OsCRveHBYm7w4IuvYm/HbrDOdvlbuBH7fDP4yS5w0/0SAng2lp/YloJr
rtTN4BhY4zBN04Qp81gWYbBMRN6ImWWepNser6XrLj9zV2HgfBJ6cSBRiz7EucunuRUzzLcBcZ2u
os43O8gwu+AJUOjrdUNzL08g2CHmCvjtpHcofVwJVJ3tzKZAAlrtyhyyDYQe1kECUbJq3DbmD4AC
bi0U0OLBPsbWEsphbp2ASwFrPEkE4s/zddqj2ud9DMyQ2Zatb6R6vtL6hLptAg0KfES5r7JSLGzu
TCjGQNrEcwqL2F5pyXre5kOgoTmWBm3q0vGzH0Bkt7Cvs0YwrY82JXqjSIrPV9aB9M/OWnSq7MG8
ByERHvBB2xzAYZHvlWHA81oo96hLkYOG/MPTx/g7lBIB4LK7xI1CK3PjJbq5uc3GxMCkqIBWkC43
ovmgq5kAn57XWV9W+ZSEiZ9AtNNIBzew6ULQnok/mLr4Y0wKqi3awCq3YUyEAtAlxRo83a4sV2HD
5/WtngkOsIROKl422Gf5W8lLFCso5CEgr9MlXsqQ/qdRpPjaoOzKIbLWVQriO4h//2hE8Xzd9twq
octrYH4MiCN8rOennLPAaQBZRwAkbJeH0HnNUYBrl+Zzl8zo52ZsLR/GgmCJQOtWOggx29AFbeD1
tVy4B5Jjc6LqR9sRqAv5WVpFpOAAI2WeloJJtX82oHcQWo+KaYBXcuFBenFxwBYA+ZhzghAwtm76
LSc5XRRkHR0gtez1zpMd/FQ0PxvvW7EQ3OasAD2OgWMd8sYYcD63Akk29LgKyJuqoXiIjU+zEDc8
d9DbWFIbmyErwsMJbIBAJgAJgX7ruanSBPI/JzBV1aUv2n1ngJxwS8GmYh40yxPjyraB1u3fY3IA
Vcv1k5tbJ25GoBAt4xcn77lx2oKyHOrJYAkCiQojG+LsVE0Hd+BSM/kiqOHY8PAFXxYmPzFRKLm7
Y6CRTKG86w1j6wFHdStC8+H6WuZNABEM/VtAOYm0kXqhVsy0coyiD+EO5Dcgt+3413Ubc/s1dT8J
pt5gSB7cChlyWLRBcyBVPx3xwMl7BTiB+teFR+wWjgTK4KCNwUtQcvKwjZMeEknYLfMApdabzCS+
9vd1QMmK9JKG+HhvaBGsgKB+M0YVbmnzvwzqwf+wZ5BYnC40DAjJj4smgvxy0cFMaH+L0EFJA7es
/XopmF/mI9NyftvR5ZY+t5vCinvYSfPaV8oN5A4xPzriRQt9ZNeit0UFpVQv/XvpiHO7kmvrJQUB
UjDZNZuVo0BDraPgN3FWnQAhufEI9p2FeDvjhRTgR8jNIj5hvFTy9FwEEWDveC0hdnmhAOknBCsC
4zUQCy3yJUPTJ3cSbO1IYZoxwFBtpNkTeKX1HeaFi8NQ8Y8EU34L67pImDHMhZFITMti3P/yPm6V
LGk1A0Gi5smrWoJ/LmxbF1BSFxRGN0ZG3MBcmhOaWyJKEZYNugPkkXLBJSGa4kRxm0Opyvb6DoJd
zKc58ppyoWR9cRNjcXBKdCmRmOPmkg4t6vqqdMBZ4VkgJ3SyHErymnALA8xaf/29YZAAQxiAWU5S
3ZIhOqi86xOsaAAmMUKXnD4YeAtUSzJRczfXmSHpkhQBw3heBkPBmPtJgkGxfl2TFXDa3N4DjiQ4
SCIUH6QnbjseImPBOWc3FFk4jo7YCPjSCyCnRTlCBDL3aKyvNAVjXYO50vTi8fp2ziQ3aC3/NuNI
SKHAbDWwgsBMyCDfEXz0RvlkqoXf6Nq24EteMmttuiGBzwUISn7WRKIUSu9g+pfivFReHFTzM4p+
hF3ts7ReXV/azI2JySMQ8U94RUyLSp6iKbVa1h2WZkT5vZIZR1J+v25h9oxOLEgBpFSHKswoLJC4
A3q/c0eteTSTdH3dzOxCgFdUQfyIo5LR+02UD1mHByGovsMHlYgnI1qo8807O/QxMSppgRVJTtOK
CP9zVlhwdhE8BsXo5sUzyUbf5K7zlIMNtnsg5g35oQJlmmfN5voC56IUihigJ5lyD7Cpngfi3KzL
wBqG3IsdSNCDTKv/itpVoI7/EIGNqZCJZTo6lO3O7VRW1mt6pMGOQW5Gh/uisN0A0E9K000HeuUo
W7pjLpsxCIx4UE9UwhiKwcP33GaKxkHeT0yVqHu9AV24s1FU/SCpceCNdZO3te2NJnu2K/IY9aJ3
rYRpu8rs1X2QlTvLrIw1b8rMDTXj5fquX7wP8ctQ3UCu54AZ0pKncituAdUygD256kEsXXsg9AzL
NUriAVQMB/rcsgU/njvmiaENI8d4ElzIUodpa0V2FUJGHCQ0QfsJqHLOR0jULRzz7MJO7EiZH0i3
mOIUSgbtwpdG3Hf5TrXASGNtOb3R+Jr3/3D3AcaOoYrp60GN+fyIIzivEvQMqTlQnWafeQrURepK
W1jWXLQ5NTNt70m6YjZNXGvoXXg2ve+hv96Moe/Q5+tOMZekYPQVxzT5Kyj4z404UZ1BzCnKMXF4
G7CbrDJdh2whA9HkK7bU555d0Ykx6aCYWhV1lsaIOqbqluVBjzY1ELnXV/TrOXHWxJi+QIJFGSYa
TxdUHklaOH1pILaVICOymOH2tulOci1uL+KdXgRrqzehgQZSPSsGgUn+lVn5TSLA4jygJlT2bmn9
tMpyIejNeSnSSZDQQTICIs+S1yDMB33M8KDLG+I3QESF2s+E15tCe8lHyA/e8My/vhNz2w2mTBMl
drAT47s/P1tOlKYcmxRnW2bxtlRTE5IETNwURrrUA5s1hX1H9k5VkBVLUc+EHwU5xeKKaryhQ4Ct
Vp9t0j9dX9HlWDpsQCUCJDe4GCEIJm2igSwxgwYaXqwY7sGUykvXRDd192MI/jP6fuewBmzqmMGx
zP5Ji8TK0ivuK7rqdla7pPg5l9ycfjrSmpM6rGsFl7U3VGuFQGxZg05ccWyiF32Jvmw2kv75cOQm
BnCoap+GMBVq79zZiuSh0p/LpdbckhXpWrYnfp/aghXq7Ch/G/hdp7hd/w/fwSRMiICDxxGGZs69
0gxBhRxleIWFBtCi7Q8Vk6mwRurC5Uq0xsCV5wxLieicf6KNgOMCSxLwJpJRUE3pWUUQeZDFrygk
HWLQujqL0Kcpe5ZDz6kZKUFspqlnwMXAdgOC65c2sTpoc9RRE686iwxPZiC0YI1ifG65aJm3mc81
2n1HrOohBKBhZhfSX6niISXQikcHUKpX0WpR7CoBlDX8UoFSxHpgfXGgVUE+s2Gkj51dgdQyLzXn
KQ5i+iBsyKl3WVC/l/hXYjfGfMK3tERjumGQxFmHitk1rs7VrHVZk/DuoepR6fLx0dbCi+OycDxw
CSXrngkjX/UQfKjXBLRjbj+Ohl9XhN/zoBzRr4tTiFu1vCEeERZfl03mZWEDCEptFjl0wVnLqQsp
ufKWVo02urYt8v8UdMq+DWrSRG5EShW686GJV5UwR6TUdRm2oGLgur1POmL4OgnVp77sRHzTmoN9
r7GMilXT8R5gS6Gnd4kOoKfOjdB2mWmnGzMFVhH8LGrwilFbQW5YpgPpFvcGuQONeLUDvSNZi7hD
djCYPFY3Zk4b26NDTF76uAwbEK126UarmmKdmQ7P1zFtQJ+kR2Z/6MJafA9UhnnqXih8xSydpwtB
e+4jPHUhKcJVYz9WXYzPI9MLtw5u2+CRoOjjJAsX/yVYAqGUgoiSOqhiouclGapj1WTaVGAcxF1e
bBlZxep6KF8ccIvw+BCQnaFsr4fv2a/wxKSU0Qjo2pFcQUWkAiEr10uoJjH+EPLx/bqd2T1EzxC8
HhQilXIOTuty7PIUdsApvu0ZNBvL+CU27EfeLnEAzm/jH1u//v4kSxNDjj72VAoe7a3mfKrDQ2NG
3uB8N/lqHFd1AuTQUld05pEx6bGAoMhGofuy3ZKobVhFdYkiHb0Jy/uiv6lAXcm+Yx41ttYDPtjo
Gd+5q6GMwBu30P0o+dakn9e3+TKjOf8V+nkk77XKCRqGX9EB66UGT9WQ+LkqvGASBH1jkRctMVhf
OhAsTjJl0wsf5XfphsqtJBYRa3IvgRo8L5W1ibHfPlgyM1N8hR1kauiwY/Ya/+V8ZUHf2TwdC9yE
vf1kUnSd0XXfNozubSMCNFdPeo8ZeOQ1UbWLirJcgdTDWYgEl/mFpiKhQUcY87/g9Zv+/sSzRogZ
8WiqxEb1/5B2XTty60D2iwQoUeFVLXWY6cnJMy+Cx2Mr50BJX7+Hxu61ms1t4voCfjMw1UVVFYsV
zulukMvGu7BwBr+flR7N2hnVWBLr/z4qMM0x+gbISSyu8RdlqE15oWUQWjTgT/qZxbNntPiSyrtS
fB/n21k/zousbyP8rCuh5qmmahHmUWvCkCay7FPN+tbHw7YCVftlexX4KpRjLQjU1tEn5aseqtHo
YWV2qAe4uVcUt637XCDbKEDeBwaPoOhuCiyWXBZ6HouYTLQR2ZHi7uVMtgDCvzu0MNmu+Nl2GVaJ
QHEGBlEZTYjwDFdyOGcMXbeaAd+N2NpdVflnjyV/+nBZFfYZTrObU1W4JKpN3YGAXwFW3z4sauVN
QEi+LEF2WJwhOHpnY2sSSmRYmMBNccgS58HOrx19kLXwhMFrdV7sPFfeVdROihYLlCmdO8X+UjrL
W6aDgadLqB0BK+F1vf4X2sGjsLcN3lXkVFxUcY1mmKiDCrPem35c3M3JbQniMUO2RCcyhZUcm6vx
0rgzZjWGnFgrr9EzD3qwgC8YH7/8sWRieMue8tEcVIgZlBGB0gliADHWRSeptpzDjmIfCpHIthhw
NqAyODkU26wJqLkAmZ1Q8EZGNDS3ej8kM/aweqO4yfQBNTOnUW5BKjIGRjuXHw4txmu9K40E8wHz
JPmQIs2x6A1edQNxGXfRqe0AMrp2ExVAspEF0rq2yLtN1NAwGGrt51+c8Up3zqttozXxTIDuTjg+
VaH21dmmb1eSZ7XIF9YnzDm2VnZLPYf4kjZ9A+ybp1XaJmweMO0QY5bbyb6hbf8XegHVAv0c4OOe
lSaiOsnqWEeJO0mccJs2KrmqDAz8xFZOJB9LFLUYZSsgyXCRItk9/Vh9l/dgOoOoYTCObQgUx1KG
hi+8WNANY3bqAhafL63GYZb2i4o+RzMNAPYGj+VeV/f9uDX6QHPvdSv2+kECXSeKlTg+TPowzEhA
u57qpSgADasnFLdBKgcOj36TL/OhMM3AKnvJ1zovEmIjEWV6sK6gjX82EG9nbgPcML1ER7HwFsVf
ADuqWe+tflPSq7J9uWwbQsVW0rgqoV3QfikKSItRNnbKnaH2qKt0XpVITlAYWXAjM8g6ZHkWD3Kh
LG3elUyvmai+A+R6wy38ZOi8vlM2qQ086vnNpcCJb6abMLe3IQCO/r2u+AEoI2PqmlnP6UcssBge
TRQXXoxXdlj8GJzYL9TmoLqJ5BuKfBz79EhC0O8BKx85laSAKMVyFYBEu6kxflPnhbZeSDUb/Iqd
6XyvrLm7I0lE+42C9iSeg8gR/+InYIAdmRC60+j4cxabLJZTFonCRlruRoduMfjr9vfEOQKQg06J
Z9utxPdFhsvm2B20A9mYI6e0Y0WT1uUJcOqd74uGLPYenAReB1Ase/Kj7t+TAyKKAg8I3A7wF8xR
nJ6xjoXMYu6xe6APTnPdzKZzlSotOE0mM00CA1WQXd87nZSaid2AfGIGlhMMoWPE8nwsmCQjFM1s
VF+BhGgYdJdoT40LaLkPMt8lGYiq7yxrtzT99rL1suM7l4tqGlB9UJfjB9I1xx7MiFpICJXvIG64
LlEdKSNZr1IUwJGwo0YBTjPjbAbYasNCJwU+oq3HXjvvqup+Sh8srOeTXWzt1e6o69slMTcUuZT2
XqiSPOcsHhGY6mqukv2+VabYl/NQTT36FMpiYbIMP8OveyMwK4l7nL33ODmcsc4pFpe7GtAX0dzd
2tgiaRD7QP+jOBgPrCSlmLNwAGEEfTlwusKRNX7cOe6XVs8nKDV03bhpDD3x8ICZXqsSePiqWX4l
eYajRinqRW2H4t+OPTLpQDxGPwT8TSA4544UDJCgClOQQC1164EVD2Ggx8BgQspusyzTIJEnOlrM
auH+wlgsMknOMZc+HCP06bEYVADDe3h1u6sh3GvRTSIlZz4rAUO1lSg++V6qwiSJiXlncyKhp5Fx
M1fxN4IaY6aHb6B7OwAG88dc64dZlS2unbe+IHw9hstF2CVzlyhiq0jkrrjN7/qt6yXBfbmdetC9
esDAzO67z/GmbTxi/NtQy4nmvKQcrcZKGJgGme81kOWND333qGfHAgvymsRTzsI6J4szn3xstGXq
IAt357EcLK9N8YAHU+CYxvfp6O5qfZRc1CKR68/KPULKjmDhHrvGQJdL70cN3Tui3SngP8xG8BEs
to0Ok3J/ObyKAg88BNQ6uDPx+OFkOmnjgN+a+Sj+WepGCV+0JPPn6POyHKFuKzn6qTcC1acbUwNy
nJD6NyWo4cB/09wr2dbR/+LLoVPPUGFxKZ9VQ2xlyAa0O7BgVuebKClA5+w1vd+32p6Y146MmkCo
GbsQcYaI4HwhOCR1QX5DhgxqlOybxdI2SgP0t7mo5lu3cDU/T8KbOqeRxBuYBZ7cjCwK4MWBwTjk
dmfIWazQ1CYzlmXq4g4h0NPyvSprKAuVW8lg/7+6l9AjMEKVQsaU2p/9mF2HSbLBhtgTFmoOGGf0
DMWWXIUikTZeOJiaRt0ZHfZTkWNBGwdse4Bg0Z4VZeNG7/Zy6OhzQbFoKVseFV1Ra2FcRKkGPYxt
rKYD3wWU7eOXmabAs4091fieo8kU0uuESF4Eos+GTggWKAA6im/HeVwdJ6OaMpGKtmwnrb9a+mQ7
UEuSN50/PGAeqOkC6P/3BCU/ALUAoL5r2FKITgfPMp6iBCAs23gGPLKvRz8AeYGxHMXxSSHD5hcd
KiqgDEgS7oC58tMvmKopRs5r+LoKdBTMigZF8qLar4N1FdmPrFxSpc+Xo4soioEpFhxFLqNJ5kcD
wFwUpZ2CM9Vi/WkA+dVQ6OicAZulVCRed/4OZ+f6RxaP6ORMYMwuM5yrmX3FM4rYYYj3MbFe2igJ
krI66P3UeGrt3jlq9HpZT1GOgaEgBpnIyg1nY8xDPHaDiovfzcF9FT66SKkAnue5SrQpa8m0qEwY
5xvLAtaGVIOw0fjhRju9z/08fUMfYgK9wWW92J/iQ9laL+6ybZcOJG8Mo3HUXvX8OzgN/+LvY2kD
bwiMb6Jjd2qRkdpHTu3i73du8aTF46deKP7fiHABK+Yg10VH8FRErbYGxmth9BQkxFYJA5C9/ARU
eLA88x8Rv/9/FYxL9NPVPEPybt9VyaY+TodsN98338yt9WR53+tfWhAGVdAFzg7DYsbhsoLCuAWI
UQwNoEaK/PNUwSXsR5piN3xjq/2GlN7cuX4pYxEQBX88wf4RwqUJ7ZgbTstgEQz3pbEPRe7riwOS
EgN8xXfFj8saCa1uJYy7aaopnBs0pxEhJwX1yHxjypJI4ZnZ4MjTLXA+oiRyemYAXkhsTAdhnzUC
Hh/o/5JNlL9oqWwsWSwHmw0ICmg+8d+moB2claHmOU5MdypeOEEGIGZf0zpZX1j4hVwUyRFokTTy
zxxFTbO8Iwh/rtqi6H+VJj7pf5I689Ty2Qgf//0nYvSfmOvGUMUZ16C7xLFR2jD5en5DldVTZEux
opP7IwAd1NMvNDeLU+QOBFj0uw0lGvsqll0ZMhmcFcRAvenKFDJma+umDwa5RaJ9+ZxEF+BaDc5v
anVQgUoBEXQ8xhgY7Q714JudJEzLFOEchpR4bA8GpLRGt0XXcTsD6a/o2+CyMqKLZ/XC5F/utqK7
PWVBQG+2vePF7ksGsNHM+lG6vy5LEir0Z6XUZse6iqhoNs5IrSGpDsGR1oSbwtrlnSThOx8oPH1K
8vlQA7KEuaY4tjFZHoijeLTBtR1rvmVmL6PW+7Hb48PNaFSAJXDpR0zKJ9s8T2/bZpL9GNnhchl9
rqIcbbLn+3Cl3LlP88Poa15meprtuTv1EO5nvwzSF+fNkZioMHFaf1buhpxN0ukglcdbwnFfKTg7
kqXa5ujI21V8NZkYCnbi3UJ1tC3/ApLwpGbBeTk4u+lgMvDIKLmZps8GBMo0ACHrDMoz7emyTf0/
emIfAF0avAn5ZKNt+mpuGP4hEN3DQz4bxRY7xN/sIjqkDXp5LmbWMVySPlWue4WdrXp7+QcIIjQe
T3g94Y7GTgz/IB2dMDYq4K5toiqGd/6gmLaj44bQnTmiViyJCSJ1Ic60AGOEqUKsGp/6UN7Q1LVS
lA+cWLnFbiyWEnrUvBIUbMEEAFrqObaCWUUPYM73lzUVuO+JaM59c7PtwR0OTQvtJq2DvHktQ4kI
gbtABLrDGCXFSgPfhi2tOkwmBgiVNg/p4CtmkLrbcLzuDUkLWqgLKpbA2ka18mxuZJwzjSQ2jnG0
9vp8FVevKX2+fFxCXVYiWD60ina5YkVZmEBEmQTpcNOAIlyZgmXau7IFT3bwXD4PoP8/ynA2sbTU
nbIaH6bPtkVyNdcfUwSo5c/L+rCAcSYFqz2MGgbLiPxLOi+UsdOzBZde7mmj527K70YwHHUvlIUu
dn3ykgBYpLIFevQm+VmtDGA1eRUz276Zr6LH+TYBAbFyiA4FpA3/uhmBhv9K2hlAZeXWaqyowMw4
xrv0WB/jbXLjHNVttFt2ZNfu+vfLBylIhNF+wHYA5kVMoJFxkdnOyjZebKjnktQbgUfSU4kbiaz7
j4QzJCOM0LqTNkCCqtyP09HpDkXoX1ZCVPBYaQGMk1PzdpTFpuEIGfPD4s+3OfjBvtpg3oZv8Yey
/Yv3HvaNWMsIwY8xEJ5KY2vG48KgaqJCnQCa6OYbpOGFJLqKHGklha/02/VgqDXFA2Iwv/Um5nWv
y/StX3aXj050Y6ylcCdnhsWgxAl0SV0vL02vmq7zdKukb65xWy4Pl4WJTIGxdqHSjc0jLASdHpwz
gDYLVIZAlZ1bHTU3rIjRBRPzNgguJKcnEoUtOXSiNcYfz9PF1Ya2YLgBYajK9oB7mdOPQTaOL/pA
bNPgN42PAQKOU23qiY4Y9huBZxV/tYbvlNukA+eIbHrxfFoUMWElhzeECHwiOgXMHbiDA20bBR2w
Gl7UexIGeaAcsSP97z/SWhxnEXWWFKQFmfVG7QCNW6O5zWBjJR4r/Dx/zs5mUXd1H7m9O+pJy+4j
+tTQfd49ptHhv+lhnIpQqjzCrjr00AgUqLazHoO3R2JmovCJVI+t4aMDgBEdTsiAhz2yPga/Q/1u
6a9nVQZlJvJQNlGKb2LCnvkCJ3HisdBDVJfixsBjZdpUc7XTUblNK/fBjD8do5CcnChZwBwcw0EH
OxXWOU+V6vHQoxErKTRT6fVj4+nKI8kjj8yKlxAJAZdMGGcJDaYWh1xjL74yqMAwPE9X3ZJuZy0Y
ZGTLzCH5q3ytF2cRDBrQyRhjxjjdYrjJ67ACEaZBUfhd2APp+l7Bk/MvjHB1lMx+Vnbe0mycxx7v
P+BwXmWl+60HF5dhxjIYA5GRwEbQhGKD62eDPuOCp3ik4LKYgJWqZ6+N/eoCetY+aMk+jCUPSfE5
/iOML0ZWfTFXtg5hdRTvaV6Cu2fYu314SMzSU+zlp25hTs1RVBnbgDDi/tGSZzSL1ZRaKUO0rojj
Dc3LFOnektyUoay/pknOU+escggRdEemItXr77GGfU61I7hL5qNdT0GhGn6qxneT865aoV85L0jZ
dmmne71F7/T6OZpMtFQTTx3GvwmcGl4lWFNAHY6fiSkNJTdqIEhtJivadx3ygqT/1SytJC0QeiX6
DA4BghnMiQsBgM+Je0PBTW2pz1341Bt3LVBvvqL57S/8g6W8wHLCTjtfvaRuMypYIgXmZGpuZpQ/
XBtMNvPnZSlCbVbJAKdNk3dF3JiQolrZA37LJsvTxxAcqEVeXfWaLPcQ39greZz1LNWyIJThdkMR
R/da9WuJP6oJ+FiDuUXX82bR5udQfbG7dmPljeT+FjrJSjgX5bJJGfMswr2nq5hsJ08FVmeyeNna
ONnLxyq6xF1Az/wmGGSD56fBLQIATWhUkFQ1x8IO2uaILa/LIoQlBrav9nvoDZPtTNtVAE1qtD3s
ScXt5/wY5ucotr0JsO+xeTvAYKbU09MnB/zbl8WKrvW1VGZQK6l44M6uHUMqxgiqXsWKvKx2IvhK
mOJDiQjzkiq67OxsVxIajC/gI8HBzEl/yQw8vhIj+hwmgnGlXoZrJ7B/BvShoRmBEU0M050Ko7O1
WH0H+1e0L0yD+9acHZRyxkxq5xnpj8tnJ7CKE2Gc8dtTpOkxhbAivxombMXbHqWS/qTw9FYKcTae
19gV1UaUZhYMeS36i54/Zh31YuXrsi6Cm+5EF+76pp2idjX+bRJ9egF10NbuMW/kNn7ruDfzYLxE
tAysVGZ+siPkjMNadHekDHFdQZPXwkBJUd3NsqaewMZPdOM8y3GGSKtb6BaBFq1wGo/2srk4mR6c
Gw0Y2JryCHqkk3ENrG6gjbtQJJfEIcFlfaIJ+/+VL8Wli3yEYSWD49Tqj06/nVrA8hnIWLEzXEls
QnxuYK/HggbyY/7Z1xdaQdwOwR309b7RXTeJrOb0u5fPJapQ6B8R/Isvr5WunBSIIFtjD1qLwNxM
XnmtvNyqd/Q9OgLH9BnzNzf1Lgyy1ss+i1+Z7EeILrGTH8EFDdK1DoOERmUo9gbqudpxIhtwUNql
V4OhaNCwx72xZGLFoeqP6lz0iN1R6bUKUvOGeJ3xUBTv9XQc48mLZFg6kg/JQyAaU5J1DSu7Wlbt
0XkHNDrJNSIOH3+UYb9gZZiVAoqnzmUS8NJwMKcdBTTdFYD4imo/1Xa03F+OV7LT4wJHgjbmtBQQ
uDQ+WC6W5T6h2WZIfGp8XJYkdu0/qnHRg5Zu0RYqJHXqbh5Q1dO8UpNVQwXDricmyMWPxiw7LGIh
wVBnTEf7VvLWlh89ODVG9aNM/Vn3RhmLrMwouFjC0EdN1YRehvY6hB/SUqXs3LicSWtGLF1P+Pu9
G39XZroHYN9bX5Pt5c8jypvWR8cDsfVWHY8LM27gH4CkYAvW2C7a5IaK7uONVfqlfkVkFL+ibueJ
UC5kJK01FYOFQAxDdw5JoGLXa19eJwfED2ARNnfKM2JI2fuXlRVmA7qGtQ8NKKNIfU/dzM6Q+YQ6
xDo08pNCxZql4tnKDxsg4pclCa3jH0lntexWS4BrMUDS3IKBoQWkSPc3frWSwB1hZdvDoLK7rAVO
gj3+INE2krG7Cu/LlQw+xjpNl7YGbIPk75b7tES3GE2Y8h5kWJgglxyZMCRhiRGZLlDPgRB2+nE0
hdoNqHDgw/qDoaFb4/hTdxySu1rZXf44QtdaSeJCkuqmw5CZLFp0jyrxiRq4tSwiiQ3gjzZcRDIi
PakWCm2ogoRpDBRs4JUAVAQKQqMBnYh6BcDrgZDivGbFezVu6CDxbNkv4AIUCN2RW/fQsqu+LOMH
cLAvn6LwzlqdIudMS+4uYTExDcvXiD66WtAp9+EAx/WLLg3Q2vtvBuJyDXqylKFZxlAoArG1rQIf
c0Mj8CjHm1HWipLYIl/VsGirL4PGbBGFI4V9r2/J/G3MroisrSaTxLmYAVx9andMElUwKH0NbNiN
1nnW9GOSDVcIo5+BehAAnDCgx4/MNAtWwkLWHlCdNwVL5ZH12ZP7TjYOLvSulRjeu/Qk7yJWqVns
70CxH+nRCiV1RaFpr0RwztU7ozbY7OUItPK4/zWbh8umLVOBcx2SNpYRhTgpvQQMdRb56rAzwl//
TQjnP7PZOHRk56SPll8aBTA8dkb07T8J4W/3om3THnUCvEtxDwHQdVGIZycyDAPJefFlg3Y0UrNj
ZSzNfonNjyTa5TIsgd+F1LOnzp9v7nCOotlOk2dME1vz3D0I58ndh36f3jn32m3jp28gN/fz3jP9
7vgC9KSy8ZprRRJShc66+g3G6RXVOJhAdljOBzKuDRlfk7HZtNUxS44amEcufzlheF3JYj6wehIo
iR5ndgNZUf091Gd/afJXNTX8gapB77p+0xRbYhXvl6VKj5l96pXYOKxKDdcj0s6tdtRAPOItWz2g
vxh2lW8dll11DK/boHxVtw/RZ3f1elm+MONYac0Fj77XrHxhb+aIfpj1i2Is+7G1trkGTLseiFpl
liWSg2Z/8pJhccGkiseQOizJAeBAg30ONwzAVewBS+KyajIn4YKKbZWtNjHV9PngABaUvimm5EqW
ieBCSt8Cnw93PuzT3drTY5l/SlcbfqP9XDgu/haeQQxcuQvUSI/dptppj0C2CKZ7JKHt4kc3ZFdq
m/pN34aP6Zv1pnp0r98OG9d/MXaFX8iqABKN+Yu6KR1lHqLfH+85H+7d7tGUbeeLRWBjhLU58Xbg
7KPPDdqozCPAseDF6T4LX8D4cdk2xIHljwzONgZLByKfAxlJPr8k4KNIJnObTaFX19V7CVy6y+KE
XoaBFNA725ij5wm/m5aAtMRA0mFjjQms2Z47bMc28Zv6Kk6x8y8RJ64QofFtYjwbS1/8mlFhlV0x
FQA1LR67V0xow0SSIxb7iFfcm7edrCkn9OiVOO6qaEPsn8421EvUd3O+cppDXG0K53D5EM/BzwCW
oK3EcLeBQ4zSoRW0UvbOwxyoN8mVUfn5W/3Retoh3aVX2T3ZhMFlsUJzXEnl7gWS5RjwLyG1N46Y
Z1Snt1iRaMbCxJmLY2tQQwMAuJj8S4y2uW4VEZoaOdaT1T3A27qh8PTJ76KdaU/ekr39hU4rgVzU
bwddyQwFOuUOcL0spMSbcCAYxlFnGXmn8PhWojhvBvg2oNsWzAMObvawlPEmiezrfJLseQstcCWF
82cdrttFA6QACtIxrigYp9RbIluEEbHDY4D3z4fi470VVoALZsONgGTGxnqutp4V3zZ1MFWvI8jK
kmus1SXh9dg9ziloCLfuX72lGZ0Pttmxrahy50nNNDapxRpg6EwZ05HMH5YsOgrtcSWDO00Dowom
QQ+Cvddjwy+KT7v/3i+BFn41ZtDIIAmEH28ljjvVTol6tQ2hkml+I/MPTX+23Gtp4Y356ZmTAQ8e
bKQmWm4Wd3DOnJOqZN+um6fN2HzGocQGhZa+EsCdGjVjM6ltCADaR1ZcgfIX9KOX/VZ0j6A8ZICi
FtcjOvOnySKADpTYiRBojbkqH+u4v3IJ5nGWISVXPdbobiPVzHa62RX7y4JFnwhznA5mBMH1BRSX
U8H6VE7ELScEDOvRth8whTjp15msgiI6QQZ8aABjBvO8/Loe1XulbmKDuZfuh+DgjcjiK6Wxu6yM
wBIw5/ibvwT9a7R4T5XpiK0riUPyjYrtd9CphqoHnm9Zbsjs6cTeMJlus91AAAzZMDfu3qjGadao
C2wt4Lkjlu+14as1H0jywyLBZX3OPg6TxJjEAECDWTQeWHlIh97WKmCFYV59k6q9byR7C4+28PWy
nDPr4+RwGqVomCAiQSPDzrf2kP1wahUL4ek2y913EppXdZbd/zeRnN3ZJQX58wKRRQ+8tdCP48du
jjYItRn5EY+ydrz4JLFUYAH9E/sFXIyYo87JdRuQYWmkePl4W4N9a0weSCaj6xEaB6CgGY4rqKR4
hIclHBkXIQR1+RspbpR8C5DqTekGDZU9t4RfbSWKS87KenLtyYCoWTmqme7pxRDk+VWk4wyzI5EN
qZ45FzOSlTjOuYzEiFUX26IwxGYLcunriMqKheczYJwMzhCLxC0Sc2CnN3+U1uOMeiHakM581adX
7bIFRiuo5vJ636d7RrtoJS/UfbT6+9nKvE55vmyi5yPu3K/hbDTVh6pSTfyadtwM7bVJRs92B29E
ml1b127Yerq6bbrruAykTBvnmT4TbhuIzGDbAGgt15VQrCaLnA4b76Gjv2cGRgwbeqsMsedo2EN2
K28pW39qP0o3B+J2KLsXxPIBmQBWETBAAhfxNJaORJ1pogAAb9Csg2GMXqvguTG8qNbomYUB9j9g
PRfhd9Nqv5mqJDqct7WgvQMC09+4rhhW47SvjGG0kMIi8tE3Wlp+qLf+DNQkEjWvoasf7MoOWEvc
macgItk3iqGQEIMIbVHJrmZR6Fj/FM7NSEgMNGpwEKULZPM4UN2fRnyjNpHkJhae+FoQd+K9U6gM
DxNgajau4+zVcHY62nld9WyN2IUqd83YeWl9b8jn3c+6vr+P22QIwdhiQ0fv9GO7ap+NjYvjBtSQ
Z9QBsb4M9QEoP+lEgiy9i+dbQDxcdi/xuf6RycLbqj62mPAsoGZAXfR3mkBPMKXiW2lBd22eTO9A
5KSPlyWKYjMU/V8tz1ZWxqUdclODxHkaNlXY4Oa2b8rkqXABKbHM/mVpwvAB0luAj6iG6ZzBZOTA
k6kGFfBiJMZa7bJR1QdiAlrIfnasz5Ru8mr2EvNbFd4NsqEE8dn+I5pHzegmhWTODNF9M22pvkUH
1S8wnJP8BeY8HBWjpA46sw6SBM5y7HYC5qIOSUX1GofbFly40Y2OMWTNuMpT3142i/SxxpyfT8DW
MjnLsZclL7UKMi0QyGX2NldNICkdHSzRkGsLxIphYCl+on2XfFDmgJfkcs+ZZHQUzM1DblmMm9Y9
tP0tsRAINz09gntBVXo/zLdxtR2wFGfJiFiF3xSbisjSMXMOgNBTf9G6dM7cAgjledW+DDR9SCjd
0PgVyDnby4qyv3Sm50oS+yUrz+ynMVcnCklVmPt1HPsGMI1rpfyLAAA6RXxJUA6iWc0dZ6WNE2rz
gDvNsTgCArYU2KARYk5pmh+ZJhuMEx0fMEEBqcgYuTGecKqU07SFpqiAqlSADjqFBoAq402hNA8g
0Nv8+/Nbi+Ls06j1HEwoEBUrwE/ODODv5cCm9muL7C5LOq9bIJ6tRXFnaBO0cccCoqryutM/dPfe
qm8HTAXXP7LFN5YPVXvVwr0+vlXZIwihXNmutyimrn4Av5hQTo3V9Q5+wFB9FcWV6hw1M904+n2R
yFYR2LHxZrkWxeUEYxOanRtF1aZb7F9Z/JqVwDayRr9WYDh1vB3NXHK8Iol/LoyzKZd4SepiZBcG
eGdT5TqrQdtSefGEXfObNJc5uNDtVtcT15UPtWZO9Rr3v43FlaTq9jVwRW3352WTEUkBPSA8DrtT
KHhxp6iklpJ1I0CU4pIcMFT5MtSx34yy4qrQ3VZiuKzJcOI80UyIQRZ53VfmdoGIZCL7ttAl60yC
rwS4abYVivIJsGx4jZL8f03QdmkX5KHp+lQt2k0b2fdpr6g+aSfAw45dK8knBC8idDKAygL4NOOc
hLusBysuClTESZUoj8ZQ2JsCdD8SI2QuzJk9MdnK9W/EUpNn3FwaI6wKAw9j8DdYg68moGsAjcyH
485enhee1kpmAnSRXuBJBwQM4HoAP8RMaBX/m2pUrLZRq03i1J4BZOh8GMGQam9mQCm4lOxdfQkS
3fQyohwMsHDZdhQQNN37JfXaiN4mYD8KLRoslv2sVhqgJvJd7mYg3sn8unSBm5lJki2BDQC0xgR2
Nt5MbLXl9CcvGeoJuaJVG8VGmpx7jRNYYdAM75HRbKh0+VmQL4MoUCOWiXqWofILgq2DgoLOxNnF
XRt9gnLVo/qrRR7sZa/RgA47hUguFUGgReJqY/cV7DdYXuBeB6RCUyhfzGqTk95P0Jd37aCKblvn
2JiJ5DQFzksAjYBrkq22of50eprzRPNmqqFe2XV+HSJfTb08/Sr6h8uxSPDVANVmAK3JAHaszT87
7LFUkmyETlO/I/rkhfEhos86uGfMfm8j0v83ceznrOy60tpFtdkRTtFLhRFrzb1Nx7s4fCnpCOgO
77K083lQIGMD3xgIBkDEZd2FU3FF3SRTp1qAxKV+7nit23tppvmd/po4XkcOS3VTyYCjRV/OxmeD
D8AVztZOIn0gU5zTajO2fo+p/zL/Wc7PVJUxYQuskazlcOEdnLnUajQEJeLsR/fKsjyiANVm2eS1
rGchYLYFsjAK+6DOMQA/cWaN0dS2ZgJZtnY/mffKhCn40QPH3IDlNYL+vOZX9RbMRSCF3Tnjz7/4
jDa8HGsH2E8CwS73GS07tYp5+m2kvfojaz5sstVHUJFuVALw/AEjOhK/EAXgtUjOUOM+nMrOwle0
sK62LO5TYSiSu0v4AVdacYljbBkzJSNEKE18bAj4DsEci871Ddqib6OUJ1RU3ICL/3OK/LCDbuVd
7fQ4RbuhX218Z+eozcfRHSqKV7UxPCmRs3VR9u3Nb50jy6xET/ET6VyK4FZuP9cutI27Q9YETTp5
tH5Uhq8wenXiY1U/aU7QGs+1KWkdiY13pTfnKImi6+WM5jb2ElNfaUFJ08dHYqV3rVW9dHW+nenj
bMQ7JRr9LH2ajVdtlBHQSQ+fuzsyw5orWuPws+YrDx+Ghvq9uynSO0xd5eOhXPBaf+tkEyXCWAS0
YyBBmljT5xOXeY7UqTQhFdhbZf9kd/ch3aalxJBFdwjIiP9PCk+kmaXhUCkEUggWc0EAmw/bRdvr
5EPvvFaG6SPIxVA2Qh8LlK+WbvH3fmLPJWgJEIpc7B+X2c6qX2dXeWpVLGFX1jElupeTWDIBLRHK
F3NMrPAqtIfQsfKr8YWE11jc7WOC6vPRjrCtVkquf3YxcRknuqk2qHaBaIu8mvMWkLS5kd4i/yu0
hxrjrXp7mEfZ+rzAOk6EcI5BCqsIewNClum+Rx0nd0EigYxWljfJlOFsP1EcrbJrJsf5jFuKzkLo
OTKoPkE0RfqpuqyKgf4jb+plM7vYmUXChN6jmb+6VeAswYw+flrLPo7w3FaZLqcPMGjDrFIhqg7v
lvFnQ5/s6AkYYJdvPZHN2fBbtKKRRIDe+PTSc7q40kMHqVJVxF6VHVztJa6+OdOE/b4fixG0iBmX
JYr0QuoONh9c8QDd4C6kubHyKKWQiCaup/ThRjGjo4aNKj2X0fxKRPE1C/QcMtJkTJRCN9mU7RX9
zSCLt1SOrI8hFoUnlGuqLnqCXPLQRXpYTxGpsGjf5l9ATag+nVpTvlG9q586Ww9JMAM15ZqSOD/m
y2IfrVkv+p2mufEhG+wKS2xTYvagQC+0IUiWuBl91ShGScYhiKJoZINqgABED+0m7vRrMmGgcrYr
5FQ5njJbq7sn1ehhq90zgGtH2/fLX1vkMIClxnY58G2Bsst5f2QN9Vh3kBf3jZdVYFJ5n5BAWuq9
k8SScCbUDW1fhiYGYDn+laGYbTUYTLelaTWMN8RzoNv1TQuWUh9YSLegF0/2UF6yViR6RmMBBy08
dPDQxudfbHFuNAmKmtj5aa3w1SnV+dGOTO1pSSZd2xhj3r9Ty8j2ulmQXw0Z3O8u0K6DbhyM1JvQ
8zlgGY98w4Mlmj2rL5xHJ81ItlMqk2KCuBnjOGhHK3sjsYIpWMvofHDTaL+ixUC9Q9MiTZqKC969
Nji3MKQEPAwX9aPTsBDW4DSgGcZiMUypmze6m/vEeqj1Bx0zbTFgZMwALcnLpiL4fCcymYutXm2m
DfZc08HStJL/D3Nftlwpkm35K2X5Tl4HHNxpu1lmzXAmzaGIUCheMMWEMzjgzszX9yJuduYRca7o
vE9tZWVlWVJq4/Me1l4LRc9iDuX0suRVnaLw22LCf/stp+2C//3K5OrUjtOQjIwuJnVEql1F93Le
LzVYkx1qE5jS+uglN8gztWpX1g+19/F/MmQPQSNZ7oy1m4HHti76n/0l5KauwqZ9x0FQYM8RatEl
NsPb1i75qBjuX+bWDkaeqryOTawqCFbA/nyovNupP3YqMGQRdKNEMeNjTQ7ITEr326jplv3Lu+pv
+6vHpoLskuQL9DiZj1ke0PSpzoKEBFP6QdiH0flUJ9mGzQtewashr+6fIYW/ai0zbFkPov9O5lva
/Xh7Wi88oa9MrB7quu+LeQSIPBACHG/AZxBz56C86smDnEO9rGz0tsULlyp0RdAhD6ApSC7W2BNj
ML1htoFTm73TxEPSc9/TX9J4zzbX7JIpxP+m7YIRZ+EyfH0oPS1pPC14tdH4XJWhMwOlkUc24Nzj
vAWpufCGAuy8CJXacAt+yWnQFhheqwFErZWoYpbX8E2jLPvaq8Pb03cpYQMRWcQSuNvg9qyZg80e
zEJ9AXQk7RyG3AmjXeHTgkL8uGmrGRzsBHpVo0fKa9fg7RDKrBuKUCWj3EjBXtqepovCKoAfSP6u
v6RPRMzLKVsIyMrbKqmui9L2Y86Ct0d8YRUZ2PpccJQsd81avo2AXR8q7iDqB3ymmGOfWI8onHr5
F3vY8C8uHQYg86DUtDAOWT/pF84u8b4sRUVTkHKB9CIuP9YTusGakx5RgRv3shJHPHxvj+1S0Itc
KdgIPfD7MKRuXm9RbmhdKxO0TQ75QfI9XFrf7FK/kEE/5rvce66qj4n9MSs3iFJ+lWyCOMyZ4TWV
xFh3OWkXzmeKzhfVhXNjhJkH8sAXq+h9NezS+OSpPYSRUy9o6L1mn9Lkea5um3rD87kEo3n1Kaub
dWwn2XcuPsUwdOBg8w4mgEQSjbovGWsCWx8seZ3MYTn5iRE4dRCXW91Xl7YyImXQxiKV7ALb+noZ
mB3bCV2YO2PuRZlzJ4Trk+p5Y7EvPSHA9bkAK4EYma15kSzWWjJ2YaVHNWLYFdZLLPd82ch6l00n
nfUgItwi579wYdge3CDAZrGlF83J12NLiWgMkPbpQMzF6KdFiwkGGI+nKWS2i5uJiTqEF1VGpESb
vGKD3nhjfp1cG7sbMn3ghIKDucYEVNNo1WBk1gFIDlAEhSZGFE/Dl9hoto7Tr17YYok58BM81FfW
5XM6qiprqdKBR+OnsuihD6zQNNHaFORQOZTmoECmHbYFovn1hnptdvmss3sjq+oqtk2YVZr5tI9S
FkL1zRdQRUz63dub6Fev77Wt1WqWWkNpwcBkpg0DMSsWtN54YS4v11+TuA48aw2WmQx2UFi7dYHi
GoYrnX95exS/vpavRrGuhvKOoJu8xYwl5Y9Ugz1SWH5FkrtWbbnJy3y8ThPBEhB6YCGDs4Gg4PXa
VCDaLzqK0eTgrGTdGPUMnH3ex9megibN76Wu8WSq09vj27K6jP9sRxA3FUAkIy+ustNQEIAqrlWW
+4CKjrYEdm0nWrmxMS5uwrOBLj8/NykGRgqUjyFIB6FI1DNTs3vMSxUSxwjaagt1cHEFz8yt9nza
6R5ocJgrnMkHp73bP6hmCuytzOlFO2Ang2ojdx2Qbb8e1oBOA3OaOhDiedWViBn6cGVkQJXDLbcI
8i7O4Jmp1ZCkm3u907e4pxqos7+44yHNR/CwAVrrbqGXLtuiDMgi5OTApvp6WJ3Fh1qWOACO3XF/
ql6YKE7KsiDDiwOt6bhxqC84GjgHyC78aXBNIO5AAq/sCe4NNHgcSU1PbtpcNQk5lt2nVqg7lD99
U2CbSoJjUhzfPg8X75QlZbPIBHlkfTFD4gAoLYVVLAwQHCm4ifOX2NmqeF/cK2dWVgtYSavq2gxW
iEhDo+uPRGS7DqxK6L3ZOOAXX1WEMKg9I0OElp7VvYJQf9CJhC2jjSwUQ0Bn7meQJkrCGnEMT8Ix
sf1NrdaL87hUo8G+iXzU+i23OlfJYhhwr0zxbnQhgWLaWega7YZ7ePH++tvOOtiehDHEoNLXYDb1
QA70uSkR1QNUzvdZDNkI/RWpxOjtLbIszi8X9ZnJlQs2cqt0DBsmCyyYJ0K8170MGvU5Qy84cTfW
b8vaKrRGX+DSooOJpINvxY+J8c71bgR9BEo+of84TY2jdzayVYwNoWKXlgS23F6BkSGcyl07wxn5
WMLzHs0wR5vH23O5tXyLE3H2FuS1AaJYOHKBOWW71unh2YNhbDbDBCc7HuUHYJfvkN389rbZi77J
2UBXZ8IsTaBPK5hNNJjvVREKukmhenHh4EpSFH3gSNurybRKqG6ydIJ3YlyL/qNWn9rmyk5C0zpk
la/LgwSKay7A3/zAiUCuNhidK9Yd0dYFMb6N0PTicTz7mNU861Q2/VRgwL37TnZTVOdXhG3Fvxdn
9czIalbRj545g8KI8/xk6zFS0z/myYLP7aGQAuJgD5XBNQaEYamKFsDzwMAUmv23hiLKLn2u3I19
eXG+zgwtF/j5vqR2XGcKhoa69ase+TNUkt2Nu+tXIyjkIoeODPBCQLv2LXVhWgXzlouEDoHRp/sK
7LqVZ26s/a/L8trM6gYxWJrYOSI3wEitPio5iaMphR7i20fq1yfttZXVdjdQZ2r7FoPh6EmU2Ud0
Hfgq/jI4G/nry3aQZ1lQAJStWzv5iH7ewoXvQ1t3j67Cg/YYYHVDux/cTVHjX68nDMpCLIjNhtTR
msXB4hBoGemogw7bQEyPNrC4LBQorTgZVAwg0kE2Nt7FxTqzuFosKWw3T9AuHVTufAt6Zb/1ko3k
0cVtx9E/jx5ciqLRam/3bKyYnjAowwYPRznQp5yyeB/n3ha98q++46ImiQIkCpG4CNd5N7CAzqM5
UR1keXWyxKFv7VsKjnH1bG1RK/xKerAoVy71VWjp2C56nF6f2K6prJxLF27jFJifduRx9K0HlHWv
XGTgfBUOn5Kg+2LWG+v1sxb92ht4bXe1YCZCMz65jg6Y/56fiuv5vonmu373YAZA4fudX+47/N8s
8T3/vROhpfoJGhsRpGsjSBAeso9mgAxO6AXVdRW20fBkf3v7YP7KnLOamdXJ5FUFmQp7+cI7sRfv
6ycWiYCHXoQvuKojgFf8+cR9613pn8Te9vstzMCvL+HrKVr2/NllOhMFDqYRH5CaJ62fTPe9mR2p
vJ9svBQbm/uCu/va2OoRSomVVMYMY1YRmvTGdqLEAI09BxprF9ePOo7meuNKurjNz7be6kBNQ5+V
UL9DiISEpI2k6MwiF75hHx/Y1gt4aS6BJV4Svzi/EI56PZcJ4XFfGQxHqvJHw0b6PPYn4I5mAJ7Q
VCmf3t48F6IxAAXP7K22NyRAaZ0x2CvzDy31C3Ir68+I/gKvujEmfxx3vIMw7cZjcuneRS4QhX5E
Dtxd15jHejREXsTYMeNdnB2NFNI+SWQKz8/rg0U+8H9MrIYzQiE1vWQebVRHlg8626Je2sw5dO/0
ovk16M+s+jjGG+fwQl3wlY11uko5Vm21GpljJHke53IOu+6lz9PPVCa+nsx7s6ZgcyhCwoe9cpMo
n58YsTecgQvYvddfsdpAWZEKfAZGunBA1s4XFZcPcqx2JpoLUuvjPCQIZa4NI93rvvPnsdioxVw6
LGczvdalyCvTQYMgZsHt0cVd1/5Mn2bz2snu2bgBF7m0i85NrS6+CspGijUYKkG2U9faT1hod98g
/wlnO28ObAv2cfHyObe4uukqx0YdYIbFfHqfqT0EE5JKQlCkDtv+QwNYvyCBJv880/p6SVdX3qjh
kMyL1ZF9qKjn0y2fa2siVxccl6bTNDUMNOUs/ATSrAYg3k2ZXvc2wCZ2/LGEXOJcOu/evn0uXXbn
07nspbNTaTRxXQMihmsACGVnfKR567OWBbX4nmXH9J9nZZZ5RI4ERR6o0Kxdy7lVWVMQbM1E/gBC
EMkYv/RCaX54e1SX/K9zM6tNYinovLHlBKC/4xA30w1taUQstRFdXHKUz82sdoWTtglpoICykNOU
YEuYmQ10BRoD3cPb4/lvrpS/5221PWwVT+CBgCUtUMEu2shJn9w5tNjeHoLZ2S0hvBPMaHx0vA33
6+L7BCwYRO1RJYSM1eo642NjVjMFwfBQOMN3mdNx7+Zzdixrxju/k3H/zqhp8zT3VIW97qoTdeoh
0pn8xxyMyxNiLspwIP1B/WrZzGeb1S7cLmVaNIHsaSiy93U+B4gSKI1YuoGo+VkLWDud57ZWz1U8
OmACbDBqprsQTe6wCWNz9kHlLlppn6U9hRjmVQt8k7LcZ1YLn5AGpdrhmvQ/DA5VV2ofC/LVM4FR
Mb29PRr7LI3fKZ1dtQ3aYsAK8PY2uXjxn83P6jY2BFhPeI5vNsj3sTyiklgbVxWSuGQrFtiytDpg
nkftTEhY4l4SgNmgrN9X5FOiRFTV+cZ7evFqPBvV6pQlSGBRtPwhD1/sWv1odIGiUwDlVV86aWB0
T2b68e15vPzInJlcHTd4L1CocnHcHLbPnKPRRQQE6ZkbxDrsuwdvQn5psza7rM5bO251FXsK2qst
w5za9QMDbQZxrormqZhBrmwmu1K3ULNCyvBhWjpzTvm02xj0xUvTRJcYisOQm1lTvyl7ilnTpk3g
QMVBi2BwO5+Kw5zd4pjX+jNPGlDpoycXWujvB7TQkCfWbdHeWJd31t9fsZp6mk9dPVj4CnZ35z5P
gdjrMDsCGU98YMjhvflDSI5V8LX2hf8D5UKyy0NjV0ReOD+/PSMX38azCVktiKlm8I92+JTRANzE
Gj4jiZH6NjRxOqKODm3CEbCbjev2YixJz6yuLrkiSTzRmLCqQ+aXO6jAff/s3aZ+/E0gjCwx6iWc
dNG2GCQ77M3DuBVwb22E1dWXWhCfKAS+IId+iMJGEGhX2kJZ2EtY8+t2/2uh1/016INWWeHACtk3
MuoO1h6NAccvOpRfHN/+NgVJVD/Fhs/D9Fie+qj1x2B4tt99BYHkrjoWwRDm4fYh3Nh/63xU17Q2
75fPSkbTQ3MoWuDBhCvA65Po8YPRc/OdKYZyCNgAzrOmSwUoTmTafadmBo3yPJ68L2i/zMC7Z3o3
BCDY1k9Kj0J0doxbsL3n6trsm1j5PXOadwCudrtJZI3YWUPuheBXZVELSenOb+sa3D1CqDiJJC/U
Kcmc9iBZb19VTCErqwzzYSSd+4jsQ4pkLWMUOn41f5LNEJ9ynUyJXw1xF+JIIeNtD/Ntybxinxmj
t2/KpoqUYVj+wLvyWmYNC5FcBmmN1O0HMH0Mp9j1RDBaqkIG3ePlTQFY9F1FNXuBBDK/kSA57PyG
cSsLSdUzdxc7tDzZAmAlJ2YkLNFA6Y8p6CaGurGf0zbv7itsbRl6I0DGAKiV4dxK8d7Iehe9VZLf
Axo7Md+mugMP+oy2mLbm4IWy2sn9SjCBV0IlZYsMYUeSYIAOsu0rT4wHsAHFR8co2IBrWrWnzvP0
Rz7303tA8dQ92gDEXUOS/MT73DwqwsyoGHryI1VW/4DsDXnuW8s79qXAX4y5lrt6YmoK5slsjxrF
qFOSU/JA4iGBiKtV8g896dsboSa3Bh0zKb/FMzN2sXC7OEiApziYXKKxkCSFpqcum0zXt0TrlTuk
smgH/rAYnXhWnHfQ7CGDNfk8s8x309gkDzS2BJKTdRHfNmAXuEegLmzfVVx+ZjqJG78CRDvFxGuD
+7li3oHQkt6TOG9PAn13N57bFm1QE55FwHFPP9zGpUE1Z2W7f/uC/Jnxe+sML2f8zCGjMzKFOcFh
sW7Sd/AFP2fhfX6Kw6+ln+6tu+qYhk/DFTtOO+EbW9fUz2j+Lesrd0eKpvL65abk+y8dkmoH8Qi4
8fxQ+tbzHPEoewARHbtmd/Et9IhAvLJxVV90TDxAuIB4RBF2XX6aChxrmuQYPegC/HZSNy6deRR3
w4vM+Ndcd9esxKI51XR8e+Iv++QgDET2HcD2X2haU2UzWY8StJ9ms4vtJg8q7r3kEDDcafS/B4kL
LQHbQFqWFCqFjAESSVVVbiQalrf4lwU4+4rVW81aXXGCuleAmtRtDFwkNY6z3CvQhb893ouX8pmh
1Uvcu8w1UFxrgg5CsH7Zod+6zuJrhxjPHVqT+3lrb130AEGVYC8wNQB410GPUeSeM9KsAVPOlY0X
B+hkzR5N3M1tgtAm7MebbEvH8NIoHSjvAXwI3xMh8uo0tZPVFRNsEv2lZHjnnSdXOz7vnpwtJM3l
8SETB34ZMHjydSAOiUTSNhozCu3OBPQg45VT3ODVCTnAaozuUgU6IjN6exkvORYOgjc0g9lASayL
Fb2XJnXfgqwWN7/vdNmVaNOoRnj+PzBjuwB5LwSeKGK9nsekmyToQeBIV/NB557vGjdW++NtG0uA
s976YJz4y8YqAELsa4NLBDYSVqudqdv+CPq7f85JgvTCmZVlQs/u13ia7E6ZsNIP2q/zRU0mh9ps
qMdkI8i6vCFsJGVQMkfpz1uZSt2yzgwDppxBR/MANxtvCFdzoJrq6KjW9Uvk2YTmIa3treN2aWOA
UcFDgmOpZa0BNIiOE+I5bRN4AEKkOkqJ69vJFg3XpfsaJ/qvIa6uq9n08k4NCCRz45q2U2hP+Sfw
tHzIjOKzGeOQF9Sv260K3eWZpWjnApxsqZ2t3GknR7RQuzjWtT6AxSk39723oxYkKQMXXQgK+F+5
1fd0aUIBvvBsQvAwuT+jrLONQ7vJKC3EEYFnv3OwXyT6sba0IS/aAGDNRVcs/kNWx2yUavaqGuMq
3ORKWXurrw91/f3tc3bxpXPOrKwOWtZyXbQDrKSg3DIn9HaCF0rF411DeWDGILqE0ElI+yEctPPe
0+UWYf7FW/nsA5ZpOJvKuAbTZSXhZbT59MlFU8c4p18Nuz6QDgDiTRnWS2/q+XhXm9SRZj/0McZb
in0LmZHxqU0/9t1WQvFSbAvoGLJ5yNUs3QarUUkhoaAI32Xu8m8z4d+kNUUOy327Sa57il4V7afg
bPM7Oz1RdMlwCfWNUjUQeXRFBnXHbzU3b9I09Wm75VdsfNxauaZkbpsmMaZ8mH2VXs1836GB3WnQ
7pWFeosm9vI+ZihKeQt30Jqz2PLaJk6WqSj55NelGWpondJyq8vi4u3j/m1mtZFHag4QSYaZrH9q
67tuhjYh3fGCB1N1yGZkjZvo7bOzNbDVzp1aM1aih0Ui56DlSQHyUcSx7fiPpWiRlwVvzF8zuNqz
iXBrajbLDLIPuXM7JgPcM/t/4G0v4MoFzg/s77o7hrK8Ts0GzmYM2EuTPw3ZbTJlYRO/zOkeD5Tf
IBR7ewIvnkVOPHBiuuCUXTuBRd11bmxVuHucHVd8PzR7ukj6mru37VxcKKBh0coMSC4eqNeHMYfj
N1c57DhATc/0KJDz64w8etvKxYvszMpqlSRH5J7NmEDl1NdlMxW7pDWeWQvyEsvqHqokczcsXujm
QQvN2bu+Mjm2Xj64VY8Izfjadr5i1wLFMx6jUdNEucn24VO7OiRZZInPiUKvfsU2wJ2X1vD8E1ah
w2iLosgEPoEpGRLh7HL6bqLjve4efk7vf3wd/1fyvbr/L+ev+fd/4p+/VvWk00S0q3/89139vfzX
ffHy9Xvzn8u/+Ncvvv7X/r3/Xt2+yF9/6dW/gz/+p/HwpX159Q9R2abt9NB919O7701XtD//Pj5z
+c3/1x/+6/vPv/J+qr//8dvXqivb5a8laVX+9uePjt/++A3X1H+c//U/f7R8/h+//e8i+a7Tl9Xv
f39p2j9+M83fASS0gWcH1SqgaYsPMnxffmLw312owQB2AKYp4CtsFz8qK92KP36z2e8EMe3yH7Rf
LTR1v/2rAVIbPzL57x6YPBDwLnEvWrPob//3w16tzt+r9a+yk/dVWrbNH7/hbsWp+tuFZxauexdX
iQeGcGg1OmtVMaxvrPGonSrINCb5e00aSm96guYgtGSNkzWMacjRZqyRxrFjyBzvE29GE0CyDNcA
tbI3GEBbWd5EniUasG3scOnWXROCuc9O5KcqaUF4Hnk0nYjyIeCVSP2Sic4kD+CfI9DfAU40HazP
zuipvnwWuvBEDsyJNQ5QWhGOoB9YWgwsLMy0Gx/tpnRkOMgOIN4RLnoPzg4Qqvs1NJivWmHFg5+Z
RS92U0Xmxylvcju0PZHcumiATwOT5hKdNchkzCBm6cW3xEZWcV9laKI+QsvDqK9NF5530FMLLA5z
kzlGaI6zkR4YL+MMmTYTOa+pNIzCgEBG6ajsmbZAkoggEXp2DwyY9OwjrSxFQGvYs8F8NOpp5Psm
p3Zyozo5vC+82msO1Ghz716lg0ci0Zbo2Maqu2QHeXEXsN2FzT9PeyBFrHLEtxTCdDrfKus58VUr
Cxl2FZLxKE9MNfLfkIPweSERVNaVVuYegDiA7hGilf2e2o3rBsbYGq7ccT66XY8qUt5o028UTlYX
ScciyXxSRtrHtZ+1NSUnJKbHI3cNB1T/lqm/5DmSvoGSDKlqlUqBniW/tRZyix2qkslUhJNhmroB
lz3NCuBPElqOj1NNWIKuIvxsFycGHUGOidYjy3dms8Tm6kslb4mXVgmSvdoadtLwJnQKdHmO3CH0
DYhxQHkV4Muylz0PpGW4pT8YnNcHadpKBpZLFFpD3ZHNkVdliA7TRnl9OKONaTgls9vcKoc3xp50
I+Q4evyd8TC0rsMfTOnNE+j3C7MP46RXKmh6sOsEg5KOGXjWVH5w3cl9ABdI9lznXssDAV7JD+5M
RgtwQ1bfz0aB7liZVO21EWt9MwnkUqAxGNvM9xqKltnOqcEAOSPb4flmkZcfod8oKHox6uQHE25W
7ieTjShoxQkl13FmwYkosnGscFU3hXtw+YS5FbGE6l1Tucada1TQ/B6yITXBdZB55cmpC/FpzFA0
Qt5cahIx2wVgStMqNX2nHJp4R+TYgF0WOjLgdjaqHNtVGgADOS34w62kA1dgSbxmN2aGaQWtWbuf
TU8iBQ2MkEcCzx3KEu2miBcDjscLL1fmYM1AZdQROMbCFQFyssC3D4IZGnAb032B6lXzqR+l8SPn
GaJnOzOTNCTMKgZfyGEogqRtEdXrhhvJDlnt7J1XLazXOU8r+7pCxvq50GpRPFQzRJHImKZJZNcg
3TBGxlSYl8JWO0PjxvSruNJ7h5RxFbG+Kz46Fbh9grwEfgSNtMV8VbqNesm4suAElnCxsKU05jcZ
IiJm2p/ydFYkysEVlSh/mqmrdq41Zt1+7jxIkRGvbvmL4L30TkYzS/BVVqDJxP+AnZyCPhKZJPd9
11cZuYvroSke+OQ4wHfkLC6R7vf6VlaR5kUXvwyIb0YkyePW6HI/tRMhvo0KtwQO1ox8g2jq0klC
zzW82bnjAn1XFNQZmtiHpEus/KkpBC8PnmEp1GRzZLEeR2PSTiTiPk6v2NxV+WeRZ9yGNz/WrXrM
BVRCQt1nxXLl0l7J5Ijzidsb9wWfJx6NnlVJSA6ju2w4SRgpqpDpJu1EwBrc31EMITZ2qj03rj/G
qFbQPfrQBcpyZtnKsLeAAgA1uqir6ZMcIA72wOPC631zcYA6cPByWh/BodKyJ5ZarXVYrl4ZRx03
UpBIZz3jyTdp4Ghpf5gnI/PRBm24viGs0d4JXdZllCJ4YEFWZzoP7UFSQFoHVdXHtkR/Wpul1nM/
WIbx2PcLt4FndhSVBLcb7qdRmi9iNnIezkOdp1HXj70Z2blpiU+mNEkDSre4s5BYGkARLAzSiVB0
zlDc8hrq4/vOtTv63uOd5hGtXHf0Bzokj67Vme8LYk6jn/Gp4cHYgckRaaoU+iGQ7By1n1s2yD9E
y+LrIh6BkCkyQyYhNWuJ56S2AHEipVMrHMiqNkJNVf5QU0vIva3n4UNfOULvvJGq9JhnBbCJ89Dj
gHVcpXFkdWJsQgryTZYHWjMmQ9OJlX2Mi8qj2Eia1L3fIoB/jnVR8kPWG46xTxROT1CkhdJ7CLiQ
wh/bPC5Aw1bGsw8C1XkG1Z6MQYoeG56Fzt0CHrIQVfEODMEZNKNpqndQ2RiT/VDg6QhUqZPkUAqq
1JEBffceQFaThqYybPfGbGgHnsm+5vbetov5h+QdeimcWJufsY/TBtxeKTrFSpmAXLDrTcS8KZNx
dvIGVd8MJlQBjWKs8l2BeczBcwIS/ShGQznacUkqzCYCXQfmmpC08E6z1HyXKFWVeyvN9IQbsFgg
Q4kNB+mxzC0HBEmZIPqudFtKAldSgWUhff+YuVnb4vqn5o+OZ+DpTY1isEMkmJopKjug9P1sYSgu
sp4jASA9J9+pMenfT7JBVYyWafnYZ9r9LJSpY185Lnin22yC6IWYS6wRA0NrjJYqxFqLd+OKKIcP
+K4uNUBnhSUl7jeuxy+zFZd8Zxmx/WCCm8A+dXXJqwhVU9uNeqthzdUiJKPvPDnjIQ+tuTfpSXlq
TF8KTzVNHrXcjHnsZyDCHD6M2aCzfW5W8dcZzHtVgIpV8r41vcm8SticlreQylbd12pkww8am1jS
XoD/MSiK3BBh0bnQUemogkgogSPjBZmjnEOqW6dG6Vq34EnP7BI99eCCL8DOPuXGIXfSlO14X8Hz
m0vXre7MxJb9rimGkfluU6qd0xqqgbaUtEKcYZ0HUMYZid+lU8p8WRV14edyAKlNxd3kxZQ9qcIy
11ofEg188rH1aP5cW5B2vjOLmtXvLAnOrkdDGI3em3alf3hFA50KWlpx7KdDN5FTPvC02NUSrVOB
SPXgRogH3CmYvKbITinPJu8lLUdP+q09mdX9nNm5FaVAnjmfSjtvinuLk6x7dDJ4z8j9DFL3+WRE
hqzhCgD7znVdjd0eOhLp1ODsGgBrI9Rr0X2ZOnnQz4ndXMdaZD8SA4ItfpIRJvbWZGYF3mZIb/uG
qtrbWpMZpd0iAYOSAXB0DEn4cVpaNSr8Csh+Z9Q6bW2hGFtnaXHQKHHe4IWFaAU8nyL2jdkVT3MB
8Du8qxiYxmShfY6TmJOjjZ3l+uhQhupgj97KZ55zDminAwa5ICcuGopHD95zAMVW/lLHwm59XrWg
XzMBfM/gXKEd0scDN9ywvtcQw2ho4sex2b/Aa5nGXSoEWAFnyDx/Zogk3zM159As71TykBcDiKcq
NwYdnWvKuQl1Vs3PuBGRweg9QWSUMR3v4h70pr60Ma87OxUg3EDreIeLidIMvtUA/czOJtkPe4SY
/b7uZSNRF6b64zjaeRuMaQVGLVHI3NrxRKc/hAdPYdcpG68SlMg4P6A+UyfhDAqyL6CNHmrUmeIJ
msZJOT1WsspLXNad/Y1BhWqpYw8QxWNurVOoOSSq8QlL8b6jua+S4Aty50Mi+wSQ45L2xT4nhpni
Dcn1p6myyjIgVuUC0qrLEvxMqFK+AOJAvmdxDDh/lbIO/DhFBjcVBCQo8BUAh7g+IMyQ5P3nQfpN
+lVXTfWjfTNEX0L5x1Z//97evNTr3/z/ME5fWH7/+0B9//LldVi//PqfcTr93bHQhg19DlTkEK4j
g/JfcTr/nRGo7CFARnsAMAsLFubPMN36HTUZgs4tiKigmGcjY/VnlG7Yv4MwZ6HGRqoJ0T1SWv8o
TH8dpNt4XdBDBWZvxOsWKL5XaChacKYayVB4UtkDrSqwe6cuNC4by95AfC5Jtr/TAZwgVQHOVyQE
kJQwGejr8fOzPH9bsymWiL64iViZKfB1jP1sRTWyBBtpsdeJhz8toQ4FqnpMFPVWuXfwBSo5Ivll
AdoTWhltfT1O40bu8sJwkGPBmnEGwCxdw6sSh2swkHi+kzJ1SLwquWsm3e64JaqtDmOHL6WeV3OH
8hZIkrgDAijwTa8Lu7Fdiw6iVpEdg2rU76pWxTeekmkeoduf12HsZGAvT+bGjYqkt7srsFkByAKH
H6jzLnYlYBv92IKrokwahY75VhV4DjXcGi8HTujR61JigykGTyjackrLuk1Ek9/lg23pfUvs5Ksy
Y/Q1O04HOJxRserJc+IJzQHDWJq3hhrwQytR7o+0nDPHb4jAY2xXvfMjnVODBfgTNHtA4RiGzdQw
v1FjRLwF9p4KeuDD4DhBXhceP8UZbsGgs2w93JK8dD+A0xt/2yZgpYLXLXvojumWfWVeCUau3opN
UCPmHshi/w97Z7IkJ7Kt63e5c8rA6acEEZF9q5SUmmCZSskBp3Oc/unPF1lldSTt2lu2p9dOWY0k
RQe4+1r/+hulwvUZf/Xpc248SuS45BxM+moqOV6aZhmSIXTriyn3cVyCP2W+NWqmSSDaZn2dsmz5
tMx1/b2uCv9at4pq2nLz8WFZoo3cQ/rYiR/u5dYuNoX/OapbD1+1prVezajDp8yr1VM2+D1zHWoc
xGijgyd/HWMJ9jkqSyrZ1Mnr4XMdzePtFrVc6SZS3RdMKpsH0ctKJoJB3FWNnpwhNC6HRULQ5/C5
9yv12piieGXVjC/5Gp9sZLc2cHdZKyjBsUk3L6FjNo54hztjW7LQqI0o+FK6NIXqftDzs2Bd+sea
jp+pVOhGJCE0wGuuie/7XiIQnoQ78CX0pPDEjFaduGq53bo5xyhzHNRjM/ZCo6KqPSypF8vCPWvV
r0UcD5+WrJo/akUjlhTBWnz1qWUeTRSI6iDWYb7u1bycpFYBJt9qk8tVFC8BQvKpqk2Sd5xV9jzj
4CbbqjyBLr6f2FMv74UU+GWN2F5amAlBLjtmTelcEBCG/Vk8oEuvRJWdwKymw+8lHrIWAM9v7gc7
HsddtfVuhqhsFWHitLKZkmjb6u0edE/e4Z86fVFzmL/CPJThQwQk/XkMCpghesg5VHsdRTlZiuM8
JHq0Z4c/F+22n6Coy2QaevL+ltLpvhpt3CyZOWc/03nBXCZY0v2q2gEaow5ymr4gW3TO89eG2JyV
lrqxNnsCVxgCA/q2bPVDQ0DKVaa8XOwwOPAwd4xM3dD5qfXLVBYeWg6NhCBZXPzYiferWGUVn1gR
1dt3b05ubJ8CwC9z+DvWDH/fjO0TNlcbIyMMe/AXDPK30avmOMlNHkKw18G96GFg7NoqBH7ky6gt
afq4v7fHzBeXa+ZDvhyUo7p9tdg8/3YXxF7aYSfKmBKT0mdjrOJrZAKUkN1YtukKsq+pnySe/AWl
p0rwJqzFzg2yHOCmXabPWz23GB2x/r4uPEAPbik+t3HG3VLDON8YZ1m/RVPBkzTqjHzHLG/aCgFs
Fu2VbBsYNJ3dULq35WilDKq9jz1b5pc+s6IZ0os7w6xBXVifAyY0L0W9ku9pAjfjiZJrXx5ka2S7
w4SMsKA870rMLKkhvcRU7nrd1pqqy/as+ZbX1U+uVfIPHLsEQWVPW+pUytz9vjk8Kku8YMsaU3jp
dCkylIwN+LLZkzNf3YsNN9K98Nr5QfID1GFS9raLOtKJAjLAVeplNMoHyuoZ46qoLZeD6xf4reEN
r6LjhPEUOttSuHMSFFNwicBxfnbo5ZedUxd8J3iXYFwdbtxsZlWrcJNzLA9lYav2cQE5MfWqRbaw
3Pv6Yqgqu00K8i66tCjyMVn0QhVbuezPYZalk6vP1zHq3f1J1zMnZl4AYJ1V+3f9VLeQo7e++Ipc
3RQJIHRcpGBEoMSlGt0J5u48Ql0ZYxC1ThbrxQLA9K1wVt8jirGc7ryqLqdUllUndpE9LI9j4NF4
0DHrdQ+VL/DOVBPHCyHXbVwglVpJ4lL0o1+BnMCIcnt069StOjZfYw3OWdxIEdNyNdCourD3PjVe
A/JmwnBK8wJ1xpi1oFcrERI1PODgzI1WXOYoghBreNvgnlmb0OfKayJMxp0gv5p67NNHN/MuibSp
Ptjk3L5a2u+/0BdVJvEspCowIAZ57deRuRlcu3OPMf3KtG8j6IJE+uVFkdZ4BjwhlrNf57ZYHphJ
9/UOf2tLHVu4/3d1kxXtzltF/7VTs/NJ5hPwzjBbWbnLIGyD2pQTreoYhPrVZm/bV2PkNukosva1
mav5Hi4tWEDdO3ccCyEOgb2N88Ii6OfD8OvM+6+JY/IJuCkYxv5MRXN0u87EKNKd9RwyuvSbjvXX
mA+ZqfOHuPaX9UCrF74pqLHBzumqwAGeExvHbsj+BQjZ9RdWQWQLxMeQ9n2dGUvuejFEIBBO3p8P
PHyvmqsxgOY6EJonl+CbUBRBAX7dF2kTG/92AZVv9/lo7DO/cViRUx7rRzmF4UuhtQl32TbN150X
AG9YHqDf3h3K+pyz1xxrsHH6nKLcPvFsOi9trD0LcafDAVKOqxqOrjPxONlNXdFrdeXwvK1KqnRd
C3aAop/MihbOW25DxGr1Vbv6G2eKWLHO78A2ngn1ZJmGW1uhAImi7zCVCU7joOA5YvXJXTzJ4osY
Tuuj9NwxSAEy+pCmzW0+4cRUfIGDlLOxT7515nUS0ZhbZ4aIB3f2aBgj8AabQAuaTJwNnuRsvGFn
NyHoVbV6A5BEv4zdIVxH2CBlCejDPxRgcsMm+6sV2mmb1JZbwBIzRBJwTYeBU3k/DVucOwkN5HTf
YL6k7h3tVdOlcbRW7rmWvncvyNiYE1tA0d4xsTKGQk5WwBKZr18nEKvK2qxTKlPvcEpvFbkCasoL
BAE2BhKXzeTOwXmfs2/x4LSOux/mYrorpRDtcYyQ6F0u6/tobQ6tE6tNbsQ9Irn+0BXUnUnJS6LE
V91wN8x1k++jOurPukYsar/UgTE0+yVWFD3mcRlPm1peG2sWAQGvwr4oLa1LoH9VFztPjbl765as
OA4SC5tpIwZ5wN4E8MIsYSnuBhFQExm9cnbZm4iueqZE06EYAgL3SmkH3k0edtWaQgansBsXJ6hu
ah0sLyAFmtkR5yIWU5Yb5mlZRtNbLzwAjigfmKN4g0v8Qe7VJa6ZBBQ2ybhKZjRNPDGkkNswXZBv
Yd7GbVoLwM62AaSVllPvnB4AL5GmNzPyNnvCgZPBGdqXgT3Yblf7fK4qC3XGHFYRwDSoLYqGxZjr
YXLLeB+bzI0Pyrens2qq8wj0weomlVaA5XbiEIX2yjzQhHux9crbA48Ls1EzmdK9xSpFHEYQ/e28
XifFwsgDTqCtGJATxOWCqTUkOlzyiiwrYO6PYkLpEEiw3dTIuBl3oSu3Om2pKYIXJ6f8B46hCeFc
tmUTvBpmgQsmjFgDTrtJqti71pFn8b2yqvvsZKV09qttSvtjNrdL91IUZazvlGd0eNcJL+eY6iRn
MHVdoL79HyQxrCfqgKBZ//eQRPINQPhH5sDpn/8JSbh/RKcch5jUP7Ya2Ml00H9CEvYf2B0zto9D
MsVI+ohiXvQXJuEASmC5EhF6BNFS0Fz/DUoEfwgXnkEceQGMt9APo/8Gk8Ba5ad+F3AAxgDYCM4u
kW1jmHTq8H/ACvCRzIhWZdF3ub8Ux8nvI6/Bfk07zWFbRXAwyzhrUORNoxxzZvwM9xOP1rfZ2giH
ULNZvnq1MzMbmc2KZL7D8X/nL5kyiYmqIsMbr2yqdG5Qt+z0pgVGIlGknISmYLFSBCjOh2HxgxtA
UAscfZY0VycIVlzSNHMkzuOomms1e5uX8MEdHe7MW55tebYSIwGCWiahT+7WZUsW4MLMuZfjecgo
Ir8rtQXXDyaswnk4kECXoZVH3c6Edv5J5FKd7Cg47y7MPC/wIHoq+WQeel8i8pgOC6dxlS4OXz6h
/F0vF2km0EkRYJXulEXxXYdF+TCW/hrseQvvROsXBPVJZynzg3Y9/cFrnLhLNNvtU5abgmklHAn6
m8r3+kSwST2Sr9NZu1UOK0PIzlhZ4nftzDnd97jfwNpw9wtGtk2icQBz08IzznfcjvpxP0Uj4wqk
vJAfyDvFl4+5r6SKwEEluq2biROXQRJJgjO4xXhg89CvsRIwLRplxJr0agWttrqx+zhot26PC5QO
ArC9SXp7f5vam8YTZbSTsZ/7qeVN1gYOETViF1ZrRpZDbwx02WhVxcG1CH5lxJWFX0o9ztcFGe7f
JrsR1aXfo2S6LbCxZRcWfcUuBx9hPYcrEg5n41SPw8Hd5lPxktl2eSpXV0GtkeNp61CVBccGSPf7
ijBDHBeu6OdVAADcF1Nef2lBr2nCY3xVoqSzdbg8zYuhczNl6JKLKIZS7rYihIKhCkP1V09FT7Pl
TfWdvzDV3edtXLJTC0PGvAIRTMZ8gjYeIqD70q5d+FIK8giPy+bqO8/BqpwuP/DzpIwjTt9s7GSd
6Egxd61pIK4Q3XUYc5gJUIJzvOqRYXkb+I9WbUhVfcIf3BFz5lt/JNHFGFk92jKzHxsuUMh7T/mT
X87j44hhQnygS5Fh0taKyr8CInkrJ+N9KucWJbfow4yWoVvzV9sZrRstJ1r0eJRMqtxpgt2ArKj5
DPrnfla6RIFZaSuyr61ucc8Gp8i+z7LKLwG65RtBOuIBv3fxwjGYUX40TfY6WI37vai6/lmMk74w
Re89ZVnQPNsu04kzt5ykw7LJ5XpofS2QacFgubADY61y5wd+rXEElEhOhimseDBZkDMjvLZ4DhnW
WAeRLQ7tUi9wa46kXbf4p00oyay5RvET2iUIVWYYmCaRxXw7kYEep53jFN0KiafsjqGsNG6j+N+k
pe9Ud0XfuFM6u26dp/Cd89eWWf9nNyqGp5m95ZHeCdWezsFXuC3r+C14v9eDo82NrGdxx+2l5zWI
5eq86197lIp1Khavf0WOx4/qixJ4IjTuFJNxZVnxLjKh/02u7tCked+ywkFZYpOoqXC+4EU+XA7C
aJXmHML2Lo/kye3VlSElhuOrYjeH4/ihoCbIdoEFunHVIFkmpBDNbpw6zP3w3sojZiAwjYb1liA3
t94OC/tCtR8J/M2Z8ZmwKO4atF1HvO4U+sCgGJOwMqs+oBLoX23Ck5jB+53xUqstVX/YpKyv49Hy
gisjefPew+CTRqZxyodCxy15CSujXsZfuYXNoN7YHuu2oyAtVy10uRvphJe9Z5pJpwNo6qGfRKn2
mXSCp9rpWtT0U+kE+inaMF9N4SvnWPMU+XKtDdOhY1cA+RzrbO2dT50lnPXrGkfi2dW93e1FxfZ2
hiatvYOYf6rsopqmpR2sbNth7z3e5l2Au4gyE2K8bLYCOg5oFC4gyDS8SGmLZr/52m34ywz/MA7w
3N7LWXVPBU75X2RWZh9FFWR3POoslkw42HiEa37DmVuA7i1T6FyJfPL/xOb/ojf+xN77mzL5K7fy
/8+xzSmn6t/XSLv85e3HEun0r/8skQRjFv6LIp8i5C+e5J8lkuP+4REJIWwH53OBX8bfBRKv8Xxs
rWD887cn2cbfBVL4hwezOoj5M1iRLkbE/02BxEt/KZBOX4sZEG9KAAb+oqe//6FAareAebkTXMBi
1jxrTOPr+ZxKJe7OowwxdaRETfldRUOtPmACn98XGXjyBqshZyCg1Q4V8RZ/AMHwvTP6kC44FFhu
qMttZEh+2TalfhDhts27QJZxfCg97WdEQmzWsDKlxzj5YPpG9E+5M8bDDoMyh7hWUOTCTSXN79QR
wxOsat2h8G8v/bKfjTn3Z2XXhHJuvZUuAa2Mhw4BqU6l1VAnnQfmnkdtc5cXXX9sapu6Z/HQrxcu
gYgzOe2JkIyWwYPXNFAaZK7Gyfxm6a3GvvH80IGiybeyrxoQl89UCkSrqGpwgs8RNI0XORDwBFVx
2hB3N+KO2bTZx2sft/1NF/pksFTZ09hAeoySOoOgBKKKBNf65PIWqQqt1X0A6tr6G63q1vrcI/8F
B5GxfCjrxjDj5ot2i9o1w6irK7sNaz/fZbJ2bxt2z/zBtujuOaIzp+nelsIvv2lt2aW/A9n2lpRN
3pOPMo8H/8G3aBif6Yra9bBuubvrAF3foLc77paqvn3Ndbh+J+7I0xvcGjekggW4ufXWyj7DdQgc
GNCzLg7G+ON1VDOWuaWKWJgSGyFutQGxPGOIDwGjlNh+P0WtPX9DJK26+yoL8l4lcpjDiKmO7D7o
Is4ueotS2l6jAEH0VNw326zOZvZjEuBWUCxTmmVfIK52H9e5NnZHCrRXM60vQknrW8Huiqn86r6O
GV7lMZBzw4Fq7ATK5kmwn1dLTdiYRDvpXbZuPHOoBoDyp6w0oVfwCegr9Pbx1qFJT2zLHbYhDZus
4/rKGi7p6HtVuF+8VkSXg5yJmUQquaznklQus6d+DazLsQjq6rhkQXRHuRaMF9tSlvkFzDM0/zob
xik1+ThgtYcKvjoLe6Wbc9PO/sdg1hIr3A1+QbuY4zTEyOhq3YXTHmC8u1qJ/r6x6tpgA+wFbTIS
inMzwtBqkiXbrOssB5c+TODMj2u/lv2+9df+jFJjupd5t96WQeinQq2LdRPBnb2fsWMPd4xiG5XW
1GcfHctqzhgw+lyrhiWxNzAljt40dlB14WA9ipZBHnywXJ93Wnj3C7FmL7KRwXPGo4WxaWht5Q6O
TNcmq71t/q5qJNLlrWrd7hxeXa3SqFC5lcA7b2RSGIWWrxzV8ClgGPBhWbV3E6kTa3cSOjPD+Spy
U+snkPuyWN6g05XZxsE1eHlYW8xLLFbTjI5sBlf/yq4AcMaYUaOqZ3Ti5qih0q5eRp7PZLYZ44kj
ErMlco6urYcFm0eH1usLyj8zi0vmevbwGJtycnYDWDseaJ20SrLHs6XfWpDC2DRj+73rZ3cqmVOq
LMyRsNRjgWnQ0pQdmCOUxKlv9k08zKDZS8VwvL7MII0R4xUFGtkdmSjLgNC76W0tGbjM3gEuehNX
uJNx8QlstdWHTNp8zWt3Nv48f6yzPFrdnRf1oQOE1OWVfSwYWgHlyc6TGqs4gTbRhA1ldCuroYVz
LII5f/FiaZqP8TA2wfNWea36EEFhXQ6jM7b9NdPZor8OMrMV+1jlvQMxdB6b8a7P6YDhi5UtpB3G
mGnTO3OYZL0fvIzax4/PxrrgrI4L7zi4El56a9cQ4orTRGaxkpmrn+Z+1V0QO2c9RmuzoIirajxC
6lIdAkwR0lX4Db4svNE1VUt/EakgesgbLdN12oJ9X7g95L4oGq1jPNrNWbjM5tl1Z4FkUMQ949Nt
TKe5AlcapzhKbNM4GMrF1cd89cNbWkugVLu14z0aIDtl+AgImofeeTNU1u0YdPNu7oUCiWqC49rJ
CC/9uQDBXhf/y7SOIeJxCup6nLcUenF91udTexWznVsMOLb1g+p9KHIx+ehMGXw3zSYM3RHj0K+J
Bn+HhIYOqagLe42+3HnyVf2w2fiFt7jNX3Sj/T3wLOdD2JHpxyTOY7TW9+55nHfNR4TkQc2wQPtH
6Nivg6N0/yWX7MTYUUyTfssq17TXHUQhZ6/KkBsehKH5uIgpL3e0Ze76XNDkt7SXTdvQH/skaF0v
feXJN1rC8sVH8mp9DpZRyau+UVD2srK0spQFImCo8sgkRoqQ3BVZzBEhaaa5X8K1Oxa9TQpeC9Mf
ZQKJY1AHPUcnIgqb9cBwuoA4a8vouio206SOYi/VUNuOpUAepfsBdYaMS2un43q9G/zN2/ZuAyMf
Aq8q4/MAB+tA7eH1ugerBo62nBw2VjzpY+V20Rd/3OxUz7ToTNys8r4G5YN6roKHod9Cf2dULDG+
gcD/WlnufFW4qnuZFyaiuxEPk0NmzWtHnbyqxwWBZbAbs3x4mQKbew8LlGOG6Xehtq8GBUd+kyk5
h4e1HhCQQZlbLxEMiKu6g42TlLLIkxV05Tuca7kezdbAOmaDHBG2/B/M+BfM6AK//fsa+sMIifZn
jZI4veJvlZJ/whlRGyHmd98NlP+so0NoUZgUgvBFJ8pOCOflfzVKuFWTjYFDNlJdCt2/62jX/kNA
pvKhKsQuvCVf/Dd19M+S0VBgswyFx7ZtsEbkSr9yeMrFY3WsHD2+w+ZYlXN+sXlFjB5inB5nq0J1
0hNGHOIgc+lYvTn+cJ3+arp+kkj9UsQjzLL5LdC4HNJWcAT7uYj3aM41mviOQXfg3LTNNr4CBS2P
Qwgr+7/8KM/DJZv6Ab5XDBGLpuXHfqG2Mio/Zn64a5XVh2XAaq1FLJBqp4p/86v+5aKCAfOr8KGN
bJanfyJO/dCauBzffb/EDLt8ltrgWIWVEPZS+7CU/faw8ZEfgimqncNKpfvNAND+Tjn/iy6SG8uv
5NyGu8DEwfsXi2GEBYzDelUnWzaV7dkcn1wJYGqPfhptxUkro7v+0K/ddmHCtXr2JR0dM0vVfXQr
bygPlg63N+o9I/bN3CMW+s+344Rf/y+f6/T9wtMzTAoslgxMTH9hqOF2UjnbiQfbhJu57vBnurBq
Xf9Gmil+5qi9f4zPBzkQCaEY+r8+YHosu1g7SN6U1RRZEkDxxfpr2k5K2F7Yz+Eii9t6tKDiek09
b0fGUrFkxFd7bzCjerpGMLB7rRuET1rj2ryPZAH4PNal/ViaNpx3I28NXASFhCgIaW7qOBzcJJwH
qz8C5AoX9y2KMcbOnff1P1/FE2Pwx6so7CCCVBk48Ctd7198SCLh1StrHJ8nBF2HQOGQrVluybzW
894M+fwbM95fDNpDen6uIp1UTBfvuuJXRwYOxXGO2o22M7ePHvP3RLhBCkUhxWnqS5T1j23kH0vY
u3HrPTMjv8DrOm2i4dgEzbU8XURjTef/+SqwGf56FU4JigFZzeyYkEJ/Xm+hbxE6Na0n7xC/eOzY
yfbgV982o6JLyMun5tpUu//8mb8+v6fhD6zVk/8L2zfk1p8/c5vyZpGYsMEejNrznBLx0FRm+o3P
zD99SmhHJ3osiIrn/vIpY4GyrhQnYWTVNdAVBwhvgQl+c/3+6VM4BTxuLEnXsf8LlLIuHhmf7/JL
8OZzx0du0MZh9Rv26z98CmccBE6SRIXHeffzFdNxQ65lD9eRbN2X2nPnL2TYeW+/uS2/GIbxhIYQ
LyAbnOzOfei2p6/xw+a7OPDJnMn/2scjm72dz746C4ot7r4FDpT5qbPlJ5BVIALpeZZIK0VFtpfO
JOFSzV0134yAw+IGdQU8+NFWYXvj1v5gzkxQgjMv29Dq88EbZLQrl34odmIxOEQRkFf59/W06OoS
ZUfkkskqea036rW7yDO/4+hZbQdlLMOO8cy4JU0toAiajzBvvNuNIYGkD+3sOoXyU55J1cfxUTcF
GBA4TohsrvaZd/eyXF4H31E4VQwn3SCKHEYpmowoedtN0j1Dx7BUnyyfhG888ELLXGF9N24PI3ix
/ZS1uRTHaewHwpNjp/9KN4RAsO/rLdrZkATqMzTBrkpVQTtBDqY9M5eGOASgDNsSERVEkvqgOz+S
x5UJyie7syYEs3Ymh0NNIPYtUWPK3q8MFMeLbOsm8JrGb510qEyGVXJnNPmxYmkxuC28EIlV5uQf
omAb7WTw89g5WCtC7cTx1gz+YCkifRT0h2GKChFvO9vVFse3Y3xnj3xpxO18ctwz2zF2f2BO2brn
aBa5Psr423kEbMVrSB9jaoTsYN8V3pihIvMtfJWWIYfS1p2uoF/V+B6TAyHvh2XhyCs4s29WUfTg
elxSZE2IFLEobVdLJVu5Tc/L2qlvp17b7ENZqnjf8u2f+qnnIag878EZVse65c1wO1WZE9T7XiGQ
PQp0g+u+UNn2iSiv1b5e2jIf9s6CSvQQr0tzWD2YUufCsAlfMMgb5gRymqrurMno/uAooYoUqiOO
TQMTps8OPd9KUp2mee+qvn6O3Kl+zYocBSU1aVFcryip2gTn6KW8wW5ZP9vLVEVpHVHbnvUIc0Rq
7Fq/wYRDNRmLYjorHAVLBE7z1u6QXJrzdsubkgvv0yvzLK3OPqM9zHdTFNbhbqItwnTSRbBE2ei7
7q4pFvfVb9vIQoMNWJSgVs3HQx4uTnXZOWqa+UIzoYUINV/1yqmFo5YEhugCJhjJEuoBKW1rtex7
DaorLHpC+YJvYgxkqxlG7OvVEq/RohazMzagVNLXi+WljKwGKC1LE553rmz6izLT6wRhLPZZKfbM
pFQokYmd1D0MLhvhpouoPg6zwwQ1pNjLphPzzvfVCXHdOmu4gUKKL3Wzjlt4N05GPAeW7rq7DIVf
9uQMxi8urLXLzmUNgrgbu6nQOwKbmpx2b4FUVsyYmEB/sZbncjYWHlGIJNs0W0IH0RawzZc1LuZ7
3CRyBiMC/d2wj2btYzuimBIfPDMEwb6bmJ7tdLuq7ZirDkSLPnCojiJXfpsW0oHcjjl96J5FzbgN
SbxG3XkhjWquNj9EaIvcwmE2FoEk0SCfsOQFif9If9tHl7ozk0hEhbk/hOepuamQwraoJltkl3DD
vQ111hipJEIa+4bfQOYcvWUt8kNQLvknpwJj2XWZ6t4KdwivRQtZC0WxzTk8LnG5dyDBWbumjEh0
cXTwga+UXWNFFLV4fyEiY/BdGTddKq3Piqonu8Aue8Z+k98Ej4At3rkV9fGcBnblXavuRETTWVjD
EG06JdMC4eAGQ66LL0ReAR7B8zj1wFAY3HNhd9kjnHJ+8VS78i2WI7R9bwv1eR1hRgp0VYHBoFYZ
CbavgFhT1+9mfTdlwxac+wEo1q7x5zjYoVpHAAZtS7/0frRe2jWM1B3IFZLoacqrjw4YT7vvTppp
xH/Ip6t3KXURRwYSRlmjGnCzADb05txu77LrzvKhRWHLEkBkE5gw5KPnXLA2a/cqiC3rstEzurTJ
jwGnay3UgfFboBNmo5Bg0VidYJ13AXj5LgbvF2F9Zy2Yz+tJK05mLKrWedMu8/N3OTliiAF2EoJi
ZObvkvN5kcjPc2XRDnbvsnT7XaK+MBj4ghIQ4XqeT5E5tOE0QAYw2CrsLInOfX2XvEP/sOzddlLC
I31GFK/fBfLWlp/SRd6F8/OfInrXlZ9LDqfmwpOgTjv/XXLfn9T38l2Ij2tF+5gFQFL4TRQ5D041
Fh8U/LOneOmy7/UYQ1mAFcegg24KWpqr1qI5bifVv3k3APCVW3+EKEOrg4meP6b5Qno4VOKTdYC2
ZBRB4MJRYBwzc2WxqHVSKBwHgi4AvquySTxVoC5wLOw6et4G3d3j/to8tcp4CN9FjpEBpmUdU+62
safUz4J13Xu250b3YVdWy5nzboiwzmsPQs0FuXGbsJ0v8nf7BGSMo2J/0fNXrOYb7sS7z0KdWR1q
N6VHWC+lv7kJbJEkCwZcGep3hwZhx2wj4t25wf3TxmHk8cVT1gqhzTAmYFm9Gz6E7+YP3rsRRPCn
K8QIT2BJqne7iKU7WUcgSsFGwmJejaeEE4RDeNHyZ2DoqwM/ICmb8IRRMpI9WVAsIUD1OX59ULvT
VjBdGW5W434fc89B3a5l1NR7o4ogqNP3wu7/5rP/D+Tjhxr3ZK/zkwHO9Uv1VkzfzI9D2veX/Iku
he4feMGQsWNT8MJA82kR/0KXxB90DWznJ4wJmVzALPYveAkHHLo32G8uxn0/89gs+G+2jUItDqjU
UZDFhMX+FyY4v/DYQLsw6nfRe+L4QEKv9wsWUqycDoEZ7LSYHuLgoVUSCjPaK7w6KncX9n1x6cS/
Cc34pdMA8XBcpGKuoNM4/cBf+pksXtAb4PeYDpoSG3xn3K2NGPY/3IZ/wK7Cf/wYstcA6QLBvvxL
Q+NkHeLZObdTP8J6OXTRpp0Z9DBmP66JVzy36pOqzjqPadOF3vY63hXdzsZK3k5Wea6fLPxFwguo
t5TUWbtDGQ/uzP8wlCOP2ciOE0gvSITTud3VpDkQRubsmSlFV87NAu263c/TJYSbqUfom7iwb5ks
v6g39yVuj/6GLweJJKnZDmWdQuP4qmd49sw6D16ORFekxXYZxleNfNwshjzz3uvSTmHvcaa2NPtN
v/wvzwH3RKCzRDEYgGmeJKA/tmVwyLSNtw+wuICbZattnyOYuyzL6YFhWknuBR6x6xbc/+eb9E/3
6JQEQ7wqrE7P/eVjq6bzV0ySbMxe2uVgbyP8xth0v2ltf8mPI2uGX3dqPWmh31WKLLUffx3V4Lpo
L9vSPDyfelLtGTgcc3M9xyfi1FecNDpmAUH/UjcfTXXj+LenqUFXHiIefwzZyh2Fq3fufNDtLsI5
LP6kAJYa+zYUF054WfS3BSTyecvOl/l5dZ8CqvxwepbjzaJep9/5CP7jzwHVCKCgOuK0in7+Of1K
gV6HpZ3S4zrBLTgpvMLykMurebV3LfoNVQ5HH/+C8H/YO6/l1pFs2/7KifuODriEeTwk6CSK8vYF
saW9BW8SHvj6M6Duc+8WpRCj3m90RHVVd1UlQSbSrDXnmN3g4VhZiP4qFvwlM1ndFtAUy8tMXYfy
PJ1+iehdCXedNL3UHpZVfW8F+7SiGd3vEokXwrPjA54qxGKLpBq8Prm22nXkKgRDnyh0HBWKPn4m
h2IjayGTkOrs5+cKSHUa+oRUm7QT2MvkRKqNM8DDocJCwXvO7zFPzPsjuui/pwb6FCBgLNL6F6ig
IaYszHWUFRRYL1zwEVz6DqEw973ghqlIy+cE324Ll+WQhL9w40z2v/fOT9i4v6vsR1XC+bExASNq
plKIrvh4oSqIQbWr3Bo8KiImUNi9UXNxGvK3fmzUE7Xv78ZySDTjTZ9f92PnMQwb+qA1C4gT+aM3
cIDHzLt2qDnwe58MzZon4l/1z48no2lBXA8TVaXK+/kHHUujmHRcuJ7eADSKIYpCKBgXmY4+YEyr
h4R43DipV07snHjlv1lY2D+pXrMXs8ke1/iHYZCJbASPGIc07qmYb0aUzCf2mG9GYWNHoE4ejKqJ
4wlrtujlTJ7RCxsahi2NZy7cxAL9vEgea6nmr/FDtcVeZmi2+rHT/VUzSyIDM2mrTp7bpStEwzVy
mnAFzsJllWkcMA2XuZIITFYVAuymP7FIf7M3UKFH8K5TsOa4clS/nVxA0KZFkSjKgOrH6i/ZuAMy
m25YOSA0zgIRzR63E6N+sxgIjdMBgPu5O3B8MoFcQtZ6GkxekQ/JJtSpzNVcUdXoF9VQ8jxj/xSD
+tsRWVXnXpuKrP+ompto8Lv7AQEW0T7IVbSeRTz0kSxMmbYsZ0X8RHL2iR/3mxeSSgvFamOeSFAO
Pr8ipZ9hu+uGkQi0S4FEBKnuKLzOLd7pXp+Yrt+OhShvfu95Ga35//9rHvlmHypJwlhEvq37MVJW
xQC+2Iqh50OoO/EKfjfa3D6kYE1zRz+G2ftNBLyFCeIl7X0HTBFbY0E1dpyrqMCRfn5HvnsT+Q45
6aE5mBfSz49mqMGgj7bGShP1PSVf5NIiDc0TXbGvj0Q/wdYAC9ogk2mxfB6lxTUWYO3jC0w6hP7p
S9clr6OQS1o/p9LEv6ydOFnEHMFNSd7C53I0MRATG22P4cJzTba/Pnb6bdsGZPEk6sNYuwu10qZd
nVBbtcITbbmjsDk2RcbGdaPqeG3mhfvoVhDCxcGmDA8gcKK3qcrv6zhDW2T2KQy+HkKO9Ghsrdqw
z9YdjjGvmup7GZmnXo4vbySfY+4/64IuPCfTo1/VHwIrr/tK9fqp+a3zdqxK1dyMfrJJdAk6Tpna
U+eB+Sj4acuah9RcDgJo/ZCwHv3EsXSokHQtYp+EIjT2Ca+X7rUlKfBS1QxhG+rXVPxxlwuJAdw1
33MyNhtJaebnGf2x7R99kjlll0YWdibqIEenIVVxNByKEVezZGpXUdYQI6QrZypegAfpCOzfGNpo
ZDhrV6VjPvTKqlOdM+Ei8TO78MSl7csmwIWTS+JMYFFN1uOjTUCNxzaatHjyRrcM0JJTNiXKWiJz
lX1lLVDZnWVl+P7zdzDbvI5+DZSUtKP47cFqsUp+fuH0wBr0NHJGT8Xu0GbvHReEIHgqyj+8MwsX
t4kBKSlf4YCqrbU7PWTWwUwOav2Sdg9tu9OVlxBGnyxxCC2uo0txlvbboCdwEhgZodHwCcUf3aQ0
QnlxZ6e3PqIybVXquyJ4iMfnLoTWdt0nF0N9IjlF+1j/Pv++nHTng5+h6xyexdFMmxRLi4eSbzSu
tgBHFW6ftvg9OldZT7enfpYQujrr0h/vihT5H7fWO5yufbnOQq4w4lD1D1rQLwJ5TQ9rETVPVrtp
7CfIoDnX2mJDmXB011JuBAVU5JBeiWUpYyMjV0taV5Afq2ZX1GuBPT/epcaemZ2310rwW08vOv3c
KH8V+YXZr5+HZGtA1bS81ro2NG8gZPJpeJ4dm81jF96m6UFvtqLd0261xKJ4FeA4I9wzGDPeg/AW
nrVBfTzCYLNAZNH7q/EGDHmAxrnf5mqDt/aqqc51RF/yvnC38Nlkfte/xXiOopvcX0UBBd+lH3s6
NFzSkq7C6cBxPA15jnUN97T0sIVwzRbGeRlcOyi48nWOOlTr723/VrbISvd2t+H4oji7+ShaRXTM
zp1q4ajb7rmWq8FaJCG8Di8ovO6NqFxcJe2lqq+zZDcSCiFwNp/F7iEe3yztKvQT7Lq7qXvNwtch
X5FYlZcX6rQ1qzWxPCggYwqGcK6NX6p1gY0f2IrDZQwV6LlsAG95vrkbIvAqJ3b4rwsmcwpFCXHO
LqIh/eiiixXIzXKbQ1NY4GfWtPicI2FMOnf2CPwStgHr+ok98btX1OL8i8MJJYtzHG5B16xATTOf
8fkTTGKdCYkXDf3PKwHcg2+WAk5ms9OBnUlTj5YCGQ1CjgrOtr67xD+vOktLvwZqkpsLhHYWv+RL
Wd2N4HDM34b5p8be2NVbbPYLXd2FtaflixzFOVnIhHg7tOK2RM8Id9NrG5uoba32LOcpbvV1jkEQ
Qs+1gUr4RjnH5V76C6AA11xaTB0632I6b/bBmX0BTDm01uF5c9EIr0kWKCgnuXQ34gL9/S1Elypd
gtYD9JtZi+KakkIxwxw2waFL92W7zYw1nL0d+hC6xOlb19w50W3uGovxfVoH6iqXnt5iPPJ46XEG
LUb8BD0uG1U8ltNbU2yFf16LJfheZzxE9U6p126A5v9QhltdW7l0arpbKgKOjQJ31QybdkLtemEA
sMt5RRawi008nPWzQL9+Ta+zSO8zCtD0Ixed9uJkZFpl/Vmj0dggQ8pSfpkO4IBLZKNLKt5eRfMl
OyvarW1cJ+Pvn3/xL2ct7oygxahxsETO//156W+KJrWlNPm9rVjSh+7exIe/VJjnkz/+s1ji+cTD
FNbYY9CKONw5jmaXPlPrarMfvbw3lrFJFa+XOjlIta8hj4m9n5/t642Oki+1KJQWqs0be5wxWCW1
QpNlHL3JcYBVZF3uBQbS+2RKLsyWmWclNqnvuGD8Wrt1K1Oc2H6+eWs5JnOWBaTO9/tRFvnrKhDb
ZQGcj+elu8h2DtbUIy6mPvHWfjcKbmzqyxyWOTIf3agqtZ5gxcjBE4XzO+qxYGQwKk6sed9MFP7l
hm4hKJl/uaN9VAeza5h1wA3KFmt4SvaSzujcdvfnztmkn/jtvh6E5rEoFuGkEhQ2jo5lscSyg6dz
9OiHyW2snLkqZTRuO0gjcs8HgLPEs1f+w4d0MLRTMafsPxuq+LPPbwMU+kmKoes8I++fsYmQOO1c
6NMrLhnlxAMeXzwYimFmDSu4FHSxR69C3A3YMfqCsrbmthdsr2UC1cmS7r0BoUb3z/ABe1iET8XP
Hu9dc1eAnA2D3oDB+fLjUvLXlNSUydBpHtZeDPMDvTdQ7kxLrIVNU5esTU+dFHv9D99DCiu2gziN
srBtcfU/mqBGiP3X6YiOL0U5e9WqC7WLPLsHPDLHb0w5ftRY1zdtK3eDOmkn3o/jqcvwcBUth7oO
p1suep9/1ShVEE8kbuG5qaTMivaxLTg2VfjCgaq4Nz8/7fHMnUeDp0Dw2sz3xiD4eTTkl5YPVaD0
1OGy7gvfIzVy4SC/xOlvh+vWcV6a/P3nMb/8qGAXZsshEEhOueoxJ6G0gL9wkM091RmqpdSxq9g+
SgipAFCqyvYdm1p0YgJ/lIb+Plk76FYp4dA8nitz6AA/P2gkaoVoIx8ciHM1RWsX3Y/q753q3pbG
ZVuRGFxyYuwDnHhrxx2XZblTMxwM6065mvoXpJqTsp1pYOpL2N3DT1srxToiQluU+7a44I9jEa96
lysv1veKiFZc6uVVi7IoX6Nq418gFDb7ep0m8z+K4wrOyH4q7n/+cr9MH57TRsPMwYvKHK3Az88J
W9gU2NxzbyyrW7+vMESUZrsshwLHm1UaJ2brl4WBGg4zZ26jIHc03fm3/usFHfpytIYwA+ujcQ1s
cfCE0l0A/tXnEIH3yQDDV6vRVZebVz8/6LcjawzP4RZPunE0MjAzS0PWF3ljnPwJAUus7JnHKLsQ
Y4/KKaqGXKYClnFPDPz1G+aRKQhSMedwgID18yO3OgnwhowjupTqZlQD2G7QNBfR2LjLElr1z4/5
pRnh8N3yvWrmXHuZVdGfh0uhcpSime17iLm6CjRwZVnbrB7wpVrjoaiHNRyf/ECjLPCstC4w/5+q
uXyUxj+/PRyH6IdSbeaz0Iz5/CEM5CQDpKfBM7RgkaVk5SrYZu9hV3m6rmBtjVZqf58h5wvuOnBn
KR3WaGeG9SZPd0z4qWjXvpqcN8pqTH5lxX5mqAvYfAqWe16Q/DakM+U0a9W6cuWOiz330CzBT+Yv
ywIRY7z25S+aL3rN2j//kZdQ64plRYGjDHZT+tBH68btOBMjnisZbO/zrw4bzqL/uD/ET4JCnbI7
HWSqH8dQWLz4TpD55K0UOax/NIaOyJrzlIsIiR3askcaUrSFQPUprosGdZeO5efEgvZl4Z6b5cgI
KKTiFdCc49qLL6JGTlwFoFFCFIvU1eAoi7J7sAcbv2c1rqZAWf88F7/OfHZiIuCRp3+0Zo9euZRg
mLipQFtOzeS1LRrXKY6IlTUpi5jq4ufBaGIwqT5NOhwfbA+zRIJh2aU+T7oecufUK33jqdfGW3Ez
uwMfhMHtCaTitY+wlGw6Y6m85XCqaGdWXtHuO4o+NWhVpIIL1HLq/XQe7Ab8YgBF/EspfvPHdnhs
3UtAYrHcOOhWdUDgyEUb49fQHoBuUQ3RBSXWXRkuIniV1SrXbwoorQD/QrgZKEbpiSrLTF1yMeKP
pbYgTQZlV9wuTBJTQAyGnispyFB9WAkIL9Jzcs9ut0Pj1a6XQPKLNjWljHCdKtvZjBejzVzMp25Y
4yAWrozL6Yp8j4kQkjv7EXUlCoQwAeu51fKtGW9cc4PjDnfdUG6oPU8HEkmcbkn/g6KWfgultLC2
FfgZ91CKdYVtJF421SJWdyVGX22Tq9txOpQkwM3wj00dbPgfzXHtIsjSN2OzS/I1skurX8cvdXxp
BGfaM/HSKljDvX4Ynvr37Nx60TfKPv8jqbMk6LHFZeBgY9gXkNHJ00mMe398q+R9mbxF2XWmECG0
0K7KAOX2Gb48JUITuHR/hxfTiRX6y9YwTxycWOCgOLbShfs8cZSU+JHMx2Wt1iPTwC2dpWFT1DFq
NCxkf5GHkJrLyCZgQaWbuzsxcb+dt3Q3mLxztfy4SBuJYnD0Vms8oearoiK2g2JlP3YbpY4dfi1B
LwewJqnwBDr1XZad2DK+vKY8voUUgJqPTcrWl0MzDwzpJGCqKfVZFoaNB+nlNp1gS075cGKwL+sQ
53IKPYK9SZ2Xo6M1AWw1+rPaaDww88G2HtGGDsG6HAXqljEFXsBkAHPSnVgdPuJ6jxYHxkUs5LAv
OrQCPv/GRHTBdOqtxsMj62+0Tp/1G7oOzTQ2N6za2XkkjFkDAWC3hwgM10GsFDgyS3qkk5dxTFsV
8HomTFZe3up/CIpyzji36dlyEsRlgemlvhg1/rLx8/6frt4GR4jZj8MJ38RKOM/gv45NE93GTiHK
w+sUeV6JdksLblYb0zCugRwNfUGS4Ynr/fxLfP7GGFMXVOvnbpgLzOPTmFZWOkiWG8kxTU6bSQwb
C45AJ/VzGjkKy2p2Sm71dSKioaCWje9xRqebR0+JCNelhIIkisJHc5YqOGehfvTAlfpR3v381n2d
h3Mv6KMrjnPOVY/mYVQUM7mnKjyFvWgjVapx9kBnxFWITmi9PHBdrOB5vv552K9fKnMPxwpvGWmQ
9OU+f6lu1Mw5UEXOMaiToI7qFXIbdZP6BKemmvqUxKCmfh7y64nQYMLMNU9a4bQeP7jrf02eXNSa
kGFSeNrQITZtqDL2HTVNvBj+LteViEJc2p+RFkbERqvLde706P215B8vsy5bM2d/7qpYnY7vcW2Z
GOBMYNyqiU5cjtCp5ECNNqNs6Uts/ZIpPFihN4jp+uev4OvE+jzy0bce91NrN848su0RFOavCBF3
l1Yt7FVwimP/dTP5PNbRa1NSf7ZZzjKvlsrL6HDfD1tsEjbgseYwNXsc41hSBG3An59xPtd/fl0Z
l2V1NvmidjhW32VRjm68DSkCBhpo+REVeqzkpxK+v/smOdZzxWCjQBV59IoGE5kt5EnlHhHD+ZKc
P28E3lxXQbR0RHhKbPDN1CVXeFZecksFWXa8NcVjLVxYtbkXD+lbZCXvBaaKsdP8i56do/DlquBM
Haa2vaPzGGxphe5+/lr1r7vz/BEEC6Dxbx/r5zc2qGhWsjnmXtG9lHAhwCbaIX37ON/Dn4HpWXXR
eaH0KVg77Zc5KsrCpxGQhpO/SBqt31cUNpYMUa3aVrQLYOWgYcOsXIZKHi/qMP/HOywf2NZnCQpX
L762zx+4NURsaMhivTBW8IpJ8mbMcm0R+AWqaE25CoB4VGkndqgvEwOLgUlJCDEuJXesmp9HdRQ/
Q4USJ14DyXtNoveL0kOlMO1HIyMz7Ocf5dvBDA76OgVGrjXzu/DXilYA9Wu6Okw8N6oCdm880H2i
PbclUUr0bf/pYOgjXerrFoVukkzmCfLXYOiW1L4KaXgMAUw6Wefb0nE3bWZ7Of6WEz/e1yebX1/O
oFRN58r+0ZP5dRs25CGGhF3IrWNZG+EDxdc5ny6GyHr/+cm+bEYmg9FF4DzGfguM4POTjcqAqG3O
kJQ0D9bYxmApus4v6C0gp+wOCl9vnViltFNjHlXaIWWadhdRDcGP4iw6C2R4aTWLBPTGU1trKyoX
tLGlBqHPggIfklMV6u5ZwtF9maeP08TlDG6LeW77DimExqmk3y/nAr4TxALUaWgYWViNP38nw9j6
rH9m5HELULw2NdJLvXmVhT+nUY0Q+sMrB7LQiVVm/lk/Ld6Ie8y5Ls+w8x32aNRssCrwNWlMtVHx
d3CqXzX4Kyfm1kcb9f+N4lANIiQXpT716nkiH6upIJZOga77kZeQ5rZWgbbQh6c8rWb9NSaw8jVv
rGs3CbTtqBCK3bra7zppcRdN52E4Ijbvp3Knh+EvFt5y16tDsYBKeFtXRnzio37eRP/9Scn94ZBA
uY5pfrSatIVZ9b4C1WgsrQvQRQcwzFCo6yDeldxxXeM5jII9IRzmKdnS51+Ckef8GSrq9IDAZnwp
p4c5xhjaQbwTUbONie9YYG/YVtgeCcSt9I2KKroWKIp9kjhX4xCugLFkxS4XVfUS9NPDz6/oUZfv
4/OQL4wDlFcV7aQ42nCHWCFEosLnGkER8QwY/KbjKYFdwcrOVn1QFJupcZ9Q3qiLLKG+/PP4n1/X
/ww/AzVwd8xZTeLz6xD5LaF+McN35ElAmR/ulKHGTKBeyZowHhiQw4kRP7+A/zsitzRypEzjy0Wt
HFprpKnAq5DHKNQEVszIWE6Fk3kiHI0t3Nqd4ePn/njQ/28++j+4xf76zb+Yj27nXOz/+u93oi1+
/W1A+vjH/kPSdv5F1ZCSucOCiIh37vr8BxNp/YurzIzSRtJrMzn+4z5SdP1f1Nr1Wfc3wxO41v1f
ug1c03+RVYIrc2bSQEvmX/cP3Ecsjwz/1+oJzw9h35x5PzeH6Psdg0ZgQlGE7LjMU+InBzFQe7kQ
elrbVLfspn3WoR9goVGgYe3DOWNJUj2DckZWhMAoYkApMfdW1pLtXpXVQG6KyTmOEhuHuANReS3y
LWm4AUXDqQn8m8Q0q26fx2oqV4ZautV2yiyyIYUZBGd6X2rw/bS8DV0vssy+uyWRVfezxZjnBgny
AOpbL0DtV/9KUef1+iLN9EBzvMFXAtRTNbV74Vaj9aLWSVO6S+SxOuqleICXiTjEH4dLqDADdLsp
N/2O3NwsAbFrl5ZNd8x0h+XgjFM6+0/SapPk0olvVV0RyQ1Z02X2SpnHvhYQ7dVrQUaJc2YVsqZU
PxT02HR8rd0660pZgOCvOueuHe1C1Ji7nIIDV9fn6WsGYzLeNo7bTya6fB8oXcyxz73oiqYC29VN
tj1esL4KpGlNBp1IwKBD+HrQHNk6qLiqkQKpaFxlOusH2ZR/CAZysYw1XQGGCUNyIj2XEB1ZIPnV
XOqUYsxrnYKq1JLrUgtjOGTCjupDZCkUsg04asouK43YeXfaummxZhZT/WfEr4v7lTjDiIpz3fXG
zIOAL5kGHIeb3JAkvA6gcTm3TsW0heGv2e+DSvXHI+RLU9Z+oRX8bJKDi0HRV4Mdc5n3WECt5WjE
Fk6TpgOODSWZDxvxRUSp385/f5XWl2nbFcahc3N3elJAiLKSDQMp7P6uI36kfjEHrfafJj0c5APy
0KK4Iv1q1ZM/upnq6I7GunlOPFnyEJRJs0N0iL0rsZ/M0SIMqUj8YamgM1KdgHS0wAw/Ju51mCSk
r1hDgIKrJwg2kwHG4CwI6DxgakiJtChs4xELqN8+YzNO+3OhV82CDnPUq14dqUDpnZY2oEMNussF
BrXUze7Ij+XCEptxscaDPV37SlOu+VGJsVRCdVAXkMWZxkRvAHEWhDwtBy1CXOxGsfUsfUOLdy43
D3znmdtH6gH4b6Ve9YpLoOYyICe98oAnc8tbaKU5tnsiTCMAgwTZT68cnfzGX4khEfoBPlsxXaZ6
meiPHAPbZxAG+oqklKiFUzxmxgarTbfmDfOf+Vv1TYxkDVSrieB3KQP+c+GmYQW4RotQU6lc4Zob
pZwSkPdgJTmHLQgY4sVtksJUnqJurLvXkfTw/rdj1i6EPitTxFaBJBJdgP4o9PdKVZNirSlt5J9Z
PRE3q1Ad23YxDQbx8JdVXRbNdlLq7IajJwT7ZoQuz9QjvGRJzHq8NNua1HFc/eaw5ISMtrQdleJZ
6UI4GnFiUK8JW5aOQ+nzzmBXjKjOunyp5KcoHEfcJHG2do7bfs2lSyFiOZPWEkxR4a5IXsLI7Lbg
uqtWiffJqHJx1QgnNc4pe2cTPHIy3xaBXyBvI6TC0Vd6X2RP0OF7YksqNzlXjKq7gq2hpJ4BGLul
j20SGZQaIn8iy2X64xemda6BYVl2gCh/AyftVgEs0htiPJ4mX4w3fo1Uehfx0IQXhL6y7vU62WSJ
Yq18dYLhg7k4oP0WKs5istViZ8tI20xF169I2OGTZQo6MwKpEIhGGZFcAfTpRyqGwSVdJs1LCG5a
paMx3ojcSTclEJmN9NtxDwc/uwvi+ZSbJ4Z+5tv1O+Ym+ht+lJtrqUzlczm5xX1s986Id1XT3zud
ONxFhexjoYyI3yow9v0qI7D7LjCmiaCXvAve1cawnwg3pRk5tCTd4IUFGdlkcXrWWqiI/MgRD6bV
DxRQfeiEYZYOiAkLPdk3XUb2CsBMeUmsqr2yet9JVppakSKd18bwp626+6ayuIzZfZc/YSCXd6wA
egUzRSFOMsuUZIfgwvztpB0CZeJjPUfkAfIefbzAfee/9CG0gX1aNP2KQPeKYDidGpstY/uar3nY
WZDeX+qyRb6hFU677hweapEHqll5AFW7aDmgHFjmUtPKbalb1WPPZg/MFNiF3Nidad6kigPkQLPD
p1y1O/BPjrJRfc28s4CfP1dq3641DvjrfrCjm9I06pUkZW3b2crZSCz7IjRKcqgGeehNt/cvx1pJ
tlWMtNcos74DjSnG8wbZDX/dbCOdILCF6ldy2465emb0qrivtOjVlGV+Rmd1n4QunYS0F82DVuLL
RaJkXthme5lAI7srpwnVgdZVS1qFFBqLolkSwrZviJVYiraprtu0Lc7daT4KGKWePUd+bZ/puqXc
9PSGiFguikvVT0IItkrw7EZdtZFclVcSPNV7OukqNQ8Zt2TXkaJ4PaiFTHblCLNkpKBmLeuhC9aw
kKN9OrXvQRRfuna0y6X0n31Nv7L7pL41oSWvYlz8j1KJIEJF5cFOm4tKk+0uDktAc0qRqe/YR7JF
VZEgUMG216QZPsBm0BcNEV5Dnpk7N+g4LtQ1mdY0AzO1Y2ExTBVh9ADvDL5w798NbiHW7Hy/8flH
cIjtgrj7rN24SVycl/2sgK5QTnZ1KspdqYPuWMhSJW0zai7JKx7OOeQ4WxZUd59NsbIhjFE8cAxS
rBdZVF3we7BGeq1qmsubBAgtMiFSlynbKKhV4cA3j3FUGMZZ1RTDnXAKWqGdQqoDLYCgckHVCg5r
2yzgUHKjTWpvP6eu1r2GTmYR2jOG4zaK29zrG0v1lFJ7LwMSo9csctmfhC3/4LTWY0ra8nNWhSzP
hZxo4yEsBggRSNTpXbSl6aDBpI4A+g4kAT4PbUxXyFblRToo4BssIOC2i3GCdNUE4uboPPFmKOMq
Vgyx4cO3YGfDlHgmjpoPQ9pFyo4MN1ZtojFtuJ5aRMSGXY3j2wDPPyMtIyqaS9P05SaoSvkmAEOv
Cjrwy0nrsQP5s0+mUcnQ860ObW+lgG+Na9DOdCrKFb6rS53IpmCF48FfEisUeIpMRxJFNBK/EBHy
eYK4WRJSgQQdmvM6K/N8TwrWQBrymG8KvStKdPU2vWytR1CeKIpOxUeH7AOSh3qT1Qf9ekAtsKoJ
xdobPtDvMhoAMFdB0v924yQnBT7Kn6EkJ0+j0plPAyCNm8GFALUgDV2uOxDaj05VN1t6l/l6aIvf
U0ZTVcaQ9YIY5WGp5dlFYfX1GoVl+psACGPTJqa6DRPKTtJtKxZKI7usOjX0hBW3pDTV0U3XmwiP
Q0Vb+32W3evCmc5oYmmP5F3dp5GackR21E0BuukPHlFS61P7T8Fs2HT4AZcU+pA9hJTjuwRcQdrV
bKaRmUH+cwUtAQkwO/fDXTzZwUVFvZODHRQ4dFz+RVLUf6JUAI1l/rsezit5Q/W3MNA/Q8Oo4a0+
mkamcHVV001Hu/C15yS5DUn44q4MM+i+hs+4Mcm8PEA4Nl+AX6d3GKPQBXATwYujDIq9aYaS4ykc
2/DS7GkxplqckEVlN2Sf5w0mzYTL26wPGDosarH+nkei3c3YeoJ/BtVewTbUK+JCbdQ3ImnY/JM+
bVd6ScBZmUwcGnIAlh5ZWeauguUUr/LM0YjSDQiYPHOIgiX6Y3DaTd34+n0GgsplcpYN5akAR9Pg
6+aTolfiXUDJedXlHDnjNpwWJ7N6GXXIvVNWwzuoYtWKF02dl78QoGVnGgGvtJ38duYAmIRCYFtG
xlfJ7jpLbTQvvTUFHOnqq1TvzQMULTLoAWavsjRrbvAHi0OjasztOkfnSKx7l4MEj/pFq9OjxNGa
R2eWPqnVIlUrZqJR2QDFAIG2yQWIsRb3dVYvtaG3EwQZHZiFMEuEZ+qgToBoT3vo+rZ6UTC3U6Bo
esUjjUhNF6o0uAkyY/sDzLnkjmhV1feUMfTL80HE9jaUjnED5X7cEqprxmddFdn+HM5R3/cl3lTM
d4NGqrw5imVra6FO4T/REJbU40Wl5wXR9ApVuVkJFW5HuOcrjjCChIxO2cjAtN6E3qvGIk2K9sph
Gd6ZYxLvh2wKXu2arMZdoAa6vUqKolr1KPrI5xgtFq0kKvRlRPoZzgLwL9O5KASJPUZNkR4kVPKs
xA6HwNSq7gJi2NZ2wbmRiDOhvpvEKqwsH18PbC7jMWhF9IqUKVoVTdw9EY6eX7Ym65NmVSiWDAuB
YtWEIK0Rll32TacixdKL9ME34mpB6q4/Livy6vBWue0qjKngxCIsHA4PhnoAj2wf4En2vzSOlKtR
WuZbV8wYgjwWKpkMxBxfpiyKu8qX5t4xrfyOWMv82XZgsi1LsyG/Ziib8qYsXXUt8zQ9H9VGfbGS
oF7lsW/t1Kaincz24/82S9raWub3t45R9ddTTjLNgsTgXm6KMHY8VaBuSazozVWH4CHpihgljRFe
NFQikJpl2IhGadQ3mplPW6TMyIzH3I73MnKcswZ746ZUcPz0ai7OpEV4DtIO8zHUNH9XNd14S5pS
/MdqyH8acWiey4KpSDSd/yYCi3gksEsHKxuSG41FkY0narEKclu6phKeMsGGmmDI0iXtQvXXOoE3
KwRf0KvUdp9aWXCWu4KQL4fHX+Z5Km8d1C0vTSOzC72suHD3bbRHg8k+roTJeBDMYkUX29TPidMm
hoJQ1igTxovwfVQ7Sl3uY4NsO2kUt/XEoWUxaFqxdgkotNas3yCEZDxGmz71ozMtaMm+hmpZcaKt
0gdzqnFDBBMbtJ2nhWdn3AlZvzPt2g30+jGXdo0WCjgXB/g2SMhO8IOJf6K33OsgsIqSjbacbJi+
IZdrqiccqoOIHxto9pZETuBtjS5MlyzPofslq8J8aoe6vy+1KRMIroTQV4HUnActn0zSqOPB3TWt
KN3zcZJR/DoVMJO3eDZBqroZWZKmmUg4Itzx6g1H5d8gP9GOqXU/i1JFv+ik8646MZavKFXr82Fy
2vgSXh71JIeDPnhDonGB1ievtUACeRd3CS/uoEeIemUfPLr+aG3rwaxvKXz4G0xJlrLs9UAVO0PI
hIy1Khi3/VAJ9GiZiGbhGCVwTw9IOnOIgMzPFKKTIRJIt9/nba7Gq4kKXLKpJgMdq187XlQgXbMC
VW58IoT7VRpyGscaOJG5bfuKlyip+seaRooghaqvBhfA2rLWOlTHXE8nbH0ZZ/gdnKyu8VAnIdJq
KiiWSiCzu4LtMgWT1oGUgXZpLjq1lPdDZYLIzJucqpc7UwizKHtrG02ckdOKwMuG7gaAw6vaXnlT
yWTl3mtQCpiM4TYk+nnPAdXwqE8RBpHp6kGJo/haS6d8oxMpBRkxty/ITBpu7SZPDjwpFzElS54J
20bkWgJvhDuSZckCOEZyGB3snFk1lSv21RjFpUO8OrT18UI2srDJWGdVWRbkyK0Fkqsbq/DDJWz5
1F2FI0TYJVeu9MpS0O4uB78Q6oVm+1QGEy0bDQ4DA42ndgon9abCO0LdTRIhd061I3BgaurA76Nh
7vZygFCM26qsi+BK8cuWexszqyeBQE9C0/pjZkTRvLYBqqR1IirZpF5D/Ee0qCw5FQ+Rw/KxBQEW
IhV0iEvynxrR/g9757UbN9am61tpzPFmgzkAMydFspKkUrZlnxAOMrmYw2K8+v1Q3f+0VfZYv+ds
A7sbNixbqsWwwhfe4LbIOKMqouz0Ykh6L6jJ2+NdnmKhdtORjJuHyEmxPk6HkURGeqMXXST6MCO9
oApGTaTlXFpT7X4bU5l6Hye3i7C7UCWbU1h1ht1eDlHh3JA5mOlj5oGbwkUghR5mVuhsbJOeFuxV
RF4b3VqREVXbnKxhPCwjW+V2kZjWoFNYWF9LcuUGghKWvxVN/mUjcN9IcRFzyGwn1HHM2AtmC3/7
MHKcVfzOoAp1mxRpne9TbVD6kLHl1nYWTwvjfpAXCBBIsR3ROu3vQI0MCLxgAxTtVFaTdTV0rlwu
2iybzb2VRUaypz5UOBd5ZWr9zpjALyybpV80aHmuxeCdAkk6cLlRGslVPA+HmMaKvJkVWczYk4Pg
3KWooSjbLMF1dy87XVFuUlF7xW4hfoHVMnd6tcdz144uc/w3CJJJo9RHauk2226ZQpckizLHTQZS
WrnxFowHVkgshdr/gzC326hY4UG+nedLOmwAOFLzE2a39bFTI2/x58SDjOlGXXWJ9c+0gAIdZndr
6+RWtOQ07Fliq7BvuqkYL6Met1UH260gQQAPgxPMXRaT5uWotARIAH0w7lqKHd1I3ZeZR9xRFDaK
7DIOh1aNHiljgJpWW+fQUz0EU61rF/a8tIeoj7Ig0snis8FC6xNzZ1vqwD76/inGkWXTCr2BF+g6
DxbGt9dDTnixGSIHAdCc1O16kuVXnMwfJxfg2NC6T+1cTJgceEdRd0ddymhtB1O5xz44JOpCEjIp
vU2zooWWTE8BZ1PRQjrzfbsQcWB9guxjAx5kVeHeSnMpwiaJk10ydcreGVpSYZMQrJQeZIpx1yH8
EEq3gb1sLdCVCxULaewlQgrj2o3VNZE/4LtUhGKok+hgdQM8E4HoM0UVNvAZ0H3olpr41BmJu7Um
dtks67TZ851kMNSrpV3SPUiUC9Rb431qVEVoKsm8hQJ417nWJ2HnINELtvjb2EVTc1Dj7GDjW3nA
iUl/kJldf8N1KDlBPBnhjdRFfpMvLmdXgyWmW1f9lQaF6AMMORyVOz0/EONj2Fgz3MfRVMmbrNII
CtbURSya6ZtbokwF+IuFbYts2EW1Zn9O0uFyWKb8XT7I+P1QK3ZAtuF8MaLU+awWgpIlD/bJ6Yg7
QFiI+3mOBSBYbThpWj6HLS0in3pZGRbGQKlpGBAaVeJ2q1auuVXr5L1deXMKOrhR2cSAdPm4j8R3
Sm/XqCuLZzMr7YNo5muDgiJGfc6jVmJAqGUKW3UjgEj3A+ZHU/TNHMb0oCWF+7myXLDPFMcbvfiK
IBB9UA8hs2Wx3vc27vQagkhBMhKtK/SJLwanrW+cYvpESI8SKT7P/lqe2VRWFt8gBOAGNiZ5eCo5
/S0x2OeCRQs/F6orJkk3Oe0bSGNi3Goo4T4tVYaPTm5qEk3hurnHqmYsNwI80t1SzbdaD8xHmXo1
XBRQAUWPxLSZl9OmilQtmHPwo6WR3acJbNCo8do2wPiD2DLp6k9geu9wab+b5fw4Z0hYl/AYTFk9
YaBUAbK0EecF09RkzKvUGD+U2rRciX4+RtOwhKALcZFOanOHz5a8GNDdvipKdzpqaKVvRuLaQ6Mr
5D01zieasLSdt5TxSYxyGzeuBgpbEs5h27CWgF3k5Rob61aj/SJa2lcNRa6j0zgNWmXVvsrpk+jS
y7dqQ7yVmt6OtNEMkA6ZAySRUEvp7Cf20AEMznjEmDs6iKwdfKNP7SHsG8BKqAB3e+lVxznXFVq5
dU51sUCSFrgU5DypD8Y1OlKZGSSGtAoyKLM8krmVSaCxXkYwkra4MHDAPBk207ZexLT3jAIw+5C/
r9WUM7WNtEc11wp6fTPtYuCkRyeBBzAXrbVprPKxje2nuGVmZkJOQW6UbN+O9r7QF9PnZa0ZW4p5
mMhnqmGic0VIBovmrfalspMmyAr8rzvTLnbEAkU4gLm7NMte+epFk7LRdLRpaqzD/SWpQLHzSqee
dpePOwQOsnmnH+0hdamxNPH7JcuJ/aa+2wrHoJOXpY0vErv4MNA/DDEhm4J4KFy/Tmm2kTim1q3R
deMOmDEbuRHX60Ewx19JRIk1dPyAJ8wZgSGbNfO4iuvjSO0Xn83yss+i5p3WwjSB1Y/cZzSxKN0G
KyNNxJwRjjKFamzZ+z7ud2QzYrUBl2ZAg3AecYYQl30B8pfiIHt40vsTKvi3c5paF7zD8tlc0ogC
Q0mSoork0ez77nJM8+whqQg2Nko+ldxaWtBfoDj8TZGE0xVmv4/6rIqgNzOXogmto6DIExgMqtFz
v5oymldtzZQ9QCX7OFFDPiheDTeHQmcnw8lxgIEk5UJg2MNfoHmI+tH0OdEVD66J0kZpGA0jPn19
pmDShsaWXe1GRzeOU9rK9xGV1Itq5rAUEG1v6W6XfqYIhxCdUhr6wqOH2qJQ0F6A9REp2Y6UR7vS
DZk/LlEKjm4pmbSN+OrOVgwj3rzVSu9WKsg0rJGi7ZsLCmlps8QByG4K2RkqtTiGymHTjhmC7n2j
B2rtfhGpVNAZVu0o7ISN7dRCfr+6Fuep4et1LTftHFMQxvXWt+ikEdUW+vVA75UCkNltB4HIbDkZ
YHcrNFnp1tTjdl509iDUGmCnzPO8TVTE8EsTGezO0/LnfimPqTPlVN7V+UJ06JezX2M/tWK6CVbR
f3cj9cE2AeM78zi8YXmwgkb+wSFZtrVC3GAhgSJVgTz9YBNQxKNilDNyGTrmiBOR79xrNHhn5w0s
yRmYByIwxtrA21ahKhDHzoq2+w66F41YMTpRkfqtUZrNsUBteLqYrUVTg+8gEzd/Xfv38ntnoBVu
A21QOHcYwkAvtO0z/BZutsgeF6UIkW8fnbAaHNST6a5EH4aK2BE3qxqf+hhdnQcttq1h9+vhz3R+
VnUzyNYQ5OFZIfaD7tLrGx0b14sq2xOhKBUz38COJS2zBMAFLOoMGKqK49VP4CfS4Urtc+1GXWoq
DSZ2lwENdSW5jL1a9a402SMG8fvImoeKtLD4zxWN86WqZ+wME/mC+fjnq3/PmXX3XJ0+Fc/d+Ue9
+mRMX//G/axol1dfhKUkkL7tn9v57rmj9fov5Mn6nf/uP/4t3vsw18//9R9fqr6U66dRdCi/B9Bo
K8/vf3aU2vXsjZ8UTCO6T/0PP/cX8EbRkP41+H/lUOoqCCyW0l/IG0Wz/3SgSdirDiN/cNZV9I+H
PXxwEDG4ljD5Ka3+N/hGU//0ViSZR3z/gtj51/3/Pcn/8suNn6ufTPrX2DBYtDYMU1iFJsA0prx+
NukmkCggsdPrWMUDmNK5NJQNtUx1F/FDYT0pLYdxqylvLOozSNxf40Ke8FBQABIOwuj1ZEctu2qG
WlwntEC06mqwYHcWsmRfvbRF8WzmethFIgclmD1994Z+csc/G1qHJ40SHTsLVlNnQ8+R0+RjQ3KD
UP0FSWozhKlXLlsvFUTlZuMk8RXeSxhAxT2UV9W2UZLje/V4+8aVrDjZ7/bQ9eGbiH5wMQAVWfZn
ONpR62LbpEEgMNXTNyuCHl213FQTJGRjjWJBt2gtEJdS+zxWbUeqVDQRWHAvz2qU6d3kQk8VCsQ2
rrjNG2/oJxMDmjMpByp3q1zAGWax9GjpowlyomihIdmXu2UbmENbPM6TnOYQDQe1uhh0WdZvbMOv
YaMvM8M0UTDnHVGVd87BuxDZzYJ+2LXKHCBr6KvPCNfaZK2TOBIWau8x+3BuFK+p3nGuv8WNWF/+
+StZtQLWO4ZUb50BxQvV7GyrQ98pbpN3wp7kZ/brZBtL0Fu/fvvryvphJDBvDmsAtPI5i95IwAst
SnSKEkN9pHHT7LWi194Y5Ge3A+odUVvEQ8Hany3vobLiKo6ME97FdYBfI5l7rKrI1En5+Pu3A7yU
SqwLSwl84esFnQ/QvWgAXPea3T80nd1cO17aHH49yM9ux0WoXDexEYf5tU7a72KBnk6l3uXiutS8
GWkQi2qyajbmXQpi6OLXQ/3s9XgEOfBkDLbg87UJ6CrSIpFdmy2ie4NMYjSt4p6m1/9iGKS2Vx0Z
ppt9tswo682OzAQPK1se0qKOLztBW/3Xg5xRcF7W1KqhutrpURQC1vb6uWGiG9PzTq4rAYYQ2esG
qgB9As8nsGufSqOQ96O+WGpQTlJn501dspa2huK3syPYs29cz0+eLSghlpeOzvga1r2+nCW3K6vI
3VMny/aQxQtQEiV7i6S63tPZ+mJr1YCVEqmaVA9eD0LpxaDNpJ10faghaUc9mirl+yTPPk9e+wbi
/Cc3ZK+iuISNhI6QO1+PRVMXYJk1nUYsPg9OjwiaasTWW8fF+ilndwRKl2liItmqWS+0jO9mf1om
EOdz/eTNg34sutVqoq2TgMlFccRUwSvS08Whdk6AJ0Wp9WTZixK2ZmpcLj2UBB1U4wNF7vReT2Mg
Sa3aYg+kpOmd1cMB//WcW5fi+cVC8cRRADQvkiRnj9/s9brRdf1k661yDf6r/mzHFmCsmRSKnFfd
q+B+7n495k+ODs6Nf8Y824MkAMY+leYJpR5DhVpLDyyZpuKidvFRB6RkoxKXS3xoNSufLzFoU25/
fQE/mwegoUFFa1A0ody+ngd93cFJBNzoRHIKB3w4r6YkEW9MtrNE4WU1s2xcuEw2PETk8l+Pgm9a
Q7VIPRFXGEbYTxWKEHqimRUOSN7wZBVd8kGpu+6+92YimsUoXRJW2y1DM1WVOCjwnaVXqYA9e2Nh
v7i2nb91Fp3L5myvgevZQlg0PcXI0Twxj90gaqsEZy2Rf6Yhq4dL1op3jTEizNB1lEs4x6enqcQb
LBGD4E+edyOiSfsGTmB8Y5t9iSd/uDACGUTdCLNN92xqDIvljZ2nnnqRatSTKkrReTYMx27ozH1l
TeK+b7vqg11O1UXbjuK90UnwJaLpcHPPieFDO271w1SX2RGDvPrh9ycO5EQDvS1iQg6416/UrvtO
JU04Ka1V7roSS+o0c/s3Uvaf7Igrmp9IYHW4pQ73epAYpxiaW8OpqGkSBg3O54+FmtobseCCvqWp
WrxxXP/s3EFMX+eOVnECWDmvR6yXYdRMrTtNai8vNJnpPr7M5sfWHvWbEfQK1uqYfqIaq47alSm0
aY+G1HAfgW75X5w5LEmdZUNPmTz/LLCjg1pR829PObi2cBH9N1Wf8jdihp/eL/IERHOIl5A7nt2v
LEFIUBY+4Spu+aMLNiBpu3bXV4lxJ+Z25OjFVohAIqrEpp89qdBAlUmIWbf6xrP/yWGBohkpBjq9
yKmcH3+tbJ2WMuNpxH3Mx+oMcGz/DPLzcwRa2l6WXecYbx1QP9n+oITAgmPpw15+eTzfHVBZ7ULH
riBjjFgyKjUNnig16d/TotnQuzuYZQ3MZ9Yv4RFge8g+afS31ixDoMsf4zXm+O1VhYI1M48pD+jn
XKt4Mdxm8GR58pa4PTC9y8CbwVb/7iAeOk2cOy8RAFr0r+c49Ox2bKvmVEx68ihU0T1oSWX/9p1g
54rRNG6KJmjgc23DSpsxE7PGU9Gb7RdjtLPjYmX1G3fyY3TNIK4JI5c6lMkG8fpOSgU7essegWeN
+n0tF3mIFtoNdKAtcEG/fmpnDrXrIUZSAjWM+oaJqPk5j3G21XQ0kxZYrCix4XHN+DaZLPHO6KYJ
v0v8PiicpsajGhX9YSJz+UQ7MTlSP7uKVyRroDiDF/m5nLpmM0p6L2FndPVboh0/VAt43FTjIEVT
H2GH/mHfsLCtMCL9VKUTfWI5rkIiKvDPCyQ3QPa6+AkWvuF5BV2IETXPjU0PeB+v1lu/OQfWKyFP
YIXB41tlGV+/nsyY4BQ38wlJUMzzLCcLFlW8pcB0PgcYBDlxBC2hbSJUop6F5jMypIrEr2YsW+B1
Yzpe2SpCsHOZvuEK8EJM/v5EfhlpzXuJYKiMn8uh9G1hjJIJUExAthHBTi3slFTnSNXe2OJ1CX9j
tp1dOya3LWzmG9QflWfpNd6xdprljfP3h5jq7Gp+0O9xgCnplTwJs+uuOERK+pRjf6Oq41UDGS5s
4jl5zG3h5/28HOu4GrazO2l7x4by61c06eY3Xvd5MHt+RWcB9DQvIm2j9oQclgo2T9O+Rrg83o4j
Nd8oo3MiKWWHoEpGqDbN7+5q6+gr1xj+uq5BMD8LSABhuuC/uhNQr9F3GwkAsbOKNzac8xzhZRC2
Gm/l667+MK9nNLjIps0zpkAtEduSdrQdm/lKb6cd07sN5rGc3lCv/+GEXoc0IDs61E8pIpw7teTI
NSyebE5dB7QOzR1dvyy6ebl3vQqKmU7tvPR1tYIVorviDuNgoQUkzSYC8/SOvLd2wfUxni8CzOBY
0qTCDmHJ6yeAt7C0tLwjY4m9i2VA1wUzW9MGuZsqT+xviIyRahyQ1FH9yQOf3AtX3ZIYlDdVUTef
fnNTXp8OcQuUNKIki/9eXw50FreykTgBQqQogV4BpdcwTHbp6JlO6velN15VULLQSacUJIAz1/Yz
sC3ZHJVaeDRNTRfCAuj/fpeKGa4dGDVtOJpFkz2/ca3r/D9/dKtHFO+QrQpxo9fXyqmhVjRwT4NT
xgs9G5O2rqsuLu9rRDABmK1UKGLEXYIUd6fKm96KnWdjGcl8eZOFHfz6gs6Dn/XZrWkZKD0Lcarz
07PNe1wqhvqkKc1CC7lXxx1O1v1bIlg/3Tc9KNWrIwRhh322aDB6KFNdrPdtlGR87Oapn3lGTlCV
la4fIaQKGaUywGHZPTLkCxjlIqgbIz+JCOgfDr0jTsy/vvmfHBsIlpD5Ia2x9ujOLsqVbawvrnfV
ubN3GZdmfjtoSfIRqup4/+uRfvKY6QJCNl2bZfw6i+Mx4jEz1GuvqtmZDia4p3DKGuWNbWK93LO5
tdoh0oNj96NkZryeWw5BedTr0Bva3txH0YSWFOXi2yzDHxruB74Kv76pn0QZCI4jW7cyrVdtpbMB
yyUaipYebSf07klta4n/VzmWNcTAHnHeLlkmFYcDT6Nhng45cpfaOH8tUdt6y26Gfef85onJ6Dch
Fkae7NEjeX3zZE/J1Pf1lZGYC27YIxiq0KDP8DS1i/dkGXJ8JLajG5FkRF9fTDA+wImoK3U3E6Ur
A2MOM7Gu0iICiVx4DhrcS5R4/aEAA5ftsAdYlPcq/OXlODc5hhe90SkbD+ZWsunRRQPithTx4Ou2
nE7aUmf3TWo1X+gHQM7D5RHVHeTE23bjQJ0uAnNSkiG0Ckf53Jd9dgv4AQAa0Lvmi+zUGI7GNH+x
7C42wwr8BlxLkTtYr1uzgQc0htRX0h6mcdv0VvFllgayaJJiKNoFRtHfdabWRr6Xk2FstF6P+i1u
rD00H13PvjrlqmM8Dppy1yxDVQI+67CBVQleDpCvEOguDQhnQlcw5q6ybBV3Hgzjo4ZOSA2+xaLB
FcNDvBY4ezU+g+uZX6lq2QNw8IBxeTBP97KkW6VtkjRxVul/u6DQM2lsaTvw41odQncEZB9IvMHF
F5mpeH53MadIkLQm54k+znO5NTJXmf3Ka91iVwxV5m1SHJAzC8Sf6+TwBcmaFXjtRu/uWxrV1lUE
jm3BOWQS0zbqFW+68crB3RlRx7d7Zgs9u8NX+luZCnUMpIEt8WZYMtAcMooh76vr9gzmbQS7A/do
ORVGk3G4ShvHHlmhrRa0dj7xArO8sgAQsUIfZQrHBVlBM3vQB6vt4aoDqACIBccmiEDIAVNfbAvK
voxxCR463k6Acn17qxQGxyYkTv3WHnNdO5nd5LAHRoNd+AXyaXm4QO5p9xov90OWdrELXinpSFQT
HNz9FPBiyXHVJ6jNekJ7hsQYkwAp08cKMZHlWKrYye/gW7fgiMBfnhoxryqkiyNz9DsBYsk8rroA
kmCKX4KRapiTCc26maWe3cVLwwxS57zpNn1TuzDnvMnx/Ao/+DigFcqshiEPC9Do3LHajBYI/m01
lxrau60x4DBRU0r1cQjLKR2MYBbD2IuKNgSVZhqXet5DrqqrNP5kykSq2xgX4/vKRuzDmHW7wHYl
TYYtDS9Y7hNUkgcV9CPno5qJBKhMN+CfPQ63WkVjDipOlQCinDz9q51NtbZtB08Pi0UMF45l1Dsj
r1ilI74aVWwkxiGy+Bi/8fDKHsc6fbRh3BRYNbbJg2hK7dIxTOWisWMs+JwOSN6mwIDEPlRKKR8k
vA0wSRE+FCIRDfZKFIveSdUtgc5MiZeH/TKa7CFx08FaNQfMCl923/8vG/IfFD1sKmZIvhCcoDNA
0v3dwbTCJV55GD+WQj5//eNefpLP3R9XAijCH9c9VAca0H8cuvxT+bX7HuXw04//G/XgWOiNIIfK
mUaHn5oQB/m/9EbsP4layf1BeK5VDYKJv0EPuvsniAYiqdUowqDxxj91q7bJf/0HhscGXnzcDG1M
8gWyBue3JEdeBxLIc+Gm5SDoTHkIKMUPDUu97zhkhB1/YPGVm6FNrDutS09gfC44zJ7HugirZblH
qWPeZa65moGs0OMW3Ci6421pfP3uUd/8FV18Dz96nQz9fT0AndZ+FV5r5+LOYytNZcYU70OR1c1W
iUF5v/yWaYkIlIzdo+jV978e8yzu4BGi376KuDu2xlMnpHx91neGXiqzIoyH2VYuLG0lpI/tO3Jd
fDPaJA/bZjKhjhdQK8vknd29ZXzwOskl57NXPT60TwCU4Wuxel9/39DFcrXnkU7uHbSODUxslOSN
eWtie2ArtHaRHCmFcZp1dTn8+s5/HNgCXMsko/4E8ua8l9Z2cYL9hWHcQQvXAsPJBuIC+DiQ9e69
btwCEL23IMw3lfnh1yNjDcJNfRddsizI9EitaS5jv4Cc1+ubTgfTKuEyF7fZJtsY/Lq6+ng4FL7j
xztM5C+tkxdaJ7kH43wAZ72zD+2FfXBOAPYDN0BLJkS5lb9fv6/et/tyLzc37V7yRy/UD/qN3IAJ
4Ru/DP6XGzso9+qH9sILzcDhn9PPWBPf5BfLbrqd7qyr+FCH2mk5xZfe43Q73lTw4G70A7wyH+Cg
j7FB2IZfbvjQL18AFoaTTzS8MXwR3FoBjloh8ip+5FMlCJFZ2COdEKg7uLuhuhu27bb4lh6aUAaj
7+29vRWku2rfYf4AevKretIO8910PV1jr3Rhh86lfqXsEdg/jn4TogPCp2mH9uXz3dA6KFtj4+2X
G/NkHNZP6jeR/21/gSPcBlctvLCJ1IJm31x0+9y/Lzapjwj0IdlFvnWwT8nOe+j246b0f/1CXyq8
P7xP4mgwI+xnzKfX71MQukaNpeS32+D6AaD9ReNXu/h2+Cxor8pN4mIKEeKhNF0sewhMGxFqG5pK
22UPD3PHt4aNn26fd6fjvKEr69/PG8zpgtKfN/xFmIZZMHPVOY8cuc6gvEJZYdzcJhskXka5KR+9
Gwgrgq+Dca8E8bb015/dv5GkvLQMzu7TWGuhtkaJYN3SX99nbRajjAajuJ1yVMsNa3SP09AgCFOV
u1EgqVzNKVLpsftZqrK5/Ou3IjkmfZEcXr7qZhDw8dDtmkLITe1U+BmWM/3YCZkHbCy8emMDYj0A
FfdbfaqOL79BFv6S6LgNOnTwNyql5U1LYWDDMjIvpDZeR8g4HYlB1KMXd3//VlY2LlxR7AT//N3L
94HXfqvP8FJrOHsyFEsQ0OJc4/Byzp5MhMQ25Mk2vaURdlRMBUB5cpfK5NItngFo3WuRFTgiOxkK
8GNrue+Eu12aw4Cs/EI/SF+Oqfo1TozL0hwfnLT8VFXebePAxMy8i76Q7/tqwgEKfdLyszDHD50s
9hX2e9bcbmGuQrq1d0J752pwTTTDu8GebdeALseyNtnZhghga19OMtummDaMZhRWybWV9aGUaBGs
iREaB2RBsEe9kOwwME15kVriGvEsvPjyO6Ms70dZHUcjf6sCtmaTZ48Orzjdhj2gkW0aZ2XOInV7
SpBFcouAiOnL1EEpU19pt+iyON2FkLuXENreQrh6q5Zy1iPjjfHCOAEpBRKKYL/4ekK7YItBs2lI
ElkkTTAxhQ9vEsGx1lhCq5MSsRP8lbvUeWPLeH36vIRNnH008AnNEOg+X0nW2LrdNFrLddrpz1lB
uzcZmgLAoX4dxZ21SSUm64sHhdBLu7cwYecSkirWPx4daypDHjrqxIevbxtNqCgue0t9ADWs72cz
vksLHCU1etDosij5lj41SHSruqrq6iBoll5lVrUdtOIiwTX1yjbLT6a5ktzkQgI71V/qtO4eCqdN
34A6vH5OANZertQGnQqABCTJ+gK/ayiSlIoqJ354QIDjA0BxCxqtSp5gOBeoEHwAD7apSDCCfMmt
NybmmXkQTSmHR0NNi119Nd1YUbvfj62NRevqsq9u87IPcuBgYT0sh20gnLrYJS3G9L0em5DrFvq9
Iqk3hVM+zmXeX8QlJnlj03uXDmpkAAlh9pjakzuX4y2lhXbX4vvmv3xpV0kTWiY+U+XsiJ1U50d4
pPkJBuW125jprSPr6NFEdLrAZCGNjx5EtfsKSVU/qWPYAeasBvTNUr8by+G4lKWKp18n75w4Oqn2
YAXxbDy+nHe/lS79G1jw6/q5vJft87O8+lT/PwD1Xot8/zPS++657j/n4ssf1bc/ZPL8h1+VcfV9
LrT++F+pj+b+CaliXduwgLU1W/nvzEf7E0Cdw+kJEoHYzyTc/jvzMf50cG9ANJY1qQFPWpE1/8p8
yKTwDSCOpP3o6vQKfifvQeuCifvPjkuFmmYm2tIupU2a45hLv57YOn6zdtqiJk1xIDDiao6vPH02
jEvwqE15ObSKmm3cpcvycPSWZDpO+tQ+JWYvOh8PWwpVXq+QEC3ziMDsSK0/DdAUz9UNoG67Cvp0
hlCJm1lxPxfswYjuYJYXZt0s3lGmGD0/jwsgxJU+Jig0oSL2rbQytd3OWm8+4HQNtbtPnP5KGtR9
VjLRYux70ltj55jVPITmJB19kzpLPAaTF0/vGuF4xaGnGjS/dx0EKo7aDJ8UGaIqthGB1cw9Vcc8
9gdrooVXp4qWgZVqo4+mpEQdjElPTQvyR0vIsLS4CbHvYFQ0WUVSbJLSEleeMlvlxtb7GlqnNi/K
ZsAY7nNBn+kj6wyy+WRYM0DD1vXe0bkTT03bl/M2njx5ytwS61DXy7VvFRRZbTNDDiQgNiv7ME6j
jNnFqvwmqTS3CpGsqghb61gX4WIq1RzGoybVjagAR/nW4tYPMBfbllsSsxnYRoPUmimz5X5Ed29V
i7AiFP2sqkJUkpsJ4HwCeTFQoHB3at23O1Ea8iPiITk6Rnbp3NiR3Z7K3tYRzO0WDMumviUSy7sx
631TrU0IEHaefmqhPt5VdixmBCakjTQMJaAZwRiHwAW9yH6nLkNs+mzWqMdoiQta1gDLRPlIdZpi
pzcEd5vGtUEcTsj12XdL0YxiLwZ16A4Y7Tn1oevTRviFCbOe+hbMzIAtVVNDzkhsHPV6KDW/q7us
9e1WsaiHDfpU72jFmxgDcR4pO6qqGEFkOVE54sKpUmwT266nAIkTFZK4bpTNsct05anJHSX97M6p
3oUJ19FAOcNFhSag3SCUoWVDso9TXL+CAvyBSxpsYDyeywZMXQHUtr+c0wQGNmIbDRTnKZ/rsKnb
qd0rxVjNWwfNXW0zoE+loYUnEXB8qNDSs7axVmNjPM9YwxzbDPk7UTRy2iYCjDA4vTQWl6LGiepO
9E3XP1q5jrUQuigEzwUcPETnIf6Kh1xJxvQqA8d7RAxnwPxEQMA8xUTn43UrPQl5dKTIt63RRkmY
r5mB8oDuZeY3rlupdt4s6JZ1TCBr282zJgKn0qv61kI3ofRjddbFFsDBJMJpHi2qi0ksxUFLXTy5
gPbxbgqbCv7JagvHvc7LdgFlWU6KcTQW2OSBQkiu7RIwN98cq5QjlV5RZqFqFSretZRgjbAVRV5t
m8FOtDCzxiLZT4ZUsToi8qz81YK9vYqjQSX7QVGsOOlTzM4VxZrUv1ZpOXHqqlEvbzzIsarfT1OZ
bK1GTeNQRrODApWaU5ZPUOTB4lqRdhLWSG3EoW5UmdhTtFr1VPKxS/cjChTVSdfYefYTm0VygKmZ
1/tcIszkw7MoomObDFTAS5pamp92VmOSkawF6ExoCEZZQPo1WJHmhHRRlQvzHtVZWIK1gB4XdNPs
vjO9jMvh7fNDpdO5sIBL7NQSt0o/ZLrTfmtQ+Po2Z5NWB2U3V+/VcR296Az+gjZHO28mNVINlljR
kjGZUQ33S6j862DrbDeJkBlvwmy8sEFbPd+ayiSvgeZr8LGX2jklw6J+rU2rQpFtpp3F/p3iQFON
jnjW9MY5ZVgaYkKs99X7xK7ab1JFNWvfmWb7bZ4U61uqw5GEYVml1Ga0DjfvIsmr9xAYXN23qq76
GlU60weIDouUeAQqbh/VOCIZi4WzVr3MHzxEdSj1VLY60zKZJnOTTnGaB8Ja6nmj0oNwDzoNVHOT
o0EjDq3rpv12KaPp3aiaSXOpFSJ7qGWVZLvRahGNRaoJYQ8ODKUOjMg0niwVwr+yj/UK81uaHBpS
wEXZV5f9nK0Ce+XULz7IaOR1ErUYHgt4iM9iNDM1sL1+vhucjlJfNKnwomMEtB+SxKKIEOlWs40r
JfL24Boj7NFN42vb52Rms2bTkWg1lLLogKTTjLd3X1WbysjlpV7ZVglxZy7KbdK51akfex26JE2o
hyrOW+EPBtzsTambpu6blIdQqYtQTuohR9+2K8IS1rDXexuniTL2onkyHLxgDKP8v9SdR3bkWLZl
pxITQBa0aBaUAWbUdEF6B4t0Aa01Rl8bHpm/SCO/s6J6f0Un0sPTYIA9PHHvOfuc2shKcuA0ovyJ
PhHBMHpZaYm/IbQ7RTF4MbvSrT51APPQOhCFcvvU0NW/NYtF/5oJgE5sxeqMYxyl5WBHypQ85JWk
MJl1S/wN5I3M7710AFWbucUkZljtVtrIBIpPULryC10ETuwLXdY9DooZXwK4lWg4FVF+1a5t9bUh
O/prVQjygyAuFo0PVS5vRp1qPsggiz7B0sLr96YonlpPTrEYSUObKbQ4c4U1xiyN3s0ByYddltWt
QGIZuA/VUacMTpxstABfp0ZeY68BFrQTRDNAkC3l5R9yVNWiv8z6dItKoP/UZBotVTZAxK3pCa5s
OzNn85pNwNAFIogb2dn37uATzY0UeKQLEVRGeTSuEFnDVi2XtLsb5Kh+zkfa8G6iAzDiNEJjy7Go
hPCEyppYNxVf7o4ZTqWvKkKq70W1/5QqcJ0bXdXxIdMt6ktnqtPlzlBU8RksUAr3zkqp7pgpfPhm
SZvJM60Nnh6HufoK9z5Ptm+psjRyThY5Fafum5mK1vM2asUnOa61E41b5QvY3DGnK1rUP0iMKKFG
Fmli2U29KMiI+ODW1y14imTcaeApmYf3oLp4/5Ep/AQ1rgDYeKYMxlHeFw4HhEv/PTWMPqEfU1up
I1aNtUDzIkc3QLjXrt6gqwW0IHFY7oW0aGSo2xBiXMAzEzoqEKNUJZr4p6aN8Xos1imhCjSDURTI
P5nQSgg5G8F1NVP8/gBg4WiZyfd+IhKWSFVBJRVvERn6cV0B0RLaPZhVWUygEZOaAdKIiz5DBrBt
ePBZjI51IwgV4p5mM11sahBZ2yaikV9Y2U2N1mj2CyyArEH7cmoD+GoWZ9MJVE61Qj/BjlRmu7ME
ynfdthLf1s2t2jiCgQbQz8tpiSgTx0iutK6Qc1fRmuJSiKs699Hgz3eqVRmFhyAxuikLK+k9zIXA
B1HW9ADL2KlQYMW0/yAIsfKrExNaoKKIOpWBmfF1FohIn9n4zdcV24LJhh++Xlr4cWkqrkrKX4uU
CtIZlXKq8tNWFX7fpJGGfxKPud10c/WUFmNbhuqo7GljBQ1FUIym8a2JFmIb62wUXDHJKgBXPNER
NpRievjw68It4yIHIjUASGYqW9af2TCiOs3GEamlnq53yBr770phVYMNEXV6MOqe5QPPUSnDQUuN
HcBZsk9NdXlpgbmNGbgwwIo3XQ/sF2uf9iiZ2ULcEHsG1c2ZYNlnx2LWeEsEutNm+KvyibZodxtD
gtrsGc9jZo80h1QHhIV+i6LHeJTXadq5MnryQ0woH7gtOOvPkgi0YevjWcV8oGVwkJOeQiGw2eYH
JMWx8NhEsQhBp4GCuhQxgdbZOuK7T818/ZaVRlFRr63osEOJwc1PYai8i0eWNRvf3KTaHE/yqwU9
UsbFAYSyX0vIvzLXkg19hPLhe7No9YhNvJ4ehpYOub0SHPx9HtDyURTICaPoBrnevI4FTrI3YaSE
C7HSTJx1wX7uRFDjoZBpovC1VodIv+tByT13Vjl9WwF135hoXbdbBA0kfVUbckA7iWp+0VFEMeCo
2lDdIiyPahdhLbiIROyIiQRdF110NDgUWx518dhr5pQfomohBHlUNhrtJIDGt9iUwdMTSFFkjjTP
2fe0WcSfibxCibZgNoMa2+LlYgCBCog9R1lho46dLwcT66qvK5BvM31Nv6eVxKFkjYr5i46G5usi
Ze2zPC3kKmWszl/qsZNbhz5vft/XRbQ5VsVSYSvtlH/NtooDEfHUI4IzNqq3amXJVysBTHTG9KVH
bEvb8SAP5vRoIK+Y7QVdB8gFAWKOPbVsXNp2Iw3UaJTkGXJ4QysjHUkNjVdLQzOgqcNT2afps0Ag
0HPfW8NDnIOGtgtBMkF2A7y/kLqYEyF/XN1RGmu+cbwp4M6RY3etdWr/YGVwGbDLWbwaD+OUxuj2
FI5vuPZLlCmCWuafcwR7n8WqFp7RCysNUuFUe9hkBLYcgGWG/boA6fQRy4x3HajyFHNSql2uEFF/
bfOyfIUzvD0bS19EHif6/ueYaO0M6mwqj0aFUw8cyZTB1wWrCJej3xV6cy9OD0Vr1d/oQmkGtLgB
yVAqJaPpm1IJlafTCpjY5cJyiyOn0j8PMpiZKyszkE9A7LLMIwXnFB3DzFZ0Boofe2IqSD9SaW0K
zEQxValkSwXDketJ2ycwsgaAeLAfLFOdP6hmuLZzB87kimSalb4WlJqvqjayW2+kCIZbjzvue59P
UndQQWhesynGKUYXhWccjamogLMd6u1enTlNkZA6tAWzz4CfQJEBdbky03bldOnGi5voRMWzuhnS
eGJRBUPebiYZrmNNmjukqDT3IMPU0SUYkl6x23xQzTvy5/v9Ly2J+LjIQ8ZeSuhHQZqceCiKDWK1
WUceiPBY/ppiDrqJG3OVEcsAYi3/1pr9o3La/xs34X9aRW23+/z3FTW/+1l9T/6639v7P7vqL8QF
f/3vanjqvg+U2S7OtQb7h/1dXzOMf1GNpfeL9BMnD3Xs/9TXFAvSwp4jQlcVFSJbp/+qrwmS9C8N
oAJVOU3TcJzsiub/FNhU61+IAfCkMXNgxP1H5bXXxTUM80TM8UkILijyIS54XVxD9LowcuOE9ljS
f8ppLF8Pm6Q/TUzAfqFMVI+QaHkvHtw70oG91viypIeHaicJIIuUuTyS7bM2PnE+UbGo1u5pG912
vJK0i8JgzbjYsjs1Q5fW3fbyHc5Pr6w7wowLV8o+tdW9muZgbx5HiJggTsKSbDSiI9GzAfUKZEKs
0FhCqgv18bbqJx+stTOrJE1nF7JF98D0qj5nqkYPlm8egitnHavDlEh2I7Ze1hzkyHIGo/ugNP/b
Rfiigvnmds8arkrXcpySuV3j3rxMr1r6v6W9uYLPceG68ZTb4ktHeosj21b45yf9umNkvrnyWUMC
NKggRgtXjnTkecpC77F7iKXMa6v017hoodr/+vMVz4wyby+590he9EBqTV/KUuGSFMc8v/X8wW3R
DBQ+CdJBHep26d//+ZKv9QlvrqicjWHUhLMu7qMpCcliuOac7M8fOOXevQT+BPgSpP+9Uf5L47RR
wuFMvhjfNwhdunYTt7TN6y9l9vjnu/ndxXszWl5c62y0FFqH3z3jWvEVzvrmh3loP3fBcgIl9VBd
xT+J+7lWU1s9VbcJJzNb+US8w/z1z9/izHjw+6FaaOJNGAxYPOlovf4ZydkYOb8WYHMFT5Fc8wsy
9M2wYXU27OBwmkq2/FHw1/7an935q2uejdZS6nQR8SHXVHJAZ+OhGraehl1dokbd/A/u8O3VUBMB
VEGZzcyHQuD1HfamgKO4IFHUqDmeY4tZbmPLjABDJWhQwE+T99APPuWz8lK1mt7FSG0+rdTJg75V
2hNY7/EavZB8LbAb/7nmuvrPRt1OVkK5yvxs8htg/zh7HkD1JOY/whdULUkRGJB8allpdFJIynPM
iHDyKO60D6aMvff/4kcAms05GJGbQisAxc9vZ/KL9xe9MnV/uSREIAFyU5pwFonBSoM/P/19Fnhx
FSqV3BP9bHRk+8p4TngoAHxlqdmvgW6uUs7WTB/J4NYr7VMnis31glz+1JXSSgJ5pxuc4Tc9uvvz
VzjzULHusbrSVNqZYPjHYOu8HgCkKlHEyiwpkM0GuY5UWHbdzU2gEgFk62pZe1vcfEv0DhULGMVT
lhDLQO10dSxhiI7TqOcfmMzOphkws/qe+qkDDMErgNHm9TfaatyfcR83/qDoG6eArT3B+2lDtTN/
KmTBBENifhR7eGbQ4GAG7ImhgwXWQtSPrP/1RWulhgYHD9Mf1qW8h6kr+ulo5Z8NOcuDRFE6jvAk
MbpqjMTa1bLdJpMqPdkR5jYRzzBKefXBczjT+e3fCTcXvQ04GCgt3viM6E8BgqW95yeAVQCDr/kJ
qKvitHkX+WJk/iBb4GjRhSJodp1cbHb67Qejg/3VyxFKwZVpAVnj7qKURBrqrx+LtgHjICVg8XWG
SOJQGJMYFcUk1qDqAQVU1O1m30zUYj2wxRMfIkKGngyxrHXfquaNWRJa1fMH32ofAS/eG76VAnWF
pquB3BTl0Pm0HM+9MFGi8hFBzou/6dZ2R2UkDYCulnccnzhTiurUoBGM1+X7UKaa6RacOzm6d112
Y5ZliaVANoTaw5a4fU5lJU7dD77l2dS6L5NgHvYwTX5IZJpnKzJa1sGYjUoPmAMijD5d+SDNOSEO
Zaw7wrSStKpI1E6MWLS1TBLCdp1rD4yy5aQrkQlqpOLhGrQb3rj8sMTD+IFQ482g37/hbrLGi4Vc
542BJV+V3hiBJQcVfZfCVitdourWb44ERsaepWU+1lKkBGSkTPy8XellsUl1Qo1QxYMn/GAxOv9Z
96/DqMfDgr4UedHZYMPthLQpBi6fqeBPof2WXh7t5nPUyh/sRt+5FGIzNJ27lXWXkr4e1yIsb+rm
sRHgMv8pdhtSR6UzSJnCq/DBMDjb5jMMoODiMMebI2IwO5fDwIhqlxYidrB22XeqbSB6S4kYI6XK
wZ1W6ieD2vwTdpoaF3LeuXnWdY7WZqYzAxZ1DMLtPnirz5K1sW3ylQwEWSK3jqrsnHgwK0xiRqJF
RPAM2Y+lUNRba9RCSrKCkyl5fWCSr09FMlh+JXTyZ2mdR3I0toGyfIotLRLGU6/T/7ONyUReOg/V
EUVNeRhqusRkmWieNEGu/vOTfPub8a1xOXLY49wkyvuDfrEmFyxfFLjTKBgnY7tIU7oSUF5F9G/i
+tG7u//+L2cYnhBKX5rGu2wdTdG+P3hxLXjFlr6kmhXUCK8+mV0WZz5OnibIy1bSbAIF42+aWfY/
kwjyv5xJeVCvwJn9jtSMj5SK55vh/ffaJ0/a08AhdrHJ628zawt/TmBZMIxde18DLLqlO9nfAhhW
CBeP1IRaqLaCbx3IBvhB6Y1UjUZtVOIJ8Gz5w5YNn2ut0cxwmoW+PWRtstCRpiSc+9MwKRfj1GVP
pZZpdWCUmtgcyk7iCNg12fZPV7X9ZizeBBwGu2/1/Ng7kOQ+xTk3Ew2J4ZeEXDrRHBH5O7YjjrCi
IjXJyDycZlDDu43MItkYD/94KHHghpqA9Bf33vkLoCMO3IAARAF2nslPm2I7RORCnkqZVMA/X2rf
np6NJHZ3JrbEfaIF6vH6t8vESTeBZQkQytGTUrVOXEoNe6TUQvDojg3MezDjA5WvD668T5dvrozC
hgurSJPOwR7A/5D6YLMMiJ7qA0FMn+qGgr/SbszyeVO5Qlmh0SAD9LpuuvqDee+dt3XfvcHj2+k1
4jnvKO2aIqdSilC9jjXo+Kt4UzH2bAHJ4Ac3er5hZES9utT+VV68rKCRS9EkACLklTUDKvxaOIr6
Hhut1O6kRaNbS0X+wRTx7v2B/kGQScKItqvCXl4UCDvLx4jbbIjJWxx64avBq38lGvNHbMV3bw+E
BEAU1eIYJL++0pTIlM1ridvjVEL2VYRLz0gfjW2KjkoZqfeauH3786B9e3NMfQA+d1kbBapz1puK
oW+NeaQhihxC2Aqr83txjP1ZLK0PzkBv34/9UryDO0zV+u0revkcBWXuZmVgnPQ0iunr6ajFm3Qj
EQ03XeWZXWRw/to4lQjJB3f59sEiptNMThoq5UWu/frBLluRWUzncQhjqAoFE2Mn3OblqjP2nWOK
SkNctvKjTdfbpYUXAg7cvq23mATPtoUEyBWStJpxWCcNDedClruBbem2lrgk5zI0ypjChtnE3RSa
5HPQeqV7Su2vih+Rj39UAfhNqXo9TVB0RVPIPl9knlD2H+jF28MUvVRbThIPGq/andW+DJKO7SfY
9d4he4RCRNVprlwIWmj12XrME85meiyMh8gQad5MRXRb5rnoDIlUB3PTj8c2m9eH0sg6r6/E3isX
RT+lUdbcFKoJ677K87BADUEGTjaEwxqXNxKglktapcVRVFLJyzAwHxHfYJ8wB+ODjcTb353pEOTy
fqQicP6crzmrad0RGGkBiU/cTr7a9sQK7aFqr1Ism39+k9651r5ZYVPLOUDHPff66S5ZbXRlV8Vh
mhrJJfLiB6LhxJPU6DTFGyLotiLx/nzJN+fG/byhgpAyCaNlr3ReMUkLedjiwYrDOIt+NPiWA31I
kDYwUV1v4tgHoxFZdmFZJGwQo3oR1Wv0wSN+e/bhKzDzc1CTNJk91OvbRt+dDZssMIGY9WRDbn0S
Rgjr5JnAZJvz7IMV4O18tYNfqV6hk+Wuz9/kqtoqpApxEprVOh6h/reX2yJPFxDlh+s/P923q+re
LdBlkTvDiieenRyIjBjXOamScDH1Y1zTH86M0sB80RcHQMwG+/coutfFGQ2rOmcfHJHOK5JsBfey
FNMW1jvObNrZg4VloQjTJqQsqwhOK8SAYYub16stpXMY71vQExX83E+F5NEO265pZX5N9QkX+p+f
w9uBDUCeiZvzmobU/tw/ZRaZVmL0JUNVJsKiaNFqlsL2iKpKuewSBfB+tn5k/dj3ua+nqv2aRL2B
pjQoR+y/zYupKuqyud8ohIW6UqReJGXJJVvW+YOx+3YwqZJG9B2wJl1EcH02QY+WOQpEt6fhXIma
V8itHCgEfNlkTg0f1DbfGUz7E6S+QpFRZIZ4fUNWB3RtNoosLOp+Ok6R9omkvfxUR5EYSByj0EvV
xUXWiLjpK3X9R2jB/RjIjbI3hOjJtkL/fex48TgbqSagwmyysOqXAiVHi6gz0hCA1Eq4oaX74M2R
3xsy7EapijD9UnM8G7twDeZxXeoszERlT5w0wG2qSMDWKCG3pzKFK/rI/VGMu8xntcodyRySgESM
yW7HrvIHkQjMbEQEII6IKskIN4J1AKTPljby8AVlJ2mbkDI3CA8RpMYHAbHEJTgACCvUX5+0aUAt
0Q+f//wqvDPh8iCZZ+lT7oWp8zZBjNu3H6s+C2l7onox9dIz5RYbYFTFh8zoTijAxOO8DCg2Fv7j
kmIA+fN3ePfh6jCNmBKgAGENfj2UemEeJXNN83CJJEg/VLfRnC2Kade99AXsWXYttCs/boIoLtAM
AXljpZkPkjStB3EykwCPwOM4l5vXJ3pq97o+O8BftcAUFOuCkC6SgdlfHyuJw+YE1u5xFAQoJ7Ai
nhQ+t4Rsc+j1TfyA6vLeoNF3PO8+27DdPtuktWUDAyFZsnCW1MwfSAL1NsIsPaGIFVfuIwSfTbU+
/flpvjcFQJBjVtut1nS7Xj9MVcqESaM2Erb6iBIJJgZl3lkhTUKrP1i63q6UO7EdB+ruLDGwl72+
VBr3I1bJjrEjkJtKsGR8GmOx8GVlWQ45G/EPrvfOHIrShpePRRcC4jlLy6o7xKocgEOpl4hzUgmd
QaHSfTAc91f5bKbmEqxR+OT2pIKzX03YjGYQ4i0LoxmHIiWRxEGegkit4Lw9iJV1JZBzj92gjz7Y
X797f9TvDYYMRpk9CuLlGjHE2dRkspmFvQSLVZKE+ssMQeXmzwPkvV+NXhTbeMYlc9nZtm6Nx4Ti
hsBUthCPV8dkFIMBEALBEPJbPeqbD1bb96+HTIDTCuUTbX9LXkzVmqRDGhp5nlOaeZrZ176sw4Oi
MYZGEeXVn+/uvV+PTQYNT7ZUdL/OJuocyFJsGVzN6Hf74Iw0ddAIXEWt6XTSeqm3y0MsxLX358u+
e5N0wXjL6UuBmHx9kxb9ni6qtCxMGjk5ZJmBahsYlx1Hq3BppKJ2+/9xPZ25b6fLUZE6HyptRYou
PJ1QayREyVtRXUQZP91MDiEh0nie/ny9d1Z70AU7oGpfdNkfv74/hRRWhJKcfahzEjwqjVlA8m9x
GEghCQVRrT3QzzU1VivB2SAkH2w23pnU2I/D8KAZQXzH+Z48iyqd5VfPw4Z7g/MC+pxEpm/LqA/B
n2/0/SsxdNBwYqU7r3kldK6tvE2KUJqyyItTqwu6lF65YZT5B6/7e2uvTO+SEEDK+DrtstcPdc2m
ReqpO4eJOCTPuYJDe12R+bYbQQapPjZhvFTm5VxvAAU0VIAa6XofDNx3Gikol0CYs2ukEqv+/pIv
Xs9GoVQRSWsWioIWOaLes6YqAmK00tqoG0+SV8BkDBj7gFkrTDKxriQMg6gJrFL4KJQI7SQ3/Xr6
Bc5JXxdnNpZYsCuvH4oqKBK+kE0I0qyVJHuAnf2rHFTp2qgJ2z4gayKlc2hy9UfRFVF70NVoxkk4
a5jUm4Xisi7dQ9XuLoelWzcYWouM6cCYjriMlC+rOueivTZDcbOZSxrbIlmdiS1PMRWL/HEaqjuK
GuP12Gy7glFWyp9RWs2Lh5Bde1xiYElMI5nLwdGWkma7k0epuKqGovdgVgl3pao2N6Q+I82v5nJY
7VyDwUQwFxtTt410VP4p9jowHKhO8dBUSJvUJDYXdxaUnho87VmimPqiP2BMa9jzaHmZ2XiXTC6q
DcV3QHvml7JMWXHLZZyfzWYtLk2RhEtV2EASNmVC01mfEQKPo0FrntzVUnbxGegXYic1l0uLANGF
9lQ+yD2zYdfFi36g2ch3W5eY/M1VRUROfp711K51/6XcBA3vh1ZCWkz7Qbgf+NpE0+dxKblbWkqP
pVjF91gWyPLF85QbSJWH9F4AzSwcaLaZi028d71H0msXs9n8nNPsS2wIpHkvRSU9tENaLYG80nO9
osA+P7eiWXi5GOmKTXE4k0g3NZRgf97GNZ6IHl5FEo8nk7oOYcAjezCSc1Wj95QuxZGZT/mzkcjT
4OmsNI9qbcxA6AcdI5A06GTwSrlauKhojSvcQcmTlqeRFXaCIYVC1ylkFZbTeLXhmbBsq5wr3Gdt
2kWHSquJXqsJ2bYBUiHwEfQRneeid/dRPtNb6ZA9SN4iRJuJILQyWOqEbJVcIbW2+xLe+G5Nqs3c
ywkF2JwimarPpdIs9UHRrCFQk7q+m7tcD7dEo8KU6eKlqWnNnWF2FLmjsaXhYEzTdNtUW0tAWW/l
A/C6UfokRswmQQeU6wKPjHij86Ordh4t+MF0gbALe9VnMTk0KeGQo94qqxOV64hdoddBG+rL96oF
2+MMqhFNdjy3ZJ3XsohjM8c99yPZIhA56rbhaJTHuHmQ52Z6joGrY/QQCby2+05sHhUtrX9aajHc
K9o2PoELlhYGMxHN6rACPSL0MbvOIKlpTr9q2rM2zJ3oREsrQlJDzzMzDBOkf4vW3Y9tblJLjFAh
OsAD9Ke+T9D2rkxBT3mWz5knSIb1IEOmPaQUH/HvmGlTOnG6f06RFaOzIQ5SQ3GupWeNYin683kx
b2guxbJd5bUKx5IjjWsNifolBbh3RBSezQ75m7gPMFhMKVmuavXNgu824adItZH6LtmmniIXyjFh
+cCUL7WEO3dtTgK9yqr8YKxlktiJ1fAmqSktKmcUky72gQWuK6Ha6ajY87oV9L0yvbghzbKHgROv
MG4WI3aZBgC+kcv7VVAy7P61JUMmJpZRt6sI26o147lBSD39mCkBo+NK4yl2yEePemD3kpk6WyTs
oJakGB+7WbRyR0Ht8Q1nKbGZ8ryZrS9ZYvR9zsCezWuBw0qmGKrasVLIAG2aEZd0gthUpZCsrm1o
kXHxpSdJ/YoYq6i0d4ASos5y0O4ycVN214W1n3OrbrlJ1Bm7MFhsftCRoeuPBA/+TLpN+yFGHH7s
DXrrDdYtQlYFxOSV23dAAwqykdMbJnAwjJumbBNjbY2fZsptG4TRdKIPMg35BQ7X5XmKquQZ4Nss
2+KExsSOOgTvGLs3627tZyJZ+5oG0onTkfKpGI0F88ocUyGHZCxKHm8eSLp5JQGRZn1xW4rt8F1r
stOwpV/FTVNHv8lR8XCgGeEt5EbXiG4j4GwpUZ3OboTKjXTiacHMyFiok5smUUW/lFqjCmoZR/Kx
FxLDcOlYCbfjhnXDS7Otu+vTMbmzzMl6nnmYn+Kyvyg16ytHxyxzdRxQCoZCZo58qsYLURG31csY
wI/NSHCZzZxlPYikCWycbeVVxV1YRmRz5yO+7TFP008Zlq3HXGqTL3x8Z6CAsvidtnyNjls8QahN
oXoxlkyz/lWrkTza0oD1p0QP+Xnsd1BgMWHRsyV8l41rYWkCpIjOnkWo11YyPzdFuzPXsT4USyNf
FG2uMrbxaJZ2NWJ/98zZ6mKbeMCIwQSsM2VMDBYEUZojoLchppND3ww2qfdFuJX9ZGDFS4aEqkc5
1jaR4TEOGnOxwqGvpcdpivvDHM+TCaSnKSWnjoX5xGBWaN4rjTG5xIc2javXwwJ+V4GmDdsPgfBa
6fVj2bb9NdC/YXRkxVomDHgUnB3A2VhJ5iZGBCq3k/QgJJp5aTabVf99jvxHOvv/aQp6Ogq7ZvDF
ltk9Z/bd/6zyp3z86994vv/l0nulPf+U/nU7Vj+eXjEq/uvj/g2qkFU08TKICkqg6Af3fs2/EX2y
8i92e78BuKjsf7fS/oPo0wgfpOlOSfNv/T3f7t86elkjzRDNG5tF6qqcDNR/oqRn2/1q6ylQywBA
y+nt7DClgXs00ilTLrMwPWHWvxKuhUCxGxdzvnkpH/f/qV6ZVwDDoKj6ZKUHEB/uO3Yn19FtejX5
kQck6+saRN7iozS6ng/pUXY6tz9mF/lTEQJOVixbxugZqofxlHmxiy7NkSCN5a7s6p5+nEIkswEV
QP59ceVD4+Z30VH22sNywqrl/MaMeaojeNNJcZNQCIDCulKQBl2IIdIXD+qxPeSHzF0hpEEyOzb3
8VFxMahe9Yd0sakouE3Y+I2v+eVVfDXVtuQrLtsOV+CMYcOQMS/ySyNor+Sjca0f2qv1krSnUHW3
IyzncAoavwz6AyZvTwjGo3msb6Mb4aq4z4/WFUHSQXuECeelDnr8MHFiT7jUDkgkQvyABq3Qy+S6
wLE025jZ8s/RzajipXouj0OoermX8bGK39s/Q693I/8TLCJHOugu76kX/dIdnqvfBPrvr4G/M+AT
3PZAbnGg2nXY+554g1TtmAI4ywHW9dwZAmQ38UHthgC7D91pdKVDF+jA6Xq39BWHItIxvzC82TcO
HG0P800VTPy/5rvyFkPzwbodKSeGpp/cEpzr5IfyOLKrOkyO5lQHUqyd1KGse0yO2dH0lV/SMb/J
f8jfrW9DsIPWerezx09O7MCr3dF2nnbsL2Zfv65D1Se53ssPTcDS4SbBeGHcRtfrxeq2ruiLruKQ
/uzq19mdeFH+2L60sk03aqcUy3Y7Od2V6HZA+5Qr67IP8/vmc+W14fJL9EEWh4aLxdNPb5LTdJCD
7KCFmTd4EA/87FK9ZLk9RGDqACxAcbs3bowQ4zxPOz0oDk7X/KY6YoyFd5e64lc1aI7yaf4qhKW7
ujJf1vSG7yn/TuhYoN6VJyUcA2Z5IHHmlXon3TASD5GX+oXX8p6I/NmP8VR8lm7SZ94f/mZ2a4Tr
Ie1t/ageBD+9Juv8EovHsbhgM3oy77JLgzegu+BkfKyO6qn/oJxA8tt/86rvx/8Xp90ZtC7ImFa6
XJ3ZQ8+y4G5oAPnRWLQNu+E7dO6vX8Mh9Q3eyiJsQnSznuitzuAKn5RQsWkJPyU37BIdEf7d4M+e
7IhObn9J3dRHaubIjuzhZk0Dye1C3jA/D4htQBz9PfUMj1HkJC6Zmq7iG37umfzeCqN8OKnxsTzk
zsI/mPsc0y0PS1Df4rIOBE9340N8SA/pz7K1C+Oosdn7uT2Xn6dgOOWH/DPm5CVID+s1x3JGf147
0+kOwLIjfFHdndM4BNFj4uthcWJP40Ru/dl8jC/lULoC/2Eyli71awZkGIfyp+1OuzM8YqKPxmVp
BHE4HeMLCI5Xkd/76rV2UOobk78d2dQEbOlyOWiOxPDGhutE/uSArubPf4124Tw9Fvb3illh5l1Y
bbgUnngcXMX+8YuwbXt2eSf5uxHkRALGbQLYHcnrQ+04X2TBdMiYWM2rNkC+52r+FGIllNzZG/nL
qQ+EcA0sxqNwir8y4tzGedJtMWQL7Oj2/uV+MIdfqAd+lEvhVF1s/uSO3uzU3niybgoHUZOXX23+
4JueeaeyiThYDAf5IB/g57mpi0LNK7zKAT0RCtfrcb9ucbk+x9fYauPKhg/sZF7tJx6vQNgGtace
4kD0Fje32QG73dUAQLFwdkjl7KiOdAJH4ih26uf+bGP69tfDyFLTe8R54yr6FbMiTC6zvr24FcxJ
y2VLZIWgJ4M2EO/aAA/SJ+MxdjuGX/rQ8emaqwCqjDyBYZxxa7/JlHdGiF3Ilg9CwFbOTY7N5xh4
5ouF/+bvosxLgiwa+9cl6/+7ZJ5VaaB35FRwTPGy9fTLjaWsdvqDYGMVCkqo1vwmnbv5nWsCyIx5
lKNjXCT8EhVrFbUO/lRw73MWIHRz/GvK0/jS2pq/eqX9Y8dJjjYybSc6TDxJttKH4rgG42nkNRx8
8sm515GrLe4386DD/WRptvH6+ng9WRV7r/MLPOgMm32R5D+4scc3ZHHFVObrBwhBITAUJqrOpxXN
dAVS2xa/jcci3D+wBwQ68lqXVwsOqNGhWeu2Xs8/o9ctJ/MwegoI0P2PGEFP+3juYY0igebnJWLy
TuWDWq+GQFp7MpehB+Qs3Oz+4S2MUdozAfWf3zfCQd6dGN35b9xq4RJF79FTOaiX6GgdiilfRu4O
SoejczMMrSseGou44jN7cee8G379lH3i83muMkDPyNOhoQ7+xvOUXMDa/KM77CrgnOI83ceUcFN8
jjzTa/lK6y9+FqdxeQGfRdGO7yEfJZ/7U8vYUQ+bq/PkCndnwOLjcagDMHcufsXPCWvLtfyEd9ZV
mfjMw85dXfeB7ore5K68OKsj8Mvs/21/ZiDm+TFjP2btKLx9YdQYyDP+spm3kZcurP4PZee1ZLex
dOl3mXucgDcRM/8F7HbtPW8QJLu74L1/+vlAaWZEjo74n1AoRLH3bgCFqqyVWSvXYgvapzIVZb6H
vg0XqXgGHKGMCyqmfuzHtImZXAQ9yXA8rwciAW+PikbEAPEJyd2nHnweBq86bq+UUE8rw9Fz1zbv
HjwRxVFzQXLn1O4T1Tcj6WZ/05a/HipigMUEFmEXIUi867qqPMPKhKu8T9oPXZQrkEndr1n+GAv0
E7npglHZB3ng5nP+ldkHZBANdPSN98ztHNTzEJkH8zCwK9P7EzgHRJD98Szdzof+sDKP92vpoLx9
jQg/C5IfE1Nhq0ACmhfURB0E/GNBuGTjCSxW3j4lqguxCQ1aZjLRRWaKJQSPOOiigSEGd3gNG1Yf
bK/ba3KsA3P1k4hwtSvjdmx1WWQxv3fJF7dg5snsyu0352ighauyZtUoiXal1/HHTE2v7Ug90cFw
6MIDQrxn59gfkmhfDgMfQf4Itd6N7WAFhqCqRfyxPUikx+G7Thh2LnusKhDTpfDAlN4fdXQRImFE
qYxwCdJCQqDprQEjGrGk7uyn+U6/JqbxrktfuSr9fbwRIWLa5Qfgr89vc3N/5o1obCZgpBDFQreK
in08vJTPrDx/TUSwo5n3Ml8rfHsP/BrfaY4jKwH5BRYyEkFsFKwLYLQc2VfGd5PlK9/RJcIW03mr
33yVopqwVvOdMeCQjuVYAgMWAs9MDLaZ0h3jjXiwa4Uqb6o4gl89YNsBHSa/CR2eU3Bt5YgQhl/7
gDmvYJCHkIH15RPGX7xVBKZ+LG6FiLXvPPtqXT1lD0PIrkWsVE8DfzY8OiXKS28wSSSiJmo0HrrO
Ph1+gRJi9zfztR+7HrcyXbCt8dHAcBU3v0/e0aBiqNuTwY0WDAPRk583gQMkt6PsMQZiNzdl1AJU
El/zC0D3dt7Mq+qmvFs/lsMOFAaQTQpc6Q5EDpZ6HCl8zLl2Snc6k5UEBes4vxIn5C6yUDnwvyfI
0qf8JE6UE9aLxPdulnN71V9BTActr6ETmW7uAYJQlHkqQlKqA/cSSi7KNq4cMsHcxJ+j1qOb6Yqs
yC3cEZRUR02YHhA95lOgET8jpUjd0utARTvskshPWi/Z/wkHV36XPEHO4HhNsOMW5Gn9Klyvxuvl
YiKSbPtDsAVONADUlkNjuz2/Xg00spL4qFEtu24OWrQFLZA99+Rjczau48edFM0f5AfrqTWf1i4w
LwCxIAnLxS0jm1TCiEzNIwtwU4YFje3AfJwIJsfhHB9RFEG4OfZ1X71BhSqqzurtLMFWcNMn/aiC
4LQv+rv9qN+mEcPDZ7MHwe2Yb+mHc410922JxHMRljRp5K4IhPDEnRTgzHsoI7ZIYOaOQ5XNNQJ4
Jj/EoP8QA7d4em7SK1wKO37sfh8OOUjKiPgLl7YW9xZs+rX6Sr/HsAb5Jb1Q1be8MdSiOWwCYN4B
UX+9PVBpTI/OF7Q9MEPqX9WHWPYN5gl/qB/5MJhvf73SnvQBwzrwoubZjGF93PMw58d7c/iFfZh9
1Zez9AV4ygSU+gvaYL7tikcNdb5j2h23KKENu/KzNyxL/O8LL5Hapj+HS/CVAw2CQufars1K5B4p
nwe6a7p0eJGcNcxdhMvd1d9h6ATs1n+gRsEat+FMeUhxuORcpJey70RqqKAut3mrhN75Z09YHfBQ
wToj5XbU7+UR4bAgud6McPlcwy6IudyObuPUXUi/UMZhYGNXZdkioLjfhetEwj5Id2pohm2438YA
Ts5omX0v7ovrVUR6WLO57bAOEERYi5nTdHJE5ZUVMNsJ6yKkyd43WQ8jOd/eg94QG9hzeHHMXe/r
4GlstNy8ty+ahqtzTPwDdKfhDrb3yb2dNu/pM4t2PLsP156CoBLD7YykefvuIb9IxCjTnU4F942y
DHseMBpdcESoeKbVzQhIoHMSAbQy+e/MkA3siwhiIyeOPAzxfXSlM23eYGolqAh2PsdkbKP2/hwM
OmloVAUDNzv6HNfzJDFBfoeDDiA6ZT+0w/axJvg7xyJaImiDrE4p2j/J9ustNwYPoB+cE/PosT0y
XmxKc9A/b2EO9ug8m703C+gIOzRkG2yk0V5/GaJkD8PBPsqkAARlYMGF8n/92YMYpbDhQlkws7cA
XFy+wA0DpMLkKJ/S6+y4Y2ybAmuoumQguo8wAUAM8b8PUm12mD1dlEAV/4y/obP/mzR2//u/pLG2
tNBSWTfKFSAVpFluXkVhiX09eAenBBwDruwhu6EJO7nFhQ022YlaEJUjYlpOBNQ9zH3AZzvM3Xxx
KG53vLUcd6n4PEoIcNSnqCWBTN3tJn6Kr+Kr7uLcdEc1mI5zpFDhcECs6OP4CqB6PhnUjPrn4hEB
0QNWnuA9aFhEbJnoT6HmUJ76qyKczhgI8K/pE4SC9GrAamCPiGNoP0x72sYdTi+I0bi3FptQGfVP
m1vd9FfZQ/+xbwPK476/lRRv8sA4KG7NFtDfWefF/Y5UK5F++RGqHNfgH9T2SLc5TmA6J75xwApm
48ecvRCCCz6c+dB79qRy31dwCDrTRhbSLn8yPxWAL/Ujn4r1HjcrBo/CEkW6fUvZSCxnICrX96ic
eGtYcInMp0uErGbflBbW2+wTJvjMjtHiuyXc0Y1BoQHU7KrPm79jg718pwZN2BPI9oFgL42kyAxr
H4kL7jABfKpeS5jijfRsIzq7c33EIEi7602Wu1tTypqI6ANmOGyZFhWErIpGCkR9aD7w6ISB2N2C
6Vm621hoWrAE2ikl1TfYtacDG3O0Ei+1gMVBnpWGyDuz+S/gny7ccaTjVyDEHWOTLfAMGpm9Mdw4
t82V/JLdlc0hRRY6yK5mlvceRFS8RDyvBIQ1XoqANlOQ0xLm5MyfO1Kt83oW4RMijd54RI2cML26
xd1iesmp2wPIYU9tSa5ZszPvEWDusgBvdog4gn92iKcFrRyiktecikDmhnZguDBw45GtlViCwRG3
TkQAllHJAdQ12mVPSizWI8IiRCni2CX+XlyLW5R9iUl7yaEkzCAnCZ7959VKY8i/Wa2/8DzwVzHy
IrGtq/hDudFpe3YpQ+x470m+3x5MpIGvpnDzdyBrExp3aKmE1a10M1NlHt6MY/pg3NZnqmp32/fi
wt9/5tdWqB3Y4wP7ZANJkpuY+vGOHuJbcaoepnNzViLttH3W1DcFmGcLVKqcawgDGWA4XEiggTGk
xscJSEwSF3aH9aYAa5i33dl6wiwNWNof2TSD/FQzRdJLeelJMa/e2BwJ/b58nRPwtiDAJAEXEPVt
OJUXdiEArcpeFocjRc6W0oR54Nzyzhb+/H1a3fbYhvq5PTs3xZH4ThSnfE7lTbtRr/uzdST1DvYE
H1XWP8g9/9GRzH9DSfzfqiPtF/peI32XimTo/+uHyLj4qPczkp/+h70rHda78aNb7z/6sRj+63/y
zT8/+d/94Z9OSY9r8/G//sf3eqyG/bdxoFj9VQb8R2v9vxc9On/dvmIADij7/770x5mMbf2LNkJT
hXhLJ/5+9PJ/zmR0819w6FQ6gGGuYl20y/r/eSZjGP+CaYkjqazvZH4akf/vmYwu77JHsE853cFs
B53Q/+RM5ucyLf0X9J7s0g7YW+J1Qs/zz/tclejlCId6C2tU7U3XXuL8Q2lgLNEiKpFNG6Vxrafo
ULv/vFZ/ZoH9ed395i2M61E0/+VEKE046J5jeQt7EzqE3KCl1Olbc1DnwvwNC+xn5uAfl0K5AR47
Ptu2/KNr4i9bebkl2Taiwx9OzWydCm18dnDCDtWNQ/BKlX5D/tzpj/+PXfXn1VCJgqe4exH9YF/9
5WozJA85G5Y1hBFlhzkNPf4kF0BrZ0jDZp5JS9NW8UqzfvjnEf2bxzRh7tFOtLvVw93/+U2ms4JM
RS3xJm2Lyl5vyp+jWa77ybgSQHeqf8Pj+7vrOZDKqUEiRUGz3M/X6wpEDeN83ELUgsm6BHo8li+6
bbozO47gQ70sht95jP9cDN0Hl8NIVTfoTmd0sXP6+Zq9OZjouxpdOOVDFiGGwokaGn3RP4/kr1cx
4XTjfktnKgtXweDl56tIHRQ3vbPm0LALM7Ab+gxQgv2dAfyvK4CrWLTAwkxEXYxmi18QZqL3UlWZ
84IGV1lt6Ksu6UvWNBZGE/omH//5kf7uYrs9gcKFMLP9dVbSfNdosSnAG3GD/VSyPOHuygaXqm//
fKG/GTu41TpeBChvwCP/ZRY2+B9XqVUuoeRYN2zLXdQmzvKbqfe3F6EtcxfGYZHpvzThMKMt2+4H
XCw1/bum58tZbLH9m7Dxd0OGBg+jRVSUTe2Xi2hJXJjC5kmgsk9Rs233qerUl0KkZvjPY7bP2r+E
DLrFUKljCjAPdjWBX6m/Jrw8W0LE8Szv+/xvAu0vvxyG1L6zyHSgwK/i3f8S4GfkwXFuLHOYpluv
u1uKdOo9jBlluKvLok8Py6A2lodfLXKPU1NPzXNdSPFy/8/P+Ms+s9/G3vC3dx7yhHQP/7KmpF6z
t0XJ4ffPOQXjOm7BOKnaU+5ecptCQZVoX5apScz/bOr/uDJhHwYDA4GNB9vvXzM5Y6NvtNvGIoxT
u4gwRuQMJLPB2Eyux//8IQkb7PLwxSE77O/iL7EfpYUKdwQ5D9tEsp4kAc+MmDYep1jfok3FfDZv
7fE3mgl/N7L7kt67+3bi+L4h/eWicabKqTV1RVinSlUFozUML5OTN8fKhKDrLwKHCw60a+3jP3xY
4q8JbQRuPO8TEPHLdVW5rnK5KUOBnOeDZFrtcUyq6q2HwxbN/VjfVmqhv/zzRX9Z+QhuwKKmQxqV
SFj5IJafL6rPyLBVKIyH7arYd/Ngz4Wvzan2u2bCXxb/H9cBZcHgYuUDtX6+TgJdde57nCZobI+v
jHzSbxtI3neJWOvfrP5f3x8dkkgbonuB4grSK78abetJYS65GJVjgkLHl/R3fXUIVXGvfwkviKLQ
s0MwpjeUxi7rV9sjbdQRPkZPK5qGxLACed2qE40NcurPhQT/NMsnEnCnKx3MjOsM/etil8V1CbBK
hdCPQMql6CUgIa3y0pPVrCmnUplwXvXB0CVvSnqkdjur5+h4sg0BE9joBKGmbq23Wi848suxpPE0
e1k+lE3rFR+li/QZK+XB8hqpKg/ZXFkCcmWnncat642rQqUv706oZes1eqrZUSmZ84slLCzqUxpA
7qvcMV/z3pDe4mXVr+mSMr5bq2G9y1hL3BVSNmqoVA/WW5pjIoLwO44eePoiJu52G2LnOEiITfeQ
FZpS3xzqFeGwuicTF7pcBKWlmA8s4vh67Lut9xFXHpACqfLqrjM3VLqnatIdVIgmMvyhN4xAU3aF
XV2J8+Vgpk2muFLuWI/F1I9qsNgtebehCIafHGHRDxULVEVGV1q/acmqviYFcivQ6pSygBCdp5zw
CbU9ZYT2lV7WwRg85CnrJoQyyBESdOvqVaRxXwaxJBcYy5kN5+Ctop0FisICKXfUuRBRMQUCufa8
DV7X9gqawtJUjIfcaGEegnNqzkVnq3+MMWy+rfAOoYttTXCZK3AR1jwD5f3lEPMDtKGdwYkKOihg
GgLtjpaQEtVvzUHioL2wm/e4xP3MSDdZDbW104ajlKOi3qRSrN3mnZhv16KaJ28WeT1cxhSDPSL/
TAfdDGexQnZ+VN631KzhmFdV8basqvYFQ5wZOeTEnqEdMwctf5iqpEfTV+oa2P5CKSE3F0WJnVlJ
rwGkb3yq0QCf6tBMBu1+yvMuDfVtqT6dKeN0oYhtrCwS8ONbbKW1erRq0WTwZWXORvTCkSKodWA9
1VjKN0CfokW1kmZ9WNaShAml0FvOX7E5qlzd7LnDBY2KYOo3rClwYlFGf8R4hTOAsZVcbYBmHtQ5
HdB+h9GBHEipoVI7KtvxOy0giuzN7TpVOA1N6hk3aDRvGmXMFfjYo3zH7WRUguV+pEwbjxptQX2r
UGE3N4fzr7bBQFHAz8Q83DLnm61CZs5TTW394uBGrqM+idR0oMfV0F/yeB2aiN73zAikRcLPU10t
OFqK0deBwCgJtlYhhvgIc3TAYlxBc/1OGutY91dHV0+MxIptJSj1HC84XHsolCutZycGvKPYMaih
Vb1cnWh0YcptI2RDb9tl8wJUm2ZCipZYaxS36Yb90rxzs6URHyGXKkDr4LheiZgcQteMEtVZS0ze
qjeiwSpqEN+6bpoNv2wLQw/Rblap1RXanETlYg7VI55LsOynJh/sQEf2RPblwVZmvNI7eKhJYc2v
M1Zsm4eby/iitFtnPM1GYz3D65YFMmv5+i45g0GdRZcH/dhv64b8tL3U1CA1Wo6X1jIM3GFq8y0u
l3g40oHZCQ+Hxe6lIL4huCv18zuC/ZXmr/gNoLWb5uZI5FolCELtqG+uNTYxWnjFtr2gBiBdqlbu
8Deq1MQOGgdnMvjYskCWFXW8wavMtog6/ISSwJjq1XD5pboInSYZP2dE1zkDSDGfxLukhGzYF9tH
01Z8TIcS/twopYKLa10xBZpekwbfsobk6+QkNSYoqeDLuELujjZ5qp5zs0JUpS4tTDIq3exmd8BY
YokaM5mMo4gdCdZRnv6Qpt+IUaYSdyMkczzzTn2xwkaxF/wWJbJpzl4cOhq8XDWr4zD/mGp92Ya1
TqfHUeTjhNA3avGqpyy7S0GRlLEaqCjG3ZooJHyf8iVB5gMxKx/Dn4nTxC0vei+V9AFR/3wwPkYs
7a0LjcfMfCpIDkSsls4rt6B0MAW8i4S/X+md8exu0kyvmEczpcdsWmgmYh8wD0rr5Ea0gn859Kxn
PP8qQjx8hpV4VA4ItiIfuPq0BHGOZC1GjIR7Vb02ndEFRVYyzw2Y2PjaONWVhGfTt1LX3skVZi+1
YvmmnBeBwfGMofpW0O5TgzACU7T3Wk348etChhQIdGnefhRZvKqIpdi1SGoZ2byHaghU4J7WpT1j
4j01kYOG6oYs4HSKMaC/jMAxAgMHQ4bztZLUm94oOcYry/dKwoHHrmto5NLwboz99jCr+ScKZmEi
o1KQ2g8FUvqIt8qvayf8RM5fhzI76I16b4i69uS2793VzrIrlCKgpG/Gk24XubupK4eqUntpk249
r7sJT52ytFZ2Oc8y8OVA4+2kD6hV0ZkUocZUe8WE3003Wd0zsn0JNlHlrWEtIrCzNEbTqqs9TLRG
bzVqSLwW/Vc0g0DlXXlPYyVCia6ho9KVyU1SWtNlXpuNM/mEwOf1WVfhR2yw5iu7bj+0VmnesU4Y
lyCzuxpxVMRhSlqi8KMgu/N2qETruYKTLhrk3/uNBgKenbnmtqJVH7Y0Hu71UgPHps76mOL+lDK9
KXhlPEg0TrMcKU6V3eit2J71Xvni5LF1wchuQoM1T+HnbUr6KhoxW65S2cVNa8cCCks3l6k3D4P+
3polBRKlHGP5sXP6RM8YENN5wmrta2xox3g17s1x2OhLGJ5oBevdJFEfBluuvbxf1PuqyQ2O4GM6
RcxJs+6tdNY+x6mHsoiEZYDNDfCD44FtYVeq8rQePVr8EMrpOrn7FgNlOW2gG56zBdw5Bm+bOjnA
TKmKPWz6NAl/pVn9ovWafKlpp+Lg1FGhGls9q6Ge+1s021XfWof2WgL8fMtiaZufh3KdtSAt446T
8XG3l0AhfP3Y1H45rcv2URsWzI1ZGq5iKgD+VJfGyyTk9L1IV+OjRxrQb+scYDEm9fMC8/xusSmH
7EuE6ZbJ5nyaxEhLU9tp6lsjTyONObr8aYv0C55D2p26adUDiisH4BGnnZIifdJ5MF5qJ+bQOFde
E9poMClAbATB+pPSyoKzm1mMhCmxdddzXh0zTFQ8a+3bu3aYU0w/Rr0CoTjlgW7rz2mpZRf/rhLX
qEzdW8rQP7AyjrVHaWvccVbXx9zR4ZFXmgjwJodBgSK7JysJNiu6Yd/S9cBhlQy1mO616t5M54Mj
bze2hLqUmyNWc2qNurN9EZvmB91XFdtoLXG230jF+HWOC+wTtK6eA1Ap0qpdCd3OnJxgnmW8tVQt
xNHBIuqnKqJIJRY1eKSknJNu+REpHC3xFmNpTvFWsmSVBv7VqFGOHE3Hz8cYr72ml9Vvuh6bnpMs
zzFyvQ8NYiNAqMZZT+3u1+UgOhAsc1y9aTltcAN+lxc7WwGrtHbdZmOlPVZWnN7LmTpB/8rtOHHT
QZk4JXOkm3Trs82tByZVac/5RWdPc+n3GU9NTxt3p+mzb24Iry+rRkgx8FGJcFcxDpIUn3NMSQJ7
mlaPZ05CJLlgcxR9D14ZsGfqrRItUlRu3LEcK5RB+v4GEIg+Zln2XtwYJi+uNKUz4FrqEbIvjNtM
L6dnvaFhztXyFH3y2CxwE2/a5S3dalgM64TnX1mwoYfbpoobqrmbg5XXWloQq6fOcNV6JWoM9naa
eUthgvSt5AECG9bRaoXDBAp0u6rQAMqbmnCMZ9KuGFjlnJCHzEK9Q5VmQ9IQB5PvpVJP6bksYxvm
s8l2ehXXREyBiMY0X7TSNjc/W8YaxKJUWkD5t+XcsK3BH5iYTEFaS8qjnkhVVNoAW7e1EsgouU6/
nmcr8oYDcdrq/L7SUFd6nLa2xujWHTMzG27oGK27YC3NSj7OTjsiaNHnTAW7Sx7Noa3Hu1bWmxu7
lz6aRjZ8WqeVQOsxn+lHA+d2rS65DTE8OWCcj7Z2RkhMhWrd72c7QZ328s2sZ28jfch+t+Q3KTJP
npkmCps0sMyzhN1Z3pyaJJud3SwRcSgb/SxLhOOKEcDlrsJZ3rZ81Adf7rUqWuY1pwd+Ebgtdl1F
vtmwj7fkr1UqSf5U7YHWpOCRCAWmY6Jc0V71ghyBfkoEVIVKywIT8HMqksa6oilPXCapGh9MCZW3
iPbL0SsLPAvFrtw5YRbTYpTZpN5QpGl/22AIeUlHPQ9YPOot2l02jSWN2ephJ0P5jB2Tn+u9eW0s
u72f0R0mlBBclA5l2COpELdkVBBE6q53Kc+0B2nhtbjyXNC1WUovXdPTqUrn3fdWKddnAytVshKV
7MiQsFcvy2Y9a8Qn2JO63YSMwDNnDTIEd4ENBm6tzVyHm5PTmTqjWw+ZotAdEsjGgGI4GlakdVgQ
u7VRi8jMkkuX2d/VTdAOpjpXOs4uKhZKCHC6VZ1OByuVXio6uZ9SRZqu7diWb5Oyr4K+zjme3pZv
5tKWNw19yzf4NyzvzKxnKm0dMVNJoC01VnKZZsc8la0W2XIy3XM6crTmVOI0v6Zf2h3FLB+VSqwc
YddviYCE5XTyEimFrXGGoSjbXWxRXnJVbZPP6As7B02MMFMJijgRluoL4CF9HIqxktwOVZrFTaRB
NEHW4VQUOf0iHu0S+799YYvrQsQ5MxZk/4WdMeGiA44yxFKQVAnAsCY8UhVxs8gVLTWd2b7ODYqR
XrYM1ZNU1DLDqg6qx0li/CBifbr0tgkP1UHkywwaJV0utKzCDply6UmpVnlx6bGmYXQqS+jpo/yK
G2H8UNRmt3hzMX1de+WJCpMeijzecFeqM9fQjMlPq44O9hkcGdpWcUmnuAWiY/DDi7Fw4ZJJuF1O
d+RHaWjnj3RK04Mom5feGGfJs6WY9lS5mdhIcwsaVwXm+GicjsCuJfnaX3Xl0ixPctcV74nRYGPS
p9WbsDr9ZRCOlvraoKWYBSb2N2tZOTvuzI5fsw2yMmBHZmCCO8ktb7gq5ZtYIyb7Nn3Ju88pfkBC
ujItyS5P5iSku7bYc4dJHdc3DKlK0Dgg4jounXiKqKtV8I7n1XhKE+x6XHaL7otsC93PyrX4oHs+
v8L1cn2ejUl+wDITH2EKRnNQG4MDTapOsYmycS2KZEkpTBZaZd90KyoKbjNo5zjRxjhMkq2DnFap
VoX8Er6p6NZKflNJ9CDjhkzDpsRwwGTqhxWjp6VXIcUkvH2vTGX7jKOkuoS6sWmqn09TBeGansfn
0RZA/aVuzFPfW+aLnuSI8Cdja05EbHuEGjLKmFMZKExU/rRZ7ZW1dIMImSAFzK2ixKfUzGX83dSh
yr2uHtOv425i6qUIrt7Gq21itlvQ7Ad4UlBEKDdUZPxZ2eTvaU9Q952lQYxJmSmjYKs5lo+ZIxeA
0EZWsYCr5Bna9bxKIiB6CCWwWru/n5esgP7RD9gtWc2klh7eO8qnZMs4RW79oAjX6C24MO2C8JZr
54UMg2yZsh58B/7y21avsRkbclxZevrnEa+wmk9Msgz4CFNZwDOj3nRVcxh7wTaaNBitFqK6Pa3T
raNtueLHTPtbaXKyxTWcEcWoue1IJcByy3BxFoHfbsUJNC4lVkVWqGYkJ0k86Y9TkZOioEW2aV6H
WWTrr/q4vVKwmQa/n/vhUvDGK7+OjWUKrRxpBz5niJuWDXyL6kXmBZcYYIHcO9p1s2zeEo4+RiyI
RWHRTmvrazx6er8yTVhaGlFFX0V1nMsRVvCGet8IelSMS42ZvEMdyhrvBFsVHFdGFjI/oXZxK8vC
FmTNsSM+t8WKYLHVDU3jdkndPRZFby6uudDv7Fo4+36bFEq37qinJB6U/iYq2ijY0ZlSm82NnMls
mnWTEZFwSqLPt02pVvg5MtjofztT+SXVkC2gljaVk7dMo/GJ2qHx2jq6KNy+cTIpUApjoltZqkfD
Q0d6xayjaxRX77X2Bq/nrfRyZRTf+I3mZ52oQE364MWbgbTsZ68tGy0/ZbWEmlRikJshHbVGq5Mn
JH5rb+oY63Eg6K6p2kKbMmdqtkKm+Ob1ce6koTNa2ivaYwIPTFOSjYNJHzsYcZXMzHdknbpDLo/r
xRiwYd6LYFQ34oZ+6oDK1nQjVrSQPcl2MFVMaZmmnaure+rVKAzCJgMVsewrqSVV6xWnPVZjKwwq
foV+l+RmqiGMa2LnJ6akiow4kzNvW9qGzuyaXu1by8iQRsQ/fS2CbKg5k3JatN+xBU9MGE+auX6x
rNR44pmdh9ReEXvAhxSJ/gXdmu5UjROPZXOPbJwWkinndi7z5Vjkg/4qtwlZ/UAa+4pGgYQ0WWyq
pq+iqfNgZypyBC1irngMTsqw3ogqm1qvcNTxOZU7CcIpThf6t9WGQHFtS868XoF60QLIyrT5WBQs
ub1mmxSk+NEX1S9DQ4ncU8knEAPBkULW/bZP5D6K61Y9r8qkcYlaUY9lti269glKlZBakdPMQNPf
jBdLaW8FZoZFenZ6ZSjZM5GGxXQAK++Y3v7J4BhxOKQ5w0pPhIEnjDjUuEdWBKimqCHA53VC2xqb
8eyqlN3JppuclF2Vq7bwCw51zGB1tlw+2qMN6wMLvmn1K1lr4Pp1sjaFet2X5YuMjsLg1gr5eSTy
doK66CwFXSkEMMUzqevBry1km86lvEXMbyJY8+QDJixulxWpdeon0l9vQmRgL4VvVhafyxz4ipVc
IZbXqWmV7agOOT196DiSdSYIQ8y3qjRnSYBS5TRC98fi2PF1fTKjRJu1+mVA+Rj8kZJaM/2zSj0m
mlwnb50xJ9tZ1hXMKNtGaeqv7COjdlbzun6fFIF2Bz6o5GnrjM62T0kYAoPWC9L7pQHVRrnZ21WQ
drkmXqgddPF1PtolYLdenSWoNLnFipq8B/Jozjk+ZYJJtB+53iP+YnV2ZQTNgp/UW4YvKNTlVsEa
eDX0KvFznig5mVU2vmRoCzPTadCGv8u2mPpoWAzlWVrXTTtNSEU7vWvt2dbNluDW7tr4AKDvIgz9
cfdD3Qe7WD6GyZDvG70zodilGLxf4iJeXtS1G/TzPI1yGsVIBjsXPaNwQ1BLrJNkILsRpNNkTV4/
ITZ8O+a1uKfumxKOk6WXaANpYrVmr7QF/Vz1OFeBSNDlcCcFysxrXEmyuOjGpI+3+LFit2tasbR6
mqQbtAFW5orKYI+YCVNJNimZwRAIdCRtPrN5VKg4U9tw5BAgoZNpjpOp+xPzRD6NXdxad61p5Whc
9DkQe1ZMTsPlAeEMfJ6RnQyoZ6e7WblYykPDkhzCeCmb6jBb7fIJ7E519ph4dO5SdEOWL2klGmSt
GkVefHgdVR3kGHYjqNDmpPMY1Fpa8a6KuFgBOqvmBNQyUT6XMWWDLj1xEuZxfp482BvwybeVdVtJ
JOaOZhutbZIP+EVa6kq11j84cbLqrr5aysOmo3fpWnUtPWwCnbCorswJjrkhrD5St9IavNZaUCVS
allk7oaFBDTFeaCNCjPo9twr24YVKmIjt6Xe6A8FOpZIbMrl+O4ISEznjZMzVD6yVrpttGlm/y1L
mK8kw18NNamzqzXZxKeGC7jkYpDQSPcxwqb3UpUrfG3oHedt1bR4uaWcOj+sjtrSPm+b7XZ2dKsR
h2klh7yMUqLTdzTItRNpmjXWbCvFhhJNhzexcdPmafGwCCSzwl5b5QFY2SXPzl4SIpkecIHN4vGd
GhkZ+NYlGwTbjgLJ/2bvTJbrRrI0/SpttUcaBncMi+4FcCfOEiVRJDcwiRQxAw44JsfT93cjorol
pTJUWbs2601mhkVKuAAc7uf85x8OKbtle5vmU0Yrz0pDXV5vojlnXEqRaFb33aZTpKRthd9Lo8Oh
PfaqDatjYRt/ucYzlBMerpB8KrzCgpme0crunbSn+wxpZfkm+zJ9oXSZrvCTGVS8hXVmLsOBgPnD
SiDoh6yPOJkjXGNj5A0NKHlviW6nN6rTfdtn1adel0V+XN1toEiZbAvUt81r0BynWfcV3LZXla3a
JFlup5CroYAV3U74qdVesadW7i1dMVMRG6h25EN3vIMc1+bNziI7x8s5ksgBFV7Ih8G152anmf06
F5UpyZSX+IOoxMf4X5H8d87/PKmt5qf6Kgs2ee3hXm8O5TgH611l2TPAUteX+SEoir770OLQBcs6
3UbmHyb1pqSLlmEjsbvNHps2JMskahhSxxFLdb7q2oY2OwCBQOnvQtylLZ806gMty+do3fBXH/o2
em6aidrFrkZMsEkKtVl/Ye41NR9dWiy3meMbauDIy+2rsRrB2KTY/G9ys6VKOv653KX2MI031Tjh
XuLho2Pv7TzADYG4cYos21u/imYrrxjkVczQdGVfNaVQfPLL2j9hNh/QQM/g1pSFS/7Jsfk4b6Oc
uTXzgeqcaSSY3uBKlvt7B+QQHYalt1MxkmyakNcrTZL3W2Ttp6YJsuuBG6G69oQmstbMZJ8yTlD5
Zb9KrzkSaNoi3CdzfjwSE5vD0N4cUP/FVnTQmjORrBurI74d1zNsOQnt6RLQHnAURpyWHc9TvX3q
8rq3L6NShMslPm72erGFAdVh1o1q2GfSmkJChAhKvzzPvyF9EkGRCELbzeVq49tzsnVTb/t8tBWj
J7FoJ57bwj4t9dJ+s7ULmzGHzrlRJuXljEm5WiGK9yXaS5lRIQ/KrNcp/TO2SWbijc1haLqTxDwM
KFVSZB86ZrdkDwO9BpjfCIN0DbdxzIrkQkJUn3aopirytS8bRt1fTZStFQbWkjBmKF/n+gsUBsGt
IjjgpuBwxDID7JxalLP33vWXNoybhcptZxFV7x/DwCMrvYjYzDn9lbe8q2fFirRn3O+emNW6H4eJ
48izUys6+ZskMFhneY2Kbd5ktxvLqhnvByoc5mZpY33bjN+KU8VPwqa+dx8oSioMHzjWm91ayvST
6FxT7XjW54Z0q9gcCAcXCKu9VMA/r1xDSs2KuTF5zqvTXIDSd4CFoVPk+lSx3j4HTN9h42tApD2k
jhl7drseyYWsnbz6QHC7y4jfb90FRwRfbsNhW3xZf1lGPx3fy94urtOCTuR6wgU+SzYPPk3cW26x
XgEgyee2Wh1U3hST6UWvBCOEnhpyPriCaMoPshyiu8mVM6JKV+j7sCJPGzCnVhIYTDkDPq2b8phc
+8vHyrHNcsRdUcpLYt3D9GTBDoxOU7/wEylvsP6jetrmw0QDbS4CZ1vUXdUXJT86o5O/nesGr/+o
WogfZkDiYTuQTo3aT9bqALkaGXbJlrXBdVmnQ3AMplT3z6qvMMzGoAlEYl9i/acfoQTo5zWfgynh
OTKwL4PO7/fb1Ac3VVqKl6zPyo8bb2+t48q4lriWPt/s3tFBcGvqjKj5yDcdiG44lZBlZNpMx2IG
CbzoKjp8JvsSBGjvmWUhlbSxg699KKqSeWmdIThZG7elTCu7L5klYNu2MH6ixNSkXh9nTtL+kpQE
YPGthxaJXxSWVs8pHrfONQZJk8RxL0y9IBHK9Poh2FxA4msIxuu6Eyptsocgb6hEYiyc1pGc93DW
qMSDhv7LcYtmucoJiYjiea2b6TAFfq8v1Nq58+Va0ebtg2nLl5PPmTY3EG2E+y0lSU3tltyrVCxx
hMcUdwSOS9wwLMmDXxiQqiGTUJWx3/OvFoq110ou9bAr+ppRY90PMsB9q9jkh0AvS40B3oBrIWOB
6tsMRcJjHEEfdlmdrzYOlvfKgBMMZlj6Ba8dJjHqCJg1kCZBie4nhZTL5bASL3G/kLTxxOgvr/eY
HKVdrOeZwAlj5+JNV5Vl3fJJ1Z/0Otufcukvz8FYyHcjvRdl7Typr5CZSuzIvGBYkkXK5v3sUQ/s
fNEvzAeCTeW7QAFPxGnK6AwTOmd984cyzY6840BflJl0l31LrmZwU9Kv838k1ZwzanTEM2UYeENH
kHxzDdRJ4QTdBnMfPmYcH43F/7To+qBeD6HHLKoglZpRxNBP2JjUblnsHR64f20CqwwPxPQ6ww30
yJxgbOkRN+HwlEDqVgInDhCidZb0zaTZ//qKvD/4fOV0tDop6r0C9X/sV8+FouQ0jPbCxcvKxLcI
EKOmDtiGTc4ZcbKzDFdOWjAOuiLv1+ga1raP7WPV1s6Jojl9BGjQVAWV5Wx7H0Lhqy8bi3np4ne0
xkOK0r4iZP2AuUvwRWPGZt7lxlA4Y2NmDy45TbI3pzqa3O1K512FyiocKScsf+gYkpq5ya6N6zaQ
yUSwuFcb0VQg9ovqrjIgdvx0xCzuIwsT1aQRUXvF2y+jxMozzu0qXcbXotLtkBB2EwAC9aSOYiQY
qQbqaFdYSVsADybFTBWOL2FPNiU7N/1fuPGerkrhUPe2bpFCxZ/40xf5NpfyaLUMM5PandSdPxKh
mZyt+JFn9lXtEKtCBmeMoWmPuHgImedHdthfL/k5cwUHzfwlDPARpJyeqs+BNlT5Q63TkSE1U82k
HEr3Jst76yXjoX2CGyG3OBVV/eYI2DKHsQ8B6pZV8srwfzO3eU461x0UXHBofhZmNGMVIF6yO13E
rrT8d+tMBbhr2255noAjMH2gcrof1VJL8p7DHo1n57kqkYxba/wajXg3Z61/OzK7fGAZw4tZyqWj
EczWHic5RrMACM3gfRRi6BzGxCxJtvZxocUmbeedF42EvA91eC5pakiDce/b82NK99/FVqQyfZ6X
6rt8nsYVfljFAnPHuj8UvjAvJEjK94FXeU+9rBnXlFZK8ROBsd5V20oEWZa1X0A0g4tqmVbzec5D
+WXxRfYtAANtY9mNgngoe8IfsK7de3sN6vyuVb0FdDjxce1KALcXSzSVtxvCraDlzBr/RaLdtN4N
kTcitXRgQ51EmfpvYVP6TWJ5jT7UMKQgQW1zRxlm3OLmHA9VJASLqYgG0nLSy6mYqv7Z194AmJ6W
mJRmqjKI2jrN5LzBDnKJnX40DI83yw7u1irlGM80vzFOZYoyv+ngEFwzOAnwEau0Ne/wPRz4VsXc
V9TxSt6ElRQ2DJWA8g5WMUUGeYPFm8snjPqeZlHvYMmMSOJ9L7Quhs7FJdjoAniGKKA53BGuaZ9K
2u85UQ3I1o1cmQHh4FhEiVsG7jVOudFyMFHuvusax36LnGqM2FBNyZvKdHcjhdjYCbZ1e5NE9Xyy
IDHPcQmq/8pxNsGmsJAwxKNYlm0/yg2TfdiO5fBxQnDQYVMrM+91EHXZE04OAv1WFKVdvPRhX1SY
iuTVgOlpt1ZJ3UTFV8ajGI1My9StF11GBRwH9Qz5Ko9Wc3PGaMZdMy3lTQ/5Ccel0u6KT+6EtWAy
6Vxux0DlmfsCu2Ce9gX43PaZv9H4h9ZeaXPSLgD1ZDAy18m2tNByui5s4KtMY3Noiy3EC6euR2xO
x0Zjc8x9gAXOUoXdRRMFK8i/ToH0G5nRasRuMfSem8BwhqOmRVriuDaQjheD7zF/Y2qTT4m0we6h
KaT+Z+WnjXyKwqLarnW1bYCNcyD3AfmjaSwlNsdJ2yhyUVwJ++qDdtvxSqdzUO2qsBVAxmqCUWVP
BLCfGPvJamcHvqlOG+usuo2K1ap3CLkgrgofU8kY/805jY3MbLJemXpgKuJRh9KplS6J9YsBn1ZA
vkBpaUwmQp8+93Wwbac5yuzhYbZV595R4aDDKjnJmpdyE7K7JN9PDjdWvS55cWPqomMC6lTdSugV
g75w28lsJvLBqmrl7kN69vC66XFYPUHU61qsJkLUe8wRTJfu5tQauxtnGqENUiqdQzuUb1v2bsF2
MAtjj8JvggqbtxmHZCVn9r0Dc7pSJPO4mEJSRVhtB8nC55W95KIvx0vlbVqrWK9LtcTZsLYv1CLz
cBhWWT71K4mLB/ylmSOsLJCPzQxVZDcyggKxt9bhi721Wf3OgRmDMx1kneYqsvKigRG3LKD/vliz
96ZbhuWxKBx7ujGt200n+H4Ey5Bbm8I0XYvOdo+msuVjmWXem2YVN0nvyXTdZZ1bn4eS84jlZggt
0optzkPcZVKrr+8Vn2KZuLBqkcTi+CmxIs3KzyzfdTimDFm+1X5DhrWjxxluptEt0G9Nw3eRlv4A
D0KWfsgnBaUmKRchznbSdJlfmjULcRL0EMckOQToHPu0zWbobzWK86OYWSe3wgvSkq42HT9DZIP4
5pUV43BiKIrslLpNCCxr8XY5O8pm+iqnpsyhLm0K3XiT++0Z6Gjny5apd5glKNsCfdpcJS0q4Llo
g/ewUhpgiU14Lym4b7m3SyFs8J2WBwyUgbdvmrcaFqzdVhIKaQ2rC2ckG47XQQRz8JgXHhSFsoEM
cCDNeCXEIPAV9uJ11BqyxTpcn0egkuYyc5iLnFLB7exUU9Uc9hapGDtnNToCoJvKsz3HaiK9j6Sx
pmMwIhi4glaokK2TntuhwzMtBCEslwsysIYlOqYR9Kony1mpYOh/zHByTWPnV5CzW3eXYx+vmJwU
W7ZnvhRue9iODbWRAfGMG6JcvLvJHvEeqQGHbIhe46BvCGaBF8mrtsur1V1GAbVxOg/G0XkuH/ga
Kuej7a7nAWVtYdhsDZv1PnWV8q8dC4Pmu3nYenSoIYfZRW8NkxP7nOgWWnuyQbW8grMx893kLWbH
j6k/ZP1VR3cKgNM3hE4oNzUFnZwHBtS5ymo+a7LFphb+e6a/WCVTwneVSrEiHzoIotc4IhvEi5Fa
VZ04nSjC12LYmBHFZQ4gjs9h2gBTu4sgKTRb2rZ9r5fOmT5PGZGPLfIPYcHL2dJg3PaOqCr95AMr
UuQxtA+9BFVsXbbxRpHD6l8cJ3hcYJ34FIGqS/XOdVM1fWT92zMOM3Z9dj+uotVtbgXqhfo4mxpC
kJVPJoM0BPw476ICZ/GLslJNdmnqADaHUWoAo2COH75inN4VnwOntq2LyacPe78hBoa+0qdV7txt
5C0sMET0Nj11Y+W4N8ouwnCXbgUR0Ge6OCx5atiMGXCNY/JorrrMz6rqSnSZbt27OapnjIUXYaXD
jsS8HN9J0Vj1LSjb0F0zspTFZz+ARnOFn7E2d4vuYOy1TdRF56PPvW42GwNwrXVEMEHLnMcHJIWE
iHWxlxShCk40wAwOC6o4mCADZEVUDbAFY5uu6KUeFbzBuaIzjiOw36toEjTB48y/uJpsGiwrOFEa
ZgEMJgk1ID2Oa56JFctuqlX1ISoLoKeLcipb2Z4YhLjN8CW0i44vkqBHyGlXoXKQBmxyHqb3s21P
LlgSmazB+DCDtXiMiJqqVOal0R3d34GtzbfHS7HOeR8elnUEJuMAkyLbec5WCJwqajd3oD0URtf7
uTE+RFCl0ogyNu8lfACtw6xn93SZB3IaZ4NvwcLNG6N33brlzCHzcc6iYr/Ynvbv0zTNyyE+R+V6
6OE1Uot3tefaHBUzvy364PlFupzOJvIYcgR9Bi5atw0eBYsOySf2yoe+mhgD4+Fuv1+8rXkrUMVM
sSwX+Y1jbRaUpH34Odja9DmCpItdObTij+UURtgoORsGQPgfPztDLz+3lowec2y9ZwQxjS67w5BT
GsTzKEnUQknkoGIpuj7ZWqbbyR9CqX9LiP8vVfbfi+z/1/9rDsoowL7TjJ2dAf7S8d9+adDxfyi+
DcOX/3H9rWsRtH37wyfg4vV//scff+xPRb7l2P8gvznAbj8iO9lF+/SfknzL8f5xFpi5KJvPijr0
WP9Hkx/9g2Y7YtKLApn8ogDN2F82yT4GymR8RaHELCDyIiH/HUn+j9ozGRBhh4hb/hE8ev59Z+H1
d4K+wYxn3/HwYqoj54tpRMeAfJzGrw7pBb/RRv4op/vjUkhCcZp3AvcszTz/lO8upaGV9H2/Xgxk
nyQLDgGxLcffhZz/+iIBQSw+T8j+WervKkazW7FeKAcyo3QLLNQoNn8jc/3FQ8OoGpWphxgRmedP
D20F6kSatFzwcEeQi9rGKN5b3q+iT3+jt/z5doDFAqKrQiR7aHYJJP7xmUGWXKD7dxfkVqEesLIa
SpmqOr37btW++1Of9731568vE0K1ZmzNfvXTDY3+EqkgUxfQ072PUz5AM7Pb32XxnP+SPy99/iS4
D6KX2f9Y1XSZaAPP2sTv3n8ZbXTdC5FvcLCO0zKio2QfHWsGx459YTzV/0ZU/c93haLSdSEXnKOq
/J8F/K6GNQEf5OTTKCUjDLnEUkO4//tH96u74tOGnRCAL1BU/XhXwcjxoxvvNBe0VK7syUReMMIW
5+l7OFS/e1N/fzkcOX68XN3gebBZeAg3kTxAgwYmV814l2+TOLCP9L8JpvrJkuqPl3aO9/R9j0cY
kJf44/U2X5M9sran2iztcwfa/1VNGxCSqFBBJlXhGCQWGKu9W/3Zz3ZuOkQYwa3T8Il+K9vgTHGC
461bB094/htsohBjEwROOgBQFuTET4h2GiRQmnnE1FX2/IWkAWm9H5BecVmNCO03b+znr1fagZAS
+bLvnzWq9k9y2zGCflD00yk3Wh4hnQw3DUrnk/HS4jeJgf/8snBbkWzv+NkHfnDe3r9f8akfDnZt
9InZEmo8LwNWGMz8zUBkod/c1Ppv7kvnO+MyNgL/kCC/nxd8TVetSWs+YYqgdxuKD6aG63Kq7bX6
+Per/p8/La4UwQZi0QcSi5gf72wtYeOhOmSEtaGSaTscQNvir7LiT++c/9KuxJ5hYz6Dl43LefDT
i5oquBZl2p28NbCOIgADLJbGOfz9nfxiNUiH5wWkRYkoft6VXEbszhQ0J/pnlVQrqk1abHC3Xva/
sSn/5ZW4gLTxTWE/Oj/T7/Y/mUWhZ63dCWpMcY0lArb+yOb2jNG93+iwf/F2UG7BcCJdTXpsuD9e
qTe0d47VnM6DJ5JdKoztg3z6zXH+q9shRTSQSNbRYcifbqeQVW/roDoxA0W4LX0Mz0aHI6SdxLu/
f0W/vB1KE/pWl0iHn29naTLTp6Y+WXB4jt0CZXgQTfBnDfsvF9uPyvjzRne+E4xEQo6Mszz+x2fm
21snSH8/dUH0BY6GuVGgWTdL4/r3rTubVxQt6vnv7+uXlxSc7MLHOAJfmx8vmdvnuY8pTwxaoH1n
OVOUxWlO/mDaE3HRcDgtq/ldyielFn/tj+cwtSgp99SjnFjOH1v+d+swCKYxEwMZ0b6ThfvZX+wX
+kN095qPDV5tNUMHGM0IhWJS45NnD+VXICvZxsbrNO6nVJS3qmuXO4O7BsMqvxsufeZ2j2TRlG1y
DoxHC8vvh/AmNA7ytbOF+5yBnIE+EBVD0isZBu917opbSSLP9K6ckaYcnLqtNMIlhG3x2Ns29o3b
AK4VgRWN+IlXM+lepdPa925Bz0+nyleW+L2b3rnEuL0hlOz1ZWp43DBErO4j4mOlDrOrbfic1XKy
N4A5hl25fWO7kx3sdc/DSECKlksPj5o+Jqqzyfa6See9E1UrMRnw3G47p0yffM+AZjXO7F60wO9v
vZBaHEFuzGM9iWDclXUV4nnYl9k3qy3bXQop+yyGKYLqkGWolHZFbpvrsBtJe3NJ5qqTroWgucvA
0vtTRDs9x6ofogG4PtC8kADZVpL1hk28Lxlz7ipAZZkw0zJlUgZ+4SZdCCNwnwabeJztnJFLpefm
ja6/uh3Yzuok9dAP9CjLbMygUnUwBpojAurVeQXLQjwIRXh+soG3zuiJu97oGvJh3IJ/vVpGIZtO
6ScJE2Y0QHdc1v3VaBwykc0C9TlOCQXyTxk5QlChoxGghVYUJhEZluZ+Ev70hCJ7/JrygdFHi8yG
HbAN88fSBN19jk45j8dlbaR36ldgHJDT5Zzr2xcyvJ6DsihPRjfV+010nXfDWJnwhNyBczaEK/ML
MrjD46D6j/CN6/R0VlQdVT8q+9DLxV9ihSXCMYdvOkMQWsx96BBmnXhj612OYVU9MPHfnmuS727w
i8g+U/VDABFWWcG/7hvm5MPUku2E8YAXy60PHhsTdtOOWedYJJMZ6WRUAIH24JaIt1iQo/5qUkhj
uzV3arQNpQ/RPi/lqx4LIjWiNDNQzVWnmBLiJKhYHoNO4dWvUI2UZlvTzJ6w8B6b/Mu2Zp1zMSuZ
Fp+UpXnam/QRmy7jyOxZ1EP5QRKVBgGLXnKkcfOCLpnYUrCcteGaJmGeWTj0SXu7yQIXyLKH/3Ch
UMOsuwnuJFwIMVhH6qEMO/A5tx68oMkgzTPTr5JuRWAF4j2a7YDMQz3ncwSqVkCgPubsaXqfYwZU
Q0orbOf9ljoA7XmIUN13+o7IGnjvKRytOnxgQsoco83NJg6R2Kb8rFqJHsxkr4rM7MKtYpJrIYtK
O6vGXe7VzScV8KfiMXIY4pXBJNZ9n+fNS7Wa4kMND0DDnOJDv1VB0DCo8BvxVhtcYhAWoGGNt0YN
JvZIEe92Ee8CDkuDXBB1HfStuJBt+uLrAnK1yUsmefbYQU1TvnZRG4EXAh+jSR938GvWlzL08H9S
ON9gY2tcUyQDzFmMbjAkWB7WWQmJD34zdxIkdh7L9Do1EAoRlOUungqO4+Q3PjKIP0/g/w+7/MfZ
zOhfuyAmYC8DtdH3iMv5T/wJuDj+P8AxsAPDfIaS2/M5dv+MpQpxQMRlJ/Jd+lB0xOeC8i8LRJAY
2l4qZvQGRLj+0Sv+hbc4//DPaAslmxMhfCXY/L+PtzDPJ4Ga3iPAXc5Gb/CzZRnkHif1VL2b7ak9
Ec+8XfXeMu9LazO/KWx/POb/80pc6Iw6Rc7PRl+js5Rh2kKFb0MX19xesqaFXVSHJrC/4rXEN/fd
S/hFuX6u+f9vXfHnBenwz75ieM0F9k89wTaxl4sIB968Ko4Dfj5jcvYmfDPhQg6BLgZmpbMr8h2W
HtbD31/7x2L0r2tT6oJn0SfQlfxYSqWLA9LtkzpgF7AtNZxxcxTMtNodw7Cs/s2j/dXVQt9mAeHh
LJ3op8JtzVOo2arbKSds3c+g8G2xy0hCZWdWUz//pvz91XMNQ5bluQ0HOvmpDaLFzpeuxgI3KJuj
wKsINl2AuK+UF0yg0VSpEtMbl//4+2f6Y3n6xzMVvEx6Zdp+n3/+8ZnOvqxUFXY7RjDw+pAvy2rE
RN9n1gbxBN/07d9L+/7zigEuj64fSenSOf94RbcN9RAOGP/ChcfyH3spBAapuqlwk0PSUTnXjr1h
s5wt083f36v/h43fD6tXYO3nBGcbTSfA7/GnFRR4shNr5R5mqH1Uuuuw4WYscAiNJ7aT1yVw05u8
s9LoFOCEQugmE4aLHLoIRSZif9hxukeMyvl8byy3ZtzihN43Z9zmT8h+RjtRxcDxMTLFdeO6nbpr
T+usOouh2q/LAJxJsKIr3lmRP6wQs6FYfRJ1hTKV8MtzLYi8tNvLsJdt4q+M8Xdmas2dWMr5Ph/J
TNydi+/3E8sCm4OhloTgZEpdWm5XQCFmnuPEeLd5qPfEJs1+pexwd1t1nodbDN11MvdOR1xXBp+g
PKwgw1Q1o5Q5bs9EZVK8dKYsZyZdwsdHGwU9CrC1nKsYXb4/x8G8NK9jPayP5WAV/rEgxPRebgiU
38+RIsxCQLTeYblXiR2mPMRTwLtGTOz1LYmXaeDiRIEJyXBSbj3yJYdt/RBafVUeLFgEzxyuOK2A
Sji4TpfKe+rm85QjTxnyMHbrqufM99loBsEC20V963xalCOIf9HaD+PK8tv6UIZ17+21i0wvwQFn
vJVmdUVCiU+w7OaP33I9j2Y/hlH56nWO6eMeDhFey8LxL31Zzump7GCOPXg5Eqp4WqG0QeXQitmo
tWjzVHbFOULAoF96hCwOhzkmdzhoaHMyco6HxXIMXLGVQc0DBDf0ETHnRZruVthr6v3WoNG8Mn1Z
S0zDJs1cGgGOqPpHq8Lyg/APmedE/blUYzFS8r5abtt1FP1d5SJMisHvRXnIxwZFX12Em808dUWW
eRTtZOPbj1lRdW/LosgvG3sx4ibPZyjQ8AHPYj9aeisQMXY4sOechjn7I+T8Ee2YvaJPbKEI+Uw2
d6FxpHlyyWClmQkGt75eek8vx7GEOPnad0W/IE5dKzvb0EmPM2ZuaBOEf+sI2AwvME4654PA/dfD
o6goBDmKPenRO9nk6/K42WS6xSqyh37nykGkT3xfqBSqyXaznQlG/MabsQveplq4KNTGqoL5CtWX
zzEKpww9TQDikfnL/LEJmAbENjnfUByLbIQwClPskTp2+WhWuA2JVoz+k0BteYjpSWt9QFC6PCqv
6GleOKkTvKkYGw7RrDSFbpXe1MHgP3mZTo/N5qD5tKcOVb3BygSiRhOJW1vR90HvWKEUiW0gXgL/
XT+/JhactPsa1v2H3Hc2oqJr88Lo3/kSDVVNn50tL70brdB7+E3jvivt+l3W5vbXQYfRK8Gv6svi
pnJOsISaiIkKUavF9URnF7dYT7z3+zz1YOZJ7yUDhnJjF8o7golc9UQORzzPDRHqQ7qe953Q1S3U
MQiub56LLpumEjpcMNYbPl/S6nQiZts0z33hSeMlgaSDay9m0ZLMMS0bf2MQiFezehl1MJzafF91
6LwiNDV4QrQwk7YI/4eknyoo8Y2EjpJsq60elC0dTDZG/gvj4Dxtd0uhmocqw8MBRVQN23HuXbic
eQuDOM4yhuexJdINhomnUhzakPuVSdS4SAAQgHSXS4TpGJR2p/hIgvjGJF2AhydDMctHBYvBjqM8
yPwdkADCd6Rgwf1YoJRO8rBPWe9CNM8a0XGE/sMpmoMou2yK/QB1/570YqgkGBE03VVamr65gRGF
ScsCHyCltM/MTarhdTA2DpCZVVO1nYkZ+UXI/D2/K0JsWKB5YYdV7fhzeFoVbmvMOzUgWLjwnEkN
l2sDjRVDsDVARwFtjtwFFyeDw8rXRrLfrKIqHmDZYrKGwP3GG6s0/RgtEfbLDFpq0pNK1I0fGqbc
RUwwPOjLYJmadbdoLFhQEg7EdvVw0fdFLgWhJLWFvAEFFln13yLFUPtTxvwnuwaeqPAiybeoPgZB
J6ersYR/H7tqrfNXR+gZo6U+NHRHRShwTep7Fe1WWOo9lI5RIctTTlDwIXYq5JyeMLeBQa3VS2RU
dW2xr1n7lHpwgX5sMWO6wnmtETfc17Y96ilcbYgx9MgcJ0IW432FxgrCQyAznEgK7QxHKpVhvqJP
s81lbm9lfejBBSds+havz74iVJidPRsBgsVYT0YuF/Myex3drW6IIMBd/EMXIj07wavuKsjo7qds
KvQb4pj8fsF7/GoMhgL5CxZ8r8BD+uTgyzsjq+hyXKDXXJC1gy8OX54oNDSEIQtIvvK51KGS0lpi
JGLDFbAMFjOO03Qo3Tao7Am2Cqs+otTBBxGJRvAyh70iWQJC69EpRkvuQUHGJ73UxJf7La2qtQzh
izYIaeMBEf7XJeco31eR7r1YZE7WnDI7HLFxW9v0AT8XdNS00Wk4HZYyXR8931tHDEqs6sqDM3B+
33jhXSg7V/qOxHJSYnARwPQo9dNw3fnlMF1HU6e3m6VsHecDMFn4oLM1ymMYIZCP8MQKNQr2ZXYx
vyt90uFksXQfUGmK8GITGMvvMgx2QW8qB+nTHIi5uelaR2MC08ux+VwM2eY/snkTpl6hEMdQQKUo
RZc1Cl6RN6Ik30bw19G3bjNMjHiTo+/ceq2oUetUvjlJu1BoNAav9fe59DvvMGYdto2rv9LWb4yi
oMSkVlEkHQcTTtfWeGb62Y5UmI9teR1nfD4LoydzfqxWuKITBUEk56Kbs2dSjc1NQTfGi4U6IWNP
5tazq3wXWIyJFwVeLlDIdBWEYUyut1dB8vV1V+WNe4OyDIV1hQzVOvhnOVxiNbjOfF4sXNwOutCe
/3UNTUT4hmXS+pT2vJzjOG1bBHFd9+OlxjOrulytkI2TAqPHTwIHDSzKRpHD18GUS171g/a7j4VE
OXINwjfnV3axss3EqPOUt2+mDAykzCklkkxkfBhjh2YMSvdSVqy8vhCPgr0qjRskmlHiIe2tqQyC
lrQzXac5hZrOLgXzTgLMEaB9RUZjggT8yFCQRuZmMzMBo0PKUUSlA9Pl4CzG5LsGYZyOyxUa4xAz
Izf4XozYPL0ufgEgFFedgLkf4BGSvpVeNw9H11/5Ju0iL8rPTeSpM+edxxe+RIVfEtXJEnvw0X5/
tSJZcjuuYZaIJXJXJbhc21/AjAzBKTivEiaU5+4bgpTidlyc/83eeTQ3jl17/KtMeY8p5LB4GzCJ
CqSy1NqgOqiRc8anfz/I42kRpInX9va5XB5XTZUO78UN557zD92XMk/ie2hSltLe+7Ff4GEhWDEq
qkj3LKuqrbB1oh61Ab+oCxdGUHq7xA+DNxqhyQv9KLSCfJjL+rL2G25ts4H22Ted7C4chP/oqohK
tuvAw/3UhzS6swQpw8YoLYovudwDJ03DFiSmrlZqfD0AcNt7RUMCyPlLxRUmgwsKN+vY7qWKkq0s
NTkMjroPq00DFh3BHitXKc2mpfx1gGD8EtHBShZCb/g/TErBOCZDB+Mbilp74+V5aRAxNyk1WvmD
peYgtfj04kUlIdO/qiJnuPVjyOdc+IV4MYgpxQDfclvYA5TtvnnQKagzJkjVdi2wB/hxhgj0G1WJ
r3VZW7doIWuCulDivsmFDXe5t1XK0AQ8J/FEIeXKA+yz/SJ+GhAkzFcWGaMBs6OWKeHpOawSdD3j
W0dETc0OnFJ5Tau4fYF+lLyokRPuyMikZE0i6t44RVB86Y3aCpCMl8JrTamiR93Kh9iW1BaeY9AV
KJrJGc4EdAQF943jSsHiTmm819aRYhR8rMK4RPlH5t0kA5WWgroENDgMj5U7GtnTQ6V+C9uvaRFY
6eUrLU40b02xu8ILMvCUR4BhHmxvlefWVeB1Kv7BoPfMRelbtYUsg6ni38JFfhdljo+FncrNGMvY
bCxqRQbyDua3wLOO1OmxamueAehIZzvR6uNkLaU6j7hEiaprWTcxEy+doOuXHy/a/y8O/sOkEPHv
i4Pr9x/vxdfq/ccfDxX/KP9If/7xgU1L3kv/6+eS4fh3/lUypPwHINZUUOBG6HssH/3lZK8Yf1Lj
MVDNNihLaDoliX+VDMU/wW4pY3tVA5+jjFYrf5cMIQRSTKTPNgJ3eHD+TsnwsA4DLIyKJfUKlboI
3i10QQ+rIr4SpLEFi/RGRGpBQibBDQW7ERM7QkHLtR4/zdaJKt5hs/WvaIZq6ICNNIohY1nxU3dw
oEsh9Lzqb1KhuUBZYqWKM6iIowiGjMiMBiBC10QLUNNhhK4haaSrot4ojigvvBi5ZcuPnN/q545g
OpnDXYMmT5lIVZRJNTI2DaHBUqO6yTQO2LDWVDSmIFm2NWTjfKDZb+aSOgPX+rB3+VVF+ohKXZC7
kTacBAJj/JafZq/yE9IT0ypvSgO5CslJfmZGD8IptcxtkbR44kkqKt6jKmc/ZChSZJ4JTaPRa/v8
Z5QPq4Z//RKWHxVnwCCgrg5/iQUgDekepbipwP6v04Fsx1EKiUKCAfa+rdyVBeN2jd65swTQb4AT
MLCFNZt0mYuNtO26MFz1cKyuePoZ6G/Iyirp8+yCQ/M1TVATqNO2XCZ5bW6kWMNdDxIWiTmSpvdc
DwD5QRAiBOGY+rXopPoMMOljlRzNtKpRoaQKx8E6mekIWUhkXIfyBlYZCida+5KaOk06neZZ6iJ9
FXSZcsfbHIa2Y3g7jRWxEJvc2TuBoi2hsfYrUppHpzbT1yJX+1snpvVEH5s3a9r81av5t/CCw2r8
+DlUTgqMcijkSbgzTT5HzFVRx5wwNwAq9A1sAWPdSRbKFkqLKkcBBPv89z/eZAadffCWAFuAKk5h
LSN9IRyQZrwRSYW5k2EmVMvzIaTjJXYYY7LFFGCDfaYp/k25inf4G2nr0Vga1tKCdWHjAbqSr4tL
7HDtudV9PJsGVXfOVRo6/NcYR/9pm2WigL3MoPk3frU2Bu8aLoitmegFq8XMPH44dhyuM0LxVOI4
FzmvpkgnuYJSBoMbZ0Nse/374NHaJ9f6Jetdeg2uY1vcJNfdXt4gpr4un3hO31h3u2yXbuV91dsw
8bWfLe69e39m9scFc+53TRZUmKuJD0WXckCL4FK4QpgGulgFwh56lW9QqzMXgTdTJj9aVSZ9M9os
IGXg8R+BHdVBIOms/e6GauBPFVUKzYGTd35ZHX3bjxgGJUcRTyRLmSAOpbrMRHKj7gYgBXAMGNQ1
x49624Xv5wMdH9aTSPLhKkL6E55mQSQ05HEw1i6C5XdtgeTAPpu5jI4+FpGA5YGz5iYHDT5p4bhw
eiLdIVKg5guER9ctMhlS/7UZXvyy4aGDcYIxAwI72p0fMT/AmygviFMnDjUaFKdJsu7GGl2a6fY5
hrkyPOpXDzxlF1o+c63PxZsmDkKlWCgodTeeAwY2Sm+aIVm70k8dnX/Xym7kcCbgqcVIYkbpndRo
/Mfh5xPlBkK/nnY3Uut12xYQ9cKI6BudXyVHn87SObhFmrWaRGN49Mb7fNS4UYqColbmOwNBS88r
l7lvIr2CJyV1BZdyM2/1bdeUMyvmaDY/wn70qnXgz8ZkbYKeUdQOvPyO4tadiO1FhQzPYJSrXE7f
LITSXfBZvz3Ssb+tcKQq+IWNqe7nkeYGzFtnHCm9k1UaO1tNUdclikaDiKejHN/VWnIJY+h81KPt
bo3AWBkiqWGyMaYId57mVtVmer9DRAS0MPqxxcZAoDHIku/nI30siM9HJkwLNIthYEDxAvA3vRPN
NCpUD2meG/VGwLiz3YX0dBbyo8Nl5S2kDZbXKxXRTxHy3MznnObw/ww9BpVUSwMvfji3Xar0slVq
IJjwZuHaXGoBotY+tUHUcwsinh/qyXBc/iBNVZVHyGTRWtDzlM4VlBvXFKFt3poy9rhtfzWWD+Wc
V9Lf76v/w4vhY2yfgk3SAB0UHmXEj2BXpvAmOfe/+/dV0rvxP2xyFR3Aw7mTjQyBWLwYbvLWqVd1
ikIkwt5zxJHxFXW4ONQRMk1zZGQMgAI9jKJKheTLcerukhx1miQv39IojC6C3lfWvz0eopCA83jk
XDEmffUUhio2kQOFKjS4bjw1wVAE2ZqZJTDdVzxAQbGAUIALQ6IkTWbNRcsNGH2f7D1B0Tf41SqP
Q5NJ33yvsza5GM1gWafnFeEMHqoadxxPOmC6k+lDIdXDsaPYB521lDxvDy7NFnssp0v5gaaAXTcz
2/nEAHmmfnwu3uVkaIcRs9wb8iBvyj0CphjYS+1Wc+kRxa5xRV9sZg0erQ6GR575T6dBGVbWYbAS
NJLbOUW5rziO0d5HMEk1LuFgzGDEp3ca00jGAxCdtB3UjjwO+lNi64RZEvkAA/Z1lF756LuJ1uY3
V98kwmRd9FUYhJ1DhBzm9iDuEUybWXkn5gpKLQcPq06zjCkLAR1VQ27cqtwbowakeCmXW8HPlueH
MfLwDvfrOI5fUabolFgqB8ei4LxXn7K9IdrDS5gu0DZEGvF7ENrRe0vrLJgZ2jg5B4fEJOgkN0VB
t0+xzCn3PvICo/DOysGCvUBtYSbQie3E3gXzY0LyA/I+XW9ovpTmuN7QQeBNmt6qDp2lgAJ5mxQr
oZJyu21+nJ/SaaYzrj2q7xbHNQg5WZpsYUTsI6e0hmJv0s/KbWOnBBelYtOJrT1E+GdOwaMH/BjO
FAGhy0B9Rtu4w6WuD04fAgMq+IDaRXYLVsBaK1fD1WhfPmzCrXJpXQ5vwo/WtLP39OX8WE/ts8/B
x9X1aZ+pRYxmYENwMZYXSnoLCH1mgZ76gqjew6UbwXfWUf0JKD00YCJwnywBz6/QyUc5H0u5QEWS
vIdNlfgzh/CJTaGNRxSsjJEXevR2oqBnyo0itPtOksDON7cw/q5LqUSJE4ULRKbcEPeA8K0Tw5UO
GbxtAXAnMxnd8f7XFEOkKjNCLXl5TNaRUCToaxb+sJckZL+BAFfdVrN+nP+Ap4bKjQN3Foi/qlIW
PfyCOfhvn6nv94gSO/jYSQjN2vJ387XbtXb+rXkunpDpPx/0+MphZJ9iTlZNKYU5Ki8uI0vcRZGs
Y8RlYuRrNO32fKCxdjw5aCDKypRXyFRZPNhuH6zPfPCpaGbSsIcvjhyBjm4Q/fQfxhu+VwnCWdfK
02Cszgcd/+bh4XYYc/yun/aEo1kyul39sPcUaSl2Lxm9kPMRPt6550JMrjfUzxovUjGlUSgVKVf5
TWcLq2bBe/FK2GJ0tUVyYIPqkQ/Va1ts4DFsrEczWZ7/GXMDnVyBiLm4PBK6YW95/qXcXSD4MfM0
/UiwjwY6lkiQRyRjFScXxSAbYa105bDvLwHI65v02fvRFFuMKkwEADbRg/mwk1bCnfgdjXfhTrgL
dsVz+JgvrRU9uqt6Jq04KnXQuqCgIqujBtYJdCOGxVimgkjYQ3n42lCaQ+sRZOMDmvPGl7kn3cm9
+Tna5DMjiyFXhjhG+9n80JStloPCs0ts59D0AHNBBxSVpLUz8xD5AE8fzfqnUU4+rOKZaq20xEVK
4V5be2t1GW71W+PKe/CvvasRtPTSzWzV43N+nFlL5kPzuY8Ku0gsez2iPuJe/Kka12FzEW8j5YHL
eg6O+5GxT0cH0c7gI4Legg95uD9BUKTcWnq/716rtf/VeBy+W1fpfYj66ZX41BfLMl6MGGvs+F7r
i9/fMqPiAC0byiDKlPGugXuFfOcg1w2hoRMW8jCXNZ7IB3gUfQox+XgGfXAD+6N+L15qS/gz6/5n
dp1cy5vyEu+srboJL3IEMXdJsPXxI5lJuE6dCZ+jTxKu0WQTDRJv2EdDhEtGh7hVHc25sJ8MYrEz
SI6pemiTIZqRaUpJUQ97NDvtskX7NX85/51O3b241v8dYTIMIaY9n0WcO2XxPPghtn7GRR6LM6vh
xD1IpWjkSdJbotU9Od18vx6qfjzGa2tn9eu6fSmSlZTN3BbjbEzWO+hzkWuQ55BGC+9wvQ/gHNKg
d4ad66q73l3XwVPiVXf9cG0J6szdd5z7jtmSAcreAkFM6nIYyxxAZQZWou3gcS2kxnvqrK2IN4Hj
0KDs7AIiwdDMlRxOnJMA6+EoksTQqqS5exg1B+5RBHld7/IaXcxh2PYW+uGm8LMWtgBdV3GlrzCE
XDcFSnao75kyL51mfX7JHH9MWmigQS2a2Dpv98m1r3tKhk6B2O18JOuvMGpdU/vP8fctH0tTmGtb
HGc2MHPopkOARgmO+3GydjJooEILjmaPR2xog11eYe2wraJka0bOxqNeBcvyTZRBULr3TVGvMtTw
zo/4aJPQ0ZGgEY/FCnr75ph8fU50moB2qKtaOz8f9ZfVjM6JlrtrkKv+TEP4ZCgLCSA84anjapMv
rEC0awHdWztHGzS0p4PWFksHjnlahr+7hHlpU1EyJIOmunlE6426SvRrAFF7YC62SCeo89797mnQ
gmsRs5ZC2nvVTIvhaNeMIcd3Pp9z7JBNzjMVuUKIC1K/B7tmUx2+6CxpCWzqlgrKoperbV9iRd/W
M/nbOGkHB8NY9Vdh7Y+VLQM61+H3S32ogR26DftGzmV4KA0CVCCcVh0QMGx2xJ3f6dAm0Vee2Son
Fi+RKTtIbFl6z1NwBB2v3IVCUBI53KS+caHh0CRIPMtdzftGYwe3QHGNlQILb9M4JsppjT6zek+M
njnl+gCAx8tySgeKyqLrPSMvEDVFHB8QCA5xUWllC/rJ5Q9d1FyOq0y6baRiriohj5tzMvPUBti+
HFs87YzJkaw1nliHUV3sCyziAOvpQrRJjdDaA9JL0F2U+yvDwp+kR+5skdVombYVcp+Mg6KFAbqs
7b0XoPLKcigAlQv4LC0UlHrWPoKOoDrrbhsW6I7h95tvzm/6o7vXUAwuK8BrY22DVXu4aJwhGbwC
Ve+931r1qo0Df9kJujWzI6SxeDudIQp3PHtpMhBlMkNqjhJkYlEhQgiVNAlFhJWu1a9hGEhXDcBn
xAqHO+RQwLwGijm6yOa/2aOVGSjKR6j8gWXiH5OrbPCBDseOWO71Jqu3QxEl6641o5npPN76FETH
TYBqxlionI7TArKAhHi5h12jrkRziHEQTayF3vftQxiFeC54tX9hNlG7S3M1uj//NU9tAvahOaqC
UKkyJydPobZ5Vcd6uW8DgHh6kivLIG2UTUYzTsrQctQbgfrcKBJwPvD4hyffl+NcMdVRkGSUozhc
RtCgYf+Frb4LAc/ataXkG7lExxPnQADbgahcFKH1/TdjmgRkkg2JCxPRmslcx3S1JAgMCrvumyDc
+K2DWYq4lKLnFqWS87GOLqxJrMn4ujaJBdzD5T1M70VoqlfWUF6lxlyT/2gaP8KMnUb0dxQ4o4fT
mA6uKdVIte9VVCPfXaqNvS3d1C//yWB+RZmsEt1qqkoMyJqavMPpZxTsRndxmHlcH61FxmJxIoIP
gT1ICfVwLLyNQkccQnnfFmt9QEfossP0rlpJ6W3VzSy/o2SNoiW8U56ciLvAZJvEEqo+QgW1Y0Sv
sY6xzKp7dpWZ+t3R1h5jqB8NWRCMQCIPxyOFrVVWTNweNi/qHmX4FEKiMsGUQOZbOBI+xWWPBga2
3uc/1/H1ehh5qqVFcQgDJSsXeR+h/lmnPmy7ciEM34vYv0cqf1PCA0WtelUNbxYy3X2gzEiGjfN3
sL3HX2Di4o7cFdi5aUbD7W6GbpdJe8uI1gZuhp710mMJVMd3lavM7LXj/H+MNp7SQAXJ/6fvwYLk
1PD8XNpHnbRsDX2TgXpHFWXZVsGz2r06kfzqpQ9ai3WCgKRBXWxHz4jzs35qSZHA6QwXU7QjsaAk
ltIw8GRpr8EsLss3JQYfXf4QMSE6H+jUugKnQQbFgaXxWDlcV0NomUFRFNJeeQiw6Cigll2lPyLn
Plf3QHzOBzs1KqCyEu8ZbmFak4fBEKToobZJyj5pzHsDP9e2C28q3PGK0JjZLyeOTAQDfoWa7Mku
8PHn62SFXo187+ryuq66q65rZ3bHqaU5PloAKZPJMIeHI8rjApFVaeBkDlCacwPr1Wkg0FRq/awg
bZPrWIqfn8PjkgxvU7I8keljdfIKPwyZxRBaQtTA96Ifm69RjyFrU8QDUjkeLj/YzG45Dt8jMTRW
RqimqzapV43XXGsZYoWOyFXloBcyQAhF2HvwbrKw/J4ii7LxtbJ5mfmxx59hfGQpo//gByxx8sW1
sJUlp4oqbslGWahm8iW3Kjwiq0ZboNpdLFRS0atGtgQbC5nRShRL6x5pZASqsUKvvVbBCSsW7BRf
xPX5H3f87bBn4nWG5oNE1qBPWv4F10ObxRHZUmNaK7kKroPCwxdO64aVogtXphNkq/MhPwCwh0cZ
9awPIQwRACPPpMOPh+43LvMj3rV1euPNxYv2B0I80UPf1oILV6Np3zqM/CBTDXH8BS4W3pZVgMw6
rfreeOhy08cKUoWLgu2iVeDt4QRPYRQIGOKIUsyzxwAXLPSW/wZNA5JgyyLBStuRMR3H0wlopCfj
Wx5U2p2ayZiiFy5Ea9uSIw/beit0HnG0EfjDuJAlC03Xyl0iZJQzIXKGX6ie96NtvWC8qYHc3oVS
H4Z2ldXtN3xA6ew2cRA/ipS1wetGevMMeCT+1rZ1gah4Hrv7rqWdMbMjxjn7PKe0ZAFUcAFLYyEd
19PDORVxoAA5oud7ju6l2616Ge1yr1pI7eb815su5mmgyWbHuxHqZk6g2hSXldAszGhvOd3McMaf
e244kyUymj2mTUIUTQRDm3urtExnTq3pjFEgoHbHHacDyCddnpR7VFOQqkQKmn0UBztE97eNb2HK
UQQYKkFjnblipgOi1QrSkV2GZqCFwuhk2oIECFsWNc3e96js9DCxF6UJ3v/8xzm6yCivUmDhfYXE
DMp3k2lrdL1rJMEHpOE1q6JEwaqpoBTnLfY6+G81kActM8GKJ/zNVTHK05D4jXkJrdWjp7/ZQnJM
UcvcB1hkpFicGLj/NHOKptO19xGF7jzlDaaT6/NwkfOeA8SmJBQ58BCR6z1eYXYKguf8JB5/Ksby
Kcr0UyE1i/1cyjM1iJIVDt0v9B7a9fkgH5iFzyv8YyzjE5FIo/jy5OmED1grembAO7FyllFg7HPk
DqrqnT7uIhywbtfVi8xqObsGjxsLwSil6/g37UUmzG2F42VD7kP3GHER2ta0iw7ntY8jlFRVx7tF
l3yRIMgfYjQxWlRTKVs4mrrOq7tStma2xNHVA/nFHMk2lFup2ENFOih2qr2l9rSO/Fudxpu19rtL
bYAYuo1fzk/18ffkaqP0MKLCxwLv5HuqcVFKciL4t9GobImYBq1xDceh81GO6iu8sHj+yB/8pA/M
4eFwXD0ysGGXuUkVq7NVpINB+bT9upFUhHcNccG9pVLeKb+WPS8WhE3mgHXTgfILPhofZHwiFTDk
tw8mNGn9vE4Sqdo3CPagiRJDJq7i3xPL5kU5iTI5YyQBmZgmFat9Z7l7LQbgb8DImVkbp4aCuvTH
nI5K45O10bVxFOHnVewxmebaDMUkexIGSZzZheNv/bwJx7FwWSJxKYoklNMlaJD0IBvysQmNZI04
SLGMPaFYyp3pr/Myz1fnF8nRsEixENki5VE4qOjqHH4hJVMDLVGkfO8iS9NUP3Pt6XyA8RMfDOgj
AGhlFgLn8XQnk5vrqdho+T4ycDD1yWNoEXnP/12Qyc3ZFQkrQCKIn7SLIH9ph4fcKH53BUxGMlkB
mKIUruiTAUjpWwuM0kfP8/wwpqcemQwf49dcTU7gOPf0rPPwfsd7oNui9KyyUQO61LaDEMVcM2vu
y4xL41NrJ3U6MwJkle9j5RGDWTttryhgzEza9EidDmn8EZ+CSJnS459OkAz3CXvY5ip+7LzQZ8Kc
Xsa/Zm5yBJgxLmdQkvJ933xTABz6c0+Euckax/lpHIoPf1XoEA8yqeULMf70j5L58/znn4sx2YtR
JOCPHRHD7cEDm1+V+FmbE++aizEuwU/j8FN9MIaGJRYguVEjVlZEL9FsO3rmc0wBp+2Az2cGtX7f
YN2mqnhsq/7MFz86KA/3ypT6FJUMIsvlfG9IwUVu4PgGjlrOVkr27fxXObmCoQfIo/kDSclkm4iV
4wF+ZNvztFgh57LQ2jejV1aGde9oMy2Rk1/nU6zx33/6OqYP/TLBHXVfF9aiNq6l5kmPveX5Ac0F
meyVArX9qJXHcww3w0i5EE0stP+T5x/cgF/TNtkwVYt7VfkRBUXFTMsXpSDbhF7UyUwT58R4AFDS
3qAQSbN8asiAIV9hlYLI4a9nyMXWNu9lO+lmopw4mykmgSbiQTsaMkwy0hyBMScrynyvWHSMeVzb
GcY3ElamdFUX5txz8+SgRmEOMHEwYo9acDlqrNCSWd75l4HSVaiENjzY8yvhqKj68XT+FGW63jot
QiqQKHm8Gl8uu+w2vAsQaEIPCGWa78ONdyfPPTxPDk0DQkF2SkdjykYOK18WZK/me1nR0nHad71u
EOhNZsrTJ8N8qj9MrmvDpEJOJ4LEI/iKCIYdCbuw/nF+Ak8cQgc1jsmFLatYNuL+yWnqRGtRvSuk
J7SLN0MczWQGp7/Up9FMtpNSBm1TlRx3LcIGMu08DMa6m6KVX9MI26bUpIuHjZou32sG+mRWgKKQ
smnQYPnvRjy5o5CToazajidUUC1zU14qCMWBetiYWTIT6uhBOi3sTO4qyQxTbOmMfF96C22UKrKr
x/LeuAifMPxV4iV9MJz20jUSY+cHeeL6+vxZrcleDyUhCtsxsBRESwRh7Ka/Ox/h+G12WB2zphlr
nVAyGatjiB1Yr/VgS99w7MXZLkSQ0V3H2syQZlbqVIbVRQYcp1GGpHTaMuxvZAz4gjBZVxi2nh/a
zL6bQi8RRuT0xJ1t78v5SvUvEWpfS+HzfxdkcinHKDcV5ccXSroLpNeQj9yKwczxeOLmP1gGk9PR
EUqM1xW+kRi3Gwk5pUF3V3Ld2gJ68ZK7OT+kkxfMrx0+rUFLWeELyN+TM+G9iGY+GOBNNiDIrT5h
or2QYQrX2tybZm5ZTI6VZvhXUHDsHCt7r30yu5ehnCFbjKfC5BHITNIzg9hNcWnaYULoMEnqivS8
SlKU30QEA/HRA+RsWNmaOt2uHl7Oz+bpiAYZ25i1gb88zKRS+nR5HA3cn4juOUFwnSX9IkkG0Ebm
fWhZi7yaAxsdAcf/eV79ijm5DSrXt1oE9/N9ogqLVnntCmNpKs1iNE5NU4QX5K1krZTyUpklsR59
R9ieIBN1mX6sSWlpMlwvNfQIi2htV2VflChfVrByUw0hL2MOOnc0sZNIk0FaVmCquIzou0K8dXIR
aSsGiIi+WvlPVYYLhT73Tv0orRysnknIyWZXer3VJYeQ6mYpX5bP8rCgZ9ahooIM7gJU/oW7ihd0
ZJ61y16/x8kvuPKXc/2Mow6fMv4MADxQaCQJztDkVsiFZMBLkp/hP5df25/FstiW98WDe2fc40zz
td7WD+ktwWmhLWfb3yc/8Kfgk/sCV4vB0WWC6zfILFvoh0g4xC4UpIivymV8i8X3EzJ73fucfMjx
qh6HPWJvAdaQck5hmaESKyaanPquK5ZNgzzosq+WhbDyqxUCo9pSvtFX5/fu0bk7iTi597GB6pUQ
ifJd3lt3cvKIJ+Wqcxs0SZ8HhMbOBzu6rg6DTduNopV4uVeO6xkWGFp9ppEvO0ucOdznokw+XyTg
S1mEDCkt1y5OmEgU26n0/fxQTm7NX19qivVsQSYrsT4uUC/eyBX2Fol1oRTdqogR60Fx24SweD7k
yWUJ4pyFgegLvdPDY9bEnoS+mKPtIhOBvahD9xwf70tvjuR1ev5+xZkcAT4+H82An8sOLVrbV3ZY
xMtzFnhzYxl/w6fHN7rxg1SmFmdo+hjF9VIxBNuEYJVo6/OTdpzYfqy5X6MZf8mnSIMjYg5Ev2wX
FrZ4Z32vHhLR9q/lbfSt/t6+Ip5h4sQ+l9XOzeHkrm+1rhML+uA71Cu9orXDoVnIwtP5sc0FGdfo
p6EpueQGiGFrO1WwUKH110H8Xgby6nyUf3Mo/ZrByRGBL3PgWYhq7spk1ah7IVtYX80fvHz0F4xV
an+tZzM7+PzqwPricGBpCYKbp4C2y9ONYl1FxmMJ4QAF4/MjmwszOSgGFOO9yOUjaW62QHoUFPBr
0i0RaZyZwqN082ANHvW6RGhYgdLzoTJ/iW0659FIDN+gWSIKCy9d/HfDmpwTFU7aaWgye5X63dHV
yyz/xut/0RbK8nyg44cyKCaTfM/CoE5HPW9yUsRqgjpr2Wm7Dv5e0Czi+w6NMtv/YTVL3X6INnNM
uvEPTrITwA3w9+GD0Oie0r3UHhh5QW94ZymrPsP1ib17fkwn9hQRxj4hNzCSi5PFboEVVwSBCKKH
ZWakROUaW8RsYYTa3NU7E2qa4wix3qgeJKNdrAeLJF8FMg5Q/s//ajxTnINpRqKP+QPjkVG6LYul
XmaL2Jhb4XNjmeTEcgCuSWkYi2G0C5XGg+h/Rbd45uOcXnAAXWjpjkTDaTlLt4Y4qXJR20kP8c55
zjuUInjNq0scsSDfFbktVzZSOf/JHP6KOjln06EXU6UjajpCkx4r7RWP8PMhTuXdrLtfMSbrbiRA
DUY6aDuQatdI5Kur5MHYecviIVqby3LZ/Ay+ahtlgffFN7GyrS/pt/Ti/G84/Q3//glTlKvqAK+Q
8l7b9VLN+9Ra8jSN0qfzQU7v4F9BJmduKqFWmziMsxWee5zEqi+/9/c1tq7JGxTIM+66QDMOrw68
Hx009PP6FnuMaAlZ8B0blDme4RHfZDwcRtwhWnDAEI+gKCaAQSkqpeY2FBIRh5POEd5Ms2hew36o
v6hykgdLVa+LlwBjXIBrHpLsy9iJm2VYu92z30pAy/tIbt8kPcNSAwiGG9kZbNYXJfPzYNFRrO5R
URbCxI6FshJg2+fVTA47zf3HUYD0xQOcVruFjszhXFm1kuG4GFW3Horkj02SN3ZQ5DGVTMNbJFK8
HWU8Z/bS+Dc/n+AfMREO4b6w0OybXu1KVMdpbinVLWd5844XFA41XYg9QIvopJYpwxesdp86RZvZ
YCfGaoxtiw9rSfAmk6sqsKSKbr/Y3iIIdNd6frL24gBwc01PAQkzbyPHxvv5pXgqJDPLKkSdkRfd
ZKn3EZjKdtDaW8dEdRR3+3eBTaUq4mOlDDdOHc350k7zGeZ2/JR/B5wcwhjslH6uGO0t/RNvNFN4
tGK9teUeOlZZOr/5HCEag0LjVAclPpqUHq4eycz0wBW79tZyPHkR9kVwrzvtcxoZzo+yaOZ0S04M
DviOAUKbeKAoJouVC0bWIzdpbzUDZSClr6ulixDcIk5DZymkuTmTgx6lvdDogNKBVAXVRjdqCjdz
NQ37HMFUbiPjp6+49xoanmGmXoQiuRsWRZ1mXsltfBPk2bWKvej5xXO0T0DR0fhCRQSMCtrPk3PM
KkxNCGDa3Sp98NahfL/t8QVatEn1bGVKbqMWbNhBNqfCdER1YNQHccfP8OlN0Tp6G2GewqgD6aXr
1bWnKVetIMNJzewhxawBOC4WTduglYDBdgpknGTmjJjeEdqomwILHUTaqKE6xckUkSkK/mDot1oo
mstUweEVD6O51tjJKCwaSpYq6evHTHwaqcTXLUaa2m0kOPkmwfWGJA8Ox/nveCTuNwrr0vWDDYru
tob5zOGEGmaq1Gkt+Hddp9dPcowb1sJpHXGPXQsS63mc6F+TAA8QO8IqrrOjqMJbNTOS7NFFJfNO
LPxuE/TV1i3TcD24Yn45BELwz6vg/1XZ/zF2c/9WDVx+rb7+8Z5UftXvMGv8n38s3+P0O7Ls/vc/
7t+z+lvE/0GYvfLe/8Dj1k0/67KPf+mfuuyK9CcaKtxgI4CTHGCs/vylyy7/CVXF4EtTINZMgKp/
67Jrf8J/RGORpwU8WdjmbPm/dNkFSfkTWSRw+FwUIIUBEv6OMLvEyjq8ZoGVQscYYbL8Z2RBj4v/
0+JuzKQRhNEhxaea6dDl6sMY2xm/z9KfqVjW+A/0GfqrqRJHZCKYHDhLsZDlL5kulCHmLK2LQzCt
TaqOosIJ6xS6t20qC9h9bMVRsXTiYfA3AKyNW9X18696XbsPXigI4koJfUwWWqej1RYUEQ4hhQN2
3W6UTNxqWhhAeDP1HE8OyUv1xZAC3Fy6mKRdq25Q5XZj1TwdavD3L4KaFIpd4IH6VBpu6q5SRcyw
VnZclcdS0w3CGr+/wtvWtGzheqOWAYpUH/TvHu66X5j0yrxKQx1l+i5Jox9OYYTVuklT76YWA97i
VahHEIYHA0FoJYAtUPT6EC0Ks017dMVLrs62yJ0nX/GT75BRhvqi0Uw/QCQztSRI83hAlGmLA7Gg
+rW5aEsheavVodeXHcDTjVjJkNS6PkvWRYeDj21pVfsg4IDcg/e1aM0kRpu/5IpVIPNZBTnvmZKM
05YqJXFXlYOHycLKtR6H8XgQIwh8HbCLvLXa1zah5QDWNMAGyBz86M0cXZqWDeT3wjaiRv3ZiyFS
TXJPFpmFqnvfURxVLyrfyn4agimgShj6TbeFHCwkF4Ij+sPagkqe8KwajXmozqcdTmaFJq/9UoiY
ETmoH8QuAbSA8qX4mAWh9ob/LFL2QViZzzCxy2Yjp4HynCLm9z3kpK9s0ejEKxi/wbtSuM1zo3So
nweFM4zuWLp856E9+cOoMfqzfd8Va7uzVFImCDNStayBtQWroUlhbct1beq21EiSfudVTl4WtkoD
yNnGrallmBZio1TdhGUkSrZKO9takm2KmIk7prjWYzGjTR9rwluO/+dODHRjcDZSlnjJhV5kbm9H
ThVcFopr6bbfiNjS3ZguJoTsnMFNbDXCDhDJYpf2ZGMAF8WnLOlK884pjbyjNR8mhXiNpXBFhtJh
0+zsikrOnVUjqvyvaeW9/5wUUJTXUQMUZKvTGVZFG0+PXnvrZZVxWip6nytsfJTgasC7ubkWPd8Z
tk5hpeI6k3Oh5hdjXoZMfgJzNM9DOb3MTAGl36ChH7ioMMsrl6g6h+KNkPSa/IpNkeo+DEriawtH
r1VtgZ3l0OK07EXiUxNF+rBoEtlz3iIZeu1znetySwGk17OrOhQC7TVJqSBdJWTqg2xjJZpZ3wZq
j8F9ZCSNt6aGL6n3SNZ1+cJrM65TEZ5Zu8uy2miusjCRqfOHtWExYZaAZXVTm62y4lJvxQdqfRiO
y0EQDPb/sncmzXEjaZr+K2V9Rxr2xay7DwAiGIwkKW6SSF1gEklhc8AdDsf66+eJzOruzJzuqelD
m81hLmWmkpQMIRz+be/3Pn3DInzDl8iPcaKpqRFjesGrsJa9ZNdxwDGuH+vwR+d3qsptb+/D11LU
v9krLKwdW264AJ3WzKtKiwHuruFi32zhiEdhZAI76xZk4NcOaJ4PfwbKdLtE7dbDGMDqDAa8XK1P
8L/wRyi4ZsxRF5U3fd8qf38qMC838LTiy4K+SFR96wydXxzCmcWHR7sP2yUTMvYfokXG7bFKivkh
XF1X8L2zb5TR1V8a/jnBclOTZC0/S3c3R7eYeZtr0fSYi3kXR2xchyUa1MByn4hPTfcUNHX9WLfa
Rf/f7+Vp2ey415mey9mBUR7sxfFiePnQjtv4ttfxBIK1Um911NgAt4J1+dHitou01Sy6U6xS4bQK
DMgbDd77Y9ecvBYGdI7iiz71BOR+wcNZRNZBL7UYH5K+1tgaQZaHHTj1psgM/sB+Zk32MhzLwjHg
e/th+8QZADtfT34JzXDwu9sKF7w6t8Jqj7K+dKM+T3AP/WTiIGlb/BuHZPvpqqprr6CAQZuoS1Sy
2RyLThxHWcfqap5tcW5Vc0E8JoVf3LW9aT+HrsBrcg1dLt2ksEng2jCSaY9kvM4GLLAByld1/WKG
2XsV0Ubjqw8d9eqHTRgclq3HOVIywh0eB5BjN8EeGpFBRAtXvkC397N926skF7zOX5whmbYDxjva
Sie3Xl77someLBPqEdRo42y3jirbO0CBxU851kGU9nG5PwN6gDs5OBy8U+jNmOUVIM/tNHCm7hkM
ez/l9TqtOtXEHAyXI2eNMh+NIBMQb6bpPUxw06Pm8lFbMQqwlQ2c9qMflOC7iz7hKDEngrxUFewV
HdrCE+Iwd/H2UHViex1GLupDBXNV5ImRHofLt+zyHHtFRfrejWrIStQpY1ZVU0S5XU10wLcIeoBn
oTKC5Op6J2mNCeF55T6D0TEt3aEiEeV/LWnfdAqeZepjTpRkvVuPYWbcXYendlnVkNfKnvu82+GK
wmscQwVcWURXKzsaUW4aFT+71G0802VLHnHeM/Ram7r5IYjMfbbsDddZV+zyfmR5ssi2xvE+z2r3
AKYurCtyJuxvzRCMYx6regOeyNP4QUYTWMclMuur6JfuByhuGhnLBVqYbt6QXI6xZz1Xo1+97O2Q
vAu3XfpLCtCy9eWVfIhg2ICDRMnFq82t4usm1HyeFqFwcAP4k69wwh8ACqCNVpRtqgWzPnvFiYkF
GZd1odqxgqeYd2bJ7d6p9tQqla7ycR3G7iYSfYkVWudYH1BXQ3lUBpuIY2ksdY3xwOKm0ncgv8eL
k7zMSSM/TWsbAFJuYbRlDRSvT24pgD01hOv64K7NdF9ExYCljvJkna2A4VAaFWXPLmctOjtrS+4m
bWQxHLxKTh5wO6cb8mmGR33wlccfL+o9nrNeThjgUeORp7QrVhLHsq3gp2LKqk7QI0nQoKVtuOaU
lC13e21tr7P2uvkqmOf9p6fZwEn9sY7XQ4Addnczgn5bL2dvvwm1p96Dtba+toVbPpdbqcI0Nkvy
Q/WyBR7piu2js6NiouOohtditZLuuOyWd6OLCW0knl7aT/k/69OMd+F3T09xkLrC8g3Ae8/ijMZ2
05PSgvGcHCir6eaO0Z2YJzVl9cplki2Y5U9ppXXzq7cOxj0M9VCc7WCGuzvo2Tz0pLPvS9kpJ93r
sXsatRi+JfPavJdmTdrcnqNuTtfZq78N2FuIFIf4/vNU9duHVJu6bxY2xzLQtsmzjpL2PLDy+Z30
teD7cxb9RlTWD1KFLPzO0okurTbVfKmD2vnp6m1/SuSwnxark3ziwXK/zUyNHicLX7bUkQIW7VZR
vPgjSGUedJn8GMRcft0iARx1KhO+/Wnsf6hda5FN7ZbcGC8kvyqqorpQ6XT82nFSbtdocqDAVQ2k
ssZbTJf1oFXh4tmumMiDVXyzRFu3p1vZrNg+SgsMEmaC6kc4DIvOtlaxS2j0RHlqrcsJNO6KArhc
43sNZWxKF1dPA3zZPXnaehHUWTTuADm58vFYjNvlK3caBLpyFXrjXo5kiZGCF5EwoW4BQeyLQB/U
5bS47RyjZg9rwZJRp0EFjrFmFU9vynwod9TffKsZoU4vsmgOSzVIuLausb4Wa7e8gba1nxtuDJVV
xmC6UpPkf95gDdLD2JtJHhODK8a+Fx7JgpBJmQHPtYqsMGu4HYLAgNJsVcVYoShsLU8KZnSSustW
llnt6LY/9FZrkpNpgD7CIW88YMsR+XSmmzbkrpe+otTffGZU5MfWczEWZskcy1dn/grTC3iOAmxg
BZAw7nv4zE4bl96hNAME5FUUfXfSyR4G6WAJljl9PJu+opkfUaMEs6qB/5GxZ7PplMtCck9wZ/dY
fqzrHCaHYiHfzd1Y+6SsW0JksUKv+W44JV2q2CaE8WRm+9tqLVSAM+zNkNuhA4kZF5GJM1g2YjnU
y+q98D2re6etg1cdW16ZTZNe7iwrgX1p3MlNoz0x8cH4cfWl6sohBn1jYbZEbSm7nArM37MetuXH
bjeFz0dy7CZTWHOVR16X6VTIZAoOhQsIIN37QMnULW13JDbasOzj9YKYVEWw9bTJAdungrVqLDTZ
Etty4KUUlqPbQfKzjHDVKbaxS0SPZZiShG2PrsCfuGuOYyAaxkNoGvhqqtKqALeDvrsaQao7rHab
+Ng0/rZCajIgiaZyQ9ke+4BlUuHicHFnBWYcrkQydrcReHH32OAVI7NhtQrJSiFXWW6mLaKDM69O
fZx6n3wzmpkTHNqw6MtUibAOn4TXCJS81gWWFi17XZ6kh49NthYhOvdFhnMDwLkt6nSV0lH5jMyk
vzZ4NPagN1tKhGbeCOj2HghycczGpzwgsoCY8ta+vyKZGZ+tsJXtGTJyLFJPqJYro3VUmAuluGVn
ept3jNK8OO/LxXoEdhmZq1FPjUy3cGqT22mT28qiQsw/DduV5B10upqzIbrUw6ySquKoqDZEVgXh
uJ3bAnznSfhm/jxgsWRdqVAlcyqT0XXPbmUn5Wc7GfA2UDUC+DTcBD5TugoQ52zCYTTC+wKMeR+3
eMijVeMjkZSEIZjIdSKvBhDQ1VGHcw15co4b0k44PJR+XlU5OdAYYeWUhEOBcUFBd0BPM1ayOPqC
AMOPXRTnyhsrqp5OtOokhqiprhlxlGjZCMzyrliEbk57XKru1u2Kuj4R/+uS99uE1QGPVbpvCnJM
D5Ryi9C+DZffNSugziNLyHzNQChHc0+avcDMBAnpvhcenOWjgk3dXXwiMRKwrVIMd6ycESkd0e1A
e4Olq05qRseIUrFqkWvqUnuHPQDLk5kpMPrQ0rhXeUmB+LMBk+tcRZfwnsNOTbwzsgxyH7PLIP40
UauLOyuqzZ6v+8DChNk2UM5JsPlTXg7bWh+sHWDU0V/mvs9ml9P/MM6ujXwPfnhwVHETObmVQEW7
8u2iiKY86S+Sc8TFOj7O3jQu18sqo+XTppgp3Akjp+5XhzsC0KhEU/tcRINQmamLeXmFZc95TLFg
2KPHeafYvEk8EfjptrTjepw3rvhNzbo5L5xq9AmuCoKjl9RApCc1105MLj01hONp6LfjQImrKdPp
nBw4UEOSrhdZStZtMLVvWjM4JusGb5cHsfplnFHDqyYfutBUJ8bTyjm4wihW/DH8GPKxqqF0h2Gf
ND9aJa2XOOq64aygDMcw2GK55huPuDvGdW/MjfbGzRBR6w0u7lZ622EfpkVdhR5O6lkMdJhulJp7
dL1A+DC+9WvbPiyLx5fhglmtDqMZVZ2Fwxqq67rtpvGaAI8RWRJoHT4Onl81j1PU45/vBbvqrqIW
ec8xWOppzWYHOWvu7HNJ5PZ4lIhiVu8GRvC05fQ6Q5mpsKy3dHY9/diELGEsfYmbsRqVmLKNBSf6
WuNudamc6DnkIVasd3HYR/f2il0K1gBi+hYbKNb7ylLslcsbFR5WvYOn7fnE8iD7gJSwkpz1pfe3
p9qxcYss9mb1WRMXA9/MHqvn0JaY6VWLY4Cig1TdDg0NwfqAuU0fZ7V0YolMfRf3tAdMmQZiDa9p
vckl22QTAnYdm+41XldZpNaSmLt6l912tCh0X2odJ1+Sud8YQ4Sc2qyYZPQNYHX7Y4MpYqVDE0vq
LGtjXCBmHLWYZrOd2Lo8Z25LeoiE845adq0mUaa+FpvK3S5Jvgm4BbgYYTYDx5Jki1DSgD1OdSTH
d15+VoKTSA/beZ5HZ/uqa+oDLFEZ5E5TN9c8fK2pGssY476snZdJ0g0r26m55WXqsUPY5tUsd0JN
9SSuaok1g86kTeXsIRusIMCHbCMKPMcVmPDmqpicVZ8Mp2S5o7vVlM9dsZJa3GuMCby70XKS2Srz
CYdFdWyTTpmjHU4BvVoLHrl6stsEq4eAhlJ4CIqmXd6meHcxyYn9QJYaMIRtkbgX9UAZ2U+rjexT
dsFwiD1mFPkQwufLy5h+kTrKTdvFlo7+NGwixQNK+dYRojOtzgpLnRoP2NqaiACJCE8i8gqRz4MM
1ZlacN4PfksBV6XeRFf8yu+RE+mrxkS7830WWzI/itLu4pNfYTPAlx2W0WOP1fv6Mc5+QYaqxURV
+StWpYG8ojFgU8J0QxkQeSiQK66LVi3x9FYl1bzc2gqO0osGAjA7aSQxW8QBI+owVU+XxXXbJp2G
bht+FI3eim/GDdvpuS06Q/OytguqBKy9QhpjaS9Hw2ZW1IOHeCGhrsZnGC4MbnYWr6t3t7aWCsY0
uW/4hOad5DvpcP8UCLOT2qWH6c/Np5KjIR8JSEWAS75ulMoJkwZCuRjOjVdun3XlrM3VHHvSNGk8
RXe2vjR4G5RWqW/5+4nSfwjzwbUmFOal7q4LIEPDeYLbXeWmWuc9XdZKfNhbMXwoWTtfjNPQ6YF0
bPcHb/BJD+shrBSX69qoKxDjTZUnTr9b135b9z3aYhPdADLSzlmoZJXpouJizBbHr4N09fp4vYpx
0YErXSryZIc6nFvMUtvTaLFByVxuWMzZ2yeB4pXnTQ47tDFZEayuLmce37qUZc7oZgqW6kh7yB5e
EkdV71YjgoReUms9qUomkmEA9uyHjQ7TniUtL/Z1v8rqfnb5LzExs8wtbSJ8BZdhwcV8kaY+0NBc
g/veldjd0P6PcRgtPdxo2moR7zLu1y/jniz494tYxelsVSum9suodl7tov7p0AXlnxBVeJh1OoCA
RQdzdHOmF+WYGhnPb+gQ8YanW6ZIBgvjOIdmWzScUU/xDxaz+9gsZp1zB9OQN8q08lhHon1s+7VC
2BBXFh4M4fA5lk3TZdMeRHNujIuQsncvsxVnXpo4t1VcHpeR5deU00w1vmISgLRJ7dE3uS6BSqPS
1R9zNIG2H+y5fdjgRJeHeI84ZrO9q1PL+X8s+igeDxst9kewUa3MKfKqD0OK+Eg7hKczG708mWSb
aAZaumh5JGNwb9Ul+2TTvrL1YjW8yRnZQ1MflY6nLQ37Gh24sOTytcOtjRpD+fttEtVDl+p1J8G0
FH5w6T43VI1LResv7wh/7aFuBe2OttHxd4ttjZUrT3U/ZSnMx+yVdV7QJMoxutLhjVUEhG8w3VAH
KhrRhLJ6A5PRdXH76pMNb/kgS7r9i7Utz4Ctk+o6EVa5MIYCMg/te0BI4lvRcrsmVgh2qfGbD+qo
OuDpyvima5vFOvSFHeTNjPE1lAxlrddu7ccDG3yi/hlAIa+zxvSMa/AJo7/iew15MnNue88bZUfc
KaIFkFv7IYbvFl0S56C5/aqznkpJimxoIMk2ERSYdgvie+BuRCswWM5zWYrZTmVT2+aYdPFYpAnX
ko/kpyTTZxbWt5cODeOgMNaUnEpbND4oesOnYvHsL7Epkv3Y7V714KEC5xQ1e9Ok0FTr95bLnXbI
EhtFH2emHKeN4dtnrdTwlqzD+tnhTfLTuXDGOwXtdciiUFoPYi9r1jciuWE1NhqmXpNwi2ftO8VE
w9ZztszTFsX8kDAEuSMljB/UKic/X6XgbxZmTAZAz0ikTtiqhGiBxVC9JAOEt6ybvfC0F/6ijshI
nDGz3QF9kQm3rs3M3EzdNbWf+0TlFp2LkhT5MGKPseZ2obqIk8VcLnVnjOWyJuz3MPMGTzevIxKE
n80wd21qd2J+j/y9ax9DM5okd+1LA5g2DIMgjD2mR6MACP8aRr13Z5JgjdiMN81L2An7ATo7SHtf
+bq+Gfl8N0OM2iJdpmL/4jN2UhmhzrPp9/Tqp6/kPmX24pJlsPys1xS36+px7kb5PfSCoc03exi/
DIlEMG8rIf//cJ4B/PX7v/xThLzkvx7OH/VH/1b97Wqqv/ff/ziJv/y13yfxVuD8QssDK8CLogxK
1GVI//so3gr8X0JW4OIoZhkOP94L2/jvjPTglwvlgHE73EywBLiK/vssngG+y4DHRq/FZP+3Cf6/
/vOfcMrjX379t37q7iV1wPgv/4RW50+TeMRKbLFj6J6QbUSIBv+6LTYYx4XOs9DEKYu5vZ6sHVcl
mkL0hpKxnSmHXG2PmSuClRqIlOzVw4IPHrjhAo+LmWgo1w2DZrMP0s6UtOk2l15ZXgEWdvwj5WR7
rBtDX55Z0HKSTBx5l/QWJ2mNnmXJ1FSG36vN4Ro3uio/6dECcoKVcMnbq4yFSTBjGDv1qNScfCKX
vpaLHn8m8dh9mVXH/JN1fBOc9qjwqUY0M9UDW6GFfeVvo6WudDOB3RhpNa5P0+qE52WcxzXj4etX
ypOLD10Thw+DXL2HsGzn7tSR7r+31jY8thgIvCZOOTN1mqvhpYTQMqXjOjfWXcTA8bTYHts0TTXQ
I3al7eZ9LKO3SbrVi5n2+DHwBH2gTka7e+MXDgDUGkvtIpNj4NONSOY2w82vwd+P5uq74xZh9wUl
VRh/GdlBGfLC8inyY2f2UEB2KwtlUWQxst6DialHN4OkNeFaT+gRrJCYDzSsvre7EhOHNmkxWdo6
b+JbrObVS+NmsgbmzxVFldHtrq+mXtcJi1zlcMZXYXjH+p+kzN48uhg62mLcDRrh9WlbaHc7qGSX
d6T9mjyqGcfpzGbziqxBib071w6MpzSkHF5S04VWcFUkQfupV/PI1+mGnaLc7Zsq26vevFdYf+qb
qS2Zjrudp18224q/9+7iv4dVP3ashYbbF7+xyq/CXmj+XzqIw4H8Hguc1Qy0a70umdiKUAtkIvqB
tnvrR4P/UfZD331qh9F3jlVNMWKnc7c2n83ojT5QrT4QmdV5+8q4nmdLk7dub50qpENfJ+DIjyOV
UPgYRYpiDGK2fZ1EQelQadJXy0N8ebpcRENZPWvZxM1MC2Fb1nRQvGfZHEzqBQsi8KSlLtcfrqzY
hqLAootU1Jt+6QY8a9dBG6yPujB+kFUtrSNVs+geHKNKjTm2XMh/hc9eIWG1PgvkktV3ozcT8xLQ
ufm1G22N/gVj0YLVpGBsUsC3YXHsu86iLhxnQkyHoXqYBkY0E/2cyiTUGj0jAIyj6IG0TVk2TEtk
/cJsuMLYLaLHTb+b+QKaNHYqtQcSiO/Kk6c1KPsHs2t/PbJQqjhNLec9r4luJleII2I64j0zmBpn
giq35sT/yVabUpwSY4U5e6LueBPOVf89csYBGJ/v6ad28Xw8RT3tYtVhQSDO+gmfmNupkmY9uJ0q
6PaUdkV7WrrTedErdWvHUtvRcZVdn1ar767WJlBUjMKeH3Y5FC+qKrWFkY2J7zqIETrn5jPPQndV
l+PG3pLp0OqnE7FGX0sokY+Kruy9vVn6tgFxm4kynGTOx6mmPPIZeuS665YwGypUcry0Q/iNG7L+
ilX9+p2mbxxfxwni6IybmozTW2u9ZRhb958WGkLVIVxc3s2yb5b7TSh6wZ0zFahCMeXsU1vjuZ/t
VpBgK4BExMljt6WhUjc9vb89bLeU5vu4nkUxkcTHhH9O/RwbcdD1jAD7t+j1PyGymz+0mfTH326/
q/Fv9IrfkajJ/p8vP+qNcZKuy8r8659/SVj6+ye5qNz+9AuEQwTch+lDb48f4yT4q79HtMuf/L/9
zb/r5p43hW7uTTLqv/zXSj7WH0NzwK7Wfx3RMyiUWo5//Qu/x3Lf/wXVHFJiAjPOXDhZ/lso971f
LupJl6kqCAPIPv+hqrMctHiXlVl+G3klYHaUsv8uq3N/8Qm9lJmJTTbNm/rfkdX9BlP9g3bdgeWK
5w2wKUTPF1nnX9bS9DDSLG3DC3py0iFXV7CdjBPvj9Ne24+eKYNjseCDcmCNYn6ze5vpKi2nJ7cf
A3NocNu9ln3/KkS/opng+mKC7E9VPts9S2DVHlZwKeZO3hcj71OWBFV02zP+xgoXFRWTibGcnpcg
KL4IZ8Eaa2ZJ7pvSfXcjey2nnF5Rak2d3vMy8uGr4396qVwKdYsWaH+BzuE/TZQwEem+zOuu+sxA
W361Fk/qzBaKAamNZuHKLpq1zOQSH9p4Kb7Wgezf1kSH/8hI7Dc/uj8/UPIhD1k3bs7sWrl/0cZW
SedsRO8grQPhPO9y0mf8uUWTDe3Czb2Nzrth3n8Id3+nKWGW1c6GAuFG4nTtVzCdy899EAzxCsAi
KfsVISKtvX7SbofNtez9+dxUIvAQJez/TXMWDgNqP3TDATRE1tHcvwi0EdLRzt/ArHg9HeklCYqr
3t3WQ2jV8WGg0Mv/8KLc//5U/phJOpeH8ZeH9acf+BdltlfYVRUtIkiJatTpCBS6Aq2gpLnmP2x+
SzpBp8Bf4zNdsqNV9Tcgw+5Y5j3rYvuK0OjA+BSzi+X0f/5gFynpXz8XAQsjaUy1E+hJ/P4fpKau
HteFAx+kzaWBsBedPCNvLP6BJdR/+lPgN0NU5ilgDfXnn6KscRjJGDgqzOFucGvXh8Gb/tEGhfef
POSQfY3EpprwbfYa/vxjPK/dazQtIdqbmHZ5LX1rThWGCL8yniy+VFPl0N9zh+2rHWr7iw5Cq0c0
ZTfftbcPPys7KA41P8FjmMxIGe3kTsOt69oPxxVAa/29cA77tJJyTpU15JeW2XyyE4Fc1rudknK6
d7y1Y8gnSvU0i7F/GVQVnrcAH9MsKMShrF3a3EM/LVj80Uka2dQR16s9u4JsYN2vvd4j6fofi1zq
o38y+uPDELr+HKD+n4xXLJH+4bj/b/pwVOL1j/pPxedvf+P3iOUGv7D9QsjiAiDPgXz0bxGLqAQM
Ci9dXKYxFCMu/XvtaTnhLxeTZMakHozYiNWD/4hYbszv/eaMCxKX68X/b0Wsyx30x1czAMjBQlx8
oYpRy0YXlfgfXk11KUsx8aVomLXzMK7m2+gE8hC28T8ykv/dW/RPP4vyOwnAe8FRwLcjvLzAf/hZ
46AdOo/1kNpCcz9NiAMXmpQpG3BwGU1frAHznmXMBn8K7+xZVAfEMMtT1BX9d4XY+U7alDcDEu7r
uAva0+wjbm7cDlVu5X7Q1cMRWa1f6f1553Earft6cg1bdol734rCf/W2Mn6SsbyrHAvPjjVIDmMw
f2x6pqtNO+uNUsXJ4qJ8oZXGbCFUHg/G7yh0GFhuaFboaIdZMYfzp7EzNJ4H81F4Bb4BThD9iIOK
9nXijzihgPP21+YsGMRnhRxmAnTUJcydtX8oerK5LcY0LKR4ow+mlZdvWz086SHamlz5fsLLvxXR
mIadKT/2st3X3FvL+li5xOXWQ7vAJYMgzdLmqbMSq3UQwJSWsJ/wBvEqJz5JqvIizL0p8Jkm2Il1
EZPOq9yi5RytsbW8MJVDMF0tTYmPyIJf0CedeMn93DrTm1gvMkJSBZwihd173xmDO+sB5bV/bcdI
rzNfmg0rbxYPX5NiCx/2rpDvUyjrR2faEtQhRT3DCXDG2WTYHAff6E6EybVQXXCpdrEITp2FC/Ac
VF70sskeusFKzxIP/MVemWDoS5mhw4LYPY+fUdAzgQMiWodnQj0dNWewmcD4lUaSvyXIH9LNseuv
rhwbc2ZFYbMR7cwct3LoouQsFTd6yv4FtQdDI/QkZccUK0WdiF92r4NhoGb2AjR3FJbnaFLWnllb
U1ysGXT/BePczRz5N5jnxg7QC4KYGfGJsKfwZ7zGcsvxo0EnU+K1iDAirijZC7/jDmZtNyxwZcO/
KvU2uyJxaiPv69jM5HSJgwwXd4ne+pgvSV2qa+G+sz5q7VdJNCZfjQfMhRllUvVYzFSgueaEuiaV
lYYyTi+zSrvIpyvuzbApMrIOTq70XPnWdI74RE920HkzxutwjJaoozZdpHP502Z439uQ0dscFa08
WH3EJGm5MNJyV/vDzNwu2Uz5MJpl417gUtrU+NHq2EdXbarl1ReW26dQl9azcvFeOBBVaPfGY3hR
nVrCGdBHML08s5uAOiqiAfU9bLz2ZdPwzHLhOas5bs7Mw+kgVjFcbFGtMURp7YsUqV4LPGai8sEL
mviNM8G8R42FzcMVM+5sNgH4twHx9kNXVuUfjNu64tj49FMO6BG5TTg+3Wu729YTI7M2zhc/9j/t
jr9dzIo8EWc+4dC9SiRnJkW2tTwwkQvx3q5Dtq2M0EzKNt8zXxo5TZ/Hnm2KayMxGUy5wQJAqJG1
ofhbgvrUozGrUrna48dFSlyz/VFPh75HHHwy3QwG25I+A1SPMNzc2/O6vEceQDzMHWbEN5XsGbZU
lmXdlyhlXuy1mMoXr0m899UJpjdHGPGI1rzzcrkgJsgia4aawsyhcFL6ZSUe7IFXWeuYRpXYXfKD
AVH7faGWPUxHNVXDwQm6ej9JvNoe8VuPG7IWiiJ6VKr8ia9QWR+a7iI92/WgVqT/zdwetBFedaCh
KKdPtr/tvC8sL0Tp3Be4sjP4m5DdVLWWB3cZKhux8Ry554Q1dXU9eA6HYq5qzzklJqCQd5rGfZlE
7HqMG5P5qlz9zc6sob+8SK5vlzcbAxmmKMmyhYe9tylpdtcerGdkC+WbQSLmpixIVXEarsn8a1t3
pjjI0lte4npwxclp9Ryna7wXbYavJRtKS9eN8dexDbCKZQk3vAkmyT2AyxC2obUtZtYtSuFmpe1s
5lYkQVcyUSsD8xFrp+9+DnO/rz9k4TZd3jKgCBB7Oag1HxOEDfHDKANrD1D39NgkpRWT2uBAl8Fe
nhJrgcm59bUzc7aiYi95VUb3si5VVP2saFfQlw3TYZSWdzXprVlwtlsd67qL6b5WbM/MKkLrYe3F
iSZaO/1aVpvPP2n1hUB5iFK28H6CPVHdCSUno+p0NLMVy1RGASxUOXgW2uVm6/s6A43m7EOOkLjg
RrKjYfy8JPaGe+XeMl//Em1bM3I5l83wqAZ/8fJ4c939xHaI9K+K0YvIPz3GVXljCpfLb2i7+lzW
SMZOqMz86N6iS0mKv7iSGEqgnV46+snyyu5d30Ow0LROxiTL540aSK8zQChTXwOhXwb/EbKq9E99
q6fo2hJd4qCX21qnefcW9PVfwaYgDWMvhvSWbpcemrd9Nq55pks4u7dbF63dbRAomrVr528aseqC
Yu5GjXyhVyxQdMVn5m37nJPWz2xyNwCp+fTj/2LvPHfjVra0fSvnBnjAUEx/u8nOysGy/hCSbDHn
WLz6eai9z4zd9lg4HzDAN8AA2yfYW2Y3Waxa4X2f1cw+isbxahylYfmRg1Hkgv13HOmJqnniDcij
zZsRktNpQspgHse5HgevTSND5w5ZU7HQ65TugJfMeqs0EUqcxm7S+3GbFejY5zbqr3tp6K+mNob9
eyPrIHoRQsv7C0EzLDyVFt38PQD7PKH9p6JZWI9so6q9koWsrS1LBS2hj3ChkeY6EuEsDuosv00m
Bc5pouvsJnF+aSl4elZEKbnuIX9lUknuzuauz6qoXyd5mwmvlHGyxtWBxWZijqUMzHBniuk+0a3i
65jWdUg126x81DexH+L8uSRmmN7NUs182bFtrVid7UYUdDsp1wMfaKbiqknzaKP3NSXEajDZc5VK
+MMw1ns4Ztl2Ug1EvEFtenYnq/0wlPNjgcZAW/XYEj2nYwiO3jJPV5pdjM1GmAoVjcnZ4mYpVhZd
YW+BJNEhXBWVbe+MyhhPmtaOm6G1v1WSseWId621jRcLMXtQbeqegbhJN32be6XbYgXRV32AVB1B
QP+lTqbi2iXFXSd2pO0aSyRPxRgFX6c0bxgzUaqR5eGNBE/TYnVCLYSgo1jpkiBTyUxaELZdb6zE
3AlmOfgMe+ik1+Y9wy+sCvLhikav5QXCBUCLxvXNDaxXlkl7PQlNWRsd7dukEf1Fg1kChIOCiBXu
e+NHRj9fMyEt9dj5qkNt1eZWMzvlLRTi5ETITWslzbFLGMoV5DkYzti6Doktm7uBcil6Y7tXcLWo
TbJ12ugdbSnaPGYkcU4WdKSRf0P7mSjM6iJ7TBknii5EcVBnjOptFTAuxWYW2b5uQlo5UZHfVcEk
LwLNqS865Mt7dNoEP7lqeYkM1Q2CzZHtlPAJ50B1kPhPONkERkwLmsxJ6/S7qXNDBglGlWeEKCsD
pSp83HhQVacifOLlbTw77Luvql6o61iZ9IupMav3opTBTSBbe1UZQscOY1xHbvGgVzC5IqRiu6wL
3gXJ7m5042FFZOzxN6Picqhvbe1YlY8ZUqgae5V4RuCU4SSzpn1RGPSyhJp1o+fMvNSMJnKsl94N
7Gtj4li33da8sDg4t5U2PqIwzb9K9ImrMe2NQzah2kZWVH6rXX0A89eVB33Osn0RZXduTRs8Gvng
HvoMsKT5WPgJnRF73eKpGdfwER7cuO7ilUDH8l0rCyvxDXwj73qrx/tS6IGn92bpeohXVEwKKWWB
SRix51ZK11ORVtOU1y7pvs+5QxGvaBW/HghPHUt7wl5pk+Nkpqekqbk3O3dCu2GMqq93sqcTHg1/
F7b+J6rU/8ty/WWO4R9q0y/V9388fm++ff+pPM3P/N1q1vV/Uqi0cX3bBohGl9z8X61mCgGGtYy3
Ni0do/8y/vLvTrNmYwjHBE1FG1gWDu//SvY18U8AGrpG1QyrFhgZ7d+qTvMX/ZDsm/y8Y1Md5wNQ
hzCpUfPnPyTgYY5p08QZgpVDMfepQBLPkEzX+oqiXhyGdDaeKylDfZ01hu5XUY3gxk0NY1OETv5S
askhCnqr9hWlxLucgDjFAK5mV1bViRfhlPqxR1tfMXBzdChsz3o9r/RCOqTTmnKV9Ck96lSW+ReX
IvhJIb5HJoLmAqGxsWs0V/nS16Tn66SU2wgT6muiCuVF5NIIiFVHX+BVXpvWbIBAGOTeVp0RXbge
P/zwUK//qkj8WEc9Iy1xnxxKlQShgjIL0gHjrFBRojWu08J4N5k9/2CoWHXbrJ7Grdk3wVqEAHtW
KM6iXWgWTLGKrP7NlC6jmDJhE7gQdU53SpxoKsoZfXhUrZTDoxmw9SRKdFFmZZUhelVR+3RNE1Kh
7XuEaqmYT/8P34N668INYJgZUoafn7cxwGQ2x/Kd+mB0mwfB98hI5TaraEdmNIdR0JffmmoSa5vi
x5bmunVLdC/XHT17HIeLN6ULtdcgC4ZDYHaC2F89DcmoM+A+ao5pMYhro4iSfaiV8Se8+DNRxPIM
XA0KEIQPSxWmdgZzwdmRGa0bvhfU7E8FJYeTE0I3WeKQk5Yan024OiOAL8/cZS4tNBdejKVgf1YI
m8cslrSXvvdG9qSk5gNJlOabVdLturLIjsE4YuxD4rEecZxMyZRv/vywPlg//1Ud++sD2B9qFIIG
Gv1nDytP2omOdPmd6EvVqN6bCAeg9NTfyqDQ3+cMuu86aIe9pXRmzPavSjzOOsLNOTblC2EyE93y
JndOGTN2zcLGQdWjI30egiHz51TakSfUDh/QnCsxA70J+nxcZspjGSv+YKmpiWcCJQZNc+MWVZTS
74A4hF+KoghvlcBBzUDmVn0ygVj/mWLD13aXxsCCynIZioU88Oc1KoyxDKOoezOGBtBmqVvyIBHp
PTVTjaFpVuNyUxqxSt180oeVCBhDtlTbWxCnmXUXWVEUrfC1cctSeAyXfVcg5CAA7r8AH+guIwuf
2QYQz43ltObjFE3jJb/V4GoFQcc2VO4LKC8XFD3j+8lxbmxoM/s/P9pflrKr6axgm5dQ1yxxjpHh
5SjhAZivVW0Lkr9sBlSpRCst1GAu4Hf6qxL/k8Dox+3rY8LGTyuJ6/EPhVbOE5bzcgz8sM3Xicpk
HkTMPaHAkxmEZKRpnHpF1uXJvs9d/cVIXXtHAHGEkFDJdRq0tzoytgY5HfsRnMvhhFlDgenvFtau
1Yo09PDuKVtSMxI01amNNcOruh4fIdJmPCPtTezUw71u6zo6+y4c77Wp8jrC46MWqPZRZb4gSISi
Q1epGANWJLc5uJQP3nn7tSvTYvCpkjS0Vf58739dXlh4KTWrdH+JRx2O3R/vBeVLMU35/DZitvfS
sEFOyh3DGNJER8qGqNbZm/98yZ9L6suK5pIWg5HZwhZ00Fm3C185HIFqeluq3HuXAdSezrAtz0Q2
6/35StovBzrvDJskj3lpbYMO+vnbcVTnjFtp39DJP1lNSQJXdW32VWNEIKbxMl1b4YhGHAwN9m7H
zp5jjIcXUljj9MlH+aCj/bzoPhacipCNDwSc6eePgsfAdrDzv5ZiUr/CuMvRJEGquNaTBlzAhBxm
WEeTtB8oqIKMU0SoPCEyGp/0xEL1ko311QQGKfM0tZ9ZpVPx3YRQ6qwwiA4Y3YcArErNyJeV3TTF
UQ9iYxmXEwGAgMVvcUmQlZ88ySVc+zlgcg0NWQHCAlIlm7X785cCduLU+FxeMggadALwonxTqRms
G171q0F2HdwApyDKyWhf+xVvz/cJE8qKuF84pDc6fepGS93V4mq7nMuJ0epxFDueWWjFyxiH8l1a
A7uCrswAKaJZvxMtxps0lOJpnozhEZqzfsVePOio33dpUMc3aYS1a4UwbFi6j8AmVjRRkB43QVns
dNnLr1hJdeFXinJHVdY+oJYxjyhU+5OW4WFCUp5MlODNBBV0qInkRrOMDrxDPuCL+fMKPcMgLi8D
Y2WglAlugKDZdRZKUWVuxzbUXxo8fl8FmohirUViKUFFORWxtpBQ+TV3yo+4cae9HdEJSuckOyR5
EyYeCHa1Xo1ZsAb58MXWO/O2jpv2tk27iBy4IhNbTeiFju4UMndd6dry5uMb/F+ugxCV5fzfJzsP
d/94jGnHFf/Yt9lL8e0nSc7Hz/6d9FiIciyBLocX3wDH9oO+1jL/uczQJdtAGIMmZ5FA/Cvrcf7J
+Eb2L94EFJHmgtH9W5RDQkRrnc6j6bJkLBKmfyvr+fkdZngju7BrmCZL0ODTnG1MiqPrY1iQYrtM
PtFjuZVO4P9wY36TMJxtE79c4ixWtXQTFPvIJaZIXOjVtI0rxbcG9+7PlzmLI/6+zMdBRrSkf7xr
P5zrnUI1slNVSFsZ83oFmh5KDqnpPipl/0nIcsakW0ZeUjsgJKP1rCKyE2fhsGtSZKXKGHjOMBwj
rTvilVmlmurVgdzWZESxMRxLGW5FlB7iXF5CYNhhe9wtd5fq/RbV5idf/+wo/+sjLQero5pMinLP
zlUtEVpWYkHxyki5rYxsF42hT6/yiF54ozfOQ5hNl3++459d8mz3EnoITlqFjparBMKSyzL6ZSrw
PvQJ4Qrdp8n9JGlb/sofztFfvuWy1n58yA6ndVPzLStETokaHSKR7v78rc7Dho9rWEz84sVA+W6d
LySqhkPpwDJBPF5ez2rxXDhip3AtCEQXVi4uKCke8betgXNcq0J8dv3l2Dz/jksxw3QQ34OyO3sl
G2H2epo2gWcNz5VorhhC61FC3KWFe3KC+CDD+JCY7u3oZrs6dx6itvuETKovi+WXjyCAXbk2Yn6O
9p9vMx1rOApDHngyDzfWnHzVm/xU2UxwV52Hopq9Mg5Xaj/6RmgcCOnBkOnxwYkyr9cCv6j7dWjy
fHjxWAqnzO2PqVusBhVRAhwFekzXf35my/v26+flmZmMd+C1PI/pm6qwEALxyKR10bUJfd7QF3q/
Nkb3TmnbI7Woi0JtX/982d/tbHhbULLpsLQt60zsxPxDXrixYDUW46vb5NdVydxwK7r982U+Kirn
X89hqLZh62DbibV+fhxG6GhB0yWBl6r3ZVpdF8KBIjgbftWVGzUxD8kgDnUYbtRUOS1bTFJiu5fK
SQdjMhbZTVUAnpnNFVRQb6JnDGvLz+nT4l3AWwoaD8vo1knCjVJmO7diAGo4e9YsPfgmHq6gg6rB
SFLvpRlt//zdQMH+5tk5zCEC3k0OqJ6/bnPkOCkmStcrNPc+svNrfRqOoeleWC2TvdFoIGpNV7ox
bOa422OmXpiDL30b+m6e4AMFbFPGX6dpKTAFfmXCeJ2uapbfpIh1JYeNCMz1oEjGgCejbzf5rrCH
DTU8dkgcVnNyKxvWJY6BOVV8O+3XeJS3up3tSKn9yUAM2obgTVHfODSauJMqjaJAZ2elQEir5dVu
R3+qzV3DHQ35/cgdL826vgry59qeLmEn7KmInKSubPopupUjGhgTZWlQ5j3d6WShDJ1ce/CDlqpT
nXydHNgJXFAgZeUtP/UyhAIjLmG+eJ2Vfa1ldySh+DYayobxAdsa2Y2MksM86QclQFgxMzrK0GlP
9htTbV50Jpsh2b4eYvyEStRcIUO6cEK5hZywhaFwLNtsa4fB3ezWL0plGOuqmS71kddWOI+5Ft8C
fbyKa6ro1ZzeD0AwV02RXSeu2Lki9JUQQU7YXTmOsu/T+JtTMMGwnLclTfOsGvzY1r/ECU8U00iy
nAsmxTLp+p29tvrEN7emcYFyYjWweSwbSWm9M+WG5EHslnsNHWhjFL6onx2LqZlxwW8Z5rcppCda
M0+PY29nW9WtluQAjzLaQBDGxvGYxcqmKZTT8neVw7wN5/bKTRGvRAE4gew0DeEhH8lSaAhve0Xc
Ixr3B9QteHLxkyxt4fkhMGh8mCw8BWVgPFx0Yb9WRHbC7Ite1T0llABqxb1Zdh0lVrehZlw4GU1U
xq/VNMJC5FFolG/HAkmPUbnFuhmnV5krm8QZll9YGOlAT22/TzL3jkrQQ4u0a+pwyQ0qC2TU8lNS
q9uqR7lq895q7R6V/1pFpY899aB044aW4cEyQ3+EFmiUw1prpVcF3R5KIoKW2cMay6wgax+H/W0g
krVTN1fYl/xSSM+QGXSL3CtGfiZkEdrjAvDS3uDcpLRcyY31Zt+34rA86ijj/1sEVo7yqAzdfhSj
j2N5p4bDmn7tlnb9RoTQKSLbWVGh9Iuh33djeEtwfCDx9aD2fqyBzuIkE+G7TOdtrQd+Fs2erYd3
lKx8moer5WC19HsHlP5SWqc/7Ifc1mZ5NGG61pr4a2ujVqYOmLNOhjzfmVrwgAH5kx3qd5u8+zGr
TEVyQAX0580XuYeVOZ3ueobTXFHVASIzbXtT/+TYP9Ny/xVTov6lCE4pxoGV8PN1qHRlVY0M0Rvd
9D3iLUbhtXCVrjOTHqomDrHMdz1eoJUse58BX9cpncLlTEUz+wVtBYzyKb+1nO6LPWUnnLrrZJKf
FDLOBkj861Mi3QcGz4zq8/JNh8aKmrPjeoqG7LzSVHRlLgUkU+wS3ThM/LfiagfN6l9nA7+TOW2h
8KUrSIzrP58cH4XB81MRVLD+EShROTwLUnTEkIwXsVxPjtFt3Dn3ophfIXdtuzz3LLvzdaMDuVm/
UHGCvMNmIT6DU/92bfzwEc6C7mnIAT5hdPBAB13iuEIvWFYvSWvf//m7/m5x2Cq9FgbF2Bpr5GwR
opyLFb0zGCkxZl+R6l1Y8CVJ63bd7H68I8UQ+LYtPWri69qIEJFdCRfbFruQGzQUJYdN47qnsokP
ec9rG/WflKp/FzZzfgNOtq1FGPWxcn4Iza1QNplNm8qj375C+MXYJjYeRfHhZ1AcYq5mE/i94j4o
IaCvnOPtz/foN/mfjeeUki4IdtP4kP//cH0lsY2onlSItdrz1OJIDPQ3gOB+VnyW/v0m76EhYjAm
h+oi/+PsYaDgYLJsVmOYTvZ5b/hWontJ4HiVLrdGJdiRP5lIqX9MzTlb60sPBpo7eT8l2LOFllnN
lHcxl6wEgRgHR2+aa6cJN0ug22h45e1a8Zc/XLLOeA43PeA2KvjpblkRkqQMAuMB7pUvxYAPXt+Z
MtshQTnNrnloZ8YDduHTHE8bDLJbqCw+Sh4/sXJv4mfyafBtoqAmDC8cKz/lsfJY5crdlEZ+UrdX
mkzWg+Oe4pTDLzIPXTNAIzUPcBcPba74oklu8mSkTmnuait5lmRVcrIf1aw+NXzo5eehQGwkoJ+u
MnYdp41TYg1xen8UnHFT9LREYz3XK9r+aNaIn7NuPxThxZQka63vroSEE0wUKFEAQRzYOqTZy1vS
u/x521yp7JhuJnZLsDSOS20+fAqFgiCJjAVqcRil74OT7gxyZdFPt7U7X/cFsLM0GZjQRYgYt3uN
OHiJtPBb+t0wcLpluyBS/EhVbp0USzGTVjntDnDQ3oTeHedwulz2b9mIQ6A/g0y8nelvEvEeW5iI
WItgdBGKBINzMpJwn00XmEuftT7cBgow1jJ4VFtCcMs5UYZYo7lYL9FoMHfrtmIVuPFNSPRZE/UC
AiSqcU+SgmnWRIfRgKbIPUTJinIuvHUXIJnubpefi2cCQ05UdTIhQhpgdvg1KndjHb9P3D/EZ8fc
uW8GSaZnroXbb7oFhcKBr6dIeYP0JqUYjej1drZdv+mIn7LMG1W5XQIZDCCPjsgRI+LJaBUwlqH9
EJCPBG53ZRfyErrQUaBNsZFuLWstBHampvnJtKZLM78Cy3GbNATd7TNNyXU95tdLzcgJCKtMpttW
xmHMh30lo4PBKQQfz4vi9GaW8Tosx2NBclqa6U1BwpoAbvSUhtvGD0dDQpBcRXdLLWRZI9YktyHb
1DCyPbEGlyM2d9u9tNOTbGcoXjnrdfRd0e0tdlcULH7nUJBu5i34tfXybBql94E3rKGg3NklNwg/
uBFnO3NKd1pDJDfe80o//Hmz+/XwwzFkUU9ckPjMRjif8I5bPun57i63Vrlb8gFd9Ed6l5tlGRSJ
2MVpeGfb8zYWctsGhIGG+0la+suGu5iW2O+pGho6G+FZ+adUa3A7xuQiBQt9eldrhI5wl7OdzLtP
znoy3fMscSnGWMyKXdpGDtvgz9GRhgy9KJTQ8YSZULJ3F+Nph0S1jW5tBHfGTBjfivRGMSO/Zh9O
au2xjqbnuo5uK1n3mAn0Q1AppyEaNyQyK5iMryi01g4FctT6pJzsDVrC0SRR4SGwVk5JGh+wPfer
zlnCnOXmkqRVVQhwwdwhiN1PWPsdfdyOVr9eil2zRRQ2zdPWquR2HGnGlnm6CwIq8IS/NPkuytQ4
mAb1Izu+Jf+4bXl18ma8dC1WlByDVdSNTEuvCf5hWILSKrwY4nCb2/O6j8IviTNHK8uaLwtNXo7d
koFm7FGGjhZ4KtgF5/wkGuaudtFTYcQ3Slped01erBix5DcmSUXFftnnNnssa7UgcdSD20YLgF5Z
eAsUsHzDx7fvmCaZFcqdwmG71vPottdDfSXVbCdE96o00Xc5WQBxHWNnFdW1Y/X7gddXoRTRhspt
CsMTo3VwV1rmWoPHjNFAASMTItknIyRzLOip+kE9wLiaUZvm2zFODoFTXHcmSZ3JcRWRrOkFOXA5
bMJ6mNZtGN6CQdywIxspZ13nnBTdvYMCcaBkdqMFgLzm7FSrxgHJxwU9bSpBrr+8F62h+HDcd5Mm
PZbZAW4SinxeUfKM3hw2XRUdqmRcCIK3yzZrV/aDhkDYpo07NGhmRaV4H3+5m+ziKQPp08NmXSBs
dbbrdA7FGYhbyx/0bbqune4OHt9yBCdryvvf6PVCHHPMvRYhH+mi2tjhiQTRRx8ydN77zK4QovNw
RRAdMiXdwfi7NBzpmR3gRbV4SVPnLm76S0DVNxZ7i92VpyXxTtiUZxKpSu1eMQ5gHcoVqG2gCg+V
zG66zn409ei21Z3bms3Zd/ucDcvJr8M2eFhSbFC2wGPteK00/UZjR9MxrwLA9Ksg9C34d31prvtx
9J2K3LqEAlTZe5U8eeX2z0hQ/SXezjQXDA97JuCH4FhqxoGS/yGzrfu2XUg+83SZ2ngOStsu1klt
gNV0kq/uAr830I73tEiOy0nfFOEnsfNvdg5HhWuC7AyRwS+1+o7yVo4VhenW7kh0xM3k4LWWV1AU
p5TqxJ935l8vh3dLW2bWoC+ghnzWGlBjK5qMDsKkkvXHJT5Bk+xDp31ZVno1jZ9c7jcHgaD6yNQT
lGuCX2elTyglFEXEaHslm35Ggg1db8CTo0JARKCmpc+qjO5QnJ0YtLuL2349ucn/WBfwvsz559zW
+JMp/yJ+w+Fevnfn/9ZP3v3/P8z6+uLS+++bhM9x/vryOn7/UQ/58SN/9QYN458Ebh8rE50PvVqi
+r/QO4sv0rCxRFLMptlHS+c/O4OKZkLlIbJydeGSbOHz/8/WoILCUlAi5kRGaSDIwox/pzfofMwE
+yHtwJGIuHIxZjpIMOlQLpnQDzlV7RQO4gm0XRq7eL+j8BB0xR20s6ENLiZqp8o2atDyXSRBa21q
zSiPdM2ae0bF0OYP6mRlkC1uGMhXQqOPx3LvTmpzjKlleUVXTaC6Ve1W2s4XpGdHu6V4A+UT8L9j
rlx45vnKcRjmx4Y2H+E8DrsR9FzYu+YbU0tKz67aexub/abvp0c6UTY0czVSbqhkl+2qZ6YI1TUh
izdD7bO9xFKKpB1Qv4jmYp/w8XcV/8pdJZyQPMMomUdWKtZWD4SGKL/UgXjBGbFCamCoziIPIPWT
0LrX3oyOhpXf8EhBt/QwaDIn5azv8Zo4ImBih5DXkFc3rixu7Ma5rA0OXSMm6bbBgtvYGdOi3s4R
Oo13BmMyQCMPIyRkbRloW0bGqPtSndvu0HAon+JeM1/qAVVAgpFuPanirqgxwowyHbediSA1HB2X
gnGRbeCM7HDMaUxkNnt7g6WUsTkj40xGY+BY15lxPM3DWw49/oZ0tbqqZQi0IE9cdF+j5Tnp3PuM
x2ACBacDCAuJcL9KmHpRmhaF9gipQdRew6uu9p1iTHtNjUj/aobbT9DHj4piWmug+zVHfhfuk0Wg
XRehdj84y7CuijDxrRm1eTPGrfY054M4SisynrPGVbZ5QnE+4v7t0U7lPMAYW4sV68RkVVeglxKB
xcAKoXtM0zsBpa5WUQpFZjUGzSbVIsyMKlaVXeWqFYM9Eppn69RVO8YiDvP9GOeQZruyPcjENm9y
2II7CDoMI8EEipy3So/OYllUO1Nsw6znHlrQDNdmm9lvpTOVT05CkTF1sErN1aTvxWQk98lgT6TT
GAlSwNPMQUnLQxTqzRFrg7Y3wFrC3RmKSyd2nFWcCARkY9W5uT9pKe2ASBOnsVSBrDFgkQmXJHPW
KpOmtg2arHyR4zhspamo27oHwLrSZ1oWRu2oqOyhgK5GF25q5gbhyWi6ea9H9ci6dlIK+uQGqwgP
XICjh5kUg/EWDcqrJt0tCRicgaQdlUc30wqvRAiHA6l0X8qirR8UEYk7Fg66QJCpXmum043QSnPD
GABMBnbXvmGyUQ4qxthbEE3K2mziL0Uu7K1ZQMBgGBWwumjCUTIP0WnEGAvaKjc2OEY1YNBGszFD
VfEns9TARKmwnlapEdnv9VjXW9ctxNFO5E0IIQp5dBHfFNQQB+bKNH3kbmFn7VrFzC+nxjpUXd6c
cJbvurFm2uusV1uWwSUMhDvGaryUiL8YydDsRqtLPICFyw0bnqXuKhdzGd6KQbzOZmiu+kQ0W4BB
GYZTI73D/sw4FKidl5jcnuxJWI/MxUzoQQBb1xuKzXb+wigGdUNwql1OWWagXZ7fgP0Nr+OQXaFl
uy/LclvJheFpCTrJ4VU0zw/klrjF0pu8R5Oqh09yIC/OG68tFEjJHTAMu2z81oKsbKtbEw8EBvfw
WKrmE67ON1sHr1MwHsKfsvA10OsrR52j5xjWCk0QtOKzPkXfA1ohbmRftmVeH7NJ+QLXdDO3aomO
jEkaVnzMp3hvRcqTMoz2tS4U6cdx/WUA+mzFIBVBaa/LKrqO7PpgVLayKQr1gFW12ghdO9GB3Q7w
yXBRVBvQl4uVkjQAuATkpkrcWZ3ebrNEsjXa2oxstDbN90rU2QYq6J0hIKKPljw6GfcvGqlzV4V7
GXagV2QxFWt7NpmdYI+mL7SJjARSM7wHx3fybwJY7cZA4bRmz7hwZF9CK3azg7RK/YDa99INmelY
KfCsBkBguyYzT7YyLYDv7C1xJ8TDypa5QDA5RXThJjVNMZhak1AAhJrRW0gVaK7De2dgnJWKWycS
kx87wYVRYhKORs6UrrG/o6fryIwYoDWO94x4O068GZS2dMybjJtgoHtylQ92u4NvqVMW0G9G3QC5
PV5n6Dbe0xB3l5l21gbkFQ2WRrlMmP6yQehHl4+/ABd1DvzNKPHrgAYL507zKXGAJkHrhx2gYCrB
bB8ZWsakhGh+WIZLrMDjAiU1ipxDq2vvorqBW23Mz31LxSpInOy7wxicW4b7cAsbfnatlwW1p6Tr
tpqe129O406ruJlI4bO0+Ta3A11+vunW1ZV6WzLtzPaAzEXJcbTrzr3pQWBuq3nucLVC7R03uu0G
l6WcmeMV4AXU1jX1eVS2Q3xX1fyn16gFyYQT9cO4g4+fbGrbuumjAHN171Y4wymo9ExqQ+inFgdo
HwGAP4LmnA5pLPT0RAWUGSlzoHipS+ZumXWx4WGDGHXqra7wwimoDSly1enGQjnnayDmX2o1t2J8
mYbqqw0+Utg9dYV3Tlb6dKBgZsO+j9thus8tjsFDXIYpFDew5wGIg6lXquspgUmM/8PPqxoSMA25
TVIYmBiDeBcOTH3pyxezp+7QhJ7ulh4nC+lj+lWtW1SLgwqWOxVfGDZDwTI2r1WyUrvGf1aqPfz/
2h/j1MfPfBmI1HMzmP5RzAmwrqZBXYtYO6qZfK0GebIYBeEFk3pTJRLcUWVda7Dj16XKydoF4bie
h5rviOmiDNL83VGlRlUwTlcW/FKPRwhPaZxdzMvg4Lw6y14SSwrsfxZWb+jeBEN+MjVQnAv9Hl0q
76ZlKOwqZbYxR+VVllNyZZVts8WQ/lRCvCbVZewH9l4SRmBsdKash7iWFxFz4HZubSxmW6Z9ZErj
MhAsJ93PWKUixccOs54OuCmHferExi6P1cFe08mitSjC8SIltT1qDvXrzG3S7SAlf9oWX5GsAHS0
R+Trq6CMY78au+BUCie4BEieeQ5TXx/HOp+Pw+B2d4NtPttRXW/qwkEaMXTvdZ5u6pqPorIkMbcO
e8Iw6zlpNdt3E9EBhWnGdltGLg2LctvaM8uIspM1fUmhRG+yMaXiHuLLjKm6QdV4MnEK+Wook/s8
54VvSjRoTlQ6K3SBHIJmHb/29aLbyWuJ5tiGBVhjxH6pkwYJuG4R3HRYyfOyAvduRXpBDj/EegWD
w+ahKh2E1i0TF3tmQ4U8D9wxipLjKJ+WkTBFKJX6Bi52BRMLlCOnjRDV3Bxh1BkALqQ2NRAAZZ2h
ZGfyGHJcIy0nZwP4GjS8HvZPoYxl7yuRYjReHoHtuXCUIh1oPxtauLdjqd6oiYZ/MhdW22xylVGJ
10ooDe25NdRpX5sutlkST5mXj1HSJipWzjyNLjWYh7HFBivt7xWTMiZtbUQGjkg3o8m8rdN2/Fai
zh0UDyMqaoKV6hbTF5XO5/ukhQYSWHB1Sp7xFjF7BEtpFh+MHlOW1/R6Wx3awCIkVFCIHAtVjerX
qnP60ZsU+kO7OZ4jmmGlMscPFcHtobJA16UK+xlk7jqKd0FitExqpNmAbEBi4JgmygLNEJjL5Mox
eEaCYh1jFYBFuMrGYWguR3gn7bFJo+i+javWE5Dj/FaMRX+Ucoghc8SZtpKN4TQ7PVLMch/mAOYP
bi9ijv2ywNowc4kXx5ZpPcDZw4+7skDG49udq6QlRs4D/dK0KEPeVf/B3pnt2K1jafpVCnWvhKiJ
EtDVQO8xZjt8PJ4bwaMkUrNETU/f33ZmV0UoT1QgBfRFAw3kTWaVaZmbi1xc/Nf3O1Y7XLt2XLyP
tO9/i1SR2Jx+eEejxAhopKaTQae7fJm7EsImuMMLkmVZnLdqUAmGo1S82wOOYgiGegTlfyLTC/wD
lPbM4nm4FsgSTVY7n8eks+RN2QY0sI3YkZmDizhVd7TA4rN0lUztRE2PJ71xX0xN2L0rs4DWcyE7
NmxXzpl9snNavc/EmE0vZ2BGk++brOrzneJo63e1k2TWoRzaxjqXFRw3UoA+Ce6lKDIejnnDgs0k
sj4/OJYOyILZOdofSKRHTp/UGmnpzyf/TrvxwrkXR8lHry/F1z5k+93Bh2g/hFk+A1H0smK8itv4
nd0LOnKXWWbT/egvHWW7ahE/QncIu7M9zdSw9hDJubLsGoThtxC4qwer5xA8E2LBeFP1sdzZ0GAU
Qs42HD5iUmLXB6VwLnlrN2PNYVtgwQh5JCMl6OsOEzoLr0TAa/7RDPHnqgiDd7C8i+ssL/w9DUbT
TdtlBbdZfA9aWNOHoFTRUal5uurcy/XOccx1uLj2W9nY+q1j85SWY+UAmr2OATuDtmm+RGMs6NP2
vC9xmn7g3sT6FJDhd1DLYjrGCb69EVHxeRwC9UZkg0n3do9Z0ly2PZxGEcRANebJ/orrABoQmz5L
qo+yj64acvFP3Ph664DQUnY3dU41/pAus7ltLsDOxOmaUxRP9KoEjYCtB3m1j27ArpTQB4JBvw+m
5GuvneAe1FB7amIR7U3oPSzOYI70jf0oE3MPcWSklVo9dnhypKGq1U0hDQTfZATLgrj919yojiYB
eOCnGWjmfqQZ8dg0HpVxmu2pu/M4+NXyPPP3t4b/L2n/98uT/cvFqv/VJj/ZrJ6Doi9/5B9Cdt/9
G91ZwCBthwonmnGKQf8ARUv3byhDaGvhf6Q97yJJ/z9CdssB5EWrr20L2+YJG53ff5WrfATwkOhg
SEtK4DZK8H+lXHV5b/qvYhV/ESgwilXrpyGvMVVcwWNAH2Q+8TL0LTYfn0zE27+P8bRn7IWR17Xc
nHtqj3YrP1Kk26kM2goitW1Drypr2TL3XjO5+jhH8q3tWtwNXGvj2Ct9Qm2kAy4n1kd7dJf7ysf4
NJ7z4LDtyy/Pgk9qgrFgz8+zUB/FcLJ5GUiy9pWa9kvTTdHz6cgVzhv4Ggt9BAw83MC3MYdcz6/1
Cbw0+uV/f/LdTszZVcoqJ2Ns8c/2FApXy/u0bVJW+gw5Q5YkRdS8ZuvgKin7r6Otw43zQnQ9/fIl
7DKvkWBG3K7ZxclyR2PK1bbvXr0e+OU0hZzX+TGPzlH3Nc82Rs7quZafra7RXOtjl3TOQ+eX5jtn
JHCqTZ99AdM/nZE4HCSdXSY/wo657tv5PZSHjUOvAlNShRqDvKQHPTTTLUIIcR+H1iudEy+swbWW
0O8lTV4z05I635s6oQHxNRXUSyOvozII4kkqzJJxQobMB+7Nu+TN26Z7FZjZ0OnOqySOJEjDY/r4
rujgtE/bBl/FpU3SU3cCUUw7z/n3pS2S60450fW20VeBCaRcT9XQ5Uf/81LvaYrcNuwqJGN6tsAF
MezYUUtocU/Ze1Q3tw2+CsoS6mUjS1ZJgrtRmwD1KoZp65evInPQoq8poWF2fPHoyacs3mMA1Wyb
7nVjVFrmkLx4bMSzO2dDCanSSO/VxlOi+y8O+t946Sc7+FJgh5x0S36UqAUQggArnsHmbfz01akZ
OMZQx2f0Wt115n1Vv4JseCEyvVVk8l5XYjc858fMGe6L36ZcZf1Kw85LY68CM3AXUEOLp46wha8r
XRRfcZhzX1EfvjT4KjAbkADdNLqgdKGn/dkGdgdMq2vLbXF/Abw+3cOhJWVN5sH6iXFfWEYAZ7Ow
XhNvv/Ttq/jMseQRic3EOHleUWYqke8FtBtsCtB1u5ESng1Igfao9mLA4MEwGn5sG3kVnYF0GpVm
vTp25tIkYrwfbjxs27N+a0yfhA++TNjlpmGGjsM+FFP9ZyqQZG767t8PyU/GFrEvm8Vt1BG9mEcZ
ubsqJHYa2wZfRWY/wEZrWz5co6yEQYptk9KP28ZeRScGyZTMfT5cMaztlh+6oni7behVcJYT3QS0
v6tjK3vAmK68sdtJboueNYRH53PqtR2DFzDvfR/+xMavXoXl1HlgVjnP4DSO+9Rh8w54T964TFZh
2amqnW0o/bSM0JzVpbZ3hJv6Ydt8r47N/MJQ0wa0Z6ByLz9Tdpj9L8gDqnpb9rZmm0vUnXWKXckx
RX4bWp/S1t32azqrfHaWlplil5Era77pkwuLv1veb5qW34iZJ6FZ+6kyg1wQihXjN1gJd7FfN9s2
wrX/QGVTssGQl64pjC/fKXv6wHOl8y/1/P7nvd5ZhWYMPSpzI+BPiUjvsRLm3mOP3bZTee0+EDm9
ZVMoREY+/myT67DcdqH6DQJ5Mtudm+bNkDAuHI89WOnDZPS25fe7affJ0NjMc6UUKOAB6I0q30Xo
TrYtkVVYOoknFA8EkGyzEJJ2WX7hQvsPBP6L4J0XjuJ1fydmcnx2jyw367F8D60uQhTbbkuAfvfN
PJ0TizpVJhi8zr5EaX1MU3tbOrgmXlk2OtkEV2FW3wQyCRgw5QJRbVvba2GVDSMbp0pGj5P6jgB6
dPrK2fZrrhth+nZMLGMRlJRhOZRBzdE2sXHsVUzmYSZGU1xWSu5UR7rkP8KkDrfFjlgdmOOQFY5D
k98RQtBO+Wen2pj6iMvafLJM6Nbj7kDzMnGDGihCz2UC/VpD2gsLfN34BGrK69OB+S7CBqhdgW4s
AW+8cR2uYpO3BkvNlpMenRmiDYR/ml+nbDhvivzfTV1PJsYfBjNMIaPT5/mQ6/Fns1ivQaZempdV
Lqt4ghmclK2wtWiZgHRy1Atv+ps+3F6dmBiUj0MD3+wYNI7iQQOVlyiadFN40mHxfL30UZCAY+8J
oTo251jPzR6SQLItiC4V8aer0WmB8dgzExNa8Onqt0H9edukrBLltgh5/0tkenQzS+0UYqfHAT/c
jaOvYt/CX17plI66eF52vPDvknBbEn5Ruz6dEHp2SgDLjKwaRavUVb4sG6d6FfjYVEcjtqLEJtpF
rNy+TYb62LbZXmXK0Azm3LqcmnpsxSHFNh3lY/Ev2fb8Z/Jjr1YgncBuDnefwDTocgbY3DywbTwh
7FWmnHZ5UGCew+D9HcifYtiWVNmriJdOhdxnQQnTV/Ndnef3y2vq+r/eS2iEfL5CbIympxD49xGZ
igCMtSl9QCr/fNjSG02XdjRpkfdcB3B83Dg9bFkdgFSeDx01fRmmOLwf3SWAMnDvztkrHbcvzcUq
DvPZtcfJ4zBrUqXeQZf4gGOK3rjzrUJxgitGnwY/IV7cf7ThfY1l4bYJWYUixGbZtx7HpDe/R26N
8cW2cVdhKHLPatsLMgEszPdZLLtlcbclxjBQn/+IRZLrzp4uy66y2uPiXAgz5jUXt5d+x1W0uIV0
56opGTwp668yrMVd6i9Y42yal3AVMnkUtAMqWMgczYKgKJ3OfYK567bBV4FTQ9oKm4r81ddt82mJ
ESedXGn8adsaX4MpExuSjUpqcodcPWox7QDqX2379FX4VAMOIEPHCketdZXmc7nPCr2tug667fmC
qRp4he14CZ/iLL35zTzVmw4ECMzPR56V6yOCJHzcMgQFtTRnei/VaducrGJI4+7eBS774Nw79XyS
CXoiHNwMfimb/oI1/9JmU2mmpQ5OvZnMo28101WeymlTzYp+p+dzk4W0yfpeGZxGEwZ7GuLCz4Vn
zLaZX4M52mJJJ23y4FTOjrqyMLd4OzR9vyn3QQz+/NshTkbQ/lVwqqBo7rC8LO5Hx7c2xtEqjWht
LHj9lB+2tbzlFveiH6pxvHebftRwtTuaeqldZ7TZ0cV7H3sN9NqHbSOvtkYTYzLiXc4KJ432KAa7
fQBce9taXJu6yQak8zQxeD5WWMfcL1a26TYVXjqznuaxOPf0lJA5LnTYvc1DS5yCdJbb5mSNAJHz
gvd2aeQRXetwZ2y7vGt4wztumnG5CqHArhNd9EuAEzoq5nbwyut5bPyNo6+2RV0KxSGN5D0Z6uIc
XXpVYKfPG6d9HUKy7ifRZ5xA8UhjjEzmI2bZ08ZvX++NVrjM9NkEJx115qpNFnFCFb7xIF2T9lB2
WlFbNsEppHnsIfLhruWz6jd++ypCSx9H7zhOaDXQ8PR9VLpnKxWvLffL2vjn99h/6skvSTBK5NbB
qVCV+g4Lb3mrOnfZVU2jTph8BRs34FUmE2gMXrDy8k8ybsUtWRPS7yyJt8VVsAraak6daUS4fiqi
oHxsvMa91jmNGZviKlitHqu03MaWHE2FMnhP1UGz3NNhZm08PVb7OwbidO9YDB86ojo1Fg7dRZhs
E6n9U2+xFDMwhoxTG/Oyx8aCYVcP4bjt7hWs9nj8C5JIJRyr2JSh6u786Sq2g40Jx1oh5NuiiMqE
uPK9qXmPAbPzK61oH9n0q/qrNZMN+HROCRMz0ah4gOBeXaF3Trcd2muVUGTjJ1ZdorYI8VTEqyvY
tcESbNst/dVOX7gzllRjjJ+BMekZeyX8qEJbX2+bmdVO76HXw8GJnb5X2jl1g9ujji82LsiL9ezT
AzYbKcgbVPWnxG+mQ2+DLjSBv020BtXk+eiBbppOyYI14w/OFWlBuF+cWZ+2zcwqVDFdCrrQ2AQT
TfhvUj9JDosrqm07PVY4z2am8NwQodMY0O1bvmss37vB4yrYdmXyV6FqtC5rByn5ye6rH7qro2u3
V9W2wdeSoaSAlmgvoX8yuR8cElebc0qDy7ZIXWuGXNNk2HhOwWku7fTPxsvds5J1tulJDu3z81nX
nmppuXGDEy1C9C/HHjj52YWpumnJrKVDZWpFtfLoDawaM+/jEK+4HC+/baH6G+//pPZPb99M+2/k
nzBvpLennIN9uKh42zZzwZ4/DdUhpm3cdQhVTwMKixGaHkQdRsXGqVnFaiiNNw0uS7LlaftWldm0
xx7yNTvzy0f+RWbzT2jBPOoLXPBAGmT0Z9mFzmg0TF8jPV/2wr8afRWroXIyeuecgPbv7tI333S3
2p9ohKuacFtS460idpL4B8Q1WxmMkvlzLez2MSoijF3/+4X5wr9gLSXCv0HyMs+/oI2q8oHmqXJP
EYvF30iAZv/93/HCb7CWFNHeGLJoAv/k1lNwHaVW8pljfPy+bfRV5JZDVgr+45+C0GRXNTbD564H
8bBt9PUZK+kYBYTkn5YlVOep9YpThJHvtpPEXZ2x9FGVgmPPP4VJJrmMxPKMLiDfVgFeK4tyXxsu
Oiyd1LOCo4cH3xExt7PfNjOruPUB5TU0M/snWrhHDIDnce/qJto4uvN808FzJg26hZug1SXFVZW1
8Q6r3WVbsv3bo+rJhple+lhklsvT7LNXolYMr6Ckbnuqwozh+beLPsbxRJH12X1R/5jqDiBSUs7v
N837WmHU468ziJqsr3cd5+hYYwSuOpPbMta1xmiwGzY+i2xb9QM4YVic7c86qZxtCsBwrTOaZNCO
Pnavp26egcyFi5T41nrWxr1mLTWarFqXoLD8E3KM/lNod9ndklfDKxnOZU/5i/1+rTVCRYtt9mVV
dkDL6IbmjWwfRVX0pnAz9xBroFmGx8R/+FD+i4KbcC1BGnihUI7U8uTyYHvovLZ+wB1evd22kFYB
zKVtCcuYQlGSYwnvKC/dCxhq29LYtaVQMI3BZNckyTOChA+c6i2k2MX7Y9u3rw5enwUzexP5VGeP
A42+Kaatbb9NHgj753kA83rUaqyxg1OAQkbsSyhXzZ49yI23vXStJUmCZ/E8Yes5NYWzfDRh7P1q
o3BjEX0tScLRkQZnX3I/Gabpj6HEdwwzzPyVGHjhNF+LkgqncjQMCabeEf1bcPygCYq82nYi/vZr
ebIzw8+ie73s5Cnqxyq+jkNR/dGzUF/jPb/09asT16K7q7adIjr5rYFkQAPcyZrJdzYty7U6STUe
7bF1FcHyV+5DkWMjGXVaft42+ipgPe2Dc0rD6BR2NNRZRkYfkrYet9XmfuPpnsx8Z9MSKYwbnaTX
qAuRtdglgCu2bTZreRIMLtAvVhCd4kUjfvLd4nuauNXPbTOzCtiZnoNoMA7zHljzRwRhfbFTiDff
bRp+LVEKZIr7n5yjk6Wdpj/4S46VWxRH87YC2lpG5NtlN6VhFZ9mngYAi/YRNKXW3bYTr83zYJSO
Pfil+JT7AoeJi81P5at+W4K89rUEKhxVHn3DYDx7nDgL27qq+/w1Qu0L4brWE2Ud/F26lePLe2B+
CwrVxRoj7LeF65p7i6evi91nG5/SmtwYg0b3oS+Nt00dRuP982MkS+MINtkQn5rKto+Wa6mvRVn0
37YtylWG3LodwDentE7ZiJwwGJRz8gfewbaNvjpg5RRVMQULC3vxQnwAYQQRYEy7H9tGX8XrUmvX
Jjm2TnExT0eDKc557C2x6WeVa4lRUVqt6qI8PiVdnsNCnfVb6Wr3+5Zvp/Hj+a86T5WeLo89JywL
nPtUWM17ruj5ftvoq9vsgl1gH5jZOg1Qcj/Db9U3MVjkTYUiGa1us55UtaNNHZ9KwCKnsVYPWVxU
m+pE+Gs8n5i4wJu3q8b4JH2rBgQ/xQCU8QDZNjGXHeLJ8RQPoIktPeBJMvj1Ec2/Oo8OMN9to69C
1Yldk/iLb536Mk+W6wYDjz9c8Gvb9mAs0J9/fVL0vNiB/DkJqV0EH+NYi71jMntTQOHp8nx8Jd1Q
NB7fX9h9cKCEHH9yvew1r+q/3oVltApX7UPP71K2GjO3zW06z+oaZ5jXLlUvjL6WN3FOO5h8+uzC
M2xPh365jzoYi9duhJe1/c93Nq7xz6emxpA1mavROsEr85N9bCb7TJebOekm1eBtqgAg96ZVtNY6
ITYO88KbrNPcwUSpEszl06XqNo6+Ct6sCuw8Sxa2ZPfi4+UlHmbrc74p/ZNrvVOGliqyIDWeu9Ef
vRvc7IIPFYWRdlNiL9eqpzSq5n4K7ebcYyx38l1/vFJ1t3F3CFfx2+MDWxWygvalE6zr5kGXwM6y
5de2H3YVvh6Y2EzQ3H6W0QTqK/UBfKZabdva1uoblUJyypzCOnuG7DKtcrC5yt/W2SXDVfDGaWTF
luvHZ3+G0c093wp+ekObbCoYybUGx6bpIO10n1xpx7JL/PN4Fg90C25109SvlThD11RVjD8KhFcP
RC/kobu+1sm2VbmW4iw49GWe7bRXnYFbiRdlgiVikBbbWqMB5DzffLQp3UKbsLkatd/u65BftYRX
sm3hyNWJ21wcYWOd+Fc1hmNn9AP1o3b7cVP5GD/4599eaTOyLifrKmvqT/Polz9hvXVftv2sq4AF
waXGIivq68H18j99oeofFzLwK8d58Pvd7i92/bUaRxvbmbGNrK8xl3CTW59qEUBm2buuX+Lfl2Jf
RIMPgLvbOqykd6/H0QrPeCHN8U8gn/blga5UbZbu7K66ADlTa7H6e8uTmB3sLT278iQDK1XfGuzW
ih2W0BPwVGsuAucmrYyui727xBEOB9ng6m/W5Nb0hS1Ykosv8vJHJhJIGH7vcC5p85syjrLiXqZY
bN34SVgnX0xpGpPt6qqb2j/spjF5vddYcXvAQQnn5JvljAIIsbadSv3A86UfF4jwZkowaEnHZthh
ZJ+y6Kq5jd9UwlMT3M1pCVpsEYewPwgAePG7egBScQ+kOlysg0Izqt6BtNRi2I1TYk8QruvZbz/m
bYtnG10BZX0dhbgfQPkciqE6DHae47UtU7M010vrRcj6bSttPjt17kJLrkTUZPux9YL+rooGpyng
bk5h+KPwatE8SLCZ9ueizwfHPgwA5Lh9VaBsZLsvnTTBh8vtQz3jSMGYTXPomtAT35bc9lP8skGK
ZzV01AkkJZzsyYH2Gzmkii2lnXioj0k8xtWDmsvef2wTv2MEuJKW42O3jtP8fEwQD/hvVIfv3kPk
LJgARdxNav5BsVfNp74T3DuXECDdI86P9egcOOAxREz92e/uO+PmTb7LLHQGWC76Tp/v4ZAGSYNj
7pLUV6ktfOtL4fZQ/XYZ6jaZ7oapKKeKGsjkjyOOJPXYGSwzlduOe1ryZte9nVU+UFazcSaB+zyV
0ldnqFJ50u2bBWgyjyFlGAcZbO7Iq78ObjeOH0zmhOmHJvaboYUMAO8m23uAr4ElWLi7ptcB9g/B
n1kHoPFXb0trUSeE5IuDn2tg8cf2AXDG6UpN/KvEeS7iLrdA/hWxABtfSv7eYxkh1yImxsqEv+wu
SV0FC7uJ6U1sQlMCIl56g2MnNFt3+S5gq1g/PFvmmE95ft/sU1VDzHbrEQDdbTnrS4ABoU2bI/3k
FUDTtKyGaLr1ssoV7UnZMujLoxWlQF/3vnFx0zvIECzgT4d6g3kXFiAvu0MP3y/Ya5N8Caa2gqvZ
9WGzw9SGZd42Muu/i445+gGIzsF1dCkLMd+UdlnIO5rYO+dd2PDeibU8IJjHIsDQcBTafotfT+79
qMYBZw8QX8t3Z+nUwQWCCfZHJMt7T4sx+ZEEgQtoXIJqhmnvTmkDUj+ven039nr2cKiavDjCpApE
rlfpe29JI7wxodlMWb4fddSmnzp2B686wvOVWXpw4mCsbnKVzENzQJKXqObg5XMwfoKW2i0/J2CS
9YegiyypoEFSRLZ3xvX65TEVMcfxIedkECW4QakVRh4Nkq/mwvNOsvo08I7fOlfSHiBcnWl1hI25
K6AONb9o36oxi0kgsvQ1EnLALCGmTHPoDDtplGq+ZGWPeuE0kczlEd6pg8ZipysjAwh2sbwGcqE9
g7j67LOVRu9apxyDL+5s9TjOREPRAsYFvzl6v/K+davHLO3C5vNUFRWQdm/yavMQ28qZvo7JoMBg
A5+us3Me+0MLgaqpIUXhVpwWcLDHJJDIBDSETu3c6UHYg8A4tmzc4dCGsYuOIHcs2PSTGWf7KD0d
eL8MlnVWft1VSQQKV2oK/SdhO1370AzKQN/V2TQsOGqBqPsjhcxgf+NnNbj5hFPoZ8WOo2GMcBPr
HYnaqkKTwp+R5TR+U27V4qQi1WSLdmfhLemYs27ALzYQheogeQMe32oOTu8v9rWdeT3nhQwGgI8W
IPAfs86H9FHLfDRvqrjxnTNzk3jfc/y3BD2AoR8mHzjojcKwJtRFMuzSrijH67DxlgbMdBSOdoLJ
qOINfN97Q+mMe2lyk3zwIlH1V3brdOPnLh+90to3fpZiHZz3U9OP+3qc7OHRNOwz951K8wuYx87E
XpBO6kOSL1FYYGlQiUcJItrsynzOHIUjwzjln6zYBEv1SG6v8vnQ+lGg6ttZ1os8jqKrJ3CqqEfs
neNg+HZGNiy8eRdTG4OOW9jVXHzz88nL/F0ZweGODxCvvVrtDID6XkNnSNI3SpqWLTuOJ+8r8LG8
LA4gPnsx7ui9aWvg4nhITp+6UEbdm0JrVZXn1FapDs+lGNrQPopEWBmmEFhHz2/GcNBOCZN6dpLl
3l0WfqtdI/q8RUDQz3ZsHyrHKnCzKQN+3HLf1JfLNfRx16ofIdN2hB29k7PTHJeRIl8JTtxPyvBN
3ozJl9iqfFKCqe2d6afg377EO4yK1PDDG8cIUdrUiRIjCgubJ6yDwtHdJ5Ydj80OluAYvrONoHcg
ibpsgBycz1zpf2WwUufmVPNyFH1gB7SdbDd4GcaQthMYE5zboB602pVl6szf5map29sYhzf7RjVy
Gd+XORzwe8+eKzDffaMz3yW3WNgE9K4mHpf0wzR2LJC90/VStHvXd/us2s+TU0wf2dWV9aeRM76u
O+Vgl31OVOSmP1WUl+37NjRulWB34abhhRYOT/bOt5sQPy5jKj10uNfUVXYFFj7D1jEaRFnDP4cE
q9+NlhzYkj2v8cq3boD/1nUcTX3wuNgarCvMksxf1N7p+6Ts9hBXB3yRIAqj8iAlNeNep0lFW5EU
jpv/EZUVRzmecanf/4kx2JD8rPFj7Wr6MYrRzLuB13jcinQNKWZnjblyP4khupiFNW3FBWYXh2ax
qt2UwpASx24pa028zSSEGPDl3qxu/WBog3c8zrrRH9mCZ1TPL+GIhiJs0GQl5a8wYLxgSXR9g4mI
rz7mi/FLoP/weeedV7qTgIEctSL4nvkJx8DOyYI8+5TMSdxiFQu0Gaelqfbj5rroUhVnO89F3fyx
wz0U9Hc24I3CBAZ9z9KK50ziV5iRxzq4sNihYh8cfEvQXwADxpBBtVyLd1mR1/F1mpqOGdTzJO7I
OXCFdnP2xlO9iAtGrFxAxH2eK1fr09Q4Y6t3Xle48ZdiiarukU/x2eRikxfd7WhXnfM2KLzQ2kUo
88ROFqWp9lake5HvFey9+F0Ve1N7LbBWcE6Lx+9Dwj1U0YdeplNLU2KXzF/iRbba7Ga41UW/E6ld
effWQkw82jM8WReeebToapclgZ9nbLF5j81gM1eJwlp7GjBMISXxMk8f3ahL5M9OQ0erd7XtR/z/
F4oH1iu/4JT6tMyxlDeTwk/xcyLYT74vFRP2qNveH96kVeEODxPClvQGKZSk3Y7r8xje9GXX9r9E
vZTD0YZc6pvdYERaXcWDq8xnXYPd+MNFlJi+G0bLvXCMaSWeP+qs080V77HpKHahHcjqY2vzZvpj
KUJRiqMLODgYdw6PhON7HTUOCf2QjLV/DTR3zORVkaic1tAstbDQETF2Oz+F0crnfMVr/OPIJsL8
UJHLfOZgsvAqucRz09xOS5EvX23Ee48zVy0MFIx1caLujf12qgzND27WZtGHLMvUUOy5IbX+vaUj
rb840KXUG00Rwjm1ijj8CmmfmNxrP458uoNE5NJDKbyfQ1xZ0eMMIWDi8jTiMHdV2oB6rnmEDvv3
Ve706bcZ50b++Wz1en4jcbEviLZ87sv7xJqV2TlJOpaf3Yk0clfX+GVcqzqp8RPFe8Q9DybT+r3v
1ykm1oOeneIqrz1sWixyuo8GNVb9xsTDoM9YIFgQwQcbQvz7tG4S56fO+9GcOfmw4SsR0Ikdx6Jk
VQrldAe7H5SNbamJo49lXeYee3bo1weRmbD+MJUe9UhmeSEIukX2dHUZzHGHR8DQPaVno+NSHQe/
sfRhCIdevrOSbnJu2iHx5JXC4DenF2yKcpzeFg0CvVjYfd5P+Hf6+6psTcVpk8Rw6gOFFSq2R2nw
Do5fMeh9XEqY2keMnIz3jjKc352wetDshKMHye3kLdLHSbwrQnm0625IugNNxFh4A2pIyzuSTznc
yDARwbHoTJKclEuE3hRLGcRH31sUl12ZiQa/Um1fYKQGe4HbrPDGHC2IGHV/bc+9CQ8O9938YUB8
1V2bdOGNNUjzqkiwFpB5cCXLJAseJj8M3bvC5knk4AeWqvlY2pDkzk3Cxb6N20BX35OgCLvPRopG
vBE5WTQXOFplgjdJ3en22HZ9O9wFoxPU117c9Oz5wgz2dea1YrqjgxQCxS5QvRf9qausnk5htgzl
e00UA15Qi2jOrcul5k0wdF5NahUqmYK+d5youM916SwPQ8BEl/neWJON468/4xqLZWgQZ/i2x9Ys
I6ibTmC5r5QhXqhsy1VV3i8wd8LMLbmeOBGhtxS4j+wK3o3/3FZEWZX2MFsnroY2xWzWbm55Xrcf
NC6E2x6L1sxkp+iNJE9arv0qvdDjRfN+Duv4cdO3r5t1pI8de+lW43UTZOIGZLz6dMmYX/n234qs
v6j/rNtUYY+3yTxn+jqv8rRWRy9YcrUTXhtf+2iRaKEC5pgc+gBE/S12B+gYbZjaP7NIc9dSVeI/
ZCyknoIpqdcy7b06aued5bUzXhhZSBvcwTO4b6XQ1vGCOjtNhfWJ0rUjd3mOxhUrXll2N8mQiZRl
3fEmZi9z/hrJ9VJB/Kt/4KqyiFh67hM1jdfYnjTjaWijHu58LMZfFbR8fdBAVF57C35hHa/7ZidI
8tbQzd31APfOusmhwVv+wc2EXeF9slCG2fnx4vkHqglWiBWKF1E/QyIHkZ+S2GLPO06MsTsKv7fa
05THXXsVFa7j3wVDbOl9XdK5ZY5er63IUBBo87J7yJw8ICHr+9qEPbTkrqvbNwgGR/MAzCXl8tCl
YXNz0ZdV1kHGmlv1MVOW0f4xnyrM2Zw2nTHtHNl3nLMOEkzphqQVeP1gWyisXR4MRTrhRhAD5OI2
y/19PjeuLyjENEuCeZIdz011cEaoQ8cisXBGu/HCKRoecANI4IHpsRvL7PA7JP5vcOuHn21v2p//
dv+17v7tZMofX0nKy/8H/BYvYPmXCfYHlX2jlpg9tVu8/Im/A+w992+ekELYnnexbncuwua/8+s9
EPVSuDgLR2Hk+PLylFJWbZ/+x78L529S2Pgs+9S8bBwGqDh3/B2X/5P9t0j4GCRGIZdTESHb+p//
45k4E4/KZ//9ZcS8dF2sn4R0pM9IXuStxYNRZSUGR7fLhXJMroIw6A+0IkX/0iP7P/4WpMWA/EWA
reRKJ0Ddc4lGrmO7UHvzXcJa/ZiL9jWsjPgtMf2v7UW6Hv8eTkiP+XEcEa4f9SlJZHSGB/NO80Dy
v6k7s+a4je3Jf5Ub8w4HUEChgIf5RwyAbja7yeZOLS8Iihax7zs+/fxa9r0htWxx/DAP1xF2hCVR
aKALp05l5skUYE3tYgR1HTq3zjAQvrFkygqazKFFmi2hfFS36Uhyx9jf1q7dGV4/DuUj4vCERkSX
RnU9hpEw902mWyPtwclHs8wUyfRJWSVj0Pehu3ptiWFBMEv2Ays1CGeiAg8XhlqtOA+i3lgG4njn
SvFRRmybA30I5X1CZGJziNzaDH20NivnW8uK7sKqlOVOxzmxD1RSEj0B1GW+Wu7aOTtr7mEFQrMd
wFTKU4Gnub4JK4vMsMqeZiKyTHkvVeIkNzppjs+LEGHmOXaaPY1j4eo4O5fV0RJTnwOmNgM5Vmkx
dxdNH1IypkFfweEZ/Mu81pXO5CHelk6QrnqlfH5BrzdtGxtW4yWzzpTXHMbhczn1o+NLEUrnos4w
1d4kJAOmF0j5cXt26VbGgyYTdHSgUG7po72PLlsxrf3VJAvLerEq6RaB3fVV+VwCphzadLWaHcjo
chsmetF6RkuMJEfQhYAXhQE2qeJR2bykdei+MBU2P5VOW7+NDEQV/E6ff45GkX9O9EG+kvhuEmbn
yvKTpsK18et8Ho2NURI7umO4A6BGUoSTnbEaRA33DjKT3Sn+Jr13QRVnbiw/5SsSPdMcyAkgiKEw
5joLLMMexOcefwOSDMXMCRg7BSJ3LXKxxYXuNvVExoKrp95KcKjwpT6n82Vrh2OytaShK9+M0p7j
MS3h9BGOoje8WDLwtmtqslPkGo1/MGP/Pwp1/bV86NuvX3sq9X9BeT71UX9fnj1AlOTlXy/l7//a
fW3Xr0AUZ2kjp5//o1gb7m+nkmo6iihlQN9TJ/ZHsSb+VgmH8SLEKZZtmZKf+bNYW6TmKimp04Ig
EEU61X+KtSV+k7YpKO24ZAGroOc4K86/KtbmtwGw7wqcMHiBwWMEC0dawj4fAJ4JQ5SEl+L6PrbI
9xOgeo1OPXeuDTLCcbsr6+5TPw9kupIwqaTntOtg+0UTweH0cz+lsBSutQYgLdNL1E/GUxerMQ3A
B0uOeUXbppt5nfB36EdpRBvki3Pp8RI0zmVtg/YGYpxhPuauGFdvtumNjiztMgzAJ/U33SB8jx+l
aJFDRGfp2ZmWP2uyK0NyyQAw/VKmirA/mq69wrdCksku3GdXs5IPINLZVesOrkG6vCMfJo6Y3B5e
PzE5kwwghnk9TBtMnyd+IRLGjoghbPia0tX3zuJM7TURp856UYCRH5xxMjVvdHJ7E4HIHhIrdx/0
wjWuMSfIA9s2+GtxtRmP0xCiLVtgx/whBfL1VnOEJbQhCS96GMsNnz77GJILdcgJItfAshay1pNs
gtuiTU4AUBpQQk8z0+a+1ab+DQFSER5yhEcVG47m6oFbJG4SmFPeOptm7Fxzt1qdHl5lbZaM/iL1
EHdisqz80G7jyFO1m3yeYKOgNnvl3phxJmMf+PuUrzrmNOxY53zW8N7DVBKa97XKdPWqEcG2+GOZ
NYdeunMehMRy7yKCGF3PdIq48cc8jJ8UEovWm1QJYzrqWUaDWPRHAFVd84QzEoekIH9SApL6afRS
wxBXdlaHn0U7hIvH+VM8i1bTL7O0rkFYlrzdFbZCM8DDH3p/zcrB9ozCSp7GPOWIzntRP9FXRF/K
2J5yov8q5XgNIxYfCrJOwRqiutA2Ct77dGkdXoYzMFFwhPvI2xWDTiOoamULIG4mUbeR1YrwYFOB
c4QzFZGL8IvGIV2WJfLI1mWHwEaVvMvEjgnjo9lv/UYNwoPlSS9zyLuTZrwZvuSYEx+VvWZf2NH6
42zbGL0VY2RcgYcIAUtrhyj628gGiuloEPIwLYkBa3ImaIwkOSVdoVTZaIVGxp5jlxcR2vHbRfEl
BmY2qc8d/YPtr3PXrr5Fapfhk6sSP2iuwLFiSBbnFUBL++BQBUDGtFF74SMtdyWZq+NOLi2JGpoN
PuoPyZQd6hDw7hqEzpnpGiCfgipvIzeYI9t4lgRb9h4Adv8oprgYIVJRyftSGwkfbgHedb8xDVWQ
bqPS5uhOuNEwTuZav+t5Cmnoutp6m2Vu+SGZc/HqkhD7tZzMxtikdcFjW7K7rpymjwVHjo+5LrJ7
c4rNhVRWvSRrd45rItPGzIE8MULnnsEv8zS0YHSWZ8g5gmMwFrvYmjmZn35agmex2PLpzgVmF97S
F6avejwHzKH+QOLZ+hp3jBN5g560GZ9TJ0e3IZvv0Z0lWZM9Dfe+7+pcBE5TWr9PdWZ9MphxMoOO
nImVv3tSkqyzNtokyHJMf4ojMpXI2XTvus4USxDWk1mT6VaScjbOCqmjawyllycWIW6UML6VEAph
HkMS77QmI5UtX5a+27Rz3yxXvK2S95rR068r4PzdOhF35EldQ9RIIJp9paqBQaJJNOB86ZpNr+wS
WhnIqqkXGgJRHzR3rUiHbg2V+AL/8HiDlQbUUAUT6bkyoX3oyZtdPTivpLpKK+wefXc2geSAUjXl
05v1xbGI2vKVU0bKY5ym4S50YzCiVlbyXqhG/9rNyATg9VYjDWzHZC9Y+1U03uCuqwySjqhL4Df8
TnxVh6nmx0kVm5AQWP94cPPV4ru1e0qWi2xt16kZ7j+RLfHhaB7EM0eVXF3ECgv+XQmG9qCR5OpC
0ta5ZH5Z148srML17ZZs7LsmCe00UB1fkm9EkfGG0EsQ2RcVMn1Y6zXP9+2yatqT7QLN3RE0Ybnk
0zak0XKO6R16ZhnVAZJUV9sMbNmfXdpeXKAAoAfYTUzvt/gQi6NuZ+s9XpaaEbhaPChfKHv+MpRl
/sEerGrYIdVSBzLXoURKvBFe+ziZbka+veYgSxUhNHBvYn0ARG81XicPdDzKgnCI43cQsZOo88dd
3SLFzLRN3ZXKVOdDklY5Seo4/JXbp91tAYd4ya6tAk0Bqoq0lEE+uiU6i/FPI5F/1BPe/Krb4yD5
WtVLm0Rx/z/XySvDY9Vb/1/QE3IAdDhbuxYsqo0Xsn5S6v59k/h/vixffzjA/+XP/9Eknr6fP5pC
oX5zaMZQSBNOp3TmfP/TFHJMN2z+cRnflPgAn/rFP0/w7m8cVLEtMmzh2uiVkHv9g6bw25DZd6vH
NC1O1bqQ8Dgk4dGBsrq+05oz+hdOWt1/hq+sGZweITQRTbWRzgYz8z4YhOwiR7+MO+LXW3Np95R0
K0/8rKhb577LZISpLtxOXref+frbiqz4JGtV0Oan8dCg0WNLvf5z1OiXC++0hP+z8miS/1zSwUv/
8sP/bMA5++Vu+Nou91+7Ie///ShPf/L/9Tf/dUog7JfHpf76v//Xa4Ug4vS3RYBT32M64jQW+vdL
6IG35OWnP/8nCCR+M5VlMaktv4URnoShfywhk3OFaQod215hc944TVf+ea4w1W8gRoaDmNEi2sU+
HVP+XEImfx+Bd9I9rW+Ts7b7j5YQJ5WzEiQ51PAReFOwIedyfIrvF1E3yHaGkIKSNdFV+9i3E18e
h7r5FfUEPSDKUIEDOHKs4sUoyo7dpEuHLRNJaXUa1YpqT9b9BBUEeeJA4jrFvCmqmW4wK5Au4dPA
BzhMmaafsslr59WZM6a85jabiBgfBoxMCKvVyKAhm5q46kvSZ8MnDlwZ3c3Y6nSN/erUEFn0dOjS
KixtZlJX+8ZocAow+qZ8tYtSOOQatw5zQHijuH1ZHo1CWcNDovoZLSLGRnO/Eb1NG4kmsIqKN7No
p9H0XTiPTTOY4NJFrobufobVoRdMY2kGTduKufDcPpvlmwnR45A+jaVkdo1LcqvfYrkXfkkpEDDl
cgECnL1hLtP+ucmLoby0S8jpi6VXoDxGGhLWnLvoPBpfG5w1BFGAWPwcRfPymKd2d9MMlgfLx8gF
okY4KyN+7TT7uQoZ+IrgiCLiaEVO5C1R9+lsfh0SXLIQTyU+dBHJzEODoWODDG7hNOQ7aXWtiWJ6
WuOuRffWtVcuJ+ANPEnmFa52xcf6EGYWz5SYtesus/ZE+B4wIn+Zp+NSR1tUGoessIOMFtrXnXC5
TOo09lorVvd2L6/cqPRt4Vyh+dqsvbVTFVHXnW1yDqifl7W5rnnC4lqDUNpPbXezolQag2XRc4+D
3B1uAylT3SvMcNUP+3nujmso5LZTFgIHOYC0z0v2cbWq+WjH0joOo3Gl94NbsjBCtew4GT1MfEii
aKNnO47NXRtr2V0hRtMbl1F4kRvuoqklP3xeTkdaZB/Csp5A92t/TFHHFCIO0fpo6AL7cJ+TXcwP
duI6m3Pb3SWhqV/RDzzowgClL55rFOSB6zall7WDJGtsmOsGE5s6fhpbUe1tm/bHWBoH5pg4cd39
akNucnaRCt1YwvgV1t1XE1KraAUH0jWxmcJ95SzHqLRTuamo+Y+IvrRoU2Nh2gbGBAblshA8p6h3
tF73ibW2nlJhCZcyHxOV2WRklWQer9VxRBLq890Hcer6VQvvT6rz/dhUqNKTPgB5Ky/YSJ44q2+h
CXpIvmK6JemoJiHDsHwDf3uPM1TlkWfdXsqMEHgOa8twfRLq8YvLPs6H9RCWtrntBv6jOsVJuLLt
20Gjf7zUG+NoluS4uwusj28k9Rej7GFnySRv58yqfTdOf1c1wmO0X+tL10nzqp9qQkDAX/bQWslB
2bV1bSekHBOlt6tDE+mqOzSd72SriP0ltGpvJVNzSwJ17K+FeZ1Kw4Zz1UKUrvSMoljIJ2od91Yk
kTWSsm7Y1dbq5pfMyH+fTKPc1n1hHC1H5OXOIgLnqhpr4wIlyJz4C502wEKtgmnStc2kaZHYq0j0
0cVqx4mvFZb0prK/TEWPociAwnIrTHwIg6lskKOOHLCbchioBI7AX4eAWDBMkUWMBECJp8VN0Whv
hjbcdHH9Rpy46Hzs823zFtHTI9YNThDH82Om6to3Bozv+/5Jb6rcd6i1VwTW76PW+rioMte+FGYD
/mgTF+JUl6lBzETi6PiWGmFpvnZuj3x3Kh2UIq17Tdd0TCpKYZa4+UiWvXZr2fG+TepjUnbWgXru
DXVu3QB78occbaCiIZPWx97ymGOb/cge2AlM461MK8JJUPd55th8bacifGtj9ZnJnI05InlxTUDf
Va+dLdN1H8JxuUamql3OfbE+iVJknh66zWU6msfKkGbmxxWaLL+ri+ylCrXyJiqnKDBkkQStVeI9
nN5C7B2XLII5qMh22Y4Kq1NtMFhZQ+X4fQY6WyP58RBLo/eTbVBn08FI1+vOGs0N7xO/hdHDB6NB
5W25XazdGVEjD4ayckoNMgEOOw+qx277pFGtux3p5xyMtSEYnBierdMvTKuWx4zN8rIO+w4YKXam
Xd1QMuxJe+No6lNzZLB2bBhR1RV+sqiH0Iw/0aZ9VLJSV4v73JfNrnKa7Tw2tdfl3dUahv6SrpeD
aw8fizTUPeUOl2V7JddLplsRczVIXBZ20wl3B1Oy9qvmOWr1/hCFs+MbtuMi860Pc5fNYAWvVLqB
oOtIXs8uzrvmbEWEmn/NCbxELMcT1Louu00oDkg57/Av8E7z1n2YXSkl4kCvm5sEgMrLC1v/LLvm
fnHLqzw2723npUZ9dBUBPswwo+0a3jRNd61XQ7djoiD07arJMYCKqy9uNNzUSu6n2LguemOPUvwu
E5e6NkOrJl4T7o2o92ezpA+oglifrrVkuIoWY/BLQ3taFnm0a+0GgVPhR2V7WQgUclk/RZcALKUv
ZHyTAOttWze9crS32rgbwG8UNgk0Bx9Gd0URjr7TM0N349aZ66kku7CKJE+Cqclea+pkVT8K84sz
pViVM6KW/j7UlQdqd0NvsNXnydfb6zAxEUXTWJTRY2Kx8zkGpaj3Ui3yAYV8LU52dn9stYdCaz80
wyVy093AVu12YRCtXx1b89s6922lBcPcbPN02qE9O9orxefz2iX+QEVBXYu0XfnKOSLXveaVvaWf
9HMIkKR1ds16UqCACpQU4yQN8MO7iJJx34l51yMnsdVr3sobJzFv46LaZI3jA4OyjGr6i09SuypM
a/WBGA1aggFFqntdDKeq+CHLVWCDsOXuRli/tzryaSGS24H5K5VEKL9rJPKrvWlDEzCpIz6kuXJz
DLfCaBpHNm23ulu7yrdiay8MsY1PhtKze1M7od9lxW6wbxt0gQxhVEbmxam4LqtBes3kslZAQe5S
N6MXoUd2fE7Ck2+nThsQxmDuGF2+XM3TMBgojHkR511g1KyWfHmtq2jcT0OeQabPF4Yjb6Y57r1T
NnzPl12zDUdrd7c2mriU1lTuK1ioXcQoy8YZtlPTdddV2vPul/3HbiHHMq0rxYSlWpFkIrJp78SU
3JMYpWI8B8fCaAIc7W+E0x2MdjyIftOazhIwxKGPXlYoSmSV3WMVUT/PpjvuGKtwfHRNNVhXUwSV
9aYY7Xbd+TLiR7zJcoOpKB4iOhHQXznsxnJJ/HgxtkXWHlpiy72pXq4cPX5ozFwPJPsd799lnl9U
fWr2vjXVG/71IY0+AiHE+2nqWN1WGCVea9P2pPps+YTsvMTCvlQq/VBFAMsgeg+M3GzixL0wwdEW
1V1aMn9EbrYt2wQxuK1fpMJ5tpIhgHKLvVUcrf6uEacVj2SqHsxtUiqfvTgoNKZlCN0wEn3h++XB
eBnYaqzIgdFHv6idXZIwmbJG/SakOYa780lGuWBSa4deIoAE7b2ZFm8qyiAOi22t6R/NhF5zNuAk
6ofCYiBmRuWvKfOp09sPp5+CWHzW5+wB+cRnV2bXauzvNUN/67XxaXKRysLIxp4bjiftsOX1dFI3
hHA/1AvuBnm6LebmWs+NPQLOPbIy9nqk6PosHgyre5qZCzSrL13O66WIIYQhPehox8bC/mx08yd3
mD45rbqOBn1jr6UJCYPVhoguygQVXhUemb/cDRWGWumA7WDdlnIT4c/9BBq5+jazKxvpMMtjrw01
V589bdQTX8YZ08SJtVHx6uvaEDf4mdhLUESSLxJlJ4TglkNBwmjHfGG57ud+TNoDHsLNDnfioKaj
b6Zlg9R9M/TNpjfzuyjcu6X5yQnnQ8Za6edoU4QxLVKs82HFxs5bd5tWzj4qC08rkCB67ryTJN8t
afxpdeDRZbl0u7LWXyC/ghkVNwBk4FAdU+JBrdAO4u4t7q19papAa9wXxm4e3VA9Rvl4YVeGVxa5
9EdgN5kdQk24nlVDuggM78rYvbHTcQ4KyN/QXA+pq3vRKuVem7L0YM9015asd64pqEJoztdd3GNo
4pnyoz7pF269bIQotmqqFSNs01ap5T5RySVw83FFVBi2nB7oVKgyGyb9P+eZvanZ2SeddFbVBWoc
fUfmV5iT7eP1ptJrT1kfdUvfmP1bVIEtruVdsox+Ug8eHAPNXx/MPCOrvNGLwSvKvgoknXE40VVF
+t0q7B2TVTvcnrYZXsha1gd6kX4Gob/WbO25628gXB4aGV8ziuQZ0Qs0mwhmnFqYybnO4jFI++m5
Gk0mj3J2jzXTssd6IYbdN9vV8LvomHYxQ+GJ9mab80Y4beGP7boNkSUfbGOWeZAz787gKal6r1nk
WqQuKkmbp2cVJ5ywZYaAmR8n/aAG4lY2zmmIxR/WKnzN40TLEXMP83ofV24+Q9TXrnWhzJBTz1os
+ldFPvarMfXRfRuXp6kII7Ff4rotPmMdXFi+mffFG2g6Zb1JU7aXwnSXB2vJlenp6Nua63iCfjF7
8MZAi5Yy80dXNh2VX0s1jjaZcTNyhtO8RRodgQpEQ1Q+XVb7onNGpMuLnRyOIEQIiTQh7DSvysfl
dNSKImTJoog/5w6i6C3mY/relMto+zrjBuzWuchmz0k7DcfRZuijrTKxtNercGYwstVLxMIl0TYi
No62PVcfzHUxrwcR65/Nxo0yfygYR2JEZzVyb9aWpd0wE7aJiTphxIopk4SPLzFMZuQH9cSsMS3h
1UUbbkoN7O1Q8nDprkahOwHcm/1EnrSidMshOkqGBMpgMA1awAnG56NVDHbtFy1MXSDMAd+wbEyi
q9WZ5j4IEdMc+WDTI2l79dUkNKbZ0mZVD4VSLJoE8u8xRaHwiL2hfFrdcHrTIGzqYNVbN+dwV2aJ
rxt6wUxHdzpZME3D9ipzmZZbNOE0cKKyVjp3hIJrwKhZE/vRKIshUBQMBfXMcZODMmMF8LHy0UnX
kcqyMALlGbWctCv8TApGC2dUR3gclVPLS7cWyN0ZXXGQ3CZyYpbING8sq2bYLhwGdeM0CDO8sq6G
A52lI3wU/qjzs5nN0recBXK7jybZe1FipA8G7Cb6Z5YP1EhSravXOWP0gspEezbafIkucpUlOgyy
TE5Vz9I/TfNqSL8TabsEk7a+4gWUswAzxOaeZehMGS3TwijJP8c5/xY2/x7i/J//NjT0JI34ezB0
Ey11/z0Yevrjf2Chpv0bcjcgcUdwrAP6RNv2J5xu/WajeMNuwXRRcn3DzP+NhRq/gY2CpJuOTpaz
ezLJ/hMLFcZvwKA/aDb+jQHf/oGT/0pjcc7FWOg+kKjhJGsA7Ut1JlVztKUyGP+NfGIyGaMzd0WV
7+sm5h2rPSvvtk3y+N2D+fMT/EKCB4TJFV3gXK5qIjlBPfI99FoXsRO3q4poFp2DqVf4OSd/rMK/
Vfl9g2+/4wj+vIYtYSgQ/P3EMNli7cfQpYLVQQq3RCEL7Ldwn+wS72b2vnKnDAu8tt4eZOby17dn
nPiHs2s7ipt0+fYsIFC+ue/vD7PnOm/LkH2rhdG9yZmbiO36UNu1F0XokvUjLn1+sbz90+s6pnsi
XlAdKltZ504tyTAscaZz3bI3gyysLrTWOFaRc7ABP01wQNhFkcsLx36HzjstkR9uGCwdxSZyRFvx
dZ7TeSDZFbudyHzwDFyFRhoRU9WbfBwfQfamQGHo8s4X/NOq5ZKu4wgeMSIjcZ4MnyDTK/DXykBP
li/dPDNNkSJDxjjgdtTVUwuHet8VzGL++hn/xWURrsJCOFJCQomzpasDX6gqSWO/WiPmuCZDfMnC
oduEc3Y5ZRNo3t6alPb666simD1/vlzVtUxLCgUBcsZVNAYH0Axg0c81qzN98J/8w5JDOGx/fZ0f
xepK8D6ygIQNL2NIvsqzUmBHuU3UeZn6jJZ7TUX+CphVpZeHCZXJry8Fk3N2SyRDsO9zxEUvBqX4
4ztiRyNJUiSK+qXqvWQ9zoJi888cfk/3c7oI9I6JFPdUBn68yIlaR0eupT6TVNukV5zOp/m9pMS/
vBOUXKhaOKDL84dWzEXaDoyZMVSPRaA2zjW+WvWLmervmVz/1ZUswFmH6WZpOefWnox0poJ3nGUQ
6wzeLn4POsrLt/n1V/PzapM6FC5bFTFn7EBn5UtVqWOJukr9SMSPaJwesNt65xLfnDZ/rBhcg7fo
RFPj1nH+0LTJGGrG4VJ/7OhAstAUt3kIXj+21cOqFwFIqJsFwGJjYDKvuGvdpfVFOej3oh2hk+Ze
9ps5XP5ZqsO3FcNLxuNlXFvYPz3iOam7FTFW5mcrggivL0IYg8oJ73/9iP/im0QbwrpEKGmazPr/
uDALzTCjLnJSf5XJab7O6ziKWO/apf28C2KPQZ/A9o7g3kYW8ON1er02+o44cN9kAp5WFiFZnz7q
bi4DPZPaRujVV1dV9idZ4IkRVzZoiGiGbp9IPbtqoibZ4UsiL5vToUkN5ls/mOh7cjOmuR7033/9
VH7eRqQpTEe4vEs6QoGzhWerCMEiJnj+ujzk8+8qPOa+uFvMp19f5tv+e7b4EK7CjTCmgLb0fHLK
cIECsxn8XY72fqjHCXCsmPFCOSmByrYbGwaZDaW8hbEX2zPndjdkYkAUg//WomWVTSp3807t/Xln
oTXEGe7U9DlCne8sRd0JfRkQWTKggD5qiW6ZY3nJ+t0gL/ti0nYQnO8FYv7FMmTiwmUN6vSY7k9F
WCOLgm0M9wxLbaoJ5V2clPuw+mcGnsigaIJ4ncRp5zR0uNYfl2FqEL87FHyx9RJpNy45c8Ewie4d
P8nz3ev8Kqe69p0shAnk0CzKmHe3akQQmxFQcrXaB1jRZgOoPLzzjZ0/vfPrnX7/u+uh00qiceSu
ZHttGYe1eTb+aZ34dgmTl0FJ9DP2eWSLXelDi2FN6rv5lV2uHpopr7Lei/YwTmXg+xeCy1jILXgf
GIiR7C8/3onIMsYqSETkeB5NV52p2Xh61PMnEjzHo663HXxlp28TAPm5mG87g6q1MqP8XobUeQH4
9jlQuKrTe2D+dLuA3EbZOehKmZe5IPKs9ZxwoC6hme6FPm5St3pnzXzbM3+6dRoRqqSrC/18T3Xk
ZOLvy0SvpQZgxroI7wqUDF5omyhtkzF9CDtXBksWMkeDdYltamI7Z/FtBivp6+lxhdgy1R1jQM1j
34Tv5N38xRpDRINWjrpnIFQ5W2NytTgbWahMrHDqXjXHzLaV27EV4rXxXnz8e9c6vV/frWeCsCsp
UsriAleIo8LvNkAdIsx3bunU2f30xL+7pbOmTLeLKZ5WOvcpcp0rEnn3WQIOZFs3i5vcLyJmjKka
XlSLp+2vC/95Y/NteX07OdOr0bufXXlNsl5qJtJaZqAHZsnt7NCKd92Kf36b2FaEqxschk63eW4q
x+ao91EiaGtO04tJUexA6zRPAutIkszaNHqqGD1zw3I/EgyWu/E7hemnAyitOzUXJgmhnsJS86wS
RlrRzqtjtf4cRb+r3joy+P2gV3riDUV8Y7T9oz4IRMOmJxi4/fVD/mkVnV37bMX2+EPpWTe2fmu+
TmPuCS3xEKC8c3z4Znf+wyo6u8zZYjXqqWomYAT/xAEoNeyUlrz0QCyeLeq9XUSbbFwwih0uGTq3
0LKXcWB048Wvb/angnX6FMy6OJKzhokg8cdXhqzdTkch1sLEp7dNPO4TTdtowHVmHm7CqvjHBZLr
neqAQ3ukg9qcPVxHhUuGFLr1YzvzKBkX81xCyG9b0ntmnJ5+fXd/+ZBPslC81sCuOEj9eHuYmIxd
F/Fdwlzu4jrZI1S769xkX1rNnQHgXdtt7RmruqqTUHgg98ix2/dq9HlndFrNytKR8JH6YjHm+OOn
yBJGiicIXx+Swxoe+05Qo4jvVjda1ljtc4mDev2QW2aFvCAfa/lOs/5T2eAg7DAfBXjH+ZjApR+v
j/k7/jo9TWG2Tlc8ZaTz9nuC6L9YSJiwg/8xVkWc7TmcUaVJwUydjh3gnH8CJGdQM751evfe1quP
fbj4v/5m//KWvruc+PGWJqKV1zhKWz9FfgDt0uzncXj49TVOb+DZG/rDLZ09ttmxYsCGtT3trBKp
CJh4SaZuyNtITXjnhgy26vPrcTA2aV6AvkxQt/N3I5QEh2FdokEFN7o/Q/wYgRwMrX0bVpsxBSPX
HC0ggSALN24fVg8VR0/pYect8TUhxGtZ4QdSSTibk9Y3ToTu/UOMAWF+TFKDDIoawB+tUL/I9UGs
aj7mk6F9JO5OHcxVX7PPXddAYNi9Vd1MFacJ5IVhFXtLmp6IAjIJd1nbtLeOWgoU6k4ibkId47Qn
11gjg7IxrFfT7N6rNHU2ndIURlJ6cTdBfThXCd5Pzo58XO2T4SZdhb1SV921OvohA+ooxM9onJ/1
SYy0JKuz3Fh6UWBsYcqNjhHFW8LG+jHCP/VaVIY6pgpBDXxdvbOy7E3KbrUu0dG4k1ePhrH4UbxG
TTBXduz3raVnmyWPIvtiERwRT0oV0VwgteKE1LrZS8588TZxDbEvwWXxOJH6ibTr4vGjXrui97oQ
dlLYUITSqdd2P/ZoNrI+3Z78Zw7MlIX7xsjGbZ6hvxFNa3/QtWxtmQYy9CuM8qw7dy7MALnQA2Lb
/oiNU385Ie8UAQooFHnxFpaoDKFCoWtCUcWbaSrjfqdVYTV96TDpKvx+gDMdB6sPSANSN+3Yi1vU
P/WwKSQM2sA3GhiLtg4PUViKJ9nP3QQkldQywFvOLS4hrdaDkdW6lzW43GDTt+krJmk9rcW+xuz0
+HYqlv1kpQyElQPKU+yUi5p8EWasujeUS+ZmGdtrgwkpxk5W5D9Lc1vMjN+xMmHZ8vnNsYsT5UxO
vKfj6B2iQrz4v9yd2Y7dSJZlv4gJzsMrhzv5PLv0Qri7JM6jkTSSX9+LiuwquYfShah6aTSQSGQg
FeK9vKTZsXP2XrtFfqirUvHxO9rf2mpJ88CuEx90IAlQmbQjh9GaQOGZGJck1hTXmgObid9ruJqz
TNUuvG59tVRmRio/GqSppOQ+m7UNG4+K2vDqH8Y0L1Sz7nWz9ZUaZQiSPK18gjv0oO5U84nspFcH
ncKXHGzouSYYr8f19gGzAkhsAxQmaxxGtnaiHPVW/9EaZm+h3WKsT6hf1CbIAh3PxyjzkM9J6dtt
c3QhLdGxNW/j9Lu3CBdCUrIoz7PVXC2g+0BEFxoYKeN+3caicl3ak9Pi8uIPKYfKWeSp3zZ8BUXx
WcsfteAv6VcZvszNI7cE65g2UT2r2i7XpitcCXog7EU7SAaHfinPyhk+XKnelwb2REiaTAusZGt7
ofHpjDn7WguKF8EgMEAb/WaoWEW7rGwvPE1bT5ROxVXJG/ZNzvjIA8NGDRT3XwGZnNGYA1KBGjvx
np158WVcXZXD+lBZz20cyVGTD0QQqvUNSNC5iVyJMb0us/GQCg/ep4IV8E4qDGx8Vev0u1H9Ya56
GaruCP3YCwny/LLq+kui8JjNmoowVhFqyE8/3Be0ts4EoMwHIouzUOtyO6JHnhYncJFBN0H0HJVu
Nyq2/iaQX+6yTnjHCqWSg1me7JdCu+hbM0owCcGpZULuWd+dKTsTpXWq02QnlxbRs+AFKswoddGk
R1NpYShT4bMGBK2iwB6axwR3RWijjmJYDTRM5n2UVYgDvdLl35fr3kzTg+mKqF69Y1ohAFe9r9ao
75DMhQMbRLlmsDBr9Mrj0+wUoZpnXC4PS+xL38YqQX+1qAcBQWkw28iex0M7HnJj9jV0vBJJqJji
kI3An5pGDoeptY2nTmpzWNfimXUs9OxSnU74PU4cdntOmesP20VllLWgyUrnETP8dJnbLAuJjbqy
W4u53Wk02V4RnEqKAP1K4bk4mb1J1HRh2B2Z7obEQLZycJqSUbyJvHtzEwtYXlke3NzGEgh4oLtq
zSGOJiXX+giE552R8EsLy4Sk+JNu58p13Y193N3OxbDyextt6TeLrl7rGpEZ5mIWr+vqxMdpib+5
AvwkuEn7Ua1JkVqN9MKs4/MhVR5ry3zOmylo3XxB6eBe20Y9R44wUIWt3bVVTB0RtogVEGmxvNaK
zIKkm6EgOVj4taPVaX116pfZvKk8GoTaHCNmSb3ORETF/rCW8dNQNzqJqWNeRlXdyfkUc7DZe1Oy
j5EN+PGqjD/MqkU7lC/Zkt7XQ71cG2ox7xU8pOeJXcb2fhWVczbURaqEi7u6QYa64qI09ROvXHLu
ugBk+p5ZnqDfneYzBmGXcb2mvYlxflJhtLWAfAwTv56M3zxnmSFmzeq6R11zXSJQ48ReFaEskPwa
Df7NSYQKOamcF0LoxVAAoVf2CIZqJJZAthC0pgFi2PmQAY4efK9HlR/15IoHoGTVJwTTDQx+2Irm
rUgM43uvdZQ4LYwcathI7e0LQ00vaJHsRSwimDgBeLG4u8ymy0zQ0oO9AX8vbdC2mb1ABGEliJ7s
7rZf+vFUpoTw+aoBz1STbv7sJulSnkQ6w0czLQQ5aTUj+VqwO/NC84oCItT7Y28d88ToH725sE64
cgyMpLWOTB8DoHeGa2rFTd1RKVi5mgeDAMVQL3Ry6JPafpoiN5Iwc91pbPiCbTc8rLgY6Dn1XC0Q
WH0jL3HWQ5yMDpBY7S1RjfpNNBAJg0Zrn1mpXmhCtzTNB1OEHhy1m0RX5GG1q+6yVPAdhCJWUZqL
eDEuFfJ8GzRB4LVZYgpZhgTB6P6G/mv9RYvJfpiV5mJ2FmiflpE/KEXfSL+aQCCXHubGhkYCwhPV
ggqqdxhYgj7xEAytnfu1I3drP6OVIKkpwYkb6sKVQLJg+o3hlHmdFZRW8+Th4s1z+1k4rR0apUIq
BGb/80FXjlbb3c2km33NHGvYlyBcd62taA53b6NmZFJeVna1XKc1DgfsvE9GPuD7cJQDwBGZhnNq
VXunLfSAP5VcaXPTIHhlpd5yhnxtiiv8us3agrWqHoSFIDTsiD4Ll87LL4YKg32eJMlzokM3j+IM
G48PMKod6jT3dWv9Yi7LJakfbo7s0jikbrtBpLOSAf7UXA/SHc5jJNtv4KrBr9SedGkZzTexGe+d
qTkD9NTdNmmShQuHdRITzOJQYfM8r115HFLV0Gg1JtG6Vl/6fDzCBOzTqMNhErv3kPjEFZK3J6SQ
wDBrY7fB5+gMYtGNe5qTillM1XOyclfOSgH4r2V/CFjT4ku8Ns7BXKcrr0rv3MJqQkwW1IdgilXE
xnZ1a2jTlPkF75LfUAJDrizN27zD9o6iTD2ZSwPnQE/Fc7nMt0mp3Ri4lomC3ssNyHcoS5accogs
A1zNJl+2X7BbGVMU94ZR+YWqoanP2GyG+Niv5nSdDQ145dxSYg/tf92/yrTunoAo97cthe9VJ+oh
kGJt78cVbK4CIzlsZHubZd4U6sOwh3PthE3TFj9WVIYjpMXntiVxDw0fzdquNB9TK59DzM8vzph9
hwAwnyNiTNrIy/A09M54keW63Gvw6fdNras7Yk8eDaNpQqCbVShnTDox/AN/lOVZgsP5KilzfY9M
f/TNiXJcLNlloqrnQ69H3qqxsTlC3nVrCigtm+fCV/B05E32AmYhsKfW+dGjvOYg0yZX1eie7KyI
WgIDOZwGNrNsc2yU/ZBTD5Sd0ZxLzagPIEEnEnxTcbA1FxmYi155o1sDNGYZCJV23d7HoEnt62X2
4EDq3YVT2iWjHDiVvjVXw94rON/KtmTj1hn9TmeGNTVpMPfxHvYhFjFt+DHnDQ1flRwb4cPzqfYE
JpDX6XAoeRsTB5+mJfXA7FL5tSc6I0Ts9ApDfQKwgNUBEN4teZ9f6w6576Qma3WOkQ3p1QIskRcg
LY79qI0XXUuRhb9kvvL6OgE5387NLvfs2QcZMBVhVqgJAzL6hWhq0ylqNaIg4aQezIz1FDd43wXz
Gtc/dCNVjv3cetGUd7nJtumkQ5QbrKoVPLrI6bIm0vEDMhIe8kjLxGu9Sa6GOHsqkOv6ORb93ZJ1
LOLIIdtd2Y/mQXdwXTPIyJCaF/NjbQInxK1zmczFj0Yf+5sc6nq5M6RX4gZgmzwMLKNpkI2ozgJt
oA0T2rJrkpAXp35ZJc6tE6fmODmbVr2tz+daX9aGwt6oKwwfmXfrxZtEgyNmMoej5k5lkMVDVRw8
OfaAF5yu7hzfY88cLopqcBhTxbM3hJvFoGC19gr7tqd7Y+yYuExamC2qdwS2UOqntjUX9Rp4UB1j
G6iFPExmRT5Bj/kyTB14TyMgiOUp603dDBJL8gFyxRPApxjAtoPr+MVQoytObNWIn/SmmrK9apKg
sNdSDRMKssb2pbM3Mm9eFOAjTUstHxYxOWUk52V5oL9fGHsIBN73RC+mIZxMpz2fciO9xjgx3Hmg
4r6MuhXXUYJTbz5v80me+JOa8lUmblLt87R3H0kRm5ZgacrZeM2y1rvm2NGwKgPANa4oSBz5mBL4
FqFGB+6AZHVxHyc44/FVCgXL3dIanew8R92YXDbGolohy1PLklS1PlvScN42qXaANHAr62Y9KnVn
8V367z0eTByi9SDQV3LQ8pl998apKurOe2rqaRzPaEcTDK60hrcvCsvbZ9Rjw2Fe8b7R4Kl9vbWS
AibMGts8jd7lYg4YT6T2Ao38rFawE8V1h3VCU/AJ+6xsxZvsk/4h02R63vZLyZELXL3EZZbSxx7M
+SGbiAia9m18r4BZzvpThtVMEMQxsBS0dhywk+zY+NopvWxSxGTm9yzp7vp8R0qr7er6OUfz5MRu
OoWoW3G97TX1BufdCtpDLbHS9oZTHdI1tKwgySQHNmDxYZzq2I6sUQ2Jy3bPgfjgKaohJUwuWssN
N3ZZZvGZkVkYCZczo38yna/L6gVrr2W72FiayyTrkYrjb7XjQ07axRisK8/dJbFBzU0LesBZr7lg
8yx1rd3hQ/xa5JT7yapx1LpY46ceRStyVRNyuhjhoUP7HeK873YAXl9peCiBnBYz8+u+Pm8JOE47
dbgYONXhV2sV7pItYbRrgGpAWmBDQra5n+YVaAVTg9GHpx3jkTTc/r6EdG0BBPGQq8ZTf6Y6nnFr
6Fr3CGLjoT2DsNDDDW5KdktS3HmncF5gfhnMcx3RcamCsRVhUqlRoSPz7fKkZjkHM7FrYxxKO7CK
8VVmI3vXszENObHDdafYS5VXHUckLl7sJQPyfBbZesVdVWOzJLpp0LRITjWUl4XUk2xCXiupDrlD
jlECOGZEebS8tSujrLe34KQW6x3crwyffm2nN4takbVm9k06XFSWckp1/au3LvObk+Buge3eFn4i
DTcNeCA53Di1/VIXeHoP8MOl39OPr8/dIhv6nTKDENF558LJw4XTqOUiLpOii2noGOiLRarygSnc
ymjsHPN+WPAGjAl4Sqduv8yFenT6WFLCmeMsQaXwxF+SmYvjaEzvSfCp2kg65ndhGvvKEU9QUHT1
UFVD6tCySm3SLpbiUqtxRdTszVHBe3JPTZrcDl67s0obQBrMOOuoa7SgVqkaV+4iRL8rFdwyvtFV
03xv2o3p0/rq4LC7sQyFIyI1Ge5nhNT266jBTMoL16EDgpnEYGcO9HXDLkLYZL2rd6lTx8pxtJSL
ohDarkn7k2ymywleHp037zQqbXs5qmZUN6oWLnABi9AaVrju4YhSGnRWI40Ugb9iYYYzjHUICR7h
kYKQBQK8hxhK2fCixRIz5EKlfXLqSqefgCVxaybM8FOmcr5CiM2qCPeXc5jT/ACGVeY3NcbCOy9m
LhRoAueXr5bKU1Pk6fmsOGp9VdTqQpU3zPFxdDsoR36vj51CwEs/rqfJEuq5gcTKjeIY7BnVQspT
RghgCEN8zkmJE5gFwY/X96TAyuOKlfcJlktenwtsWQrm2bLTo8TWC3m1xFOS71d9cZaT1ib3lE+L
gksSgzAUwNn8oRZLJSPw5CKcFDhbIw3To1frw1ts2hKT6hp/K9W+UPaTq1Q3a+ngmFemWAuLtsDd
ogtz3paaCtHsipYkTcq9B8f4rZCDeuZpeXKIV0iHQVwMjWH7EJeMo4s9O1pcUJruLoc109U7etdt
Zd22UNjjmaJpJXqhgwDQchr9IjNoGzXkq5lUEvrKDms8qRsJKiBtl8YrfwVz20JRRoy75Ont07al
MWDVWXpNDYUNWumvDdD5h6LawmxUYV3NFQcjbTTIGCoKmZ9gCpb3+cSTRV9CIyOvUifX5HxW4dbW
u4Uu/GEu1VZCWyx6Hc/Zi5SoZxTVjMsKtpBEa+6zAiyHfzZV4PH7qWiy0Y+hm/rI/oCQSWYl8PZA
DH2Y0f5aWMNt7z6e/zD1+Th12i7EUM+GWaJCVDE/DBixGQ1gMhlfMFUYAofopaDSsA6m9hOHVhky
jBoQEJnNHyYZH0czP69roRdH4K0a6kfgXYogPFFK1G4A2cq92iewypam/YPu4eO8abuKhb7NRsZk
8V8fJnvJoAxpWnIbU9MOjFoLkkrvdqvj7urKno7DBNn38x/u41z45xW32aXjMERDPPt+5DSkE2Rm
ySyxrq6U5YzoA/KMrD9c5OPMabsIg1GgQszdERduP+ovEgYqyxpF3SYVzI60nTl1Rd4Ea5w97fNv
87sLkRcFlZDekEGK0/sLweAyK30TYpj0kBMl3ud10V+SJ9fdZnH+h5H6by5mIVhgBgobBQjiB61s
PiukkBDIgxGF0yGlB3W2gKLF2/uH+/c37QI30GKuDIOXW4h44MMNVJ18SZCY8/Q9e1fQSuz+Ia6i
ls2hBgU4ZzvXOtran57533xBFjm+IlInXAEfv2DWe0mixpyLSiiCOOw69WmOicepi7IJ4wa+wue/
3m/eMQSRmB1smJKbkeL9r5fSpMUyw2NC6hOIlFUV/mhq0f/kIvCQdJSGuvUxldxSqRdkxivmaLQi
8GWC5E4xkX1+ld/cOo+ULXUTktqbcur9VyGbeRWQHXit3Ktquq3lNzO9xS36+VV+vji/DnN5LrgM
qyBuFABPH4ersOGqos3nLtBLRmV58Sgy+cLuh26nPAF3uEbUszPUsvHLkTQd3NtFbp/r4FNoPcE+
4DYrwoSq1njXjvxT+ORvb4KLYJTxuYPU8MPakg6V6EaqBvpPWnVoa1r209LWRzzFWmCgMzp8fju2
F+793SB0EqWmw8OKhtn6sHpq4NcaveUtcUW+95IlKF33MgeBYozLQS7Dbkn716Eonz+/7N+/pola
2uV0BB0JVcaHdYB0GpTJTs+L31Z7do5wHtLAErjSBvcPD+9vL2VamBx4Kz2sB+8fq7nuCn3aOhUV
bWGgFqDlgBJzzP7DPrS9ae/vJBsCylA2Os8C7/Th8a0Zd3miZR01ujxkTBsOY8t8eY1kn4YLhGAq
5D+8MX+T/zoUDob5U7MDp4yF4P13cyUuS8VhZx81EwLlrO2HFJs+RyBG5eqD0IovohGHhLlGp3Je
LejaGcMteM3uDx/lb9/eBICDCBwB/AZG+3iXJ0UTC2nlfUDaV7gYN41UA0aFvgErRysP8Gk/f4D+
9txu17NYJbCROJRRH55bizmX2jcbezAqr4ez1e9C1H5Pw/7zy/ytuOAy2+q6Cc89+DUfXsfapoFg
c24IaIfXPjYPEA/xcttayj1FaIZDfwr/d1fU3/+kmL7dSmeIF9jlt77EVUAyomowhFCGXV79cZfc
7tMvTy0idXOTBCHJpUBkff/wBCFV6obEZQfGvHnS7PjSEFXYckalPdIkB33F4NwSBN2afz0w/4he
eN9U/OcjkPCds3L/vbl8qb6Lj3/o/0XEnMrS8p9dlbcSivXLr7ZKffsX/u2rVPFV4u5BHe0ycqd6
+C9fpfsvl0XFpXxnxdw2rP9izCnav9TN7ehh1uHfQPjMW/JvY6WiQzfkb2NNB2RI9iehBv/AWUnB
9O5BocB20Oht8kDk9apGTf/+uWymNAZL5dwNRWoJGmtE6qlJ7B27VvaPOvj0SDCFvkxtt7mp18W9
kJo1v5J0AkMgj43QIVQpTEZDXPbDNH/R51je0YDQ763GaHejFMvRKsv8cV20e1LX1gcyDeiopwKu
/gasMgek0+RX0yA3iFnfoYwiJDQnPcgYTd7KaSjPjSx1T9UQM4EZgPwSRaT09NdaGqJRlw7Tc+F2
iwlZJ2WMAAbD+moBhB/p2uH/D0rbEFd637hneWf1NsGBojrZI61pvycAzSEmrV3dXWUbThkAey56
35SCMW+iZAfYA3R6sL42gBeY4t9UBu2h44CF/VHYGvPPjln3DXM+Z89HERf4mq2ga2Lt2mwXB5KW
JsNmsdqjPRPy6hd0AoFQMWP0f6bHtNpJjE29J23yEuaTepabWlip7XwtnWfPGK+HLOcAqdD377of
nfHVShV5k0h5omH72hfLuVHj7avOyCo/yWl4cCo0vMXY01h2fFXt79Q0/sboaDp1vXxuG+AtYzvp
V73pInsrAOcYgpyT3H7V1dk9F0N34lZdual5NwPMh1057tJNwbrEafKa5/AMNlIgMmxOZpYzv6jV
8M22abe3YLy/zJb4knXeEQ/8qeJkCI02Lm+ltuR7q5ubb7Vq3xGui1hEe8BEdhdb6mEB/l/0QMNi
twhqhf9Fp9cMR5oIAC0gvAZr3BDl2rrtAZaRjsvFvLXb6r4HAHPOZOrFMjbIdBYfuon9uR3HUPbF
up8qdrYzY8u7nJvsXuQSaAm7AuRoTYIQj2WvkljK76UrPlrpvKD/P6e6b6Mg8rui2VtKFWbTeOzo
aT1KM15Os0OIWdqTj/cMS90evyFPvOsTBz/Yl84aRisYSI/yBRoo9BCu0KOuTd2AAxLlQpySuuNb
Vg9gEJ23RqJvvIyn2lPoqs5bq+0cNYx4UVSnviaSy45cY0yOVqqz+/etthQA4+uMwNw6zFJRPdKi
I2xrAvSYknvXJeMlNBf+yaGGzTvPl6BCpCmedN0EjcPsUm74Ev2OaDEGf4sZDnp7MyZltiNSkkgj
rxBnowGCujSzL0Tn7Tg2jL7bILRSbe8EFUuPxnY8rwXSmHbMzo2R0ssdAJwT4ndegBxkVCq7nVlz
DhSWuASco55AV8Ld0ZMmpMyw/GZSGDc54LxmUshgybXOhoe/QmEnmK938Xm9YXJEVZ4rA42vqgaq
IZRqititQehVxDASsHRXpZl7rAmYvFcqK7mhgIsD5tnkFdrusvMcCeveG8ZvZZY8VVl/VMofw1Jo
96W7dlHVwf+obVMctW6TDndPbW3qO9haLE+GRufJCUfbHfc/kdxqLq1I5IRPTHYvw1i44A0gEAfr
oDJZRjlJq9kwiQOJ3R3ZnNreEKbzqsWJsxtTCZ68XfUvDB5vk6I+xArNC4tUi7SeX5OquGlSafro
5WnVh3naDHcChkawVODWFyAXvlVt6R0mtiuRv8XcuhA5igjhpLylU0HUH6G4afqYtOLNXMbitajF
Ie8JBemZRc7dGMSA30NzxmanW1d0ki9rzbpVFIFBRIG0qZvjYXbVZ7XndVS95pAxum2YdnGImulj
xtCjesq9OrYQZpbtNV8H7X6zZpeVZYxRDkLzoJgEATSuQWsOpKMdy4OTaAzT0+xRtdewGXT9i5fp
DEoAW8b3Q70mJ1Fp6a7KoNDMNoqCaYiTB8KUnvLO3A9qaoSG/YU6B50ffYf60OqZgTqNyJinlP3z
2jBa4wFRC6u6m7xqmc67awIirBY6lx2ThmZ1pr2ZJVZQlZOJ3J8Y5FUDAqljtDi2HkNrY04VPP6T
OiITHaozUxuH12Ymu8Wfdct6q3WlNgFamXLDy1sGAQ6F2oXV2jn7jLCDywYWuototdEeILgwdzVz
RdmTVXNZevl4WU01kiQbUtf13GtDMPSwgVi5qcCUpT9KRhpn2M9H4PsGPkvMM+VlDztqJ1EbEBQv
S15MtHOQzRCcTB5wfysj0Kawlj0SZuepTYg4qapLMx4O/Zjs2+rQzOSQa2CqD8ZaTkRNsgTa6OTR
QcqDUdo/FK/pzoxZVcMEnubkixkAV9aZysHdAikaxi47h+8ivGk964mhuxbKhhmU3AK+A3qmx2GW
kg+UtbersFQ/Fi/TmjPBYnz/oIxgnWanQrihDkPYJAxVc1PgOHA7+zEBffOCuma9T1wnwyQ7VRdG
V+SPDNnSI+Mb5jEGlDMJW/1U6J5yqZAPcKNkbvslW9Bv+imlCNlrixsfC9pcbNiDfTv0Sn1eZWr9
OGhN/Zpq9nqXzTj5VJssoNqM1Z1bufE13gWiJmo1PgptWd9+Fn//qP79/xQuwiHpP5fB4fe6eumL
X+vgzcv7VxlMUIuGsXKz91K74hXkPPYXXsT9F/Z6fBuY+8i88mzCWP4vatly/sUpkP9Px2sKDGEj
Pf+7CrbMf/HX0dvEeLa5pWjV/oMi+H3fF0u8i6sV6yfNdIphJKsfSmDmdjNpWKAkG0KbgA5nYTy0
XYTooTn8ck+u/zqA/coVeV9t/7yUq1lk1UAap7R3P5wCMYqQcjeKOdANhVe9N/RdtojifHam+hzi
WbuXfVU+5G1PcFM2pcfPL7/lmv1yLPzr+g4EAJ3jL37r7dDxa/d5lOkSV8k6BCTdJum1Br0p0mc3
Y6xjTDWJqESHkliDOAWRMX5BJ0jTRLtzjMl5S3InvtZN7yeEnPkoWgaLEmPVeqfbxYVSaTt9zat6
72i5/NHJzslDamVIRZ3LLe0VrA9BPjW69FOSG3/MpHIAc9ZzR2OU2qX3PD/om9m14tfEWaanabL0
B1Uo9YU3kf8eofFKHz6/IfC5f3dHTAAPuK35RT4mEy6tSrbogh5eZp6K8Fg19Zd6Iq/LX1qLwBkl
t80ntdS1l1JwnmOaqmXMHRsgwBgajI4cXsmukzNB3SkgwmxMa0n7JgikYio+4dYMrDpHIoI7wcr3
sKeNN419RdsnFlroeCAWhF2/LF8tAHMldAa3n1mE24bYefyOQWbTmLC6inw0GNozdSLxqGXouf3w
lo/LfC8KR1SRwreQl+SapZfTLDr9JMw2ta5ScGvFjkZvJY5qZ9UTX2hG2Fd5rT2GaJqGPiqIFF/8
HnZ0T22VzeSKcUx5UUsVjX+NHL05ipGghovVRfAWCmG4XwEHusWhcVJU9unUa+suI4jNCbXYy5yQ
SfxwR2c7Sa6NOp9R33Zuil+SPttBb3RrRgs3I5O3e4eCT4iaeqwYYgNVMzUjiLY1MwGu9RnZ8Tm5
1Cbgq9WyEThP5kh5Rw4zgMZpZhseVlkY5xMnHOcMmD4Tauag5W1mk2ASObNSg4ceEzKSTLfsnUOm
gV594wvb1tkSY2ELGDIk2U0Ro465iBPFi3cr+wwwjnzSyl3JU1EFBSrV8hgbRkl6z0SRGg2t7tVX
lD0ro+kK3nBooUQ3wjLX+isdKQKlbulID+GsqG3kr5OIX0fS50gaGwzAQvxIuHlypbMRKUvPTEOo
6mReIrZ0ZUiGKGJf0oPlDjMQQw11cdU/taR+txghd3UJsKKTgAH+/WKAkWhB1AgNPmkcb2+nmon3
SMC01XREtRja5midUINMKrhWl675j89fvvcd3J+LEV41XN1YBTldfRwMDBoFTemWiL9RfUREjJtn
uhizE4Mrbd9o8GM/v572m4WeFq5LZpits3N8xIbYXao1rWaOgawl4kLTHoJ+ZmqUceJ9GTvUc7G+
ciay5hyVK8nBZdcar40soGWibLYZLcclWlLFOEMim/w7+OM/E6G21f+/m3bbDaFpj4HPYo6h6ubH
5qdeqd7cdcxyOyVurhtvsfajkZuRVAtsqskMFjNP5vRQTxVGlWbWGR2A6t416Gn2YlTUP+xWf98t
2Ktx/JkwEWB8b0kav+4WtSJqVTOIKELr3un0e5hToFRknP2HH+bvi7BFfcDQlUYZRBxr++F+GYpq
bWFJ1V1UcNNyukaTIfKI5cxAWGMK57syNwuVZg6rx1f7tNd88r3YqmmYgBbWRpkvuKwW+dxZq6Ht
Rrvv1BBPbbmvFBFX4dhU1j8b6Gy/FTMzRk6ObnBnKELef2R3m/NM8faRpxWSutEI3ATAUjOnTu9Q
Vpj7P9yjDx1dFeDNBqggVIRpP+/Mh7dVcYoGDKOuBpOCYrcjrA2yYW8jDnMT8pXsDjvZvtLK5Aql
dvEoZY96Q3ZC2X3+Qd4/FNQtVC6oq4kH08B4/Szlfv2tUqTUGmH1HQBAOlGMlXQfQepy//lVtN9d
hpCijY5Gj5Lb/f7+EvzYmvmUdWCsLLv2QSR6d1VX2bfQHJe30Wzj3UB+10PVltN5nNQ651y1ziHT
53ZR7BTNbTSOQd1LAjM0+6vJ/R/f1Pcr53YPTI8hI/Qh3QXD49HV/fUeYFahQRWnQFgArB/RYCnR
XGrpnni0B0J988g1kZjGXZGeqcsk7j6/N7+7uubyEFh0gKGofSgis14XibnhKJ11IA5wKDEdNEWm
rLihSHFf5waZ1aTLCi6ziinEWeXXzz/B+/f1r+9P8orKo8/CDSnv/fcnRyelyOMZmOq8XoOhJTXa
H/Juvm4IJPTjvMTwgL41+vyyH93e2yaFpobC3/ppc/44izO6xtbxTaBszI0mi2JdVR/KpKM0moyk
IH7PdiJFNNqVVZHZENRzKuddRtBpiUGjxMqAMiOdw88/1fttbLsZFobe7eyyTSHxob+/GTwjqlEa
CiLNGKqrYybDcVTn8dHEknE2oct9+vx625P/37vEz+sx0EUV87OGJ2no/fWMedVXpWAX02rDCxFR
WVGhFYi8ene4q1rHjTSIwLu48ew/3P+/v5MsQTC3/royNv/3V4azWpMsYIygZCkVyTgqotjB4fP5
9/uwTf/1BTkisch53FdyV99fRnqWXVpdPwVlm1YHmpPxhdEbIIBGlItj6fTbXvc6wj/amRXA2TRz
kgdvSNQLE503LSUC7Gl+1S/WZLl/ePewaf/99qNzY2xIMI+NuGZ7N37Zq8Zm1MXi2bRGWnmddIZ7
k5Hq3ZLMViL1Grkx9McGf6M7UsBdWmMVeUUVkmi7d9OCDpyd58UZ+YgWriKOiKpvGD3bm4H0Gf9a
OdhvsBcHTBOpqTRhm+SGE6aFlj4jRvLyqBSUz23clnse/PXaTLynPFGTcxQYWhwVWMw3V1XmsI1a
GCQpe8cfVuqlzzCQ+9yvSVRbI9VqRRJUQu1xdc7t8qakcZdGuHL0oxytaoYuzDgnjAs9DntCUljS
3KX9YnZSvVJajYZcheKy8wemGOpZMblrRXiDNjmhinPgClMVaTSi1QgWaFpPHKmZUQICeLIl7bPW
upONJ+NglF2u+b1JpF9QL8vETBTjR03hXhk9QGzYYKdlmQdahI1WhpTP7o81cVVStOTgPdjaiB+8
4+CGAxJzuGBG0/XfsVE4VWBYlbWGbakAg8gF1TRe1DWkG4Zs9f+wdybLcSPZtv2VZ3fuZejhGNxJ
IBr2jSiKpCYwSiLROQBH33z9W8h8AylIU1jN36TSrLKKiEAA7sfP2Xtt5jnPKkrbNxnb9RJOboGq
2m2b7C0xOQKc82w6aF9bUiMwkEMmo2xLmw1Ih/Kr4cRgDb0lIGGTF3+UQN2jnKGUtAh+NStzvi17
Zb71cpp+SDNJbjgcD/ZXvkzwbWhB/e4ZajjXvTAJfmfYndDQT3GAUoxadhEWog/SzeptyEOAC12+
8/yqRLMcs4ZtRr3wydgZanmjtJ0+F8ThgLw3Z35QOqY57raob3DGW0mAutIndLDSmsAms5yXMDJd
mwgLxRiimXvF3+Mc94uW8fLNiVhPNwNe9/OpXh2bAp2IGeZABcBruHQMNxb0gW+ymvvXbEB7GEIQ
NBj5peYvjhEzMH6zwKGa+/Fzkidduc2NyZzOZzXDL0hEaX9t4GG8VP1o3FeWGdwLNdKKM2Y7uyiq
bLUalNzz0ApG4mxLb5luyI5E2olvYPbP+V7+TyaZKtgEhY/zBSayfYHE14sOnFk4vTeVzeRr9RIM
l8TLcDwUXiutA3yMON4PnITA4ye5F22HLl976y7mlxz3wnSeyYTYVDULm6/RSyO9sD1iYJn+oMUO
y6h2sMxHCcdSEmvqV6/IuzZ0feIqSX9JLR5IjXQ5HPRUvztqSl4l809kE9PSy3BOczmQXt5jHIzx
dpjcyb7Jd3kb426aG89B8JDnAreslQjmS2rGpsA+/wMWxTJt/KXGP8o319NNP7uxecgTLDSbHtEK
kXB6yoxthz/G3AyMWkrMzDk1NKL2Fr4Llbc2wrxj1LHtI7jSh7TlOdnkAmMofIMq4MHuKuuZA/uY
hZJopZuch3XaNEbnFWeWNxjdlpxID0P9YkTW1iml/TXoCxzV+ICCm4rfSG45R8NrH3i5Nb9g2l3V
osK5F3sl+kasR5I/yOzpOU7RxW9qN9DIOd3M+za2CrmF1/W0ilQZZc+OrRi3+kL24hyziP9dV52I
trC1zJ+T1+l7MUCPD3sx+95BpCLgN5+j8rJZ4qTY0X7xv1Rek6pQyJJXSXV28AKTW753QRARlVou
yBcUMUA+tRKvnR20X+cZ3xGqdY13zJwEXXaMW+wwrS/hWTAyJBXJzpkZR4SP3cVmuqCgJoisO7Ns
07ruYkdL8gO4NTsXazYusqGmiaAH50vgqgnPRiNbhiAc8Bg+5P34oGe2F2ZhKGx2zpz1RLRaLrCa
eBmKqzQ1Xc0T2yV6w/c2GFDUy90wperBwMkwY/+2IwwLXePSxlFJXJ0FGXl6YW9YYOjxi4kzuyuH
JGwnz7yBlWlPe7pA8Zm5rE9+2WbxL9d0YhVO6HsuUp6IYFuoxnSuzdnhWBV0RdCjihmE2MvOo9Bq
FYk8MZiFezFa5Zux2NkTf8F5b0XUj1u0d+WLLJox2KglT9NtSlJ8yR6XaqRD0qm2RuKR4Al8ymbF
a0v3y+i4iX05DYYFa92yy1tpEQcQVrVNqxA0urcmvs3fsnIakAJYkvwYVU36Ym55WM7Iy57znTs0
LqkBHQf/LRQBXOyTuXj0YxzyRJnzjss7K6d5ExDyRgcJly0+xWE1lpJuhpeo14Z33jMtp6BqaohI
G6NSC2kkbZVrJm8xE8XbfnT68SpJvPZOJVHrbRez8oawzRS8gKaZMBDqUhffSzzvDEWUQv8bztMi
su1gNs58SMlSta9NUrFN4uaqzN3GqeMTymQBRSHswiU8WA46ihi99AMWf20yNZ7NpL3gzfFsIhm8
4T6v3H5v5qn3rbZm8WWpzKU7X1SRX1tTy06YAMenx2r3fX8QS75TYyWuSNLWQDIjXI5hS0oZ3DiG
20PM7JKIoCIo27dCKf1k1uNdM3DWoqa50HGBG/hEYffx4PKP2AWZCQdImwPqn6WTIuuEMawaQ9ci
7otSpNIwvedGV2D9mvxn6maMUa0sW24zazIJJ/bXwkAnM4SWghl5G85ziReDiSopEouf9N/J8NEt
2lXhEOIbGGkZtsyt0w2dGtWfqPQ/OX9wAF8/Ol1eBHr2UQFcT3ge4GlMJBMiyAXpmx30XATBttdm
98vw6wcndftqg1gPs3sljZ/adaavKYM2kExGaU+nbqlhfyhH6ULAaUXK5lhr7fznPe0SjgoldESS
olmVLwajWd+AsbJfPcAXFiHBaaC3Cp7RN59JchrqZo0hIpk3+1YYdk9WjDSH+wDjDbEDsUG/lBd5
9YHhupS3rW0mby5WK2IdVTc0myCB/MkJD+3leklSI3whkl/M3zIszIyx4RP0Fu9DDBHiR91g27xY
yqBe04mxnvcGv9cG3yIRdwNsiIe+MAfIKdUcf4143F+JXwf00KEoeqdLa7yoJcaolgd1jzea+LoK
Ixepg9tkcZCWOpHE3RmNPHFny+ib6SUAC+9RpRP5c0lkNy8J06MH28wLJsDlUDf0ptPyoGSMUsHu
Or/ewSsoGABXmYOTL+5JL/C8PN6oac7fU/AYZEyl1AKbkXrC3ULAxjkNJcC7Mhh0fZeEfbwOGUiQ
XVM18AL8NjDE1nI6VCYutR3adBvNOutMQ/lG7VPt3bKAJlKQdLFTcV8/9UFjYnRyfW2HRUdPNkR1
qr7HomfiG7mV2gnLHcyDxNX67lGnOWeqH5x9R9HIUrTYOkGQWVQY3TIi4VE8zd1tsPipRjU0qiu2
MNmiFNW63QKGROnMMVZfU5+6ZkjaXC42Y0DAyIkuyceDsbfq9NGPcvsRzx51CZrYlL3RkvgzkYG3
x12mtxGWVigemPh0iRTr7+vLx5MZvQi6p2ATGRbiRvjzVSgoc9yxkSzLVuleBp1In8CqEDrqADM8
ca2PS5nLEI1r0K20EMgevXb4z4NUgaENc7NVO77pRP9joQJHUHpJT7vcWR0BUXmWGTde2VknmnAf
by12CyapK3Edzd4xh9icLUUMlwAokQQz0TqRPqAlcLZe3xt7z0uzE53gjw0fqOHeSuFFZm8ax2Yc
DatxzME001Kp42epZwcJdD/htWj0Y9BkI5VhpO7//nt+do+xDNACtAjhxn/95+/JWIgol8FrESGk
+koFk3jKWng4YBsIqIpEf06EePSYD9rakX1j/vffGTtagEaTsVTAEvvn5UWZSloPCZfH3kELvPN2
wTgOmMPdmbhcE+nMjDnz79/Z/uRL8wwD9uZ9Ael3PJTJHUzhfgmwxAZM8avkESD8c2jYY8ZUl90e
W1SehYKRRXQoPYzWG4Ll59eks0iCqykBy+2irabcTR3pVDVSEZgXqu+voTYBO7D8hlOJM8qx2+fa
FC+G3VIXW1p9BV6FkhOHMOFD+bzLq8C+DuAfmNuy8zEHF/BOvdBthwqpZimByM+Fo3ZLiXdiC48O
F35bz+RPYY422kMgqpYxnIF0cTTSKdpV0O1P6Zw/6UiBXjQ8po8Sg4lz1CXOiiExOE6MYU+axRP7
fg42RSEJO/G6f9Jz82m2rrTAwEA8fbS0CK7cZTrqw7Qzbfqs0uEcgXVt11cVyJKRpZcyvoGU3oyn
vuPHdx1LC0J1nxGA9IBv//kcLjHybm9KmJZaiYlXExNw7GQy1IGcL0QWjCeqnE+uR4iDhX2DigJ9
69E9NQDcL05T4ACNg+WGbZws57GcotuONz4NC2Yx4sTt/fgzMgAMuMM2oy/PO6Z84w/nv9fd6tWx
kZV2EikCz7N/ys3w8eWibeOvBRP5BJhw1n//W+/O7Ku2bRxWbX9u0zve+Wzfxxz4YrMRz31Bh8Ol
ED+nLzns7EJkd39/uT/ZoAD3+3w/dNeIBY5+ScOIksUYUF8MUyf3fW8Hd2aPpLAwQGj+/VKf/Igu
PWkGKOxS9GyP1k5DtrFiWeab+qDqkz7GtVwRcriTAWceku3ab//9BXH9rD8eUyrUOX/eWtUJQzQV
0jCYOdleMhg5i+gefK19b76qvTE7cT1r3WH/bIN7KIpIZ2Cgu04Nj17Jqpy91jN4ZpqCQ1WY16XN
IaEgs7CGwHkwWyD6h3zs56/acwWhqXXgfBN5hobW9XHNhB4Ob72P3KG/aacAYQOsGIDE0p36L5A/
3GxraHJYN3MVQD0a49Y8Nc/45HEkp4VHfzW5oug/umfgjBCg2TSWYGLNFw3Z5bcF+jX4ki4YJt+N
Cfochb1ry4yMSWtaTplRP27rLGpY5Tx3HSgwyPjzR4tppfXo4nhK2igJG1nYh8mY9TvQSY/2AURE
z0CO8fcn5ZOXnZXUMlwbLc1KJf7zojrwCRFoAjJmLR7KhcnVhZ2QB/zfXwWl1T8RCiSSGEcvAJKG
zrQUV/GAPt43VEghEhF9+ferHDu1OG95EC0gWHtUKui5jl5p3iufpkoxoqu1v9NKbi4BTdEE56xx
nuqOWGBT+Hf0f2mYQ2bYZWli3QxlMe9zHIvAqQbVGCdW02O49vqh8E3z9nOiQ9fkWn/eYSzhQZ3m
Ux/CSIhu0c3qMzlnFbJIPfehZ8DjlDoC+aOzNHvhIUCMTGzLqbPpepmjN5QIJMZ17M3oaY6dumUX
20k6gKYkItzxN5px6iPZs9ZDPcetz7yqFS8kwsmIjss0vclmCOY7lSbmT2pnC3lcLiF8/f0H++SJ
x+rC6JoBIlzs4OjWtLgmCt9ukYCICDNUPJ/brWdfGNBNoF1xMhzRPJy4ER+Lh1VrwqiI/h2jM2c9
wv+260iovmqKkz50yiU7j6NYbU2H4GN6w6Ca2At2SzYYVwnMv5//9beFacu2alO68wmOFph4Yk3O
gmDgfJ0bdwnT1VthzYCKRi8+m92m+6EIDH/9+0Wtj/dYwqM2+aZy3eeOX70qLeK1R8ar51WNDIXb
W90NdU2qty37a7Rp865fwqQOGNhE1Ibox412Ma9AQXVP/mRlAyMLJynD2QCms6fFKB30W72aNnS3
x4x2pjZvkJ3N930unbekc1m+CGukKQNLz90vtVOQWEnF6x2SMbUm9r52vi6WqD2xz37c0teEL+Sc
CGF41Y/bL0LBCq0kvUPRD+6hcXK1o7BqgXKl1fnf7+uHS/1z3PSpzfArYg49WjfzKCuwBsglLKzu
KziLiexQvCs6SU6ZMD88sOzitJLWyTVjE0APfz6wqSzmwhxpc9HRT7ejWUfnJb0erAKmJl/cjMiZ
0O0X2yrb/d+/40fZBw+rXHMJiBNxoQmsm8dv7wr9ARvWcryEK/r0oTQTtbFn+uGN9KqzZV68O1Wi
ABQLozwGKfYNHNnq3kzgfZIg6p/nWd3etNW6fPz9k33YtbDb2fTOeYdX4bF3tJ8YQWFXfPUlzCYv
uk5k711CrLJPmI2xaB8vmlT4yKFXPTLxfIZzVNZg3bKKGtA65go0f/vUDASAax+cw85nPPvc+ap6
NiZ3VWW5U4MescxGRqV2RdzqTMsPlC9jShUGcDNgmHVJ8x3cpvxRZdVk7pJyLPEqcFovsVEYxoMQ
9XBbSHxfezc1oOVRIdXLNrKyKqJtaEAPMWuB5c0Za6vf0MOF8iCQMTNxovOU7Ka2qJu9OfTyOsjq
qKQtS5cbSC+02g2QKaPftOMaU54vLc1CjCUvrWki+7SKBjWT4xc9ISrVvLz1dZ96APrIDrtsgC5X
FzEeLKwfTd8OHHMNoyXBzhtISw5UNuPeEBEjO9Z6sdWjTdR9z1jU/1LIuYm2S8wD8W7Xo/sY1NPw
y5UVPJmkKLJgw/pFVIDVNJi0WH+0vefgysCsQZNcboth6H5EKrK+M0lqQQWKGHMVmSv05d2hqO/A
h0YMDqwCjKzvi/jN9UnOpfFcg5t0vdr5iZMC1NPc1f0LmT/OOwNn63KZLNSiosmB8XlVAMm1mFV5
zQDIzC6WLCfx2UN7hYLHjrsHBn9uQgkaSFriM3RLPkfm9fiwZkV2b9lyOvIhY4ntNNo+V3d081C6
cWMcNChEvXWHDhnriM3mG0BM4xEomsxIk17FBgsPg9ww1QHbhcq0Ju2oHfVt7EzjT2kBpN6VwAG/
d0uUWpu61gWOjtrDqJkT5rZGO9g1OCgP5h1vixEhghvJ/hlR+CZnMLbz/NBbcXlmIEBqzmgeSAUG
SZvG1smMumO0R8G9RRqOIIHYwKmi9uysdwdcVgshoeSgzYYMYglGkGzYBsxmU5YubsVgtKprRHlF
sMEHwsCzKPIxDpOiXMcFRSX0ed0BE9ohYBtndEJ972C7Kw0HnFnsr3H14/RDM+21YVxGwd7ovRYq
LzjH7KoS3uBvstRpnhtWuTvY8vB0VVL31wiOyifs9dbXnul8tWvVFPWwqdZOMagO8IQFUXQZSFkv
BOIb/TAYJ/5olwH/VYLO+LmgVvM2c22S4ssbhp4Tsws5ybWsXXcrGTkmm6mNoAibtH1RmgrrET6O
3jXNUv/kANCDi1kBoTgL4T8mSR/8pKO60r+HutuXzlIy+XcdbszQdsjEm9EHPJcwDeYnngU5fCXt
RDTpEjn0BhYMzZikqINfRCTXz2qh3b3pEttByQLa6RIkdvA2jwMYq8hLBl7o1ksgn0HAwk6Ulgnj
ZcfTYmujiCq3nXQhv7Qxau1LRfF5Q/kfdZtGVAjz6A3H1omi6uN6vA47VmgJSa3Ymo8KbxLjCpWO
NHuduB62Oc/2QcP4PLUffdwKfRZ95J3UMZymj5fjDqRXwNSSIXE/MjZteFy+KxOMXBIJecGz1N5Z
Sg6X2tHzAVxy/YLWgGemUjJUZMZD7rPqs2lGMGMhvzkwSX7RlRCPFT9Dc2KP+mz39Mllw84imQh9
OIS39N0GprsGCGrHL/exVfqPpScZWGB9bS4Z/GXLxvem6QsLT/SlZrx8DkcjvR/LOO8vV92Tx4jC
bJ4Yg2T9iY/3SQHDIRe0A58OCPkx04YaVMHozMbQKjL7B8RMlClO2b5UVXKiBP14AqJbRsGLbnmV
6eKw/7OMQEVRKRG1Y5gw7t0SRTXkVJ0ye6Mr4t32OJsPVT9LsgCK+DpJp+pyYMJ74nD4cSv3aZ/R
mVhLGVAWR4+oqyubTZNxZ1FY4jDO5M/Ienqx8ZHfDEwMTxxtPr0c4w+GESZP7PF3nga6kNKnFzok
gw1utyh+YK/NzzEjYG0K0ujEu/Ghe8E9ZtaCKYdyDd/P0QgkZ5cRRkr7yhJVjair0KCjieu7LsnW
2MFY98/GaJFfWiZRu0ZG7H1/L8k+nDPWD0B/CyWqRWLfcYO+kvE8LhNmKqPyq23aF/6F3Sz+q5tl
b0NWjM9T4rhPf7/mx2eYa1KW0a8hepQD058PliFUglO5msIozTMmaKk+J6YxQIpKlt+JS33yg5qm
xf4OqsT2LX/9LL/XwsEsEoeha8hQCyZJiniFiIrG8V7GMfBhqiZD+0LfQcUHJ3Pp0npGml4t5K5J
LNmJ80Uncf+Uisx66KC8ArGel6U/DK42HwGFRwCxU/cG+1N0bzBpLzYVGZtQxquGhoBYtPFjKW0n
DT00hgdFq+2x1EHyGhlWjDqLc/IlhM3gmgg6mewtZ3ARVHVZcSejbB423tSW/lab9XKY3EClW2I5
Yrmrm6x8nX0zSXeFsPUPt6XAZdg6OhzYHBQynciwm6SiMKxwNETiHnw7Ht7pPY9AQNsFyH43Bk18
PaDgqe8HorqLkC6VHzD4glK7qTETnmobfPZT8JSBgDCJ8LGPjyWMHjrPtWtORIQfFYVnXU0F304M
GL1zFB6nUHSfXI81g8YmBz2GUP9MiX776UGApAvaJAqYwOywojkRmMiUaBEABYTO8WAbp5bMT55s
G1sMPSz+Og6Zo9UK35YrTN4nVLcLYcdsaPCA7eoGpUz7WnVJvk8q8LbgkOc9LbEGlTFicz/3nnVg
zGfo1iSIaUjbmSBu+MTa9umHY6M3Of1yX47jpUU9ygB3/hTW5pQ+2QlD/6wbfDpYnrecOGd/sqyg
uuXdRubBbPXYedD1gMKE7XOtIBs2aV3XV7pfYGMa0JWwhCYHIpPmE1/Q+uwX56QNEGbt2hOb9OfL
3ldZAh+EbzgkAZaoeva86LLMSWzZa8caPAp0ELJ7mAbWU1IL7JMBqKSN2SGE3CZpOsxXvJFsc3NG
Q2vTQBX4qWVkKwaBWf2ERKt7cGnBLWHTOvW0X4pa3vI3iVWlL9fvBjfL64PWWfWONJgZYS+GTp5Y
0j4KaDjYE4+GK53iENTA0fF+4MWdIjp8ofT65ltKR2pPtkMxbLRZBrs4gvPAsF2E8YByLVE2QoEc
VjDWGq+9auqgOfv7GvtJFcnnITkNCBT5bccWtMbUUYB4Gt1mqYExdoD2QI74ZnziXP8PO/KPXihn
ectZsVYsHvzz6O1q8J8Guh1HQMVzegYwt+p2M0LZ+9kHFgHHGBEn068seV3oAHVb05vAqc6EyLxm
EwKGjYrs5Dwl5YMQcjj2XwxqCwC/AE6Q2/Fi1qQfz9M9naPpKVXCaMIFdEO8cdqEpBqEKBF5VwwZ
L/M4XxyoxV71i5Ov+ZZbk89h3HDLL1h4syt/DogOVUiJN57o2mgvDQONdjZG9ZO5aHRbuY+OLURG
5L2TiK0WWHLkMG9Si4yCE1v8P/3zP+4bqj5GkezxTLIcnOJ/vhZx58ssSrUbomY2q60n8MWSpmSP
SGKWAeWhbz7RnLO+SOFCeycvhjgY9MTF1yzyvS/54JSAhpa8dfYRU7b+SkRT8VrOOKG35F7RqAj4
9P3Ob+ugevCBpvg7dtS0+dd7+P+xAP/DkvXbO7d97V7/z1uJ0nRe+V7/+z9f0TEXb2Xadq/l73CA
f/5v/9IBPO8/yB1Aw+BQMLAzrWPZf+kArvUfh8nvqufxOOvZ6ymvrOhZ/e//ONZ/WCjXZhnVESXo
+in+Hx3AhjawxkESde9i86Ru+i/gAEfrMl55Wucw4nhr+Yd5fGgZotgulUuFZ+mm3Y8OvpvEZN44
j6N7wLXenzCpHq1I/1yPCQXfjM2OmdLRycXy2oAoAVfuCpIj0eB30bKVIubs8NuvcPfvK/Q7ieD4
iPTvhVa4IGoGJljHsz8rq2UlKAZ2ypjm4iyr+1Ydaif1b4iG9c3rbJU4hSSeMxU3kcybFwqDsmZZ
iViO/v5hjrb39XgEMpLbZjMy4FavR43fyh3HSVkEXC/a0TPMz2Rtxl+9TJaXxbxgQf/7tdYb+NuK
sl6L2Q+PFFuRQc/+6AZPjU+fcZbBrp8mQepqbdx1btoBFA6KJ7NrkssyWdI7YZ2cxhwPC/+5NE8s
ClJnRRsfI0ozNNacVodgp31zvFK+k9x3ptdce5hh6E8hEJ02DPamiwG7ONZ9p0KoGGVAvd2soBVI
RZDpqnj8+w053pT//ViSzQ9MMC2V4+LW1GU2CDzAO7eq9V7miX9W2hyO5WwRhkZKFTwkeN12g2Za
aGjd3SLKS3Qh3pbCtDz1ZH5449bZBlNp7hPMPF69Px+GEpTT6Hb8QNUykylEWeIhHs0aIhLGYhzP
qziGG/H3e/DhrVuvySsBS4QX3pDrA/rbA9gVAINw1XFNoNpXSsUYaksVb/9+lQ+PHkPiVUOEiJjj
HM/gn1dBX9JKkU7uzk90Y9/05tAl99qAybxpElH8nESRB+cDXRt9VuUQY080JNj4jh5+FhWqS5TL
q3DQt/+x3v32PUEIEcMVme1eT4ZnB/RETGwkHD45bDV5278OljS+4zB0v9fmkD46Oa3Xq2AOwIxF
sNzZOW31pmC6qQ0nYbfcaSPtl31CXmywxVBFvhP6cgwuRSoS67a0PHU7ZvWY7OLcmb+quDDqxxk/
wb01zgyFCyem71sGU3cr2gIPhOc1TvyYNdOkMwKbaqPeyRLPy6MxzA2hNeDsm+VMIGBpzofGkvnW
r4e22jiNiX+j4ih1lWq/6Haiz3tBEMeiUGV1XneX4UngFs+xs6OVDSWKJCN7PFRWCyRjQw+DMI+2
pgN2WztKf7MrslAoqfh9aMzSKP1BtIm7hghW+C5zgF7CL+86fMnELRk5RVzbmh1UQugJw6pvNZ33
yOBLPwzNgE0EhLNq7xIawO/FrK1qK9wi+Vkb8ST2dsIsbNdKJc2NhMjc4mctQMvyVjomCvnO+j46
aJY2JQqi76nV4Xp0l15MexaSaNk3o+5ecoBYHatGAQp7mozshTnQ5GwrxyBQsbY4RW9ncwio9aQl
5KWHC6jcjLqO4Q3ULIakd9lpcGmkdtNdWnGQgdASwQx4b0E1SJyxAZSvTaDUHbxogBSlXUvs6W31
83Xnj861VbSEYOlkRaP0ke/2YYNN8UyBn/BJ2XOLZqPbLkKrbNfJGheSJNH5TFwG3RTcFO8NrVbj
S8uy6F0YhVtN/qGpVfKt8fPGfrGI0ar51t6Y3CWuURk7WzUkENCozxLywVAC/liCJhCKfklVPswE
PpuXro8O6LoCMJSiCeoMMOsZT8b41HP3JhgsnRoOOGpakGAjIW7EeVXwC8vLZYztFtAA8qm53aHS
cTXWy25wWCWLbgzrKeKp65xuKDcy87t2X7mjqjd97kQ//UGk+UVOeme8BaGRuCCoTAd6pQhwfkzt
IAnfwuvCFyeIEaxwgOlhV7W6SwgEVB6N81aZ0WU72UUQZqZboPR1svSr6ffOdTHP1bjtQdiTyOYS
QhRWaeBBrpNedohqMuG20lP4Bo3K4xyQMv5DcdCp+qZyh7gMad4TmFaMgu/iBHUJ60KROWvLRb2m
yCHmQ1DnxOAsk1LGbWMmlYG/MLMuW2/Broroan7L+I/XPLLxfVMimNYzj6vXXc1JWZrEJAr4J3kf
EAGLKn/BqhqhZv2e2owWNnLwx/jHVMZAtskdi9yz1UxTHgYkxi+MvhmhUwVN4hBMS5LtSGYE+zDj
ZSPhJiZxa7fYozEdqi7G3M06Nl6NeTZEhxg37YLyhkYrxpF4ss6aXK2ZYQpUJaU+MLms7zTUhK5k
XEwrOoB7lmQDzi6SScydirizEN1z60A6WmWTREbPBU7imE8bw61iTmGpIZ+XOE1vlNVXdah1Soyn
SuQ8bFMPTOW2ZsTzS0UOPtqUfDO2L8e8qhamsEnG/OagiANaDq7diXdRYcLZeM0MuKeOs4AGnWji
8SaOzdndjxCZrlROffDsxgjWzpY6IrsZcYXr4X3pwAfJzZwWMgv50dYYe7fOH0qmYq9t4cnbtExx
FonFZKSVV4RyrYSjDCNf5aTfYLK7YEMt3BO8pLRyCScfsobbEUXqksiiLlkjdLL5ys9UV1wgfK6+
Lspt3CsLu4GzIZ6B7FKOrgpHSbp6OuxIa7Unf4TfRpZD0F8hlJbTQXg+Ad5BblP3tKVST+WgLCiU
czN8nXU8+gfCtcQby3KwRqrEQu91Ytm/gpzyGDWe4bV7E9ntsokNe3im+Abb7Jfki+xYhs3uMi3t
MjprpqURZ/jvWvt88YukutCJT3i2sCyWG5x+BAgeRuE2fojMp8Hq11vCWmP8ABgETmUnV7YW3VtM
mDNEO7sb/VDEuX/feIFe8CrZaX8FHce71nIESKTgP8QbEt7iB6lVbx0Kt15zOK0yexc4AJHPtnF9
i+TMlZdpFDTy2kgdfxF7y6vpO+BBU52+nJolbZm8T8MlY8M6RyWm4fCCf7R/FsYCMbZXvZw3YA9J
OspJIp02mdT+2TDiSgnngJApYjlLviICkeC8XAiFw5VdkV5FvQFWsa1S2IFV0s63vq+1AfaodtOn
DqRedbXqZBT+zTzJD7EKBAnodJ8WDMY090rrVolpXLaOZp009iI1yVsDXzSiRk8whEIJEnZiWduu
cBqfye00WripA0hhcuvWXW8+s1N0A6YZxL943qFGFhtlqG66aMY06Z9t2n156OSD3R0YJViSdDCz
OC88hyDjYqy7+efst355a3oxuYmdZgxNf6auRtJF+9IoLiZTp/2tzvBDbEce26dGs++F9Uhw3Hnq
p8oiwiobHxijxvMjCVrldD0QviTuSitt7/whRoQ01qadXoDRca9FE8F4p1SAz11jV4sfAiHi96Kn
YXaFAJ4mA4O8Lt4vg1bZRd4bcfszssY62vnYftvnRrdkdk6BU453SAHau8gHfPbSm2n0lDpCZWeq
ntp2G5GM7CKC8uyc1AVe+acqzl33uybZjxCLxVwoDVPvS2dO3OeJrF1/T/IxBkroXPJ2bpi1he2i
Y5YvTewps+XOym5NstCeEx2BmHLNljUliuifhGSy5jpMqInAtXgSo3q2GJDYqgFnVTj7OvjpQLx6
nHJCs3atCCQAWWX98I0suawRlGDNnbz5l6WH5T7QWe5tBPaqh6xGusmZcKlvsshDXxlP2aTenKGK
v3SBR6ZstyYUYUJMvRRQDBsSaATSuxjRUfPBy1RUIXxz82UsOw+ve1p0zUPrJsZ15kkivzvhtMSB
NlbTwbvpCiL5LCzvW2XniDC0kRT3qTG0TNVdZFjg6vwnA9OBgIsiZb7x7dxFwsDcrN4oaTT1uTuz
t++G2SeEOSsCA1tyyloQirpBSQVDlvbkamXOtjB3hMQqTpt/S8WCbdKCR431RUapIj7CYfAd04kY
NoZVuAFrvZ18U7BX2y1BJONX0dvNtDOzJH83ZUwmST0X1a8RWMIzRsegDl22vGqd1RCJyS/EB4qN
zHj0Ur95JR7ctja6s8znheZwieVkSX5wVNPddbxQndE0LVBc3Adu1enDUEZ5BgUIf/QTz0Mrf+VO
4+oXw0C2c07tGJjzriFdikKVeHOSo4qWqRFY6igYmdb4hECdpcpNqldKo+qmzAKb/81gJy1FurKD
hwHjfHIJ8Fei8nZn+p1bsyij6LDIIWJa0CvsyyJU1NkBe2QZG2+upVF+xIUPPzbDD2UhvV7yq6Qf
xu/4U1OQo2PfPwrSJYubgHL1h0itpt/XhQ3DJ5mnwoAbOOePPkMtexu09iRDe3YYrrvUrxUyGngX
O99UoDOKuetvM8P0YMBGRc+q6o1gOmxUEohPyaICRq2b6M1wMxSYwCKCq//L3pn0xq1tWfqvFHJc
vCAPeyCrBmyikRRqLdvShFBn9n3PX18fZb/3pLCvla4cJfCAO7i2ZTPIIA/P3nutbxGlBUhLridE
So1uNquuJshRRqZJuo21PGX5zXMV0jPmRW9pNPU+XFWrvGy0jtz2gOGuQIcooCTEw70JsSh0mR+S
+mu1sT27UBkw/eWkMZGXp5GM63XwS7oNovg28ooyMXsUIOr0HNYMvACxAdje2JYkropOy5LtjI1f
c0okcKAESI2NCGNEPeXPAt6JV8m1+SRzn6yEBJ5yXMZdqzpELU68oMLFNBzB2+wZyoF9pgUmeOSi
0VUY2OXSs6+sYoEks2rNKzNeUuDadkcgLDbK7os6h6a5Kce5XPP9YqDXKv66u3KMh8UP+1J56cpC
g31XADVwyymxkx0swQVKOnF88kknSdod3T6QyAHP8XlEHN03oOGcgVJXc0yosa1c9noFhhscAPfH
olXGWW9VKbMJLIpwYIth/qaQAW04rRqjzw1D0JxbVZvEF4j1BFxZnQRxeA3tJj0xj80zDNFWuknM
NFdOdOjpVPEjQsZD3EWZuc87C7Bbl2qtmPxSblXDRQiWDv6g1RU1U7cMhauByGTBW1VKkAJ1Mrxj
Wu3OgHl15UJr0xYhvRRvRD2Okk9Ocy07oZJGX2iFANOUVmXeqpLjjqqbeEB8VLbhg5oA+HX6RYCJ
74p+uAPIK6tuQXr1YzElA+4uo0YSPM8JZPi6FYsFBHGJ1O3cyXQA1aZA3ibIys6ecx0X/ZOcWVO2
N/RG1neoHyNpFyWGWA2l7K43hU6QzwXrEyZ1nd8wvA5f6Y9QpH83tf9jJVr9PevWr/uHrmzih+x/
bfu4eGHU+r3lvX/+P69/9Qf1VvlLgymKqIoIDu6ktcX6o6/9l0FfBYgcHQZ6kWINufrR11b/ev1p
/oiaFGvLqhr50dcmF4J2NlQkkiTwoKENsP6ks60ed11l3FYGoxX6v4gMEMu8b0fF7FHYq8ysHUVq
+aTiDcaWjFIqJPY9xVepl5J72BNrmQPulZyEvi6mLUq7rjlkFfeZt2Ym6BQe44pyN/XI9IPBSL+i
TWyZOVGlZU5vS/1TXMrSg46rJTvV5AhY0qLKJTpHoUvwySTN+iQXOAddG283cShx1FwEKOR5XQir
pyiAJ+pLmVJFm0CLpr1WIT0+601YLY5UaU2/f/Nt/qI3ftynk3HkrM1AiIfM5VBBv78wxEZMOtt2
hwVzPJHjsv+qKH2+n7IlOssSSdmy2umRE+Rl+IG85LgPuR6ZhjyqebrTfMNrb/RNfy5Seo2wYJQQ
YWi4IN66c8J/qg+sMa/dzLct8BVfpzBOoa3AAOAnEcs81nPTG6lLGK4SutjsCI/lBaBfIfCeU3Wv
J20xnJodBSWoFXm4SqQiitG8SX2f+u24AFfxpr5axbnQG2BptkvYnGkS77xVPwx0RqKFmq9bAhKj
81nrTEcp6F040djid9L02rxV7AFAR9d0dQZYiWxLV5v0IfP6buz0DeaR3jOHWbuhOtWe5yqrV4AI
q/p4nS5mdt2PynTX1GZ0nkaRoHkEQB5aljwvJ1g/5Ac6sWXqRoJXJ2/BGc16aRUFK2xdPdpLm71U
xUAQMCZ+tT7JVSyVnjRPUuI32SInh4n2KJVPmY+l2zZDEfq1Jtd3BO1qtb+0VvNiGcOMiSldLOGn
CGVrpyQbk8ZOmOGoApJkyDutztr5KuBuv7TDLCKGS5QDPY2KXZ1oB9JfsTErkROHQ/mS92KZKOzq
6WYpOlnb5pVNmHcbJ5EEP0yJbay1VZCepoERMy2G7F7CI26Igq20MhTOQuONfkr9qOlUS66wo7b1
f/9oHM0wmBIgSGJVwyDAuibj63l/h9LYgabXPpcWFTaQNukK/woz6QgFqzfCv1vqiiYYJ3w3Qjtj
y62e5wVO+LGGTAUjMdy9fqB/v4P+A7nAm+/mp8HqbfhT7tD6F76/ehiBYlPGxMFgVCdnbV3bv796
hP2Xzq4LP7H2ylxn7fvHRPUvAUgE6Sh2NuSDgE3fvXmYva88TkyCKDD+DLiuHrkcgKes2HYZfx56
F1XwAnx/F43wrVrej9d1bS6E4MWoyh0ZeB4IG/rhhzlsbpj6kOWMbnmt8mg1HwgUokM0Z2V0J1H3
0K82Rpk2gGLE8bYTfUY1PSvUvZJpk/MCiRnqQwvtnFJVL9sSyvYyfiUAUJ/3o5XMpgMEREYFjzTy
09B1w0RsrJVYjkJN+TAb7NppOGpLTZdErqNgC7ioY6VMlWUIruwFtpqSueZYEGisiqioKjcFT6lt
8RryfLtl1tXzzTiHUXYa6i3u/MHItcnRx5mPSvsmN1yzT+IbBh5Gs5UbMafuMK7Dg7EVJc6KdJnC
bRh3cLHkIYe4HudK/nXsJVPFOMjO2w2FIlksckHyTe6F9rU24vo8RZum8kcB7oYhDnnDd20vqAWW
DC+BXJYEgWPNnNhuNvj2HCalIEGEPCaFn7eVvLNn7IvbwEjSp8ScGjTpFT1PZwy6TNkMo6zeq4mo
b6se5FxkhWTzWEuAcII1iP7uqFVwzmWN61FbbWWfJrFiim3DcCO+60WQPukAQiMvW+ql/RKPiBnv
hCxVdzQOUnjfIR4cbyaueZ/PijaiX8r1L0XcLQ/mFHOfSFExCzfLY2V2ZW2caHLSf0y9EcduMIou
8UwyVgOH6OD0rDEV1M9p2aSKU5s1hA5L1KXt14vdXox0BRoPtgJGCzIA6Ofn2ryAS+mE5lGSTulO
VSeNqMZa6QKniJSpcAz45yOL/NpDQZ3Adt1WSJB2uLuUfpPmMJpQ10gw5ip7UAMmUNpC7GI9y1iJ
pzXIIyd+znJS0GO2D8MT4WVCNfhCMS1JCLdWIT9bg5o5BrspgGyjRBvFpt874qQZrfNGCMZsow33
zJsUSqpDoSbpI3Nc5XKK+izfZpMUP+PpGYUz2Ly6/aE1hk9xborrEQoDQSZqivum8tOYJ6B1rT5Q
09qJMhpjd3Ma2tm3MK8z5DxiNJZ+H8YhdweL/JSW7tIz23ZLnnCIq1lqPYVWT6ZLT2RPu4243fCA
K8N8kamLavjhwtjuIEELXOnO/fC1QfRwsMtcqbbyUq21ChhERqI5ejO3MLVG3ozxjDsnt6bn2UjM
0Kn7ThefQzNO4B+YVUQQDbpJfb/M7bxVqwS3DuXlJ8b2GN4XYoOu6DcOI3H2WcdI15La9LQzpT72
Z6Y+O1GJUKZ9aBOttejTOSpeI92s6aE7LUubcZtDVP40slOhqQbn/ZtcEXFsB/UyH4DS1a1HboNx
04l4vJMBvLJ01XZPd0VE0WdY3WZAi8rMNaRstd+3NSl8SkT7w6VZVZ2VRVLX1+WIYctRjQRTDUqH
6k7HIsE+qh7Uu6gwki+0QCgQoU2psZumECAdC+bQ5UiNx+yvJoQhm+Aceq2tp7ehHWjBeVIlNZNk
u8mI8IJhv11mbt9NZpmN5oLBTOlHQFRNt0rXzd9QpxdTe6b3Zj8YG+rgkh5OUIxIyyKTzQzbu/Eh
6LPywsx0g0YX/SfyzJZojim8+/yQkEeEZyVqWfLUop4vwo74HCfoZfKfdAIPNVoWTcsWR7fgMgdF
DNyO/MGkvaIIMCS/ickqchYraIlzgtbQetLY5smO7Sv/DiCkZrifgCZVtMMtBpqOFsTjo20l1AhG
F01PNes8LWTbJI8uV66NIrI2KiaIzMfltLSXpV5pBTncKBd2pVTiTTPg+T/pAPR0D1t4Op5Y3cgm
FD9yVnD7JwW9EQJs8LmBEt+xQw1QRYBPQyo9JQ3muGYwDD9J++W+M3MeCdOOxOKSoIVvTBgLM6q1
suv9iZlGuBGtFoUe+BXG5yOdxQVqjkSqZZ8qClgZefxcEStP4p7eWifqegkcQGglBCpbYfj4751S
N68lt4qQ4u+r9XUQ8BK/LdHXn/9Hia7/xQ2iqQbFMO4W8c8Sndxcoml0Cy+ZQvPTeBtMQzwj83he
i8hFAL+ugTE/SnT+DsphJBYKq5gOJu6PtGdHm20UIjzj63yKJgGqbEtby8U35eBSSTL8sjHfL/Fk
OGp4i3lwRiaLTgjo6+dRw1ZETEI67CuyOvY8yeRCLdU5M+UPiN9Hopzvn4TEGCTwuljP+/0n6dso
zRkk5HtWhX0wgxRyBBFxQDx/3KZ/y1b/5UlzDdmMvoK1jlVSdZuobMCot+l8kfIFSWtCbo+qZKc2
kbKBkTg5aThm58RJrirXcvYNElU3C6/FndK39gclD1AKTu5NvbyePF0AMJ4ollcdmnh/8rHS6l2s
29IOzCAYprm+Ju0M7VJxM5DQ5qfRcpr27DsabE8weymdkF0gmz21jbHeKlqcn85TTZkMo/fajvQH
zOhuXu+HjNFm227aGHSenTyg80Bei+uwfQ6wsBuelbepU81nWrdFtNHt+hpiBjtTD0fuFyZShg+m
2QMxfRJL+Cn7275tGFgX0nQeZHmzuKXAubjHSBJ/U8RoXmq46B+FKJxOTs77QMJc30rAN8PlTJ7k
u5rXP2kmn/rpNLKxEKm5jxljL1kJFSnuSwG71Qmy5bwkE9Ewu+BxjfCZh2y4UZSpO9VKqb60QEo6
HXEZiF2a5DBjG2T7SohdtFQ1JXwzP0bLkn0pY9MHvuJYOvvURSvnM6nOD7WxHApe9Y4VDd48s93V
Ic4ObNgd1DpOaxoHI7K35WL7qxXnHFUpE5asZ8xW3Y50PX19ZgTmJqY8urSG0wi/fETgd0sFUKCp
cpsxanww8JZb9HZwajbAhlgHcFJWdoq7vqzpCw+ZvBmy5T4J2Lo7A77mHf1ednYjeypbtCdFL89X
Zad8KQUbvp6Qw0arJMaHy3PJyZ5DBi79MLKfzSacKUBy0Nt1lQA94UlOZmVtpMXl1h5n68TIIvab
WI9dq5FCAhpJSwQcaIB4qsW+LIddXqrNRZvh6q2LcjsVRP/Y1bma82As+u28KCc4XPeqiFN/zvN7
JG6fm6j7yjCdCD8ULI4FLWcvG2O8K/KR4kCue6+k9XC6ZLgNmF5YToR/gPC/nBb+mhCUMjd208aq
DwCSCzfo209hVJNjpEvRGTkpyXWphuKWksB+HKNQurTzHOGS2TEDaKXROmErFz21AbmOydSbB5nd
SoO8i+oBm6h9GtZJdsL/IO6wAjPaRxK3fbJI4Rel1oJrYk1hOiDJmR+LuRXnoKajC1tudA//kX4d
Z3LKsNyQuGhmKuwbe4gmzOBdj8W5V5RDUan6o50jSPGZKxf7rKiGS5U+0942pmLbsa046ZTW2rMx
ZAAcSuN1h/0o9xCy1buljdOHIpmXb3UaBruxKjzGLMWT6BWD8aLWPOh9VlwOdjju+yUyrpHajwcm
asshhsB5mUN8OSDeZ+M+Ilk/1fFqnrWVWW7npUPWUDWEp5/jU+929FbnWxhb6mXXR8NBT2b5huXt
KW2NGtMou4yXTKgHoydXBPm9VLu1WagAaHfK0PrRtDq68U6petU90WF97ru+eijk7kGfqgtJtuJT
a41okoJtUgPdJGM0pgHXa3u9vS9G1i72Rz6+LnZi+fQ5zTW0FJit4HAoJ90gzMul+GKsP1/BJXZ7
YNhSdsroG2Fu1d4iAFpOkNPupmzC0AU8WNK/QlpHhEASqemwhya3nJ6WZ2n3sznL206rn7kkRCWx
ZZaCsPcRH1HCWbt5BDAQj6lXpF2zERNSge5kwKvCcJeG2EUwLDtVgagLed2VuSfLpXN66VMgV6ci
3wLHp0A+VUiR1B5pwYG/UWy3bGNPmTaKjckkTsSJZeYnS6p8qVQPORIyxfDLOtkJxgEI8EBSoXrK
rGkDt/V0jJj5lZux+lIPpwbSoMWaXUMwRjTJexKxean3T/1YmECvu+1SS59qlhJF2Yxil5qLo4Lf
74f+IEzpIklOBIN+lBEeATZurT9EluyXfbQDuRrB2K4MxIfUqJEKYaIDpl8UYk9K8uQsPQ3SutrR
EN0t6k1fgLwqJPbE3wB3Rv4MmTqsO0dihR3k/pRqzB3hiQdxcNlrzZb9pL2NomYTmZE3rNIIg5W8
y/kkBbiFkCYLQXN+YuduRpWhqJVTS2hfGs2J5auQlgyqbwW0NW+aZUGs8wnYgdMnF0mlnWYyz9zw
KYviR9V6YRq7xm6Su1MNwF6CKDlvpoMUzDfSRHvAWLV5DM8uI0Hvn8zlw4SOcZ1FO8QSv8AqL1z8
XIBxRpUETOWUBeQDA5L+ago9epejNNcxrK7SIUYf79/lDO+iQddJiAA74wxlzNYpPCfZN/Nqlo6q
0T8TcsqwtZRQrKIh0sj60qyvpJmQrjNt2TFu2sGwfdwo4b4bt1kXzz7UsfQ8KqfF0QpBE7omB20u
PeyL5bWCh/ayL2pEPZL2qCfRRb0MwI0S5StIC1C3MoWgUHZRNNzizKk3rdHeJpIVu8PQ80xFzeCB
uOBriIM7ZNPDlTFmYBdMC2HgsnL+rXMMl8If1aD83HRaFXPXFXeilc7nPilxw0Sf6K01Gz0ZvkiD
5soxupUYLiSNhBtlEbND7l50KCf7YE/ats3zHsr5zNhaHx1lSk+UHgS4Mlq7RFFsp5p4MzUhm8CW
HQfvrsDpaJP7ZR4oN9wrp1pYpBdjqvuNCuZuXk8dgD0KXTK+M73YjIN9PWI3cDDzzQw7M9YEkJIN
S1EvRXddJp3FGtMG2hu5zl5lmu3zZoWax9WtPOZfo36kmcXsJ5S3ZftkiFFigED6c9Kk5R7GfkWf
vK12TPh3bSl2bFS/0qq/iFPxwnQCL79ulFtrxh0VYLEca22laggNEka/q8B+YnZSb0Ne0Y3cPkpB
xMNWl3y47N4qS8sJa8sZu3q7tAvI9B7UTI6+0WmMMKecDr+SgCFvh1ZvoK+kNCjbjNLV0pAgIekt
aNC1IfrPdS7js3CEPozcS6EvDSJHfqA0PpsKN4iN+cuX0fd97nqjBXCf3IsSBUUeGGtOwrw1keFs
QLAQr5oH+P4Ahzo2uIWTCSwTAqjiq14ND0z3tVvAxI+TrNSbOSe/O0EvUAy9b9loVytzYlVR/bgS
Z7MstqNUsNrIk1/U+8SsnxjquH06X2WK7Eso3lhFiCaIEFNKUXci5SHBFHV8GiloPc1A9gDFXgfo
F1q5R7tfSidpXp7LoCDALnIPZJInD53wbCX3ly6+XhKsNGhlPGaFOzsTn8USX090iCgPXGnghTUl
Xywy2lrlRtjFPkQqEYkzYHhuNWXbbPCrXvcyLMRd8SivBOeh2VtBc2BN8GnbuIilHSOK9mZ5E1JL
lKPmEyzh6BIxvnQlJvOr2hcefQeav8EJCnSmYq1r5GcY9KyJmYpCbPR0ldb2Z0t2+4rnMCwv42Kj
FspW01/QGG7UyRPSwcKsaPToE9Jz9gZnFTNVIzq3e2agzXYeyN1tCF5BoQpAR57uw3aLGhX8SX/W
k7lXDZuSnvZS3+vW/KBFDxXR4jPXflxciT5D8gxh0c8UogduGZl5Eom+srgswMVM6IhtqdoZkTeG
zwkdjyb6Ni2mg46s6p7XBOeoJ9BFOu3EsLGqkym/JmfDC2zFR/ozEHCPhMLTjO48z1l/lM5bk2Kk
FHQJ7w1BF0+yeerus8kzVaoY0Zx0AckOqWu30/Wk8YiyVYlHuFzAuDOucGeRxSE8y47OpdorhXyq
8d4M0oBsUe0klm1PYv+VsKFPQ+7aISfMi6hLNqq5caXWT3q+oLmmqdjCseffCTWie6MLlPVuQsIC
+OFSGG7X9L7egSkaM/IpABGgLsnB2uGKdES700QBqL1gIrlhp3zN/Jnu6g2bMH+wLM+oCFtFwzSp
0aauhw0xJ25LHHSxkl0Xv198RFb+yB2YjeBxphF5DGEasSBqjp25mE8N8TCEyOPBofa2fIZs8oRe
uNNsa7n5bASZaxWI4pP0QoYcOekkSsgojpqV1IzENuWxKr12Fa0iKl8StNjGtYZiU9ObszI2TgZr
9gzjlNSfdfU4FJgfDA0w/r2iQGHNFc+Yiyu1Z9FuHsbiIqR3tYRPemlt0vEQr4nHk+3pALwGgnbM
4LzL+i0RgzrD2qZ3Udmhz4fS49QAALf0UMgXBX3P1rQ6TwmfTFNV3uawQYrGuoq69FMc4MsnyaXd
hD11hLyOqFF9zwQ6QDMchsOYL9iGWRmWmU0QMJ7PeRN+q/PuMIbRchJn480ESuA0UDrVKbM0P6kG
c2MiAw6sb6oYLsnFBoy1lbTQ8mKpOUU1gCrH2srAvuBv4taSspdgYaVJ+JBdzHAUm5j2WWnrzA/0
fPu/W0OPFzM1030dNM05aR7lIRO1/bWuFxJXk2StxXIJZaiWZRy6Djd5F9v7NkvVS5VG8H2qBNZp
WhPViqis+8CAo4i1VfCv7Qc9nJX9iqfJAIqO3+04Oa2q8fjMhQj3VUfLxhvNerqmNuxAMSoWv9lX
J0h8CzR1BYCrRh4u8QEUe84qZvFaa5pgrW7ytc7BQEHJY63VT/FaCCGCpSiS1vooWCslYEvRRblW
T9NaR6GNpqRCZCxdS2YbfVGqqX22pCTe864zkTFZdI7bprVP4zzR7luTnSqTCM08kGLUXRTELT6l
xOGdqEAEiUfRKffQ9EqXWMeJ7F06cdtDb7iu8io+w2nE46v0n1L8MhSYeXOwDCRuxlpbLmuViSK7
3QSASUNKGIUaH6sNctF5ka4ye+yfurQcbrDafCHgG1eGxvJaaV9D6Gz0hsPLtFPOJh0UVpEND4uB
RVlrq+R0Kifk4UNwseBr0fLEn4GUEbiib+W+rZAtU+7GCvOuTkSsooQUda35Zcoa3kvIy9NiIK2m
DAsbUuMQ9l8jYuzAU02Z6QNkqCEzzal9AklDMdGWiiH1LYnJzqCJtvcJY+hYTImQbq9ybqebdi3p
yrW4K9cyz1wLvvK19pte68BmLQkh+dhnY7SUp91rxZitxWO0lpHZWlAOa2lJ39247tdyE1xXcbms
JaiyFqMYsoqngfq0WgvVfC1ZYRunDwxz6++j9r/tzNHWfHPvvnYjmQ6zJyX8iuHysTXVhOiN6lMm
CHedXIW6/XW08thvKm0fGaPpkbuGEUc2bt90a3+hxvlF9+3dYY927CC2VGWu52w/rpOUgga5o6SM
U3H0Xf3+SL9ocr49knmk++mVmQlYo2T7KBofCafdBskwoNozn7P4o7NS3kt91pVAQHmAjsm1BNlz
zOb810oV1UkPM2sNh17XHm1dhbp1PcJljRvQYESWrKsVcTX5XorXJYx5BdyRdV2TRwF47fUy/JGk
4lOZ899/rn/nqawgl4dR9+qi/tevDvFTw9j8W/fbn9q+lKsRvD3+oXf/cvt/X/84fClXmcO7X7BX
wEt+1b808/VL22ffP8WPn/yv/uEPeR5+EhzpTyUl8vqvhXH53pK+IpP+fo5w8zI/RS9Z9tK+nSUw
H/3HMEE3/hI2ggZEXAKoMy/lf4guNP6ETv767CjI8mkm/1N1ISH4g9fLc0NViuObDvs/pwmSIvP3
NOgUCCU0HUPsfyPnnqqXihfsHeMMql9c9UfSHaAHDcQ7Osh9pkmbubQIIFxnwd082R/U2Uc39/dD
mYaOcX/17r/e/G8GF4U2knAiQL1aiBBIiLFJ9ibX4PuN+rcL0s9HQVRpwrXlqoFgPoav1mU9kxCL
USOx1NwzGkB+hRRa2zff8i/Wn18cRbf4x5EBrN3/445BL3MOQbZih+Zp2eV43ty2a+PN74+yDo3e
rK7rtwMZ3mBJYBxF7IN6tPiQDI2MMisiNMnzc92f1UXjTAVY06R3E4pT5NwnVR465ZxRZbIjRRuv
hyXe04b5M8Kr8lJU8gGj083vPxnDsaMPxrgHI7a8DrsM83j60UWtnhO+ELpJrgRu3eU3JXYgegYR
JsRMm72gjT8K2D1eHbkaa5Qq7xzICxzyJ1BMVIxdQPPdtYvE2k9MbxkHCfKfJrPd6hZRMgimR6Tj
ybgfbIh3yIDOi8iYtkDuaCYbCe0BHd7U76/F0Sho/ZZI7kLUyniKni0XhYv15sZuRoFIviVTMSuk
efbI6N6szuMVHt+XBhuegfivUJmV6yWbbghgQtge2+UXK5FWtYo6nsEzabZEV9F8sMzwRYrDkFm+
GsbE+VVleN8vOgkymliuBzFMhScxjyYnPtb8gFENaWNqLPI/fpA4KxOSMV8yc65X2/ibsxoZ5Yzt
RHTYbAKAUtUYEkSo/VmwxI9rx2vPAJbMGPE4fWFJ1ZntuRpBhJYXPysNUkZJa/JoBteuSJMPAWo/
37g6NyYAEDalfGMsum+/K6gSNd0NnScK9T9tnjVdFJ8/U6Wx+v+4gHj7VUNl2WexUN8fqslIgqlq
JXJNYwG3ScHHcyuKj+6+davzpnpY7z4DKBUPhLmSBY85GUqPQRjEVuQuml2cxwisLxArNch4LG1L
9JC8kZVYJVnCTIlBscyLIFHEZsEy7YyHAbzGYI5McG+AAiPZnLv8MsrtyY1bSd/VIrlfuWO0wKV+
oynB4jNzbE8xzNF3wIzqDGGNbRIN2d6yg+yD9e/n5Q/kyfpaYhTPDXI86oZcVZLZNcE6xtjlxiaq
JGi5mWfSFHJ75IyepPWHlBCiP35VceCVJKNDjBQoAd5/daJRDYyaJrgpGqU7gsowNdI29X6/cPxi
EeW1i5vRYH6sgPN7fxTiBbOmIJfWHdBZ8r6ap+0yqThoB4CxkGpRtrOgfXDQX11TcBMoQXnaCMo4
OmiFaXPg9cgENNJI+5uS9AxjX3qTDaLeNbESf+nVOdtYZMTuf3+6P78zbd7LbDFAovM46Osne7Og
AO63lnEGWjj3JA4gh5uY3IJZ+v1R3lcGrwsKLjPden1JsIk6esAtLFIr2YbFGIiQmwox7TBKz14F
5+KD2/NYsYoJABUrXB60s9wjhMi8PyMxR2xAOpzPFAj3VZzRUpvAUUnJdmzoURtlexOuFADJquLL
uSk+RXmGTNAgfXYNktpWNQTfiUQKlHNF8oeX+/uHMyHKgEhSWR3efzjUX5jIFD4c2rzoalyW/ICo
6qMcA3H8rR4f5uhbLQ18C0sn452P7NlX5l4B/AybSwLM/piSbrNv9aA9k8th/lRniMPKXs8Bc0b9
VTzNutc1wdMEnoS4Y03dNzZ6SWnO73hlWL4JqPVqsJORkWeS++pITHKe5Lmv9PbL72+bdUf9bhll
T80+mL7lmqdkEzz0/nKxMMPTrhfN6SyLLnhcP09GZn/mwcUqHZv9Y4dYjf2OoHfhlCZJ8mOrzLLT
w21m6BlldxVATcXVeHgV3vZmSLcsN5lllKpykxWtBLCg1Fcmm91pk5siciVdVEOMi243zjRPaG3g
MCvALlgvzAh+f4JHEhquF69xPA4olKBq8RyuD86bx69eAoyN7aw7da8IgBbleMdpgQKMI5sJKLtG
6piB/EaZ5FyZjn1MczG2cf4SKkcsOPqV33+iX1xxU5DjZmss8uyejt6PrahD/PxIrgOrnD5nuvpN
qlGXQpoPfcKP5w8Ot/qnjr9hU+PMSa9CiMVb+f0FQDuooWawTWcELjINyllqGL1LwI7EBJsWbMqG
0llaLEcIHFIf2I7mqPb0wWP5ahR6+74W+CMsFn32r6y+6PHff4zZSpu1orAcVeSVjzQ0/MQwp3PZ
btP1j2hrklWrH4jVLk+lBYXoaAM36PLSQrTA1DukK/hQiZzlo8rTk7hhzptJmv1pSIfag/b9Av7v
AwDZ8aJKGYrlRROvJg8ZtNr7z6wgs6+WoEPc3MzGxi6kpyyE8pEWZfrBt/TLI60hIfhIMCnY627n
zV3a1XXVDDXDOwmcJclN4Cf1YiS4gPzM399+63V+9z0g7VtLRbzYAvTk667+zZHminRAvbFDN64V
fXe/h9Kub5hZjh7Z5X/GbuXhU/BPQPdaObG8eu2jh09Zor62x5KdTLuIrQaYxrUzbVtWvsWw+INH
/eczs6jJMFJQ1wO6PuYjkqE9EX/HYhVAH1Fhq5QNYFbQvjKwjqvUypZTJSIw8PfX8wgexzmywtCY
oB7Gpca+9+gmgSsNDlgqUncqWs+S+09DPh3KQaMxv+r9x5PU1LZJNJ6xr/vgofrpruFxQhJJ8hfe
Nd00jiowsuT72R4X8l7AXPtQRwI3aa2Unff40Tf508XlUAYbQ2KkOGHldZV5c9skAQFOpmAXk4WM
9YcG6mw0VaZfVK1EtKc+OeCTus0H13bdtby7WZE98ghygQWbm59SkgcB1SjoOzbBFGXbus8SL2G6
eoJLL9yWDOWI03XNRK0uqrDTzuom6C6UsLf3TZjefvBZflpH188ioG/KK4UR+eP7R9SKh3qZ+A7d
qZsItTVbYBkAI4AA9WPlZmjutlUwyBeVscG9gE0FZWon9x8YFn9+n1mIdPGcQVE3uc2No48hg12E
npVjB2J3fclSUh0MUZWbhnLLU+3wOdWbYBvBFPFEMikXRlC1225UZo/Ogf40kWv2emH+qEX6X+t/
XlQvxU3XvLx0h4fqf0AT9LX4//sm6M9+59e/8F1NLZl/QfVfldFwmgkC5N37jw6opOBI42HFVKug
66Xb+c8OqCL+Mkx+nFtsvemRF/+zAWr+heWM312XUYXum6n+ieFZef9k4Vtb/yVDZivMZ6POPLqN
km4Ke5LlEWmOzcNESC8vBMsaXpIO07OH1kK7hJkCmi1t5KD329wcSvBCSfKoW30+79OuHYsPXk3r
Svmvp/37Z2LLTkvY5D9Wm/dPGMqhWhZTdkCkWd3kmaTfVfjDbI+Y5/TeZuBza4+Z/VXXGft9sIq/
35T9ODT1AteCDbF+vEvMRkFvyUyQSibSJrQL/WzMgxhiUgwSkyzux98vJr86HKuoSZ1GGcx74/2Z
qvlE0m4GNB+whemgLMifkjou7tkS1t5g5ubz74+3fpvHV/bt8da74c3qrSaS0bB4HhR4MzQK5Wpv
1K28tRJ++fsjab86EtludJvYW/DWf3+kCGML+UWrG6roDomU5vskmoeL3x/kVzcKbyMGcCbaUGYG
7w8itYmNDig+EByCinRIlG9NDaYYI2W2F0FXP/Y4Jr0mM8QHZ7duw366jhS8ZC2w0aBJ+P7AbbrI
RYE+LBTE1LoV5K2NSubOtbXo1nUx9cPplBExl6eGdB0kYBSd35/4L6+ujelnjXPkOTl6QmyzmVNd
5vgpzL+qicdtOLJL/v1BfnFzQvhliaFbCJbseLaZ6uT7dmV0iK1Yf0LaLW0VeUmupjSNDpB/u8v/
x955LEmuI2v6XWbPa1QgyC0ZKrWsqsza0EpSa82nn4/Z12YqmDEZlnc91r3oU22nEAABh8P9Fx8P
t3qgvJ09Guc4dVhLckEmc7yoOlkbr4bgJh7r4qoeS+WliPTovlAN/wF5xvEVDmaznywD2HuH5suO
xz9FTJhL0+7jn3LimHAcl/9wLOlerT5vTwUKY9rgBp0mDSUpHqdAvXO3c4r+zBqfGIk63VKQgt6x
uH8ez7mrFSyufHnd623wAnEypgQwW7uhis/Zla/y07flxQKFByeKwkjIIpRxdPazikhGinQdqZH2
3LKU3yV4rJ8LwL+7HGRgfZWgU0vQKlnyAwo+RdApLoczpJkTJ8fkvmGmUHe4+VZLOwKRyEtLu9bL
bgKy2cgJt77OvCkR29mi7jbfTFqQfZ2nFMmz1GzOoE1O7GnqqShLcq8sniXL9/gnAGaoJ8reMK5R
17IPS99il6RAmuMETU+fjPJMYn5q0U2SRLhpDu0yrtnj8TrHDLl49WvEnkFIZnUiwItLp6BmVsnu
ZeiN8brGOQ9LEls7KH5ufKvj9pzL0KlF//dXrHYZgd6XHWDGemzLO32aglsnxn0OFxTrAZ6d+gCs
v99PmPruW8MJDx+fphPBiqeYKlCHoFmG29HxGliwZKIBK8sWmMtl0uoClH6ARN/Ho5w4SebyIKEV
QFpOZDwepcVPTy1LDTF7tQX41Ov7NgRb02h5e8a44E0ReBX9kRCgVsYrQKVnsyz3P5tIBuiXCgoo
Dt6lFuYUk8SZOAzbnWL0NvWcMKhvJrUZLiJ90je52STXIlYq1UXHuXqWQ1HcCrMybsd0iMHhiBox
w48X48TFiJkEbatFqR0gxWrb2TkOB6YYr7Wynq6HpQmMl0R6DzvX2kO+Hx9nWQd//EKW5zb88jcf
rw1FZ6rBVBZIn5D6OV4bJ0QZDibWlQLN6M5Po3gTRGa3tXqr2asCbbBQTkiexFIBtRihA1LI7CK3
9GInLUzu3JLS25ks4cQhRFwBaNki8oxu8zryGWM3FLYtrvq6SHf+lHQ3QRY5T1FW6huLruNjLWV3
QAyuh0IyaLuoE/3Xjz/IicuN8iq9lKWhbSAvtFoXbPJmp8jllWJEzU2hzfJaD3z/VgB23CCzhtGE
WZr7MYaOMZoomyFXkN9bxVB5Z37I+3PythJLNQbfUJA2xx8o7kajR1Lnys+a+LdvCYDhYrzQkhw7
lX5KS2/KxnYftHV1MCo1+lsavvFi1g7F2tCYL0LKe27em/UtHRrz3Mk6sXt44L+9lECEvCt/gSTN
WEDjSuhRoOCRjEpwN03mhd6N3U2V4bM0p1uSrHxjjvTuJiKuF3R+ceXjxlMhCtdPP86s13IhrTb0
UuOXFpcmpZU1ACoweeUnk4rIX9T5riGz8h550npTolrnBei7PoKBBePZNT9CfYSSbhfOhd8X00NY
B6FxJjM5tZf5OYKXIZ+R/HOpz/wTe8qhQQpKGlcBkgT7WvoU22vMUNwOAc7tjOrhs2lOxePYo1tq
lvmtYnDXfLwk74MLDriYEmuL1zwFiFUi0VFjlc2gXwFalztEQVsE+js12bSVkbx2k1VfDFrzSrXL
PHORrGoeSwrDyIy5mEBROF/fplFudmoqtas4b6qDqbTRvg8K4LIiVR9SeifftRERIicLCciJGvkU
NdMLCRzWXfRJN1mGGPhn1wI6DesADmYhN69DC4iH0a/n+CoqivmHWmts1XkKChcPTLPxjNaCxylJ
8Q6WX3ebj8d+f6+iPANqAAouyQU33/FWUMLBTAwnvrK1Mn5s0ejb56me/Px4kBXqZFlzRkGThmbp
4sO0zpiwgSgRsA2vZjkVtzAm+4s6UxBlqfuI+Ulzl7Id9nHqRxs/QWMRSUQ0eGUIASDtjPkVi1U8
O3K7Ouc/9n4b8sMsIEgkzlz66/5Jio66VfPDWB39MBZadpuZTrTzR2A5di5H2k2oG3Boz4TyZVmP
AwL27eSv7EQwajRTj5c9aQ07zDPl0rYoJVNMs+vWK4c+z7chPJsI5L0fsOGGYDz36ls16ZZvwVt3
yXDI4blg11PGAMJGhy28qtFpvTYqWmrZAHMRHayvTZH0Xmtp1Tabx4egr6yrYYCHISBM7BSeE8h9
1sl9XWVLa9hvnxDiuIOuPT/MtAFusgoaQdUHv2oK1x0625dT7MdUdSvHq+tG2Vr845lc4X0uLpeu
ytKKIkUhvB4vpKyjlJgqL/VqOR9pXdubOfSNfS3wHdoa+hw8fLyX3x+YZUCbLcMDZJGTOx6Q7ZLp
s2ldjtIJEOzECjZJcG36eJATs+JUUqWmfbO8cFaDQCQrZyUWlxlugve9NDMf8nkQe+D/UWumSK88
fTzg+wsdWSra/Yul5xKPV0+aPBlqsg7oJ1MVIQc79pDANWuniPycvyypymrvU6Mi5aVcyHdjgsZy
f/9z+1Q5/oJxam2BoSA4gjqvjhIcbM1vqGri9kxtXJSL0uz8TS+JXC5qDTUm3YPR5xcWrcUbfUD6
F6ZRYxzUIZn1QwNzBuzOiGvQtrMmxJqHJso2MFqsfSqd0b/Imqn43RVz9kcZ1aZ6mqDNzLB1S7/0
IDkYX4c6Ta5Ry3Z+NVWzQCu1sPyhjaZs3Va32mFr2qEYtoNvp7/qspOZW/rw5Vx0B+Pbks9FFzRs
G2enY1+N9vuYia1jwrqGKJumv9pAn68zrRpgj9jwldyoaFQAo6OzCDuVaXIv1RlVZas0ul8c/vov
/l/jVVJIgNK0mRNssdMu/duU+YgtHYCvP/TP40deqOpfdLH1ByMaINkgxCuHRb1K+5m3GkYrSoJu
hSspX/2IC0sHbKSo/ncz06YRjdk0NZB2UmMM8czkoUvTBnFGaSrPFAF0/PjStAQjF+XNeDXHZgHD
z9Q1nJHhEGMa4DuIuyp+zOIVmIG0ZVdcxJgTeHggKX9qHj9f2sKExhiOlsMOLif4OjJPW42m3RTj
rBDW3/Suy3toay3iNnEYVBV6gJhxwEOMsRHA91JGnm7VWG1knS/+ohVWX6p9ar3UsJmHDXq6MAfb
DG8ht4A3uLAwJxr0WhuU2KbaxnBV4PgdbTqqvY3Xqqiwe2nvV4BnrbLj4ZTDxEX5ygndJucq3DSG
PRyaJkNmEYEwFAILI8oKhL6Ff5fV6Da7oDWiCmGrSL836euH+zruh8s2rtET19BBDDxLjyyUqMqa
31PRYcG21UKF2guTpBx3yHTZEpa01cQQscJ8HyqoPYlYj5DAztG/cRdd3t510rz/ymGgpT6qYoKA
L+qm3Rq1OV0YjZG9klbpcBYRl/oJPmX5MDkYM7jXU3LR6bL+SmhExiuYRuMZedHwJWyqEVRbMxq/
seGhJi2QuH2sU+ycNn5bRN0mmye4o2zOealXYQ3OHp3E06CayqsdGgzfJQDrvdJKh6vURstq3+Oe
h+xT21fJIaCZF12Chigil/aohO3WdPPs+qgBSFeVyfSrRGC6cqssxeBICwptDzMdqHEpZ0C4wIEX
NcZiLlVPQ5AMUhVbqLvCo6OI4BlJEnRHL6p8PxTjQpmrMQfB2TwjXcoGJ868EhnYFBWzrOs21QTg
hM9QOKmLEXP/04p7qbo0YMPvchZGy+cyEKRw6j64Ngd1xhrDwpamgPz26jsZRhDIbad3JSlh6EVo
a1mQeULz2oBIU21QOwqqCw13kwPm71bh+rDC7O08KVnmqiPkyqJM5sor+Mj9NrJV/6dpBXG5NRIV
f52gbgqBfmOmtAe9KNtX37bj9k7iv/EoRl1PvcqP+hYaWBIHlAVs/+tipohFSlJUYGwGtbQ3KSIo
CSz7rko2dWWQQGGEgfJRVNrQoNqo7xJyLbUw3L6xZLblwnR+IY2gmdt0Bii7dTD1sa+TqVQMYCMI
U7txqpHyzwtFw/RL+2dQoQ2Lvmcf/4ICpl/iNGQ/GzE6si4A+1p1iyRRsj3ARr3e1pXVNwhrBbr0
gFU2T9Yiur7BE0Fio67ZsUGxDJ+UbVohvOAiOkaaHUV69yXqEiwLtAEdL2reMXlJp+XTLfTK+Yth
NwSfoNezQxAXs82rblD+ysgU0IxNCwlVS4zKQ+yPPK+siUQbiRLCr5voDXoRkwKSrCqL4sEymhqv
o9EZvoElHV6FXus3rJRA2zy04y98gP4x8KX6hBScgk0Ggn1IygS5WsDDLsx4ixeMg2eTAQnaHR0t
zHeIt8gnwBWY8cwFvQSvQcXvGqDu/Op0JGAIIaZ+5+LToWVuIjQ0fe0aStamiIbKcntk67PF8MsG
pjL4xm846dGNEefAoyZmWB6EAvYchGX5rYlm/WevFuOvUWadBQ9Wyb7IzicQARD4qlgmLieGbyNj
SNvY2uaNanVubAYzMKSsb30vnSpR7logrg+Ivpap26Yov7nIfsNtrkvT4WsEDaYgpOXKfWHrLRdg
mw6HCNn6b7rZa38oyPr3Kc20Ccua0XosfAIacKtZ0l0j00bKly+3MXHgQJRbmqXt9sPMXQmkx8e3
R1Wrv4NKjngg9vaFO+haF28RtLe6TdQ2Seb2bMpiU+KAWFw2QgwvzgCtZ9tHULEvVOpBL1XsJP2G
c9W1F5PQLIifdqg8T4oUW6XqjHCfDlkAqAeuqePqeZ5+SfBoKtyw8q07VanS1OuyMkAicFRbDV6y
RN4hs7OYTd9N2jWpC2X7WBlxbB0mdC49IcJa4DTk14lrjkPxB4EFI0fQgHvXm2YT2qeshYPuwZjk
lzOY0F4j4N1FA62VP8Lqu4PGjdO5uarm3eXYGjoyupGBDLSpFfZdbRaoD6povyBTmJTGdxPXsmpD
SjRjcIBxXAI0wupfYclGF4OOkrBbGUaeLzAs5TFPMzh0k64nv226ZZM3hqPT7ewULS23NrUaiXoj
6x55c8/xhsFTxYPhnf1CwHAcdqas++ZmmMRkXASpYx1yBHY1l/6qaRDQUvErnP3gtp2t8tcQYVGK
wV+XPJiZVH4iHxr0FFRyM9s0SlnXWFM41IA0cxEgwQW0IuA48ZNhteNtRpSnp0XWzqXQtXWI1cvC
QJ2rVL1UeZPMl74vB+VbVogx2YN9dLoLH52Yys3z2kdRRviLGgrxh8xw4llxb5oaPAVDSYsEEzFs
JkAfsaNgHcd5amyTEoKDq+MwwoFN4wIBBHDczjZ05u6rVeCa6/ZVVFJKoym1TVF+f2kqLfYR5kO+
c4FChN8itbZ+W/4Q5RD8FwGVcYz032Ynhwf8wWs0fvQUuiUMY+uh96VGBERsqHTrKUMI1chZQUxi
yabx2Rq4zu15KlW3x+CJtMg2xAtesuH1FFj204ydytNE4fXZ0LBZv1DwBucWZcNj6qYimbe127EX
XgBC9Aq1KRSjpUHF35yS6Y+oh7bctL0hnscmHJ/RnzBwaQNvnruz7svelQgd34V0b4adk3Wt/1gJ
rJEISyhxkWcJv/IGA5UeN2jsskc3EjuB3ZJe3yjkCqU3xovHEyLu/YMEXf09U6p20zqzeWPrOB9h
Y4vVFhk9MQWhR8SloOjptwpWGPPOr5wE6SP+BMUFSPmbcFTtcRsTfm9E1/fPs1BR74pVCKeHapiy
h1QUck+QifJ9DNgMqwLfohDg68iXIXxg+n/8UM0ey1SGWyQJK2SvA2BbG3VAstIzCJ8DMs8Kuhpm
DCYSuocsnR2KK0q4M9MBwwcdZu9Mots5f2E7l7aH/ViWQLns+XyTAw/7BoClHuxKzM8tHEpa5MPU
DtUud5p98QRJNv1Shvxbu4Qr3/R6pWlf+zBWanizssqubD+YMIdGzkTzKI6K3/FUxD/aaMwiCsd8
kw2a9s1P0l1Hhfc/BPmunZBM8vrS4Jukk110G+Cu8qWA02Iivjlnz2qVCdK0nowdrS/K0VvV8oNv
ZTRoN7SP5+8jkqJfzTY3Lu20Qxin1Ifp0clq0KlF33R7a0wkIiTlXJH+TP20tyib+gejb577Inb2
hlJnmhehFV/sjVpXtjmpl4GwTMY7QcZRfCgjYV9z3wLEQ9BGkmKHDX5fxiEGsxaizNUXj+Vc98+5
GagWYrjqDKRtSNqfmVn0r1OaT48YA4XpJnfaOHeVsUPrEV2B1joQXn1Sv0lTE2+O0+qKNgzynA7l
Zr7+VNaL14o5/q7Tlu0A33m8mQMmsy2bpn/F1j6Au6YF+u9xChJ29GhgflVNPgtstP6TMoki9YJm
Sm7pSKd/5Ryrw8aRs/lS6ALRHhyZYt3DWSYXl1E8jgP+nBNKBTjm2RrPq6oBg12hCOrZ0L57VNnH
imIibovWxijRjfIUxFwzwBgqInOq2bGjel8kOz/3ka6acUTbiCoO/lDSkr3H3Wu1m7RVxherRv5z
LwfV/5tqvX4hjMmn8kU8el2aEvh9TFN0wVdAv9fpUE8PQed/dWqOdpM22Z0dpChJ1bMJRtCwlfTJ
D3gBA9+3x3BjOL11MyeqY3vkfs3g9dVk8ijpgp9h3aiBZ5bIP2ycEEAHClMotHmOlnbwKPK4cy09
U+473UQcCltq9DF45Ax/56SG1lJPGhpEAEKGkUqFI19z/uRmGqrmEQs17T7FZYuSv77ggSvLd16a
jiCxK5tWam4/FmgJl1YIRnoOOuUFvNKEam5Fw3s3GGr2F5c5RKBiO2btOrynSJfQwV4UFhDGB/QL
TNERQbxQrNIZLaSYXG0LDLXrd0om8kuBY124q0VHxpwVEYaPuJrUS85nkmY3eSj6m7oU8bC1EBty
PBTDnO+mXucNNnk+Oh4qHO27oMaz16srOxrcWEUpYSbGo6TQ4d3iFThgvra1URkeNlw28lZFbD9j
uVzXOy3Ugy9vBZv/D5T7X5Km6/8bJ4d4LaA/+i9/3vjLi0rp8i/8BydnGhhUv5FjbSqCgIVpqv5H
nd2w/otO1eL/gPMyPKGlxv7f8uya/V/IR+L/ob5VwABE/h+YHAg6MhxaFALwHRiZT7GEjwuHYDzf
yuvIw1N3tfnHVU0vEgp2ZQpthBYbot0QaNY2GZV2/89q3P+nhPyv/fRxcY2/lnYK/+WRiwTXgnQ9
Lq6FTVLo7SBM5CvS6oWXB9SdvOgvEf4kTst2yDYfD3hcOXwbEDoA5Xko1qCo1oRS5HCqDMVfgVRN
wztipBvM66K9pBcYnxnq3Qo6dP/Bmr81b0DULP//P4VDTItjeiUF3lFVkn/HYQWBNqUMnz+e0ArN
+DYj6simZJvAsUZF/3gYzaK5rY2dIAt3yvscjy1SqEGpn3QFkcAwLYo/fpuhJGV2urEbsQ7dpVqT
vzSIk8Dvm9MzaJcTK8zeBe1isMDwB1Ybh1oQNtYdvycG8dS7uvQViopt8yPo9HMA9JNjQYoHkkaj
mZ7I8dwRGAM4GQ/cvbB77spq6J5LmQjIO6lyVpD2xF4lTKMAvBD4F8j58WC8IxbD1RJbHKRpL7Xa
8Z+thVpcQyK5EX1f3CezqC5DFQmiodYwuK1ULNIi3JooY4KayNSeh3Whx/1V3KYwhkv/nLLMiT23
oP/5jYt0Ljiu498IlbOftSSzKFgp+dY3gsrFY/hzXbi3LQd/BwQiEgf099eaFWpOCyO0MeSSlYV6
GonIcyKt+Jwb93G367+HoRdHcKADCqryeDIR+d+QJYHFVT4j9T13wUVsa/qvYorrCyObFB4yoL62
DrD9Mw2GU6cKFCe04UW9AKTwsvP+Oby6WQ5xG4Smq9ZhQVG5teTBCbA/2vXS1+7wjlucSHsdzVfL
Dic3cOrmkEPRaNwOH/c/vUBn9uOTfuLbsusWMiVrD4to1YgI7LyyqF0RKyEGPCQ4pG3Kxs7OxJMT
uxyatITUQbMDWMLyK/6ZuBIaQ246MXFfU7IDWk4aTpER7RYkucS8A9Tt//r8vCBx4v7B5Oj0rUb0
eUpXRRQIN6jr2GMdAw/LWLH5/CgOusYaV6qj01U/nteg4z4xB2RhTmKBH51TdPZwDdz9D0ZBeghe
zHKx2VzO/67enPW6NmYojEVN2d9r9Bm2+PxWZzrwJ8IetgqU5BbUkbTl6pQr+qylJRUHF1Vyc6+F
g/D8SUFoUlHk5ycEWQqoMXczZljroCdzrbSUNhMuvEZ/wysNrrI/F2fgFcuy/N/+8ttJJzkmdWHD
ATNdhy11rLOsVVtGaeDnZSo2iZGWwOqxNsgkPeE1wMvSsO/70DkDjjyxlOAqHLxsFjscuJLHH8wW
dVopvA1dc8GllaLJdt3cWx7JtOJ9vDeWy2g9SciPPI/FQqNZ4yZklsh25Cp3+7jYpZ1FG4mCXKgG
uM7n+mXVdOcgccvJWY/IXbBY9YDToAt8PDnhFDbF0BZO42SgFoSyKu0ilBY/ntepJTQJzyDeufCx
GjoeRbeyakZU3HRF3huHghf2rmuz+hZLT+PMIT61TxCvwbIIIKu96OAcHa/AzAaEkBSTBpMVXDiB
rV9kajfsF2+9a3SRFE9XkvQZj99+p5amemb4UzMFpQ2CF2wIwITVTAtwHbnV6sSQzOLaU8z0xnLq
9oZiWnlmUU9tFvS+kOjUTItkfpVs5HR36FbApDPq4W7088cp8msIKfNfy4+v7aBLzgy4/PbjvQJE
eKHqG7ChF2jC8dJ2ORES2qCJvU9m7FBy06+iqBLbj/fKqVFsoWFqv5jqwf44HmWEj9v5PnI2kVZm
G9m0+g5nJ/kp7uoSTnC8gq8HMgAm0TsEsqBJOQcBPPgaEfcn1O+cX10xtPixo1z88YTE8ovX60bs
Iu9emGnw5I5npCdhzVR5wZAb0qzzMVzpNkZkzAhLa724o5TYjdgjDbQOMtEbFMD4n+mG5rraImbR
R99nn78FJ4ciybF86k3FE5Rm/kb0jefdOFRYascYD+quYWTZa4LKOhbKeNogFerU0c0EaCbZ6G0/
wKgHc/vbCSkke1GoohgD3gGvqZY60bNPmS6BwIveJPKzZpbSV4kQErS09q/BpXgnRB5/K+zBMnHa
4lfze3VruBJabj7T2ySlp/uSo/vID34NlRlhWh3PnmtHKgFTtKrg0pd2mGzY1ojQDk6j0NIKcKFD
uUOM0UZNM9M+g588saPw6JDkafibkSUuZ/affCUd6biHgbo0DIV+k3Xld3vS/IszX/n9R4ZvuBBD
UJgifK9uiaQMiwbsL4odfTJdxdhOHmy00j3aws25DXViKIOnkwN9cTmKq/0EFUqtCxGh4TDC906s
BEtjf8LhJwOpKs7cuyfSXKlx9ZHKc+gXiNfx6gGeC2kI8YDKZSl/DZ2gK5+kpXMPF2XAxKdKaY9K
J/M9rVYBOMS2Pv3GC5rm9pjED5Vw2jNLvUKavx1eVlLHYI4rEtTnEhn/+aBdaZhtQYrrlq2eXrYl
Rlueb0TioMQOGutqnto3lWC3oXUfo349II5+2/QWehJFifgkcrcCJNxo5LzDqLT7D9Voq9OZcPk+
PvO9F0YJT0IpKNUc/0o6jQU4FjIWv8r0n3Rgxg3FNfGXR7/+Z8D14jYI4+7P57chyT+vEaSnkHZY
fS0ZppEaFsBFSpr41xml101Gb+Qwt4ly+/FQp+aHA6BDGxhXWF1f73gtjnlfAWgQIQ9Z1Z4picvx
oY6KP5OIbwH0z2dW9P3likYMIFeYozxAEEY9XlH8zxBADZZySTdUh6YU+teUP/RmMCGfI078Z49R
bsLulmRiAXsej5XnHfabRUOarpXdhTYoFja1RonzyHyOh3JqWoyAIiBwNdqPq/hkc9vNPZged261
4SAzld2BgHLZmueyvZMjsReBbHN+HHN1tw5zNkFp4R1lThSiC+5VACNAGHYFj9PkTOQ4FXbxN1pE
RaS6hMbjFQSO7YjcJyANMKpuJpQAdjyYrTNI3BOjoKPAewq646K3tnrowIrSeq0hPIWVlt0lNNgP
s0o34fOT0eFtAqq1ADigmX88GQdTO6xK2A4jZY2LPNSNa5xV1cPHR+rUZMhKSEoWuo665voRyKiA
gXN3Rdv0D0Dppk1QOfqZg7sEnlU+olP+McFl8wSlJng8F9yWgQPBH8Yf0eBSNLO/vtbda7iiFwql
lI+ndGLLEYVwtKZQze2xJgrEczf5o8FgXDDGi1ZIe+eo4bCvQ/3zlS1KqTzeQZmib4TW0/G8RlMB
yjJYgpZwYF8382jv7LDpzzx3T6wevAd0FxZ28nKSjkcRDRCveOYtY6eqPNgKntJjNppPVWtnXmAM
+pli6Yrb8BaJqKAhZcDOY37q6h4ZHdiArBZ1pjL3I0/mif4NvUEk9SlIP2D0Mv+Okll7wpAZXUGU
iPvDwO/bf/wdT00bfg6lBHDvNq/942lj0Dj6/gJfA1kwH6oYS0gZK/rXFp05b/Lb4cxRODUekUOl
ya5bi3LI8XgZZwT7KGYd1Cq+r7aOwswQhl/a2cc7wxHKw8fzO7FP6YioSABBocDIbRWE636kGP5W
Jwbft7M7R9vAxwOQJK2X/8FIVM8IJ6gZUJQ+nlkUm/AOU/S4WzXUvQGzOc+J+/wq7frh06ULJGyA
t4Ka1N/i8PFQNPdwPqPLT5nZvG+MXH5FbHu+sWy4TB9Pavn8q5jCxbX4zUP7WCDexyOJUHdi3Wek
GqHre26FJ1sqE2C+miZNKDEi60GcHCAEnIP/n4iZlLiocRlU+eFJr049av5DQndKuGic21+4i3xX
T8P5zPY4sR1he3BlgZTnTWqvTj0lDcdW4Lq4tsSq3lbmF7zQkV3Swj+NP3w+QFO/IFhSQEAhcl3D
qIyZh5lOzFywldwFwChEmIDJoqm/LammnNkmp5aQTsvSSVxkI9f9oXSeleVJJ1CsQ2Q+DWS6H3BY
PnOiT40iubyAycPVgPt6vEVIttJSz9n36Rx+wZi82w7x2bfByUHA4iMbSPtOW1M8cR4smsrnHVrg
oX4DOk3c1nDGth/v9lPBgqo/1VVmg5rfas/lyJBir2ULd+I1uzcjy7wcK2zhCy1WztyfJydEEIQN
guIvd87xqoVma5GbkdDPJbCJJBid67hTxJly8fKD18eXLJ7aDt04aqyraAvJJCGvZQeMoJIPQS2C
rd3IYtcb83yBmroAXF5e1+rAJiyssxWSE6OTvZEecG8t9LnjOQb4Mwed2nOEs0T9mpZN8CPqHP0u
B5f56ScEgriomLyFevAlqy+nxl0AWEKQLmKa4TVK1D+FRZfuR6MPPh0SGcrh9FKFW+Lv6kYZKh2b
YTFTsYb7i0GdIXKvq/DzipRRtm6/FMttXHhpGe4+3p7vgzGUpzf9Dy5C1nRVqEOwcLYUu0HkC3zq
PuER/ITXtP2FN6gduiHw/y3ZXoT7hk4X5+Ox3x8NHoQkYLRp6KLTIzr+lk6exlPG68LFdCNCR2+M
DlgbBRcTLrpnhnp/NPCeJxlZlCwlWgKr14zv27UoTEpaGDbL+wQd6Au/7T9/v/C4WBh+FHQ58+uw
RZG1xG6cCZlT4HhiEorHbzkHOjgxF+iKtEpJCjjrb1WYf0oadhFOBGbScT0FPI+f34JXztTtpz8O
W58oQt+dZ/u6iSKsIjO0EjA1XCR1a7S9g3kUeuUN7hEXHw+1XIjHEcUBB4kQOJW3pSCxiihTqA/Z
QJ3c1bMmeg66zn6cwrb7EQwIKxCjw20f6tqnLzIGpSnJZbYQEcVqUD9AAzioR4qcgR98HydA4nmv
BD8/ntqJb0WaASQFxiPyFXIVrjSwrJHUZ3YEz+hdM0/mhqbQOWXK06MQkhcpQhWC/vFBKgsrUZCb
Mtw6j/0tnw0IQ5bOm4/ncuK4EqCWp9nSWX3HewdzrYSITxhwTfp5S9ly9lCBmrHMMIYzofdE2Y5o
yENQktKQYa8FIga6ZhCZ2OOVhO8CCUzNt4pMOoTiSCwvUI8TrxHkh22jQdPGPjX7zVMVkHM14k6I
OnG6tWoxPMYNGnuDOMuzP7XiUAYt7j+K9FBKj1e8torJHMmXXWPosoNZSJVfEp2LWu8zSVaB80DB
h3bpO9XMoMYc2Uk4gwHiMt8MKfPLBJ+lwkvxMva4IKMzn/jEtND/plK6DMq1sDoUk906QVnxicvA
Um+G1Jh3Id6hZxoqp0YhGVoKCrza0Hc6XjxdadtujiA3JjIzvvAzXjofFObHu/VEMXoJxMJZUDbU
sLRVGj6yZSbRLl2MojRvshiFcWTUy6embsEvyyjIv2Uw0rw6y4ubRA3S33MSglUd+ri5ETLMzkS5
E8eHSsOCFKP2RIl3tWWm2hbJonTjBjwuHyEPRPvCqtons531M5f6iaG4fKjdLeHAIY0+XmA0nQK1
1sF2xFkb3mWIeV1bE7bQw+zXZxomp4aiDAUUBZQgT6rVUEYh8/+04KrCrn7aVo6+VAzBsO9hqrgf
f9ITxwHBRrpjaDCh5f7Grf3n4oP1NPkAYahuaH59qJAevw0VeDdRbym7ZkJm+ePxTuxTeqYUWol5
y7Nw9cUckxeIrQHa9StfbOMiig6WOp0TCVuvIGuGwDbtUoPiBXXWZdb/zGpoRdXKmlGmjkZQ1YZA
7O0geo5T5bMYQpTB0Dxc0DgmnwoHleOhLMwf9SZJaXjTtfOURI23Y4Nd4MfLthI8YHMzDKVg1BXp
LVhgcI6HyZGoRUqYYWw4KSIT+wRfMewfNojTe12N55Wje2NSxi68+51j+l9mPLrmAGdO2NAf/5j3
q8tv4YqnKo9csrmuoOjp1M+qpHkr8rTwjMDUueZxfyvAwn9yuywYOdaXKgqoDIvweTztwcrbJItA
ZGAkEl86GK5fNTpUoI8ntN6Uyyj0Gmi0vnXYzdVdb6QpAgQcfbdqrPG7JqbmW2XmL58ehC2J3dBi
H4Ps1GqQqerCsmvQZM8cmW9CiISeKXBz/OQoy/5ge2BAQZWUwY4XzCqHNh8HFiwx7ArweTjhC+Gc
E4TmL+Lv+Te/pCSoAUJYzLEIvvR3j8eBBQk71kgMF0Ez8asA0fi9z2T6fbaQToIaJMu/bemMX5LS
d34Yg1b9MKIipi82xB1MXuBrvetrGdY5VSGnewKeqCDfp/Iy7UdVPifZVCaelZey3kdwoi+CuSiD
g4zK9r7Terl4YdAPuiAHzq/zPM5oz4+98WvCk23eRsGkHPIekfcNkvdGB1UtShuKY6rebMeslt2m
1ofqGgZ+hbOnFbavRo2LzTZLxy44IJwBS487xD6kyEz8aKCfJfAqMdvzRt2KxC5X0wTZ/NRGtuxg
+4pqeQVJaXAHhyK5TfHP/tpDwsPZWhTiLuTgNrs0yWN9l2Y1/HlNneb6QjXTynchK2TfChgCT/YU
lZPnWHN0k8G9fVbtFlXxAQ16V6bVOMDI0LJsP5K6+FtbjC0SnVbyfbBbvLcR0DK1XY1Dn3NTxT5x
L4z0Ir6IkxBjDiiDZrD37dgsd/jdOYoLCQketaKVObTe0cpt3BhE2O914FbBl7AaRuyrrTLDndTp
06sM3/B4A4Y+g5ZcdcUi3aHUpWfh7vOjVEvtqwE7A4f60IfOOue584zWl9VgjV3Mv0LDAnLXOGOn
e4S3+gGaTnJv9jWE0cYfsxfSlihxh7gufA8Otmm5bVLKyhNRPSyGh2l1oyuG+VUv8gb2+v9m70x2
JDfSLf0qhdozwXkA+taCg3t4zPO0IXIkjTPNOF/0u/fHkG51KSWoWo27aaBXkqDM8HB30mh2/nO+
47jls86/c50PE4XcVKBKvOJ+Px62oZhkPAUpy3+Bq7mKh3or2RiAwMnDpiVFRryo67VQ9Kb7JS0a
83lKhWzPMuIvZPe8lsB67zn9tyaTeXqFs4oO0NrSrMdMJ5OVmHWRvnhUWqVnntHl9940+rddWlqn
YoXuLHIbosAKLsvCNhfOeLHfVy11n5HwFZkV1yORqlmw4aJ0swpGQKKHqGUVE0E+bGmUVyuUjW/6
4pUi7uqZxD30W8pL/VpqX3i2la+w84IuKigcJ0yD5YNe2SCf76UzbV3cd+w49xqPvj5HPaOGDgIL
8hin35K+g2zynidFrTXRl776Ok1LVR+J7yyXTeBLyp6HoDir9K5KSdLaBV93IWmTJlm0fBuoV/wy
Dzh7EnKuqTxYXZG/LIgNDdwHt70lkmsTItdbSfrbWHzi8lXTUXu/Ft2YJ4wrtkvpi3q5wUfhfs6l
oOd4BmnbH4bSHYakBRcjQrsHtXFZmH4x30Ajs6xH0rOgxF2fRj1MzdWQRY1d1JTTu8EMl8El0XOH
T0K95fuI6mjQvWrixyHL9kaNsl5fCbJEE2k6Wb5KqoG6MFt6Z4uaXqwvlSKpTqS/JGLz3m/aRg29
WNrLxiUXddbhPCROxizrjerrvOXioJYiGoZmMqLS6XKyTcskX0d9IesNl38JAz6LU2MVvsDUp3xx
3jmjucWDkXluWMPunIEGsH3Gr1MtbL4Ie8yxD6vAJ1ssB0wU25ROlw5hROOsEGNzSTqsluEEvuJ5
2ir7va5d/YH1X713Q820xLd6h/zz1O32pa5766YVeIiluX2QWLm5p0ZnWcooC+bhplgLEu2LDt4B
1AXnCmrKq+U5F2V2O62uGOBkmNsYZoyoK3Rvf6W2HnDPjypoD5ntVZ8NYdPsmfbk3AU0gPWYLhWf
SaYXTUBJcdtVETwTe4n7zW+ziPKiPk2GTFg3Q92bZjxU29xGwWoCbdgEnPh4wOybndWeqtYsAQk5
mid00QpIzRY08+Mq0+kuM0bCcV4uffu5t6eVAnBnMN5Twzbe5chScD4azmJ9dt2GHdVpSi1GnR0l
SFcr9+8czY003zRjmhrWfwFRAMcn9ecUcMBLgTG5XfaWpDGudEASh5Ph75ycoFJ3gjJthcmiHP2j
qTjdhH0VBGUCOGa9Bo467X3WbEej1tD7JekJbl5TdN49UnIL/wEjnOecu/k4fcfCBcFBF9b8UK4L
bo2Xsan6/NQP0n6q67jrpHs+6lb9Y81kt8JtJMFclgTewyZIiWvsgyYz4dZQEGI4z9MMboAlCYNU
36voLaM8t3LsaUS8Tf/kUEZtxI3e6+/QLns7pt7M/6LlOPd5f0v1vbNTc6CBbTGXg0Ls3lhlbJy9
gm6Yz1rQ5k9kZoc6nC2i30nGDYUWXlVCRtvWFVzANZWbCdZj7x4C3XTnjYaVxVjyU9pnycKCK/H5
3e0MfkJCLLH7IuaxHY8+Xpwmdu2es8dWj+IkBn/OD1ZfK8RZMqBIs8Fm5ABhghp+/5KWx56umbvB
gNtJ43cgCef6q3M20eL64OsEpPki3YXuMOZPTmxkLBmJzZJ311EesbNSxo44bWtp3PtkM6eILhDt
olw6+sbIrY7VmVPkwd2WTgvUl7LvqQdf5PUIciCPbPLqCaSBNoj6Vrm3XOg0sEFXcdqvhpXnaWSj
4k/X64LL70otZUuzbWrMy0Z6PfV+2JWjaYdx6XydEgDfLBJFxMR+Xygvro5c1t5wo4+2YO0wuEqv
TDcvTFzwbu7eC1ux9gmaUdZDLlLbfVVmuayJPWpjfzQJrXIXqs0pAFubq3EfBLNjHrUyzc0TR552
POWbV3XEBsXsHNJCZXOkBdX8WXbDPN6sxWiRrE3TdA0XGqj8s7aCAZCkXsqlyonYad6IJFo//nyr
+rtjBEBzD0kE0x7/+F0syqIijOV8Jcewzi2x09ohyp2VNx5Fqrd//lL76ein3eo+XNkPLRj/ceT/
dreqWQa+EYseIQ+XKc8l16WE0uJat4dgOUg3Hc+BVJgn1a1botT47/rg/vCtYlpA4NuNkD97COZS
z8u8VhxjxBYc+sGxnnqIH7FPu9G/GXv87iyzY+I5hvIuedKyof3tW82pfzFXH1tymzIA1gx7Pfbd
sPxFiYLtv4/apNOQzXgFs9tvX0Vz9QaoAk8uE8RbUnjsvsbRHjBN6f2/Ofr+wXeHn3PXC7AxMW34
SQ3ZdKpRhg37blXaOnK2hTnWEWIN/dy1rlnIxKHYuvxqLLzuHJiD//XPr50/+kB/gbljOEEA+un1
eyL+kNQ5HAZ+2h/XNaUfyGGM+uev8kdXCLEXVAuiQ1iQfjrfd2O9cZKaSeNL+mfsRSMo7LGxWOc0
+MtXCOI8wwwmEFipfndElAPpcdn4WDtEUCQbU4ErVzn+9z9/Q7//2PZXIdfAkw116ecOW8Mz2MGg
OIWmwFdtTv4Sz0sx/JuP7fe6CCUVewULrhhCuIjov70QhfBxH2S8jKaq+Ybzt5cUTj1FOKA7GLaq
868XtYzsNKbl2q0NLWlX6ELA3ugj9dU0ITRnEC+0oPk3w5D9FvjtmsMk30V8You920F/ukXqtVcA
znDQ2Jurf84mRzvoPIAPY8oW3SejNoQuhLf/iy/XwB60W4VQan/GoKbBOrY8UveVzmgiVbds4pfc
Sv76l8sIgmIf1jLGZj+pDEs5zgMrJ4DXpvYPqgZ+pC//bmDxe4mBbCrCDBRBUke8nZ++WrUJP3N5
PuDfD8J8MMbXBo5YaKjSuwOdtfzypv5/Av7ve6Mbuj1jTZ4M0DiZR/zL9703ef+aft8LwP/j7/95
nzwk989J/D//9vJdDd9l87cHisU//yYj/0c/8pfQvOV8ojuGkRlKOfaqjwzQr6F55xN7U7p4+W14
xuJK/Wdo3rI+7TcyoTn+FkTsfXCt2nHI/+PvlvkJJYvJEM0y3OAg+v9Ktwxe7N/emH/0i/+rOCyH
0ZKoMGA3apgg0nHOMsPN2fBirBMDvn4xT/mxheDgVCDA7Ok5HcFQZ8aJur3inFbXMpRjc6ykcz1O
jD3IdoyBui57Vb37/pJyyAQiQoEtVigzM4/TwqBJQvgQ0ILOVwO6mC9X+0YvA5EUYvtROdmbDZzu
sG7+fKlV6Rw2Cy3EVX0/d4BvakSVu3FY6c4i/3OCidNFwWBAjKHlZubkn7JXpr0xpFSsv5dmTgJ6
MaCojGI5rgyCQ/jES2Q0OI0XL5HNeKVq3z4EU/NSFnl3awtrjRyf0rNNyMfWtvaD+XVTu/d6DgjE
0dEyeoh1/OHr1vKut1Y8D4G4KzTAVrp+hdIEIJW9U12q8dKZfBlNjsWJFo5l5JgFcpsXHG19NHeC
2JXV1T905LZIZmTd7MW8rMftct30JbbsHjza5I/hrOvfaXD8DKATp/6iEIE0jf8P5tdfYMguw0zq
RvmnirN1Ynhrdtl0zpIY8NWgFlxYXQbHrgkeyrQ6tYF/M5rZdqyHdvkuVf+DTiQV5Q5m7KpcT6At
Y4XFa278z126nFKCPqkZt2ZU9EUdsgeG1OndNKL6Ma4S7k83DqiTaGGmJ7sbd+NYPFaIu0VReTFM
ybkGQTqok7nqKxBCzb5uZFlHE3ylo81HGI7KlkmqL2etMryH2fjiNWsB8lOJ81XkDzl8T7BOTb0b
0OQUL3zH4EaLFyG2J1DSRyUyPuXRTZO+WdrbNbfby0HO8+3mEPuetFk73xr1plQeHOuOK85D6mks
ZBbOtENuphyNJu/cd6B3YTtrLpSxXnqa3hy1aXligrFGRjn4dmR2PaInqfhCJ6lenQUePu9CPabG
lgxiiAsdIJz80YziAGwtKqzh2MMnDtXIYKLBZ9Ch92bdicdsJNf3fjXCcuzjFke/Wpu7oTGOktb5
qe4u+syMGv1tahlJF0viyDrRaBYnKBKmTR/3hcPNEdwutLR68lbPlyNciAK8cnDNwTysXDCv1rMt
nKtmEUnqMwHRNOOG+aEZDnOW6J4EtzUd5dPH8vjf8+TYf8pX8KNSZPBa//HRLJZ9b/dV9zf/kXzw
R+7G73K9/67GavjH/+Bv/von/0//56/r+OPasY5/bcdm2H9aJtrmN4s30+E/IaIMOWvdT8s9f+NX
JIr3ifMFizuTKDQUfXf8/7q6m59IAbBMM4SGv4AL6Z+ru2F/YubH1JmlH0WeCO3/Xt0/cQrkgcTu
nokSz6i/1BzG8Pe3qzuBLLbQ+8aW5wwPjZ9hwEW1LvrgwovKStzu51MtnVuzc3qNfYSZyXOKTLIR
83jTglMqWcx1L57KTXtTUiJ+ygJKz2ufS5tLJXAzk6bwaTTlBcCK4s2agyk/zxcrZ8uIeMNYseLU
n8D2df3T0BeVOJdjm8LNrQuDYsXNA7PkdOktIji3v1mWRhdrzl5Pu5lG/W3omvK9rEvDi1SpZAay
3NgeEKb7NRaSwWNUNmUH0cvvvCGqllncAQQaboEw5WxiYcAuFFjIrIUPVzo51Lu5K+Ni6OSFGQyZ
c16snPzDitm1c+wbpzOelCjm7sSxhiNUtQYVc+WyybKTbIcgjelQyLLDUusZMpIOMOmmsVdNHmvH
67NDmTaQO7cM8SlyPdkAksMrQqSeTSaHgJuixTGDVuTrgrs77ff+drcgFRCyX5TQ3NxNz7u48ZDT
EqeVnUvzcmPsMuFSOF1IB3WZbQ/gljKwYSVTyO0kWidX/hdTF8syXjQQbvTxbvJ4NKSwwbW8CK7H
WXfVfG9q9a6t1QpLYX1apsVRTDjEaBN/vt9cWoJH9DG9Z+ZQqkYiBk+gUIJIjW1mEFuTgXco21pR
DGK05Y5T6K3uAopTPVyIsSrfMZ22BYhiyGX+LbA6oyIDmK9jqAeymR6yivslsQtEhhA9zWju2572
gSsgt6o8etU0g5CrCro1mLZsOQHTEenNB1PiAq7dcHlaaJLmaRt8VPAoLXn4R5RtBOJsdczxpJpx
UTGMvYAHUNOKKZaFY0KSxnPlHaDMMFMjV61b55Rg6+1Vu85Ic4sQzWPQ1NAXF1b022wCexkbFtdc
uJWeDWKx8ihhzDb/NldqMWLFyAKUFT/qkm+ouBFO2XRnwcg0irGiWF49r6AiNySIul+3bjqJg6sv
xXJirJCaCFWjUWB+VD1862JazePiDFhaYe4CO14qH+FvduRivmNbATPrw4P2Q2oyxv4iWMypCFef
AEIWGmnWyTsDGNl9YHSzOFsmnQwQrcm7VDVJqg2eNAnu72h+KFuIrahcwH9RvLJqV7/SAJwez6cP
ccxZPTUXwGF3BU0nR0KtoPUhsxUDNO5XBuyIcOuHIEfJGOLcsGU6jy/nQ7sTQ6DBjh5+kfY+ZD7n
Q/LL+zpLo/YXKfBDFuyzHIWwn+j/tHbdkG0iEiLOcXlt7Lqi1huzHRkIzHewJxAeqw8R0m6VdpF/
SJPzh0wpyl2y7D/kS2dXMs0PUVPXckq6/QzcE2GbXfj0mN88jLsaGnwIo+OHSEocNb/LFqs88qqI
qOpDUB0/xFX7Q2h1R3vKD/quv4LeR4otS/wmcTHvEi0diN0XKGgItyLdhcxND4qSgiaNbuoPmZcQ
93Tn7tpvTgGIy6CBGx9dWQEItGH/QwzxcOgk9YeE7LV+9lTsurIisVQmfl0jwc1CGcsBRjf3gixF
xdNsF6fLXadePiTrdlev3Q8huzdS/2R/yNvzrnSnH6I3bnAE8OlDDB/WpR+jVOW+mbQfgnn1IZ6j
p+rn+CGQ1LlD6h+e1lQXchfdpw/9Xd/qNG9fyqCfH9wPjX41guk7Ug3KvbAUu+2MntlHka/2dfeh
8rsfij/D7XGvh2YQ4C4+DwNz1NkX0gas/GP+MTfATCPvNggaKaLVwGRBfkwZeJIxcShZ826bjzmE
tTXcUJm5zyfsKjDeAHtA2TPscb2TTpdpCePm1C5oeDFH/2bVuJP7sKpSIEJ0s2R+uLkqGNqoC/TF
WWKvtPgKJMiOLtmT3TzpfHcOXroiWzoQ2ixeoUeHXQPd3GeuVWBGXWhcmAPweXYuc+ZAmuveCfZY
g3Ww3YoUfKk7G3stVegvUsMtew4fX9AtYg4mUd/Ar70oaGzjm6lLAEeYvlRz3jE7JqPKWa2Lq0b2
VWIPeEVJpFvGN04Em0TFDkYvRIwfRrgvpUiHg7VUEiaT1qQXYK8Bts61P4q4KUvrqjebvFxD1YF+
BNDrUqkMN9Uan+bAHh/SDZ8v0/Kqv+UW4L0SmmGEFUhtOtUi5W1zgm1fNpNrgzlg3rLWqHpEyTSz
YLxwx60EcOpAVyh/NLnw/BPXRreFNUJPGXY0ku6/5CqhlHH6ApmLdbl69koFCHAa8zF71HJH6651
Mdj9l0LpBZ8uiNKaxtLUgUeaDJssfQa4PmCdGF9poR+6HKh/AiV14exQdJoeq4JlOgLww5ylmsl7
kUFLadRpEUPWaNOr9bbkwyvDeid5hlo6GGnkTEFeJiWUjc/8ufXZm4bgfi20jWukWtbHWZ+861lV
vs6Usu9fHQOCL+fNxbPOt9n0qVuXc/CDGssti8tybK5JX4qHYLWHWzOA3w35PNhegiG13/lVpzfI
pNsVk8OWyZwU3V3l5vLRmjq4lJmFVHSogUDTUygAceyXWFvCbRQcnOu8DdxwgX5o4QhRAbh5REu2
MlZLGbwTZJwDqqW282Sul+0yVbslwWjq7Iwn6jBHmzuVB8j5WX3MXQJ5DW+FLHxZynvNWeYxEpbe
XgZYAxgv+E77rPxZXk9ZaoKAYnh1z/FUfZuVcu7LErtAbGBjyJLVx2xHXwQBgmjItfRYEZoYoqmZ
m+MGA9I7Ibw5I99IZ7ihWJy6OehW1T4Ba+/ONQkkKTbV3H0bttzBIJMv8pUdGs6HJsitryywC49i
m0gRztpyWBkrpvIm97qG/vFt6peI66SqQyNItb34cJzPBpKHdTSjfF2uVmey4fQ7/avb5yiZEzzo
ABkj0LKQcYqO8tC7zSP2L6u5WGoQ91gWffY8TdMOFuwrSelZkPurhrA2uW+6UeKoWK3WbS5zbtCd
UisLFnttBKYMr9bukk0vAXCj3WR+rDz8FCGGlukNdmfxWlhGz4+t83XHELtM/HQ2MBzXg7Ee44kE
3BCN3qZ9k6Mv9LCwd6MHZjq3CqUguRjXjcL06w6r/7S//pyoJSVHH1ZWP+jwARpY/5RjgEjgiQGK
O5wz5pescVZvnLXZvNSHkjkZDBbm3PFgwmalym2h4SJva+1q9Fpp7IdaRxzdAOh02GF3UnGWj/rZ
AipJxS1qSNJWMvUPda3N93Nqq+y4wgLRMV1g53BVyDzcqiKwpc73lrekP8yLGuMOW07z3O6QviBM
bVsER1xCnCMAAW76/e5B9h6logIohgymLtO2mrSoHobuThuMoObtzfIl6Ct4IEcBXVmhAWmSFVl4
FGIHoTt3YrnqZ7OrAJs3KRvAteSWH2ivEJtzKP0+uJMb8kYmG64RkY/LfeqqrmVD1RkLpFdmRaHO
NhIvlEkAgZVdt2XK8l+zW+jteortWoH2zqZufQb3KjraOzQjT+p8bqrQrV0Fwx/31WcBB5zLY63g
rQk/rY4m4T83Lhvo2BhVZParvP/fc7D+13P1P/5fa+/mrPtnZ/AQFL1oPv/t8Fm1/3py//hrvxzE
zU+QnPbqJcx+OL45cP/XQVxzPjkMQ1BTDZIzZL53H/d/wUlp92ZfsbPJmBDsp/R/nsSDT/sUxeOE
Ti5p97R6f0VnxW34k9BKG9UH8tJFwGdayDDitwI+m4XaGHszAkVRRcZAQ/21VQfW90HzkCorBRl/
o7LB5Zx9rKfSfKOR6NBP+ZnG4zoyawL4IXJRkqdDEngA1GctHxnDaWNodIF3saU71q8qE2muNucf
zkldtdVhy0koHFKpx4MqWnxCT1IO57jTugiaikgq3+vPRhW4F60qHsDkHLmXpy5Os/RGtAvOnsA9
6LsYsFK322lmn9BmNt8wVR2jNtA0Dr2i4okmh3tqKLK4W9O7dV1fUopnGBdGQ+8d6jydDy4nmJdA
0PhleM0lTd1uXNPSHM+ba77WENWP3VZ3kdmTOtiUtUSpizKQ6uqpngrnZiYZcuJQWQMJqn/UcJeT
tJ/Vre4W2w9HE++mv1bxzpqLGcMWJ5N9alLzojdUUNsXDXDsO6AyxqnOrV3OUNOT8Gom4GO6GOd0
J+hbYkAZvLczwFwUJ93B+47Xzn3H8Wd8o1SJoJwq6OaJoczpd+vSTFnMXCu99M2l46TY2ttVz5n/
CnmnaZM5o4QHWd3/0eeGk+S5xZ7KGTwfc15XZ2+tr8wstBZT3Wal6b1gf7R8dgbbetv2VX1tcVcA
8K/ZpDuZZyG4+3N/C0qguRLS+xEMFfJ8ykc4JeYwrzQ1BN5xWal5Yu8wBDkrPN7I2aLF03ejUU2i
iKxmdiNrLIwpnrM6eDUL21++KJWlsaZ6/aarLWVHw1SZxmOvZ/r1JL27xtU4tWyG6CO3qlhtoYO2
sOA5cI1pX162YpNJW0CwCSVblPPFrNybKeDbyEvRJdkgtpsUoDMzD5ypvdUs15VP9Ebr65VTiPfs
zbCrzwXu1WNr2GcTghxPz3Q9ZI35Xld53OK+5ay5iReRmpRctPiqCouHl46QQ9VMnJreCWfTdrNK
Nz9fNzPJ+CNWdtfpgEtq9m3pbF/apX5ZoGVwUgCRuRKbLq6yrU4yX1w0o+nHYIeSLM+SsaaqTWQL
5QLaWb4acU72ufO9aMulg1fI6a88yiesyTtWzFd9MINLrR69Iosc3STBqeMBKBmyLui8g3sarPup
faAM4IgTjTPN19LakmVd+Tz1V90p1P1YjjfphP/V7o8sRzC/UQd0qGaVxBG3pldsYGiyq5YQcTXs
cMMMTT0lweafCVGkWBRFtElaczItuPBFR5lXVR2marmouiUiRs7kpXRg5C+A8mcXd6bI1Tngyu0W
nyslUkW5hFqdeUmPbPDAbXNpFLdrZoa+/i5KdiN6E1mbc1zxVfUYOy32PcHWnCAI3bBPjrrSw6u6
XTBvi3Pxw2ZV8RYjP+1lS0+ztFB1ap7TRY/i79mRlyL4596TR09SVCqevlqg3lMQn5c5WBjc++JH
W1W3FbvScNvBSaPev4LM/aalATI/d+PJpLpoWep4XKrrplefKyGOhrZsZ4NlfFmbcsmuaOGxYg7V
I6ER+C93LV5RuqVaGyQZxR9z0B89fRWkU83uemBH3ZLCyBCXNglVrku1GIRWfqHY0GlhjVyVPWEA
3lOewSHrS7bEZazpa7Kq6iEr8+9C0780Kx+VkfvlXb2xL5/KpEvJszUuxk/kMO3eXlP1zdrkvU5b
2L2sUwEFytSuixw/VpJSSw+BF3zVlUP1QGxS0HY2dy1nOG+sToDijGcSVipEnGtftbaZIpMtTKI1
W3DfFAXtEqWxfS6lCq5sSxzY4Q+Rx44tkR2yl9+66JSOfQWM7iFPJR0rwn+tNIZM9HcsJ0RddvOT
filFIc5zq0PeyGhvsc2iu0xx04R5FSQFXQ6qqx+Nar6t+inOBwzqchuqyz5tipu0YRSi5U/eyp3R
6sNLX7cHu/wsWgt6QPbgidUMvVb/7gv3LHPTc3zMZ5NAmhkETxX4Hhf0I3aJVvZfIbFeYTX8Wi8C
shY2gqhsyztpGF97TeLHxKgcovCc1YuhRbOHTcwtE1Lq4MCWElvvxpbd95igkMgUEYNFzCtrw6Hd
cmuWQpO+Yzq9w3rrvqY0IhyqoTlf0Ha+TXPlH522+RbI9pyOOP3gMUSrHTvq6gkXvZ4nRVpfr7W4
6Xs9Z+6zehyM8qSkMT3tu7jjPN3Yz8byvG1vyrGolmL6w6ctG3xXXHSk2l+Cab6sJE81uhaSYVzO
HO1NaM3RKr0MHWF78fzyWGhvLsDesZ+vPHt5zLCfhigHTbxDzjbQd63jHUe9uZPVdLDb5bRlLreD
STOHN91mQ3djZeOF6KhQE0XzBcW5Ys+qrtiWn0YlTzB047WprtgBP6V9/pra2vk0jeclF3HLaT0b
KLFzA0ZYxkTGRX9PZY6BpDvZlG/U3tXmUY++aue40h+1wDY4+2rXXtB836aHXnn5wZhSDO0d5/Jp
tWFCOolVOMfU/LyXN/hMTkM9y6J0cR4ge7yu6gfxibOpzq7cgWVGNqzEenHdVsYZZ34XkKy4BScW
mmN+i2nCjvy8wra76tzmZogePhx8P7/KrYvZoiOzrr7Sk3zKOicxVRcXHSfJFSDyYNPTsrzjJ0eK
HhrmxI6VrCalJOl0BEmtnXxdnSqaA+nho/KC0ynU6Fy95Et2Ya0v65wf/ZoJAfNpzUQAh4nRnet7
x7DIpvupD84mqj4n/Ju7bzcZ0+AbNy1VHhalKIo+HS9dT05v6ZGYtW9u153yIDjwgUVcGtFa5ae2
xtu1+UcaHxI88bHuPjqa/Cxz/WgVWryxbGQ6fXn5IK9Tho96M9ybso68/Xym9Sd6xSKvDqLU7pHY
LRG1ukGDYHkFUoHWmgpAo/pOOdT10qhX01gPY7+e2SWtpN1G1yf1bwyHGOwwXCxOmTdhZ9/0GgOo
DI402/H16lRalGNMgRNLlX2JB+py1YOGDF1Gl8n41M6WFtfzG77WuHar9syaau9iUVrBGw3W86H+
xld5Kk0+k7aOl7G+4tYKF1Uwi7HP6aREV5rKa9nrgCBn785ljBV541wk1uhckYsoGdR7icrN+4xx
Nd+Euu/ZaEzDdKvlPBZR8Z18PtFEi8qzN2vM6mgsTuzODNYt9bCQBYjbYeacSbIqVjTdxLa9TGeb
sl8DfAGPU2M3ieWo4CLQuPzQOullWzTncbUEHKnHYFuuh856aNsF67N5GLXhLvf7C0x0l97AwEft
eocdxLZU5wNDXzfr72xp3lPHebaY4n3W/dthrA9acGnOWpxv+tEUDLn57BEXLkmvP9qWPR02ffi2
L+jISFDTvXY6Vg4HZzk8YXA+7erXvjdFAqAYTeepjRsiwR8ezkBv0L4O3vpiIz56hG0OsDDHo/LP
q7YJ/V6codXlTIWFkawO9Tc6bR5MexItML9m8ksD1fjIVj3nUqK1qjbH58aq34zVf0dJS89BaCYk
u1kCDNYLs3ihPCsRgXtCDeR7K3lmsC5MG1MAnKk8OQR6oeWlnwdnisapurbaOmR3AlOK1uJaQYOf
D4rp/VJf1VZ6bWfXqXjHzxn69k1VquPUaCdH9W+KgVtdMRgwu0jr9HcrqygLKjjz5IgjW1JSLufQ
YtltjRb2ujy0tR8PMExhRFefe9c6FriHfcEX4miP3rydGtHRwCiOnD/PFmuMMzPg4pm7iDb6Y9Mg
gtEZGuWFnVDQSM9E66XHwSY6Zaf3Xv+OwLRSZdR4h82+t/zaShi4+iFkoENKOrfP1mgSjkETE3VB
nnfJAe+QOlnIfAM3R1U+99MQi9U7E0twzXTUj7TqS0DrlW18Vp59u9reFyP7WunucnQhzYV9gdP/
xWrNz065cc1Yj3SI5Yd683hqgyDC5d6wsVQ9naS99Z6nRvrmZz0P0sanSzSczfW4SQ6SRKTw8kv5
wAgtfca1znxPmNmKg7tzwK9SASTdoT0NY8YDk0LP0LTZX1kZ0ZGqcS8su/yiOdYrwikVV1lqhJm2
X5LulKhM3Jqr9aVeYH0son/AhAz0b97OaZ97Mfv8fnZs+VLo5TcAuGGRlpeaVoemAZ1tE3fOOuiJ
2YnrdNS/qV47l6K28Jy4oVN6cZHKbz1lVCuXELkn7OLmdWXbiSL/RulTS4JEb488+ROqiy4zHqW3
RcBxzzS08qqZejpmAxmcrQqjuI30hRNpomYvoAepYErFSVc7ML6yTuNcOg8YzNUh8Jv8Fcp++Z7S
H0ish2IcYZvq0q3Y1g+dtr1r2UA50jTRzOwb/tW0acEZqNm2jQyzm4jJkBE6EP3QLgm8VJStaqNu
hEzVEMaNerN/TF3eISMXzXxdFtZ4kzkSvw8DB2TpBlQwRH81Mu3IDMkI3hhTnONKUOt72bLPnfsj
ytXYBmdFu4w+DaRl5jzXeu3Sq+RMmTzSuqT9L/bOY7eVJN3zrzK468lGerOYDW2SlJeO3STquPQ2
Iu0bzXPMi80vVejbIsVLQn1XAwyqF4U+pxSKyDCf+ZtbrFPjLTsN/SiUH9HcSYg7JkLwB4h/cLNG
rtxl1AbxnQdNg+RbkTvZQFvsBIbaqK9G2t7VkbBeyizEP7SBXiZR/DS1FYsF7krpnLBEYCPn300C
iy8t9yhtxFQnFTUzxfYnw0W2lWYOhe5sEkm6CCBxRbSBzXFcRZlpb/qUYKPXuLwJUtEkSeLKvHNo
XuuLIcGxbxJK5C5ECAFxbJzm4LWZ91JCRn4Shk3nJXVwJ16qdciOxiUJBhM4IecukEKhQ+spfEH+
0G+JfmmlRsVtGwJRWLRuWj1SQsImbN0LpU/uXU2x7E2DSsL0YplxnK7GwVLIIGl9UCvW4l1ek66t
TCUYP9dFGRkb2+QsNfRnCDtn+lmiVuIQTqg4rh0cyjC0BQ+iaD+hQaTqTjolOLFF6eCqhNsXflIU
lC2t1qpbpTOKUFtRbOwBZRXI29wk/QAHz2vAFy/VZNLwTamdwWlgXcq632WTYw/PlGkz7TcJXOT8
jguP66cXhbmPrMAevubx1N9IaU4+CMWcZiF+XMuhcWMfzJWtPdVmi7shN4F2CEDbczPFQ42PPW4x
wdaSLoafvZlRqMA1Zr7PqsK9TZDEAusg9dZadcMA4qHk/yIk8EJcaBMTj7WlPaGCYGNfFWJxoExg
5NLU+oFQrAmZTXqy3QdDYdFMmMZg11gGnBKjxppvS3uZWG+UULsXZas699XgWtUKHRzlyRaZ8buo
vPYHGkj6I5w78buURCiZh82KbKpoOxSj2FdqV36rNK2IF0Nq6chKqaOqL1svcGIekxFknlUVclvo
U/0UxUm175IgxAEV2cEVDgl2DME2bOi3DPquQPkAA+Mo/gqkURxgEI6PcJubtan2zgjcS1LGsqeA
/CENtd8Sg66d1aXecyUt96mO3fJWx9rtEVC3Re5W9Nq+EVXbrO3c8r7IPrEe61nunLQ7SXus4QWt
I7sWI4UNJFT3dp7jJagmPf5dWAN4D+RP8NmUJNmhD5kv6sihl20FwBs2g6O6XwYrkn/UxmWv9wFS
wwARiucC2j2QvkbZ1OmoH3IzJF/QblDwpeqFMRtUbTTQUbgYuemGRjUg12eh/pxyXX4FJFXtE60M
nwPZEI+YvfAoZXVU2yyC8bs81mdTspHXm45j4q3Q4Qz/wjc0okMwa70Iof1MnczEMbXT8s9JOlqU
GUMFCWvErO8mQ2t+a2Fxzz7KFoaskj8K3ips1B612q0u8dmkzlTbG9uN79RMpUhacL8QtIdV+5TU
udYvDDor34xSBA3gOBRCb2Tl2l+0oSKaCR3YBZUBz6fNQU8uJ1NHtqBsHeoWtTVM1Pxk1H+i5tqP
2BWpnQ8QI1ykpUmQbN4bNr1gLTPMbaUagbMw2jaD3iSETxnO2FlDaD00mhuQrBnlzpi+R81TD94T
20pDvaHyOTrO8OyAwNnXnMK9YU/GJnZkibxwWBI+K1r8W8OMHYtILRj3Ok7OD2Homs+9UZAgmJOA
KhmLl0GNSHwpQSN73lrDLXZ1Jmlr9YQb/HinWTVGpdJwD6AdM5/1lo8GNwxhR1Os++HFSKkQ6JQY
/MyrdQhBpYIVpiUWNtL0pDeVimu6oVF/cZtukxmgVmsjZ3f3hbrsrICKqgSAFN2qGc+plWw5VtlK
hWVaj9Yzkm2Lvtwqgze34n4VZrYViDgohDYQHXe5N/qth+a7HhB2zASzYGpvelcEizIGGkt3W2dz
FtUM36RLj0vmLaSCYG8iSUfyk2K7jffklyQ0onxDk8f+nNI5Axqx7vSHoJbxVzzBD6NbN2Ap8ug2
x7n7T0/gAMbGVLtDTTPxa1aO4+/MNLJvyJqae4xKsBGJGnDCQJA4RaPT+F3kVt4O2VqBmXKVFsOW
/ZlHuw6Rpq/06JJfhrSie7wvjZ8QHuqES1mJ105qZp/gRQJlKL3qDiKuAcg2gVMfNjUsfEcZdlGU
ti/aBDoZYUevux/B6T72jgwouwPl+5E0ZrrXEV3f8Je2rdWrvjqY9i9g0M5NRISkrXs97f5qJJ3i
pJf1vYF5re/WlrqNJ/xWhONM2wL/Z8UoHlFEY58EB4hndDEBwi4Rroy+jk2ubfso15ee2hbLHHM+
nsAV9qg2emNhuAiApezUwNjQ49/XKs1tHnLcfr35SA6x3ERTfdv1OQjYosbmuwsPlLWSpWugYmpm
mrbsQmq8U+vZn/tpWA+F4Ve6Ev2SjoWpaSkOcojTddC2EocO21xhVWWuBsW5cTwq9qHlPeeKIJmV
ovMFaFNiBcAYFEQdy9QXWRl8smnHbhGgSG5KLVcXQCnQTy3H6cER5bchbn4n3bBKclqzep2QZBXF
vqUUv9TxS1ylWrjvZP4ZSAeuLrXxlzOC1q7wHd3YLWFB3W7xNwp2lZtQiOntT5rNxm8wp71v6Yoe
MEVtNtS01mMrCelcnM0o8Db3dmU9d304Wx5ONCWFE/zQ3eJAMwIMmJy2aql8qysqmOUwLMycbexV
UOcVukOyNZy12/1KrJ7kwtP9qhD5cpTdI0qn9cKEy08bKXfWrdt9GcK04RxbdxRtks+En+kM4ccl
vVG2QSzSxRCKlB8zPrlGArICwHYWobCIh/MapYbRL43O2mFaoe08ir3+CEDw26hnOaF1Q7HCCBWw
JF8tt9yKttmHlHbXAJ8MLI3HRy315KYLk0M7GqEPrsaARpsCPlQb6SwHLLJWaUZPHF7/vYEOqwOi
a0HfPVmWgLizmQhLoc7tf7pTb1HwwEJ1Gqqdhj027VbQlU6qPWWRXEsVy3U97Ia1otVrujHfcXMd
qbJVREyt/GKmlM5rr94EvU4vzbT6B8XFlzIjDltKWPJLxG85gdqwE4P0MXtvl0kUN499z45Js+GO
loLkrrMTlCra7CZv0uoZavGt5wlt1yr5y4wTx9r41zA4+7qqD+7k3CRV8tl7LfX18pkIXgWRkmeP
leYMv0IKd3oSNTgAuMr3JE6de1tNM2oUTetz77ZrK8uyA8boCcEHkwF7Nj3aevpDtg7OCpy0iO4i
6APof+4M0m9FeJc30SeTIr6KMyf1e9iuyMQjf7qcRPpIi9DPXcePoiRbwjzjdQKPbxu5D8Z2LZT2
vrDkuhqSr7KbnMcRwJjRgEVPBPKQ5dC5T4hlZvhJc9MRLanZASwtYcWgmy8DmcAyw3Rh3cMnRbSs
2EAOpOBGl2Xb4eVz0wOk0SniLTu1vxOBaD/DFI/uA0VsLF3GT1oxUXKT7rBsKyhU8BUm4C/uX3VN
WxFy8ajf9r1GVUd0wU6F7wHXCb68+n2cADwU2EK7sadTCOy3vRFqm7I1XlquktUQDs0eRpb8MSSj
QzCK47DVFk9GHC7VYrpxNftJEdoP3Qi3GVciIq5LvujekJgAwpMo6NqEWJHKXt+NgXIIU3OnF8Tn
Xvm9Gnt88rpDr+TIPCJRsMLaNV2LiXJiVeGyww9doiGQUiNXfxoA2KqM2SRJ/QuM9lPVpAd0L++z
qFkBFxsWlPjtLdnS6IPLizadnn0eKT4iSmh8anNv31LIK9I+A1jyWhbkIAyRLj4PYyK+DLmyTmu6
LuiLIzbWjzrU5sk6OE39LQmjg1kmNAvocE/LWg7txhlqwP8j/SJV7b86wvkCMe6ZdDb7xHTyhUAG
Zlm5u35GBptUjIewWrVJeGNY+z6qDgkFpIe+VeMNhPv7JP6lZ30SgyqlLoMMyMaZTdNJCL/FeHn/
aJrBugeVI3/FYd/a8Lxh+oJdnivpce0FS4UjCD9XoUi6gEDpPeZAXAiD4bR/nmkfyoEOuXJvjG7x
rQwt6y91rrll/JY2f2k+T6B/GgW/eQ1MNXLaNeALzEBXeoFsA/diJlq6KdrW0nuqzoHo7hEfdldu
Fam38LLSCToODSkzU6efTkSIQT0m/00wGtJHxOdcOrObuotpUngIsYSnTRb8VsdwIYiDYln2W53A
bAmUEUh824/9bWAaI8VNAbiZBuKgLbMSy/hXBMT/B4P8h+ZBovivCRlP/+d/t8UJheP1P/kbCGJZ
/4DWh6oUdjRcgmhd/BMIwp9AnOSL4tiGaxROQv+JA1F09R8oQQIBwSsLStyM9vgn4Y66/T8MoCWg
SkzYdvA7P8TJeCWDl6h0lMXspuvC4DQxyJphIPjHIqh/ggPR3YmNQg4C7j+NaJL0KdIfLtV3hVRZ
xePUGEGJ8fijq7M0O6+TcK9GpT9ojWmGi6Gwp5pt7CUTMK5yRq5SUhU7bdCR9Ohq0vK9oylVv6is
SIVjX/coyEBVgYk1Awq5BJtIfygaIL8rfJjBNJnaCLday53mV2gmnrGccWVPCOVWDfXqysLCOfOE
vUKqQvhm2KMg1RkV6Zxd/gyV2PlhFk356+Pb+/81FNMsC/Zf79tlBFr7LXpp/ut/71lQw6CN3FlN
Upt5Qn8ziBRNBYSE9CfldBvAEEp3/9qwmvMP/gTQEnxyvE35q//asJYN4snGcQ6JPFBRcE4/Al1i
kDfMbWiprqsiNYccHBqzYJJPmNuGQ5anaMN00MgDUSijf5w9ysbNgk86lD/tUxQm5Y83K/Pw92n4
H0WbP5SA5MT/+o9XUeh/HRJcD6h1zEfVcgwLX8pXwbU3koXASMHNhJm7dxb34eLpy83d8+M1F5Vj
KYX3Y5xMDA68WdlW6u7TxdfvL+HiJlhc0YV4FX2+NI0TZviIYFg9oa+6F+vHr7cvD8nqYVp+I7S8
RvyfZRcuDXQimFCbTTZaIwMdMGxfvUQrJpOvir/fnL+Jdec+y/z7XhjGOlF/CPRII8Tks6RBv6rK
rZO3i2KKNraOc5uOgpeRrzwXUuQzlKGlSmFAGfD6FNlS0pgwzH2ae4sWw7nL2+XKl7Rm6N2b3WKO
/1zmaXN/7y23dwCs/ptDABR8O0Q9qmhnZcw8X3yPli9ycYfM45Xl5aS/XV12/MwQd5BEQSBC5fE6
HqMKAzzUPEduwcf0QB8oNdoxMKk6VJyHyyt2zAu0X4eyNV5BhGC4RWb45dvpVEqgD1R45FaxgvIl
tNw9+j2J3ysQ3Xqvl+jN1eqVTXpykZg67j4QJDnQqBdwnUCifDtmOpoUs20r92uhCRqZxG8WzAEk
OfVin+uo1V6eo3G6nvOAmEvPlwlOeAjTHQ8YKEmtN7rOgLizL/TGpPRQwKEo55ZRW/U1gP6azh0y
R+sIlOLBsprKF1rvLlMvrDdhKhHzI7isllLTqIxT2l6BMcLeCyr5tFKGIHlS7Jy+g5V7t87sONLm
MdJ5TeVuq6GTazSgnB2qMflBSdIakrFHt6yta3If4S5HBwiJTT2Nf8uzddXl1ubyGsxb5s2BRTIC
qysHxwYV2Bl6qSd3HFJVTp63XrgxiHY3Hqnl3HO75kL0bhT4I+Qts44nQdI7AYyRll8ADLvejDYl
I1Rnug3dxObKXN59TpR5kW9HEsac5UnVk1NOgzLVrTE3N4htNJ8rt1D2WW31zy3Swf7lZTszlEak
hpshL+js/ni8c3T4D06UBuZmDFEnTRn505jLdu1OZvv08aFmrX3M+VAOgjFzPBTwDreEmWFuJiS6
1k7dTystjrVNpIPqvzzUu88EjYf3GwNFPhc99pMFTPQC2w6IaRuEYaz15FbIzCFkfuWYn14tMFs9
FPoISYix3XdCJWT4sZC91/r4jut/ChyhomVDaeVPFnhca5NwKKGIzstWl2d38jZhUcOAKoL75IjI
8J761Kh6pNaSIsg2DEPaHXaXNV8zK+1T5Enj+Iu0nOZbTKwFRUwT+rX34fRy43YjFCOyd2GDokx8
smPyXKfQY4rM1+jXhcspLDWwA3Se+6XTpOqT3nmwai/P+HSlQULp85EjAkQUhlzneOu4OTbUsqBy
0EGb8rl1w6+VPUstNI5xmNypXEOFl1eOxukmwpkZHD2CkRDKHRzATi5VKw+m3KDu5+cFKXCkWuVt
XUbx7eWpnR7A11FQ0p0lq02VSR5PDZZGOHIAS9SqRX7Q8gBKXWbJTSqGazbXZyakq7wRLCY2Ifpp
8IAUkTbCVCx9G4W9VU/utHAmINUfnhAUfGxL0Za06bGdfKukrAdniiAO91T1CJLElFF590w4OjX1
RfOKhc779eNNt3j2NIOmoY1IzNFb27ol2EddDn4P0AdwoBEdXCOPl0XbZ1f8od6vn2PO8vfsQ151
5/RWmYA6lZFlj74aBM2dFWTNVkXr+EoofW6UWSKdhAa3O+1UyE2BvBE6uRh9LR+Vjezjxlfq4sfl
j3RmEEtFFIvc3KY+oM+H/E0cCY1O5B5SWH5VIueR9CWwGWDS7Z/Lw7y7K1gtMAMozROekNud7IXS
HYbaBDjrK+zJe6etgxvoofVtNeJ1IcZh/Hl5vJPweFYUnDUFiQB4p12yxuNpaVZWhbReB98uzPDR
TqWyhknZQITLkRHx+nQlK6mvIfrNQPW4vPLpzuxFbPqQ4HoVM0Il/Xj4lPvSifSu94UVK2t6SAo9
uUgdFlltd58uT/XMF3TY8hwxrkRVnZWd3n5BwvQ8Q4e298MiTrPFmKED74GPNK5cvefmhLKGqiL5
xe4/lS8PKnzpE4N+5TCaxV+sqCN8txCxti0ZrNxdntVpOgwDz2T1YCrNr6pGu+Z4WiJuZQygU/E7
qi/uJspsJBdUJSw/F6Gi3E0TggbfktxzX/rAdZ8oxxjuukZ3J6SFTd/tyu38Klf3NqxkylhIWbja
YDpDTWD+DG8OSjjYFIF7VfVD1oFyeTx03hZlQCfb6LTDm1UtR0usYwAt9YrrXdU2aWR31dLEqtHZ
psEgi01m0e9c5MqUwBNJpPJZww3rQacVeM2V4N0BmHnpPNDWrPnFEThZvsF2kjY3ptFPqAH+KhAo
B72no1kUNbp16HWIVl4OGrp1emetq2N/5TZ+91DP47uY58Ezm+uPJ8vlyLaykN0Y/dFA4VwHCLrU
+i7eYo/efA06M76hjxFf2TTvtiiDUrlBKcxSVZfL5vgbTe0kB71Qxpke0n1P4TC1yxBya4AiQSE+
5oZMkjGPpsGgI/yjtumdHPKqTwfoszQwCrg1OydxYCGEonaWeqSrV7bfueV0DdIAggOMsE7jHo59
0LeSw5dJNMJbUi6u6TFufa+M+3Xp6PSTnbmpcOUUnl1RXgfeb30W/DmJ8SKEbSdHDKM/lRKl/inK
WpAnRvBgxC4CFola+JhBbKrKSb+oYV/dmwNsogLSuoFoH+TtLr7VSFsy8Jyh1K8EZu9eFb4AYSBK
CrM+KFHa8femDqtkvZqoPtR0axkVYnwB/KH0C8xwmoOhZtcyl3OfwaMoOPvb8inmkvnbSyBwkthF
2Uv1rczOUNwpUNo3RPmpMukvtQ1YGBAYyod0JP/eZ/NFSHHTnP1RTwZVQZwr+Hti+pr1GfLxCbph
AK7rZz1uoqfIUCOwo9UsKXb545/59hQv8EqaY3yKtCeVrwHLIseWseojkYMISQpDX1lnQef+svm4
Xy4PdmZlIawS6NizQC9MuOOVBR8TZKnjjH6Uqgq7CFl05Bfs9q5HPmLN79EugqoVHw3k5neMiJEO
hYXx1Kkjlt0ZZUY7HhwgddFq0WhmjTR3Dxx0fXl67x7p14G4jeeFdHlCj6fnQoQ0MirKfo5a2oqE
KkXxBerCx0exOadMCuVR97SErNYB9DNZagAQmrJbWQEQpZXmWHl+ZaDTKu989+GIRjlNnV0+XztO
bw9CYWeeEsAR9+tGBYw5NSOKbpVnhtiXITgQrjXqwC9ChngB9JNEHqRqdBFCRWogesge62bA9lYa
+7Ebwy78+DoQoTsOVzMFsbnr9fa3gyxXVDGad36SAVpalUlqCSCp0XStvHDuiLwd6OSzkqtmAXoM
Grr7A0r6SJQAMqqGOnvSsO+45lz2Lt3nijN5rpFCJm2jvHU8rbqWbdmnBbePAsc4jAzli51IRKsh
BD7nlnDu40ZvVl5uGPGVFT0TTswGtRBZDIJMKOXHQ49Bn46Zw10w5l7xYtHQU5dN7Q1PvAt06DIs
cm9C4L97bKaq5dhl+BB9+JuS3jF3RLzJU04TFUcv29qzherbeYISQqEK0e/jVlTeh4zUXq9bdjb5
J7m4iVnF/M3fBHogWyck16TjqyH4qwwq6UqMMv/400WGQoTE2wrI2D4ZRdA1Rz83cPzg1WnAw+TD
W3V9nP/kIooAUUyB+fXyCp7ZrCiymhTW+I400E6G1NMyquooc/xS6Z1VA/xzbSAXsicFDK7kP2ce
ZgwN2f5EyuTkp+8kkZGrZRJac43SxXfQT8WDgZhJt/LqvELXv3Sa9krsd2LT/vrdEB5kg9rUSy37
tO47i8mNGvB5PwfADOYPQjRA5DpPHxotqg9TX1RPYR22f0w5Y/rx2NEeyy6zy9XlZdbsM5c92TTl
RuIEOt+nyS5FeCtXp8T2O9kCAEwHopGN1GT9qKihad9pamMUWwDcMtnis9tAmx5066cM0XjY6Cm9
ck5Q0VlrG3Hrz+BZ6nIleEHKXZzoMKFl1kTuuksM+bkAvYzMDQzxeBV2JmgncD7Bcwkx7wtgovwO
jUxRfwXw2hi+l2rDfW47sHowp7XsVUdhy96izRlUGyVLDGM56orZH6K0li544AZ+ideNToI0bK79
appO/iEArUtQl5Yilhmwy8+1EuXKwsul46zxWCqfrLYzkZwRijotKiGcbl3q0vzZeW4P7hqYMvDs
QmNJ+lHxvrZejpeTZSLXskqtTnE3AycDe4IuQYghT40AUW/ZlU+JgZnuyjE6xO8UanDWxkgQ3F1g
AgNpJa9dFE2nwhy+a2j24HAStw1wzFmuyY6s5jsINYffmFoXgrKl6u7gsPbjqvGs8bPsqvalkrhI
LQwxaS9GnCi/x0Y3f7oC/aat6Iz+0fawz+ZjJiDtpkD3wIamZHaE4TAoHzPNbsIVUnfBYxOryrgY
J+k9SAHgfqEVYfAzKiQwNCD1cK7VoHN85tR9KtvWCu7tNuT1sGBJ1OusbPI7OKeVWObUs4ZlY/RK
g+J8kX/vVVoSW0O42aeht/DoQAyi/QWMFwpIy8+A3oXymra0AtX66YYaIF+jroriEOUSfrYzDTWy
mGVKS8Q2Wz1eBC2/EPLdoVtv4oKs9FHFlaVd5EWtIQDYDViMuOhPBDslnxnqUld7fREZXSoQT450
P22qUt0OuodrU6nnwliF9awMOHSp8bNEXNeDmK3Bpkmdpsv3rlJlfw15O/wkhJx2Ixj7BPYe+kwL
S6+hnzeoJ/8IXbX8YRoyB9rWIKoLcV6Fz1KOrvJVCVWke1KRNY9YV2REEa3Kr8E+wzFblVhFWYrR
C3bIQJ+tn9Wj1iGP5J//2aUDKh9JbfB8ivlHj1Q/FyGOW9ny8g1w5p0GiGNZmkMm6lKaOX5BEqPy
agXWto83MgpKjZrV6HENgIxRV4N/GVpN4TcK9ORF0MngWup/7vrBQdVGCJVfgWDweHh8boKiVyvd
l1yTdw0dC/TFEJS4PMkzATtZ7zw/0kPaOCeTHED5GqWR674uwOSMC+IDXn5XxccAoG9aZMvWwCoq
ckZR/rk89LnXheeZvhg2p/MrejxBE7XOOVTQ/TFL6nwBp3PcgvOZnizkKraDsL9dHu/9VG3gIFgE
4s9AefL0ZQmqoEANqbf8KchlinO5ApAQmcCqPSiAtO2FIqxpAP+tEP5eHvr9VkJVhxqYSw2Rftnp
m03TCQUSZUh21RgmHt5YjvEjjKF6Lmu1d2tQtliFrlusrfuFHkXetdzzTBmOwi2tujlpITc7TVzk
GNnmaCeQYGI7Cv3OdqN6WcRQ8VAaIc5eS1I6bdEosTB8+gAVrEGzQQI2Ear8ZKpFkV5ZkvdhDK08
alqgBQiB2QbHXz9V4hpdwDjd1Q2qXQtPNN5hFJq175rY/evy8r/faYw1g+pos2FB7s5h8ZtYsAot
6Gw4/e0K12jXkQE+39X09jYye29juV10ZW7vdxo5C5ABlpzKNX6ix+MhzGq6cYa+iRsnKaKpCDra
1pTfGsmobcGwawuc3cWVk3xmQecCoeOg5cxOO029DXUAm4Evic/Nnd3xkCM+MtrTOmwRoLm8nu+v
JseBPkSjxrbB9Z02ThpUUR0JFdIvrQrQKUIIe4kg4ObyKGe+GlhITg3lWjrZp/GXFkwkC1ULKEeF
vFA2gfIssH5bx73ac0q16EoVQdf5LMe1YSJ5+mn0BjkqVOOPP1syTEY/kLVRG9ZRujIil+uPeoZR
H4a+Nh5x2+7tXS/RfFkC7A6CbRJp0b3oG+chVlCDX7j9QGsRTq/yAttGhCtNGHl2m+hmYS0CI55g
rVeWfExU2QV3KMWb32Qwep+mkFDoyvKd2Q8AAcj2aN25s+Xx8WyQKSG0tGTgD6oOkBdJScziMXhx
HKwDrSH9+PZzgf9Qt2DIuZR3PJwiXK+aQP74VY1+LYr3BeBuqsbNi5kha/nhNBI4ztyQ1HQNYPRp
XRw1sQbxMS3wZS4IL8PO/taiynsFa3RmnzOKyVOhufRlTnsyXsMIWTYGfmnjGrhQUiNpP6mDrblX
BjrzPrhYsNJd5Z2YL8TjxYPe2NW2WQX+5MTOhLaYgb1mgDh3I9oc5dfA7tcVXK6beJzya0WBcxtl
LgeQvrLtUWg6Hhx9WkPphB74qiLjFyIiqX+FtF180pXGrF4uH+pzg1EaBONJDgtg7KT4EQpw797Q
Kb7SSDQv6wTpcdS18fjDqfHKCThzgbDxqe8CrCDKeAe7GaYiBSGs+GHm5ausk3Klhnq/kc34AzZO
d+VWPHPr06wA90kljYbv6a1oqVLCRdcUn9Z4dK+rdbOyJzu7wVUazjbmdLtGy+0rO2f+OCd3FoNy
aoF+oxB4+rTJLkL6CfUHX68wklyEuQrbOK01Ya1bWyA6bOe9jZxYXPR/KXowux6K0fxwaRt1sdkQ
jVlTWzot4MMihO9rt4pP4RKfS9QXAIZ1odX3GyPrRnU1wbwTSzcYm+fL2+ncCXXAGf9dTQI7c7x3
OYpR14pc8TOYzYc8mSB9ks5emd+5UbBJozM7h6uUTI9HEUo1WY1b8mXTMXJm+U7FWBV4xThXBjq3
Y93XAI3WNw2Kk+nYHRxSK4iYjmPT5fYk/jBx98sMqbk2YX4NfHvuMHIsrDkqovd8OhzOL0lWwSAA
ESPMlQnBmPaTtBdj0v0bhwNDoLn3CiyNrXLS43EtGtx6mwU+7p7Aw1o3aR/VKEfaJ83bHESqWTG9
pEZD6PIOObOk3Kce/+AxAQbjZOAJtlIhJ+bYBlL6lGXR+tcm+1PWUZ+h2Poxi8C5fjWvJe/tLNeJ
79XJXrEQE0EhEO/FTLOgRwVashoj16D4KMTHH0GaLFyjKgh7ipwnFzet/MLQMpSaMHyO7zKUtPet
3SXbywt4ZpPMIRgTA7rI3j+ZUAg0oC+J5P0QWuHBxe1yHdZa+NsLoTteHmrWMz29zXgbZtNzrjSX
nXJ80HCEb7Q+S9D9QPpkZ1Jf2QwjpEOSbxvuW2Bmq0yiwpmFLSg90XWLCmHVL40x4YmNENyV+ueZ
Z9kjV+RCm0//u7QN++80b4b5/RcVTMfULatt2TbdPqSOtoyVMIOWil8DdRKlvrIW55YdwiGHcj4v
71rFMfAxp80Zm15Lk9z09gAcyi1MULm2Mgzdlb10djhyVK4dLvB3yXhsxBXqOxbRouIh5WUPhouQ
lN0/9NWIwM/l73zuTFouUb3HbcBBmX+ZN/lYH0xe73Z85skBSq0NqHES8Rj4kaOiLTLVuzLemaIy
kSmdQUDKiGdQYTwe0FYQxIMq6vli9qBEDFs38mWrR+YE9xcK3sbG6yU5UObH4CMPRYfQOFbzNfXQ
YcyuHKjXZPvkzZ5JWRYCCbC93pW4k94UeEabgS+SPjeXHkWYet8gFh7dN2VDuTXKEjdYBxNi1ysl
S9MDWtTDb3u0269R5ZZygdUEthouijca78LsJa9Cst2PlNVnUdgej+aPf7E5ungtzc+dyeMFRLY8
HNQpCnwvaZrfSHbH3/AELr+Bl4NdXySdpV/Z/+/PHqkYnfI5qSClPb0KHM65FWm5CyhgQg/IFJ32
LbCCWl2BrsjkWlQoRa0A5ZjPkxDwaC9P+P2TDxeZFhlPhzrnuSfPRmuJFI3x1CWuMhpvOYR2gqnM
AMDvyvt0fiAU0LjvSGVOwb8RyN9WhpCca0QxtkqUFbtWmsOV6bw/3kyHVwLAGsUW9tzx9xNZ2Nhp
KRgljTL0FzpzlTcFQluA9q5s77MTIgWC/AQcEeDj8VDIx7cROGXHzwJANB78APQREJ28/H3OTogw
gsIhVZ1X1uPbKwSQrTrhEg03HPuilfC0etl0qrFz8IX/d9aOVJpiJALd7wCwEKKteKh6Sv1cFUu3
QDO18qJhOY2l9u/MygUJw2vO83e66THhdHiMVMefouGLBlgIIDaKf0g59VeetvdX8IywcjD+NYB/
UBE8/kqxBcpwsgcHYFcpd7FWuLjHINEzeIUO18mwPnyBMCeSIwCwBnCy09pKEBl6AbrI9fHrUvel
iqZmjWDWujBEt9Ts/tqVf2Z+7HacTV1X53+nPIgiRfRPTyTXh5OoDy2t7kfythrl/ryzfqoBzPIr
mdiZHQkHAvAmgL2ZpXRyxMJeNmmrVK4fKe24QGavXNDBd5DhHqsrd+O5ofhwBAeEmto7OBfiOhL8
mOH6UzG5iGFJsaIFNKyQeuyuDHXmNFM15CDPIdAcAh7vE2x0DFvy6MzSl+5CNiJdDQ103cun+dzX
ejPK6/v9JiAwNJzO5Chcn6MB+NLTR3p+Y/eCYrP0h9y2/43dyKanIu5wtRP0HM+qJ3wb6ebyrcqp
gGhfeo+jPYxYyCADYZqJ+vEaC6IMFEyRQyPqeVdaVPAJpsZXur7TBbg8zTYNNoA8ulzDNTbJ/EWO
o4vZzZd6H281VWDv5P5tkeQmIChYywZdMFnRmEpNdmSaT+ly6g3Vr1y6z4g1oS2aNPqvy5/yTAzP
+MATqIIArqPfcry2EoO8yLBZW4xuzMqPtTD97dVTixJOjPrREkcwgc9lnTb9FkkTpyYAMsRzbuti
X1Eio9vcR0l+ZR+fCSe4C0B4wnMBU3WalqFBm7TNYDjUnSy8L8ALaLdJEzh/tW0t+iVtZ08sXKzL
/mg1PnxXRj93iuhyQXShxAaT8GS/5TM0uvYIeO1GmXUAbRQsTE3ZXV76c9cCm8sANwY1kh9wvPJR
6JhDrNB2cNJ6vMPaNkF3d0QvYqh+Xh7pTEA9k7N5qV4ZS+QLx0NJjtREgcf1gTx0930BWGOp0eew
l0OR2d/MAmGeReyF/U5VSbYRV6LbK5GAvPx7nFlXKJIumkFc8e9bBK0RGxBsRs/HkSe9a3FYRKS5
+DA032ayPCZ0q/DbICM8nmxjmwg+Nprnow+Osu1cHQGFPboyuxJpzKt2cnRnYDoUC7oMc7npeKAo
D2dcRfh/OTuvJbeRJQ0/ESLgzS1ommRbeXODkEYSCt7bp9+vejZiRZBLRM+50MVRjJIom5X5m+AA
yaAItmmjGNW2TuvkM95gdnQa4rR6NLRWXSveXzl/dV73fB08zsvOBwZY1BIKhM9wBtMeMADTT5gj
ho84ErabfHLtlRzx6vqReEOgfYwqfefzL3UKnRwx0aiSmEb/LXGDEkFFZDCxkQDtMwSYxkbkqNBd
vbsmibP9oLVri+faR9M+YP0gD2BidXr+G0aznecmoovV1VbybYyLxruznSz2/DLH2XrH/zEnKxfP
lS1KCo5cAg137tXlxUPZY8A6hYvObZ0O1XkR+QaCavu4nor/EIpYlG7kMUyWfP55hjV1eWcJ7jiA
DJ/SyDN/NxzOFpamFsqrtzfileMVrOr/BZMb9a8LHDkeFC8nXjF2h3THRiEL/9bNaXMcgY+hTj6H
2gtgD9fx8fJLx8Pt6NeOAZ4bsrFvMqHL00in92h6k+IeFH0oniIzGR5gCugrKfO1ueMNJQ8aXRZl
5N///Y0J+UTZTRyvk4VCplRjGifb3ImqDFaG89oHUSmlhQxQ9JI1Y4pwxhWOrCvo4uqYBHO0dXOj
+A9RgGDK17Vs5F6AAtoYjl2e2AeRZuIO0dhiO0dYF9yenCuUG2RtaAuSFqsSdL9YiBSwR2y9MvuA
DmMJ105r3k+G4vlscGp6ZmJvymDCQUcfo21TBsj7QXV7ADxG0xL54q2qDKjyO1X9lMVhgWhMbL1t
ZmXRloyAe5NXOJC/JdCYKFriSvkZK7PUR3JD3LoD4GoIhza1/vP2eCy2yr/BKCrQmKIvC0TgfBmh
4OwiQ08wfkyBiU40lHdUiwJkymph3k1NIp5GYCEQOqtmJUNYHHkyNhJCcBDluaeC+zmPLco01FIU
y092opnv0Sn7lSCm8KfwGgyZ+It6pZ+xWMcX8fTzeLUIYA9PXXpqU63HuU5vp5/erL8RKvVvGLQI
4L3DEAdWfB4G/aMsi4SRnNSiUB4VBOxO5GLfbs/b8s76N4pFs01W+KW6zXkUZlMVFqJcJ8TN+p4u
X2iF2wlDIbQuUpJptHJQA7TyzgZbhyMpmvwdPqjbLAYlsrJ1F2fR//4WT5JXJH1puWJVJ6mnoQN3
URXZd8NK6sPkdjaUpfSNHMh/I7kcES6ZM7nr8mQPgAHFbZueYCsVn9vCxfuR95KFFKE9v30fykkE
Sw2EgBfMYoR73gBGl1bpycVg+gPlAusZ9yLQoiNAy5XZlEv9r1zr9bs0KFgSti13/qIRPRcm/PMm
Y883Zlfu9Env/mRJWfysMZZ+GGMt2GtpU92NIVLZO4pr/VE38k7zB17m29s/5tpskgwh1cVbnhLC
IhOZmrp0Fc1CHRVw1peuxufIGor6lKbhtHIa3w7F0X++iIuqS/qZLuNJTLgXgVuttrhgZ0+Kga/w
7a9aZLP/jjB1d0oHsvKzpLE0RhuBqPMIhYP7xnaEcRixFz56Y5vcVfTQDpMI33zg8PQF9CILxg6A
xsVqxY8CGbG8zvB2D6YHivrWx7TOVhsKl+coYViMFFXJ1C/0bgyeWtbsxdmp791pF4WR8dgMqJIF
Sm4/RE2zBne5Fg+aFoUDWfGhKn0+a3pSFQZdy+wUiVLzQSMHj/rAi0c3elwm9HGtunp5bkMUdHSk
KGjSQMBZxMvt0WubCqRvQwvuQ6doCWhnSqy3F8jlWkTIUyp6cEBLgvfi2I7wAWlsXlGnoZybf6qs
CvZJJ8ZHPKVXeJeXdy6R6GLC8pRU1iXlJjHhl0yizE4UhMp/Zm/KXHylcGBzgxFd1zBJjviGjJ+h
BYb5yja4NpbEVMG80IBWtcXmbqZoMoB+ZafCKhxJ8kGZfMSD6vZYXlshf0VZ4mrMQIhsQtXs1Fut
+hLqU4IP8TThXNh9U2ajWnnAXQtH+ZG0EZIux+fipI47XIV5v6Ynbyp5IQ6KgzMXUOh7uH7NXcN/
8+72912bQdmbpHhMbQmUyfkOsBukuxFkTU+1Vo1QARzjqytdKQw2+gfo5MIvmj7+1peNt3aOvQqD
nF8VUOWhCLN+WK7UVs5jjzxgO8ziM97fU1tvSocMym+1ogLkMor8Y1klGqeo6iGLEOA8NXbKQzUj
rNlqpfhCPmf/MHCoRoBuzOIM0fCgX1nfy6IbZy0/0cMZgJeerFQstpKrJ9YAGiE9lbllvQ+xGdsP
aDp/JO/uH6YohHVa4m0x4ojkVxmW0VT4jU3YN+5jWkDluz1Zr2t6OWJA8/hFEkEPovJ8xCw1Dvuo
7fPTMMQQhYDmBfUmTpBRG/ADqv1O0H/YemGaTXtlKMqCGpWCj0ekGam7gdlgZj5myjZG5H04zdsQ
Mgi2WXHdYMrZxzPWItmcl9tIuAqvsLbW1yCuclcuv4AsjxyEI0Hjz/MvEJUrCiyAspOnB4hvaYG9
74ZJbJzOrR/1IC3vPBwTEN4f8gPGxNHh9ghe2V/woKkSILKBPNUyv5NwtikWqIu5fa08I9rf7hHD
sO5qil0bCmLB2ozJE33xvWjV0PnnYUL9aXlCsrmUPAz17AQiTz1OVe1uKsv4Yo5eUW2saZ6RySuL
qd4YZdE/VZWVfc7wqFj5GRejLluUVKDIgRzwLEu5gQLsDN4QiHngTvS1qs3sJVEmuNKRZR3qss6e
jbmev7rqnOIXW1rH24N+kbBY3OlgcyiAoXbDcX0+53yY7eICah89pRC7ognd5zbs+0daquM+00tr
gxf62lP/9fQ4G3l8QQBfygsKmAcs5vOoo4sRZqzG3tEz88rDUMduqk0zJGZyb1ooCWOG4Z6MOcW3
hqp69dJ3pWr7aKPFYpt0ZvhMaUsFekcBBMv3IAk/oFsvnlR7jE+z2cz3ZA/62vvjYn3yo9Hphpai
4X2NMsv5jw4F91haKO6xr8SXGJ35OxOHwX1j6ViwNma1krVeCUdeDHwDOgyYieWbOQr1JhDq4OHh
kWOL7TSwqirD9M0pVH5iivDxrQsBYUEof5SU6P1fvENcJ1R7c2y8Y2HkRutjKt89GL3+VUkD8yVL
rPqgFWW7cqVeZEO0Yy2ZI/AEgqew3IFjVlY9byPvGIfpdHRNzLPMKZl2w0BJ9Pb3XaQkhLLZ6JpK
e4aawOJw67tiDINmZMnZ2BBgYpjCCTEnNfh1O87ltElZM1rm1M8Z0KXYSm+xmwJ9do4VfpTbGKOF
o9OFAyWcKNq3ZaWtLJPL4wN8nylrTSbHBw+q81XZ6nBpME5yj1YX1u+8BAkxzCPyQ2iVxUkbMY1R
nKJ4ckes7CcDq+Tbn3t5fqCLzGMHKC6sD37IefjKTHHmajXnmEG1e66DOv0GmrQjqpVb34tQcCl7
TrXWXLpcOIQFLMNlQYJ0kax3dZuHCeIPR+FggZ1UYC16Lfb2qg0r7/YXXplQeLKyqwftA3L14gux
QHJHgY4F2179FFidfhwi1dmDCs63fTmmn98cDvQ9jW7JFGLnL9KIAmRTQTGLLWHXcH3VsW++DW4S
PY0FfOBWCpb/h4BIW0kZPARvlmntRNdqoBLgHd0hdz8oVan6cVJoXx2ts0lO6j+3w11ZMMhcgnJ6
VTtm3ZwvmC4VCm9VzTsG8kU3YGr+NCWd9mwoGCbUntYdZ9Xo9reDyk1wft8wpFCa0YaE3UzOuAgq
hRDcucYEJjO98A6UdlyCcxMOfCEtcpJjgVLdd3Cs2o8iqxFkuR3+8uwhPGwDSIsSgLJ89Iki7QYb
vMex5qP3k4uERsBHrlSSrkXhX5eyJ9THWPznH+lCggbv63qwyyrzS+U64oQ58pvrjnRWKOMC2Ab0
z9ZfXN0ABcfQQ/7/5ER5iB9Fo++6MlnLpq/s77MoiwlzpXj6YFfipE1es6u8EsfPwADrHxlr1/qV
YUMSS0qv0g9AgEn+/V8tjrBg2ZuhEp6cdsZ0tZv0o9G5wfbNSwAxT54qLpBa9UKsbhSlNyhk9Cen
zmbk35PhZIWzsbLQrg2bFC0AT09vkwvh/Fu0UNOyqm6jkxHnn+c2SO+yWsOXw7HX0Cu8QPm3FnsK
VadX8gwKpKSQ57H0rBroXuTxqRlc59kpqvBrbyj2szarIvY7IxH5NsojYH0DfirxNoxcjDLQBuhe
kqDv7FMxCXE0e3OIDjBwoe6ZFCWfBWz+P4ke4kjHlh7zDbzqPHmMbL0IER7r1H/UQtgddg4YyDqt
M2KcS1lPIC7Um4/CxQ7Ox201xm6ClLb3IV2qO6cVM7zXFo+LfYqagf6RpBzTGCts0I5EyAAfOTvN
1HhbVF6KIGgcZbk/OYX9YkMIVnnzKBimKoPJzeZ1mvvLdBO13GIkwH2T1KP54k4db6MmnOH4i6Ga
J9xosPXA/c3reTK7KuYsXvwHLQTnnS6SMNgOSowJod1r5W8EwfP3KRLPeD1x+j9jEB4U20HqHcAS
h4O16Quv+hIrefG96fEYQbbXwhc17ctggPLoiI/0k+d5Cy2mxG7AHTraaKP9WPXK2J6KLqrTrdIE
xlfgYVFDqd6wXtJcJMpu6IwR52pYJMo+gbH7kI0DVk1DoiTfowBvh0Nu15ieOI1We9CIkMXcuJ6C
R14agXKGxIC73KbTreoZ+0St2qIWh+8ZBLjKxOcxzH7Noom/FKXlVEgaC6xoFDiBlW81rYs3byKw
SY5AyWDmU/A/fLSs8lnVTSXZVkHp9VubtE1lkmyFCkTLBfw01bgl0CuajHsHCYb6UdGzqXnXhIb6
Oy9mzZBsIM2GalXN1YseJFhyYyaFZyY1KwWOd1X/A4g37DfDnAQQkhtcBn3THYt3szMOjm/FXoVk
pa5Xf+bZxde5JiRToWdWgraTG3svdlzq6nPf25RmeJg0D5y1bXjQhqwc/dFJnR9Y24vE92KAzO+D
UETFCndTbrDzDch5BbCGRr7UCV4+15EObClqYwnOxW5968Og/cyt8kYwHKcibx3yLOqissu8fJ6W
UMPRzG4SPN/N5CnGWvO7g2vhShZ78S0yCgq5ZHKgj/VlkpX1CcYyWDydeo7eXWTW3Qk8QXp4+yFM
aQFUnwe4D3DS+ZFlR5WmTkiXn6Y2HO41owl2lp3XK0/qa4ewy0XMK5HUFLDQeZSJe2usE0Ug8TPg
8zqk885IunhbB6tS3tdCUTGgVAMOgdlZfJBI56idI6xvlFkp/Y632m5so+SOd2Ozoi10JZQEbMva
p+xrL7MLVW+KwcJ++BjErbGJqzrbl5WNzVCLC9nbU24ToIhEhkOV4GV4PoKtZRe6Czb8RLOj29mT
mmAJbaU/lCxMHwbNxEXozQuDy58cDVCa7EktpizNyamKHoc4qRi4xSoZpVUOppVM+zWVON+x5Bhy
7CwXahbE68V3oSCW2hPP3Yrcc5tWnbdBQgd89VBT3x0QbbH6OjnYU2bgvR4W9301/WRzpttwtvPD
UOrdpkUebWVbXEnJqVtrMP1UkGUXiSM9pRRJk9A9NjZgMrQRxLdUr9Rd67jFdyQUrDsy2GIlJb+y
nggKfs3y6HsCYzkfi4AjfE7z2D12VJm3QaRV+34OgQV0irNyUMrE93zYKWLLRghJzCtG9DzUNLsQ
TWDtH/GESjscXscg+lyrpYG8s2iiH5hSlm/eLSwnuvL0Cmi3Uts7DxliltmM0DeO0Ti427qO6l2g
w0/FX3HtgAZztPw+gkilZZAmkrmxfN2UXVnhkklPKTZ7t9pV0WjvdTUM7E0rJoGu7lg6f5K81bjh
0zZ2fdXMHHdvFEEZb2y6XZ902nnhluJfFGzHIcQnBKzeyD1bOIWkKTXVVnROkmyGotCfkSjVxi1w
PTI83MTMZK80g/WCJ3ee3KX4eH1HK7j5rcVJ9tnyplC/86jO40AZjkbyYHBkmZuMZjQXqjfqv+y2
RuPObVLszQptnA6llTXOLqAS+C03XfyuDTdt5n1rIP4zI8VKN7AuLOfIqyot95oXg/e0e0Co90rX
kKqEzlCDo8Pm2NsApEE5tmsQLtqJYmxHnJPM7Hvm6WOx00WG2ScWU4aFTbPS6j6YqvpDA8kOJznM
kvFhR1FR2xRgkjwebtCRN4WD4zROKS3arHiPTZiWpWGifRuzwi42JbpOrR/Cmv9pRXWEYdo4J/+E
dMPMfR553lfQ8nX45IV5et9oXlDf1WQ6xQbX7EbsO9RAfyYZDPw9drDtey0pO1SGiqgY/dyAluUX
Rmc8DPM8zPdA3IAr4saMjzNmju5Xa4ik07FwUhDHXjLfC8RxU1BUsl/Vo9yl+GYXFL/aIGHi8fwG
caxFaCFuU9UoH1wvTfpNriKS7MdjaPye0yz7nrStcQ/frxh2ehqODaikOKwOcYKeXU7vr/WRwQID
MuTKL92OIt/Vauv7NHjKIcEZ72dXN9XXOm9aD/WZ9327LTAnNyHKGN6HKcF5bdeE5Kc7eRoOvo1E
noTOxf1vJr16jI1u1l7UdAYO78KoSd/NSNbiV1kNUM0rXZk+9tHYWZss7fs7BV1ZY2cidYORdRl5
z249QVJsGBh6KPbc7jJcu8Ux74wAFy/DKL+naUJYM6qRq2+8WU0Ojh2Yv3Hq8qotr0ZsUntB5rPF
VS57F2I/HewrNSzzDcJgXbTNsXRnCajKWE/+oI3Ne7w1gn6LcbBRPaghDwe/zRvL2Q4YsCZ+FEd1
7I+zgit6n84e7FzgAsexc7Jn5MhMdoM9IE0YeI9NYaofJpgOoNfDFmvcrLfTT/TgUizBVWCqO6TO
3PCucYzmO2wqbObLvJr7H/jwDdo28yqNl0cyWdWdiLziYxY18ITmFgOAjdCkn4SLh8kBO0+cwziE
9fctplHzk6eMzbe6sL2fTi4w9BvnXm3vBfi8bavgUXA/CBsRtxAoHXCfEXFQP+nc9hkD9HRE6wMZ
2btJMVGYaazA+2TH1jh8QBiEodRjVjj7k0P+uSCFaD9oI++Rd7Oew/buUt62J2ZF/xi0c/slEPQ7
7kx8MD6WRV3N29uX/sW1R84p0US06oDfXGSDbqa7ZuTQpG6qaDMGY7rTtc7cpVEdbEHJ2ru+cFcu
vashOU0Q78D0jvP6/FpwCnqDYBhQE8vQCWgjLduVTS221Cfqo4MQxhYhvP/1Hvx/faCu5da8ayhL
8+ahPrTIOvKysAYkGVOatE3wudMT8x2PuzVRrYv7XI4mZjKYn8my0DI/7DWUXuokzE7pWGXYm4fa
xq6U6n1nFv3d7YmTP/jsPn8NRYEV4DhNg2XFhucOdXAnoBEfJj3q9F2JD22dAF1EXj3wW0dwVk1F
uk/Aq369HfvqDL62rOiLU/1YpKZFRBkPfRJ68olwNk3ZOtTXzXGXOm0DJzpKFCxzC/X77ahXBhfs
Ih1K2iWIlSyBW1kmRq0Y5vSklJH7kCoddFhHib/PuVgr6F8LRY+ECZSi2WQx50tUKG6bj3Jw59lM
Nv2UNHeakWE+iLbNWwuWlIEhhyBSQM552XIyXITmxjQAApZrzxGZ731d6fNK0n2R/JEcAeeRmw5H
Ih5/599jR6iM4aEenRB9T7iZ1bjfuRa9mKjKTd/jKb/ylrgcQArM0jKSdgw5/nKuBhU3V9HmySmM
WRGtohr3SWbOiN4G9coAXvk2+VZm8EhtkcxbLEZ4VTDiajU5ZWGFbxbar7s6bdu7qlDLTWgmq33b
i5qfLJ5zcPGC5rFpLQvZoCssZLWH5GS2ERzoCuNKZZvoRvouU+K5/q1rCbkRvEeIgFCippd8HMN3
vZiQkpymeEYrkcV16Jy6nVeO1stTjiNcalCAUkW+dHkoBKbIemFiiKZIs2p71oJ3TdB1729vxOtR
XA4gBl0Stc9Xk2fUlENQfjw1nV5ulbAST2Qs/a/bUS6XEBtD4raA2sF4XL5/rbaUdDcAi0hiomxT
BihspqH42HZjvWJ2cC0UXhUcpJT04a8tllCQcDWgcZGcglaPH6cxtd4F2TyMWMqNwxoj8HL0uGzB
KL6yy8H6y/X8V6kdNUkDelQWg/lM1M1giGhvaHW7e/Pocf/AJNC4iVCBX+z4CY/ggip+fCpS5XvS
5BlO9Jl+hKI9rKyGy8FDX0EiImm/GiyKxff0XWV1ZS4ialXF/BBU06/UmfJtHhlv5NC8VuFMRCPl
/U37agnTwL5jbnrhJCcjDVq/x7tkM2eVgnBiuQaLuWgoy8XNx1CMA5F8gUdpwXSpeAJwuxYqJudd
7XzzUCXYp4rufikK2/7EJ/fHMgqd0leAoa281pcC7f9+K4BFYEA0tNUlzqLvHasoSm6gqXWq8S7L
IynmVKleuXPQswx8gz6d864OvPK325Yahjge3YZNngfOpyxN3NQvW9T6/FBTrDX9mcspl7Q4Ka7D
AaDDbj1fwqPXeEZjUag0w1g7wfEwkdjtlLti5Cl6ex1fSzUoj+g0ZfG5YkGfh8IGcSKtYyLsoBj3
0HfTJzu3E38YgID4IqALAFtrDZJxbfoBjII8kf1SjqDzqG1sWwX92PRkKoq1qye8vNCisO8M3uN3
CKYPnzRaHJtkEHf4lq9kV3LDLDM7Vh7DagMzvjjEHWNIYRaR51SKVXxCa0jxw1jBUjkzksQvNKGu
1GmujTFoZgOREIpfUJXPv1YdhBooLfyG0bKCz70IlU1ls8SSdsgeuzKeZd2jfGuXjh32f0FJ6M6D
Fm3IERlHpFh1UdxZXZ3eD1Wqb8vK0VZS5SsnLpAH4JHy4EX2YLGGwACjTFi51NVHnWIItd1nZAjW
LhH5r1xMG4xUzlwXdsYSqmQIRK7sgA+iQaa/L2Nqw01v5ZtO6U3NLyCzoxo5fFW0Zq1vcGW1vkrd
wU2BzgBw4nwonQokZTVN4alK9P5nCB15Jl6t0dfXwev6Ezj46l2ZO84/xpSr9T22LvEaMPjKIOuI
plAbR9wGlMjiGtB6o0qGLA9PaWJP4DZFuDeVItrePg6uRIGKIoFFHEC0kherpp2LkUyXWn8c9+29
N4zC2jhx6a6tzqtxKCNCdfZwFlkuGRAZY2urWXhqkJk/uXYaPqdeq6/sgStLBsAjuo/U+OGHL6No
bmLrQ6YoR73L8g09Ws/PBm2mZlTpT24Z6xvRq4C6QY69PeORHNxXxg1QjOWlreOzjukRnfgoDJBg
t5Rgh/qIu+3CWaycLleGkpIsmx1ZXKjjy8JsaPSDzuEtTsLVlJd6cLQfkOPilShXzjCqGPxEQtEM
XOak0BejTumC8FS4tuh3WhXqv63EhtufjdBP9wgpluOxCHnrrLytrlyG/7Kx6HMBkVpiz/BuqwtX
B6XRDlTLoKPXW8Q6y+2YK+J4e/VfDSVZy3RoEHlYztqgNVEKjk2cwhLLu5r3Qw5GMYz2KIbr/+Gz
uBBkUw3Y10U9PekT1OwCJzxZOPEFPneSfZj6MKatjKTkG6V2ZLojhQ95ToFBxiVJLqK/kuKhtjwp
QR2dkorL3alcGv9VYG3dSFlr9Fxbj/JRClYPSQ4gZuehXF1r3VSfeQvnQfhIeXG6Q3H+z+2ZuuQM
yg+iwwolCVjVxSVeeLU12GRtJ15H5S7Gu/DdUCbZJq8HYzfGbbWl1+vdYVRg74JosO7GfHozEIbf
gAwq3qdsPrLzxWEpIqeL1YDMfFCz6pgalXZnDKq2rcJmWlkt1waV3Y2GAfU17qDFoA5KhFZznjF/
qWgP7hhPd2PiRiskr6ujimsn6DF6WZIlvZg7zaYDCoPgpJaavhWF7uyLGcF6Jy/iTad2KY4BCDgX
8Rz6WBpl76rAfDN5SY4qbBDA9q58Iyw+NZpwxwnVMoJKWxT7iAIIgMti8AG9pCujem2/847n7MTt
FeD1IpRQrB7PrDo8AVytfzTd5Pj1ONbfp2YV4XA1lHRrZBOyMZbZS+UYwrTqnlCRGu/0iuavMUbw
oCPjzbBVrGsAWbI5KB7ATVmkK3kubMNLtexkel39AeCM83lUC2f0PVvYK49TOUKLpEzCKQhHDx2q
9yL1U9jdjpkPGQWRtt+rqtr5s6Rg63Ws3Kl56f68ve+vDCPxCMfDjeb2spKgKl0c6mqbnbpyzoQP
Prp9QAg8eQGuFbx1dUi2AsU8SeSXlcNF2l54+ahZ82wcraBodxouvUDGdc/3CvvNdW2QNZRhaFKz
Nlj4siT21/Esu/lRkDbGUcutgDtn6FLwxp097ZKOzvxKWnRxmMhoXDoS8S8TysWHhTFPz1hx9ePc
k8Ma3ISPM5iut2YMRJGJCUpJeL1ySJ9/U0xRvUqrUD0KXY0eawud70jP7AfogPOWtAsbLLo6P26v
j2ufBggWogvZAsnKIiiIrcAxI1U9AinM7uFLgLr1ujXnv4tkiE+TWmSc+pgeUBQ9/zQ3bhPdnB3t
SLHLfdbz2njIqrZ5IVcwP1aVp6JlI8hL/dsfdy0sTHFQxKwQdtsCFduGWRvNUaceNaNU3ylRrO77
1Ir2vZ0hDaKhzNajAhL3axokl9cCHysR8JJUKpMVuSv/Wp4sJN3sKYcdyR4czGtU9LZphrjzlyZO
28GvyC+CbaMCfCwjTPxarc2ybZI3TrS7PQQX+1/+EsSREDqGyYSy8vkvUVrFmkGfmkdSwGQfJM58
1FUgDwjQrVVGroQCnwldSurmkqQtQuVO20aZGZlHsyqfgshtnxIEgrZZrugrH3W5aGEZ0KSg6eJw
prmLSFrTNkUD+O6IpoMtExcrmDdWkWkrO/JaHKqwiOPwWRw2i2WrjyKNMkzgjxaaPA/otOXbqdfV
7e0punh0kfXRdEQfTaN0Be3mfIooveaAK031aI+aQ496rOMeseE41vduXJX9xmq7+Ce9/mK665s8
Wducr8KeZ3cSP0Aq1gCN4xy4WCOjHptdaE/asTW1vvWbHGbMZkxwQPZtrU1L3wKxoPqmrejvYe55
tq9DefpHsULvq2eXxj8qVemvgXwpYhCg4DZVtTpkZvR3Qn9A9u57Ygx6/0PXuua9V6dTBXyWctMR
s8zw2fDy+EciXOtbqUei2qahjROYg+bw99qKAVQ0yHXR0Uabd1tOqEqvHBIXNzJfD+2NC0sy31g1
58NvxW7RJBQQjtgnie2kjyM6L1Sc6tSaNjlQj8Pt6V5uE4CUktnH2lVpilCyPI/XZOhPujbAm64X
9SfSnHljKmm5UTJRrj3PdP6tv2fWgcAFLJDUhmK4PHTOY0VgRdzJqEfOIWxC/QbFm6dUcUb9aU7Q
LwHnNrb3ZjGBuQVDIL4VjT10p1iR0N7W6G19g4F7XXyNTUxEnqpUzTY1wMcfY1B50a/aSr0HdWgb
fMjdStg24iqDVW3RtaT8a+mhJZ4bMVrCH+qyK9AoAsyNKr4dhIecHOLbPHmz7ZdFlLb7MVXddqOX
VY3ScAP7cqNMmh2DOkmTBnBwXYWHblTHL5YCUHvj4DHQ+W0G1AL8+VDmL8MwNHvgOf30BNakS3z4
m8I7mIMXGS8V/tRcp2Gf4KYMRak80neMQjS028Y+pLaYwh091tj9dHuy5d5dTAD3ADBQDiqPdG+R
OZBFpgr7oDtGbukeNUXtBDXboEvvcaNz+0OdlfpXrxBjOK0s64s7iLnHEIe7j3SCV8GSEmIH3AyK
YvdHA2hTsnFFGUkMfBF+V4vE6Tci0iflZKOKlR21VtE+sztBy2Tp7MwrzYMro0CixtaC6QcMwVk8
G3j1DW3c5v2xQcVhC5Q+9mMttv/xzLjf4OsKMB0kysrhvXSaQvOXjU3QV0F6wNaLjcZTO9EhdHfH
oQkYBju1vWcNRBJu6ukAGiI2x5iKPbV0lJbGkKZEFVatvVXishE71CIRDry9GpZbH6Ul8htqkq9q
4/x5vh1FDs5oSILpKHU+n8NOiUGJD8Z2rpq1+sXy6iIUoy0XABphlyX0lIOBTuYwHzsYEAezBRtR
2qid3P6ga1F4VoBigUSjUmc9/6BMKlMreq8eIQVnW4Ep5J1Wp+ZK+n1lKQMAliALFIeh+RqLXWQ5
aQTZjiM6QpRhk0E3OYG9bHZO1WlbPcnEx9Egk4uqeygQ2GHm+bByaF+uYAl6psAra5Sepy8ygWJo
CvBmk3oE3BgcoqaJDpXTAldwAueYGPW0KWyQWLdH96LnJidRehjxouB1z6vxfHiNvgHiO9jzUQpO
CiwcHEBiygjTed/lI041ZVKZD+j1kMzqaPf4valW92gAiNYHExSdhBMqeEQ6lENWfttrKfj8ZOO3
0VmgP83dcnGNpaEXm6Fo52Oqpfp9EVNc8ln81U+HRtTk90mfjXeinMcYpJ85uX5leXN+VPvaFBt1
DELqywbkrlfhgshvnAbrv7olu9gA+RQgr5XShuTf8i7ZBGKwvxhGY49+XaK1vO30qnmxG7sbN2oi
im9RVjflZoS4HEqeUfZjYPc/j5mIaz+Q6YtftxXkITVUhz99EEXwXVrM132rDUNIM70hXswszL6p
XVvGu9vzuEzw5DRKzigEQJtVtOTVm3YZRKjYzMfa0oIn1cqdB/Tjxnhjzon3Kzey7k/VBV29R77B
/ng79pVTEEAUnTTqUwh0XeTKoJb0hv0zH+FERMXOmXTrTxJaveGbCSwd34Ki9FzFHU6vaFD1sMNI
Gr6kLQIhAODa2lo5A+VeXawb9MlARXsyAeJtdr6mFa3A2qZt1WOZFUW0r0JETLFvtdOdZkwOODGR
NMFGm0wn205S2tCncjGuvHqvHMSmNOFD2olyKH+c/4jRRGICC6DhCIIxPgYNQuoqjmEfSPzKlSPy
ysmBPgH5l5Tzk9i081BmEwQk9/MIgXbynqs2yXZTVpWbISzVU87Jj8dW/F/kW4Hxk9Ij4C4LoOdB
g57laAvNwiQBcoIK08/Xtjs1F+qOEo27MqXL8xnePiIVf4WT18Rfz12Rl1mkhqF9KPte+xG0pvGr
y7s+23dFPdibrDaTQ1yK4mM6pGZ54q3emzsvmKs1d8nFvL7+EDoDyFhIrzlyjvMfUpj6ZJeAzg/K
ELdfPQHL0tKr8DmxcrG7vbHkN/21jl9Dcfxx+QGKQEl7McQISAo7dyfnMKgKzJtGRRtGYJ18O8ri
cfIaBVIKqSNTSdV+EQU39iFyKRwchJico2hcfWvg+YpbQpG/VKB5Vwrai9Uq48ljXb4bqHRRjTof
QE/Xyrb0Avvg9HN3H/TC29VzpjwxAuOGbnyODXbzH/Rh6ZTRbVQRrwOluiii64kXhK5CUKNNafLn
pb4dBsU66J0VrSSFV8aT8iRb/1UBi1v1/PuEmPs2qQSzFpXehtMabG9ZhHcCLh1PoKLd3p6/Kwvy
LN5iPFO1AzQfx84hBIS/qSNdf3JgtSM0XsUrKcrVUJJoDpSLsVyu/RJ2Y4dtt33ISqSdQpyznwca
8Z8Ke401fW0QudHILsmHqCwvFiWAv6by3CE8DkXU+zSLqh1Sou39PLjxJsbFfeUIXVwZr4sS3BOA
OLpkhF3s6j7KFGM22vBo1I6THtugzz/FuYaUX1IYw3cXjbh0h7GEG/q4Ber3bdLHx9vzeGW3U8rj
FUVNj6N8aT3VilFFxtcNj13ZaDurREMeztZaJ2eRKLx+KIgJ6EKUY5DeXqwWS0+jtKqMEK3itnww
Srhutjs7j05t2w8wSYv/4ey8euS20jT8iwgwh1tWIlutVmylG8KyZOac+ev3Ob0Xq2Jxi2hhDM9g
ZPgUT/zCG5wjM9SFrtU54cf7X7hW//nfwaH3kRYAbCJ3uD4aHbYAuTQVEeIdsJpJ1lEuwFQqt/XH
voXkdlDqEpuRqUKU3jUITYMHIxswTBukHNksNej1SzOZ+nKGQtEsbm0nVn8ZJdumFmBXDfxtRRie
W6Ne69/u//itiaNyRaAjyuc0w65/e5828BMMyC0hbjCRa6mSdQ76KHpP4NM9ODKepzbUGKKf3D7d
H3rr2IkMCHAWvSrO3/XQhORBZneT5Mk5SrlOv6iXIDcmqBvTuLMJt84BSB6OnKBG3EqVc+jkvFhi
mDJR6lzqWR2AfDVV1v0wA039YQ8ahCdJx8gyjnT7EbHLzHkdTuNll9BmBN/M30lJVltUA3TS6HEf
+bYyxSfHboLTbIX/tnO0l/1sPEUo19CRgPABkHrt3pCkSSjrc4w/p1OheRIhHeccwFQ0yyFCqURz
B9PpxlNcj33y+ldXSPtRsjDRXUI39HpN1RF7FZIvydOwwenf5gN1WLcZyAKPJX/2sdWjvt55mTb2
ETxIQkRU0sH5ry0TJsoxlZOkkofV+nNWd8WznOXPeWcPOyu4Na/MJgEgmYh1s2EzdIAkRS0DL8ua
KYIjlYsamzY81CMcOnfAobA4TRa6Nq9/C+n+Y3hO7Z7/sX42ZlnpegqEeNhlXWQf00pCwkE1lURz
UQvYU/DduBKAOrB6Gs8G18KqrGtBu+YpwbWumSo1vDjwT2h/zoPdeWViNOWl5Lr/DSsPlTIJ/MHO
FtocHow4KS9ZBvW/6y2UosXCcbUDmGSq9Kw4uVkeQ6uFK9gSZkyPPRJKpafbSdn49TIO0pf719LG
XYGgsE3WIZI/pCKvx3eoMCtzA6suyQdr+NUPCdiqkv1Hg0EdR+tQ2VZSHFILnVO3D42mchWnrf7C
H+iFAsFUU4Gj5n39M/DTree0whUV9lr4JrPhTdpZ38AGCvOdA7QWxxRXE71F7n8CZnb2WhW/LOws
XSRL8pralKBgVloonxFtigqsODTdhzVbaTF8fPLhcwSYrv3q5GFCBUENM+uMyGyTXNA2AWE0SVL/
ZpSk+WnqsYnaIYhsHXVWhquNPsBtlmLkYyU7TShhyj72BvltGv6QBgojB0Cgpb6TnW1EayiE82wA
/6GKtDamzdNATYMUn+OoMEmMjLo0ENWIaNOHWhX+E3N+5vP9zbcRLfEiCkEdck+6Z6s3kfSsm9RQ
jn19VgCdVlZ5XkZzrwv4UnRbpWAEKiB8gH2DSFlbb6f2Ek+lbRCxNF2U/6rh+8ZvWkOZY7dRl3Ry
kSUKHQDrABMuvWwtEnSD0eipCNVz4ocwZJKvta4jjDM3WjO+CYqhf4rg63YHuh+oLM5LYs2IPpr9
/KAmVtV8jBH9N39LRGGdK0RFiGoqWnM7O2RdtRF7GSi7EDbjAqN3uzq+o44WEVKNsS85sDN8xUQB
BfE2HDNdgLVO+BYgFfw6NXBCZF6WlhnODb1Vz5omZU+Vk+Z7ws9ba4rlBDgSwEakaauH31SkllK1
Gftw/Co/rs3qEGW4At/fORtHg7iGbglaakLudJVa1LVqD41px35uGcmDTDj8Pu2W6oKslfL9/lCb
HwRFi78gu91EU6Bu4P+jM+arYThdJvwbD4rdajunb+O1Ff9uoQVCg5f8+foCzOQ6lTE/if2O7spB
spo6oxuGJ2FZme2x0tXuLdDkvaLT9rcxiTCWyD/XuWC2DFpRdxxANVSQ9nFmXRIiSna2M4cbr5wB
VJLkDMQpshHiz/8o/ASj3VL3zhI/DSNSIr4Rr5MY7ZDKzdMimC5OYMcVku718KzD6n+9rzr5Dh+I
7BnwDqRWrscP66WadPCmXDQNaZmD5ifi3dVT0ciBV3Rd5N3fMxt3qYAWAcuCDAFUZ/WcjVEbVsiR
Rn5udMkZPrjm6Uulga+N5q/ylPQ7u2djPLDQ8D3hnCHJub7hOqHEXi116OdpW52yKDHcMYmLSwBq
xJOpmu7cOxvHD6IHCnKAzAGbr93BLG0MMxyQQn8eGmwl6f2fZ67y86wG0U5PcHsoXkDQR9Qp19Eg
Vzec6zoNkTeJHfx2TfVNDYjSr8b4ldI/4jIVSpxMIEix20yCFoSSlSrZ4TDKBSpibfYmqEP7Qcr7
ceerNo47QEJB2RN855s6wVIq+Tj0aeQvszEXbwbEvRq3IiHU4JEsXQ7MKUmCb0beLdHX+3tzw8wX
7Cd1dZqexHw3mxPXhlo1aFv65ZKk9QWoX9i7iPqWv9qoU9+kE4HnuV/qQDvivTdnhw4LXfNsmXGU
Hcyk72c6MpX+dWg1wzzWfW899ib/x8k0kvgpBCYTfbn/k7f2AEpZkKj/l1q0uu3TyTQxxxwcb6yN
8BCiceNRBcoeyHz2CNRbNWpqm0BXwWPRRFxvbUnHVRFvOEe4oatPcVPrBMLIZwxqWCLhG0WnMW+n
U01v6Fg3kXyou7g/3v/ejetSxKhA4KDHUN5ZXVdti6RQIjfCvq0a/ivLaXhAvVg/BjbaK7Mejx9t
I/8dJPWwszc23gMCCuoTYBdJ+dYewktklHE84RuXDkHnBbNmvkdRzdl5vNfa7y8HjcCWc6bQeLip
X01z1WsT6tJYuepp4VatpAfHOe766KzmWvPdUefka5dLw1ejG/gH9CQqyDUjBObOErJs5oWGoBPt
RKMblyhFO5kmHNJfzP/q0qY/2aK0wd5qmwbJQitc/jOdcLmUqKi71RxU3169yuBfmWgmAPjfje3w
aIW0grDMGhv6Lo75n6XE76IG2b/Q/Noo2j9lgevl/TE37h34A9w3dD7oxa7DjHbU4qJJJ3zMQ638
3gb5fABOo57CyaJMu1S/5NTUd+66jdPL0SWxoHTPx66DDFPLo47Q1/FyJ/lOpamjgVhgWdcszc65
ESu0CvQJBYUnPLhYWgWrIMpskB4zUh1/vFgfYtEf7gAzofU3uYBHddstzc4AWILQ4c+wWegfOnkj
vb8/xVufS+1NABzBAPDN17FG2WTSENcUFJQKYUPXSmXzqbWMAOsFE/WWnbO0ORrvCHRfas43gbDR
ou+i6xRLxrjPDopRhl9ABCeHWBvqv/mwP4YSl8cfQdwAoyWc8kHAGpLiUvfSd61KxvOspONfnEQK
OvTB0bCALrG6//KRBCMJ+sDr80nyKxXi6NJwOdhz2R3sqdUvf7FkxNzsTRh6wIGuv6zSNIppWR14
+Li0sVvms9yf1LbLf2vKAjD9/mhbZ5DciIyNxsht7ywu5FpuO9PxIOsKjYkpzpMncGFGelTnGaFK
JVFBcRiYeO85223tFsJwB6Qx0hM3T7+jTeYYzZiQIOA/nLDktZ+KEqydVu4K4G8NRQWPtrJAS1L3
vp5TaYrN2Y4AwdRluJx7+qyHVg9lT+ntvQrw1lDAxqmQCAoIF831UB1cw2pCa9NLyzF7n8sKQp7V
bB2GparDncXbumIInGgLinbrTaQ9WqikIZFreZXeW+9rKQQ5FejyB13LtNxVurF9S5rV+tLQjt9H
WjN7+fVGbICrEp0XoRlJELe6XtAFkZYxN0gMoyCQfbUOiv6Mopj5W87C4D9IW0N7DMdM+0q0kL2S
AiNebkaHVsrLxLlcnxSHHh5tB8fyrHzO33W5OZ0ruzVdAY3+ev+YbK0q5UfcQLFbEjJ816uKJHEU
GzR8vbIfgnOTaMuxHmIc81r1L6zeLVrnwNGRdiT6W82phoC6RinQ9lrHXh4rUxsOHS5Ph6hOJhBK
zd6G3dhETJ7w5AQmdtscCY2k6OPFtj1hIt5iIWsszzUOXQ2VqDL8PhsIIx2aQjX+JYkoH2a1jX/f
n9yNQA9QAk8yt6xgIKyOzBwiBazhhuGplWEdmrbLjkNu7WEfNpYQCDN9ShAW4NLW7TbNnjoU4nF9
73EkOo81iC67UKdL0qTmzrl8CU1Xbz9hO3SYF43u22gqt/vS6B3HG3o5HTxE41KtcDt6Gz/rKBud
r0qVBWgu933W/A6lznhcJj1+UqpAq74sekWLSB8qa3watVGazmNXz9kXaRysxk+7GRVBaSjDHKvN
KP9UVvRd3KRplidzaHvpMI9NujwOlSJ/ogHcNSdpspb+sszB/MtJKsTU4qBVtbM6zvWxV8a2OIwz
BkF+mSmhIcrOynzEWVyPHuYxQEg/c74p1jhPH1DccdqDqsW64hVxm31SUGU23VbBpPSotk75H2aA
iGanFWpWhyQvVNmbzbj7RyprNTg2Yc9Wsus2+ojwzTy5lZnqhQ+nDCVL3LerGNU5p6kOcp90+JjK
tMlOSo66pwsQWX9KMPVJv5YgdeTT/R24EW2j80WyzSlgA66P99wMS9KLM0dVSzoI1yVf0hLFzQtj
8Qe1MF8fKDGeADrBKwVZvzrjMSFoYIw6JvOjbH0oHWh8XYV/6yA7O2dra9dzBwJbg1Vtk+VfX1zd
IMUoV0ehj/dmWp6tHpsiSESh3Z7VGAnRnZ2/EU7w8gl+OtBamq3ro1wDdiB3lrweYNCZ5zH8DBOs
xQYiMnEw0fUjleNxZ9DNb+TfCuBUUJ/XJ7s2m7oFg0sXchhbn8ULnlToe++QktgTBNq6LIW4LS1W
THnphVxPZ2tN+jy2DX0JACsDHSE1pGhhNLHpNlKT2Ectm0v9EGey/oDGpDUdErzW6p2K3tYHgzsS
LVeA4jfvfhBJ+WxOVAuraAyfMd0uQGU29pdcUtudnfryiK6vMgGvovwgmsrrJz6PG0sDB0+DikBw
/tQ76MbTD7Uqt8piPTpn2TLO514NUCFdYil5DDsaaG7Sp+a3FJLHU55VTudrmYHBo7VMJt1bA0ST
V5SSnnyIQ9MpDvFkIJsvRX3zXGdFim9Z28lo6nepBNmb3sg/YDeSL4SqhXSGQK085I6VQdGwi+JN
EwbxHhJ9Y4bBs2iw92CfYrWx2scTNTlJMVXJc+T8OU015wKLR3MzedJ21nLj8QNSShxDNZHlXEMx
sGNTncACitGnXXYKqpy7t6zinWXcqiRRaqbVSGOG22DdoyirCjnaXGcZY316xA+zOaLOE7iDozDF
SaHrP6vBTE6TmX4bhyg+hb3y+9WXLD+BKhJkG8HdWs2p0lPILByJY1pqsSfpaTYCf6+WE0Ah5Qyx
MdwBDWwuIiUk8dgj6rK++9rFTEcM0VCP1UHaF8GQHXRHii+9xNt7/9s2V5EYmGvvpU62uhfqZdIS
o9ckzwitwouh5ngj4gU7QMetUUisBaBLcCTWRaG4qBHpGgPJa0N9PrTNkp7UDivw+9+yuVcESA49
RUrqN3jK0pZie5op4MtBY/kO6uleMWn6u8Gk8m040/IfPWtM1HSIjPCyjUUIkNfmh/s/Y+MpgX2D
+r0QwKeGsdoukzPmXSbFlPXTKfLm2SSH6pvkRGi6UL2Z+gttw2RnHbcGFVgl4AcAoBE6ur7fsXrQ
coSp6HJHoXkKZSl40JS2eJtFae0NYVF/VOEJ7lQYNh4V1J7ZoFwEBkdT/Kg/ahkNorHmNJUAwaK4
+qLg64EiLq4YwaLFCM41+ZspsfVDNPFyKkWX7twNG8GPwJvoEMUBDt1UbeR4VqvQqDmXNDnfFl1V
HBX00AKbSiNp/7QzxbebmLoG4A6ofcLRYF1PTpROqVQM6bxosdTPloYr5OQU887Zv8lMyUqFiZgu
gM78JX7FH3M6q3VXd3Q1PKdq7Q/N0FTvekdtj33WwwnMoREuYwUoEfzSqxMNhkZyjqyU+qLAK10P
nfdOkKAQ2nvTEPWyu5hR/aPFUWVGYMMI9jyHbk8rVwElDeD6Gu1a2hLXw4WzrS9IFI4eaAw2Td2X
mJtAUFjCd4M11eZRqSiEHvD7TGe3JvFQ3UwdC2Jqw0j2BIQ2pp0EGa6ROD0ESqvzkyToPYVJMfDt
BfpZKcD9/BQyG1+Ture/2XLd6+ew1ayRppJBMnH/ztgYnoqyeGAIj3hNV9dwv0TaMNLh9whbtEPZ
UVhyu8Vs3SKNh8e2ANVZZZn1gFLU19ePDIdHZJa85TfNCqe3S4oszcgDgFdralfZG7nQMXTR82K8
KFgivGmauj8CrQ78+0O/yGFchWhCvxgQHkqqUJuAsFzvgMCGoAhpd/QwFR4e0qZDY3wuAvWoDtFy
mZRWeqySXvvuzP1A1yhuz4msBW5ttovoYTZui6LCv31QODsX281tyg8Tz6GgclI9WVsXYP+42FGi
Dl4/SuYXu0B8sagW6wIHYfncOJH23OvZ+Hx/Om6uM4pvCENQUGBEKnCrPVABroEWqfZelVWyfNKm
LPNaK4rfjU4pNWct1vRo58W8udJEvQ9TONGxEa5s610/phzAsBo8pyDvNdQYZg5l8NP9D9scBewQ
ipE8FjdQsa5t9CIIWvi3TW/8rIy0ekd5QfuLUcjReIXAC4geyfVmwoXRLpqYokUz2salHabyTANy
r1Ow9S007FGelbELJOm+HqWdYTPPwzhA8pTmQ9XMwoMpyi73Z+wWkcTCAMsBWcdbQCy/GqaqqVSY
Qc4wo2Vfeny/mmMRmMp7fAeM+FgBjndcCiDG0xKX5Xt0Mkv7WNOyig5zldl7T9/N1kSQBRwJzi0E
NHQUxPX1x6NU4h1WWUq9eJHUp6qrFVRd3C7D/cI1nRKFyom469f9ObiZaTEm5TUhkwLm5aYeXZXR
0AIA8yTC0/e93rVPOU5fO7tm88tsKvmgdyANroM1u4wNY4j1hRAmXA4lmkRe0sf1R9q36kWJIyfe
OXI3Nz39cI4afTWhRokpy/VUhlMHPl4xZm/J9OTkAGd7tIom+TRpUeVOSmhdVBzGvbCLw9d2EMXI
9BKEPiNArPXWNWOaQaBAZE+S6uqs51r8ARFV2TMdqdu7WMT+vLrZxVi8Z6yeAMWuk0Nba2yrq6TF
A9qsn5CpnR+7xow+jXg77ypyi2diPRhejPCMCH6JYMQa/7E7JzqEVmeqizdmUv0V8YvoDfGoHZ/z
sRkcaLot3hxda3T/jqGjP9mDM71LEiqCO5jY2x0rGrSiawr6FuXl1Q1kh12FQh5BvlqrxXvIGh0a
mIjx7OygrWEE2RANZP4Oc+X6c4e8K43EYsuywYLEDeu5tQ+OEk57uffeQKvXIVXUXKozbfGUXNLf
JM1Qn/IU86D75/z2BCK1/3+fsyZ763ykZibz4hnQwtyoGJYPlZ78i3/wcKwVdc9q/OZpp5cGPpeG
KCdQmHhdz16zZFQVLXnBYcpcTngitX6s69NlTJbaLQZZ88ecovD9b9ycyT8GXc1kUcxIdenD4tnG
pFyWds4RBhzVnf13e+gUCiScO1EQZhOurpZUJbs2F85BoE7z+0ida+yrktILoTrsDHX7QQTsLxI2
+EgLvY3rWZSkJOpafdC8Qrho6BEIHr1v96hvtx8kRhFHmoqzQVZ/PYqoWII5rDWvS6L6oM7ZeBi1
qfoU91Tf76/Q7S4U3n62UIwAOnqTyia6iglDLGselveya2Ngc5qX1j6hFBXjUtnKX++Pd7sN0R8C
Pq8IzgSMJvX60zp2d2b2kU5BIBsuYy7XP0p0C495WIXxKcmcsHaBsso7hZitGRV9AtxBWD3qS9fD
llCErSgPdQ8gZ3QEqTccMoVmeSlpe0JLWzNKLUbAKZhWIFjXQxVkcrVcJLpXZ2ntR12fPoe1uTwu
iTr/dpD13iv/iEN0/QyANSNo4unh5UE44npAw8mVuIpgf45q3PyTxalVPyyJASFBg/2uEt62knHJ
mhxRGir9fqGr5b/3V3VjekU/lyiJcIJId/USBerYZlVcWN4SKJLbO8hm40ChnGw7mS73h9o4gVS3
QfzzyRuNXdR26FKFuektpRZdIMWZx4W5Od0fZWMRocZwKACoUktf40ahgBr5wDVKtFJbtOaM/DxW
Rn+EOFpdxmyS9sKj1We96EISNSBua4P8oQByvYgWKICCDlPmU1mxH40gJ87Uo738bmOUFy1i7haC
WmoQ16NkTa85c5tl8HXS4kkJ4+a4lPYeyXN1xsW3IElM6ErDhS7Wzbcg75dWQD99XSl6N+tT5dQv
2U9rUJbK1TGiD7CBcoqd93R1DF5GBRBDUkfrjD7uqorTd50Cy6LJ/NGIi88JTayHIdCSBHeypHTc
Mq0FjbiPQY0rRqi9T236aX/zG2BFszcFh2FdKpM0fZ54VDN/mGX7o6ERcE2BZSH5g9OsiUnSW0ly
ateck/xbpjfV8/1duzXx5Dq080imyTfFn/8REFYZrd8BJS2fNrNyaOZR+x5YZu0SnyF6JanFW8hh
3HqvHhVVHvAsAKCoWqw5GwsGlq0z16W/QDb7EHayeqnNqf2CYJf9NqnS3zEYjG/3x9zYyOwvOvYW
Ta7b6o1SFlm3NEPhO2WtvatLqXYjSd7zjN3YUsAPeIDxYZBB3K/qNANliQn5iMJHfN3+YddJkp7G
ekwrj8imCY+5GhalOyShcJwuHaM5VW3QxDt19dXlKjY2ODZK+0T6tLHWra0RW/deMbLSF8WEb4E+
/DsXs4GTcq9+fv2svoAOiRC5yNevZKRUy4K6YunXQdBh2Bwa50Wb9uScNr+HO+7lqaC0vLqEcN2M
Gr1BpadNSD1pQTY4GwYWmYr0SrjTy9Shg0tJAaIPWsKrA9EaRpkUUZ37Fmp0X0YtgxGKx6iqvTWl
SUTAOL+afphESXWkEGnkrz8alGaoZIAosSjXr+6kEW0+yExd5S89TottP8x+Zlf9aSz1/NjnKhHP
hMXiq1cRgAImAVTRgUCuUVZjUoYFhuilP4aydtaCvnSdaVx2Pm1jFWHF0AMRfXzwc6tP06pBItcP
Cj9SMt1N46q6VJq6uJUkDaf7H7SuCollZCwKIhiTUeZaY4DTjNq9LHHa2zpqpovWBDUye7WWv89G
zMzOFcDzx9Bshvk4VOqUPmLwaUunZrbq8ZDITpEd7/+ijetHkD0wqYEep+J6d33RovgU4k058/HD
VPxbqwjPubGp7KFONofh/QRhReGN1sj1MP3UpjXxTomwYtt8CMfU8oPBlnY+ZlWZeZld/vUgEkUf
5IZsX8eZ2kxOXfjG4KSaW1DMNI/IRSXKuQuj8UGfo0lyk0FKLlgz58rO6m58pKOTDlAPh4LEhr3+
SGeUIKm2S+PT+tA+4/0yPihOv+c5sbWHhOwolwBdQsqkq2HoNIzkJXnjh6hjPztSE7yr0OC+SI3S
HqpUlw4YB0mHYVi6c9YpDgKOU/3ZkPJ0J4XcODj0aCFM07NEinmdQuJY2qhdFOL5mBfF02AaxVfK
RLVra+GeWeLW1II5AZIMkoC/xE/5Ix5I0GKcUECs/Z6e1mkoIM+xh17ZghVgJYJxIcwE6YTIb3UT
QHdGnc+xUl+2CrzfMnYaXzM6A2eU51M+U4pv34dqMIav3TqMTKQjsAmQgG/A8pnwoE1qiIHUK8OP
GgK2QEnbfoeudjOLjAJ4iAeEYixx5eoRCZymK2wlTeCQWb1bQHt0i7neO+u3G1QMQ7cA9itazjcb
NM9CzDwQjfPDoeaMzzkkBNdocqd6GtJ8DJ5VdPDkB7TOW+084GMCmD03CulEB2BJbRdBjkT1799z
a7mWl7UVbVFByKXyto7tgqpoVStqE7+oZm3i3ZIJH2c9zOmNTmy4k5wjNFk15WK5EX6K/2rC1dGF
HyYnb/BgEI2sDvsmpKlJmSZTa78rM+Sk8xKgp9g2VYpAX5jGe0yVm0PGZKICAQYdwighxmrN9H5A
dRv7CVSi9elNYhaxP5VZ8KHJcmfnud0ciuACNDUSIjf3l+TQJM6dJfVhI6Xe0kaqOyF96qFw93x/
NbZG4n4WdHeAqjd82zAvgbBhvctBy02305rOz4JJQ1ghk073h3qxp/mjqPCy8NBdSeNEIYpb8/rq
GJo2DfG2SH1iTfVXqdMng7qmOc8SjK7Zzbos/1GzBj+SRE6TBxPWre0qYS9/h+TWZIe66XWN3nYq
9W+NajA+dFlnSCc0Ai0kelW7+CkHga64QztpX0p7CBZXzXLQpmOozXtfszlxL5V55Ehu7361BslP
wz3xrRGbDDDEiVvLTX0YaKzshEVblwUpPAqhEL45y6snO5zGqAC3nPh6rOje0s/xI9Ct8Hx/ebZG
4ckG54ZYFT6Eq1EA5HZOhhm3byaOfUwiZI/KeDaPrx+Fk8/bDNAFMbPVk9mizkYxv499I5+NIxqH
2hne4Z6r3sa3cIOD/RBgV8Haud5pMXyVqJyZsTFVw/eT3bVHw+zz11/ijEIcCaAclP66yTxL5lho
fcgo8tyc4CGlZz0YX2s9w1NIH4QKmPISTq3bP43klFT/Uu6Cop6tkxWmbekGk20Xrln1drKzDW4i
t5fhgE4QkRFDrd93JGmRYOyWxAceMnv9YBeQSDJYec7gLF8nJWpP2Jpo/8hZspdZiR22uh+Qh0Lr
8+Xau1FLayPLFAWVBB+HRjs2WoghJdL4i+ZNtly+VaJp/FIAdfuvk1LrVy0bv+7vza3xKTHxHww6
4FesToAZGGlRNLinD0VezmeiPruBPZz1tm86GD68TdS6+dACv+tP3FhNcdQWOy0v93+FeEbWs4CN
GaAFBAVvQ+dMhkgYoLbp4yuWX7Sp5SJGEtT+2ClJ8SlKk1h9qPV2r8S8cZ9plGpJP4gk8V1ZvW5S
aY+lQ03SN0dDmw+BXdSGG1P9BnsLjeH1DxxJJBeNKCmRt6/jO80CjWEUhV/Wo6y6yqI3H2u7Dn9N
2mzuhXQbM3o1mHp9G6R6UBtGE5Cx92n+RrKT8Ggg/e62ybOUyN/KwCh3DtGq1CteOuQBaLVg58qV
uj5EfdyNtVPpqW/gIz64aZaMnzGOBeqUT7FsCyWlfNrxsFlzmF8GpbmPkbIAAAGavP7MskXOc6ii
1M/tevng1Bg3RfE0e2jdacfQLEYsROr0OCWm4oVtORzAPzQn4sfmZzsXe/SXrUnnYQSXjtAykKhV
nYvdE0+tahNY4FPgYhjSP0yOXT32YZQcA/Im4OJpOb/+qRQXJWE1JVtk4ldHGB2ntDClMvWDLl8+
dCUAsFqW7J/3j+jW8tKJgUIoBFKwdbueaSR6prHrCGSWyJbOhRS0ZxQJ6k8N6IOPadzvsYi3ziZn
hGPJeeGor1bW7AjPWwfNdVmj3jwsU3kywt6+SCbeK/c/bXso4nLqoDw66/dZnsxJquw89c1GNVyj
nn5WurIcZqwdD/dH2nijgfTCxnKor8s3V0DSxpKUAdr3oz4pHmVLGh8Camve/VE2njOhKEoULVhl
8nqpHLlpe2sk0dKTfBneFUEbTu7kxEt9ivsiaXwzDjX16ARTbT0UURn9d3/8tbaXOJVIqXETIIhE
bLXOGha9tax2IZRPCxsxR5DjshdKaA340tKk4zdNia3sa1GXBU4HFNVHN5bmPKRV41jl8xwnpn5M
sEBtD4uR6MWpWIrUPDuVowyvPzv8UhxFdN6AW/4TOONCixrOTtuS1aQYyLyhuLFzdDZWXdg10Ram
l8kwq608BDrVX9DV2EoY04XEJnWNZa526iEbB1Tklmxi8OvUSlcHFAWhYhCyoL4xNtZHJZjjd60x
xf/MlZ0918Tqe7LVWwMKrSTqBS8dy9V7ZoFolDCMD32pLOsj3k3qpcMZ460tLd81mt+n+7vqJbRc
BQlE6vRGQbqKDH8VRleB3ahjOUR+l9flB81cIt2FyhcZR3rexSdlDIbyrR3IJlxBOp7e2C8D5X19
nB/MeVGNs9bjOn8sRMvtnyTJtRxcQBLNR7PLEViX5zQMDl1STPqhn1QFLLGiReHJxJEkpapta8KS
pCslt8gTRTqU+HQgoCskeM5YrZRnx0qk5qEObK3DZy9LtGOeWA1da/CX1rlRpl07242Li4I4AQXv
H/nlekZKtdBtaKxoyMz6fMJ0YUR7QNOOQdfOO3fk1mLTVaV6zLEWBarr6z/jj0bKq/ADJmf28Qst
Pnddmf2Auygf4lRS/2Z3UctECATNKB721XYO4FUg8d9L3qj01jEstadQ0ck39XZ4WBZpT/pw64zS
8KTWz+VFOXq1uZY8lXvAO5IXyHJ7jDUjPFblUuzczFsLRo3/xWNWQJdXN4GMDnlYO6bkKWonQ+2q
lTctXggfEQRJP90/Llsf9OdQYkH/qFlCEEOd2UZGqdWyDs+iNL9YJWJUfzEKTAOKAkAmEFG6HsU0
lykaBGMmzJrGTamLX+jiJTujbDxoNA0BHSL9JpjMq2nL4mjKFL0I/cDSOlyeFOkEHTw+Q6tVH3Kz
iS6hncnHMOPOu/99W9veeUHl6XA20Aa9/r5e7lR4R5ywfprjA16a6aUcMsV1Uj53HHLjcH88satX
dxylSwdeg4CW3WgOOdDCyEMtJMv0Wfqgt4p9Tin/nedQqQ9oqGQQZ+c9QODmoJjdiK4Q/7WuUXU0
W7PEsCN/VNTglI7LcOibyPCRpLGOQ2l0nkNNdefl3TgKyDvhEIweHBxVR+zfP/an1Zp1IEktejd2
oTxVqdmR7Fr9F2lwtPP9Sd0cCh4V6FyeeY749VBYSpiDnfH+FnFsn3sTy+pcysMnux5+/cVI5HhA
yHmAjTWhKSmc3MgrFNlso677gxJjoECDrcy/530w7mGP1wwYEWdB8CHA4+zxBt/oB0xhVHVpFPlt
1/ePui2lZ0vPcs3FZ8v81I6o+Z2MfFnygx60+g+91OrHesnzvfbs//NDRPOLw0JrUeywPxYzrGqr
LjPUyGOl1o6RUqeXKkj686hW5SkaHIkcsB6YCqW0D6hmcSvhoHK6P/kbZ1XcDrxRsOdIwtTrHwGr
pxiNCT32Nu2RUkusX5i3tUg6pQaFFXPPiG9rV2k0/ajsAuSnsnc9XFaOuhqUKLVKor53LKc+hp7Y
RT878NF7wpQbtzm7iT4XVWQK1uuu21QudRWUleTF+TgeYOY1D7OwWLo/g5ufRBgh1FnBBa8fQZxO
zN7IIP9OVdwOR+yDDW9OoXW5Qxdr3+8Ptrlc5EHo7wixs3W7KxqxPS5VGIcR9C3jUHQlKxcodEGS
UjmOC3nBzpWzNSIUBAS3KHTpzrqmXOnWxNsChx0mAjr5tp73wBiSMMBlz5y7o5HllrxzoW8tHIUR
WvgCFHoDQa0riUQt60M/iROOYa47kATMvVG2bnDCMuIKKg+3dewAbhGtPULxppB6gBimFteXBsLa
GZX57k1HFyJzFy0yLvfXcGPDiFYz+pow/iA7raJCZ6S4FBUy29JIlIcoKuMT5pGWGwAb2Fk8ZWP1
cEVEHYZWFKzmtXE2qt8YECZD7A9RmMsXNQ9wQc+LDDPRflQb6UswGrV51nI1j73CNKT6EBQtyBgV
17PGlRPZ/iTbEX3UMNVKL+3z4TnL28Q8JwamUzuBw9bM/PlrVzdiI81Yx7Y52iIAR476PCBeN3aq
a5HD7myxjcUHQ0FvCbV2bFbXiV/WJvTv6FFT/1mGz/K0lIeyoHWsSW39ruwr/dh2Xb+z8mJlV4GK
IEkRQYKtJttfJX9ILzf/Q9mVLEmNs9sncoTnYSs7M2segIKiNg6gKMvWaNmyJD/9PfmvLlAB0RsW
TQeZaUvfeIZZGdQMlWymx9UlARZgCW0ty9K2LnnUQQMj/4rXE3ebbcTj3w/ee4cBW2QED8waz2nw
1+C7wQ97ddNAL8tUZrIbDHwQwetcRXoaPIw5SIgr+68e6J0yFO0BQFAodNGV/N7HCwiSAYgJN4Um
SsfrxCo4WDrHyB7xBIcII9aE6Q1QQfofqTfnRI+4BQwdrhim9L//XD/oiaXAYF5Gui/vVRVrLPxo
0qaTqf7xYt97siDdQFnqDMbDFubXJ1uFElg9cd6FTP25pJ+z5CRKlp5KjcnlEM/7P27Ke08VXAp0
RWdphD80lycrpgwIwemSDtvwxS1MA3A1TwdTJKG6GhfbKIKQ2RzRvUfiHx/+v6H7b+e4OvcVEAlE
yYB3++vPLWzSY6s948laOlkQR6McprbgcdCrDKIn5gBfyQ37zm2gXbai5cUWhMYpMVkt7yO6uKfB
RIDFsiFd5D0op6Zo9ZD0V1VmV/bY9+P62Jja3EKTN05brWu9H01dKPmPG/FOogHdFDQmRMjyz/G7
N3TOpxnTkVlP/r4IOoEXGyyojn+/eO99DEzcz/0JFkZ/TJlAe2JQIOT0Um5RuKnhitvKvPqXCOg7
0RPSsZDMwBGElvLv9WS5FLst4VF4qQuwXroMDBToYkcaCLkcY+GXv/+m9J0jWEODCwAfLE+BoPot
jW0wedLsvCzps6Uejv2i/UaA0Eo/jiJ3ti2plgPBMV3TU0iDngj0ORswrBeY5L6IFMbHR/yOkXdh
CvY1g+YbbIJ9avhFpSr8A15EUKC3Td0vJ7UP/tGBmuHu85gO7uNalnB8zSX8PFo790N0BUXbGRlr
g/FsPlj5CGbTPv/jRb7ziMHkg4gOoHcYsvwezCCEImxlM4FqWYq97efNnbIhh6uxnfDnP3LU71Tt
cwSr0f0jeqFFQP7+LWDvXK7bPgJB2o9bUrfQueJJa0VsBJEFH2xL01W8rGPO9E0M6nh80kM0OVIO
FQZMwJUuNYk2k1jM5zPoMrpd6Ln7+zl475GASAYNJ9T0EML47TvKOBG734C3l1ON9x9re4x8WEjB
+X/Uuvzf4wBpFLBP8MiA+P7to9ZcUQpHF34JodTkCDG09UcvetnadJdv//1XQT0aXI/zdhX7oV8j
3HDebmtIwFzGq6qPgWVlt0LnpC2Z/PT3T3rvGiE/ASCH8SwkdbNfP8n1zLIdtpSXmMa8cDHWhwbq
kySGaMpj3rithZUL61yip3+0Eu8Epf+5/0ClCeLhfxQj/VoMsSjwNJVa9SELoboNAH/99/3tWRUG
UxkIfUE15LcowZecy8UsOB6wa7vYWaQP1MPvK7LJv5Td3ynp8FGYRyIzAaL0e0k3rnEv4LuMH1QP
9IoKJ1tToiMbbUiQgCLaguKvnv7++t45/g0QEDghZ+vRP/DO/Xo2QNlAnRmDWQCGWvrrKYFhm6rG
f4BI3jkoZ54hDJRQY/yps7OOaWMQjdml89G2XzYp5HqvKIKpbufMg92xT8r7uw1Q0/LjMNRp/69w
9E6Vc97GICgjwfwJe1iDEfGgYhB44nz80UeY2V9AbWf6lJScz2SpSvEJYl2Y1EL6byo/REGDaGNQ
8ZbEFvl4n668VKcNigzXwHjVFar7YcgJ70GvPfz9vbxzGND0YDGJjHi2bv6tRBmrfLMTwzZNoyQ7
idSXRMVsv1BFtrdcoL7vR7/9g+z97isCSBPdJOZL2DL8epdrrVzcVxu7tBXPviaN4k9BSYe+PKen
aVnZjcDzRXqLi8u//9z3hkmoMHCLkY7RMf/+0ZgeBRnnKYPpe6CKjAJUbAKmyj61HFLsMASvU84h
KKK0bLeNJRls7uoMFO1tjj78/cu8dydAAThDx1EcYlH562NYZYbeuSo41CfLuSbo79Pnccjns3VL
vPp/vOl34hhYMiDJYBZ7Ln/O3+b/jdHQZQuqNBIQoH8VaA4LhBihL9f999+EehfTiDN97Q8dogH1
CgaHFp/Ck+oRINqM0DjIw4C8+I8f9N41QzGKgTZo2OeR6K8/CO6DbI7WEgy2omenRYhqbDNPqy+e
OZphX2Dl03/9cWDhAkcEPBWKOVQ2v34iRIFB2m8mcZlyiLeTOoe7IaQX9VoQte/lPz7tnaEEKmFs
PzFYLhHOfiemyBxjwKhHHKm3GqriVk3QkpaiYJ9h1IxOJhdLPbcrCIL6sVGODqTvG8DHgymicCqR
iAPmw8PWH6QrJ3oo59zJwyzTtSewoZjz//xCoFgMaaZz1QFy2+/dXbpA10RC5vMSdHJzGBtfXEFO
RV/gSrH7tVn3f3xegcf9a3sFYDm2k8DogDqEVfuvrwN4Oo25i4JrM6SDW5Qdpp1q2DrIbKsu/v7m
k/O/9ftnofrAgBTDKNA8fvssKIfBLy1Z+SWCSlg6ajcIspdnWWoCFYn4k0Lb/rXny6xOe2VG2wbQ
NTwBR3UawJWeNSPzKmh5DVS6v+J+aF4BYjIWQrA+Bo9hcG7oQHUtXbdNDtn4H9//PJ/+7ftjIfI/
fU3ARLFM/fVZVTs0cKsZAKqxSsxDj3Hbd9ejrgPVM93L1vRF/hONYwMWlGgQgViVTx8FYyLclJJD
I5mCTzP+o+j58wZDpgbnG8AYDN7+0CrH87Rwmjun6kTpT8kYlSRzTXPYxJY8aeu//P0hvPNx58k9
Ai5qrD8158codo5vIwdzDv0IhWr5nZ12AJqaEkOdfJ/+xZr5M7ni6qIqBiCgfgcrM+UI8RErgP0Z
1/GDo8Bk+xgG42HPa1iDBnsBufPpH/XPn3EemGYIssOWCAUrduq/vmmwARQ4bGy71CyeD3u98LPO
dPWPRHq+Yn8eKaxM0dSiygF/7vfNVynGPt4Yby6XwWT0WILFMtzJUBWHJgkRJcJFLmkd9dXXZHVq
OdDCL1UH2YQtEFFH2ytMWGR6pqWVz6svhnvdcyruinmBl5pJxDbfgFWyLq2TPiismQ0dAOlJh+XU
hx5iZ/Ow+u1hcZKXZNzhM9561nO4D9tYGCjeV803E/PoOZ8L8SCQZQeM8dL+uR4GupOSo6zqADuM
3nYom4VO7pu6S8SwfgvBc3HT7N7/KJJtm0CNKDbZZgy8jhY/hXICxT1oBgIwtnw+X2FKPMaixXFe
CxravakCe4BSGf8US8GeqylVz4nfJ3OiKV8+0xpz7UMy7vtOuHEObkC2Z+wnJGKourSYDUWkbjh1
RBfwdP3oernCQATcSJafnCuxOmkiG/S3YcwwIwxhLj5Esaq/j66Zi8OIOtydUjizMcgosNXcsAir
0hsButTQ2cJzdm1FFOJrgMaz7PvGmzEiEFdy+w9ENAa1rZmngKsnu+zbsQn8VqRlhIxnjE4euOzn
j6KI+mEDW8Q38evu50ZeROnsstspU9jNwgrYxylCcxVJbi7hqQ1g6mtaU1u2wGFJj3o3K16xWZDl
NRr4cGJhn5fWnr1yLjwmTtsFrzf+SvvUPmNhjEpFAM7wZGNIcF94jv+BAGXpZDetIfUECosVjIOA
udfwwqNubgEgGt5qqbO8Bd9x2omVgr+oMDiQu8XgsLSY6/oDhI0TDkSYoF/motczKGaGf12h6Mrb
tF5QkwckuwYYNwD3DjAfETMBmifZidg5oDrcyAaYKzDmX/sB8mttkgDsATj+EIYOOLWGdxj3+s99
oMkdypj1K0BEqzxQvTBz2PjgDDHwurOkhNw/b+sGUr+tKfblDXe86DbAKx7D0siRjGEtbyJpa0Dt
KiwehUpY0qITYe3U69K2W0PHx2gxkP0toKdsSZXP9ppNNVcw21Tm8zAzfj0VmTxFUujvIStFc0pZ
SHS3wDeDtw1EiB/HVZUTiWS6+RbHn02wSYSiCzF7Uf1Mtqx/3uGUd6UmP/oDWDXwBpMxz3i3xsgz
N3SeU5BLmM6vKObVisTaLdd2nAKQu9XQPyZ7PD43SKEcsurj8FGxfvoUF/P+QqNp2dtipElop7Qf
fsAJiUZkTDc+tgwsy4FEsCELXc8qWV/oZPWfs3TOHhrNM0tGNbDPnu3FUzPk1rX7HMo7K4As7ehY
ux8qj0JK7KYwvzR1rSgYXDYD9X/REwS8KzHGHVVbsKRR+xbhv9vmMNXW9HCaUNM9BFqHBL9srOap
s4sq5i4Lyxh+gLaHq7w0Y0E7hf0fv4jWOb8RWJnd7z1tOgGGOpRMYDoZCGCH+d5Co3hTncJyTxAB
7b5W8MV9iLLSLF1YXXqfDxnHH4U0ndB7LVq/u4K2orHyeWSGv8E2NwNtWOoEbzcM1YpTKOXDHOBq
3xZhtF/owJehnf0gdgL/E1yQzfgVytCFnL+zAqZXpEcwE90Ch9r+uNKy/FzGk3tbypp/zqRl/rCW
21q0zVLSh0JH5XACnhxEoCBnO3SUm8ICooVBYIeCv0lQ5Qz9QtwQpad8YWI4ZgpLJLINi7n1LI0Z
Ip1wT32aYvglc9TNRFVT9mOMx4EegoFg1JGxUGO0g+3L12yXE+1qjMpg1woRuKclor1txVgWXzDf
M+thigajCHiZ+1uEPe+ZxubrnexJFL7AeFuathkicWFyNNWtm1kCsQnosrKuxJlpSBJp+QCO2/QM
gAUwYNuybp40Tby+DEM/wzxJqvgb/CLWLxxYC0gYLCl74UUo58MAWb+SNG6F7mM14rPaaRzPHAuw
zQoy9aN+cyMgRJ0pykkcts1XVTvXMb9PQQd4TMBK8O3qKV1hukazz2ByYwYZj7bWT/0alysQaZv8
tp8BJriOSWQO+yBhnZhWcBrME7HGHZzeVtPWFfWfNVg6KE1hWVvA7UnCoppBWxN6KHAxSMhuUghn
YmgLjd9S7nt1qCNXAYNTRYAvAKcKEdU81+FSxX3Rnxalz4y/Kh/xUFKPiX9bMJZGrdRpIg6Ti9LP
GA+oGWKvDgA9q1T2uoimuQX7CHTDKoDjQmahrIS3JQ+Pmd/0TcHoUpF8MAA3IUWy+5Ca8JQrtj8p
PuOsQiisfKt71HEHtaOcRuxg6ZWfGDRfuRnq+Zh72NaRRts1AFYJOVASTSLnN9m85ZfjYOm3QSEs
wB2RUtaGaZufljyj7DhtILlsGPOrK0jx7DPWP/ly6fWSfIP54AR7DI1/wULtfUSYt/FwkKZyb3rb
M0hqg9iDabJYEAbjRTW3IDn0QxdsqE5JKpe5zfqilC00P9efhex5QXYdU3qcwloJ3LKheQOJ28BC
FtEkIrtCtmwFYIAUZq4jrECxgxZvdiy3HbUFVZhFK54HkgBWsLbJYAZOEiebezpQiKbEofBt4DC3
Ink2T88bt/Sn0qnbur4SdcBUOyofhyxWuP9FlEtsnHiBAgOqpgAoIbGyGe+Z5FYu93ud2qUNKJk/
9BHocMcFsf/Slr5vOi96FMcamSjFrDDYGnDqEcq3oOoh65Zlb76kuUp3gHAG9smEveEHqQCAJXCT
qu819Aa2rvI9zqRKV79cMLDVfmYykg8skjDUKUQuXDvUtWatm5rNd4Gdoxa2GOHRD2osL6Z0Gm8h
VQX7igV2fcBzFGZ7YHCQCKegQPI/IkrEDzUc4T2KgiQclBW6uUMLPz3C3gK9r8nnSnSyCIC6hegM
l0C+CYjI+8D1IR5jvhI9xEg7cGyjFQRxeDzeRNGgFVmN4rp1IFsgP25e44oi2v+U+zo9QC4N3X+S
U3jGwpVkTy/2VfrXJrHDaSll0eC+rP6TKoO6piFbP8WxQBqE5D72D3Je5p6oFBG2hZ+EcETkMZJ/
xBhkUuoKuIPSuPIrryfcsHg32VU/iXrFL8Dok/QGQblNuNPwz4vopsiQqvIWvdzoSQUBW93lU2bj
w85UmraezoiLJvNF0QGkAxgRhzpDiivS1PcAAcGZo+ppz0jkQi9x/Gh0s0CUQhA9Lxv+ctyae8Wx
t0OeqeAq3LvGudO2YmeI/RlH4TXBNeCnTgs7gpmPIhZwSgGjUr6kOCt9sOwV/re+h1QyTT4KoYen
qLDNc7XESPIDR0y3E2yeTo7S3hwNXDIhTVSmicGEWkcKLja+jHDgZYQVSinV89bEm8bkjtkL+L5S
ecH9mH0SxvIM/UcyZkSbFJjGxppEHuM5ygHoLoDR6LDVgPhh7GR/n9dnS2WaY1MMLFIBqUt0WBxm
nSGl7kixqlmhQRZBBtqDXmZJVBbsu03lbi5kTqMPQsQQKVoAVH9KzgCRtjAQUCNTCfg4AToivZAi
8tjfQQEW1mPe2Y/NqOe4ZWu9vSxxMtxQeMmElpmMzxfok5OpBaUCmSRCs8NQHor8zuS9xG6wpsmV
C1HiTgKwu4Xw2tlPkEkp8K3jgsPoK5TxC9PTdOXK3rFWVhArbddZ+y8zQHsroclSOhgBZ9631Jpt
JZCB6TUcxx2jh8SiEG8bic6mw1FNZItVkvlBWb5BragZq4kgy0TxbRIBCHKN5qDiJIVsGlqpLRUf
5nFUC4H0T/oDtPMCJUgjIVZdzVoc3CRxyHIYtTgCwY/5YQCkUREoD/TfM5usn3ctjO88ig+J53Tu
BIzwwnRbYCsG57VnhvRYWgJ9M8/jx2Xam3sQFpD/9zIYd1xQJuVkmpvhxzpn/TesPRPRFvUcb23Z
5xofCxnhO4U90qvJC1TYNC4/CAgGGiIjw+4GHWMBG2Thv8FQCMrwTQIedJsrvbguoPL6nheJ+XJW
GIuODvXIc7Qn9g2qfYKBQ2rrc5AWYSUM1cs3wTf8vHQJG6bL4AHc9djHuGMa8fEHWjT/xjWnCxYC
HEc0F9owdBPb7MhEcwTh3hf4ws4lEG3h6DHEghFTn623QDQUecuk5j9gHmV+5EODrMFzCLyRmS77
2K1TlD/nFr1Zm/vKPaOhRSBDwAJOskZ4vmGDyMc2JONGO5R5+vx8BCRF1p2Hl8KXsyaw70FvWaR7
9gKiKCqfaNxW37Gi4Qb8pU09j/3oXgsrAOWYBFonAnBKdI+KvUD7amfen7ZZJI5Yu3q8Zl7M4wFG
8wvIC8BZrsiKPnwVI0ToyFqZOGqR4KerHmYoiDaGhe+RG8ZrlfplepQJoEAqEuVnCqI4O2oXGpAR
lG6yawigj7qrFzGc6t6srEPdqQFgScKmT2KDPAPxJmQD6uxeScBOUovOWeQprrXwvI378jwwFgPS
OJxZzE+Y5taMuLCP6AEx++OHc9J+2aPcr6QENIh1iNH9nZ+z8a0s13zqiiXiH7Y0HmV3PtTXCl4q
KNznMp5b8ApSWDpMFQZtywr0nEP1+LEOpTXt4pyPW0BCIqS/iNlX1u/gpDXRrgqCJtdfyKmZE4LS
yjwNdah9W01QoCCRMdE3jqTxvfelemHZsEN1mTcWsb9QBTriElVXkvukRvjTUdNOXC9fAq+KEbY6
3lRH5P3wcYrV+A0wmfkR+kvixZR7Up38lswrdFtzNEpLGTQyhpBWtXQXFcK/AByYCHQ4aI4Zzb9Z
a9a7bMTnkhGOIK9eM8HRde+uh47AlCHVIFcXbTx798Dxdx/4GDXRqRRJ+NoL0Xzot3Vquj4C8Ao3
YTbIzDkG+OR/FCFCAWu43KZ+p23EbQY4WL0XaeecHJ8Yat9TI+rmxe1ljjjeyKlAvINMPdG6b35C
82dmBMWgMYfG9Dk/QhehntqspgiooXfiC6rG5MZBP92SXBcJ3NirZFmOKp7rb76fwkvu0vWqSM4a
dbBuDa8I1zgr9VrgAxthJaIkEIMDSTACeF1DUd/bap/3FuKx43fUR01OQh3JK5Ay1gpTCgvEAeYB
c39J9Y450jLHuztNjZswso8nZI9yN1WDhjYTpwmdub8w8BiLQIovouRAF77cArcSQjuu9aiQmGaM
oGQ04O1PszWcLKnkSGdZcPV1pF38ZKmx96B8oxjac0FvUDSjXQuUDxIoiWWDIfWWYmA37lGGuhBI
P06ohv7+QRTp8BjDN+RCpqn64PZliWBmAdsZ0ie1V53raaXJXm9OQiCirseW0oDbYUGpwLhsS8Oh
zin/vm9J8xJHq5ngu9ckWMjOe2PJVod0ILrGkLy1VmefsnhTL9PaeJicmto5DJ8XHV+ib7QOFasz
Ywt3uzhpKQbLAylqyK4OuUa/UW4zvYujhs8tKjoaHUFMxLYDPMjiw0TLRHY8tdDSzTDgCiRPSgie
TJVXryXfYNM3bNWOXN/Uy2c2+f6D81nfd1gypD8X/Jo71qTgE1YJrx/9uHp8RzGd2chp9dIDkiUI
m9CUkaXHUJvkphm+rZBzHFqhZo0MM9B6Pmh07T/TzNW0W7VSSCvrlu2k0BlooQrA4rs+E8ipMwY0
yzE5M+yu1n3e7iM+CQo84No86NJYBOgo3jHYqEy2dhGmrfKwFyrCYcDGOyGx2NMrZVWZ4wv35TO0
XMBmq/kmHqM8obewB/ElJnpefamCXfI2Lkf/yU3pgOc1hPIqMiqqrgA/rhMsluzgIXI7VOUVfMz9
m4Y2G2wfgJ9703nAWGbIY8hZC8BRUK+s3L7qwllDwsrSG1RmwZ7EmepHmhEzntZL7e8NytgX2ZQW
OjVYxj81sIujaMiXSUEP0tYv8K3jnzZ4KyBVeMikAgdZoxdju9oemkZNFJ22SpNDLnZRglJVxR+x
EIzMpVzRW5OmT8s7XvTZFYSGm5TU22Bf/FCI76jg0rdMBOwCKHyEYU6nMwj56L5iFBXbnphTL8f4
GhxSbQCs7pXvajfob2NmQ40VWjMsEHFoyuWw7oP5vGHWlqJ4H5g+oBbAaLGy+wjBaEHnNx7P8YId
UC9+bGZA+OSY2dadq1WEm7d78bCwhL4BoYMeO53t9mlPFn8fcuq+4nxkH0qY0H2nmHIy4hegQyGN
2c8vAnoRt8OghvS0s234FlAx1q2ZAvaATYVmjOwsVV8Gt8mvO0vi500m+qOBVtBzJBZTnhzwg/fg
61ffxnHoNWQRA5u6GRM42e1R4k/ApQFViCIz/bkDBf51gYjRM5de+BZSR2hcUammryJgzt9BSarE
mbO4JLbOGITz4oR9KvMe8nks7QEqyZH/Y9JAmrkhQfDGtEXsvT81BhMWlC1q/YzFdfo4VY36aAuq
rpN5rNjFKuKYdgzaIHnrkEw8WWkWwwUlhU8iCS4fPvXRHAbs4dLpi2tohLDpHSwclDLFTxlVAeNU
rHye99FCcZPyUecYbbNYH7DzcVe6dL4C6qFaPydDSmcEtSGrThIS0jXBuQTkGb8OUgPBxjcIRAhv
Y696bF51sr0BSoioEgcK/0gsl1R0xPM6b/twzD8FXXn0Cyu6nMtMe1eQoLBHJLphviYoPbaXGawB
SUB7qTGLm1DLEo6tgCSzHnMYm6yIMEQAgD1iZWJxsLIh5T8XDBgwz05igDHNksljDmxh0uYrTNe7
QA3ouKCJIDTOEUdLvGuoqpACg8LQKUxPB0BJOH+wbIZlNXWiVMi5qmnaYZrNlUsh74avOG1TJ2Bg
fstn0ZQtzJriz7035duC9cVHOWyoMVaG82mB9DWYExYqR3haogZ+fVx+SVeIlRM/VuPTZrMte4KR
S/5hBpRMy2OtsfT+gp318tPOaYQYv9QWzqinBbmuOMEPQN+ytLHoZ2ZhbpIReI4LCPBt4hA21b9Y
xI5LVIZeHCcNDEXLy1W95mM/QTe957WBfmuJ0TOs7hq0zmqzT/PiKKasiNn0tFWrvW3WFVxwuMBv
b3R2544NDeJjEZh+CGNSSSgdmMyh+J/ErdNJ+sA2H4+HGQStkdRqCW+TKLNrRavwqdAJ+yJwSgso
Hc/uIfjMfFPTXH6WWLRjgjaWaDdlNtknDri1uqngm2PQEXGHtnJOUTxvIpkwEtq2Ar0EAuk432lM
V01ywVWdbQxDmCIUGUb7cVBrDDRTlYoSwwKzDAdsBWSFKmcKqNxjAIPZgZqkR8+VZOOVhv8f/rOE
jRqJap/EnUF8fZoilj3UmJyi3AAU56eDGugXy5bo2eC7JERCwz9gL7QkoCeiW3+t1izHegUtctYC
cTBdrZhp6Y4u+jwHRJS5g7AsV2BhpW4+TD2+DrYavrwCNULmx5iCxv7KE7CVSY7l9wrVuX5DJdOg
oIQiFzp6BAfA0FZouPXl2N8VPo99uwXRfJRu9vNFCqnecNoEVF7Pw4VYX6QOTdyhSIXfDjyTwxcZ
ASeL8YXBSAc2irRsY8i+Th0NdF+v43KY+oPP9qrppCzrlYyLrlynAMWoUZas8gMYG2HCYj7MgGJX
Dg+CNcZ9xCBCLe3U8Lh+pTEvsBWsqYmvFpvsBamQPWm76Azl2Vr3nOEyoUw/YTEEM4TFonGYSz2L
bhZiDpifgrpxyBIZowEchxhqXE0AwOMIu1ifPMANZwN0EznuSxr6GsN/WZxVHXWeifhQisl/3iq7
Np3LqhUM5hKrLJIDfLHf4/XNabuW2Lh161brayRt8bwZl100E59/MGQwerEBmcuOtQtiOpbz3NyL
bRGsw2XBCGFKq5mizShZc1AJ2KJktAUKxBEDdn08p8fkcnCjqm4nNAo/ep7DvG7esq9qpUF1E0+k
JB7qLKptOLgqUJ3bk7dC5qhsCMZha3lKKp2uD6EY7f6MoYdfbneMwMtDjjKGkp674SdYfEM4JVjd
iWsByyO0BJZW4rOCBml6TGZIYXQYCubzJaDF03DcKkPVXR5078ng9kpeOozTDTrRHE7huBcogjGN
HsOVyPIleUbYQkfTaLAQRjI6Y0vCR+TgOx/zsXiIGgifZCRqgl8PII/yT6iq+vIy9kKZe5WeAWKs
LkLaiVjtr2rEKPCbPZM3TysO2oorH2NxR8c4OWQIedNhHMD3a7cVlumIulIkx7keLHpTnB+sUhMH
EbcR0sEr/k/V51dQoyrX6+ZcdD/BN6T2PyYe2QU3GMGHMLSPeF7LuPg7aK9ahDYVTwZavTzLbivv
y/EK3a5gLegREwbpzlEoh/bI+OUPVRa6OWGUL4aW1wv2I7QYmu2A3UTzmYYmAhZw3tMfWcgX/4H3
5WIPyjHWwCN5Q4m6zNjktiJRY3pyOszuFgKzUXKKphFLvQhuKuqIODe/+SwyMXyhe8g2rNiFHvme
uFc9TJiDsD54h+KlSd42/OPbDUZwMztmGGKuTxVFDDqFXaJ5xPNJ7lUM9lmrwVBAhQsZnqxNIC+y
3qSRHC+s3mCwB7kee5PAVdG8IrHUrsXmSSYPUT/XWUtr3UQPOQo4DbGG3W53Te9qrChx/91joqxx
t5hVV/lzAkGQ6rD4JcemRYXUXU2hdust7kCytugyNXQ6V1yILldgyZNtW4r4R4I9t+nqEaP5y8xx
ri8x1oW6APD3SCIr+AgL4haSxYUpVk27ohzdckot4EQEzJWQfuIYDy1EMBdjuBNjlN7OQXl5K6sF
uYCjj106ZyQA6h7aNYJwKEFzAqBEfB0n24Sh05iZ0KY6b1a0RhBIvWoweHvddcCOGdj0ZT2gce2z
4zD3UAIcEC+2G9nMOEdYce++W1H6qI/TmTyBXDVCFsdbb6NOwVKa4WvafmoOwASUvu3Vur2kbN/y
tgEx+v8IO7NdV5Vl2/7QQQKS8tWA7eFRF3NUL2iWkFQJJGV+/W3eT1dbRzra0n5ZWnN52pAZ0aP1
HubAAzcF56IJq+moaxPQRcTsq8/cbummZPTYXZtqNhTuWU7CnJuWkzfsH3XUujbDSm8O3nzdO+El
ZrZKk0iuYSKsjg/O5rvpxzhsOQ4X1lSrZMFkuiWa3c4mlc2ysPx22qdpu1xzvfd0M56sMlw1Ln+t
wOCnKa1xVQ/x2vkv/OFckIq/3LueVu2kZppj4i2Y6/+hk9IPhCAV+5khX/nh5dfriM3ikX1nl5u9
Hvt4pbLwV+pNJnYWZV4ZFG1/qYqJe7EuLROkECCG6fcUin5PkFEHcWGHkffq0d5C31UTAXcHxMq6
o23IZ/OudntoDyxejHLGCx2TXxXPeX60F9vrfzCI0PwwS9UWtwgZUABaThMaM/OtIGu2EhAR7kwz
yi4aZ3lHhi+Lo9ly0kZxSgRD2rP7B87bj6btoZtD694Hr4hukBOC/mD1tnRufbSPH/OS+4ilJUAY
M1RtcYKNcYc059UeG5JCyMOk2QXR+NptexQ6p83L4xQWQXuoJN3kpTc+mcBsBXReUGZpMdpmJFtv
ijuU1HbM9XfpOcqkajUyT9rA9JpVecqTadXB73z1bUvlKxhPVYdQNF1zHpXU9mNc46E8tksb2fc2
eXec4AuSATNN5iRUPVgDhJ9RQhDq0+RrMJ14GA1r2EeNtaesGkReB/LXehA5+Pmzf03k+KinsiwZ
Bi9Ma7O+yul7Pchr/7UPpL2k80LA8J9qyqOBYQHnaEN9jn6DOGvzoA82TdjJG5EsH4zrVDK1AF9F
NvlrPJ27wtPzMYYPLF/ncRspJ3DFdcfNIkm8b5ZdnVe2Mb+15FHfjqy4HlNXToapIpxHKkrH7+5C
Uan+hluuhTTcJBKJnDSDwlGKhe31Qraf6F15kMghykvWwvjzv9ZMgSQgoJm9m74YCWVasIL86XtH
P64Mvz7xtm//0U1sBgHTtIsjUrHlsmYIeeCNxW3Rzuo2LxxSt6+snCwhSuKNEGSGXtAF4th1RAe+
kV0Dsh6yi/BvNevNXDoOwTWzVhlBgXDkkYPfM7ZZed3cF/gLpeykrZG//6pmbaoTjtO6TUbm2GHq
dmGwHAePMT22ss2aB3UITVWz/tu2l6W/L4gVX4grRqK5g3mVyzGo1PA9jbBRaFSzRFmM7Y74DKI9
c07EgnXs2jUY9JvFjB90E+3yOPpxeYereCxO5bgv4qgQiVEJlpq5rY6N04HZdCJngV1ds3l8nSLo
nmBEFNSD7YUHH1dae9gssd5LZvbxSa4cJomjGRkmfru5O8u1Rrq52dJyPnb10J8mYKsiESyqKu9c
hmZtms84hs8RAVlQuHtX7ymrluc+Ue7umHQqfDUnzBi4sbnmpWCu7c1Wsvthcb+xbogg9W6NUPbi
unyYQDghicrZ5y8mHZMF0pnEaY+78avqxuJhwbUMCyP53A6BwO3R0Ee9l+UQPOx87i6J82im+y6k
+li3xv1JCEL94vlN/13kTgt5sRjPPF3Jm+jeEQuiK+ySJsQG0btnnV+kzGElQfZb1n5fHsQUNRoJ
xGI1XaGD2JzMZnV/HcmLfWy2fOqO7EH0/RMv4xRlbhkuzZHkCCCpSe17f3KtoN5OAUSBTrQsQv+I
IUjnb8tMs5yOnne9ELrJ/uAPc8a7iYLV+cnO2dg/KWU5bqrK1ZTHPgp0fNwrlpm8zPkif3iVx6sr
1Zh/1VGsUTA2T3wz7oHjqogNe512BMNsK1b/eyywkBwGGjxmxRQtvPIcTO8aza1M8nIc/q2s/W1T
yWzoAUWwBqsJpvCJaIARuCHyl+rIdH3jTXLL3D7YQkl4IzXbHWGBRYAy3trdj1Jt8Y9qD/p/UMNe
c+/ttgRebnE+uItq2iRUJRqbb8seT9vAJ3ud/EGVZ9AtdhtuC8r12xxehxZU2vNzsA77LwcWpyVs
MqJnjSw1/GFAV8k7liJy4edBoL1bsU9af67wkuExZy+XdxpLzpeLayHxngqjxZwOWiwwM+7aYkHN
aWwqJKXtZpbh9Eo0L4+oZQX9d4uX7dcKef1sxSQ5J11ByAxvJNukz9VGXEBaDgtbRnqT296VzhJs
LYWJ7U55vywvZlpa+umxJxRmYkIfp260MzsqrGZCrisluwL6nvYWmGPd9RmQaV5TaxnsJyxGqGWq
HEZyRel3y2NLO/hXLdHGcGoPGUaPBY/e77rbxuIg3M24qJjLNtwA/fElUEj0B82KkPYoyskp02Cb
vC/6C5ABRLS9fZ/VtHKDzwt3EotomWof8IYo8pF7V5fZjAhb3deqku/lWjd1OqjYsbM6nEf1GQ55
F/CjCaYogi2509l2Jm8lWai1f035CrgDjO8bkKp1+aUny5CmMMh5OkMKsTIh9H22qUcr23jS0K39
R5t6eP3TsIfYO8yC8Vyy2hoHcdNZpYLwGgN5LL2KbNmYzD3S+UTfv68uSdfHcR3ZoMuZVIuM/2+Y
m9DCdcx1HJ5nPbTTih9Vmk+nrPLuRMIv2Wdge96U5TyoyL6Q9j+qprDD+yHIC1iFYnKKbCsnNHQ7
toLLbs09YlEZDg0znPFaoRKK6SesggMYKTCeI64Wdg6RxACmu+kaVsKkSxcVWwr7VpZgJj0y1tIX
E9tz+wh10FGh9b53LZ0UX9eXbUUs1p17bGRM9hn/pttSMiaCtbSBIDihWfRZ8CunZm7C8SwZrv80
WiKfhWjHC3VcUVNoyHJ4WxYZLzdbuTl/A10GeTaifz9XRgMZcVWWOCv6MLiOJ9s5w5YdYCnZSi9l
nui/DeA0QYalIf9LFiFszjVE58kEblud4ry1wwvH51KnlNvC5YroBzpi39gwRPTz5bGgbIxOPj/8
P5vva6C+nUJ5agCVm596JCn/QMnBTPogw849MxYoLjjjrfkGU2lcXzkY0ydBu9Hfu0iQw4sKUNMP
bhch8ukqcrZbzs1qTfy4j7Lo6h07TEwUnLNPcGt7ojEqcfsVddlcIJfrDSjT1xjTQ5S2I094V987
AKYtbyAqR4ZhP7904z7elxM//9EEs/3K8Gx5iSMRf7udy9S71NyONvq0zcMDqGj/k2Ns1YeJwWaZ
MghyxLGON4YbqPANRNiGED4PcnwJV89eU7bmbFg6566PDhPg3Aq4rFc3Q3WvGfo50oUfR6OXtzU7
TUbscs5UMMhH1/oMO6GsOykoBNJ4YAyceHZNXJ1bupZ5htlAeZuGPA7StbH9+wYGrHzZFdlGFXus
Wz0nUCnyvpk2p3sUZh0Z8um9jE/CkvKapK+dFxsfJuF8lnS35yFWBeZhu5/+bmqq1tsNDVg9UpLs
10yDKKce7mxlnxi9Uo54wTS4TyhTasosOume0zWqPpRea+8gctcf3wz6L+VUXaANU4Rv1oczDNZy
tzcO0zmDucR/QP5qliPbBHzvh6UaI1Kwrg3pOJAiunYpK94NoKUy1RS28lCv1WTxNfXxU0WDhnzN
YNQ+AzTHXwL6uzpOs8dzE8fNBsooxP57XuKdO7AeGD0XkDQ8VPlU/LP6MV5eQMcZvHqMVccnr4x2
KFLEovXJiHn5BqitR5BWyL3DsJigPXkTMFRWTLGlSXXetU7UFi5PZq7chUI2V18ThVCB/0RZX3tv
USw2vourKRbtsr5F+ECm3wGiMCi5t06YY5Tpt1fD4hD7aUIwAplwZ88bznJduKAKiLhnN9w9Dx3E
jz86p7F/DvEYvgtI/fna5w1fbdFU8aubV8Djrmmr+G61+6J52oy4KlaRjIaTC3YL4yu4rZLeZdj7
bCTK0t04DkN85/Qh8wVvWupXH59p8GBNs1udqIByN3NrBilsKooXC53Lykc626CQ213lo0dl6xws
v2Ou2iXRZd9zVGtldyyCHWj1c8fRaP/kvz1WMIntIZD9DH7R0Qk/7QhIKiXrq8sPVBotu1t70ywH
sNiRdExW0qHdb9c0A/quhaqlN+w9HinGrhvqTD4l4bgrpDDlziIp+N6JrpqHVVFdBFGf2By41xIW
32CqdmbfCPswlJecVzBOdomGmdRDGynql37oEmKQ+YRR3NvjP7NVwi2vfPS8Z2Ps+m7iIIt/yXpt
1gMeUOFmc1iG3r0eFb+jpwlvvifXAoS6j91evzVotOa4s6Pk+jTGiHI4M6omMYHumqMHqrKDYtLd
VCR5wERxX3MJLoH/6fQITQmVrtOeakv34+261PLNGftWJ4uudiudNyhdJrICZtlDv340bOCwjiw7
b0XW9UXRX1ZnqMpbL+oXKlWxwGjy1VB/dnLdHzpCE4j4GhpFuupWqYqmU3ea0jveL/hBquYTx3N4
JjF0fhlECT60DX3/c/XD5h+zyOiN7TRI4rObg9+zAPXetf36scH5/LR2ahqzjUkFhOe8uy8NhTAz
b8bdL97CJcRMkwgkaqN1nJK8ccGf7Vkvx7XTIr5DpnTCdI5K/c3bMHCVIgEwGndWtjooqtCvNloW
zBL7CA63F370r9hit8gqqestAYzT/TkuB/GvtcBbs6ABqqCRZOce0blD1QfMo+vt14wF4GPT3BHX
mXagj54ZavvR2TnnE8YY7ngj5JybUw2y/gUlhQnC3dvozWHz8fjYA+lNSFahs6KzRLl6nKOdQ1pH
CzF2yxb5P0tZV+EJqYNpmSq0vIhwjzE1kGDfnLnUJ9DTsLCz0A/HNoNpBZ7TeDBvDZXlDmlHwOCl
dWLnWU1anfNOATS5Q85fapdrTiGjbO8ShS2nrBiV/lpay7WPYVlxvtO3c8jyIWmSatkEw0+HC+XH
VgZ6TEricURm+6WIzq2kwM9wQ3k9VU7nkw2VFyrE99JDllXB2v7emmj+2HdrmC9WaK839VQs3ks0
mWj3GCxL88fuV2w9XucyCljJEvsaofP9W8PBlQKYVx2u3H6Ij2b26b/QbreyPTrW5kgsDOv8VFpW
94fED/rh3bbHbyWbSh1BteCVq2VB2lddr3zq887+YHWaLt/w4aw/6FDw1G3RHqe74d6EmhA27pqR
e3inVP/FqsN1Sy01c5CxIBs8yxYR+HNLi/lQwVz+IFSAcZs3lMPvEFZtOkR13N+GQrFFO8pnxBxt
anmL9MHzQ+LtppOodP1vFodX77uMZHjQDEzKw7iDeeC9lmY5eE0p4bCuw8O7iN0zW+bkmroynBxI
cUzXoByrsFwUFL2T/jWRpPHmmbZgbgEn8TuccTvfhMtq8FHbJhiPoQsonuT2JoaToEzLr3P9WCYL
g4xssEqqLxLs1W/Ji1hepg7bGmKi6zaptQoO2NlS3sjFTEl717aMNCD5B9gSiEIA+s6lIcgaHVk6
6+NieyA5aQ1+Gb5JclaoGO3bPvRaXFLV7C7HUsazyIJV7PW5CTdv4PvyOSMa00w4fpZykyltDfn1
h41CUrPzhFkIIn2vvsnewvTFTyFkymz0Chz1dvzL7iGvDpDjjXwwtm6GzAoi2C4qEs/jy/U6zuZu
WPL5OGKW0efIQnRnlGugZsfJQWPWsK86ZaOIiiFudhBfSfmNca9gjVhGorcL2lJOD3W49vdhOOki
DcupCO8CsTu/xEZ2MZPVZfVOCEvbftIyXvuftQ61m8gFRv5ypcX61AG97E9IfNGSBlaBy4vSIorO
2lmr6t4MjvpNc7y/cJ7V8oSTRt5bOpj707oV0r8FEo/fiKeSv7tp3gk5g3L2wIK7kfVfqpMlLSUR
3oc2XLiaoao6SVcCdppgNsCOxPi2QGRStIlHEtNY5zdIwdUMiOcblmovk/eEscqRx9ydqjtimM2U
aUrd+kHTYRy7WZC7FVvDyGnJCsR/LPHxqgvg4fIZe7l88Og0thQccfpbBHb42QtsVw9RvI7qbEZ7
eg6bTdRfNgqE+WGKZW3P0bQXE88oLpK0C4clpkSoQ31TFSF3C4ef82NzSL1NGq/hlKPY59jlBpzJ
FaVr0qTROp13stbZs1K8Ct0LArb8p6zF+t2D8dHXzUwTQQfn9qfVdlSIocPugjMzo0BmftnUlE/V
VmZsVr2OvCIhAZSoZu9GFIUuHWwwXbztovay2gktH9XehL+6rWR45yw4hahehtqkW4fLNGtCCU+4
EMMmzoEFQXKqZuN+hTNEVeoAZjcnOwjzX8HKRx3nfCbxiHncI64RUKt5A4u5puHA8kxtt083Ptr3
sQ72bYB44FlqMcR140dZLZbLmOeaQDgKf91OA9rnwKHQRj/xEItn8Ar3F6f6ElxZqro4IjYO5atT
2nMP288dPT2X9aqY4ECZ5lnVbvvK9ePL+uy4hUudHew0l2DunUot5PFPNZTefBI7rRYzrUK196XL
EhW8fbman+zS73W6DPtyVy91B28KHEnrJJgE3mO8UDZYrDQM/1vRs1nSm+S8nS0HefuAwuqc3b4J
bDivDXcPpg1dpQQCdbd+1Q3eIzsnyvEYWFcZRi+xfOIDdd9wxnw/B8OcjHptd0okBTYt968i3xh6
zGaZwHyJtMcVs6pdX6pQxW0W2xBqNX47WHzCyqMTZ5y9nK0SgBU4ItacjojlbwDqO/WzP7jFfTHO
3fSwxsbM+CBDA71gY4dgdDHhedEzVvsTmn4evvChOvRbrDt5sua2+JErBrtJ70ja3bAs4xwYr+Mw
jkuQwd2esZ0v4AN3uWv54bHD9HBb1zz0z6FNctKZPh1Anx4LiC4YHCv/bOptRg/t1PrPB0QwN7Rd
43ayGPOKC7g8hWbQ1eII6t7wIFWyvp+Vs0Knwsi/4Z6C/uI5Vc0LxWf8G+SxxjccFvOQYOly6VgJ
CC3fgqEsfsIZhfuxJ8rTp5NgNx+OLS90j0P7n7aTpDzBe4fm/ttd+3E9wNNW92hEo7yw6aFdyOOq
9b/NLVG5EYPg/gdCA3mAho5fW1K4m6Ptz725KF7lIm08KZ9k0VY4NEJe5Xdu5w4vAGRAcV9CS0cX
wHIp0rnGjgosyRg3zfdpuG0bUeUJCl70MRA6VZ/wDlLJzG1d9Tfh6NTlxXGlYrsmiyEw6DBiIj2T
1edoszlz72RsPN1/rKrmLXPdilBL4tJYg+B39jRlqN1R8wioS9p+sO24U3a3Lx5ZHae4dZdmyxgC
eHnWVisSd2+J6Ad71RVEyrCv+T0vGYjFtZl7tQvPmc+Niahc8jDiiAh8jEoBZt8o1Y7m6o9Fr4K7
eQuxHYTIABy+zhrer3VgPuXow8tpRPk4aUXO1C2ubXoat1r2p5b/Dt8KTgXJC9zTidRu2MnEBh/w
M8HmjTVrBb7ArHM8FApVoOsd5hHSKgkK16tP4Dh1dHRl1HqnzWJYSiZXN57sSILXDnoX8uwFufSO
iyzFlR/zq8dpWnMF41YH/aNpR9k98/6q4CZ3rHW7wUiBXNx482MZ4qRNVF8uAKN8idTixFe5du/M
9yQEbdEl7sfuodgxtN/EO6kj4C+1oYeQewT9klf/DE7X8YbxJu0TklQs7afW8qP+QMRa7fG0VaZJ
26n0VToyRv2lW0b5WagtNSZDiIZEiWWKZ40vYPs5TIIZmaRiq7McOCQ49QvTrnO/jCGVI+sR/gmu
SDweIfuZUjtwq+60zN6yPk2OqgPMfc3+Hq7k+POfCNoIw4IYbyO1FfbJnuBeD7MpGE8Q+cDB3hX4
FdGhBm6etgaFOWx14PBB84q5B+JcA65sW8GfuAyLMSncrZRJNO6Dk7VEWt9sMcdnAm1JzKlv3GDk
/tpG/UMvhQmYU7FdSVE0UVqPxbz/0HUePReMeBxKB5D+1PYmdno7gEnwzqrE9twR34yro/H1evDz
cPjJKISxfdzFgh7WK0EN+XIkmgV1YX0GJnfqzBWhQaoJZk8yBcNUnBGfU4RHZ0T8v9lBaRCtOvBT
SrDa1oiB4HXpEK7SSqpac7flJD96N5sBKD/7Wxv9YeaAGQs5qCoysQ2byIxq9x+8xYwTMWPuh8jZ
lXMSHVm0BCos3tsAf6juVLzu06UY/OWdF/y6oW+Zi6yNlfojJrH/A9eVOMgGa4cJiyiegxnik0sj
wv/UV+jtdqwmJt6Y6uKTtWkzJluR5yYbhaB/4nF/UjBS/xiixykM4NWLhDI9fpp9MRUfLqAWXmk3
sJYsxfDIkGqgPNxgXm6o3NeIunwco4PKDaeeiIl4SLDedCpjiYcP/zJwGqVbSSz8gaJ2/1hif3oV
g6O/tjbczw0xRfIyoFPfhiSlXU2sK+abhkUqcLwh+f9oWnl1N8DAfbrlGHWUlsrpwbA5uHnkw2HL
yLTKUTRZtxKeo9WK6nQXJdageCV5o4yAHU49oB+RDtYQQSRERffEorDhi7jb8kXutfXlzB2DnTbk
NrkjG6sRGULl4ieA79FdWG0YSdi44wFC2Sz1E3UIINHm7nq+DkEZ7QHdo6tD2N1rb+t/2aw/XrN5
8wgiIFABz3gYqSI4bezviFEEQY5epj2IafC4ew40S/G7hsWT+GbyOSBmKPfffGjmihGNu72FrRk+
Aq9m7ZRwVPlz4tTbsgb9+ddgQXwdgIyL7UQqvf2TR4LkUNoUm74oXLdHAia8a2Ke8T32iIx1nel4
1vqJPS8jULUwzu9gMB3dCHO4LlUhadppYcL+VZL+I7Khn4snSYTUHy7zMEitudldGmlHQNZ2TfOr
Y1K3gaAPIX2NWT0oO1Ez0hoXBU5kBMW86fGswsZGtX8OXZqzpIS7RzxyyWA+BCP5FInrlEw0vK2I
yaiQxBlNDGjmU12oJeeaX4NPNrGv+FtE6z8WYUEv5FSx+Fzy0HVPswq350o2RXMbAK78C8JFfmqr
511uebf+I5GaOSXxrg0TopHK91CpajkP0uDXCIswPluxcNcH/GHs+VribYandKXYL1EAdUrxuKCG
qJodpod62oKvfd3ABLY5nvJTzVj61sG0J48921NsSiN9lY0xRHonY5n9bh6mdb5xseDFaVDTtOI4
XOPwlimpbnkJBz6FNSuEaHyaVc0MlEyJ1Hemqn/oipyIC55e+0fNadGdQLbY9WSJetcvdTBXT7Xe
zW8Ht8PN5uCqvM7JWUg/LWoo2Bq/+wZzUoRgHedB7CZeTxVw0wWDZ4OiWGTOebKsi5NPNgNDed9T
Rbp51JcnFPnS+d70tr4pb7H0EVNjcG+moh1PAZEQX3Kms0Be7dsXgM5uPaw+XxyPAUkFCTcmaRtr
HpgX1cz+fkBI2KF3R4sctsIJoFlma6flodvfi3OBRpm59saEv5Kt41G4LMOfyY1oEibQgukwrcHm
0e2Y/LmdW2EdBQaC33bTiODGW13xdza93yKtBPZTbuoW5F5F8+d1hTSwCMZ/SgWvi/2LAbRk1Tup
IY8d2VWgzAyT5sveL745YjbvniIEcG4NEkh/rhjoEc0jX/+Mg7a0bmbktdcBf0J1wBItHyYo4ooZ
UO89OUjhPGW7YBbg7krm9/gPJT7PeowftdM02wlfJkt43etEBoJmeLWcCWHK7ty4zPypGXh9rHGa
H+O12IpsXxtWiWmS39WZ44mKK24dFvryODasDtqiuuF5CskSkR3sSFkwHeMkmiJx6l3Ph9/5j0LU
Xp2haBtcU8mOv/vWV9vCE9dCMVE4lUxiyHCZQQMdZla/6rGMHyuuN9JhuEi+A+xd40WWeeFm1hai
PyBIrCILyRiRKdbb8MXNjQPyLvqyZV3FGD5N5cApr2eKPKsdcMcSiQO3h3DBQO7APKEQqanzHn3N
7cOjzVwKxqkrhZ/MzF7QH21bvVCkUcitynawummOqZPxxf7YOJyhh2VnjLb6lbyW0CN6s1mCCmVM
yTKRGxzwYclZpnQrervRVzsKpeQvepowJBHEdx/5nrlLfN9mYxh++v3ZI4/rI1eDJnyhFHD4RnKC
HEntmsaLTQfzUqxhjQ3f7yWIEIaq5aAqcPR7ZAeEsEJp7z2P6vxpKkx+bzOpyW89FZgwIXPDWrM4
Xp32YHYn2G/7wiM/bZvs9h/bB/svq5zz9x141NzUJHL9Y/ghWWjWgUAcUBUXUsGHEm3MyeP2jnho
Dl3hLeUv8ozK8ESoHMsS973ZA9ofYhFurLAfHvNycFDgAxqvzB8Z9fEzlB0+Jj/IxTm0gOjx4wcG
mnEcRmYQKnJSr2uHpGbZoH9mLMaoAjqmylPPhBHwGqQzuzfqZu5e8DzMT3s1L8+iVZpjGqBdQ+OX
28foXfsT/CPLhSwGsLGobsP1ljMut195GjFSBLvoFpA133eyIkcswQgKv3agMb0G79vTeptHG6yk
b/mkZTK8a5MgKhy7ONSsWPo7MGG/Ims4jQ+I9svX7EQQ4PQp40s59SD7pOHcKigpP8t3RnDkNhX4
0XJRyD/FMDtbCjJO9Ms1M8M9GJCP/Oiju0wEBoj4w8/d8p2odvVab5IXR3rddN4DZduMYUrvFoNO
4R4qHhqi/6l3qsyvBakSu7Tjk4orccdUdurYxo3M/djNDUwOQrX/NsXRog/9LEZeBPCfHDmh4Mb0
KB/1g8nlEB8Kwqr8RDvd1cVdUNdkVuFUn4GuBnMcGLTMT3zU7WXkciKY3xpiFNTAF1NmsBvAU3J3
BXxdPhPO1jP6ncgnpj9NE/W/dbyE48EpgoiroplxbgBxwIx44wQJWFyXIySVyFt5Gu0N0odQHFZ3
oAYJ/eCaWL4h9Qf+Aw9iQ2aoG8x55gw+dxriP6PzYoa2RrT0hyKz65VEGP7VZciIPya3oAoNUXj4
GQn557vFc4V8hPBKtENYpeOyTtVRE2lb0mCVy4PrLvY1RCAq740RVvRa5N7+1l5fRuSJii63V3Hw
ZkOAEG/g9/VtMUaNIGEn1p8LQ8/t1OKxf2i5EFin1rEWtmDspLga5vV7Ihr6L4kJ3p1ntR7RRmGU
R0nhAVFfcLLZJDj3arshnci/jCMrFw8YW6AiDJUVzyt9vv/tIIh+OBCalE0wRwia2DfD18BtRJ8t
4xKQdMOFnGhMRjcEUSzDiX9W1ge9bphvGjfo7VTgLGqPkTfv3024omybpYyL1KUDbr8RZaMMi+9V
0hEjdTPtnSXOAIXzZRELOpIVDT51SejHP5meuQ0mfKe83g+kQ+OXaFbxRhKb/bppt/lt8Zx86XZT
96VX7FfbSM4J6ud79xujvn11KDvIZTEhdn/L1mKZHfOXYDvs3F+3MU/6ftt4bfNk1VXtJwYuuDr4
IajBJ8kYBW439hDjTiOeGd3e0ClyzzBsTqetX1+2qjLTi2Jch28qHqf3Fk0SNJQ9sJ8QFmt0Ah8T
AxRQx0nJUsjQPwwDjed5tZWlvxmM213irnLo79A11EVRX5nTCBbjZqVdWFgaQLgI6Wm38pk6xP12
ipzqszNgIzDbEwycsathIk6HzQ+HgbmSQlYWfXUyJt5xlHUNxXMf2DHPXNl5lMkcgNuxpYXjFFDa
6R/BXOsHzDRjdbf2jQ8KZLdAV3UhOmjhyisyHy25p4RcrnPQgRTGZ1LQsK77joy6GyiZQCRwWflP
EriK6qmf/bE6sgrD7bLRjVegzMgdHljgPAwHR9p8aow2rntxI/BvKO2oOTVO25QXBFJF3cZ6ogUq
S+/25xT11h+68Y5vd1Xh8x60HujlXo3BgdjIWb4OoF9HUWz7nDXuRsdv3EUDwIpcHaHqqieHpCOi
opTqzYMcBsHaWaw2LICDvi3ah/+BDAysSU7rTRAt5YV4zj68X1yZxwcT7puT/o+bi9EDim1vTL6w
Kctpu74jcsfrmmwlFXg7QqHbij/KACWoqt/P/bh3YdbM3Fj7zA+HcaJe/490z/8lSDSgwCFek3RX
epTrP///onEZfu4Mevr5hsBoO3F8JeBC4Hdd+sz/Kxz6GrT5X0GchISgsQZEUfK//woSra5poTh6
5puZmIQ0J/Qok4EbPeyEwyQoROG3lRv6iZg6kJk27JmiGscIWIn/I33zfwuKDAWr4xkLhaxl+q9I
UItHGrns/3F2HrtxI+0aviICTEWytp2kpixbzrI3hK2xmXPm1Z+HWhy42UQT+g3Yi1lMdRUrfOEN
anuu7ak5tehhIpMddne3RTdXNDAtG3E4RzdmVwdjIUep+JRxR9KQc+tVn/mA/ncDhPncW1TO1A9I
osoEQvbtQbXVVUYAXwPPjHnQ0tMkgwLZexQdz33XaU/AGJw7U9eUvUlD5kTUhXIR+JpjWlvToejj
coe5qdwXfb5lyru2tZDt+v8fMmuS/rO1UFuq7Mpikbs0RX0PmJXjaOEDdNFuw6J19XMC18AQahZ2
v1J4tQYrsc2qPVv0j+8MxxDvLWTjNjSrV0exTZvVMgyAbYvP2YFPaTUQomcdd1aqU6a4z/tKHG9/
v9VN888oC2Vso/EtUFhDey4gRZ9xqPCPDt2h7yhxZW5UAaQk5us2zsPKp8LyR8XEVFNtfIUXU8NA
XlJoNNuzjR7iURRj876New/xNmh/t+e3sopgQUHVWMCVUKtfCKC3iC2BB4naM0Z1OvzZxnJOQCVp
nr91HJ3doBq432hI0S4vmyDjOgfEwu6LauN9PulARafB39gT17q6jEIYaZg2HMkrxVnEGsGFC3ae
h9ziyclL/asnB2VwpzDSz9QBPX3Dmn3+/peXKH5UWEpyd9kIyC/3uo7ViY0eUX0mRGi/BYI0Q4mS
+Dhklo+k8qz1H1s56m+erm8I374adSzGtjFNkBaa46aDLc7iRNN1gQgWTuemUyztHAP0RXrJVCQJ
cJHp+bmzwR2eq5Z47J6ugFWSpmjCbVvYCadYlSV5lQenmB49ui0iscd0DyXCE/cZdFpABCk6oHRa
Hem7qS3owhfAu3cJlPz0iB0UCNkUzROQgslkfrGrySg2rs/r7YnKNQ+DCWLGxLtm4T6oySQPw1Af
z4ETW18QigLHMAXqx9ub8/q8zaPM+4UbGnOkxXmrYiU26WmMtKqQGQiUvoFcGOjnvpjqu9tDrU5I
WtKRJhKKyDJdfjMVqurk+DZD4Zd9jE0qszN0cONUr00Ikwsc5AzLtCi0X46CgJSsKmliMgiYaD/W
AumDiaQOzsKW2+DKAaCyqVJbJeux6cpdDgW2OYO36AxnnwQp3yVpjz5U28+SRggY6sE7ZFaDX71s
gd3qiTIGGxfL/P9fHAKH4TXThrJKX2BxgVFNjdLWLIcz5RKFEmJKvzbvgelRcXgoSzU6WEa+ZUK+
sr4OFUCBUxnXDM7Nl5MuvCKM7KYaz5ESYulh9cnRrtr+aCB78/ZPyVCzT4KJgwdGkpdD+VaEiHzM
3ozM4dnUhxZ2F71eyzDTjZFWV/KfkRabpikVJGTadDw3BKGfwG5Z7zOZj1Bj9O5conJCT9axTrfP
w+qgkm6igZGOSsRxOT34cCTQDoSOGvDGb06M/5IWJC9OpmuPqdbqv0Y6r79vD7r2+UzePJNFNR11
qRcObc2nqRP3Zx+Oi1umcKwUE8YDJepqY1HXhnIs3QSLJzUdRcLL+aE9TYraF8O5NxEF780S8lHY
/WmHXm68RFeRJrGdTrglJbhpTbftxV3JIc3TulFjdzSS/Ox3OVR9CgrvkM62vqPMWzxnyNwj6QnH
OhkssPBx2Tz6Q+7f317e9V/CM6xaFj8Ex8zLSQdySIqIrr+rJLGABDOY4TvwsmGEGEAiIcf6zftK
q0yQtmL80BeB+ggPjhKPmBpj425fhgTzqrD2+EUK9G6wHLn8LTIA0QtaI3KrOHhJOgn5QadNn5US
vjhAgzc+WK/DzT4ZQjWJ0sRi6qgcO3kHc8bttGj6JOwyRibV2zqqy13FKBwF1Cw5MpQYlqOgd2+N
/mj4dH9o5dWG8zLWQXOS6IhuaPgvr/d5JP5SzbZ1C3jUYj5qx+G0M9V3wyovfpkBbZVzipL/exVJ
VmhLAYCbnVGC/mnBTCp3t3fS2ugCAVFCANt0SFQvP54/OQWoQsV3FQU2KFKToRuVdU67ewju49K0
cH9N6YoHKITdHnlthYmrhMqjInF0WVyGre9rVKtT2MpqjEaGrTiHwMbcJa/wRrw91Jxn//uCzUuM
RxoRJHcgpdvFDg3pWKhh3fsurmKNq6pNBTUiTfcp6McvoGDmPpE53tlBjzgXMdKwcUWtnBDDUXUa
WlLouKbol4vs1VE/dPMnHrv46BcA4Kdmonva1PB/y2BjYZcX/utmsvmZGOQRrDuLT2rbE/gmrfKo
XUr/vlNE944QctxXKr4HMbzMY0BH/8vtJTaN6zXmU861BR0fDH0ZR9a6tHIfuIwLdyMa0K6GiYWw
nZUSx5Z5Ceg6xOPABSJJ3j1iUvMpEnR49ygpe+CoaAh81zSfIrEDEFntg4QCGNrAgDHhR72LC89P
9h1IavQMsaOx7zpym4+hBpEPzammePDQlQbx00SAhbFayp/NKtfGO54murRtFTW/oiQogxN02+ob
kjChOTcHB6j0GCI495mwxvCQIonwBJq1Ro2pbmTykgWRPIWQFqYjpBLTv6dS5Wvfdb2hBi0aQOO3
l3HlOArVwVeGiITFfHU//KeEEOfIbNRDSFEvgXGeDlCwujbuDolSRH9on2kH5HpRpPDA8dweeWXX
UBQjwEQOmGhBWxzHwNPKKuvHwNWLIHcp3tpHEDrtRxngFDB0IHaSOlbffjAFbQecf+mt6xhWXR6M
MlGNiQY6eP7WL44SStMhDpvse6kbySmckuJu8DMYNMgPHDuYqD9uz3m+Whf3Arb35OQ4chGkLPds
bndRHLQ+FISpMImP7PCkJlO14YC2Noph6fjvqbZJ6XFxwRdgTx05xqGbTB3iebYzYvKOtNqGA+36
MGjukaui7K4vLhm8FHgegi6kHjwBpIAfkv5CNCXeuF1W7jJhYPiFgzyMBVMu7lJ/mFsGokFnKpDi
sXBKqPGQH2GYznyiftqy616dlk1VVEr0dNgkl1vE6HvYN5kaulmjIL7hNMlnWgD+xrlbHwW9D/IN
0lS5+Ebwr0RLGzR0HXhe4cEfVbH34yTUN8ZZefTIMkC28t5RrFQXH8megQ0BvSzXACcDsV/LJdgc
u84fjF5J841vtTYrRhIYL9Eoof50uXZBrulRWtaBmyBKvasKL3aDKmg28sO1O0voqkWNy8Y2fPm6
WQ0EjxIpCxdGkPKe42TDvG2Hd5MDSgr0kX3gRsn2mkZmdfv8rq2mIPCUOrblc23hcn4TdZhUjSXQ
16ny70dAlnswHe1HO5qe/5eRqAORALD3zcUuREzOGKo0DV3fKrofOZYazCysvwwFvgm3h1o7YLSW
pMG80CETiwMGoRAIVzMxKQcgVlZJt8GlcI+NwzdoGt//h8H4Zqqjzdt+GStAbnWAEZk0cFq/eZSY
sQA1VZ1TMcb6cWAtNipqKztynhaJPaaBdLAXOxKE/NyLzAPXS6MR1D51p6mrrLfvC0YhniV2s6lb
L/ZF2CT9MGpD4IJOmj7AZjOQNB6bd21NW+32Aq5sfjTp5/oIJ+w62LLUoIltpw1cGqLSdCMVp7eD
NbXVfe4o6PbnuPHRRY/lN3gZ1saVv7L/CbUck3qvo5GXLrYKzDUtQKA2cIc+qQCK96n22Yv6qDio
gT6ebs90Lee0WNR5PVWTztniDCiJT/mztDI3wUP3qI2op8TqgJKi3SgIsunefajJL7OF404RmdyX
CUoLThtvHMWV82Hz+Gi8CeRN5vJBABtY4gHYpW6i5/45KzBUgdQHcCOVBGldtBWjrHxhsEDqfMGR
bqNvdXnJ6HSdTcRJM7c3BrWCSBUGz+oAG+eA1C7qRNh4fKjjIDyMuq3/d3vNV44LNVNnTq05nfyI
y7FLp+cx98zUhfnS1HxgTzwhzdBsFYFXgj+HwJrbhhjeZJqX4+hICQmgqHxa/Ol3EcRal+zCPkLV
QsoQHt++hnxz/z9MDodNa969+lXi60eIaoRYNbimp9YPqVml5wqRnY30em1q5CQWXw7iy9Ub0dTC
hJAzZm5W1OKl7nDt8DQ7/iGLHEOlzi8c3J36+K1VaKIIkmksRPG3x3pkWYU2bRQDpBdkbg0KHSkQ
Ozwrpd5v9AFXLoDZ2J7AmTjWodF8+d28NpvgWyW5q0KpUDEJgZNbRTU4YRjtKCHc/mArJ4EKIidv
7mNZjHc5WtkQoXWKx0kARoqfod3XjzQpu+dagt092FD/TQzZsbFGz2IccnF3e/zXSvMiXucH2PRi
VApNXLuXP8D0NLx7Zo1sBc2zFPEPM1YBLXnVrzpA73KflaKY7juujWAWWEj/g/+bfpswhP5dgiON
9jOxUdspSjt6G2uz8iV4sTlCmrBodCwfNih+Dv7BFj/NRztGRbz/hKqZeU/mo24sw8oFSAiCRfnr
rSSXsapSRbFFDYyqeFUCJ0Eg+x20wBYNpqk4EgpuXUKry85NyyVEBw7I93xL/ZOUKiLxy6DpEreV
XvO+htDzROxfOqcEMwvnFA6qMu1rNMLVQ11MkeUaKGl9RgA1QougRYMSn9EYxmATSP14e0usLTvZ
zlwOpLOEWe/ipxUBbfyBHYEjfPqCCS4Sl4pvcVMKcyPMXRtKzNEf4m1zZLF4bBWUTwbijcQt8IEQ
ninfOVXbnQyKD1/fPik6rDOOQJtv5MVtPPQRFCRdJG48ovuCUhQ6gBb8uFRH2/T2UK8p7vJIsWk1
IUnCr0PoSOkEsqVl6jaJF/3EQW362PTJBM4tlvFZwxflzqICY6Hhm+YvSICJYw8+un/z8ZFcLDQh
HRJkBwr/5XeMNKQvotxIXZSs0f7OwgQFScjaApkxbMPe6iZsGpiRq0QQc7pHZWpxk+Vx2zkYPEcu
qGiKRqDSv42W9WsCfXx/e4GvX3BG0rS5GqdB3l6WHjte9cyDKesiNYLwv+pN5zJHfOz2KNePHKNY
BCg2bRDSvcXyUSbvITSHNCYSq/7KPlHvCeLiF0PBvXunBlZ7BDVHcH972OubCDIpGHguPpM/y2Fj
3uwIenHoVpOVfPZkqLt9ndfv4daW/l1nhJp+uj3i2nLy2JGw2Iakkbw4hHZevXZoQhcrSXGgNgC4
vLC1jRt2bTnZFUDR6TFgyrjYHgZyp/gzwkxCgtFHlzLXjmPaOu8x6zNOpALNZ5nCdbs9tZWjCJyH
Bt9r4sc/i48466wIbSKbDaPZKdfj6OGYEewpFI6fq6qO/vao+p+ROU5OvQIIuuhho2180rUF5pZz
6PbSzSEovDyIhWP2rAnNHCrp6R1ult4DwctWGeS6IE/vHFwRlSrLtq6u7XamcMqgjdxCUXCLGEMT
+g2P9xdfjyx50psOFGoFrfYTcC8MtqGvVU+3l3ttoo6wZmQeO4l753KiMsn8JtWDyE29zj8bhqId
erWeNmp/ayeEownyjvqVID66HKVlkdsGBzRQm/60H9OhfYor3cNG2f8dJdOwcQ9cv1GUDKjBEH0C
AiKUvxwO6+S5pd4HrqpxuSmw/Ha4lDrnBunRjY2ydkYkEu4A0Kjgqsvd2iEVwvazAxciS3FopUge
DOGRgoW2FSAVVzf+/ZSN7bfbn02bz97lg8UUIZ7RkyMaucp58QIoAAKTcPsCmeC9MyVwqQdPfQcP
rvor0hr1HNrr2h3Ob2B5yRWhLZfT5Hwo8XWjvZP5zsvt37S2leaPC1JOEBUvM1K4uRo8VlCwdR8a
v2PfyZ7gZdgbC77ybXmmAUQARzLm0O/y2yoO3OygojXgiMZz7b4aHtGjHB8tVFYOtyf0+iotFpk9
S4xjUqcBUrk4HOTCuJ5JLnaEWTEAI5Qu35VpDxkUODLaJATXAv9OG79OLBly9Yua5qn/G9mE4Nig
d/G9Q8/8A8Ry/NwaC7X4O8dmy1Oia+DyTugNarsCNQp6MEPTFycHTc9jhsBqfae0eHUU9WyrG2IK
8twYkGD3Ro0q7B5XbRW7LLQGbKTPdXy8BghgWyjWlc+pYadAvdTQhH7VP4ty7E4dKGrukMsvWptY
jwiBVBtp6drXpCcpKGnzil01BdAdQ5alwa6hc7rmIAyMMzHWLB9E16un219z5Q5C0cl87Tza11mT
HsSItjt+5Jq9qh20Zuo/9I0ePNrTpP/K1GELr7Q63tzrZJ++omouNyoSy0jx4SULNkGNvoah9ZyN
RXLfUb380M/a9bent/a5wJmQF5JLce0trlilwJ2OumXi2pXa0p/ThqMPxWBjlLXvxXxUQa1PXBe5
wcsjXYD+tDuMSfSgtVZxwNVV2zvdJvRpfmIXh48Eew4AaOUQhSwOX17lfVFAFie/E+NLXCnGvqV/
fz+0SYv0ghOhFu0FT6hi9BvnfmWSMyTeEXNXnnL+4orRcFIiAjZjV1IGEqcIfsV7RDWrH9gPNT9v
f7aVXaLrfDKqPxSfxRJAZ1XwghNIjG6ojsiZYkHW7FvI07sMUwtc0jNT30jgVjaKzjvMslIxoQmz
mF1s4C89hEXqTgH2olaXGXc5ZlLH2/NaW0MDlR1DnyvPPAmXu99SRJA1U5i6VY2vo+kHoRvGqbUH
f9m+/UXQiaHA4xJfUCtfbBQR6K1U1Ch1fS2bfuFFAFOHhpz1HIZt9t/taa089zoIEQsuHkt4FS51
XM5mJFQSbb1PHrWhH6u9h0nl5xDXJ3h+upYD4M6Tt0fiDDsjuwg06PEsVrNVudcK9JDcyhmQJW+5
VoodMufiGAwmoi0VQGh3VDGnvb8937XPSBdGpTZJwfoKFzNySjpIRonbDxDyw0jzv+BOgavkoOqf
3j7UXHSlrm6D5lpGUkos9AFuJE9Bk4kDwiNIQdrYaB/T3gDucHuwtcuF9wZsLNgbnRvmcnv2jWaM
qaWHrtoL63udDBoMRqO2zxbu7udoKox7rWjtRziV4Etvj722ppSYUR1nUZHRMS7HxhSsHM2GqAJF
E2TgSnM6YuZZnsLQ8TfO+trt8u9Qi32T4J7lF+jouZmD6U0WOfWp5/X4Oxkhip5l4L291QplYK75
zsU/R1sW5QylxsQrS0IX8tLf0Oy8dwmKERungXfm+m2YHzq2C6UhanGLz9c4bUibAdCUVwTCxFLA
ciCvgY9XkGhokTlMsKJD+MfTY6hamH63e4SaLdJlhMt2AuVTpMY1WPd3VulYiLr7Qv1Yd7Xx3cZR
FcW90Y+qne6ng0BQBdL00zjF1d/Y7OIIscgKibZYZNk9ZLMaDSKnRBu6DrByQoKK7ih2T0qDJ2rs
qfsgG/q/lpqhjzHkjvqsWZnUDz4oyY9d13uf4s5CbKhP9aw4WPqA04uM/O6dMsi6OZWwZ5+dTBm6
gwkRudxnqOrD7KdNIw+1KDu0I9FJVlwIVNP7QTcK61yguYrglzLKdC8xqHoRNYnlJ49KG3eGZ8Xa
nV5UqNYY40SdtjOaDLnTPE72jadgCj2Khpb8BGxxsEjV0P3EWypJd2XiJAXRRT78TlGPCA4etSWQ
KZk/fEOFOv7KLWVPH2pp05faVQiri//SVgzjoam14AeE3bA/A7mV2NNOdXRW9H428Zpq1FaMWHWS
o6cmsXVUU99EeMv0dYN7DWWefW5EyP6BF0gOECbrP9weg/Wgo9aL2q6iVOCioEl2CMuT5Bwmx0yz
pwn2+uciKq3HmSgN19zqh+oJ5fmg2MHinJ4dEcuX3prGk0QuWd2h8y7IvjWrwgcPd5IW4ZSugw6T
6fEjaiyYYFp+Da2TvLInvE8FYkET1mX1PkZiZbpXawPVdl/l1TvKEPHpgza2ZgXDCvsJbFRkjxG8
ijkzOsNFaR6qRoYP2djXaCIasXxWVZxW9s2Qia+lFDUadoB1nMfZKM4VhYYPHm8njnfYOWfDfRfk
Y7nLNBScMGYL65kBDtcPGZyg6JtDAj6qPKOWY5X7gsdidpLwm/9KzAnx3EuwaMEnlY7zvi7HWb6x
mcS3VvECAGBose0htdfZ0cLpLkcBC9n5J3QDMe1JHThk35CX1629j3qVqxT19BnTjth+ytQCgz5i
NuxBcRYbURsPy+prBymg2ZlFY3wvSh3fejM1rPxvq+CcjdhJ2m0VkFaeaPJC6n908og7lrWxAtHm
GIZIhKxEajwBxPW+yFI6Lym5+ecS/ZZqQO/qjVf6zMsx6EHR62LIZae9jp3eLhFpdONmxDduxtoV
oRIdR0X8vj3SVcmICr/JICqhvsZYi2BnoKyvit5OXQsK8w9nkOlH32iw4INo3zwXXSHvUNDJOXnj
8A28blS8PbADj4dXCcUx/l0GdkOEfFLSl7EL2CX/iKD8eEb3CjM5vYpPt+e68lAylMMTTVPDucLt
RF2GuQKy5q7Xt9khRVlrR0ItMBP3jI0C1fwQLpINg2iO1qHg1oJQePkmhwEKdK2T0e8t+/I/pMLH
F62lU/b2Celku7yQOmnFsqroh50MIj8hezI6jm2FjrTc41uBGjDeWtPGplx7JEl44QIAuZvBxZdz
MpvCQP+cBCr2++qdDI3+rqNBjNWIgTzyvpThcDZxSD3OqiJbp3Dt28GUoSxGtxkQymJBM6SUUkpE
nMK6kKe0MStEdhj3nClN02zMdHUwcAEwGYGuXcFpMuTc8J+jjoopkQQHyxWF89MduhRbDZpX5OnF
RpmhizyVrCiMuKu8RrcUK0dEk4Z2hKb3YS6YPoyVrH9PZub8sQKT9woKfIw1blVlj7FVBc7jaBaG
csCb2UlO3pCEqKNmKi1b7Ilebu+wq28+/zyb3seMTZm38+U3H5RgRMRIpi7avNk+0w3ekXrqjUNS
yF9Qj42j4+D+7nlZv8EKuQo1GZlMAXT5DCEVyw+OtlTQIyaSkoZ4w1ExsvSYFEV3J2J7eqeHYtyq
r1x99HlAMj7yPp2sYXkTVoi5e2XAgBkSrC6OYgPHqvgEJSXZKFK9dq2XHx0mHYkJjUhqvYtVNbBo
AaFr04nUIfHvdOSgbEzee4GkgdFUswha6eQ7IhbqckmZleRLqAzgFRflH9XccL7oIjTHwzTCkL3v
2qwnvw9FHdxjLWZ/TevaQvivL+KfwAWSHwk82eIwovUKxFnP8TjqS2N6yQalFfui8wA36GGnJTve
10r/xp5vmx3A16H7WAVU6pAp7A3UrjEZTneEPRZFNVB6P0rfx7+WdMAO9zYFDQlttOhQOskNfJO4
tuLP1ejhYqfh/ff99sa8umD5WjCMqVljG2WSr19uzCzDbyfIKuoczPVooc//VYRK/FZc3TwKVTDa
mTBwri4C1Y46SJtJ6mJspHPPhcpjlZbGxnVzDQFjGPpT3F8kIdfdoTBC6ygBU+pONnanCf5rR+Id
9TAgL8z31/C6RLj+QxA24QMmOtPPoLKNDz1968PtVb2KdeYfQhuQyE/Xoa0uogEL6VkqWfT9Q/zq
jl6icdkrNb1pFVPkGDMkjKNA894edO2OYTiOgqlDIlneMZw0BHIBnlAD8bM/eIt3sBN95NPIL7FX
MnPzJ/yw6BG7bLveWPq1Qy8FlQiKj4ZFBHy5jdhaBYesyFwLCe+HSkVwecSwYxd0snu6Pc3VodDI
mNmCXGrLHTtbHZK/Al2CEI/QU6fgvYS0PXKek7MR6Kx8RkelwQq1laLcFbKELMI3RrXK3LGW+d1o
xoVbIBZ11Gg17At8wh9U28s2Bl2ZHwUlYyY50JI3l5+xMkqLyHxKXc8qm59Gl1d3YdU27S5E+3oL
WaetPA/Uy0z0oma9gatqLoUzMoiOTVORNu6qTmhnREjTHbL84dEMR8TNJvxiq7h1/va0Cg9FCOYu
ttT6PoJEc6dkkzhTBWuO6IDil1Sq+UZwthJZ0+6lGmTbQgVruIhYukIE2jDwnoTCBj6FdEbKZZnG
iGeYMv8SGlH9PIEfPg1xTH0WVvp4f3vHra7R3CblyM4dp8UdiYtOqFek2u6kx9aD2oonJKSHPRxn
mFI+rMW3D0dfh2IwbUs4fov4sLDKbKLjlLqFoylf0UpH5FmkmFyhUol61tgMGwO+LuHiHQWXAFSX
8hBU+2WUXWNYK5O0AbPqWcV7cESouDZFgIOQiCNcNKr+hPAfKpNGJscvXhN1Z7hO+UaMtLbxKblj
tk4WBZN78aH1AYP41ARkk1p1+IDL33DI+g49FCUNN+7ntS9KY4se/xyLAR67vK7SRJ1KJ+5T10Ec
D5nAEF1Lqhz3svDth2aq7B+3P+na1KjtmwDjQKQwx8vx9ABpqd5q4cP6OKQwEoYdUx+ZX0XXVebG
51ybHNuHQ0fHyTSWEV9bFpOPclHs1lOKbo8WT3daiYJPjgXrvkUd93+YHFm2Bh9VpyEp5sn/g7/D
YRuBx0nMmafj3U1e9gl50uEY4vT07e3L+O9I88z/GQlUieZPhENuQ5MZD6IUGd6Kuhte2FsF07Uv
Rj5h08kHgiGWZ16vaxEg5g5kqUaZEs2p/DGpG2sXwn77+j/MasaMUg2F37YMFkZ4rx0SjzHo/Kxx
Q2wO0kPucL/1yEcoG7fpvNOWR51ExJjlXrgUl9F5TKlMpUoUuW2AUkHvGOMD6prTRiiytnrQv+fQ
HLmVq3ivx94BueuZ/51OxtdoCtBDwYv4hJzGVolnbUIkOKQbZFZzb/ByT3SJpJ5U0qir8XtGk9tG
GU+TWwi2ldiKjUDwyjNAt3vZBBlizYowKEhcCJvJfaPWwc7EOegscHw+Bg7l2bDs6jsCwq2ram0p
idChcIADvOaTp1YCqoBHzc2wd4SvoY73VKHifYITxOn2RlxdSl44UCI0bK+oCzWyTSkKlYlLeA3b
eWwSHGntLXDj6mtDNAXji5yY/uDiOQ1Q+hpqe045PNkeoxoVaifEnBhnr+hEcIkY99hpzdFAfB6B
2bY+VFhHbHBTrlHDtN5mVgr0BR6+q4jVa5vQJ/lJXBzKZx8qHSdxaukR2voRUgSASpB52oEnt0Y8
umXVYuqapsYujlvvHdl2mu6AErRnYu6totfaZuPO4ZdxdK7B2lWHzbin0wRAAsN66C10KmvLVp7S
MP/de4P6C4Pd5mdHy2Hj5VjbAFwNJA/kadf0Xt1zLMWQReIOamc92k0ffpeUGw+3t9laVM0rD3gH
vpplL5mgKProWVykqYsjAGIfuKI940o+7rQBkjsQIpzXhri8uz3odaBrsZqkC7SIaTDSn7q8J6qq
6UfpgW3L2iYWO52A52yg/Cf/jhiAaC9yoi2960YNOBo5QXiPANCo7CZRK8pxbvc/9ci1ftOnTPw1
+7xPD4PN4d9NvVJt/NariJefipIUgHFNxahXLn6qLE22gA1DHltyOgcFzo3mwYHK1++KuQC8a1BE
svEymIbqvrD8QP2qhTV+DbeX7Go3zD+DgBus5Swnos7f8Z/XNgvVWCjgOzC5keO+163kCYXZ4q31
qddR6J3PWRaYwPn++2eUJsZxKLRC5TwWIeabQpHBJxwcEIfNsQnUTz4S419uT+wqQOKNpeclBJuP
+Mie1/+fIX3qAmNcN97ZiC3czisF74k67UZ8JJJQfobeaL/1iZ9HBF+tzkBrSqGLL1prXov2MoaM
Vds+oaDeHRsDQdQhibdYS/Lq8uBW5YHipeDBIHc1Licn4tKLw7FRzj1qHI9mIBN7dtBATDJEbBbt
f3o9u1qPdJ3mT4bYTxxp4e++tKPsoGRF9cugI0nQbZTyjwcBMt+ZaIs9irgXT0AMhn5X41Go7ScN
7d0dCt1qfao6LOjc2ZKFZm8NEOOPVquA4HQfouNO9Qpf3hdiqD61fdiGO50SGnbksV5Qa6p9iwI0
En77qERw+dh1ZUd+x/2MT1OHiDd5gfkF82GFwnwhsyclUoyz1FK0x6xGMeUnCJDqQ8bTizJ0Z1r5
oz5MQ/MRkCA4ZaeN0ungaTja7jqznD5S8C6VvZPJmDJbilAW9rwof/JfSviAil6hOu9nfnwnaSUm
H8NeMags5vRkD5UjB+zdjcJu9iHd7HZPwbD9UKoNCTOeG/a7MkjUr21tqZ/hGVnVTgmU7jFMyoLG
LX0uaz8N4AvyVDqfDSOw/F3idTa2bUXwzQHAhVPFNNjeAQBhaZ4CIAoYDiNXMR3QeB9KStedOhxk
nCN30LAu3W7yR4yHy8wLsGgOLIf7KEVN9mA0XYRIBKLpCc3ICaZnTAXTR6MVBVrIR0X2QxkiRH5N
+JgbUfrV/U7ATPVpBhvMSewSFNNVjXAybv+zOgb+scGg6DmBYnpSU5wS4kEMpzHEEe32mb6OKuZR
bXY9NEaBGNli3weNEo9CVNZ5RMsGAXWzNLVDaeYj/rFlR5fDopj6B4sYeEi7HJlpf4djx5g8OBG+
KBtLcBW0LX7MfLX+c8MQ5vNxFFvQ6U39Q+bhL59bJZRl1fE2Jr6y2jPvU7Vm7RgIFvNl989QtpVy
sHrdPGvcnPuQirjbijzAWS6esG7koDw2Rr/FdVuZoAEEEAEXEIDzm3M5KoaBTdimnXHuuDbvPEst
EcvH/7Tr/efbH3ZlJEIEoK4ztpjoer7v/plfSA81DKNOOwOzwMimEdEnjJzVh7IVwcZQ84++yI3w
9GIR514C7x7vw+VQCe7xRaf78lzoyqeJZXW1vv6CI5msARb7W4/C2nCvsrtYGVGyXj7zWOflVLsi
id+eZyHo35jUBBRtLyPPQHlxEhup39VKMj0DIvicqtOIkotnry+rQHjqJM8aDm9fva7xip2NXc1z
kU3KllLMVQwzD0ZPFTk5XiPYGpdrabYgNBOC27OIw9C7z3QMUPcJDkLHUrewuZ5GrCZ3XSpLn1sy
SD7U7ZS9FWXFbyDem3nvFOPB513+hklH55qmin12am189EcUd++6WtPLI+y1DHAF3jW3N6u2tsav
6TV1HnatsVhjk9s7jfNCnrH2tOr7UquTiWZk7aHlD+WkO6RhgFa6FgrUEWWbGQCeO++/Ouv1c2O3
uXhA59L/WtC0q3eiqOMa8+ykeTONhpV5zc/BulkAyRfHV3Emnh80Is+lHWRf9HxI/tgAjo63V2Nt
MYhG0A2DnSmJui/XX+qlUbd6LM8V5dKfRTpbP3jjLOHfB1ukxPlGXZ5duoB00yHqzfp3l2PlwPC9
CdkKpFCxDSUmbh/CItQ3Ltu1GYHQnVkscuZOLz4v0R3S7aPDro76GAuKKb3Dl6/YeVgIbpzWtQPk
wKSg/ATFklzgckJ4VE5OgtTfGY8FyFS26Izngnf7Y9um3vfELoIAAyW/InT1BgNrpih3tmorazcU
YB2aWKhh0CVcLCpehmbSRKNzHqdp8vdwZ0t7lxQ1gvqJyBT1jMTB1rxXPiS6eZzaGU7LVbwYc0wy
jdBct86kNM4BQGB5byR+cL69NV8bUov9QoZFnMLlxIV4BfasNDxD4EGf8SD08c7Mp7qvjsQX0ee0
kWVzjFCjcg5aXdbNwcmsoDhOYL2qJwoK+ONNODiWexw/FPGzCmrzqfViKDV0dXwf24ipGd9LRMSC
954d5M9NLhrlASBEgw6wtP3/OtNM58J2Np38KZA1hh6+fmeC89P2INsAM2a1ZiRgBnPvW5PZ0X8I
VcSfIUMYDvg+MTr3utkmYt9XZfdTtcda3Q1m37/0jZlvVQVWNv1MogS6RWQFgmu56fvOsTErlWfb
qao7UHv1KetwN8qbeKv3dRXMwJcDds8rD42ZKGkxVJaMQWUpujyPxNq45RpyV5sB5kXUEe+EnpIy
oVi/cU1dY0fmUSkeIq8K35XazeVRywvKEVhZcWk3vXIiL89IByBefs6hzqJ7CFsUym83PQ5dKT5M
dZw+YqSufGisODpbnRynXUM17Sd2EVNwf3ujrhwHKqg0ZWhUUNBf7lMeLjFFBbUAHYDLi6eI6ePo
D+Xp9iir6046oQPRJCFeBs8zwrrBRlSeFVg+5whsb47He2BW72yvRGE9Uur8pYxibatvvHLLEYrM
DwQJwVwNulz6Cn/sArUU79wFXbzrZCMP04BJ64jqLb6Aueo2QyKPjebj1ZYF3dsvWUGRg+CSDQ4+
cLHfptofkWxQJMGlaM9IYoR7xLtRR63awgV8nryrZNpisdjrJ2w09A19jLXZU+gTSHgTkkHEvpw9
NktRAomMCBDs8jeVQOaDMHKVpccJPdSwuyu1pN6RQPZIEKpbIqLXNTE2PjgJNCdhuvIL5pP/T2zN
fEfHyxLvjFDFHAwOdfYUOUmkHZp20p8wHVOw7Iyq8k+EExEbL7Z/lLO1UBQ1vXanGJMx3CMwFPz0
PJMgJTND/2kYSnRBb+/PtSsI+AjYBpSzOQmL7zRWsY2qGqFrFlblz0GPMBV0opE8vDf8LZrRypGj
FQ7aECznnMMuXl7bHwYclkkD/o+082qOWgnT8C9SlUIr3UqaGcsJY8AGblQGDoqtnH/9PmJvsDzl
KXarziXHPd3q8IU36FMd+6bdm7+tWb0k7nfmbSV/gsdkQBXnrdutfZlohaooFQ9QvlpX7iy1L1Tc
+6MaYQ3rY4t9oSVzblYGEQuUeCApb6L/HDxUPeGbFk55GZ06rcOjGQPDVp7e/1RvGbDwMemcAb7a
mP6OvtvUq76YBqLcTojYMDyGQlsshxrEYHxXnF6pPrnRMv7odKTlPR6C/kUvUqFQjxWNPOCWi4ie
Xaf/DErb/ahdzyFF9U2fq8YJi6FdjisaTR913BgPDYoHF+6Ut5WIbSzaa7xkgGMJLl6fqsYoAePX
qhPOIhpOU5JitVxhfmZXbn0luW02n2QDEoRI/T6ZKVINZZEH73+GMydmKyKj+rVVRXjYXv8IEPZr
DgicCJ/n9k7A+wpwgo8QeSwuoWTODQX4mVKjQKzyTZhfopm9mJKdVaEZ+Lvrx+EQdXP/hFPn5/cn
dWYPs3HV7VzCcqQZ93pSmkklDbVTYmKzE9jyxtUjpGP7QmvozMlkDFJyehtnysOrY5aL2RL1Yq60
PqGgll1Nbjw9pCx1DKlguKRGfuYZIJvgWqPNBwzjj3btX9dwn8nejmGihFU3Au6wMaj6Dggjm78m
mnSxv6zc5GVti+FxLnDl9ke3oCb5/tKe27UgquCJw3XUQQLtbj0t6+yuKSc7nBJj+h6bdXRq29rs
ICgYGNhFpACJ17pGudKQaNsbURrr9eIoyKG8/0u2gs4uMt/YpfSm8UgAQ7f7IQsWHbaAsxK6CeXP
GE0LTzOn/JBpyRLIuug/LsOq+BhtVBee47f4QXKcDZdNm4g4kArQ6/0FvAhzs7ixQseu6XuKuRPH
Bs8px9NH3RhvK8yDWw+n0/SqwgT3c9Lb0efMtdd7jJejS0f4TFAGfIMexXaJgFXZ7faIFCsBw2iG
ugTKmkR8Hw/3uSSwUkQotLqtcaJp15f3l//MGQMsbNP+BfVAfrmLyLjQZyNBUSeUg/W9WZvyxs6L
S54NZ64MGHbaBucCMUJc+3qhSSsLVXZMrQfadi3VuVE9xBiWHytQjubw/ozODgbrje6L2GQdd/dx
lMVrUWYL9Wg0gsLS7YzrGhx84HaT+PdonQo0XVv0NLZ+z25erSqx27ZmM9zcSnxT1v0Rqdb8wgk5
u08JWlUyFpbR3H+jWZUYuC6ZGa5ibvKDo5ZA4hZZZI9Ro6Fq1axadjukVZb7gOaT+wE/Vwstgwmh
zlKVU3bh8ji3whtSZisVQNPYf07XrrquWHJ2ql4lNyOFpcrDuTLOA3XEM/DC03Zuh4KIAIixEVLf
lBapVYp5dToLB1FdQMyKahwBRXEhJTo7pw39aWyi02C2Xm9RMWvOCHEQ514DAfbcMCc/F81y1GL7
n4nSXDuI8PGewfsGOLw7cgMBj1mXDOUYdGQKd5pDN5vdIIpb7cKXOrd2bE1uUOCe4g1WK0lbZa0h
m4SqrUjMGQHmtM1cX1i7M48JgPkN0ER/YKNE7RbPpVTiuODNQjWV7q9+XkTkR2vfT/D9Fjgu6Ap3
v4iRrIMLx73wLBR488AQE0Wt9w//28ecXwKsfYOf86jva5BdTMfcSTUztJFGvxvzfKy5RK149OrS
lrf60uuX8odzQ1JU0raTsNWXdpO3ugWDW0LEEJhDfIVNQtb69D3nY1zNEi7EcKma+3arUh5A+IGP
ikYuafzrrUoRfZSI8tqhog1jkMk2PlJPQrGkNS4B288ORUGCujpiFmDWXg+FxKhRTLlphVAV5bGS
anED1p1XssvUCwnLtkyv4wBmRc+HaBq1E8hKr4ciAqPRDCA1NOrWPkBeGY9LP75o6YykfoaZu504
kS8FXoHqkumXAIDn9jAQISB5YHDo3u/jEDUzlGQ2KjucTbcFAxG3n9Qx1W5wxOgAVGrTaUW/cUAJ
q9RTzyiT6X4ty0tYhXMLzl1HNQzIyts0ESxSjUl7bIdqp232vNniC2MprpDOLi/cq2fqYBuAjq/L
28KG+tPc+CsOXavJsdOZ0mvSQYT3O9r/P4ssWUhaHOVzAYLhBDbRRexrtsJ5LlPNG4Av3aKLD+bf
MZrTkI7Zoz3k8+/3TzHs+7e7YSNwcpy2DhZ58+vdIDKHqaPqEuJh6o4vhF+1+DiZBUaKhmLYzVGs
FoqidkRn9nYlE0HyfVGWxYvqIdGOWAW0gOdLs1G7xzSfncz6WNdK2dW3Zi7M/IGIv0sPjeTPe2M7
V6k32nnzW8PCvPpvKa0+PjYaXrC3vVpm+m3j0t39bKZkBDjSz5NzrVdjDFxowV/iW4K5Lz6rnUhz
tIbdJTtQAYuzF0A/zRSMxjIYJ8U2pHbVO1pv+C56KsJP2mmIfttFYkkQB3M6jz6d7Di768YJ8+Is
Gs05gChu8hyJangprCTLj/1kuX2QSNFpfoy6x+KXziD7gPiWngQ4u2T5kGT6SOFecbvC69DEu8YD
Ggf4dC1xWE6tqMQUezb0Byet6KC0XQNLN8d5ECKwkXbEnnWjOCCN5vEHDoSj5SNuNCSB2kBH9toU
tRdbr5rhOk/h2FzFkAD0w6SB9QSUCb36KR8MqVuBTXHcflmnVouPpejs6FAbo7IcZgdhzMwD7r4W
z8AznPp2zlKtvJkyc6mOLXqP+o+pQtvC72ZhjX4566I6pOWQC69q06n9qBa1UvjFui7f28YssX3O
o+JTj7CP8kPD/Ps+rnJDDYbKLs0p7CC31703WLEq7oqlGVS/EcZ8O7Yaz0Mz9uYPe9DN6EGzOqrd
OMM2z6bVjHmgVybgMa1PQGHJWtFVIPKRPgd6Xarjac4j/amqreQ/zRhcIi59nm9lg13uCblRTT6a
VSRfaHHY2MdPU554o5poX7EGVLoPUJRnGBha2Rv4iZTGPdjSdfKNVWS/BtOK66ckLorlRL15usVC
t5IPWFKL5IDUILbr2ZhDBO9Na76WUhmj44Ty6pPNa+9CxVGmRy0yzRtVzZUnTIQX1xfrsvAGp7b0
hyWJvlWkdaanthF+HmhorkqGlFVpuxsDP1l9dyiqF0kvN/YFtMmHliLHeGNJFVECdWGOniEHA1qM
0ayxl3C/fLGnsn/pO2fQ0VzI6Fyo4HWGmzxqpYGfbGoMVymku/9QSa+noOzL/Id08aTyctdsDa8m
HcWJxkpfUqQPvktbw1PbUgsHI3tlcr+kXQJlxaIqjbjsOMwflVohFsyyOu08UMGr9IbGSmG2J1Xi
HhX6MYGrkIYHcxTRY01GWyPHS2UZ9hmV4KvckHXEjxTpHRDQ6Fc/OVoTaFo9fxniBb8sNDacBytS
sDwKrHY27I+zFknhG2k0mEe664hYtALJb7KzQVOfja5JeSoLK65uWndSIsVvrd5eAmO0NmBfYoK0
KusNj9gKm/x6Qig4wqB8Mon8BkisjxCrpH1Dva3/Inv6fC/OgoS7t3RDlNzhza5ZT3O25FcEqxJU
UpV0fQqMdZ76mxm35+iDradpe5eZtV35cdq7N3TK+wx9Bne5q111/jFmKzUwKPvZ6GdaIz7WSd6r
D6vt1i5XYbyu3KSF+InV+5j70dC487XhdGI80YjsbmcKAZZXqCWAmgpuWO6lo632D2k2g6SMxqYJ
3FXXEi8ytBHkWZuVz8h9pNVxEsMK9TmmNvcwYPN0r1QRUIERT/HxMFBRitl0ckFLR6TVY12V2ue4
WFgxiEbNp67Jq+lJS4YIN3Gulw8rvsR2ICtF/W4hM/TBULJeeEbXqVrYTBUEqoGy1OKZubPantP3
9oONLxnGKgADhlutXpP4ozkt/de1RaTDN2KnvWst9jbyT1UKWLTNHV+15iZDv2NsFt8ycFELSpOD
9GygkbEcY6QmrJtq1dIpmPA7rZ4Tpeu1k9Cy9lMyYB995Ns67j2P/TL4VmKNH5AlimcfTOA03dWL
DRSt06XdB0barrkXczgcr0iXTnqiUZPCt6tibI5FrlvxsS4Jp3niNnKpAfERD+9Bq46m1NvMT+MR
9NeY6+bPQcy95pWDjioz+CjNo5DH5kVqhzBqKapHhKfGH5oypP/Zdos6gwSP7plTmf1Ku3b6pcJ6
y4J6jBFvmZZ0VYNpWMQnKuUZyFRtVQdPYf898yB3MsC/fvnmak30abTm7qaay+X37FgzXeNiGb6M
5N3cE0jr9V6KAdvzBNYZxZNCWdtjIbXyi2109bc60tJP1JJxmkjzoj40Uw+43sC7/Ts6Dvgj8XfT
PIBLW/22HPoC15GajBUCpGWVBNOYqB/wOMibEC0PZEoGZ7L8vLHiyOtH10p8x3aTLwUVRZukhF3t
Z6ot67AH/pkF9L2t5bavLPM5ARIUebIcECNJ2nr+PTl0bKxcDMg7Yi5w16IGLjyzNdWTLCwzvhVF
Weee0QOIejaWvg2iseM+2xjXlIL7Hg5EBDzwo6TfQpezj+fVV8os/bnW0SoOJBVpfBS96L6PcaXV
z/PsyCd6i5PiKWk164QxCTctBCLFDoelTkInRjKIe8Nwv0/jUv8U5iDEgatIqt+WcW7MY9RGWnsk
mFPFoW/q8h6ZnvabsW4+Y/qk93eD0upfqSf0q28a3TB7xkj+glcef+9UV0tqBU03A3vx+mKtnWtM
TAbDZ2YjNLG2QAS6N91CeKpVlR8nGEgmpW+JJFzUqVFIKGl/tUj2IC7YU/TZKTOaec7SdO0DIaTO
+1KkdRvkbuaiKY0S5s/SHlUMKgZziIMWiAK5o20txvW8SaUHtpPgjAxlbFZP+mjimKb1thkoVTYm
t4Vur4/tiITTCRIMexzY0/zUFuAp/aHXbVSHHBctEMCyJNx5CzQXKBJctxPxQn0/N8O6XJn4cJPz
x9H6pY8TZumCq32UVTppvoDhm3nzYkgl8dsxWq1fZd817fP7Ye/bUihYk60+hn4CDAV9F/TicC01
keRaKG0pwlzJhinA37FVPQPNZhtRmyi+6Ywuu80Q+bxkTXAm9cB4yoZDRjEcK9ldHmsCJSx40bTQ
LdwtSIvTB3PzCq6tTF4oGJwZCvAitV5IB3TD9rkeF7IslJ67OOqIBBAtinw7irqrpa/Lw/tr+rYC
QhqFQDoiVZsW/j6DrQwVFdCpMcOyM8xDpJHGxpOMP74/ypkaALVr6H4G/EKU9nbJa9VjUzNUkxmC
Id5UXc2hfpq5kz4Z0dQerUiNf74/4LkVBNhK+oaSN+yaXWI+Yicnp8IFkElcedDGXr+dSnvx9SI3
/PeHOrMrXQS14SVsvk1v4BLzOC2LDt+Aq6fSmsNqpc4hqhE2ukKoqjtZY49mlOynkrex1vA/eX/4
t0u7tSe2HUllYGOqvM4EZd6lZYzmdTj0sTjaahohOQW2Vrgw/S1hX2L/kv6eyT2R9kHnT9uaTvv6
nCTMX0eEdUNhJspLPVt4YqvIqcUYCLZG4bftACGrL8dx9GFQqauXd11320SGCi6rnCZ5WGLRV+Hs
uknO786cF72LutbL6HFknojVsQlalTeVpwJ5b082qvuyGO2aIrXVVGaAtGccEyTq/bOI8ZR9nspG
z5GQKs2vo4qLtE88nQNsXmvrpsPnnD0nBXwqoUik+de2R2qqGaNo84FBAgkxFheZXv5KtN7UYrvp
iey1NkhqOjO553ST8yECd7I8dg2eMgdllLVzmpsieWhrdRHfW82YDY871VSuCCi12K8p+LWJl/DA
xZuuiSI9Fc316GTF7URyFGndo+t2Vd76cSm04j7D3ne+Amqhl75EPIs2C2aKlq+qfTQESIyhP+tk
qqKdKCPPeQDV37SOqTtrJQ51Yzk8ZaPVVFfNjHHGMdb1rL4fLS21rmEzNNkX2yTF9xyzwcxed5em
Pti1qFP8vUFrHYipc+uLIIX/gN4PT3Bm9QYKpkO2rn6M8hdJcQe+gZrPoj7M0hkRlsyl+QkGalb5
idvn62FMYrz/NDeu6mC2xgxQOc0BcVWP1foyz6v2hOtRy1Ms6zq+VTQb3Rf6W7w9AknizmtSmbYn
cHzNw+Bu0K10hR1AnKTP2z+cjfag28oy+jbF7sRbImV16ALGtXLoxzbFwEKME7WKwcw6v6zd7qNi
OJKXgXesPyp9wxr4mEcbn3FzLgYEIl1r6r0+H4rmXkYIlfzO1rZ8ttQUcbrUFItzk2pOfGtJK4m2
XCoffJA70XXT5jUCaqWCxnynFlV3Kye9M68WxSJxEYomn9yyaCxoHLrJOQAE8DwieXdd17PunrpF
y24KLtoFKwezrdDhMqPxNMlMW9FgdoqvQzpPlbeuo0g8yI3Gp8Gs3W+kOdmn2W30m5hGpOIPiSmL
29oBJeu1FbYMVxsBFAnkZSAozVc7uypWt4v8LqdRcOyLjMABHQezCjSzHGqPo6pOXt/ozn2eZByc
Ag0UjOCauKx9a5TVixCrwv/TFO5PEctk4tzgv3gg2FLpR8Yx9JTeSLQVlbQmM4Ocys/joJYiv1UL
fITQAlyiZyHRbvUB6qVfiRFtDNLgfH9GSc79Pa6Nuh6auJg/5+tcDydFm9X+ECnG9jezOc2PeTta
j/Hab4wN1e4pBJVmeQ//v6lofJrGL1KAVblbcFX/NJXDRlwr0Vo9FE7a5NB4Fts+RYgxUu6RcuiO
FViN/5TCqhcYLgAFEZmThvTswlwerUVpSj+hxqh7RroOMnTrEs2JTrqu32socPnq4saqTwgvyxvE
/UzhTy5G9h4pFxajuAAgR5coRnRIMUJ1PRUZu/xIRmeQ3UHt5KMq5tGYNuXQQovmm0Efhwzn1HmW
nt7XtLTtqp8+j2nr0OJ09e5z1la2HgArsCxfM8m+6DwVg7fORfMVCrPQT2YTz0GUjbXwGro4id/H
nRrmrTGPBySelMHPF9BN4azHduppY5Q9kHNb36U+JO0/t/2wCsDojEo1UC5eiddPUqFNqoqElxGu
WwmFVnAX6GPsXqrPbn/mdUWcYQBs8ehRe6cz9XoYzS5JSppMhCBjh8ybzK774JZZ2XKep/I/uurl
h6UrzVOeKJrmuVZWQ1gve/1a6Yzs2/vP8NsoAPCstplxbcVp5Pxf/xhnzWVmUwMJXdpkt25Efqro
+nBN3c/+SIkv89fCHTxEH/PT+yOfCwCAzP1BnJzpzPVF0+l21xlh1+rOx3mYNXKMRR4FQnH3kxZd
svg8O9NNuAuYFoLQ+9BKJM5UT3VjhFuo51VuXwVOY6THIqq+R660vpIiSWqV7fjPUTHSaQR0G9B8
U1fYBeBKNkJKRO4I8VvcGWRmDsGs5w5VLfWSe97bEIehKF+hmw9vwxC7TIPSRp5lZmyEwB3WoMB5
+g6xF+tDjAroMTdoeY6WbV2I5N6G4gD6NncG3BI2/su28H/1G0Zr6aphxX+pF00TukP001zU+EK8
f2a3QENh+VAI2ByEdotYI8iZopOqhrOG1L/voNryA+5zf9dHq9scOic1LzBa34biAL+gAtC14aNZ
e0xrag2d6WKnEy45N6hqIrE9m2V6HBRHXkCsbD9+dyMgsQZSwyUOpti7+2zYteqoyw9aqLgV7oKt
pf8AHhWd4LSJa8SnKU3aWnsojIEsvxPKhRvpzNoiJGjhNrV5IqH8+/oDpkmOxRbtmnBThT60IxDe
3MpQ+Sby9IdJ/B8OBLiULQxnSHq628r/tWFkTidM9uoajjqef/WaVyeau2NommNxAQT2Vh8A8ACb
c4PesMBc66/Hak1rKs3BUkMZVZxsVbG7l26EJeppU9L+dBGHpzqXGWXtZZmrZD4p39zDFG21+6Fv
cqiOtjpWSLm55cd/vgBZBbqChKi02PfLIJq+swZirxCzSfMRF5XlhzbOWR5MTi1+1hqFkwsn9cz1
wE0PLgq9hk1ffbfwTQHLz7JzSBmgLcJR7eZgWY2F2LoersUqHHRl/pXYCFcCoIJKP9Lha5NMv/4A
aHFX5aghwJeBinuIs8I4AvyqvhSz09w6+K1fxan68/2V3c/zz5ibLKcAtQC2ZDfPdKk6oUXTFI6G
XsuAFnRxU1gpWjMz3/JQC7XQvIVc7BJwaH+SUBahqUkTH+Th5gW5G1hWND9yFEbCPDKTe3QKEr8Q
Y/GrkkP1H/zg9F8dpf8MKIAqOYBEcWjcDdjq8zAleteEuE924RppRLx52l24Cvc3/P+Osr3UPC42
qL7X3xAEe6Uoc9+EEopZgq6D5nx0M+uSX9P2Y/++Bv8M4yLdinwVFIb96mkxYuNj1NOlnxJ4SubS
rSeLvtwUJEY8/n5/j5wZDC7hFvmAcAaDtFu5SksXu0mTHnwipJ4+yQb6A5G8XygJ/CMEgnlBXifo
4yEB3uHuAj53MtGbrqMurOuu6X9RM600Xx+W4r6si2o+ETCb43WZJNEDRPLiflm06VK55cwnRKiW
40cdEpSqtrvjrbZao7yNkbqJkuFWhRjgS+qOT/++qLwi4Hq5XSB97WbqkPb2qV4NYYLp1TFa5Uub
OeDBRX2J8nHmpG1nmyoOGDLgBLv5zKh5oydnt6GVreppoKxJO0egt+t1NCNPvUsd+QLo6syOcYDD
EyjzcqGRuDsFNV6nJPJmH6qtMj/UAtqUsFb3Rm9EfHx/Hd+gVtgyfxS2NY40sqjGbnqicWnwFJBZ
RGVgmyiqBBk3qUwF7Ry3Fdcdufd/Zb5ML3XeUzTjlfmsx211ISM6M2U2DKxmfgLVY2t3SHDfmnVU
xfswGsb1cxtHA4SNtFOuFmm4F4KgM1+USYMHBOC1Qah3D4VN7dgaEG8hLSqXG2WqzS8Rgrf9ldkB
BvE7ilz1PwY+NHRg93J1ig0e+GZ6TrGUmClkXVi0U3WYTetgQdQJUFp30YTILmlAvT2DDAfxhXK1
Cj9tL2O+TlCokt5pw4R+Z4i8QnVSmOuFSb39ZoxCQrXRURA7FLt1LMqhElg4tyFd4vUeZWTnVMRu
flVg6fePJ4IvhdwLUnibN/AWWLx+FxT07hN3UNZwbsfmuqsMYOaqXR1jM71ERN/P6s9QHHa6SJsp
7f66RuhhpRywxf9qUl6Jcviaks7RMjbiC+u3/0r7kbZ9+ld0qi2Gm+d9pYYmUv9HsDxWIBRxiY25
fYW/37ptFAeFJnCF2AoAC389ypgtyIa6hPwa0QhIINN6goaOQcqE/NnYa9mhGnX3DruC7jBrS33h
sJ2ZJLBtag9IT7Ejjd1FjZpgLfO8hvo7RR0Szw4YjnS9xEbYH2kmSTgEpJhq+0ZH2G3F0sgskXKz
hGVujkErVZQt1BWMyJq6vgmK68JDe25W/xujkEsRRmzos78+HXwCoqEIQvMaF+royzXPvrYtdW//
/ev5zGZk5YiDQGnyrO9fghFKzKKUZPR5DyQKClC2NqHRx5N2LbXWvCT2fmZaurnxOTAJooKwfwyg
KFvKktZGWI+mebCaLLvl49rh+5My3mDzuJWoG2DyDdVoU3x4vXp6b2WAmhsRcuI79ymtymQJE1F1
n5tacRbw6YlMcbeIkw32tTwZ9C6A56XrbHmx0EbdV+JUS47Yx9jpEWsBVK2EqnU+JGC4oM2aLIU3
cK2i9LuMzceqLXsFTZ/YelijCdrYWiiGOFpTnrrfZldduu+IzI0GuCRozUdQVIlyjQcjpWxECMvE
R3dJzTzZuemlOsq5D7wpRm7QX86mvluKOdajYc0LPUxUJwuR7iE7VIoqjHEgv7CXzpwRSkIsO1Up
Ko9/IoG/9myWAeRTpmUN1TkZn200n0LsA6ZgEEP937yM39//ym+qYOC5EdLYyg0k4Fzdrz+yAzix
XFWGa91MV/01lr8je3S+xLWofC2Z9Q96nsuwRsE1eH/kt6n4NjRqAISG8HIoNbweWhZx1jX05FlP
eLo3NTTTrzihuI+j4phh5cTO4BGcxkCAlOarLofm2AHx+NxElf489aP8MA7/7mXKj9LAogKM2pgl
+zhSzpqGZqdYSQPogsRt36E72VVf8rjKLizAmU3FUPbG5KNjTXz3ev6uWOtppM0SqijT3RVVC3rQ
TMu7SqHw//5anx1qG4wuqMH9vnuY5QjC2Cp5LZOkmSTy3TOeNeizPLpK3l8Q8j6zganIocxC5x+9
QXU3rQYTMzfrnDUcqmrNn2Jiuy94pRt3Q+GU8qeuL8qFx+vsiPgwbEx/lDX2eWKCkHCs5eWKcXht
P0L+NYM4omuMhdN4TLCRv/Dhtrd491bzThomsgJEbW/yt27E/LkB1xnmSaxTu6VZMtL3QlWzkR86
xA83n8V/jLx5Og2dPblR59A0sHcPtJsktpSxyQVc2tUj9DlAs0ajnaqpSP+fQ23Pz183UF9BjYtH
ZwlXEDnpoeyX6aPM26bwsNbUL4mRnF1MEwYX8gToYu9jAiGBdicziwlvS7uZiro4DfDIgGjn1lW8
1vWTSnByYY+eOw/6BoFBe5yC7v5py3IVQApwttCsKvV+7pPi1NdtetpSugsxyLkLdjPUYbDNdnp/
yrOuXSsuNbg/ho7VQ1w1V13mYgcW5TpJBdHP0FWxV0a2fqFKc2nk7dj8/R0tc8mUpWSSSAH7jbSV
A+hQcVTn0r2CCDX8GpMuKrwWaNeFof/U+PdHBMeWPxZNmIvvnxVMtUfwEDlfdWzbipccyKhPiSUd
gxIlQcefMDBBCJy0aAJRr9ThIooEfRQrcq/rTHE0TxWNAM6HM1niafoiKcIiMOh4rQlgDf08fao+
DNNYFYd/vyupAhH80DeBm7CLxDFbi7RF5mq4ObAdJxgBAQTSguhRvSTFee7iIqCA7sdrT9a5u5ZV
ZA0LMa0UvlsoaACYuit3nKtAjZf1NsFy7PT+1M6dtc0IEXwPA9J/er0jQJ0ZcWwkaohLl6vTWTOG
O4kWTfwAPEV3qIkrGiwuRDQf3x/Y2O6M/X6gZaICMHJJsfdVXyvmnVNBVoSVMut1sAIKe2lpNmfI
YzVOexJodjs4JqZ5epjaPFmPS5Obi4fko/l1cmu1/GC1ba4HmZoCwowqMTlBvaRDjBc3poBHaDSJ
elU1Y/ZFrlneBGMJReSoIncfYzGgr1+yZlRxLVxMSyFPdAfxvY9zt/ZBDvQ/135dqyClqz0EpRs3
n5cps4WHTus8e+qAJDAY+8SoL3G8zuwAqrXwruBnQ0Y0d9f6nMEPVLbbgfNSDT7Gc4Vyk+XJ9N2o
1aw4dsOAVeX7H+PcmBg38Z+F/Ayb4fUuqNWGyLJXqMBXKrA8UKML246b4QAsNdL8LhkpevxfxqSd
tTW6KenudnobUx2eW8YElI16BBIpMui5G46mMs+fRtW9sOHO7DfaPDyVhJhUWfcXPHQQA1RUNYex
XAUZWY+Nn29O0mouRFZnjhTUcki7+KNbvNG7Dwjwy0gXR2LtZXZNAlRE1RQv6aSqHJZ5As0SJ+t6
m3VL9vL+ip55whCXR5ofxzZ4pn/QbX/d7qCE0SOFTRfitK1mfmKlCN1akTBGTIzMSy7G5/YMexQC
2abCRj3u9Z4REhO/Bkv0sOnX4bokLEaVNQV0Etj9augHMPOX7uEzzxctjM1hmOSVIs9uyzhVEoPH
adZwGlu3vOvzSm1hlOZQERr5YinKnV3axgwvCsTb+2u73YO720qYxKWE/5q5SWG/nu2y2KXakZ6G
3CnNFZf/Bnwck+vWEVlY5EJcWVKXQdlmgEDrsWkvKBye+7YWOmT2JuJH7W53T1MCBoBMORvpovKj
M08y7HLtB7ihi6ou50ZCqOZP7Yde1T46yTWznsq44btufFsYZSZF1bS1lTIYdJR4Gs9dZX0HUmCy
PBh35fcGOYmraGydJ1WWRnGYTNf9wSnA7jWF0NWHhXCoI73/Qc4cZ54rZDQEODuH8tjrD2LFQ2+7
cl5DkSDYqw/9cDDQmrlwlv9gTHffHa4hcB/qilS591ELzuoV73FKEY5XvzhFoxzqm65x42skHOHt
gZFtDR8OW3Zjg+qbsawt12/UcasVwnrevbi0VMuTaqeJeQXjQvsFSB7vzgRB3R5jOB1lIxE1Snkq
6gnZB1JMfNsiuWwyya6b2T8spYP9mlLX12/ID/G8cbpmijcAbD7ByZN2BC8EAlyQAsoqvKznsr4d
lyX7MYuk/ohSU/xbry2YgtGkxapXRTaCxhhyAm/HPbW9NmLIhwF4zKW8QjpIvzbUTpbf3v9ef2BC
+5Wkeo9KDpk0Pe3dGwMoTmLOFW9qH0Oq/yQqqKf/BiOpn/WNzPSgik6Q86ajNSH5Oq8DUkIG5UAK
actvG5yXvPAAndnoVPQ5StTnNvmn3ZFytNqxsAoTIUJcuuLFpvaFLF889CXvz/uTP3NXkhPS73LI
R5n6drH9dTOrbltOVW2C51K4W4Ih6hsB4NUGrxb3UbQ+0mZI/j2hoYxCDRKBPYbcX5bxmuL5Nwsj
NEEuWVeEDW56nPQhnr8uAuSA//4Uz7x6DpJymyPZlunvQwiIxDQXV2i70qhgcpttfGqthfBd1+Uz
/LTpKNX64/tjnnkP2E8Uj8Gmc2PtvchIHW2syhNBVxsKr5fYhd75kyOnh7ZxiZ6bkTJVvOY37iri
6er9wc9cQI65iSvA4OJK/iPP/tc3xRKqq0RcWOFI2eqArYs85em8/Ps1x0OOhCud0g0Ms/2Kv0dJ
dWvNYSWH+WBO+BtiapwlmMy9P5czR8GhcgHOnvxmM0Z9PUrWm24kCMjCuVKzAEJXdmvIXjmAUNcP
7w/1pm9J2YIcELY/QrEaq7ebUauXS5EqhhW2o20EKqrWt8Lp00OK4uGVvdgLlWLZfxXDaAT4dWbB
aqA+/f6POHMeN8QJX25ju+C99nq+Vm2p8SgyOzQXq3ouMrN/tCE0g56dzGcs4DAgf3/A/+HsPHbk
Rpp2fUUE6M2WxXLsbqnlRqPZEDLf0Hsyaa7+f9hncVQsogjNYgABIyiLaSIjI16z9dXwXuDXYIVh
cKsuv+i3dbRbILmNg8YB2W7xWS6M/BzOQIwax6g8eknwRSfUQdNhjE55GA+HoJ73JB02vxoAJ1EP
GBkWqre/IZ3kaUS23rrquaOD9VMZJTFHTwJS4JWalew9+TeOyOI3SX+YLJHQv3LsSQQujUnQWzAq
ERZwx85Jj3WjF15nD/UC0e8PcWrHHwE+ZJ5ky+3Bsaj3T0bSuIKSL9w+1T7HoHn/erwcWz+MuucC
+aKCRhH0diYU9A+aQZbAVeW2/tEixXUNdKx3vn8jJDLT/3+U1XyjR8mVB9z+Kqe403Pt/WM7nfp1
HPTvmKqNfjt02s5Bfmv0rG5ZLho61nR2TdCkq53dWxIpu80tWzV5L7mVJfXNqSzG6lWzMshvXekY
wLlB9U/vizZqy5eoCtL+RU2QqH5O5U5867pyuoRWEYhvcSbp0iukER0icob/HuhzoTRulkeYMTYQ
kD4G5mD+26YqWgHUR8PxXMDU+4sejmSdxzAEuxahLWZ5MYiVM3zjhdkpw9g+0KTqMK2G2Lw4xkOp
/mgHI7gkrFCpK4ZYFIVeO5gQLVr8XvZauJsH8s13D2QIZX19FfKsMYzHJESKx6Co4pyShOTt3NSW
HF2UNBhSt210R3KVKbYuCl6X6iEAXw6p2IoC8/x4O26E36W1w27UFvOQtY+bE0Pl7aLJvM50Go6J
GdrHOlEbfF9y2Xs81MaVyVBUxkEU8qC5iwGIGoS5jfKHCOPoV2oMo2vnVXvMw2Z6yU1lvPR9Nvm0
9I2dELh15hZUA+UzggLN19szl+Z17STTbKLJIOZjYahwHcZ4r1e2NZX0QHklkmWherTa/2Y2T2kM
Cvk6wCD4McPZIbIl2tc0+mMzN3SciGz8h4bckkHefk+HaRb4auTTUicADZvG8Eloc7/EHXCKx4u2
FUioFSNNsySrNAJvh5KKoLGqiv2Rj5bmh4ZUfzbzXH2OeXQ/q+Ng/GOZzU5utTWRb8I/lBQWAO5q
IsNk1NIkZiItLeyto0QSlkMbEtVRk7GKfPyB24PxLkAjlaR1bRSlN06dG6EwrnGhLZGhJB2XlOQC
mVLfOQD3Q/FslUkYMQMjPV57T05xjAyMICg7ajY/1Q2+p1VgzJ8QBdir5d7v+OWFrCGFQEGXVGO1
4w29TAmqKq6pwyL1q3HJ51m7J8pp3h9pBKgAKKpoGPFh68zbEVEQqX2iXYfQqJ3zSNdC/WDASY2e
8jEvMreUnf5p2Ve/CklSL63NtfqUUiL93KJ68NnRwRUemjypFeEqiUrbXJtGS/J6JalzL0DWoPES
nE3+Gi0zLFwlUot/8dBSP4mqNeJTUJo6FUqkNn6aWUIDH22a8IuqSGX+bDdc8C6cZRXBkxmrdmx8
A/Nn1qeGhtntlP60jNGGhRhJxv+aSGg/m3ku3ie5bv/o8BcvDzxhxeSmQq1kF6vu9hw5VW99hrJN
iSud51p8bMcsKZ7SMJ4+4Nk1pKdAVPMvW0ub/BKUsTN50wAkCHJTrX4eYJaDQapB+cLfigsUg4a0
jdABKAbNDasi+ZmlQSSO5ZR0k0cs1V/SSjJlhBvqTvZVREG+S4qcy25v2TjMZKYG9+3xedh4LNN4
5wqHicoDjhrH7YmPO1meMMzSrmTBc8sKZk74Q64jbsOhzRT9RVSwrE5dmqipG5lOZp9T1RpeubKU
r7NdOc1OxnQvGQVOB4z2omQM7wk5vttfJDoxlBiF0ZjIo092rbfHhCb9JQMbPjYv9mR1x74JdFdK
aF2VuDV50aLnjg2PRo9JSj1YmcXnnWlapuE22+EIw9YBIsXzj4v89kfNeVk3Iy5zVx25CbT0TVsq
nuMiCSx2mxN+tWYwLBfUI3TZbQXuMofcwWLRz8q4y/y8ykd4s3Eu9k7+vd42s0VTmUQfkDelytUP
o/0FznQq9esYlaW4OlNQJcdsGmrnZXLk/vssOenkija1kV/vexklRxpZauvqrZT/pSIAI1+keFY1
D1pHVh3stOu+056f3lexIn49nsaNOIXpMpBDUNVkH+vXkGEhzoAdlkazPJc/pUUoj4dJM6e9YtpS
UFmtFgV4kMVAfxltbX8qesvo7EjWrvJQON8yEcoeuJbqvUaqmrujNScIFKlDVh/HNkP2rU6CQtkB
BtxfpdwuoP5xoaN8eGcGKdlqbaYZogAGf/jEr7chFcKtcRGdklCJRg/mkgGL3HkKbE0xFwFdHcDx
C8H8dqPGVU7o6jDQdmahnhIjT3weDurOId2422ALAgdwkAakj73KE4JMRhMnsPUrXYA6pnfTOj97
nI4/6CCkk9Mf7xoeGqSSFKQXQdBViCKrF2PRZNq1rHIDLy5b/zB3SbhT996YuIXMRY2X3itgh9Un
1QP6Iak1QD60rBDdFwd1bceq3z3+luVfWe1MkBug9SCiLFalq+BWzMj7akM9oDof4BPpDKqZevAK
dBP9JQ7gS0HPemfMjZ2IdCSPNZonZD3rynIxm6NtlfV4VWqt/WeQF3RKK9WuJcrYqzDye55KyLWP
P/RNAnf1pZDB8PEiinMS17C1VtOVKB41cRXp0DQvuVqDlUM6jt4JcKbmlemR1Ksd1d0pNaeQHrdp
CeMYGm2E4Nay3qehipB6inMI3Qh4tE34fjQi+8sQz/S5FqDGi5XVhXoMUyQGPiNl1vL050UANzcl
4H7XEOlKv1VcVd+lLlLKS0rAaAFyqbF1GrI0LQ852XX4MbNFbrpROWt7LgNbc8+eWti1qIyz8rfH
0Yoc/NXqrrsmiTZ9Qssic2MSiho4S6eeRurXtTcq9fDx8exvbLOlNQdan/4cFpjL+f2tCBQVtZZm
Ovh1ZRyc1yzEG9wobQuFJNX+QLDq3MfjbWSGyDzCKQFFzB/WuAVKYD0JNEDyeIyMDwN+Oz+L0o4O
Q2SMxwidoZ8AberDXLR79i4bx5a3JTHI4OnATC9XwW9falRqWyH+Nl571P+Qs1K7sxEa4/nx921d
s4zAKVqiA36bqwy7nu1kqCtzvKK6mpZ+h+tZezFxNbma1WCGbNgSqYzatiXJy/oqmp+Qk7fVTz3i
05iQ9FrQ/WpCBPZOBDohvwYqPiVnqnHDFxVPQ33n925sO6IlmOqFu3RPKMqGQUv6JqGJh8o+7WGz
ep3Q/SYR6LS0d+MmyK7l2GV7fPKtcQnR4AmAPOMJsQpvVbJoac3BhOmLVV2yvos/oCIzHqBxKu+5
JttDlDXxX48XZ2Ozv9XGqfxpZBbr/r4Qo8nqVONVs+fKyxM59Wpb2MexL/8KSmHvlHQ3dpyJWAx3
BaBGutKrI90UqayjkzFd27ZH1sQSDioaepXtwTO2UnN6sEu2CcnAIVDcbu3ZqGkHVs6AM5hlz4i/
IdVXUGEa3InSdnAco2axaKwnAVQjjT/JUoSIAY6kxvNIg3L6/niaN9YWNzQaLza3CIS41c8Zg0LS
7Uxur/FAgncts9j6ULGPz12vlk9oxbTqUclQXd7p92zkGgzHscByD5We9atzTlM5piUBo1AkwTEI
ArQ88Jy/CNKC4+NP3MgbLQIY9xZ1HTouq+2LhiVv1bhqr+UcKQcjNBW3bmQI10ncnUYN/wIlkLtT
zFk6RXY5f348/EapUGFT0U0illKjWAM6khlse6xW3XXWhjnwVKvP8Tlpx/w1ltBdO0yY/iQgldjt
Ry3OdKqsqOR8lSMTtc7Hv2Vr1skhyWDhC4JGWMVV1GuCdMpg7owpEkImGB0TRZaxb7xWlM1ej33j
CBPBYTBwroCira9J3rtAt7oWbtdQgtjrov7CM6t3nbIIvBYllJ1n79bXWQRIihmsNpny7dGK6r6s
NCfprt3YOuWhbjS7PqMpGH4TdtSqO8TvjduRpizPMy4qttZ6NBr6VdubTQebrEctTlKcQ2so5bVP
FOlkjVPnj4plfKgzaog7q7jkxrdZGOWWJW3mM5ce7WoZgbckQZlBIILhl3JUUf9rUa3pcwSl4DrT
AoM68g4Dl+GTk0RO45a6PX3NZkw4PDB8AVV228ZKFMlO2/aaoJI1brlgkL1u6NrIreZ6jN3JGRrF
s1GeaY7tgDPCoQ0By5zttByRJ9SxtkP+KFD+zR1tEZYJwslCV7myPilVi4vy3Obju6BXjH9TFFmj
kzHSNbhq1Ew+lyFqqK5oih6gR9t/cgarkU8ORI3kEHSGpLF4E164whocgTKCmQLmVVpcv2ElXk01
CoZ/y8jsgyukvc46mENuFF6DQmJwUExkmyPXQM5GPYR1ZBp/us3I9XkkkXdDNIDnunqMYRaeN5OR
Btd0irNTo5X6s5aMyqmA6/unz5dlKIpb4OoM+j1rz958LgPhDDF24DQWjgZmT0cJI4ed/XR3Thll
oV/C5SOhNdct1XEqAgRoawmtStU+RJhQXwQQ6SMSBQFI1eTnzvZd795lOOghPB9IvvR1T9rJ447N
awVXlD71g4zQ7aUqcIpURZrtvJvvbrdlKJwxl7Wizr6uo5RCQvInDKUr7Ca8rBBAlFzdbKpn0c4G
wsFcCBrMuGjeSV42x6XWvlhdLNbHqy2Cq3LQpZUhXWm1WecGyUzftqbwKUiAIdO3Rpyy3XVRvX+c
8bUcXy4aLrqF37uKf1UlMMqMeOciWK4f46q09UMMf5LuG6hnbNY1rfd7O0SPLdHQpujhTf2EkOUs
Ok9JMLo6CnGSZ5YN4njd0ICL7XGOWUJpM/VHO8qGD9PsSKNnNOk4uApmBYlLiYBXmaGN+QGPhjw+
4WLZ/h1UIqXHJ8zmm9zVQf/aOkJcEUoNlAs+hTxbRK5jk/R4b90FZaaAF5kOyI6DeVf4tKSoiuuq
Qs1Jikoky0fewfVUOSeE3tTKzelYXiMndX6MRhWfH499l0K+jb3cPjbIhDueVWZkllMgZktrQI2P
fa115zxGR+/xKFuHdfHYJF0joQDScbvIZW5YgTwMwVWqk+xiyI18nFiec1AZPY9dLd2Jdvfpy/JZ
vw242lVNFWV9JJBmbS2QOQ1yXwetnMP34Vily58cV5+kyEMdzXDVQCk9K86j//LRaHsQpbhv7x5q
VWRV9VSUS8io6vej5DSneA6hA9Yaru3kEzuvgbtMgp4LtjF4KmHeCxl/dcFKuFSISDOCq1wI5LeF
jrWriSU1pj17Hj33oeJmKHX1Bi2TCWRVogfXyraKH3OOlKwz9fZhagftHUhBlHnKvN7Zqsvvv0kg
+D66Pvi3ADUmCK/WFEXsRlOxcryOicp8BgiryXI+Hu04yAQtibb8kIZpcXCw8/Rgzc8767k1v0T/
JStecPhrmEHaGqQV6Kv5dECj99E4F892X1c4ihaGvoe93RyMognePEshcP2xLTLSqgSb00cZM3un
0ZC6SlYwvmZll+zc11tDgVbBggNIl0b8vz2cox5OuGBm6DiZTuUh31lh2+2oxzbVs51ItzWUvvTg
DdsmF1lX3eWmqOSwm6EiTLH0NClS9qvVROdZk7ZnVn4fcmjXAyCDK0afhB1z+1UZ5sXTUoDzIxkN
wpbbwtCG8LTAHDza2/PxcYS7fyKzOwEB8jS0KAGhdnM7XtMmUxwOZuzTurE/kyUGsDaC9FAiUXoU
fT+5cmtqpz4JJy9EzfS5qvrsMKaKtlNjvb9N6IhS+KAPC3oO5azbH2JmQyQqwQ8JsFN7dUoDsXez
iQ8a6BTQB5PhxjXipXUhjA87c3CX4jMHvw+9XDa/VcCkIs0M0U+pX88yyHG3b6vOOGIRlr7M9hDU
boXmq3CpodXChRKu+T0OpZXfZ4EMdSXuO2avxmll53ct4WgdOaBFQi2Bjsktt1qbsS/M5akY+xQr
Ily3W/PcSXN8SiCAHpw8q5400SZeJ2iKjXMTnZNy2BOZ2tr6bxAUWhwOIJzVb0B5qVUl9oifdoZ1
CIpG/qb0vMFMvCN21mH5p9afS8lrYREC375DaQg5RHhVNYkd1fzVycNCPthAtD2p5ZlTVO1eANm4
bZduP1JWEMYIjWt8gRbpoiZxjPwg6bOTGikVcihoobhLzREsSoDse0PcKnFKeG/UcXsQywPv8Spv
fTUSPrgpwTNc6lS3m69NLbtowyH2QXLa/8hNZ74XE2I0uE+2TzoZ3F5BfXNA5pfCmIUM3LoQaylJ
EmQIu/sKHX/fwC3q4yQl+ZM1SNGHDOzIzjbeunR56CyUNR5YxrotVCIwqlVQUX1Us8KTNQwUM4sR
/eOiTyYa8yLwmkTXPv6HaV2w1LTl6bCtYSpRSOafAJzyGzh530bsP9xCipJ3g4EWqhrG7enxeFu3
PALchC4o4XDBVjFErdHD6Ao78q3aBGgwZN1ZycW3ycRP0QkoFpQI8x2mwmhcpGh/PR58ayfT8qfE
gd4D8Xx9QRmipHDilMtrRIZquegfjydFGWzukM6cT7lQep+CuXUKaSa94JWofSzEHO2pTixfuTrC
FMupQdED5FpZ315mbYBaHfvQzwBjuZltRp+qQdozIdschVcmEu7wa+6A1gjGzjYSMqE/xbX2i7Lv
l7oY9a87c7pxIfFOB3QMc5sEY71vtcE0sFKKJfJSacZeyFFAGsZzjCuDXIFwmRY7aNmOrL85uVgF
j9MIaLMQUtq6GUIiuExFwdxQ2mEzukpRwXakkVgWXhrVRuf1haAQO5ZpKu1d6stduV4GjS4SQVQl
KVinRhl5thPnCk9xE+2pg4QA23MyRi0A3R58xSUhx8EE2lS7v8NcFgbGDaP8pARp9T3s+uDZLDMb
ob0CCt5OJrURfICWAl5Apg3S3fo6GcDnZYUhSVdVCofTWHfaKZqG4JdKhe3DSHN3J7pubRUyFywG
aeTfY2zZKpYkYg6GWs/CRzJbL9xenfYIHPfcIxrSxtLHB+ICaXHdYbclnmXanIU+fp+Z7Q6qFn0H
fKp/gTZUsxPyIFMAUEfhdxVTiPFFwqXiovdFIw4zkvTtO20qU+uoIlA9HPLCGL9FFhIpbmWrmHxZ
RmY3ri2J6e9Gy60fjUg6+ayMnHiPzk0NRXLO80+lHWAh5nZisrvLgHi7cyz7Ero13St+1CyDmT8N
I4LweDjY0+yi5lg+0ed0gCoJJf1UTJVqvsio51VoTfRhc1bVavjH4h9J/+0imXjdak1oHduKFOmo
9modfnp87LYWjPwXqDeSGuZdJLNU9EPnqYv8TsZWRK4d893QtsXl8SgbdxI9PQIm0Yri2DpOCSeG
MG3XEWT1Un6CSFU/mUXcYsSd5u9kyfnilIHy9+MxNzIpnkWEkoVpSq1++fLfsswOBJ6KEZJ0nRJ4
y2Ou59e6TyMMRed4JwBsnTLw5FTneXlSp1r+/29DceknGVLk9nWqy5+VYwvWNJ0+UUZ23gehU/R/
fqo1Dhimt1yAIFqWUPrbeFNgh5jd5tK1CrRJdZNGTP2pziQKVqGkNeOhkTQ5+fJ4Pjc+cukGLCkT
D06gd7eDKjPG41MvAuyKJeU4D+oPHNGwB8B655zD+d+JJBvLpwHHXsp9OoF1zbuprbhNSA6Da99A
SXDHcIne/G1018tYS3ZWcOMYgDugcss9+ZYb3n5cqGtVKNcDRc2y7oBkLI6XBJWdetPGFC4cMAIy
5HU0UVb1EE0vrbAyVenayLPGiqlUJz6ZgxPpz5OD8sWxasrQ9B6v28ZEgqwCQr9Qu+8R0lMiDCBs
mYT/l157tpilU1oBlkx57O7M4sZQDoTQxRKVmii5/u0sZvC2sfJQMt+pRXmyeL4uYEzomnW2G7jU
jSVb0lweL/BBSa5XhyChXSOps5b5Vh47xVEECrqD6CYYwkUKuUH0nWfkzwY1rX8A5ICiQ2RrTN2c
LuT/kJmtX4i41expjawXxypVM9Y9jOwT7g/KX3JPYo29RYVxoFP2AeU4ukc/kOmSf2l2CEIiKZPh
k40BVLyz8be+iyQL9iX+LvTAVpOoj/hShqOU+lXsNJ7J+fICu6x2IvLWKG+1lQUdCk1QvV0qnZvI
GEPe4IY+Z5dqsDGf0qa9WtjWKA6M1rcElfRjuRd+D1QhpA1bE+BJ86p7jvMUM86y22uC742y2gl9
zTDYcGQoV+S2p41mdFLNWv4Pm3sJRwjvwG101vdJyijw/prMp68tHQaYOmdzSMqTLs/dTpxYfvBt
PrnoWhNlQa3TG1svjqMHY9uiy+ErQYgWJK+J5hiYuf0RKeg89LTBsE6FKl80K/1jU3pK71ybdEsI
GYvayu2KOeSFpjzqqT8XeuEbdFxdTReTj13MHn9z6ysBu9LAQiuOat9q2UDK5fQ3w8xHt6DLz1Gb
tP2psRCjxY6klvqfqiUUHY8YLfC7cTKHnYO2Ob7NHUoYAdi4bmTFTTogIMssd5VRwB8fwnfUT2Vs
f4zokkdj8i6vHfk0pFjU/GlIZpLhV6sL0Amu5bKhfzsWHcz2uHsbeZaxO0Hnz/5BT9cIXRss/86+
vT8dvJB5H9JNZ8i7PKgYqqxvs57TwUPa7YIpegbz2p8ff9J9hodnAkhp4pZuoWC82jdIwA/0eYvM
lyEVFMDoRiP3ZBzOS5rnNbG1jrrgxaTwstc02iipMjSARcDklO1Y0NvZbOSw6Fstzf1SL6YvCNWP
L1mWmDLELaX4GXWG+NC1heWNqYHvqiaF6SEtshLDdXtI9x5A91cgP4anFvpcS3XJXMXV0JDLJI6C
jNpm9bmOcusaGZHqyWkcff7zGQd4gs7IsofvKi5aPaldb0bIG8dxdhWVI3+YgLu4Tla1nxunL06W
NTU7TeeNygfC0SAKl0YAWJt1fGhFTe02D3O/EGV1mpAq8krFGF8HKs1eb6m/MBJ2zmnT9Ycsa4sj
NY/uP2xoVpqdRt1kebfcrncsDUGczVbqNxTIz31tIzKBSOzOKJtfCioBbV706O87zkDHQkUOjNQf
nSb7oOFshqmPOjoYeCrV4qY9DdNziSvi0TbjvMTC1hy+zGqAI9rjhb7PGqG1oa/BjGNNfhctUHDv
9F5JMx9zbiCblWYNP6oU72+3HsbwWCjpfznMdM8IymAGlzbW7Qw3Pc5kPXmBP7SxXh1tLtenoaXp
Dwk7MGsX7B4uuI0qmj9mQnL9/D7yKjJS/lZqo00y3y6l+Z0+oJOC93izU/neColc5Hwb7hGLas3t
940USMO8Dlja1jEKHycYjCyDOOz30KWbSwfoxIBXhyzPmtgZyQOvDYcrLtDV+oRlFZKVP9TeQcvO
aaudV+FGCCYaEAepwS5Pw1Xo6Tt5DK1Uw7V8wAXuM32SFP0QYarvU9MKzkaEBKssYzb3x9sTJS5a
WsQFQPPrSmynTzpdaiP2sxZYpStmXgeQ5ymBxWraPqlFL14fj3hf+0U+6k2cE8EEBxGP2+VDPhAB
yYZaM7aCVNdd2AkqbhhSJ0HWtTEim2VVaKe6iLPo37bj9jnlQ9jpOwF4Y3FRJKFuQVWUC3a9uKLN
1ZShseeb7f4lCerSq9RGoFVYhs+R1Rs766ssC7hKCxmQ/JMiqYkXwirwCQIirRHBgFpfuFkUVJ6I
J/25sefu3Fhm7eHk2qCWgNSHqUnNoS9SYK6h8o20Tuws+9ZuW+5d0FULeGt968ZO0us6hR0fxgIV
zazHZPFktM70V93YsSdAt+OhpoR74qzLR64ngSwGkCeyQ7DtVpMQDuMQpPjy+SE4O0+fi8xr7BP+
g4YZi2fROa9aYu0pNG4EDJJU5f/1je4b0gCFQDAIh1aZHFhHs+qsd85cmjtXzhJ27j4NZhzIR3Lv
uzdZ5Ki5w0Mp9hNDig95FTanWZkCb8ptbedO2RoK4PWyixZZkzVOrQDQUlpzkfgO0mjmoe6aWbhp
5yBwmQt9z9l266TAUMIllQI/sLHVgYU5NvZtJCV+Lo89RvGgWzoABBdnjn9g9bj36twcDkAE6hok
Ktzet/EhTOZSjxs18dU2r6+0uW0PAmt75YmYHpPAaHdy363JpAi3lKMX5sz6IYHnt92rEuMJrOv9
aAjmY6cUjlfq8p5EzOZQb/4gxHmqA6uZzJRxkuIRkRspJympZrhE6dgqXzst2NPtvd/ziyTBUlu3
iG93cvBtG6KxVY2pH+ASfV1enke1+w9iE4trhY6KDzfIRs0oV3ius44M0zjZAcv29Lw8Z46VE9rn
KNPs1xql4LM1x4mLR6TumXqzZ49wf6EsvwGFH1xJAYGsY9mYdGMv42jkG0bPhiGKX0YhTc8J630Y
Kmc0EFDqSzeWwvA4TphOP77Q7mMa48O6ROCbHXtXHpe70Owi1SYfQR0Zqq7ZPKV22xxD+nuHHuSP
C2t7+tBZaXx6PPLmInMwKaHhMsB+vD0qndJCurFzZj+PuuOcxOW5LXTt+HiU+137VhinW7oATQDM
347igB3EkrPl+yIpOJT8rcPQKJYXts0f+xSyndDng/VEpLmXa2IbK5LTVQwVdOVlsKzu1BkI0Fvy
7BymaZRPoCiHk9G1Rr6zivcS7cvYvLOhXPMsYdPefmZb6x1Y8Dbxa1FYH8ZST37mcD4Sd+lEiDOl
ydg4Z5EUY0wxV/XF6az4yEXQe+bYxp/RUARr0jZ/XtLhZ9F2AXBEan2H8wg1IQpJM8gLQ7OeQG4l
wUfMSMfWkxo0GXdmYWtHwWQGPm5yojE7uJ2EMaywaU4JhgFCn5o7TKH9uba7dk9UbevMLA5UAGKh
bN5hxGKLxvsclwmv/h5ruqSs0i+2UGeBkro9PmE+ztveRGkzdDNdC3ZeEG+019u7mknlqJKEsH1p
Utx+poUvWdU5cJVndBbSjwstHc1CLZxDT1GbXv6KBqgwIoT6YrQThmRQJ08Dyaa5qjLxhoxtvYoO
kgkNz5VikIHeaLR2i2/v3P7djWrVunNfiUs7TYF5qvJpjC+yLLTAnSc92nMz3zqgC4cHHtyyd9e1
TcOKg7ws0sRvZDX383Qc0aEysgtqpXv7Y+NdTYOckrCCpDiha53FqoGj1K0QiR8BpnpfCl3LsNxF
mHqqcASO63h8sY1hcpM8zv9nd1gPG0qj/oddCmkayin0LPpMq4iUdGghG8YAoCDsunfjLKQDivHW
TtzbOgvkqNDO34Qy14lIkkVR0dnAFvK0xqDRaqQLdtX2XoFga/UYAxFOFg+a2yolnoUtSsWc6K42
iulFyGod2q5PT04WWjsaAfepFQUIkHE4j7xpva5ON0EbkRBrIMuZq+5F6VQFBVNKlqNQBGp09uQ9
vjk2dwtYSbpm1Lmo4qzOWZ+OcxtpMa/LWZN/YCU0iWNnFUJ/yrACVryGYnjtZo7dZK5TpKX1GveF
/R6V6nlPuWJrmk0CDmVOEqK7lwc12xAjF+RNIy2TPFtvAj9KHOuU5NqeHN3mULzh6fFyTu4AJToo
knYSwHpLsILCUyAxKi9DNdmHQBH0fR9P8tai8q6kdMpz9h4kEuURiY6U8qTqcN8ZgTQ9hQnYAycO
9J+AMPfgvZuLCj4EphGvKjypVrtIrUqTqjgzaQaDmrlVOGVPWqfr1WVqASQchpLqQWBV4We0P5P6
CF86vKRjpe3VZzbmGQDZUvynP4pQ5mp3tcwKvGODdx2aWIdcmVPHBW6VXEQx1DtXxuZYBFfeB7Ri
qXPd3hhq1rPUYRD5wJvVi+kkzdGxBvWQKpBQHi/oRtyh1Uu9iVFooa/nNxwaPcpmPgtPEfmc5211
CuRgj4+ydQe+WRcjKkbJH2be7RehhIRzLAQK3wzbXnenNBt/Kkmo/AOwyX6nKUUZubA51OKpL0XF
ZajR8f5uzpyaYxZp1ZfOmeT+qNdSeSnht+FdXyVDituDMmX2UdEH0R4SXt6Ni3BZugB4bOuoTxjM
7VwHW2sDoYZKDhVl7DNXGxKTVTrMJT1XydTSg1HDZMryML2kGNbvRLSNwwbahjoO1w4Y1PVbIxex
JtQhzvwyn4igUt/ZqAU21be4l8aTpgeTsnO8Nz8OXTmQkhQ8acXeLlPUzeo85WTfCM9NLz0s/3Mt
hd2Vlp6z85zYSMrQDQN0Sv679A9XN1E1lbOA1kcXyA7jV6T6sX9qUrM8L1LVL1DmLJ++Zn1Cpirf
A/ZubXoeMYtBEGf67hE1hgnQjZyx43lATh4w5rEzYEE/PlpbkwnLGAECVpCK0GoyS00oQbd005Bl
q00XWJPhq4OU/GvOerJTV9jaKgvk5k176J50pUhJkqgtakxJbibHWI2qJ4R4PlbYXXuFZQ87pN+t
4YBRLKn7Is62vmqHuMMTEDidX5S57rXcNn+FfaW6ki7Sc64Zew2sramkZPwm+wHcc71ZjDi1Gl3P
M3/OO8VL8dJD1LYvvEKT/rxlZBPeaX8uufo9Bob3yoRpsUW6F4jgSUGE/piE+V5DefOD4GbTNAEk
BYv59qABr+573abM1U2hhfx5PL0rKwdfDElvvjzehvfVVz4IKg4SOdTc70qFqShBR1VZ6ttIlZwk
4iI9sMh+D3Q2P7dtm16zOpB3mn9bJ0yHFk6+TJy8Q+jCq67rOkwJJNjjHI1QEdxl1a/HX7a1CyGl
LA5AC5FfXb78t974mFcTOsg8DzAtdoeiguDtLHYveN55klLszOPeaKuApdf466h2T+mujI3nKsu/
J3WavnYcvUPVTunx8cdt7RDAbOTqlHmwsVkN56gTvIoiTP1JwDPogRwcEC7rkaPiBDweavPLACUv
Chgc6fU73LEB5yUjm1GXJOcUa2p2UduwO8RJLB+baNyzpd/aHOz7RZsPUPzds05TZ8cqbAovTqpk
J1L5yg+k9I/dtpauOlcLoMC3a2Z1UVd6W+ZOX6a+aQvnaEDDPU5UKi9hrzb/Ya3oMPBCpd1yr0tm
UzLO0NjN/DBR41MZxJHmSTjsHAdQkPnOYFurhRoyk0cpgYC/+q4ynK0m1IiFUiRDUlSi4RBbTeHL
M/06q2z3EChb8QPUDchUSIMA6Jbf89spA3UC86TgGpucvPjS5F3rhkMZn5ASkb/IxTwf1Vjag61u
DEqSuOj+0VBHnGj1kezDvEmXOjkT0PplFk25m3Vmd5jMLjyYUm5Oh75p/358EDZHJUY6S1flvmQu
WSocUwT0/LYQaC3zgj4j12ydsiaynqxeKU6YGSmXx4NuHHTAPVAlgVQv7LrVp1YCMbsKc0q/ndr0
HaaR0cdEiVMvV0d9Byy2ORTceHLt5W2xXkrVinQHfYrEH61IsU8Bxg3vwxTk5LU0edrsPC02Nirx
ZMF+wIrkMljl/KMa1pkWBbzH08z6p47q4Cz6uj0b8SC1Lr3WYefS2Vo+mhA80Rau9h3smEmcCwST
aOZIiXSIYzQzVD0KL1qkilMBPP6gy/1eRWWJw6vq3vIcWNq6bwnRavnU2u6FiT6qXxdK9Wop4zue
seYptqz6YEV1fJ7CYjyPQfsfcqJlTJ4HGon0XV1KKZo+BXhCIU4K2+TQKXoHZHWAxSRMM/gPa7mA
1in7E7fvsDyTSspQZnLsa2YZIbOZQDM4VFoVUQwroVS92gUX/c69tHFPcAEuHtusJWzA1RWIvUe+
ZLzQ4ZZey/9xdl47bivZGn4iAszhlpTUUifb7ewbwmGbOYci6+nPR18cuEVChGcDg23MDFwiWbVq
hT/YXpk/udEuwm5rFZvATUBdYKfXoSa1G2hRPT1vxJMxEZiXdmM9ljtRewN6xnlj5Ifz3ULCun6Y
NMpFbTkLhFAjiQhG6r4vXlMrb1uOIRq8qFaUflc2Ze1rMIEOUWRa8UEmAE0WTbudDsNq11L7cNFD
GQTCCch8iRR/BXU7nfmVqjZfEriq5vsw9VLvt5y7Ib7LMhsroLhoMQpOmdCEPnp7+p5v2fYPsLgy
SX+1lT9bE8W9GjsKYmq22acvssMYKeuSrnmKgBDcIfifPuPM072Z6yr6cjvirgITZuB0Izg3iJuj
v3IVmJIOowSZGfLCPYaeMaOyg2pOji+QrjjNAsT27fVWYZcXzWiUuQrYcyAQ2uuXnWfEAWopTGJN
YG5Am62j1ar/9eMgdo7pKgJerXQVjCZdLxOrxge8r0R27CdvCNxmbE5llSewaGNgF9O8R4ZeHaBl
UYAIrkYyvhzU14/Xp7MJ4YLH00MUsEViuPeg59ud1gSyCNeRdlkHNAsfD/ONlWpXWcyiR/wW8Y0x
LcUnYxRu8s1rqsz4Xjs44j6oZqyLu4z/k+73SVvMfmiFaXVo8zCyjmane80FnbkMPWGcx5i12XMv
D8oMOOeuAltg0U3qa1rEcW8aATOVOn1IvRxFc1D89eAPFByIiqoG0airzXx8izCc1AOcBsZftRla
9jFOml7H3jmUim/lmlb6TTbRlm3iDmEsrdN6K9DysMzuIkPOIxbIszG8VWIHCUG0aeLpA35Oykc7
SevYj/JoiB6s0S1L3wtF9Du0ncw5mLXTyUMzJNhGmHbM9Id6fAhkWibpnara9TN2JEl+XKSB5UnP
E/uNidB97NsgE39WKPydTCvU3rlE7LctP/5BF54WH6I4Um0/pMPUHaQkSTooQ5o2j20UWqiGM2T5
pBG8siDWwxbmGiKfz6LXZPqlk3aU+Mia98ikh7PjoW1WtPU3Nx3c9kefVyhaj2PuxQ9WVJbzs1SV
9FM/z3F4aJpOVCeLxORu1Euj/+kZY/IerYUiu7PtbhJndHpk9VatODI/SwRdW55XqaNAj+0OGy5a
Vu+ntjMF4lxDmh/rqR6qtylSOzJQJ8tNvoPlqPT7zm2h+iq8GCPQilaPfPB8o3cGeREmFw6vbAM5
6fG9WdW9e7KzVpvvxwZNxqBkNKO8yXs8tQLk2jL34DrREH6169S+73vdrA8om+s0I9Hq/qJYbbeI
h2jZ9CGXNawQF+ti402YpAAksawtssCZq8T9JCJnEI+ywQLuEyCspvpOxaxovu60/dlodbai16gO
ekSpHkaPSh9Gwp+mAWk8id+I+YD2gZmeowIc84VsnPs/FziNHhAlsBPfYtzYnei8IlkGSREBdzW1
jPrz2CWO+NxZSqf7eaPr36PGiLuHKilVtmUXm00wEX/V8wyyfgomZ9Hi83qjegMBgTDpLUTrU+xU
anWq7GF8NxU4NB74EGV76GP4rR1HSzPTY9+Gc4uVmqTLV8GfDGRt6d/GLAFD2coU5Vsz7+d3mRma
ue9GqvfDk1lo8Ed7eqqKbG78EsWSIcho2PwIw9ZG2Dcr0vqhdL3pl9ehsXNEL5DPjsrwZDygkIPa
lNPjM+vngKuTk7QRqKOF7ES2j/xj3gXoqul50I1urwVG7ho/WgsTmyOy/dizhGHnqQEAh644RHqr
JodyUpLirBWDVuA1FlYlZCEv/VRN1fBgW7GBo4kb5u9Uq7eto5tatQZPxoEGUXsaVHZHLgpfDdTu
N6g4JE/pOKvVHdViD1kDzrnqO1T1DnqXcxE9qlovjHOeq+J9Tv//p+VWvfDNfGr1QFr2EB+EGKPa
n2sltQ6hTQoYhF2dW3eeGsunuXWbB94aLx37EXwIGiAOhT+7agkNL/Xa5mCnoT18mtS+dX4hhTbY
R5eGPDpx0xy2CELq3L2zVWZB2iEvdZh0rqxfJeof2s9JV8dPU9KXb7Vc1z5aeBxHd0mcJxcxdYV2
mKu+MR6aYZFh4q8wLqOLbKZftRYUMpST9pQH/2BBXqXeSwOB2wC7tD+QlKvbzgVlnKR54l5C5m0N
UnwLJavQze9mM9vvM3M2vtWWlT+1tdE+JUnknrpIhxvitFb8LULpIDyKPnIdv2xN7fvtO38jx/AY
Wy8lOjidlU+LYie6Ow2Kc7HDEOkkS69Pk+dND6Xazg/qWO4hPjdufo/7d+FvgDJYlXZ91JdqX/Mu
UkQ930GNiSefWyw/h+xlsAWJ7X2Yq3D4dPsxN+5+WqUUIUgLkNtek8Zl1UkFZzXn4g2wNVAYHR9D
VZ1Pt1dZga740HTHmVAtLIbVOHUAnQjeUHMuCuIFOQAdNZwCPUUZqjTM7FPbxJByrHp8pMgUL7KV
zc/bP2Ajg1vYikzNlxx+1c5kBJnqfcvblbrdHzrDgv4d4W84KaI6315qa+PAh2RYC1Vx4S28zqbU
BjrKNOg8K71BP1SdOCBUa76ad96zhn/14fZ6m4+Ggg2NK3QoVtmbnkLhJj130OiLv5vAfu5l7tkv
eSjVnSfb2iscVRor9DPpeCwlwV81B/4mekY4wTgtApVC+a89W6OYX24/z/ogMHRnTMuQAE9sWFmv
VwlnW29GbXIvUFnVhzSNlJMJs4SX2NdnSGxVIHR2z+1F1y8ROjCIVR4Lt+LVeBPRiyLJ0Pq56EVs
+WUjmyMgKwtH0VE7/i9L2YCpFxj9CsHRpzXdetGiUTwn8alaRAxj05rvijSMd47d+oPRTcFniqES
Z3sl5mF2dRKT2LmXJsYdtcFN9Imst/nXWdIiyoCOO4ACVCBWiD+Z44yUCtO5EMlD9QhfOALlE1nO
A8SOYqRRlGh7+Lut77WQTZG6Rkp8Nb9S047TkKfeZUz1JafiFGh0a2YlsPtG7HTd1tEL6Rk6DFjk
oYe20vFixBL3hsisyzAVE3eyGUbxWTR5im+hiHTYZpPhvptsMjt/jrBwO2DXMLU75/yPGu7VbUkT
d+H2LfsUFbPXB6NwnCqZAVxfRONGSuANocXgnQAUmI3ufcBNNv2dWDpYRw3bTxhDOO62QdeK0qYv
gc+cjxa8U5/GtFOqOzschXYY6yjNTqM7yPZQN2XrHiLPrtu3ouiBKkYxva/3kYL/7tMs5Vw/Yg5v
t8dFF7U/z2HsiQBvGfcyynZGvz/NjJ+yGQd9J3qv9zF9DqAUhBwP5NM1AK+pRjmLmOujb8r0HLdG
9CDVcth5wevPrC9YUuZRiyzY6v16XgKxTiGQVrWoXoa5zb42o1fVvqH3muF3gxPflwUqkr7eNtVd
4hbN59uhQduIfWj7EMyZeNBQuMbLqV2StmHV4cUrnFIH8GTY5XuR1e3w4JYQ/gJ8Mb0iyCmRPowV
dsF3k6cWVC+1k/RfY9VrxKFX0ME540ZehEe1SpLmoUmFYxxnRdgd5Am3+WfGhMo3QS1iAYvR7b/O
IeDnKTWbxqRpoYHqS7UimCJt2vk8G0d+2c10E+l7ceyXTfLX7SOUwfbaxLMu8Bkwlc5QePfrhB0u
m1yX/u0vsZyl12eNcStNbxU6O1ip69F/WkcmGBVcbRVq4mDwpvnLKIWT+oAU57dMsvUmGGJHfUwM
4IU7i6+3O5scmA2NNbolq16toY6RkdmYpDYObbtotrOgn629y+EP8/j6GaG78TJN4BsQ3V+/UEkn
1mmbwb14CE4/YabO48110b1DlQ5GAnUJ/IODqvZ6Q5XOocC6OKMqyEAYC5hPaqT5OILJ7zhwo9mE
bHbEKalS5I+QJOsLH65SmaDl2qr50c3S9h4ujeIFBc32pwYdRlwks6H9ao9kHBEe6jTiD7SSYfPj
pI6gr9Y3DHKcxnj2Cqp8yj9dqYLeTmvjaMjSy/ypFt4/xxpALdCnrT+6VCviVTEWIf9l6l5cmNTH
OZuMM1D+f8YXLqoZ8DwJ5nRpV/DxylNDG+EH55IgsRxMoP39nid6kzbz3u21tZuwowZfiPojQiRX
zctRz7lFdZIATe/UA6B16wAJY893Yut0/r3KVdZGQy9tTDPjtemJZMZdF6doCscPaVyOO43EjSBJ
Fgo1jn4/GdT1YD0EUFVnqHdcBlUTz1iehYVP7G7xDkvyR6/pHB89BWcnQ1yn9QRb3BLpAMOeWLGo
Qtnr6qTRvDTjPj1ZuRQnVRhxgBr8xIy90d7ejkBbn43JELqhFC7rGXuhttNoCuFcMt7ls+ymORgH
x91JbbbeJfsCijfhhvLsKqfwcuyektFzcI7pva9VDxHIBw4cGJPU7+sOkZwEO8I9mcSNzYI2Dhre
3HLo/19fGC4tvrwlk7jkk5iYQyvRZZ4jlNOBtRxvv8aNz0b0hj+1QHW4oa72JdEdk7VS9S7THJfU
nJml/1QMZXpGoj9/QgOk2EFN/xk+XIVVUAvQFnlASt7V1DRqeIkGYkZ0f6OnQWbOL1zujM/0p7wP
E+Z1hzLrCYjgTwFCFfa7Jq3CaSfzX+cyODctsrP02xF+vb6/SGartnXQZqtsWuuHwknFg0znaTyU
kLs+xSRUXkC/JYsDTy9B30Biq/fUbTbePZDfhRtC9raQnl5fME5cFKUxOcql11QJxFhVihkLP2X+
XcqQkBrbcbUTvTfubVo2MNlgem8gLpm4xeBdPOXiwje8TJjvvK1EhCpmMrfnJG4mv/Ri6Y9UFHe3
N9rGeXXIf6joAJ0Zq88uIoaPnqR5aTm981bY5QhG3ct3zuuf4Ha1uyBSgKemWl2yxKtLO0XeJ5Ie
HgehNana2VZcrCi1QnX8TGAQ4+PFqf6nKk72Ni3GsffpGidvVDOV33VUveSHIs7S0LdJDtFH1C05
PVcIGhRIaHoRMCitsTXUssde91UUF7RT32tOGLRaCtG7HCKPRifqtPI4Anl97Iyqdw+IFmvC7+xc
QR3Tnl0RjEjlZY9jzpzBHzEdtc51FGkflim4OAN1hACSR6Px0oku/NzaVfLSt2WuH7LEqrojo5S4
v5tzvXsntayM/V4IJE17anfUP+fGnH2RhR0GBIk5vbezATecrDbVCZnIQXvjTYrt+qZV5C+g6gv7
EA52+WEkW0Mc3K3JNPpQsRl/MJmtg3YqoHE7Te90h2L06iLolaGy/R6doZ78REleuGZGrFnruEWY
fpgaZjnVVL6zqjhBFnsqhiZwy3zS35apjQJlbBpl56eZO9+XFKO/C6vXfw8R7pw1hIL0KKKh+JZl
qDr4E+3sLlBxHflhAQn60EKD+cFIM/w6tFH7080Tfb5Ph1R+xBhbKw8uj9r6UTy4j9mAX6WfOkp+
yuOMmi9ceFN+pGV1Dp45dc2PheLY8c7duxG5l+wbtASDZzwfro40gu6doQ2DcjGq5PM86TbTgVZz
j6ZZJjsX4NZSoLSBtpOHkyVdRe6m8gQ/g0RFLcvpnYcE69uyUML7JHKinUti4+wCjADVDvEEjOV1
2cWALw11l4yiZ2JyzoZ+fkZKbY94tREOF2FOojE87DVV2a7qoayE417MUVO+8AGbhzjxVGS4Z8Ol
ZKqQMzj8c1CiZQBAWwMSq5K8vI7Ac9pFKQM+CvRZm1CLH8enXDfLnVW2vhS5H+8N3M7S1Xq9ihsL
rQEu415Ep8lDNhbTwRzET0MV2c722/pQcAARIaA0wq9wufb+qgFNW8ltO+Z5nBRbbENJ8oNdh3vz
8O3n+f9VzKvnUTJ9LPMSFzGanXmQeU1+x+AoCXo128OObT3QgqBccjBYAtfyFkPZuBnC1/SxtME6
drS7fnWKk/74523A/cu9ZIGzhV919UBD5bi50sbeJepAMxpDNZ+0qtpDyGw8C4okC1gTbX1SyqtV
Uvg7RZhF3iULE1ejQhOhdy7SVvTn24+z8X2omGgycRNSqVxHhl6VITyXlplFPQwfMpECFNANtFiZ
ojd78LCtxcC+eX+w+WhRXB0hPRxpv/QUNnC6w0Nq9VgoduPkh6aW7pQYG8kLIt46UDBGFLDBriJe
ZJdkLjqzmJz2hxJ0Wsl8PMzc1PDnSkEUNqdD/aOM65lL1JY7iKKN8IQ4Gp+OEofU6TpWxIYTAqGg
7z6LqfAR3XVrpL1q88K8cv7QmUa08xm3HhcrOXjDCyFLu977EqquBm2SY+bk2U9ApCkJWxfKA+O+
/FnJMdDDTld97sY2/B/qb7orNgNSaxlmXGsrSFspk2GprvBmlPe9PVqkOlbrPAH/MPWd+Lh1MBY0
45+OHuzsqy3UEUBC6SAzitODfWwNr3h2Cz3fWWW9UVHIYWrCAGPpkV6/ztEYpAM+Gtse4A5nkA0d
Zgtx9WZyInPny63VaTjnILAAwQG5ozF+9URwgjSm1HF4KRsaPQeqdEwUlrZRQhvDcD9SUrQiiCPH
FoeuL7oJR6UQBW+zNstI902T/PDoTJ29Jw+53lPLD6NJDGIVjbhrbLUqctXuFmHxxdonOtH3zH4U
RWSeqg61/0Oqdr0Z6HPUJn5eNdYe5n9z+QVIxWSCYHt9hpCvqrRE1cJLMgxWEcSM+0a/TbDu88F4
Vg+jUI3PmNrlybEXCSXY7cC4PsLAO0FvgCxHTnKNLG9jUZZ1Hl5khGWzqXjeoVTr8ViGnvECx21v
VLdR63KhUFdDUOF8rjCRbds0TFbxM1KNOgES2Reqb7PJ7+bBKINB69WjpaVaoNeueJvGXX8aTFG/
3H7qrY1PwQWChCPtrOZPgKXHrvNa5RJPwghmb8pOYd6XR710rJ0ztj7JywVKy5SYgSzd9fZyss6O
KlEhsT7lKqge6mlHL/YkNLZ2ETNqePMLA2c1k3dkP9Rl6S5vNZ1PqpY3dwC/0uOUqXEwQLk75Jkw
DokzTf7tV7m1gZjv0lrDCJJcdXn+v/KreIB6HsrFxCmxUApC7ewpGpoycFWlfKMwgdi7Xdc6Gkw5
FiENIsYChr6+8zITGTjL6r2LhNq61G1Fpn+TdR41L9Yo7eJUFkP52el742M3lrgPOXbmOEEZuknl
o3LW/h7xXX9nVB3dndsvYyvKgYe0l63FryNlf/02rMyVOaQnIBm5lRWnUWTZe9VOdddvS7f/LGZV
q091Z5XfkDWPTN/oo/KdkTh6exADasFBo9TansnhurMDBJV0hFMHtYis+vWPwtNEGWjtOBe4PS/z
UDxWGtC7xOus+znS8iPpwa/B1eUhypv8y+03su4W8h74hxoGYxdw5K/Xtks9NuyCbmGk2U8IjuG2
0AYAkfLnvIqBvY3efL694sbZBh20SFdh2cw0xHi9YoSlhmI0jYfPR4x7p6eOxzjX1F+1Nv87uoHO
Lkkl1xmEtJVjzVDPekf/w7skTqEHSKoNh0bv+50IsvlA6FAsk0boideJR5YYJKm0YC7A9KIjnqwF
FQY+8e8lqlV75PutxRaeFn/N0ry+1uKJFixVOFFCRzagQrCn5cEpQ8u3Ua7cea5l273uS3FOXQIW
9x4DzOsSGvsDpXQhGV8KdJWScz/CaPTDyUhppcTpVAWqnYBE10c3eq/CDNo7rBuRi/UhjVAT8K9r
2TF6Hy4pFnFEdRV5cJHjP0qjbw6VM+YBjuPzTqTcuAkAgvPA8A5o8l5nQHEyoe2yFPNDZ4kniiHz
TFKxN/PceiqaLQvDdCl4rqkN86gwB4BCcYlmD/suaJjV+yIxCMNq7YTDMZySf8e6E4URiAAHzh23
Qlagkut2ekQV5wjjP13t2se6kOETnTiEff/9cC8cXVbj2VZnYVaKwRPs0QsyFOI46l12aulJBmrc
Rjvd2Y2TwHQQ/WnG+4a3gnCoEgSMMdvGJXZA0R+lYPJBy8xSftdxl+0x/LZuDlqzi1IvgQvRveW7
/nWPZo0mhcQc4AKys/ktCiNtfXDHKlLyOTXy3SyranoxWiHnSxa1tXnAHlcdD4gptQsZVZbdcVJr
dc9oYWPX4umJtScHhWOyKtFh5GRFJC2EXJT2s1Sjz5NVKjv52MYikJlIXmhRI9d0nUSocWhodVja
F63Wo0CjU4htLej+25tnfTSWhhZoHHDs3M/Xk6subLTBXICLA4L57xR78GYcxhIb8ItMvydzZO6k
A+sIx4IIUZKPMSeDD3L1TVP+p05LnQsm7OG73kY5cUq8+n0FNAihpnj8glE0VpOp1e00/Tcfdbnw
6eEBzb4O4x0qBEaqjg4g92m+AzVWM0wy7EA3soFJpJGebr/a9QdEDB4tEUSBuQkZU79+0jnzbCb8
DbDccJzuqgmn23YUzj9f7YCZlmaUjkUpOeBVMjHoknkAmIpLGzF5mvE3fixb+cND8eDf3x/COjSK
ll3PxH153r9Oo+kMI4oDIDKjQurPSPICi+474betop2kmlg7Xcp1msSkESINXmVMjKFPvl6vdcY0
tmFeASGohiC1k/Y41dYYjEo43SupOQfqWI0752Ed4SjDqPttbiOu4euJH8AMT5ddzUy19ewDtkzN
gQ1VH3sYrx//eX+ggEnXcqHcUadcdWEB+wysP4XnyU7id2Mn2otba2L0by+z8UQswxWLYCIv0Vpe
81+fbTZ6u7YxZj9j/6zUgaLhyYsgyDQcVB0u+P+wGH0vILTLCdeXH/PXYrpWmYTGIjzPqp3fdUNt
+KrdhOcYjeqdQPKn3foqVzKQUIY2R2OedvmKvqaVVucWdhvfK7MLLjOeO8c5qkOmZ347m/3PuajF
dMB8GtERtc0rsDFWX34vpZeWx8ixSmQmpqn5jK5r8Z9Av9s9DXKYKzoNefUjZl24Yo1owsC0BicP
UtmAd54MV3HeGBHfTPchJ0KEyGVqOn6lJNiOVmVl2+dCt8b6IIcsCg9cpvNnowmb/8ScpeAJAXah
6FoA6CCyzwN+bG7cBcR6p/DdbGazlYPTj0GNr+cbS5G0uAoZxbAipVF8lqVwCZRtOf6WadSewRUh
Ix+XnjYAoxxyCB+qzF4m6UKDuf1xVwFteeGoXlLR0uBcwc9hIBZlqGlY+GEjd2DUU15KHYDD7VVW
+xWQLSeQM0jFBVj0KsyosWIkYz8pFyzRk4+mWhuHXGrDcxxyp99eav1Ay1LLHAmg+QJZfL1b3biO
SS9AZzjoxB+NsdUfJC5R/3oPLA/EPUA/ibb+Co0o82GwI0vSTBO5d6fhz3ss4a/tPMvqdjPoAFjM
c6iIQPRcdwBq6bXp6OJRzXBRP4ZOnweaoidfQvze7812Spqd3bDxnehyg+9bgG9c6Fcvj1FYZ8s6
ie7HrFKCtlOduxAsnh/H415VtAZ08nDIpzClWFjDK/euSpv1BlimcpFx2HyksjRw4KaZ9qj1KSrM
NDfG8ZCgMSSgOkrBUYnt/r60mugl1dPpRS8n9f1kGX3sh/mkDH5V6al75OCWPxg9t3ujr42NRVRa
7A2Jt3yOq3ejSTudeqhsF6co03dqOyTfIFeqO37ExtYnYInFspQPT8fp9f7VokzJG9uDWOUqCUP4
OBIed7JBiTG3cOXO2Ti50u9CVHiDOQpH5RwxtO/Puta73/GAMuJ3Rhkp46FQRuuLxUikBWjYecY5
K7N29pk/9s5RqATPhzErJoS+YquN32khziABZ8VO/b7Se+tOSRKlC2AdZN8xuhznoBst8Ipzn5dE
uCzrjKPlDE1zWnzUMYVH/N/xwRnJ33SBG7hvYajrO0di6yssjlD8h7oI/ZTXr0exUs2Kmpk+bmrG
BNtmvkfzGULp7Siy9RUWWDXMfCSuVlFk7HRhlUMZXhpTKX8OlhE/1Vo+mT7q6vY/Y744CQDMlqsV
iQwEOl4/kzaGpUJ7Przk6ZhBO5S6b+l58QiSbjzefq5Vpr4sBRWGThU9w9XUW4bOEBoh04k5mcxA
2FV1LDJE5mZVjo8dja07bKkR0J9s+7/bK6+ac6y8KHgRXGjgrvrDY7w49bnCuzQeEEW/njPrnBS0
BYQaN4HixuNRt3GrNApLHkHhVzuZ59bGWaQ6yJkQHVpBI4UmkYYbOu9ilYgPitiWAWoAexLvW+8X
BAPaNaAwSTivgkRnJXK0QsW7mE7rRD5OpuNdjuXE14XLd1YU8b0VThcAyvvnjgHvl4nTch0x5VjR
uJQK8BYS1uHFEtK4q1tDvZtAOYEurst/7RiQv3OWORnM0ui9LK/6r4SwM0dVlMt+Dd02e8SBq3wo
m8E5tfW4V1lufDW2KogQk5bAuk03Ly06I8Hg1BVN96kxooXxWYw74iobXw1a1VKXLKpUzIdeP5Bd
weaYTCe6N0Y3+x3po7grRxi2GBEK75vUUDb1DavE4DGrw3/PJFibZtkC110mRa/XdjLFdXumYPd1
NVh38O8NgWIDjKvD7fO3kUtw00KdIKtG2e668vJ6mZWMDaJ7CbvvCM78LIvx6CX9dMbtvN5ZbeON
LlQ1aKK0OtjNV290NubE1GO8SWKjbo557ninepjtYwFE/aPR6M1Fd4v2Sw9HaGdzrirMhYcEQ4Xj
R5hbSblPWYXml4rFeG6D8Zu00brr8zz7AGPWeMhl+xt+fLhTYP6J0K/LFhZFQZniltCyannOhQ3M
0MlzlFwB3RzpLSuuX7pV1PkObtjTsUewKz31SVoZ53DSuvG+ANEGbG2Mo895k6aTP5e6+xMmv275
o5mU9ZG2v3zJdW+w/Lyrut43Rrap35lKdKcpk234rddaLmHMUt9MsYHhZDvafX3fxW3Y+5XTu3qQ
qIX+yy1muASKl+CPNSAiXVde8gy2Nvpiy1B8CSNV/E4iNaz8qAHr5ce9p/8Eb5F/LYsoiY52N6jx
s2XN3bc+s8wXBrTy2WHDQtaXKnJVei6bD7f36+Z35NxT34JYXfV3G6/UBpGjWUCPnLlXIbVe8wvd
E5bfFVFt34k5cZNgghNs7BzJjauKopqFMS6jR/GHHfJXfEOvBVuXuYjvU2fAUD1HXg0cY4dozUuV
de0TG178UMBLvyEtHvTHZgqZa91+/HWflH38Z08t+TjBaTlhf/2IRDPyQSyKz3Oa9dm73OLaBs/I
xB4iCWHJHyZHykAJtegHDPXp7WRNo3qA49vFgdY443s5GkhF7fys5QK73ul4e4C7R6UUioz5+mfZ
2M5EXU+orMquG48shIHT2NQwWyaGkJrvFRry/po21n3QzY2V+1ZnY3/t5qa2U1VufScgxUg3IekP
M+wqyOBjHem0A3DZhoV3WMacx7Sew+c8B2MVFrble0pZHpIJwmHG0Pjn7XexPOr1qwCwyNwPNex1
ARPOYyVar4juS7NtsMmerceQpHrnHGxkori7LhpO5IdkvFf1wOxSAUK0YpWIShPYE5oorHISjdwL
ndtLLcNTRrugta+SF8rQzsHlhCsi071jP0zmO2xsxQENi2YnD91eigqax4KDez0Tq6OBLCaNIjRd
RX9IEtU8FMjt+cM47E2F10gMThLl7GKPS+t2dZxbkcdlNfbKJS8z+wHdmfKohIb1wVDK7nlKqv6S
qGUeqI5UTz2mMv5shPmn23tl8ziD+F8olAsj8Ho23YRjkcQaicygzc5XxpwJOXDT1m86NU9RMpHV
UNxNmRmD6c4Ib08o91byUEWG+FqZmHn4ul0a6U6U2Qqy7GBs/QDmAFC9/uJZIR2iCArkljH+QBps
AsqeR+pHJ+y7h3ygZyp0Iey96mpjXUSjqETIx1WuTON1FNGQb2eCqCT3TF2a4tC4Xv+jApf+vZpm
9WupD83LODt5+aKnY4VySaMOqg/bL0VfJ28pSr2+d15QwEk/yrlqcGtypPLdMQhBQSkH7YNRe3Ps
J2XTjL5qCMXEY0LVhoNrxzNdBaVuT2Nl6nC+PS7WRtQdbLwhdd6niZNb9wbcvw6IX5u6QSzj7hvj
izJ/KPDR+OXazkjlnzv10USZaYGqywabRy+O+fOcpy/p3DS/FExkRFDBAwAgj94J2kgIzBvHrKzC
jsg4V987V6s0H6PQxvGd1CjeUhoq1ZfOtaoHAKKd8T6SU3YszE52D003pT+bOLf+S6JY/Lq9PTeO
46vvsYS6vy4blOfdOcMj5F5Y2Xd9TJzj3KLxV5qZPP/zSpDugazD4mTAeR1jhpnCSZAH3c8moDdr
jMS5FAhSlslkvb291PKjr+LzMtdYnKgYD6HD/fqhyq5xnUrpE0Rtveqhlygj2FVbHW6vsvHqcBCj
FmLuZa6FBBxAsPZsIMxIS3z4bIZZ8lx6YXIqhdib623o7NF+4pg6JJkQqK5nlHRn3bixkEUUitd8
74Qqv80wCz+paL+8H+pevEFBvfiuNWNSnxM1FuglCmOoj8J0w2+3n3vjCHPv8mYp65HWuJ4cxRYI
47EhPwH71j67vUSDCHn6ExNfRJGrVP/iWbm980mXG/36k7q0Y4gaIFRXgh5YYyllU2nxfYPW1hEy
AuQOMx6eo6HtAwX+z8f/4SGXQRxtyg2uGMJcg4x4yvs0SegxoV2QvsdN1+GPeRJ+Zfo/Sd+kC7Vn
TLe1d7HEJPHDwxIB1avATCxE2omZ7X1MuZv4RokxeSFj9+X2860xZkBvqVcWXDouFCt6x5x6Wu/o
eKa0cRgZPgDB8YNq5tU560MT2bM6yt8qcDB/NmU4XbqxzpFa61qM5kUhmqDv1VQ7NXJsdj701qla
uIkQGdjsqzlhpEOVaIeY7F/XsmehOOJOhK73mMlsb5a28aoXwT2KRfKQpTv1Okzk8WiXVd3E93o8
qt+cVjdOvYQFeftNbxwXbBP5lHA6rUXi+PUqqZo0nvTM6L5Byt6fDHlIhjCY1XQOwgzK1YCCxb9H
JuAcXLO0/GixX4daMZUCghX2IqWV5wfTjtQ7W2MgbyPkshPVN84l2Fp7aS+AAKU7/vrpEBNLFTXH
A7SeO+VhTN3hGaM6Zcb82NT6U6lU+p4SwEaHgaKQqQjpFBv3+oTUVQuEWOOEqEbePjVk3u87x50f
iqFT7+MkHh4su3MVJnypMhxvf8yN3bkcGuZZy9FZzeex17KdQsV8U9RGcWc6ydcR8463etP8d3uh
rb1pEPEXadoF4HC1N+f/4+y8duQ2sjD8RASYwy3ZYbonKcvSDSHJWsZizk+/X+lKwyaGGAObYHld
TbLq1Al/yEAZDfJ44hSTPgMX+qECN9gpo7YWIekHrYy4B13E1dYMS3c0FhoRV61Ni/sJBdH4GBtm
s0cD3ToCXAYSAAMK7WaTKJZWJHHHw/Td8LGmDX1mdu2czC5PGoiMahUkDdzqvVzz9sqQzBGQYswd
b3HYdoESi20tRBLFDN811SgCV5vSk13OzU4b6E/VsrqeJP+dVh40LALrqmaHsWG0kV1hHcHFEJ70
vq3T50ZM/f8aHI8/5tBHUGibusg8GPQbHZ8ZRvcOE+YW8OwSf0vTATVJXMiqHy1QoV9qFPUfixzX
OF8UVlX7o1c5e8n47ee3mMvIbAIRdGAZq7PLETLbWcz5tTLc1i/7UDvWbrjnyry1ipybYQMm+YTr
V+N6PcmugwW0PRbJIUUX5TjXWfXmg8k2Nuja8Kkhct8EhT6e4g71bQTj7fzEhs/PTaNVl6yBbfHW
o8mwBjqJHAIztLkp6BoXU5JxTK+OApa+ytvq2KCwviMgdXtm4E7RAeK4aDTb19NAvHF6EWFVeFVx
xhx9vauXLkAfw3kOOyazvl5NWnMcgJzsQTH+1GAvNzMTKdICOSeCJLmuDW2KKZQlE4Gvi27IRKTV
3WDQ+2Y6VBP2jH6qLaY3UmRFZXumH2vbvqJO6o8q1/vPBfKgw2HEHbk4cJvaDJuGVvyq8TgxfaWO
0DTEz2yIHrwyiQG/AhP/TRtyerbQT7UDSBHms+nFyYdas9FLqXWvAUlRCmM6LJ2Wi0PZda59RKvU
AFIeR/p85nsVc5DkyyTeWeHg5jCYWxMjaE0TXeA2Upolb4WZBGWlml8Wo4QuPXgWISctZwpAM29c
xIQs/vLre+X2vuBVWuTtJjmrxAK/vB6BxYOnNHSux6JLz7m5VEcdo8agdDJvJ5hvbRjJtYf/C1bn
RiCnCud4VIwpuU4InGJl7No/zawB5+sMzUc4KVrgTu2bsbhcgn+8r2QXDiXoVQgZ+k4z6ow0GeSI
hlcjhBe19DS/mXTlAJxzz5P3tvEHXIWCDicDRM1RcHv5Ppu26VA6wrZZc0srPyRZbP5KGzvUJBkw
QymWG+jkzF4xHkG8OL9Q60cv//Vvept/0H8HU8Xt720Jb6VxprQhLuRqlRZhMIRz9IledH7fzqN4
sDu1vpjSAfMANG1vKra1nyg3GXPw2m8R5Q1ArFkfWbvIcy+Q+EepoWyiipvvNXy34jamRPSH6EHT
E1+96kypKXEE+ylERPg4uUV1V3piz5joNn9EXptkCtUTOkIoO738oPlsLJxbG0sdRQRlLsQ5pP/u
qzXSLsAudnJxbeP9aZqsocnhIAauAbJRmmeKVYKhifReRxlgjuy7FPTbJzcu2vAoo8F0sKIW3rE7
0M3xmzpTHgYBqqhJkjwolL4u7+wR2bAghKh+n6rRnljKH1jdKv7SWZYTLCCgXJyrdzJFRDx0zbjL
onxxz/g/Iu8aMhHQDlGHPPiDhrqgeqz7qn+OwsnsAnBeQ3lM+ir/pOZ99j8PENxyb6tJebF0tZOy
1o353fWSFPN2KHbpQR0SFwJirlblJaf/pVw9SAFDgDFJXCH+u2TTUYQ2pmk4AeFC9/oR2thbAI1Q
BMEnisboGlFj08lI8IriGKMG8skUpucb6EjvXaFSxWn9IhmvYuYlTbZuONGLkVTc4wCNcMec5ise
q4nmlzbzMaB5StHcM5ZFc7tPakt7b1WlqQRGxvjCby1JZdOB5QnUvOYxDFJHLT6G0WIi6gEjffIx
zO5o6bZmj7Dh4Ja+XsaACrwecGKQRkXeBNE0u4/UI0AYZxtv16BXs+RX1pk9o8jF/in6xfhglfNo
+BoQucRX2zhJj5k+ufYh6hWrPbQ5lK6j1te2fhgHxrt0WZzpS9kYwgwGvIXvytIaO18kmvq9rpLw
t6hC+0mzZ0E6CSj2UzLmxk8o9EgkdoVXefdhgXizX9H4DE9ztgzfmiUWik8QR2khj5R0PIoeQu2D
E9Ed9MtxVJqDV87eZzIsJTstphZfsDpU/3XDwhlxR2u6n6IeZs4v2M0ILRRU0X06G4n2mJr19EVr
5tY7uRDgLfKC2dgrdze6Y1QxQLR4CprsN7fsbMfuUqEFfmnaCWlmeqWH1GyiIFLF9Cz7hE9em5ZM
zLriUShdf+iYoQSO0++608uKab3jQDvJgora4xaAH+mGyMbZvSBaYphHLxri6oCvSN08Ld5Uc7L0
OInuM88b07PoyA5QuJcuUVhVNZbfdd7onYFphfPJMEY06IWDtEqGDrLlW7Tm3QfGJnP/W9Xw0Q0Q
SqLtLdgun9XeavO71l1iJOOjBn7PpAxq+aHq3aE6lV02/hS5gz0Auuda+ei6i/doL7NtHprYbt6l
lpL+41YKHpVpbmaCv21q+eWdmOdAaZ0R73nUBL4l+GlmJ+Go2HVNc0JhssSmGD9AKufAzAijF9dh
7svr2Ca9CDhxKNDk3qw9q8bSur7jsc92gslG4kNxIaE9HHMSg1WONdSI5yxT6V10tfbOtS5qD5Fo
xzmMGntAydr6EJPp7qy6telYFoEKuOUMmNbjubCUgN1GcbGR1BGdsUFvjJkoD0nVM83qyzxwRRsG
XUs6qurVeI/qVnM22nkPYruRj3A9U47wW2D63uBI0FhPGX3wQ6CWHcY6W54UfeqOzKKsp65XJ1Tt
hXOyrL1G8MZlirOaigIs2JJb7RYH3IBn4JJ4EapXnMI2VYO09syTlGo8v35hbLQruaiYGdIJ4VPf
tCqmglGriQ/Axc2m7j3COnERpC4YbL81FmbAtsiW92kyILnv1CqTTAhhffKpH5Xlu6EjnlAjzgjb
yY+SUC3ejDAD908WIxmSVNI3zZoJy5VRSom4SpMfs0QsV2Maxc4qW/tcTs6Ib5BEbnBe/IEQMyT7
C66YCsMtgLOfoKU08vbovevUZ47rY3iV7GWC2kbWLZkNzNpxoVJvEHQg80enq2PlEoV5Ox2NJpKi
icKzwK7wRyYI/a5CF9oa5p+TlUy/iUXdB/YNw9UimzXHb2Kj8462Flr1Hdlmph9wNx6+zgDNGOY5
qXJyp4b5fUpN+mFn62z+elnNkm4DqV4DF2gnj/gOw0+vFiIVOFJm2laat4AENGE+zAY2FpA/o1NV
aur9FEZ641MXWwF8MPNpxCslaJVBefaMSTktbq9+jOZ2vAOLovxjmO10jnNlT9NnIy3GZpIbjdoZ
GOq6+u+9xWm9GMgxcSS/pIuIz2Nlit/pNGWfEqFoOy9p4ygzKZdKTHRPbtuNcVbDKelYD/pU/iuH
YVIH5dA37yIu/T3mweZiNMSliyGKDOv2dId4v5bHtnKZpz490ILCpQWd5juk2KzT6x9/I9GEq05o
lAitWynHEv03RGJ4LgbJU6At6DeXs2UcXl9l62tJjDM7msfhu70sYnhC0qm4oEbIgZ5U9ZIfTVpE
54hE6BCX+h7GbusFctvRBYeSttFPhYrSYA8SXiZh9weLzOqoDHrlo6bx9iYqkV2KgDGN0TxaeC8f
zQxDZ8oj+WjJ3D3ATFWRXnazi5cPyU5823wqgLq07yRP7AYa0I2MWftMuZjVkDz2ijdd6Fq234UW
O/7rH2xvqdUHw2xGi/FL5nghynJyVJfWGlziz1GYvFnZns4614LNv5mWgm14+QIdMIAjNN/wkmLJ
E/v9jGEfZi/j3eQQRF5/rI0bgrYISgiyoGZ+JiPhX8N8pen0FEwJfPOsj46tuaRPsRjSg2Mt3+s+
/m222rhzMW+8yb+XdFcjhLFYrAwYhHfR7AR6WGHr08cS7VRMCkW7ByHYej7aBWBW/qCd1ylXLSE2
Kn4fl8q1iycFh5r7rG7N+8JuUZ8do5FLcHF2+mpbTyjtMWTXhb7aGtDKX1y6tg/di1Kq2K7GPb3X
ctFPkTWWO9tyI46YtimFtRhuoXO72pZz3yVa25FSloPSHRZkGQ+j0YUB3LUkoFS3j6/vl631pCir
xLBhHLDGYsEODvuhQN0h64f0hP318u/YWt/MrtOviT14O/X4xpukOqPTwxiUdHUt+ZRoSaHkjcSa
xDGaxBauFQLjnTPSknt+I5tL8a3+3J+3PNqpTOAtwja4EnzHB6OwcKLuU/td78I1ev0lbgC8LHTQ
EOxCiYOR+noeYNk5rmd2KNVHPe00zUIJqqkwDxO4jLOiOTOFyAKxFoLaU2NU3RcxZkWga5VyH0V0
vF//OVtPztgXj2oi6e0kyqhZv/R0yFWonh5nCHB35HTKMaJTuzP12jiO6M+wc+S1x/Wnvww3QzOE
ozPA7cMLbX6o2jK60xJFPTVLlB+b1no3KWW6Az6RR2BVYIMK4B5iXE//1FkJd6utyBG2n5VLio30
0ZuL7D2ziGZHr3jzJf61yurJKlWUNv4PymWw04R6XGdQkXp14qMLDXjp9S+2VUmCz4f7ynCMHGy9
gfowX8wO+7cLNA/nx2JU1mVEiuIwhDAESEU9412NY9t9F07eF63OTCdIFgMoWR2+meVOdQHhQk4r
KDNuammjoXhPDVKzCr/4a2c7+dWLvD1Tic3Xi8SdlK+Bur+uWBU1daJUVNG1Nazp6uaAaFwr7p48
T/yHYR3vFEoAaZLkS6+u3xFEYVrXgGjdKQaCqXvFXT6Ij69/wc2DIFXfaD/QmF9fEQgReI0bAo0O
ceHwZ2fGDcTOcBpMkcEd8qQN+iz+8fqaW+/wT+AGvsP1tIZAA07SJgeB3Ks5Ry29Qb30q4W3mYWQ
hv/DUlJUgvjGf62LkZLwmaNfhn40DLxgnjPMNlpVXELk23bydfk51scbUAci3RBIboHdTNCaUq2p
1RBozc9976pIrvTZCRHV9CD6Mf1GAWZ97qLpP7SkASfaJJ8gWSSb42UwGycEdBCLJorHlXcukdw6
OEk/7wwgtsIXBRbtEtJpOTt7uQoK/dpouRx1gMdogTSKesl0Pdu5A7StDUnhKJUIcNuC9fdyGUy9
Gbd6SJYpjbVEPhJVNSjabpg1H2PgsbkLncX4zYCMQWqzaFN1aNp5aM4iXyzZt5qGymcS0HkHx3OA
08q9Eftlvoh/8UZv2iPtTX1vFLS1o6WIMnUNnRRS2Jc/WteXeMKQTbkUgzpfF7fJf3mFbhxtZ9L+
w4F1gO4zxUOU8AZNiE5WM6pVTkOjFO5Bwqj8xFb7c9UVwynL5sIXZZnucM22PsofZz+02+jSu6sd
BrLRixsVuJkSjgPajxoWmBhBHDNLeW+7M3QFKFn/4ehKMrxNeUqTbt2Z8nR4NHoKyd/RIvNjVjZJ
gBJ382t2lm+vB4mNk+v9aXqzClXpemeLdNGqNgXmphQoJTFOMJt7I4m0J7zvPOwlrUh8tDuzWs5A
S/cKn41jRW1KgJdm5bdgCSfF3woH2OhqTYBvfa1RwWyigKvuvM7NdeiB0QmTOJN158IsQzuuWwuW
fJNVoz9Yo3Ma5zz8+fZ3KR0gwe6p5FfrdxkLlCQWc6CJiVLSlWEzolYzYFDmveEV2fku8CJoglh+
7JX7Ww9Ia5F81gPndtOa0Rl22W1Im7XpxfCBgVYN3aTZu5S3Mh7qYfTLEaBxOIOrMBjii+LMNZTV
OJaSrEtSt+4BsoLU2K3mhTbmWFTOUaSeCH2oKeNE9zYeGZYsRu8ERlMY1U4yu/XkkkgLhgG0Jgz8
l9GndKfISkvY98JU56eW7gOMgGkvO998cgo8igUJBuX5Xy5j5QgkVpBVLrAjtLuJzvQVW7TyENlQ
PIxc0cGDiugJ9M3ke3E/XNTOqw/96NY73ZbNXyJn79gmADG8odmNVq8MHFr3kisomRxEDIQBXriV
1IfCnh37DgmiHhFHtcZxWqdQOVaItDQnA6iB62eKPaY7P+kmQMIq/sOeZj6PW8VNo9asxnyyG3GN
hR2lBwsU3WHQOqKHSznHXzAzrKC7xdm5DW5CF+v+gSVCw0Ukdo1BUK3SqKocO9+Fwv7Y6FWCRbya
PxsDUtOFBklnqHv1ucjF+NaKmFwR0jHagOSmADFX52ASQgGXaQEb7BC3saIYweCB7uGEV+/O/v4D
5nyRWrEWii9MwYmRt13X1kabuMzjEtNizJDBGqIzXOnadEoL246Y1+r1qWc2DhJD0UFZTXVv39ee
0X99Y3D7U5bLG57oRpBZPTMzxiTKdSW7emHfPMbM5wI7c92DnYW/Mz1pPwGvnXEPxBL79YVvTvif
hUmWEWdi/Le+C8tsMebKdjO2l+49gtk2H7sqTY6vr3KTxchVwCI6MnCDNZGb/K8eHFy9OlVDOkV6
NrWfNLUfT3o0hw+mNRU7ad7mA/211CqhsJRqcKbQyK7dVNkHj4wZJQ6w5a8/0MbpoLqXhT4VIUJh
8oH/eqDKQ++87Yr8mo2j+IHOWvQZhwv3DNhvuZjSnt3vNAuT7Nrui8+vry33wnrP/r32aq/oBkkp
trjZlZF0cTQKzwlsFLYDogf0Kd7tzha5DYp8PTr4Fjo4f2jAqwVLRvXg2Mvs6s59FPu6HjF9Qej+
q1WWWYmC7cIkvO3i5qDOIeZMHZKJD1ZULo8Q/cUec39rL7EPgZqBLZbJ+MtXn5oLXx+jyWsz91z1
zuQmj/Adm8o3jbH/9PZ3DQILehHyFbcTVq6eiQt4ya6zVn0vSN1OcRoy03ab5JBrU3l6fbnNZ0MT
hF4DoR5i08tn82KnThdunquGXuA1Ns0WjI2pHOLItnaKrq0dTDpDac70VHLQXi5F8ROOsTFkV4P2
m+dHyOa+H5VyuVPjHkfG0YkWKRNmh9PB0Nzs7Xv4T08AdWwQvTfxDhHaebKqJLuqyWKfkLX9rc51
dMQ7u3+fOumemuXGe3U0mmNomkDHYOWXD6uNhjvnZpOTog7dO8/qzf/V0Vh/qwYkkneOy+ZaZIkE
VNRVbtT1XWvJ4l6i3jtEGB+K0LYutA+sS2/NzU4U2lqKlBvy12Z5UYQqczeNsBp3Q/y0KONysiOB
lZ5S75GhN8KqVDvmvIHfobWyStGyYrTVMjSzaz5ZKeR65FuiGQOhN+9/ySwj+aIDv/Gd0OGwa1dN
r21fx9/mtoNTlavG49C3e+AJfeMA0FPhuqXRD0ZqzfNQkhofZYTyriN6wIrvpZXTHMuRUHKaBIM8
EmqR9oHVR8nkoxBv/wwh9Oe4GBnq927px4wpZjlnR1SOs08t7YEkiLvRzo8oTbWeT0+f/91ZjPN9
MWri6gjhpke0y2YkW3VsgwIv9vDNNOaYDU/Rbfyu42ZMT9iHtD0WJW5Yvn3D0PwA7guSEvOD9TkY
GgY1E3pd18wc6mM15fPRKxb3OW7Hd69/ya23SzsHpCwAaNnYeXniFBffrab24EO2ehLQJFTP7mRn
505YZeAwhwiMPpoA95nh8fWV5VleXY/I4/BRwT0x9ls/Y+90TSj0EkW4IRXHlPfh11k2ntMOmy5R
qMPOk26cDFBtYI0AVdJ7Xz9pFIMxV0oFHo+NTndZhss/izN5H19/qo2jTgFEl58BmMwQV5WYQIt4
CUnMruEy0OcfdEAbY9OfDbXay/y3lrKl1BezBIuCe/3pTEuxokhNriOGa4c6iZpTmogc27hhT0tz
o7gBJ0adhYq0vMzlu/0rjVLmnspPD1GnMVNlPNudUf+jK4jTB14JaVhMqXg/WA1w1Le/TWwZeEK8
1cmlVtGsHjVniVKXdeNUwAU0p28inJ760Kk//IeVuHWkIj2k6HVHusRNKWksK4EXg6NbqiM2jKm7
GcxauZdkb218uQVdGk04Oq43fjf2Lh5Rs+SmADu13Vr8yMNcDSwvmh+cWuw5H+vGxkmDDUxihHsk
22V1qxaQnIH0etnVGWPrHwPFnq+1k2Xv1coSX61KxJhY1lnqJw7OoH6kh/r/SlCJH8FjFmqg9g6M
SPKdvDo4Q11cJq/sUWZu4/w6Rp3AASR1hh8DQKvqQL0/2T5DdeQRGr207s2lAOL9+reSSIB15KDR
TatMwlQZ97zcjdwVA8RwuOsF+NArx0D8W1H3/iydtBkCczHd0Y8aHcoNjiqfjdFtl/Prv2ArltA8
dnRU2ZCJWp+H1nInp6md9LosVvnVsCMtKLNo2hneb506WFqA1vhyiF+tnlMPs27AsiK9Kg1NXT1N
MAdPxGcPLO6dp09N4HmJfvf6k20FFRAzYNuxxb3toS1Unm1oTtl1cJSfTA21xypL4zs97/qdjvLW
MaCDJoFbKJiTrLz8isyAWsDvZCrKoirfXcXUfuCXgMYeeNDyYcQmeufRZDxcbxvs7GhXEPwlc/rl
grE3FFyBAupbjIAJR2IOvASoQqW4pg8IqvtitMqM6hd79/WXevshsaVCMERqqOCSsB4ZtkaLxUxJ
pAYhjZ+HRve1NNzp6NZhE0wMioJaWPHO7rl9XBaljmdQw4j75iZaajKYNEV1QSLH73TF/Dky1gvy
JdIDBUGO5zYsrYPuDeVOX+gW7vrHhQvMIl+Xfuz6dLhg1JpklFqvsMX+UYC1Wj7SW+jkxLaRHMEM
RucobbLk1HWeAhUPDNyXsG3Lp7qYRx3jUbXUUe3MkbJ7/UPcwh3kT0OGkxcDCPKmjRLVlq5TFFLP
WKnzxamnAjWPNk/Cg6UNxW8NTr3lZ4aSPrdzV/xEWZ+EyOx041tmlsPi0xbG3uP1H3UbTPhNTHkZ
gyLddSPjp5VTqeQ9ybQq+u7OGFLzZDcoBr6+yu3Bpq0gkf0uEfPWis4pUlqmzIXoXAnrOiiZGwdV
nsierQkzame1rc1HCQccgGYEw6HVxd1rIgGBQIjOQPTei9xSfU/NpyPFpHoWqjGf8E817003Lnc+
8eZzUkzBbkXShrL55SmvEZ7o216nXADud1fgNHdoaq4xRSv2EE9bD0kfkMKYdjiUoFUEq402xVxe
5npRLC5xU1oJNkaeYh4wZyyAF8+h+6UO2+o+XQycaV//oLfxE+VH0hUIYfRGb/LniKE2rKM8udbG
3AZznmTvnQiJj6WEnWHqWbxz5zlbUQwQo0Rv815hpr98s4mN8XBdQrhvUWh7TPRuLIOhhBvqjwWq
gIeOy4kprNoUbbCUblX5ObCCH5BFW/cooYTlJc3aufmgRkVvPOAqp+R+PCbj02Asnft1SEalO9Iz
S8Xj4uglUbEPhXGgvrOUu8bOpvAM0gR/lDacNQ9bXubqp6lGcegoBjUGt26GGPXSqugNf+mG+nG0
hxTH5CXE1ZZbL7wX2VDGQeku9lebn4XrSlwX2NflpfkYVn2sBsJcmB9HSVd+yJ0ktQ/jpBjl0Str
kTBuzhcPeklDzyziXhz8ycylVKNpLHowIP6i8NBJWQZV1Ta4UoOYnAJrtoefloJy32G0Jmc+K1Bc
OOSJO+N71S5KGehWh2kx908xHhYs7TI/mVDokaiIQceeMrTdk94jxeXn4Hsmzm9sVrDbIOmf+m5p
AKZXwvgsikrtH0WmhtBf0NV7x6jYSfw+tIcYAjLAnJ20eWMTSiVVaURKK4BG38s9MVVY3+kVd2pW
QVwRaieCuR7Np5Tf/S987+HT65t+Yw8iBQj8mqjCoH1tFyu0cumUGh2mvOx1JTC9B2E7ce6HamT8
OxRq+0EMbrVzk26FFClm8weDg1DIauP3netxPTP7ntPIONC7io4KOfC5Ht9uJsX9ZMEtROzXBpp6
UxtA2KkTO4+vkbfgT6ZkEPEyK7xvS3XnTW58OVi4FCHgXuTNIG+lv0o6a2GKLhJJBPYqy/D7xkYB
zE3scze53U+rVveIGFvXHL14ZCaAkNyOcDpnGcayhm09CwdCmBJGdX4MpR3Szt2z9WSwemiEo3NP
j0qG7b+eTLV7m1mJmVwXNW2CMTQZQWp159N2xNxvmPeMqra2B7Ig8DRpckuJ75frTSGSsbDYkitg
2+o8Tg0eVdnQfuib3Tp8cykTtKsnWfm0hl4uFXGbDmoRo9ql9sN91FBEapUBUlJy4V4/aZtLwXCV
PEtqD0v++V9vsZi1eMlTGNQL7KWj0mamX0c4tsVmtpcsbC0lO11A9WHUMqV5uVRn25MRV5ncGZPt
Bso4pXe1rochRabYk6jaiCDwpwFE0wOSQvWrr5WY2pwjgkPEMtwsMBbP7X0hRQfSzq3O3dznT/Qx
9pzCb0tWya+iXQ4Jiap1HbeqHI2NUCUfEpOZ/GQsVR8zU6vxHbTgqR+ZXoTMY+zBTH2bXvznCOO1
3eRXvseXBRC8cf7vUi9HBmzZJ/jrkzpqw73D/XlFcdmhJVXUypPijVHhV3GdPzjd4ooPEQDWxp8H
aD24Nojqs1BVQX6BLGDx9oOKBikVCqAp6fC2vjw0oQ92UibAG0v7Qvdj8ZsUEogVN9nR7sLl9PqW
3hiQSZCNREngTwb5b/UCPG4m0FKkTMCKdL/DWPSu7iVgo4qdQ2bV2Z3tlNXJjJbomC1LSrO5DwFz
LenOjbIRCxG6oPkpJeH41+qHaIOlJsLl2kzzvL9zQit57wlzT6N783lpIzM8YmwO+251sBrGna3l
5dk1dbvhpLrCO5l1bAaVu1j37YBpioMcXtBRBwWNheZk1Gr6waTBfn79zW+ccGQGaasxAeGnrJ83
D82ydEYrvU7zFB2gVhFMrGwJbD3Z63ZtPrQEkIODxG/1JpqINgkTkSH9gvyrAdOwRJgStX69+Zcc
sXoeStQ3y6S37qx4fhhDfaDUK3TcG9v2zZAQqcXs8NjEapf/fHneJt0mOVkqntpqlTtSsHy4Z7rV
v7P7pD9TjDdf6DpMe5F7I8LB6gXoxXUEtn3dHou6jg4dHdWLVkx26JeLG+NPEOvFqQHXBOW6dQrV
byu33YOhbqyMyiFDaNkb45+1qr0qJ2pRL8+wEbA656RjeXvxRmc6K2ZS3qdtaJyqpYh36qCNs4TC
ME7BtJGI5+vHRYKjc+KCRRMNfWEwMvnRHuhxvHkHSyVeSI2kZ7ed6DBrXOaEOH6nmlMdlDqNDo1p
nNpRDd8eGzxatfQDsG0E/b26oKJlAbmGddOlAnXhT0ajv+uidI93vYGogeTP01CT0Om7qdBbHHBh
ykT2pZ67aQzGrlY+pJrbkjGNUaL4S1/Z5iMqMU1yMpCKrHwnhiTxUNPYSY9vfrmSE+VgTQdi4MaF
Fthe6IQqOPeQYvFUwl/4PGaO5cfOMu50HTeeG1N1cg2iLw1OeG0vDyVZb14UsaJc7MJZHtA8XWbu
OU372epiqYNU8+ruWFVL+DGJJiMLirQdnr2uMf59/Zm3fwjZIhcSLM+buaZbD/HQE6ERySvDQ+mW
SdAADUzQpl/CQ6a32gk1E0TqE30+4Dii+3po7tmb3AZm3oYLbk1OWZhaycP1V0ow16VVVUMFl1Ct
MBjm9/gTYSWoLczO/8MDs9GkDiob+waphmWXGQ+RpVwyIABEpKhODT8pjXDwc9ATd7HV6d25jFHS
8tGnteKTsKLmWjfuLgd145JAoEZycYjPzP7//Plfz81yXtZZYGHHpsXOLCsr+2MaK/kTGv3DrxTf
rztGT+aHOW9maMyOWI7oJplwBJc42tNkuk0OX/6YVbOs0lSK5wUvDb1Qiw8xDnOZP6K3/VCn1Rjk
s+Ye7dnNfc+N3lVtMe8EnM2dSDcUzR7Q9nRHV9lI3VZGP8yolqaUaAf6h1kXFM1o/JwA7rZBnlXe
E6rx4SnCoOOD0ykesF4MhnaiwG0gJyOTytpQkdH0WycJqK2UVmT30TWznO5OWPasBAv8kz0ZTBlA
X6bB/LMp4yVukdHK+tuXnePFygisvDUnxY+cFFwmskqnxYImENGvfP/6xt86YxgIcSOj/cCtLD//
X3stNuRO8tD7D0WlHNqpms7NMvQ+0tXeW6lfNA2kJq7UMpVHbZVxFO4QFe5ITEktFHkihnqHyF3K
720Bvnwne996LOjVKFRLKXSyzJeP5aRWgbo4LMUujVs0mgBFWi2CKeps7Y3bNpdyQK67NK4Zoqyi
FPr3jjZJzv2Qq/H7GBWYz8Ieh6dSCO+f1z/W1ibkWmRQKtNz2vEvn6oNlXop7BTBW3MYj2YVKicn
y3f9lraWoV1GVwnQP0+1ypQMEVllOOIH5iX9lJycxFS7xzmetehdZ2n916TJMJVCHp7p81DV3Y8k
YjBwHqKwyIIYYXAr4IKYEzB8XvpJzBMc4migV+zX3az+OzVcnX4VTmWLWl+TZIGNC595bsgslsMg
vW2lL130v8RMG9gy9RACijGSKQ3KBs29Q9cqSucvjpXEAVK97v8K+JKUBpY1vYPGPIU+HaJ8eq7D
ku2sulPRBaOnF9SMaeM4d5Gr1mg8xbGN0gmKX6fepAKGWNbbzWHopsk7UvMjiuxOYIkeVX1xP6da
NokH1Ja6C4P/rj7OZmqJQ5tp5l3uYPDm104Vo7SQ2cZ3GyWg0A+LPgqP2TSI5ezko9Ieta7sq+cK
foz7QLo/30XRVGToPAG8MpQSTPQ8Kv2XxsW1+RIbTfMv5a0XHxW1yh71GiqG340CvzlHTbv+2KlK
7xzDMOlRUxNRXfotquUfKZhEAdovQW2jxdwl8YtCmytgMg19s0Qxyx/0/pM9k8iNcwAaSA5NVSSj
EA16uTnDhHGwHkMwS80xv+detxY/j4B8LHSb97zk5D9sFSallgEngUuSTqv8MX+FrbBpSiMqcCTy
7Cg5Mk+YoDokCwagane0QbQXIk8OmoP1w+tH8LaKADlDB0L20mCBrQNLr5e90ThufDXVLPuSDo3y
ddRGLA0osjpUIzLu4q6K9gRlN25hHdvKPyxBScRZnXzXiMMeeipdXmwHn11eyl1hdM9o0C/3qWf+
YqypnJtpoBFf9vVO4N6YmdLOg+Jpc0EQvNdxBzlPzRRdj9amhYGqj/NHdZ5j2kA+KpXLXduYmCgb
bai3iIou4js4o/5db3gUk/agZThGNcYZubY9ctLGlpOSnLRoXO6vGwA1dA6xJI0Kaqq04yNXJ/Vj
2k+HiaHYToK49d0NLmRpd8JAbb3hkqU09SXFRBfpePuapot0pxC/sZEu/bT3vCMz473J/NbjEYJR
RwCGQO9xdWHG+CXloxtyN3uVfiKAaBdosMpDqmj9TvdpaymUAygiqc6ZwK7SgAwJaUA1jM9MdF19
i9nPYWi04TRlxXx+/QRtZDjUw0ySWY86fP0mw9FzAafAKKvTOTSgPnrRw9hjJsPYPe3OSSGSPXLZ
xpKMI+U8UqXfRMP4ZbSIysQretuNrnFWxceUkf8n5k/RyYOZQ2ttUnYOzMZmkUNehhdIa922tsrU
GOlgKLDMkAs4Of30scBX+Tu4bDtYCJO+Nc5wP19/r5uL4sRNASNxR+tEOQcO7tgTkox2gnVKM+j2
szIXFM9Tm2NqihDLVFV78twbqQJlCr1q6JcGDZ1VnmXjWuBi3hnRRSpT149oSTpByIHY05XZ+oQy
GyFHpSYFBvfyE2oI8NidLc2B2wXRYlylAyMt3YMyNfO5TPL/s3cey3UjWRp+lYraQwNvJqZ7AeA6
8tJTIsUNghYeSHgknn4+qKq6JUojTS0nYqJWKvISFy7znP/8Rtn8/Gr+8MQ8JD0rkxgc+N3xojwq
M2dNV24xBHpw3GoIXOSkv3hQfvDaUeaDvDNNAxV7/9op6YjDWu4So9RVOulrQxXUS+UGpJFZf/+1
Qwn1xSjHYil5n6IuZ+kNhcehTBy7zgg7cYLS8O6zrHE3tQfV+OfX70f366vDvRf9ZXCYbebD9O6J
RwxQYmk7aVR9SG6nvoGd9iu4/kdXEjLaKsUF/Hfes5h6I+mkg4vDQZo4gugaRolJTBzrgN/L5c9P
7UeHgpS8Wq3A46A7/vZRlAIZh9aa3qEjS4BzqcXeFDNXcSBv9ReH+sGxeJVXAhrz3e9xmK7l3cqd
xDnwfFR7kuK6AVJBNh1chvdnsxpR10156+WbwrOyl9Yc2smfgJ4hKg2SN9I0pLvs+8og1qWgebZv
1NRb+lunw912Y2Yx3E58HaMmLDGgtC4TsiF2bpVbd5nZE7Zkwc05TYrKvnHqxbrrM5fa3baXwjgH
lHOiLdt8/SIKoxwD/MH7s4heKH5yKTylj+5DIFCeIZYFs64laejAYVf9SSF3xBcmFHnfg1fhPnXL
2KubBM7wQ0rujPQLa1LNg9tW6hREqTre53o2DTss9KxP4HFsUnQoBcLOBFtOUyHi2R+dTsI9kE72
VgKdMzn6+c34Qc0JDMF/a//KRrLeq69qzsW2M5yYGuWQ6Gvm2ZRHodRmdbMOiGg+aJoVSCKvhWrX
v3h3f/AUALqiHCJ0hDiV98tEp1FAqZhxHtrIqrcTvxEWSQfeI635+ucn+SO8hcyydciGfQjHW7eZ
r86yF0oPzwxfN2VBqSrpbZGIKbmkvuYJVAqp+GxeEyHaNm7ylfE4aEXzt0EJW1v56YwnsBJA2fPt
dyiNFJ/cCkpi2QsvwKseE7HWWW6NPl9+sQJ/v87DGl9LA4YhtLrvL21ZmpUT24yqJwZDe6pbZV/k
zfD286v6o6NglkKq4joZ/w5lsRY4PKKifJ+Fqx3xJTYPppJjLPLzw2jfr7porA0QJI3NmKLxXaHT
z02NP5mTwNZzhysNistjPs6LHVjVjAU1FGsgdFTj/QXdbP+xSOJlJ1Nksemi2Y+IV9PnbGo9yMpq
cotht7qfeJw//uJb/uBqMOlEnEuJBMz9vhwDril0t5qSE6Jzu5MarEb66pCUb6PixnvaisoklSF3
j7KKR/recrktl3zaiExxQmt01O3oDPbFSN704edf7fsXbZ3WYBTGuIYZh/WuDE6GJZ3dzIhPmDUQ
Mm2W7d6KeiuobK0I//6hUA1A+cV6FYXLu8rJVVzGYEW/ZqhgaL96i++yqok2hZGnv3gszB9ccOjo
KDHYRuByvh/wE4ILF7unHsXapn8cgVBLvwZmzHeRMUyPNg5BIhhoXmO/saLhAvrLOPqwffpHG1ij
P/axKnez2ZFFXXWgPeG8ePqTgOJFXquLWMY3M7lghxurPdCeUje534xGdxsXZXrntuWU+AZj3r3U
5wwL6TjSVuilnh88CzJuqFrDcClWLnZo2IsA/1HwWQnKcs4JXo0tYSGeUo3HnhkM8G9RW6SwsYe8
zVNNtm7f2LHNQEJmTaCPsxuBRtfpTZMs3q/4Oz94QlZKJR02aDQjofXnXy2PChOvvEvq5KR0U5z4
5qXa6NC2r2aj/hV15/uefx2AgVpTZ6wOm+8exsFb82k92r+lyh60wUh2i2IRulGSzqG7nXrpoYYI
S5R95IX08hfP5/ftBHpAAAfGfWSRMcD89kQ1GAfuUAAMt0auhmXr9SEy5CaIPS8609GFQGtssl+s
xj86ZYMKf825Vln9370U8eSUuWLiYzermbtpmb8certbuXTDFF1XUSQhpURltEtwlOURG1oowl/e
y/94nv8zfq0v/wCRun/+F/9+roVsSXbs3/3znxfja9sP7etvZ4+i+207VC+PfVpX/7X+kX996Ns/
8c+z9Lmtu/qtf/9b33yII/35TcLH/vGbf2yqPu3l1fDayuvXjhDkLwfgO6+/+b/94W+vX/7KrRSv
//j9uR6qfv1rMV/+9z9/dHj5x++g718tVuvf//OH548lnzt7HPA4T4fuu8+8Pnb9P363jQ88VGxl
BuuXgycN6830uv7Esj9YKxRDsw0st9oA/f5bVbd98o/fFU39QGHCDruSaRAPejxxXT18+ZmufrAg
TgIaruk463v1+19n/80d+/cd/K0aysua57rjdNZt7t/oIEZHiJdgd/PmIDGgen735ixZQyxt7sxY
JDvaidI480e7AbwJKxa5YEHktO26xg6zpmcl7PEbf5zUyXlrmkQevrpyf363r7/Lt0Xjl69CGbWe
FVsyWUPvXqPKQ/TuOimTUoLL93RmS+goKbQaUTgxfN6kv8qJMn1uZvNXZJNviwG0P2wqyOF4ndbp
9XczELuJlQkL7zr0lOSTC1AHIj3jc+xu27j5FXPt2y3my8FIIePGQfhePe7evbm8aLYFbV+EhWLK
UCbDoyGU/Bd18I8PsjLxOC0GO+8OQjJ4GxeYM4Q6qQy4hmZjuCCEv/n5Lft2EeJUgHbBGWAOcyoE
Kb97ekQ39jVB6X0IHfvKUpbUn+Pm1nOW11hbPueLOLhjeVm03ubnx/0if/76seXASH+MtUlH7/qd
b0xte60S9/gOF1ateMHQpJXc5hjU3EVubvbbSF9mFed/9dGIluUMD0jvNiEd1WCvraMyHDKAb3zA
UzIimsn9KKXiGYEovfkuNUZBqqauqImvlJqyQCtEqBZ6NtlXbjcbt33n8tfaJPWnYVzqoM2xDTmg
eVnOUdk7+kEflkLHt6GjbK1Zdx1/HGLXO3gdpblv0HpagVemyqcqMz61XLJ4b7SDjWdUPzgavuCr
X5rBiNjzpW390o/ru2eDGw27B/yLITGK03elL1QBYorGeCDzusvPFBVnpzb9mzDU+mxgr2pBtqFu
w0v2PfzfpzO58L3Ww9nqmxDmhe4vKiG4Jnjidlz0XxmRfLsLfzkeNDwY5fRksEK+yB6+KjdsOI7W
kLQ9owyXOzdUhj/ZjRnGIlNRJKOR0iREzZ8/iN8tHMyDCWFk9cZ+9fuQSw8HCQYgUR86+XDZtSLf
9wkBm5PhXVaSqJ6fH+0HNw7QBk8iUA6GDO9Z5QsPB1CzO4ROglJ+tZQP0Zf/qm57N8PgSgL+gt0D
jbI+sRy+Wzt6TejpxMKFyiGvHtZK2QorV5A13dSpe+uO4oiNgx2HSNCwYSQ/utxWKYQ4fzWDuLXl
aF2kHTK6P07/b9Ub/2Pt8E29cSFeq5u+fX3tKUv+D1QZq2jyP/7axr8rMm6T1992j+VT+vh1lbF+
5o8iQ9GMD9QK4PU8iWDLVNx/VRmKZn8AxEeNwF3lZ+jZ/1Vm8CnuNfZq6LHBD2BQ/KvK4Ecq1qjr
DAt+MST/v1dkfBns/3u5tjA8wbBTpbHCFQRC/3v9t+hmTc5FcaXP6SR8BbTtoSpb68ooYfHSSGVR
JS5MLe29W2f0CCyZu8a7VVtrellEITs/VpHPLsItST4q3OLOkMyqQ0VkHnhwbdwx99bVndGorNNJ
ulzX9sKTqQqT1rlpFUc58pCq2R7cOP049Grz0GokJu0WfZ76rdVGXXOWKgn9AWPYuIFF67q9j3nB
FUv7oIdz07gPXurWlT+mOJkEqSMMApwYxmh+Ni52GZjpBMnGLg0JqDpOOPTmSWRubI/KbI3/a41A
DiNGRdL1imgDg7Ltt/xJlnrRGGpFyhdjf7dWo+duKZzZn/Tc8fyFkM54E1ca5LLMwPfbk64WE5Vs
oiXGTqsctx0c6yKI4mlIfSvvxoYs6skRQT+OWbVRGKvfCrU3iWGBwOI3zWI5fj2MphfAZ0nQVVk0
Ln6pEXcWMq9XsoNhJpJRuit7n8iM8i7PegePmtJs7iaRF0YAu05BATrP1RiINsOwfhF6UYWGMTax
77itc54qi1HAdRMu8/QJ0jwIWZbrgUS8ngUx4s0ZjKxOSCAePURX5qK/WFpiMmsCIy5IY2jl7DcE
2CfglTW5LlKszACryImidEuVorDJh7QI3VlZbnuZSVX71BFthApG5COfwha+34M/6xDSUZBp/uQM
xbGYsrnfAozmpG6pjig3RdnM12Oqxie0iMAXhRrPZJ4m3uJuurrXkyDPtIQRbj3pf9Jv/n9R+32t
Bv/nRW2XPFbfrmf8+h/rmfYBG+pV4MsWt0pk1rHBH02TYnxgoyUDAmccdilWFdasP7smjY9hmQPt
DFnSmiXMp/5smswP8NBISwQbWL0a1kHqX4vt/6Jn+qMT+Xo5+yLT/ANp4JviaPFtw2/lAk2z90hn
7WZ+Qpon+D0RycA0Rqp8bBtdOZYdDD1/TmYRgQOpSI6l11j4MstaHMrEsKawZ7Yrg1aoxmc9J+Bu
3ya8YCfa0mbkRsO4qQlqaPI+7FEiGpdR2VjjSacsnkj9dXav8W6mRCaT2jXnRxlLrMErrFfG02jU
oXQIm8I8xTOH+tgT/DWjyjL1UKC2HU+M2OqCmf/T3yrA21cwfDCl73r1VbeFiI8K0a9aEDVzku28
uW9YAoxB9TFNdPpTuCtUOksmOuuxkItUz5dm0cXe9Ual8+1YlCKcNWOog0zXxje3VZ1m4xGMpB5q
3A+M/RBxYUKnBr/3S6uwc6w+zWRXe1DrkRW05k444zhscArqa58Wte32GQRPHKuK1W9UaMTl+TpM
qSM7igFtbYys10qrlFPLQsnoK4Uh7cDwMnhAjrpYH1EgmRSgnSbg6TaZ57ti9Oq9lTeMJeDvNg+L
nZaPaqaTWua6jb2LI8UbfCuW5bW3TEvrpwV8Q18inPpoZFr2asZlXIdKLdIzgSbjynHEwFK3EGCP
LRzil+O8xEqzxaAgeh2YGyk4VtvKR3T8Scxfc9Uu8Ca15bnRC8faJXWTWoHqRe1OsbVc26JBJiUI
v9r+yczMSA1EnTk3qpbN6F1TPVLCCFKUjXeLPpabhXytaD9KRCS+UbrMD80OdNiMzfapLw0dGhj3
hbw2T8k/y6UuH4SjwB9rDMhReMpLIxiVmYToSk3YFMq4TWroUN5Ifro2HfDpmGSICzdZg2leKRe6
1S5KMKdpovoaT9bplMOjKlDipskhR7dn+PY48FUzpePqaXC1dWComlg+u+9yOKE5/AU2giG5XPCF
ejLGNO0Osak5ryN93xJIS++f7EhW961hDx1iTSUpaSeSKN/MSTOdim6pn0r2BmPTV2l9paZu5gSK
tNJXHMHsc8OlCd7kWjkLJnfmvIRydNsxJJavfFGQG8hglA5UnLQAPg0Iu3M+OphuzX5RjF0SRLnb
16dW3Wt3heUU5zXy4BqjQRMXxRbxc+7X0ZDfiLazRj9N7FrsjCE6tfFQeTImNi5En2Z0r2bxZIdu
byOMmjORxrD0W+NNVQk89101cUjKXczU9GfP0jM/t7OBpCU1bV9Sb8z5dl47zn6HxW8bjHnfO8S9
drHwNUi2b62aK0UQjzoC6YGIJr6I2jXHKLIWdRcb3pIckIpFOUb9NRwSO/ZGGXo5uNCubsf2ZqkB
nnw36XR3G42mSjnW232+MfMlkn7upS8F3pyl35r5VG/bXpAkl7fmtE5z586fyAc40cypeosINRtJ
uqv0FzLOsvwmTZzpzXHS6Q3j787xk1yppxAsAY7iULnaPZ26c28N07i20Jr7Ceee0dpMqlM8mNjg
Xtp1O6ODn7TsLU0yPd1Gi+49SruvEt8pKzZkqloSBOMofjU6iobrSOhcFxgPahEoRJWdlI26LBuc
rxQ/UrgtBz0fWGzKVlDaTJanPAAUK1cCHa/8FJeme9/KAnnpMrZ2UDKGyoIO1XmAIj+ejACfiyTd
Fd48l/uqFHZ73SMdkp+LMcqbEwiVDn70XkQZVjsjo6QaexCEO7Vz50S6W5wbDgXHViki9y3vek6u
GnpL+qJfjDMtT5Vx5+ap96ThbVFtYyxIE99rp/ZCE16c+q2XkXCHwrL0+X7wgUzUQP5ScTB/ZV0l
7C6M8N0lQvdI3E6X+7HVyz7IhxlnbxUPmhkG2igm2MuOfWvVkDaDsW/ii5QUDTcw5qi9Jh5FOj5S
dGvZZI1SgwIWhXlFzPDsUfwCaWK7ttBJZxbeLmGKYk0ERYXHdxBNOkZjGYXtLcPv3AtcsltNX3Za
fF5Y0fTlvtdH+EVdyqNUNi9sBg6e41j6l1ytjNkpUgHMWHUWmmULRVoOG2GzqPk9qqTeryXDVFC6
moR4YsG1zi+0LnPudVdpWCXxboR+S/hlcoh5PqdDJ+qF160uMyPIG8cuwq5qTMwcFF1showS+3Qy
5Xjn6LMxBMmoFu421zSU6CTdZM/2lMa1hvMwr9txjOZO+zRjAqwHc1mnJGUWibFciTbK1LBmg2nC
Ih37uyWT87QrvXqZYh+WnDL7jjJFwjfUeDzGecOybBhx8pCVyVBzBkK/IlNXvs1uXraBmZQNeq9x
acoHsoL1vUbO5nBeoW7J72e+lnFbAEvlPBXQIMPKmge5qWMXOzsxWz76PHuHr252ZS9rve9istyF
vGvH8q7qDRMBEJDdbedIFhWDRyI9tqy5IvSKBgkF8Z6R59faMr9FhcFXN7NpgTxsRHOBxQj12sHt
MvoNrYqSu5p04KcuyXy1SBS4P7K6bPvWEfsmK9qbKGmEclSEti55kVvdYwI5A5jJMYbuFmrY7k1v
GUkqnz2jsV7gKNbVbmpM+xhbqE1xj6N54qBtpP0/lMBEZB1Y4CHys7L74Tsc4csH/ii8DXCElW3M
9J3RwwoX/FV46/qH1flI5f+j6mBaDsLw17TC/YBxFrfjyy/Ag1jL4b+mFZq7AglwQJBpUHgguvs7
lTfjiJVQ/1XpjWoAqzBmwFh2UeMz6/u29O6FVAbFZOdt84hkiKQsK5jN0HL8Qu/SqqDOgE0d474P
K75rtfmu6aPSMzEu0uJJCdPJmV5mI5P9LnOruDnx0EXPGr1y6r5a1WCm9koQL5PzIsF/I1BQEtef
Ui9yuyLMY+LgliyztQfdm/PiEkOTvt1qmaaogZtK9WoBYo4PnlLlox9F+K6docFjCGkSiDpsyA65
N1FTyu2iDNLdusx8GzqDMi9pBIhIwDuk6meD4GXhqe2pXpT4AQht6vCkL2OpNFdR2aHV8FNFUcqN
yjDX3Qzs4PYe5lOV72yISb5mNPED6WCpX4MCn6WYld4uijaeJpba3cwoIANTpPN90xXihJh6ly/W
DTdtt4htGtWfTQFnqGTUR1ZvHupSm04nLi5Ca7MPB8VpHimp6fItdTlEXlns04ZQWWsmrEJVGYmn
ZsXdwFsOB04BVJB0G1jnJiY+03DadTkLPj2P7JkKR1TOpxVK1ku9VIk+N9Wnyi6GMFKbYV+RLbOR
iXHHQGE8xe5vxKJXrd6S2epPokYYu7wdqYq9yQgRP4G1M6bwk8bp762SybbopeVn6DOahhjNXqAi
Ji7N7C96Og7w56xHkYHZPzSG/ONsi5ERgtNxo/xWqHV7Rd26eJ+nxM27Uy/v+Aj1cKbTxbWD47Eb
cvItOUh6Tx81BCSSjhfZmAJwZfHpOvGb9m1eNsW5JevLqlGjeOPag4g2lY0fyFgP7I3AsLnuE09h
LcztG93+qAsS+rq5v82hBfoucQu+CnxElLJJOeC07MolkEjUNhuKc/wwstjkE2ZljsqG6tb1rlPq
cHtr07+cdaS0hnOkTyRUVZXD0us2xk2StLrrD9YwfsZYyTX3huhTFPJZgiNQhzwiPeGG5w4h785T
oibwyxSDUvcE2yekhZPRPnQFj0xtV5azjdnu4l0Ro+/bR+Ui9oVbXelUECSuiv51sXrrkMNF/JSb
S4dIX2qXFfN6uttqj6ZSiMCrtPK0hOgR6GrrdCFm+BWb6ZSu/lKKk/uLMVfdc0eFlbJnJV0WFLgI
aZOTLYEyOkvjT4Vs81DOuc0GBddPv7QT4fZ+qunj+h4sR7Isrg1dnGMVUOzMrKdmFKvZj2uQpdcY
d3Q5Tn1PenVT01nk5PkyqMXWDvun6gmRY9L6Q2FSPDnSLOwQvrfVnBaO3bVh6hTslNBfpux5LHIq
H9wWz5WaOUvQTqPFHGgYpiowqzFpAnwyH+SakUsMqPOc1vohHztxZIHSHL9cOu5pQgfqBSJu6Ig0
Jrh3EABPTM6z2k75oD6NsqIlovpukfj2mBO9sBYIIm4Xp3BpNVpJ31WAlmzjEjsnn/5gKjcgcmMH
0zptMp6JbgmTqUrap5HyNfUjo1KazThGmU6BteSWD+PMqnFzpyDYK8hcs03bKo0/isHEv9q2jn2l
aVe8vPPGkmV9hhKE9Jo4zXYY0C+fpYmvya63JyVwRrJ6EQC8mFkBGmEMA+2IqR4SZShjf5yWjyR9
XSh1S7PD3Gun59qyxcLjlQAOeQo3QdnS7jqnbtYbp32ZmCfwr5Rnd0gtFk5I635n2Y160EwQk22r
LUi6HTJSto43vOZx7oVU1/Kh6as7UnStbVo68qRo6nrbdJ5zqlU4ZSw1553DGqkM6wWzqPRs7AuX
9qNqNjwa5h2tOpAwHLATGox2M5Ujo5exnmFPGuaYH21MAkI4Qd2+qNRXL62Ta9bb6OiRC48J6azV
fiwBiltmPDsHT4GDVdY9ha29PGCWW28V1VkeMNkF0syiKDtmVNVI8O38ym3N6iSbywvUn29zU2Ld
4riRe2JjWXws+2Y5meah39aRpV/nhFPdN3Y97Vhp3UPKpO+EkU300SBDdWOxDDY+5hHTQSNA+ILO
1243ApmqEVS6BQfO8j5jLeptPIZAl/BWsitpNjuMOsutozXGfi7Sap+rjXJkap1jOcKU0phsLuIY
qB3fxAGUGfvTNC2cc2fqbquIgInQwN/L3GAm/+Ym8zUojXnIhDru2iw6JnIMh2jkWtT1vhb6I/hO
oNndpVIOtg/nbVti/Xajt9WG1Jarcm5OKXcDB2budvHkdKqnxrLNhKgRv/X7rB2arSV7MqeKuQ/U
1Nr2cAp8fLfabWvKa4JtVtmmjfQf/n9C12ZqC/gCk7dPnomrdzbB8oJ66O2S1InP5shVt+z6rBZJ
EZ3YEAKD2FTiJ1MbBrxDF31nyRx/anDqM63Q9k5dWkG56skKSz7HYzxdudNyaNPktu2k6VeKfmGJ
eC9FPd0OKXAdO7o9ySBOlpVo9lYzT89xXos6dfB746Fr2zDOsGyrBWOFYfbhJsAsS+7iZgpHckHS
VjtxsBbFfMbdGmkan2WFoflNm10nTnP0sukkwf9ko7YxuOFQf9Inaw9iEWBpAZ3CavAicvLTrPHk
Yc6FrvspCuUdWSQfs1RozCVkuWXyemlPLucyb73aUEMc0dh52/azbXQl32m0QxrOCQastJJNaic5
65KpXid55N3mAKBoOlJ5XyhN/MltqlQJDLOTy1YTsY5YCsvELhSz0xpbQM4+OSzpqDT0YolRBG1n
F4+6sVyIyhIbOykxyrdbI3RHiJr9sPAaVhBXnvWJuISm12qUmFpuDGBOA5DhaBRFkJQy36aeRupV
lKunWDyXd+7kAoioS+TLdikHf2FShH0Wb5DYarI0DkxBTLb0obzolgGJbG2K4USnu/vcVrrK8Eh6
RdimnbM1a0+5UipWF7/TpkXzzT4r7R1ajflxlDgaQgjWFQrJJdN0PApkxbBkyVPjLDb00bkbY7vx
kD6uY5s14/FS1fv+Yul0e9/HqXExtFaWYN+EvBRmcYOvXCLG7DB5Jv/bLJz60Bnacull0jzHCmgO
x9zIN8ucEwAY54M/D9x0vdSIHyBdJ+yiwtz0U6peiLhXz/QEXXxRZm04mePwCUZRcUW2/VUrdOUi
j1UAOYNnd6Ha3426kKfWaLVn0hquU2X+3IDbX9HXs8nV+QUl4Hw0hwawyMD4LJyLvtoWoryJu4wH
mhFz4GbtJ9We2xDywFFXlwTWZFIybzHVsCIO4YKqRfWBB86nTp0uYl7oAPPVvZoaXP0IiomtPBaO
lpwkDgZdiZPuZascOjubHi03a0Kryz3QpAWtYd3IMAL6gU8/T9Utt3X8TO/dHZXYe4ZO1BCuA6Jd
d9adULr2nBbIOEyDVfuKXd1oKg+qI8mg2+SiazcmTg9ToIie2SW4XbnhrU2OrsV+EoyWyPbFPBqX
bVMsNxPpBCdGYhih1N2zQpPWzrLn+DAa7CVWKuVtOSfVnRaJaDfZDlPETBPhKFJM8TNpbQDU2Vy9
/mUajKu0nsV9qeZFwCzzweg1N7AntbyKIkVsADnjZy/TvSOuiOo9PNVdEtfUfnZT32PaqgZxFbvX
y1wha6jKe0htL8rMOMDNksBrM/lZ7cZtNk7pHimq+VTnXX0CgWi4ZhDQbqo2ip9E7zhPtWENFy1Z
GR+9vO1cX4ucjEolsm6qiVcstuv+ZlCX4hQwmWmnOXrDmyUVucXfedzlmtrtgF7Z0/RO2dl64zxI
PR0uimaq/NhWyTOu00bZGGZxiwKdvqqo5xt1nA5FOug7Rrrac6G6EEpdXflsFnP10OVNsqkZi6Ig
HrKLUahe0OlmeVG4Uv2clqW+Ve1iZYJWd6Mxa7vZgLMLq3hXT6R6M9CVm6yw28NgekMgHL0I0miJ
UFwvy0mhOvWOuUG6a8Z0TmFf6w4rktdGp3OkjTvRD+WVx6TFbd0h0AuwRYZB6nKZ27X0pYkUVEmV
/CMpFWOQkiuy40W9BsTrTqRqdb4U0VUiVSOsCaQP56yumVIm1ikCVS/EqnYzpkpzUJ18kw2ZuEfD
qV31bX1rqGVzOhvxWYyEHsx4SHyXXnNv9G5+UQN+bkQrZlDQ2Hu0MCBhqDF8ds05uSy12D4Vi6bf
aJ2RHE22jiA3MbW0sZ7f1JH8GNUeQTvFtM/qxLjOKJG2saJ6fqYxl7UrlOZz0QLCgtKkoawiecuk
OTE3+aB1oz9U0tyCkZt7yUbzklV1vqG0TS9RjifXtOmrIsXxunM7b56zfNYD0l4FoxY3iU+J3fQI
8VDUk7TpOp8WpvS9BdBqkopgBTGXy3SU46liTekRO8DrEepDgCMmvU9sAQMopXWeN0V85mb1QsrD
kLM/amCT2FL40ki9fSM7rsbUxiFM726b5cK6RvVtBOk01xC/xLPqRLyhjcagw4MxFqmagYbGdg7T
xJ6qi0bdGm33KZtJJbOTmD60nwS9t6j3sjCBrCqEPIE1m69NXN1naqJ/XBLoMUCPQP1QIZ64X9aJ
0n9plNP7jqb/nsf5ENUx4Q1LkWyz0rR3yjiKhtO3y4MpMoIuAAraMPNkPNMORlkIs04lOEPtaszW
5mLjRbOBBiWzKKNj18ce7xiPrruLrOgMgsa1rmdxkKlKej4kLu5ZY6iptXcQnntGytEQzI0rgynP
uVKVd+WRJR1owxhtliZ9BCcp2fWLfmfL3DzVxmQ/VNniZ81yAAV8GEuTWKKm77qLUfU+KUVKUp6W
OBeSMvaUURYeONriFlPxjIdVvNrEDGduh3KGfMjhgTDQKUCcWIczJgCK9E7F0Iobxc7Sp3HdnXtj
3gyKyG867PUZYopjpCn5Njad8hYb/FuAo+5TN3jTxcA+EMK1MF7oDx5doZzXWvVcMT98ROHZHguZ
1/D+sknd17GwA01dfSzJAAsN/AtOHCE2iu0pd4naprvVQPcx02zrfsaIeKfozbEYkzlgkWHOpy8G
LITIaPdTP2p7mvAHo9ZgCpj9vW3OLzwi+BoMRn0h4Gbv5mhSj2lVHxHMkV1h1CTG4+fwZkbmdGsD
6uBUN7qMa0cYGjJucW+KIL+kUCV6xXgey6KZoT50aag3KqQsbSw/4i/bs24n7WXWif5Ay2aHbLxK
KIas9YXQrcDUYvekAEVhhCbrwLOKfmuXlhaotaowJ2ws9rH/Zu9MmvQ0ti36X94cB30zBb6++ipV
owmhlj6BpEng17+F7HevJPvK4dkb3HB4IlWJr4HMPOfsvfZShG1gdO+6idaINtM5roRa7+HBVee2
NKmA9a/r7GV7ZIXpvtF5HmJsJv0jWYmfiwSCgr8gYAFRIq+FVrNXonwP58YUO6lBwEKU2B/I1ZWx
T+f5Yq4B86luvQF9dqUW72UDPrNe1v1N27Q1cd7Svqp8q4kaUSGp8TA0vBc5BXDQZl/nhb288r0u
7idXXA3F3O68JPCuGt5c5LfLTs+c5ypLunCUaxa29UYB3Ly2Tm7Vh7IX84dqMOYbpmLV0WmMOsY7
8zoyx95by+hd5WtRc2nT/qIxCI70WrPvqxG+XqFbSWyQl3DdZL0bW5S/BOfl5mMu9Gbfm/pAS2Gr
66xVzdGIBzCmCS4PXe6jTdJY4z3qjB2BEvddq7K4kTqhWqZfH5dk7U5dLYjgHgIjkrn5lQ6UTwlR
PPZmCSJCwdvTOzMB4SXm+6mURkx386s5FcFFTJZ7rE2IO6axCR4l8U51IO9cs/DotJh6pNwcTjyD
8LPi/HQT+AM6mqWHoFgzpuEYSaMxJoWBigmKWMTz40T9LMZ7zS2bfVWDDEhaSdBOXfVxNfucjnCo
J/FqbRb4fsY05VTv2KCbSNOWdSeSwQvtpGXK7QLulgwI2PG0ndkq/eJ7aXNKTWXt68K5XUR9ajO/
uBjp3B4koiC6px5nR9YHavvBL+KFGePOL/38WEBmDUm1NNB79TOErdbYDUlHHrDTv2vS+XlJ6SzS
XjTfp5X8WDXurVknEuCFo56Z4PXbvcUk0ADeRxP8dl6lHpeu/QXifBkNTVbuFJTqfat5jFQrOLPS
Vd3ZTIb8KoEKsGtF4d2VVUHnNZ0OfTqr05rOzJKHhQ6inX2YpySxztTsQ3IxoT/M4dThhDmULtzq
K3NwZww3wnH2DCPH9S5J6cQj6Uh0EXuTmVphj1J/uUWRXlzlls4n6yaWvqBC6npoqiwP2XPHjDUs
kwQpwRIUhXid+9KlgtZnaw5bt/Zf1do3HWx4r3qpDNU+5Qz+qB5Eq82n0SR6JSZcswGYCtOIAi8z
dOa5vdVPbJaVllJX+mqZ9l7dsuT1ekWVopbisQWcYnzRBtp1956rlHYuZGNqbHqWReYJlx/M+2HS
KbiLzhrX2CBjsb22lDTNc2d0AWVjMBjZpSVfYNo5hiTTjkXTWOFgu+YUqxRa19lWPEvhxtCbYUPr
GwlcS8zbofCWr5Pr6hXNL70T8dwPdD9zWst3dP6Do9fny9EVKT64sdhPi8sxrb5ORu9dZSRr1Fc0
4FJVMedMHeBAxsfExFMHpQdkec2wXZ+9zxMOgGduBPWO/m1xcPV5MTnUVcuLwRQ+LAtaHTXhrPt+
Xk0bpkrthC0K2eug6IGiR02+iu1Y7ndDrFVT8TwnnRzuzX4U3A9y9o4BoVBmpCeTeMhpIBW7dCLZ
E/aBai86DaGo7Glb9ugUXsrRTxWJVu14rdqVsURmkAJhdFEPdyci/1DbsXU2z/M0vYCnfao7L/kg
mfc9jLnmPLTGIiIzW65mkyOi27nibbALzhaD8zinLWUBi2TGomTWh25sxV09ZO2pDDSPdict8+e1
T7yTheNs3xW5fCUge/lqJaI7eGZeLMjUQQMBQXqtimHZpdtQ25pS40QDwDkpIym+BnIkeCZjxfCZ
GTS9ce3PskWzMyvjM3BNnFnr2jrLh9pdavMIzBrfO0fxzjlaqILSAzd9UDwjDglqUrpQHZzyrDYY
gKdtJ63LbBbOlkZhJB0izE5SQJgMfiiRXfQysbCZXSLbDIpdQOinDMU89c2+BAZXIIPEGPRU2o6c
6amVObvqsiNbnoE5+qxlXbsjmQCi51iUekpd+Z36wCgoqUOT72Y/rEEW5Wuy7tZxfZmz5o7W9Dld
9CU0M8sLvaWRR2OlU4v41D8JRkqU7KKlq7jo+OKS3A4zVKWh7QjimITr7C3m3/RVbESkCrIqvoHr
YNKLG+YdoaJceUulvEUuRK7RNNcHUyGYLNEVHfVm1m6lMzZxS1MymgqUJSGru+FErjF1p6SFFBq2
fW1ehL6279GKeK/plICnM+x8Z6yWep914HpmWqSIrjK6sog16PLWa7NPx8A/+h0mtzGz6nGv2kG2
fD95v4ajyW7fZmmpxRW3zCYPseqdl+lmEeFFNEInKR/ALLxfMTM+Mhi4qg3jpJasHffOnKmvq5Tz
wZAcy/WkKuEDtWIHlCNBLzX0wBfyxYzYP4G+Ojy64UrITAhqb9l702DRj7eXnB4+LZ+XtQ8cqP+b
+W/mePvmdv2XvqHHXMnBvWqttoy4mwpUAJxhitZsrod5HT5OrX87KAquYswHBABLcCr0eT77JI0S
FVeb91lj3Wymk4McloM/5Tdd2R9l6wYXwyVClv2o6G4DuG3XNtOBSPUBvu8ykID+05ZUoaln7DMA
+sINMiC5S26YdrApUkzfdwQRhDpNwAfLLq7dLsce4ZxzxnkSZ0XNSFO8IcToaD57HzBvwO+ymTJl
QZE+GEvmHukCZPeVVxBvMNnmwZ1NurcZLzoImt1iBuXHdi1OfTB9EC2x6EtAhxJfgwrpBiRDel+3
+vyJ9bZ+maRHcMHaJXtXX25trXfi1Bv8OtLoEMTSKukiWTrR6WMrnUecbbYR6vA/TiaZBEermFW8
rKX5RFf2i3LTd+hpGX/x3F05wM2OiGjQYPnrEAZ1cAMtNL1LW77DMN/OCpUzytOU1f6pm5k1yZ5N
u+oGzFhTvYTNYGk3o+HI2DDa+jJrndog5jzEYva1x8pvusdpKh9yhMxUsPa095lthhlKOoTixMTi
h0KG5tXNSYzeC9YbPdQXv4VTrurrWjMpApHeVabdf0wlCihjTG+87UOVhvR2FHBFrKPujnNOc22t
vUpAFMcJdXjIDz1nJerv0jcKqmT1QRXGGoG1yRlJZbAlXJaQi7BEfZ0OxOTaqftJeA5DGs/Sn4TP
XmCV0zXuYmoto15PVprseYO0o93iW6vsRuglvWOxILpWKC1soYUti9Z5nmCrGSi/RNyVWfY02exi
F7LjJnmz9ByTtmCcxL3UdPuT9xL8m7MbqnkeL11SLeE0GTb7rtUj3lEpiN/ZuuiQB2UYtJx2O1u5
Z5d8v/wdgw/UUGVAIXwsF9UMMRVh1n1MPN29yMRN4LqNZv9HaMN/9dH/A/jtV0qNyxex/CCQ/vbz
vws1bOM3wiRRXeDfshDnBJihfldII+EIYHyBR+YxZLrvoAb5Q6jh/IaiQ99CDfk9KDrWv/0e2qaQ
1t3tz7HT2cRDBv9Ip8FFvlNpeOAANvQXaZQ4Kn1sgZtX6zsvVpJp+VIL4yNx04lhvs5IVl0Gt9kw
qNdgrmi4BMmgAGdMY/ElWBa2ShEI4FJJoxH3O8Jq04KD7jnjkkZlYgzL23cf5V94TTcv6b9lJL+/
QKgKmGg9bk99k5F//wLN1GvapBw/z5lrNDtLS2z0Z3XFuc6Yx9b7Z2ZMZOdbJJSFCxOvIhacn/Ti
0zpLPH9bMl9qpLGNveO5Zchy/+v39JM77NtVUOhgEEOtuNngfnxPWQaIlM5KwZSx41Ori/5UCW/6
RznG/u9XIcwO2pO3cUBQ2X//yfn0i1LP7GgWGDXna2q5m2DOEGu4TnopMy2g8m6/2DRp/ubt/fiV
/XFhmjgWfjOkRv729r+7p7oumHplN/hnGPAcFmNRJ9nTADIW2f2uDsMi9teuaMRM390df1wKsMW3
xMqNS/bjpVYxt06HDD90jEJE5PIwkF+7D0pbv+pWbfyNh/BPbwxoFs/2lkKPvAqD1I9XwwhaUbEb
WVgu6ctgd2By7P7L4rKD/PoG2V72v2963pYPSg7lNHxufFj4Mn+8UAGGkYEnttXEMLSYYWG9E7ay
d9QE0It0JS50tZe/SZH7012JW0PXHQyLKDxYD7al4ruvLbGxPDEyzokzlR4qdeqYr8ZYZOXffIp/
eR34Cw5hcPyv/yQMw0JERkPBdVY7a16dxGLanrfFx19/hJvO7efPEOo1hyP+o8Vg/HQZpygWczAx
mCIgGTnLM7ktOHQd8rR8aqV9XWEJqAr70Msk6jp55HY5lu50WvXmGqwYhznZ3ADuuPv16/qrd48l
xvwGFABI9NM9hCxXNIQbZyGBTQLFCIVZOVHu/voqf3GnBuaGIuRO4uT5zTj63Xep0xPzJ5vPuFZS
0V6GSoKCqUd6FeG34Gj468v91WcNl8DFm79tJ9ZPt44dJCXaLKp79FTaXtn+e2PyL8RAnFOnSf9m
jf7ri2F8DcB2kS3y0yeIhhp3UcfFlF2L4wZHvTfyxiYEVbPMXWJ23d/dSn9+HE2eQtLg2SjJu/8W
mP3dp5k4cyEVpC9KU9XdFJn/2hv+OWiUikrLxUhCjf6awwabezMmjHiNrXJBSrOp2QZ8NnbKq11E
8Uwc8t95gP98P5kW3zSCTb5uMia2v//utW1RGNCCrSwcU863vCTQZ1b9d8SHP99PXMXmU+CU6+jw
p3+8ipHkGe5isu66XneXy0wNycy6qBKF+ybHpPPr++ln2AULINf7Ruonjpvv+acF0MKF2AkHJX2r
S9qgE32kCopgVn61ZUPF7Vhp+lo4wDWpd3qklR3Zdi96Vth+LBPV/E2GwV99yBDrtgPXRgGxt1vy
uw95GBnI1pK3X5cBqiE1reN8nBcr/QPU8h/3s7+70E/7WVOMmUPrALsBsuxjwzFhh6b871aH7Qn5
cXvB6w+rdHPaUfp8Qyt993bMQZGxO/HpClRuRkwGgj6HAx3TZ4Kgxvw4IChaTkgiJOqLrsG+8euv
96/uJou0Enx+BDMZP3+7DVrFJR9YA0tPo8pkPdzXFK9x0E7a8deXYob485vddgG+MwOLfMDVfvru
9N7SqCARvotU9d2xMigEQ1sGyGBqJVI9HnMgESayPTdMmt7bAEibbGOFfhJ8NhLDf5fXidB8tFOC
fiNbSbPid220yW8+cr7vxCeZpagIA9mOm6Mky2jsct5KW/rAVOhvaKFHkC34nw1u6FIlUa/MubyH
iV/V0SirBeHNnLPxCIVIBxHgsCbioMuWyNcw9RX9GgQJ6xAnzKtvsnYmLHsseE2Rhr8Ec7I5kqEx
ze5AU1bO1qH2A02LmCvln1OUE0Mseo1ZstUEaxr74HAzXsJQloc+2NzRwxZ/EprWYqEMyxuqebrT
Q32QgS+7M8+5854DkVVflbKS5qFG+UZ3gQhdbwlta1KVy5zZyzZfRk1JkYYbqFsl1zSKvLS6z7Rp
kcGFRrMti7eiFUDckIHSFcWnktVTwAA6MGYtizIpmU3F1ONyPHlNMnywcb3dtYCv7z2/9Yao72u0
EoXUkQ50ud0uMR3h9bEMyi496AjVvIjeaPl+Gur6MypIuFv0QpBq9Jia62hSSXBXrl6C2qAw2P3H
JkFvxtOGkDZrXf9kVLRk4R/K3I1zkOl5bCva+NTWVv42aa4uLxh5fAbVC3JO1MGcA+WrruwOxWxa
aW+9VeGGRO2EUqFmy2BOEw5g6M4JwV/0w7xEs+9S/BLeuatlOjC945gVj+1M9mXhJ9VhXSDrkco8
AMK0DCv90NGyYNBiJ7Alm1Izsl2QVnl7yaZ2ebaRUI/7pLNrtHlk4x3RosokTK2mxtZtNIrxON1x
Qw/pqqGnGn0X6UKBNu0hk0igCGpd/NvC74L7OvBmZ7+W+kqPlX7l3MdSmWSp4VVBh35deI3m4HRf
NTkLjlN+2nNhpsbccZ6SL+loBHUkhqG915pq0tAhufKq723UB1iIDe9JWOBeHhTapT6sLTiqB2Qi
a4VZfqCx/jzP/YiMHpHTI34X9I6+iacRXytj5PRs240m6M5Mbq/lJ9pCTn6iohGM0+h60cvLxqo+
zPRT7xjdFR/xow3ZdTNjy4vFVIGQwYHn32RGXzGmpEhIkR0IRDEs/V0V9elKw9dZVKKF+dJnXxyM
fDUqvh54PrTQwA9ngqX0uMAAUIGSs4kmbYIJgTTrg0uEzITiLQrMQR/3WYenh26SQImC9n/7JwGv
KlTuBR/d2BlDwgM323PcKiyNR5chnx2biJpBYc/IBDrwZVmM958+WrsG/S21XBPsWq/DJ1U0+PCg
8xvcEAwyqqstZoDJu0jtNk7aqi1pnFqMNUugQvj2M0Fj1p1zXwvrfFg/GAHcU3JOcAfO2VSdwN+Z
ZjyJtigRGmjtW6aUCuACdWv/YidFlcUD6eifuso3eApWOmoHN7VFcGkI4bXOYARab2d4Xo1uc5tR
hrKqrfdTMlTGvmtX9hormDt8sK5efMrgKkyHesn0o0nVIYAgyhRFgle6eCJsE8F+L4uu23MK8FyU
ogDzGSvXeC8oStDW+wUxhVELFPqmNxr7tQrG4mszuIlPP3cEY552TN1CZg/1a4lisA5VbbYZcGB0
fAdUXn22w804fZvL4SfVhqbegnBK5yEdReVGlWuVdOOJErPBOxQNjtslzaqLqJg1PA6Yfk0DaN3Q
2QfTzATCeG3IJPlBpdTlbpyqAnGQmvNbgKNGGqU8Z2v5rNwg9csjh34OsbsOKGzLtyg9axyGL16R
OBKtW+sMXbjRYxitOovkCRs5y493MxFbJ8bMzXuVFgaW8MQRReyRoVees8axBStONS877LV63jIJ
DTyNgahVK9chYsZTqX0IzEUvu9O3Lfa/fb//4Vb77rTxJ9rLVf7xi/wR9fLtN/5gvXi/YX6iHoJ9
AOPR/wZ0+QOOAAGBvgykOX6etSXYsmD/6P35v0EbC2jEYeKi4iB64l8eLfs3mir0wCiZHRYXgAb/
pPVnfaPe/vsYSOaKvkEW6DySe8ZL/fb33x0DfRRQozGs6HUtr9l7KGnoi1e+q0ETyGc2LVPH9Ghy
6vFC5iAANbrCLO8AErVOaGe4j/c+w+J97SZIzpNxxQDDCgShRK3IoWOoYtkce2wnVyLN8Ia4jTc+
ZGYNP2tB5AM/ZExxppP9JA8TqSTZvm9zDJUk2zQBQ+1JciRLfe3LjMYAk8WY1peG1O/N3rGqs67G
Gd0pLqKSPzA0/JL91MqoNrXgosgFeKmsQXvhKWUQa7dp8cTmWn8B1+CdfE1g5q41fce8tjjO1vbo
BMJGqDkMK1q5Nikepd6KJ5W3vRbSsFFvQ1mZ56ls8yTE+c28qUm86X2a22MKLIuy+pDkWDF2GOEl
EZ99E3xNemt6N3ua41wapgT7UUm85Q0IAxfomdlLmC6oIFAD9P6j1zc5ZyeBnjbWaks+LCV8UMEZ
jZGQW+hnByjFB3R42hrVZaVdCbUgx8vcwHyZqzEXhxzmDq7N3PAlglwUVyGKPXJrO+l38TCa41th
pupSdhIaAecIf42HyWvvaPZUImzqVY3R6o3FoWg9bMZtb8RW4aiHZB38Swrj4a0zrBZB9OSzA/Y+
/qUw8Qcfo0K+utgrWse8dsrUuOmC3LMI4g44w9jIBG5da82IhSys4WKV+GM9k/yAGIGT15wn3tzj
YNfzgizNqilmlzbdxmmV4YemDZUohtMz31b8E27oO739xZ2DD2IB7xASCz6IyHMdPLwFi/etaunU
xQljyqfZD9bPk77M98no2+OhbpygvuRpO7QHU9XpjgCFLrJamSMBp71nPZAMKr6Ifmk+Z9qgUBe6
untoE46pMViA4lZzmxQK22JKjtDsDiZo5co6JqJC2e0xv7m21nYUpwUpEcPxKnUt+qDO8hKQJYNL
rM2Z8utGLZBRpSY55J1mDntmgOm7ni1EEvllek81mdDNvnVmWETtrC1vxtqMa6SnZauFJYXBjWU2
ueIbI8Yu0mEO3Tp10mIjF10NeSdbfSQ8PWdk7nMow6WDJ+96MdDWRyL3ILyNzE571C4I0GKX7KNs
jzZBnIWClLdHkVk3O4+MNJT4rVvMsCgMwntzc8og3RVrgrxp3OwvDFcxOeoALZ5mS6+/GnA5rD1t
hKUL9XTUXpHx1FqEXpOTStcPnhEOIy6r/aKp4LVBkMFcfSHIgh6VMrgPu/6hkYtxLUXgvSXmgPVZ
QGetIr2UGsfcpJ2/gnrUe1RCFe1ex6y1u77TKUgSoyJa1d54KVg3OY43WmO48bAanJiMQdM+4JoD
9ttRAPPPMZyJVpAm137nz1mMEAhRSluWmoiWjLl9iAb0uDJcr3GfbB4DTa3NU7CQ40BQUt/2Z0sC
PMBVlnB6ptyOQM4nSxRwWtUfAjPNPviJyeoTOqvDgS7zdcoC2LioktupzPsHkjvHfD80fjveDZlp
33Scl7173y1zidJ7Qcvgsa74u8nuEyQMW0+99GRHlmgG6yHq/F6+1vA/zm4PvzzsGqFul7HTb3Ip
JIdnLXNEuAZ+/hFhz/A2zUHP8zry9fOtgXgo3dnhYWMq/cmfFs3bKRIVuofcNEvUq5m+PoPX0F/r
omJxpW4OmsfOKLscK6Mo2+JWqcFabmttqJZ9pTpQNqnp1WOM9gdbWF+ttR/NQxXcSjxhhRNZqDj7
Hc0Ukd+TDUXMDCjRPIvX3uP4XvVTsVytTrKQrtPL9hquIunUKQ/Ze+BO5RhrAyenM2f79rldMoE+
qHPaaW9pVs8n0wD3JUGDGp3J+SqNOjJRsmsxwj8AGQYkBf3EXHu090Ru9TG++qE8tUHZvMkg0++T
asn1C4JgYcRZn6OdxrhlPi3F5NbHgnXrelkoEe7EiiT5EDRTeUhRBG1hxoI9T69Lme5lU84P0LYQ
aMEkM9G2ZAJD/YXekjnfesOQ6EjEqUimaOxBqTnrKtWeLAK8FCP21TuNL7KK3IklbWmLIomzvB/H
g2Y00++tkf+e23DW0+z/z0CrXa9AH4v8e0bft1/5w1tv/mbATDTxRVLS0fXkEPjHyFaH3mdwbvM4
LzMr2Zjj/+etN53f6LMyHGJY6YFbxz//L2+9yVEQtz0FLoUKPS8Iwv+AakXT9YeWluM6NDfgSPMa
AGkzRP5ptGGlE+7YmZIy1dFcte0TsYrTEolJaMtBckuxRfoePQLwFSN9IiTNIr+ooitfK70M3s+m
v3zSMgl2pAtMigi/7MwTeKTbadTccGlyDoJiYNkushffBVA15R8Z9ll7p7DR0G7W3gQv+sQiMThP
XAtEjUBassj96CZjPFIYFub4OsrubkwtN1r8LIt5jucdAKQn0Ds6CBNpP9ea2+0yvVigyA1DzdFJ
Q91+oIMyZE9FbSaf2ZnnPsrtoWoeMeBUME0MdzJDm5PqI5tKBmgKxbBOysYS1UrvblKBO2fO5XCn
OfVUhuYy1+bBT9TUh2gwMLSZmJbHJ0PrifBAhrbkeKsyY/psd92Ik6GfpgGbWJqJyIJkpIUT/hEC
jlpwI328YGFAUWx0V9SbGu8Vi/r0MtrWEuzcwoPoUUKmQs6d6mDU5Yy5P+Xkep/ZjrrO+hJiievD
gZEtXe6Ynptf71rg9E8rqL7xBvv0eEDziY+8QRJybTdqfjaTKdg1gVtfq8o4cO17HE9rCJYLaweW
lFDpWn80FWnB3Do7Ujz4FtsCj0Ujg5Omj/CEzD45dn5O2HCC/Y6VesyOdo4BJPPoFqjOsy80HHZA
A8NOLy6DLBHrd0B6EvmIGhrgwLSu955RlhG2hJfVCTKMaEDHINIGYNBq1xTxsNg6FtqFWhhCvhbU
7zK9NjmMYgVuyCGnFbnEmrCtrvx94vWPVrNfwkR/wI7+Rzjpdr1/0dD/n4DNt3HDf17NrpDFDVnz
/WJmbL/x+2JmBr8h8WAAysGBFK1v/OXfFzMWJTB7NngWXOnobb/jjWomVahHw3zLHgLC623zmf8D
hVj6b64HI52YAEI1DPMfEfr48a3//u8qlLoJ7QkVKHIBi/mh6f20mLEL+x1SXppX4zTFXUHfZSQE
MUyVH2MK1W/aWj4YNma+ZQIJidFyR+LkWbe69yA1T4k7HfEfoZ3Ss/HglNPeJDwPYWk6Rp03Z1GV
B7B3g/t8QDYavCTdhw1JlMLp6NLivFDFVaP7Mg1bxWYPN5OePy1ePtxqfbf3BquIAu8zJAYsHaic
par25PTcybw6TUPxPrWDNS4TE7qRPc7PYsBiDRhFQiiTz+iv4swjJjJPAk6xk7q1RHahwLHjzG6u
RJUfXK2/c0tPRS7rDyfT9SQY/jQTrcDWLjmUNsjUsD9+caz1PWaMXVkw0e5zte+06Ws3u2oPZi+q
0/VjUVa3LgkoodZWFa57sHJe8Z7svzF2LbnHiPBVWwucEs34KmV9N6L7iQK9D/EOfXLyK9tJUes+
o9ab3he600WoCfFkOCyujDJMUpF5mQjnOailaas9iaLiPZGXPnSkMxneg1+6ORUjcRUQU9sIXcar
W8FErGYbgZCIK1TnsTVnF6uHBmWN/a3I1b09mbdEBUarSW/faK7LwCtC6EJvHOAIUmrnc1CmXjTo
4hrtsogMKfMdlPAWiwGeXmhNxQGg3n1WtDsqsQPYuDlM13s7qa4tWd9ACz/3khGWp7WPciweUsBU
kUacxx54WqRszfukzcmd5rnn2fNZ3zt+2K8sCuhh6Q4agSnxxGCJg3TdaxeelXA0fATvbnPs6+qm
ojqiJh7vhLQeNT/XHksZYGhPUmh7KhAHGOPPmg1npOT0LNctRaT7mFdQz53ZMr5qoNCod111nFCP
Rb21JM854NhYWHRImjy32FfVmQz4dVfNWRJhLcqjRfZOVDhzB+rGPrhufydl8pXi/Nod2xdRChl/
G5TODhbfvDOvAMXucS57e07cy15jph1hIb/O5XJc8qDGDe6dM0i/4bCMN4bTSyAHODEpnuy7wFcf
bNrG+67yNCYKBa+ry15LGjEMy1MUDDltUoqNq3KUr7IK3ulade1V2UIbXJc8guZ8Y+McqVZnxO9V
vKnRKGPAKNNOt9pnzBU8jWZzo1oFFZAxx47xxkerGK+NxqOq99xih73iGBTXlT11IWpsdRrQGkT1
CEuztpXBiWBuLlpBwkrfu8sBbUkNrgxRrjdXE8VX9UkZ8DVEjuycqbxDkTJe4HW9oylL/K6qjwBg
eMA5qBCexK8V86dAlFfTwJkgSxx9Tx8oMmV99mY2Vm3uIiM3P4rJPGwElqgboerWeJa4lnMMcvzS
JWSdAa5hVt3Ceengo5H5O9xjmtwHwfvCwCLWdcWnVF1NJI7FtMHuMnsghLPAUmDbUlyN00KBPBZe
+ojvHBl3ybnD1dw+oglX7+Sq+r2pp9mJVslJJtP0vnJbtV8YW76qQD4iy9t4owntqRErDk6Km3YI
nAj6vfjUjDSeRmrvWNVWQXjTjHGc6F6izaadj4soFl5zy8DmulzTc2fApLP7rjxPhthxI7R3KtAu
Sztd+ir4vHrTU1Go5wqegmSzj+tZ+5K7nFvyjRekp8lt6raRvZpne1oudLroBzrLGJFAFmEJtrhQ
ox37oSQw2FEwMRqrvjYxe3oadt0cu2XdqCNTV9wj403RlKwFTD6Oo8o5BNHUGh3/DK3SjNuAiRCm
tasR7W/nDmZodpP+pfAtP/R91q/W9IuP4A/rs07sa2jMc+yvcr7SKyEOcE6GsPeEioueYRjtxf0y
iUfHq95K+dAs1lEo+JikQnIf2dVugBkBGqBanpLqtDabSmA0puF5cc3+WktNWiqb6UCcswV7PDJi
tP247NZQObbaj7mJBTSpvUgZK35WjEMRvIvyunSzW41BbzRVA16XMeNoVg3zXsdvr+oPZilw5zRj
EXnlclMttvthGtvPeTr0aNEzK7IH5yiRj2cNgpwB6l3CgbHtCVvO3LNK18gz8hstz59XJ3d3zG3P
BKKdcofF15EY2zWKAxfZCkyFL4sHwrtLqwsDluRkuqIL53QtKDiYcE9iJ3T2mG6EX+W/w4EVqg2t
WarPOt6XNQ2ijdUCvCi75kz8RfbVO8PDiNHY0tlzUBS7xiHv283g5OaZAFoKo3G/DMk+EAB0e0gJ
YTdDmcpIXcTOO07RMKoHe9Lf5nzdN57AFt/ID6WOIU5sEUvKKt19r1XldRCwA02ress9XBX05wzj
0PWQw3TM1yGhSnIPS8LZF1C+dqJ3GUgJbX2d15W6Z8R6qmCTOG3NfqVRvIjBaY+kgk4RTdriDBO7
+JgX6bS3V03wg9jBY29moNwlJYQTNx8/6pgwTuuiyqOW2eNLbpvL89bGfUPyXt/rJeSAZfJi6dw6
6X5xHLpFAZ7VSX+0NPulFmX/BFhK0ZV9EYyGTg2D3n022BMHpAoDEw68vVZ6A2XQQEcW5XjQe9h3
2hb0j67qGB3hvg+a86zrUGK7L6p3LQy5/v+ydya7kSNptn6Vxt2zwHlY3F44fZRcc2jcEKEIycw4
j0Yjn/5+nlndN6uBaqB2vegCalGVEVJKTpr9wznfwT1gBd1WL8HPPE8OGpX7iRAN+6kT46u7hNxl
0WMGJ2ictffqg+5Jg966QfOC+9/t6qvZYUaB91pv24HbsizwtLLyYLLXby4RV1ik78Y6v5KJfZoM
2qQKd4VLwlFQd0dQbzsXfKdD5mkRgcbJWY0y/CbG9iVSFypquKmx91ddgndxSPZL5gz7UisvHeL2
uBTOD1hxwJouKVxsRC/R6/PdSM6jHC/vI5kHLXCPYulSeEu7PI+4M5uzPVk7IyTZZ7wMSXYXy+kJ
T9/HgjIjwT9YlT0QVnuvgCYMpUmBdDAQz61tguk2zBcGVixDSLHaldK5dRDS1RmKzNLa5iGLB9/9
cofy0Ljn2o63F0UY5mZI7+LoB/eiVr9Kt71eMaNCfEaLYKiXBC9CVG0jSxyqbDpmCuxx5x7KmCHm
LGinQ9znY3xwQMsy3UVGqxYRbTN/fSxqwLnwZzZFNXfMotZnxp1sp8OZSZucpmM3zS9EEOBCgWbE
xR7eTTU/d2B/iggMkM19BtPlW+v5RnUXh/N8idOBiuSIk6fcOx5qSj7VpCz8MaQl+7kJQbD7Rzwy
N2wvP/vh0bLnp9YPt8WQbVvvqWnKd92K17pxAC7Ee530p9Uqz5WwThGDyQ4PhLEglzTwMrdmZtXb
2mpPioC3IQT+uynit6DkquJsKMLuvYn6L9/OroMZqzYIpUGVh9llHqb8g4THFqj2UBA+oIFmqXC+
0r5+xwqWMBhpOkE13++9Kjl7xS1o6A+9uOeBHtl/FOH60JjkeioxXfvDPkYg1AOCDm1WGRlTA6YM
jNdNf9371DaLmG6mQv0MqXULQ2AByhhqprb+dDv3iBxhS5j9uIIQtxlJbpO44Oeq+TKLHX7XBQ82
1bR/XnBij2ty03XNXeP1D9qCcJWLmzDkDxTxfWDQ3faP3gCjzK5wk7rlXamWcWN17o2tcLr1rred
LS6Tzm5S5LXylCzvl5yWLCxfATnd+BSqweBck+/xonz5TEIjSluhxG5xxrQEbQWd475xwG2IoNzq
Bu7OiCp8mby7aPmlPbmN8xy/0bBsa+QCPfGzjHNexpDipRunq6W398b1+sPkWQ/ac5679i0ykKTC
5BdPktpWY/HooqvY6FCC9ithWc1y/qwJrtvFbbF3iWy9qReggHVbHVfj3gI7v5/DdYfIRW6gB6Gn
mGZyDqKvUAXQdKflRZEdREch0/jCirg8ljp5N9RKOVeZXVtnBPTpap49BjDQriSnKEOs0NePNewE
ViF3HexI4U7XBXegtEy88TVXwGSCEwSRjROG71rfJWV7i5v/xrPip2RC0dF7b342bhyOPe6Mvk8n
t32eVrAQP/PA+lq9a6yb93a4Czum2Rx7D8sSHMEP3TQdIJi+yX9jb7tp7OClIlk7DfxlV/hjOvNv
JzPrFjgG9vvxCh3EblHtd+I0D0boXdO+YQf/QqlwrCDHC2WbW+EEGzlndy1Cic2gvSsubbo1cIQj
M/Qi578m2ytnOjnqwhkOf9dEZ6ZyaIiV8tx0LiMXD9VwU7bWQbnrTnTy2Pf9B2HNrz14hWLJzT6w
cVTFvasueO6fZTWfrFncBj0l6XqxG3q06SCnZgfyfRGnWT2D4+qxMcw6RvvWflv5uGndrOdjsh/R
Bce7yOE0VxFTtWicvRN5HjDaoyZlzPcja+V7WxUUW3o6s/u6bbvuRa/o4mDez1cty+U0W4IXv1qX
dCo02lov/xxb/wl0SnOox+KndKklPVxlByrTZw0onDCL7mRhpNpMVv+ms+69KiCOUsALzLimIjQ0
/1XRtKY9cqSrrGmi/TrF00bF4aeYm0d7qEkhmuL7nixpvlrRMhUd7liI36wivC2AW25yWBMb2Im8
UcMa7NgfhRsILMMGJdo7c81gaw1+dSTjaD7kfhACHjbrgaiOklFaA5C7BYIiEzPjus/rK4zbiFkX
lb06jvgBG/MCJ5nN5atNdyylZsEFZh3ZO+75cPQGVEO2sUntINuEFZznT9dlRgVv9eIBh29qZnxy
JHqwHd5lamgx7c27pOm+vMgh6GvdZ2XjpORLl0xA2Cvu+zmrbyLl0kx0ucdQGLmO0cu4Bz5GYG2j
oielfYQziL84H06LW9FDAlrFwGnux4yITxHq7KyaCm2l11rutT/V9R6WfYdWDKiiiloHrndOpdR1
5UcWm+oUWmqgRfslUP/Fdr6HRbiBZ/nWWMAmLBqlwb0Kg+o7vvgZl+pDZnZ8bJam4JzOZ4IbXP1R
qfkly+uT5ePfjYV3tQ5cbWsCGMP2zq7mMTe1e01pyuyVs2rbg7MnGmLTWv45DDjhIqf5MTkts9OF
nDLKPkueuFoqK6LzcFj3d4FLKdzEe5DM6qdTGmdnCl0eEnrrgxiZwSBEm9E/tjI7qbzEQGGvBBT0
FwulzdvH6ZFdkxF6swyet+m7NUwRC/bUde4LIQufU4LyyjjXGoyWz5MYD/Kn4FGrI+uHAq6wddpi
l2ExhOezl2TGIbIggEwSCpMtGVMYrmVAGD6kAZClwA1xjBDzNIljCBUWOSUsVHy4rWOZ7dSwX2yC
mq2Ud5tTqlVufdXP6ssnc1v5+ipR+CUree13n2WYPZshvtezxu4b7KfYvYog5OgJwdzk45TSw0eW
KPz61WdfzLddKa/L5V1EEzyQ5cHz4YMtxZtVt+e26I4BRVvYXJh76ooo2Ye4yVNPLQi+LKIMrfnM
kvPeqwomSdO90K+dyR/z9mK8Bg8fxO0bUwX/FFESX7R0A1es5TMiCD2xL8Xo7Mt8UWdLUp5m3e2U
gcxYy4UAb31XugmAjG4rw+EHinzcydaXT923etPrLLuJ17i5Zm30iMAiudWoMV/I4rRhR6xbZFeX
IAhv61k9DPkaKy1xc27jnK2c9JCMewoTO0uPIX8GB8c4q5vN1SDVQ+a1rChs8HFF3d2OmnUAHtAn
coOSdJ6KtDDWK3TOO2Ey+LQNCXQT/Ne07rs3USyL2LjOo0UcHRVRyeKi20B0ZwRRtpTvU7IvWIUg
t0BjIOT3UPTNKbPn5KZOYDZsRpJAoCbFx14V4EUYKKJjwVC6H5r4xRfrs5twcmqYxtfZCjpAyBsG
Q2gGKqzKfe/Zgi4xVwcXlMnRRRs47QIhTjDUaBD96EnU5ilX5ZvuKKn/V1T2d+x39N+O858u6aH/
9jT9/vkP6abu5W/9fT8Z/C3xkVtfTKW4tXD2/8d+0vX+hqaf/0QR9rEQhdN/7icd928uTijifbGt
IYwN+XJ/n+jzl9gBeCT1EF1thyjl/5Xt5D/uJkEDJW6I/8YPYxtnwZ+7y7+IyoQEGhr15XuQO/YP
Oh9vR0p3ecVRMG5dP6PQVbrz/3xa/qltAhfGP2wRLt8WM8Nl+3rByWDi/C+GEVQ9LOBK/YIcFUbH
RPyoOTRLkEHxVi20gD/Oi4V57QMN3DymMAWjHzzS4ycWL5amBbC8UwA/sDxaocppXsh7cF8MGz1e
wXAwv8FhqisSBAeQYrnPl2B+lwe7YRqN2LcTdeFhYAtzA8hMv0E890GSL0sf3BTe6oW7IS6WO0HC
DLkueRiA1osmri8oCvGvmk+7uMEuEcWpig2jAwaxjs0BarVtQOulA6v8HhWM2veIXR53X65cmxaR
4sKQjwCz3PTNrkbao04rH/FQnlCwW+GbTJCYbByRIKWllpdwKbdt7E7Jr+QPAy/w8bZ+cNGMfs7I
pd8bqdr6YGTbB48xYUY3/hzP4oV/dPEFX+RU1r7vlGc4vBzDqeTkwRMcLfNixZdgiXkZVmRIUnvt
PpE+WmC85joit0ZUYqLHlb15bEumQYCphhj6QYSUR8rJPnY8VMM2SgjFYLZhAnWYDIkEB+oJ6wZr
YoHszzUehQzOIHdrD+CCGuxt1Z4gptY5GkoIgiwaCwKNo8Hm76roD7JRcOFJMhWe/PmhVZfNsoyq
T7dn2rxJ5oBJiEpm6rFqDT9ahtoFpZ2w6LZBdKDpIqtyTCWOwGnrIIOjvrMM7Av42YwDCs+hc3Wp
YN+kH+r3EZkynA1Mr/GWgCAI6jUpNO3OJocRDxhJGOtmJFqmRYe91va1PZb2nq6yfSZSJXzPZLyw
bw75vbFRB6RAPObIWLrJSgnuHtNKh1ZRradEsFEABcb3llH+NUFG+KomjA2bBJaWoOgP5NdgL8Sh
Cqh2xKLUYAeYWpXpCrf32DYewre2asqK0AyfZVkATL9P3ayaz9AKxgsRMZAF6K6QuZynMvWbjhQE
YOdlPfgtGXgbb5jb32KAc7IN0Rxf1dXSPfuti3JbU9f43MpBMNHJzjNEvnquDxX7SErTxcsOUdbx
vKzYBqmCl9YWrG+yyt8ipgweExKrfldJoh5ncdmu2abqbxUgqxff1kgGVnb35wvpgsA+vLKPTQB6
Py2LebxieiSqgx7pNFEwDXPatCaCWTIKvnFl1nNSEZizddeatUDpsV5P42igG0lWvt8mybwZhiCo
03ADTIH6olgQ9eD8mokLrRARQKrwTDHtV/sSXwCXqf8R96p9yJFU0RlZ/XrTmUq/YxUIPhqRrK8e
SD28A24+3eMvVE9cpPXtWuE/2C79nHwTTZs0G367kXfliNJDvwEJn8aTAgmfTBjdUnAuP5bF8BIj
DUoewZovrE3W8ifUTjBYWTY6QFgai0kDMnD7Mngol/vGr9wlxQs0jGgMTGFtytXJUVCawSdnCLif
swUNsVRpAiUQ82QeFPYejhFc+W1YBvR3ZRbkNs5j26U7Reg8PxWBYCijvGXtNiJax5skvIwWaMDc
cUuUT92kRNBQXRMzBZ24n3jcU3B9vb2BJAqAiUForfbrgky1ZRoFCWcPoT22b0TfBoSLRGEUXA1I
+KHnBe1MKEO5rhn6XML+QB4C9EnAXqQ2Ligl9vG6tnMK01VHZq+nwXrhQyZzbO117KdF6Mlw1w4l
M1Hepwu0Kg+cIgL8jAR53FtEa5mCNeJA5xdOFnDbMKxUVOyzVhUMIfo2rjmKXBGwMlolC5f8pulX
VW+HfkY87TbaGY6yhslbphPTaQzH0CZrly/teaNLr0hSEI+8DhfMLlV1cQ6BggqLFoihBN/iNjbI
t4Q5/jGzRtMg/ZNN6F9drignHXCYJhEpLROzt5WtDGechPVt9+doVOtMP5EATN7YOWuvH6JyfHjb
bJIc+3Kq1tGhDVkwIyYr3Ur/YLIl3Xd0zZUBEU+awiVGsqflVPPwvQRd9jIjbWLDabEwaVzTuif4
O3O3iUqbYnXJ5wCltvS56wJpv3HaZd/rMEu4fog/8yKLT/k4snsWluXXuwFXEY1yA456Q74eFEmA
lPlW9h7gGzHXzSMWDvkK6ma8IsV5/DlVI2g0cgS6T39BOYqsxPADU2AuYpet5NOweJnzdktLelGl
a8zwEPRa+5nDg73u4urmlhPLYspcXLBKiyWHU08VO++4hFyY+LrLYKjFnnddOxIvf2kQ4TOOqKOf
ncnQEwcR80zeRma/TESb9deQcfdvBn9ilquKyv7txbL/MdVAO1EbQirarGURPQrTlNMuxHVeYsFF
g0wHWtq/es9nZJW0pXhKehaGZuWZJi165gdF5mzAELLL77l0w7iW+xZsGM6TumDqV8ncPARzHL+s
RTeOO7tju7ZtFYJ8hufR0h8MSzKNgL+rJGZ2DI74lAb9PiPoJ/IsXyRQwsF3OOi6rspSYG7RM9xV
VBJJNYTtjoQ5B9+lAs4EID8qy72gIXsnGZVZlZcI9zc6ZDZU+TrRjrJKI2wT1w+xSkwMmFGWyMu2
SZI3JP0p0qcAa+fRrU/iQrG1XZqm1I0LrOfGgprDLnREOkpQqH2dSJNkWB8VEBEOZD1tSRBqwxs0
ZSW3UJtP2KMsji9KnDWkXrMu37sPQa6dcu1br8XsMfELVpDE27VHnLYJje90O3ycTXeMhWySDTwl
TvSQoLCRDDvsfRuvDOGFQcvrlsOqOJj2S0P9Y5Y1IvqFxJPyNMyN9gE7+Kw+FvbVazp6QgHXq1EI
KFtdWtiAqA7tZonN6m4KOZdiTtx+DjX7XQIBzjV/ONkUo4VYgO5ce2lIZC2/4iDKgiMwXpwWw2ry
1xlbHYevqyq9MZUz/J5GK3L2xlnpMc0sFzRteI5wg1XGv89x1T9obSxIZTYaisQEnB+iW+zUDq3g
Fkhw/ZFUcr7xx5CzOy8LMHRFZD4CJ5DunkBvBkpI6SxyBnR0Z5vQRkGN/+CLYDNzP694FfemLaxX
fvIwwmcl9A/Lspm9YJ9ki+fg2hg34RL7P5uoqbmiEu8rcKKWt9PPnDwlsJXZipEVXX+dWx9xHve/
lj4XeSqbKemhGvaCbCzV3mfZLG/mYSle+bSmU6sDplpMnYCyoqRsv7FMrfnWtZT7g3GJw0qzNKAQ
TWn6+YBRF/5+N0zBdgoA/BHSEl9kBSUxMeVUOeag51hAircsvaaCCR8UUptWN20wlldbdoXREy6t
kT2BDNGVUOILntDClK8xpUrAPosjBiNrHlIPUupzgimieQjt81D6czbmWSoQKwKVaj0RbLygQyMI
+Ts8z9haHoNSwuvOHF8zDFsTdwDJSxvOLMf6DlxhXa2agnEzD070VvPA3w/QKB4Sdj0nHQHI5Jdf
+E4qpQhLHgVrGE5dQmQYm1TBIpu1ZWinvpfJW7Jzk6+6Et5HxVmjmXBaobW3a59DIaAEL9C+LD44
ViJuHAIUvOJMEOnl6olHKK0VW+Rik6g1ZsIDILHYjLq21S63nKpjMbVQhXYje0c0ASFSLIIobLDb
guSJeQwufxwaoUImlXXjYXImlDCdVcGpE/Q2qWI1ezeERc4+K1TePl+hTBNsFtR30ewkb1U7aj9d
1cpUTIDZPzXjnPv7XAwhmR8sJL/qKCNzLlZiqs55VgxyO/D91k0Rl/m85f2T4VNsE4qyiykTzUbm
1XqHawMbScZGhLE1hFUk87kegrMKe2SdWd7FpxmL4X1JVhMCFU9gxxzYuzMEdwv45h76RszfpXqr
eAmeDaEYF7I1TtBNi2JNpkg2q08RR+adARi/7thpvM94JbBiA9ltRF7OZPmjlgl1a+sib+ME8J97
18mYZ1tZc69X/oXSggVujU1cIUjwGRFuXJ0lj05ToO4dmHv9KDtcldu5L6ODP+AgoRaaLR4LEjko
QZypA6zr4sc8RkFNEqKXJ3WSlq09Rnwu1noW1MjVLvEmFmSkcE9MlS3MRKlyJw86pYcTvGKJoIgK
khO6OIqOZyzDKEw6czmmYCBzG0rfInOZw57fb5Iw+d1yGSfMONnrveFPXB7yjCpkxxtV6N0YZQ6/
5LlFC0FNFdBmYZ1Z9nk5lCqtK69F0zNL9iqIppuD52CW35jIMVEqKF2IciGGl6mwJc3bQCtS/8kf
+Je0ov9UAfpXAei//7eK0v+BWlHXYR7zz7WiT+1P9Y9jpcuf/3OshLsQKyJGRbSdUHn+0IP+h10x
JrAZOwxGRoTxDn/sP+dKPkF0QLocG23aH0bG/68URWAKr8sO4ygIHdsLIC/8K6p3tPV/0Yly2+BQ
RKoaQ+tmvvXnBOgvg6U5nnohO8V2s9QVbFCBHecYWXXopRNbosMqisEmpndx+k1EGMNEoAKcji1T
1KzfjVMGupFgHv4flxknctKyEsNuqlTc71QgIx8VUp+128aGo0tNQprY419+1/d/alr/rZ6qewI3
xuH//h+Hn/2//hCejxOA2sGBynWZkPHP//JDtIuNVKzU3xN9oH7gm6KgAUCJPseAO8aUXgFi534F
yuxY3nrOVLAeYnAdX1niluI9q7PJO4Q91vm0iVfuToEf3OEIqDnsC4iOKR4vb/o5JSQksGZwQnKt
vKUh4rSNeq5J0I3h3lGr2z9xhJEU4NMDo35khnwwxKno3WR8xlOrzkrWCmtna+ZfHTGt9VqRiZSU
FllveQhsQFVr3KU0cd295UrcVNK1FhrKLkeqgKgfC+maZ5O/7bLWepbh0tWpqBToxjEO6m8PCyjs
CbDX3a1yVPceu0XoXI9YkA4ZYyLWt3N90e8h/S8J0s1blFWTIp2PBBe33LaNZbuIduQ564XvUvnO
y+NMa5NtPNMu7xaNlYA6rCfraWU7yzwg0El4tZh5Xhg25OqHcqiBuV/VfCCymmFKE6Nd2/Zk43LL
jKYzH/xtC5VcS+n0QyZNaD0knWmnfY8iUKW2bOzHnGs1uCGcolr23jjM5BisCRAM+KXd+2g77kTy
2VBnjDl0/5tSPYueZF2jFMTn267HeLI1m7TZzO9BrSiiGQJhGkf8Jdf7iQFTsWcXV8xszRwBmARV
o0LfRZ5KMKNORMIXRbcCQbT3SO6YxvoIMAzDfu62783UyeQEcsR9mJFiI/8Vcryi2lvFztfg8fdL
svQgaoU2rCekx2QKvY1PkSySrtp5AexmksgvyAj8fesVFAKFVIP41bdp8F1suhqpLX3/JF8lVzVw
UL8t/B0hsvVwssRATjUpOVX3PkPc+G5aWYpNU/vC+d3A8r2PRomSbNKNBSjBrf2fThfzIcVuMGf7
bABenY7xopYd8zuiYnreKbmzm0AgbQiK+dOFmYO2yLXJgcJwZq9EQWSEZwcZvM87RMR8MWEcvpiv
mmHBbr/UvPeEkvVQ7Dt+MH67eg2z68YAN7pwNGMCvTHx3ddJZ8Ntj2YNtNRHv4Fr2OFlG514Jamu
qviiTPpgIzi9MffGtYvFv0xVLr/8sdfoEvNc8yXaoB7MhyH0yz9KgOvoK4jrMHRHo9fI6rdfeNzq
mzFh4NlvrEI1GP3aQCbJC6Ri+pqtCg3feE1M+x5zI7p3ZVHpbP/n47q6XRa8UXnxfSsLzTxq6ctD
h5a1SvYxWjINWGKt67Oka+LtCMuC8fUQ/4x8oYOtT24JD70WwZvbx014gjWXo3BcMPC2QT488Dvx
FNq8xX+32POegzIa71grWmR5kibyaazZJ3AtI0KkKJHQeW5+LQWnrh7c4DQNDa9yTQjPluBBfRRV
/S0m5LFr7YZiH1pVcRuVLhgOv7DxgMO2QDcLOsIbKARYWtfw1l+Npi8IysLd5aT2vps2jm6byK6f
E2Qcl+tAAEYo7YTdI5LpdLFqOaMXmMgsIdYMMXRTvthZm5w6evobdLEkFVSCshuJXzsx2Yi9o3Ds
mI3yEsnn0gRPzNZ7h09KEYrL2HEcH2J3nqZtwldgGCsiYLBtgIGBbzEpJw0vbaHblIkgsMlVoMET
MDioWanRWidaHpktW5KYTh3ch07VnJ245TPwrOnHZBIw4dkQXC2RydNLQk1DKuYM1Dfo1ePSysLw
O4yXu7WeujMSBTQaAWQP9I3PqP/y28Vdvu187l8pRJtgh4vSytOQc9Y66arJXk2RP01rL05U6/2Z
nx7tTzxN74h9iTTTKoMkPrN1Lafm0BY8ukxQPcbxCmnC6vNCKy3HeYNwBhVfCzUodYjLo+FzNHhf
MnMYQdHyfE/Ejz1xYkNybjPiBHBHDt3BTgQahTaq5N2cdGyZmW/2+0AMVcJ5Ea4duug4cJGkV/mZ
xT37RILOp1+xLEkmWiPVIsHrdPazWRPviHva/Zgq0gc2yPcR0xPJhnUss5enjtL1YCvRMeoM6P+3
mDzHOCV3yyV5OQxvGVIUJ3uo4gMnyXSu5iJK68EXKHBi6FA1wX5ENpIah1m+2ne4n+lL7Lz55Gok
pYM5DLkGTT4eq6Yl6W2VuBTGGHT5laJ8iY7EclkN23E+MZbyhf5tgd77CqX+zuy1vxElNqiRaup5
gZr3ztwg+rBig2wKR/HnyIwc8A8ikLS3sxgQVKTJtuG54FvhjLjO85YECbvU3aPvLxkoJ1Kht30y
t1+LPQ7fgFG6e074rkNA4Aa3gReOvxyHXneSzFh60ncuy4Q1Ok+1v7bbvkRj6ZF4/tC6IKtR4HUP
OQuwRw5MEr6UWF8LZw6uR0IHOG3a7CZmpvBrsFfnlSA3xFzDMD4ApoPOwLwOz+uC8jtsBZuQTNWc
H1HSD7eVK9cfa9XipmkLRLe7EXuvPhasB5L3BtckO7bSyuUuLxwE6A49AJztXC83ssnC94K9xm3j
ruCiVg/++s6C9sWYVEzldzzOvk830Q4vcR9y93MckGWmGB5wn2Qrvms1unuA7qTmuKPPuUhMduJt
6rD2ov3MYsnsuQ2KV0IZdLgfCxJsgbyjyUUOUh6GcaDb6yIdILbtmtF+QAUyHDErBl9VLporooMH
s8HdZMDGOGG54s+LmPHSCoLthII2ocMwfAbxs04unvuYEtLON4TAccyJPIjfkKdjrjc2XJhtFZjQ
P15WMiX6IU0iL0VQsW18Xi542jXLTGww1pcbTdLeM+NQ2VaUC37igPEmThUz7mckyCstolZkgCC0
YwFoRQwzSMSqCBwZkuncoh1XOJd6eEtD54bW4xwR0r5tdBIRfsu9CZ8pJCHxo1G+8zF50WLup4RJ
U7X4jH8DRSnEHWBre1PPKGzwIuh2ug+plNTZIUMTv2TGLBQC5IT7iUwOxg5JngxveA7bB27kWF/5
imHbJqPqyDfEEHFzLX3b/p6WMSgPdhMl7oHp4QScxHhcHyUsOdDlcBsOuR5tGCQJifZ6jX1gkHMQ
0jJ7NlUrwKLQeSg7v0RRnmh9H8xR1QFyclpUi0VyXbVTEu9cCrxhO9WzfVwufQeHiQqvlwyBbEqQ
T370MpE/upPhXvVbP/imOLoNwYYhPRrcLrpyvMEQ8RKutWbAmwyGR1JZFe4ak1/PrJSvK8TKuJ+m
jOF5KQbSmJrK8PxbdsxmKbFmjG7EcnbvTNAyJInwD24L7tAg1abBwyQrUOaTnRDV0KIn2hBXZ6DA
WZRi9PGs/1h/LbzsJa3bjn6GYn2lDPjZ12JkvLVyLa9DX9z0zhR+CScaUGdLeFAk3eOiykPrtiir
9iNhQUx3JJmQAfybQsTQxOdeMhw0o6ECPgN5I027AA9YVbhs2C7ykNY1q27CPRTjqACWXrGv7LXr
Dm6EpBoZS2Cd7ZoNwHZlROdc0fiMYdqSRPCS6Bz7kiDQ+m0GgbZVyCL7zSxV/NJ5tqz4l+bsSccQ
8gmBSd6V28bw35MqupQ1ZNTQX3iN+xKzaDqDo+b3v3hjUKSgS6Iz63L6O2FP/rM34u73y5Y4uzHJ
P3zlUcw75NT9dkdctOy5Crhqncz8E85n71S77DRPdmnXRRpMk/2RDaJkNfxHEyBLx7hn4kNfciZw
2a5PwGOx6Zyb+DjGc+vxAPnSolXJmB+SqPHtIe+8ttFunrj/4xPSjPGcDDWSp84igGFbSbQB2ymx
kBNS/SEJXcnNfJVOv75MzjL5OydELBTpPhp2Mqm8a3Zy6jcxGQ1zdGPi+znmCSM9lUmhfTksAqdH
6QlTfzj2ruifKL8J0OP1R71GYGCbXRpCrLj5hl88/gg3JopSWgTLRmiJZSt/B+HYgjRV5sRLh8qz
jJmLgrWq+JBHKzxKhTvDilv54OMW+er9yv+eECg8oujqPyBMJ08YjgTrFqTKbgSAIQ1AJmDR7uvo
PuT1/coI7SXpiZblbZwEXsEGSZG3Re5Ydgf82NG70zee3oYssHFa8ZHFsxPyv5u4W+60S5SHK5tx
H7PY8ll440MjyJEEZ6/29BHzZH1FqJABYpNfNi3OdVxGoAMzT4CxICPm3qbyOORJ/6qiSDw7lhte
uz0BCcx23eNamSPV2yVUoXPfWNa066bqZnntNMPq7ShO+gNbnvqe6Vnfb3jaC3EwGKxOZimHvYSy
8mxKJzrgdk5eOtvbkzGr74bxEusCDyg5I/763RgHBVmRSSbwa7JW1zAx8uOoV96RTIAgTxPlxlfM
k90Tt8+XnIX4HTKpOy7S8XYxh2q9RcMRnu086r0twACE+mOQE0g1lqN85JQsbyADVjt2DAlHRMvT
yV2fYFTxWG/viQgK3xqViHQaRL6FDUhpa3sx0jw8NF2u+/tKAWeT3qxv5rX8Ckb+FoJQ69SHXnnt
55Z71BmjRC40NsSOVX3FeevtVDSQsEHSCfsz0SDkz/tKB8j16/HWb4YBA1xWHNCCWle9JfDHDUQV
IHSIJK54Lexg048dI8IyWb19iYw3JVutlGnOauqKGal+cIf65yrwhlJejMdiATJYTuwYYy/2iZAa
yhfUi7rbGRbz3M1c9K9zbpaDDDJsTY474keKE1y0Xon/xOX5JHSlR/Ro6jn5ZDvdPNaDPfLhexkq
0V6W47Uzl8xkZ9UhEh3dXH+XfUfj4lDVcE4maOt6NsaH2QqXz2j2y7uhbYmfheag7wfsHRxZzGmJ
FVnz/reNEoeCuRhXitnRe+1HekK/n5z6UESR+UQ4Ejv4HnXA27uIBmyfRYPCY7xSk/c+82zoctOT
H1fWiWKcmHVpBxkkI7Au3Ig22VeYjX3kScRrdJn77nedc13n/4+9M9utG8m69BMxEQwygiTQ6Isz
aziSbHmQfUPIE+d55tP3RzmrS+fYKcF59TfQQAGVqHKah2SQ3LH3Wt/CxQPuv92paoj1bjSMz2IU
zh5nKHa6OB6vEKUHFyP7j2V8VW6pUfi21nHbr9zE9C+w9rM3wPkzHeDWme/HFgrQmveCSra65TeP
AG4+MjP323U7MpdBiZPcMRqtPiuibFN2503xbhr9d2B729t01A6Omxo26s5J7C5+V+c9EgHSwJmL
diTE3qFHNfzbSZG219e99yHHlrp1iR/dQ2NJ5t0YDDSoKQemDVrR9C31IDHFg8Ws1yGD5EtCX/wR
hXRNx6zqv45gT+tNZ83I7Q3swllq76k8wbu63mAT0lGV2ybrjRs+gNWXzjSSu1AhlcFcSVaPngd5
lGz9i71Bt/CCHNXhomCT9Cbr+51DpPuMe3RKv8xRS4oin14Pa2Z2lVjutDJrPzyYdsaLAv0MCgR6
KAPFeocdqXO/14OY8HU6bNo2rTN11ADaqNv9KPCqOHPfPVQYxw5FJ5v2bqqTaUcQ6Wc+x9l97OYj
fugsvQOqeNFxtvvOAFq8AiXUfbcHHEGXc9zO4jLA4jxsmSYan+daVQ8wDG/KWGZ48EyN5N6JHqJF
t484gJwFhqY00ET0yUua8mAEHf1Cx7gvfCwxDPYy8rva3ptoYxhU2+yTieEddIaddU4u2E7me4u8
kc9Mg0x8ylZ4jLlLbQHuawM8A/N4uEDQ6fW0m6GR00XHnOFtE/MlouZRPArWW9MhuJumH5ImPlO7
Gl3B0bfb6Ro9uhFu5dziRvQg2DGFd82JEkB10Y3A+vgJE4k4DE1R+wgCjeIKZM9Ib67MPzvhEq2e
Tj/MbMRKL9Pog0ytjsLKjzatp+LL0QvrYxLM+oYQ2fc45ZDk9vk3p3BRNTYNT1CTNflt6g0rm6jK
DwSEhuiO3bz90DAevqxyt/3k5mLhAVtJIe9Aw9IDQuYS0IR1OpFuWr+LgZ0mrqbdNSAzx5qV2Zwj
rb68uovmjGaqQ9puuAlF1bxzMk0FaNVsXwgGohPk25Go9qHV07isrIAq1WsLlHZkc4r3E/SqTdU/
pSKFvX1l5II/wMZe3xFZlb3ji1v3O51H1FIF4BC1KtKA9kDPZoSYmrKuyquWqR+5hyFFFabmBKuK
Gs2xvKYy8eJN1da8ZkbbYdPFPXVpPpGa1f+c1fyjtPN3HXMG6jAsbMF0Qy9602cd86qw/UFa3nfo
49MlwZNCHSaCA9CiFAi67AJTGA39erpxEqN8eLlh/8vIwSKEAdmsghqN9vIcHe3qvqnMYn50iyY/
RszQ9sFkxpuZpivWchyphZV2bw0/IZMk7gyxe/nw5i/HBzRk8QtAR/Lh0ueAxtBRGJU0nWSm/fh/
M5E7NBC9KJq+opRT/bvStU3Bm9/jFoyGEF/iOMbMVjt0N7dD3dGfoeavyGRU0Zhc+J0xpVdkIfpy
jx4ANJadNNV4V8zEUazMKbaM61dO4RRoztSGusMGgum6nuK/7LOBhxFqk2b2kr9q+oneh0xf/ZWR
E8eOg4vu3LZNTDOlVEqY6YS5yzAmSEEwr4DgDh/sJsmy/VwbI07Rp6mNURk6fSWSwfzNj1yyL9BA
kyJJHMuZeNgiRxRhBjJLXdZxv/ctIH9XWR/wu/hwv2lDrBFe0jKriZOZi/w0RfIKj42crAKJfTom
P4oJZg2zdQTU/SoP/1RVrbQLJB0klQtXWtpQqZYzePYU0NgOS7/CYdN2qde//fnQNbKJx71Z0qO6
4b2hmh0DdtVvnKKe9AXw5jm98fJwHCH6TK3J7nhMKB/SKme5NKPFSvFxxU1XWVRZQ7Bqh1a7r5Dz
n1ju/8W7LL9ccteRomupBMnFZ3iXMlbQnUOgF5I0bRuAwZS6n9OgKvutMfFgP0JdMFM8jSSEHdEL
BiYgNxnGN8Gki/BKOWgrDjBOfOZYMozAr+TsyTYDDMh5peqQl2a8TIPoBKCbGtpJflDK16Ri1aAQ
6IKhogCWUvXjJsvYalBLV+6eSHFCY2segR/smOK3lrDotUYVM5P1SGrdYxmie34zNKF+542Wwgne
tmXxytMhEd2fzDRd03Z4AGxwXoS9AA47va0zg4nMYaiz6rlNIXZ8l61Nh6zPx3Y0Fii6VWFbx6Zu
2VDVwDanq9nTQXKpRM4/22zabun+N9HeyxnR4n5XdnngJZrEV+Q0uDZsVoGAnMmubGA1doxu3Czg
X5XouhBJOrnwBgLRu9h9JIo0ISC6cGIcuI6Y3r38Kjh9mTmSpAG6kYQOsBgEr6WzJRwO5jTZiQ9f
AH3NUkFjGYzG9CITWXmpo5p+gCg0tYTdyu0EOqp55UsiTx9zfgEXGVOEgl20oN2ehrPPHqI5HBUh
HJACZ5h64F8C06aInFHDI4xbRjpcZse+8Hw7fIiMoh1XaVgvb1YzkF8JySxzhBUqgtJNc9bHm0uv
cpdZQ/eZmFnUdRb7GoKyBpQyKLzsveoSbDoYgdjA5mo20HhBNDO2iyYn2798dZdEsmdLyZFM2C3T
dU1TaQv3hyVPl5IKdSB83X5jZ1Id6bTkiBChofsrOgTekV0kgrrIRGDsO0n4WIqcdqLj1AloDtf1
rS2kGrINCqG924nOKFyAOL6X4wivKzNMhRt2iq80/vH0Rizk6TXTGyAzQkBDi0bXWdMSpm3ugmRN
NuA30ZJgfiDq1yvrt7bPZugVz8ciOjg/Y6QKWjo2Z6+QLZyeMQHkDl699FtrLXM1i6kHe4iiWXpn
qBLyNdKzqt+xxopj2gdjtFcFfVdqcrY1bWWF4/blW3A23F9uAfw/ZRKU4mCqx2l8+oMysh4pIrBs
YXJlWFh0pXEPWiF3VkFH5OlmtPT0vq96k0lum/rRFiys6197Xh7BVujapsPTB5QKu4byfuSkLLfb
OBP6xrGwGey6Msl+1JFiVKnKKjt2fV6l92JwR/ZXy4CTF035SZYNRL6Ofj0ScEH37ul/RSi7OK9F
j6FxCnos0YHhJumu8Q2WSNFiTxN9w/YNUGliLcQLisUJQWK5hsiKn8CfrSgCnzs2rOg+p1uXUpSD
FBKDjUaRt0j74OUFfxnwZvq4Ej9OcICxXB0sbZs7l7E/G0l8if62cNnRMub0i3FrxWlVwJkB5nCR
T/Eyajdkcj2lpfm+8Sb+JlWw9yHJtwab2mfeMUUCaq5zaabe1gIZCF8hTTXTMq6usZrMjnHT0439
I7nQO/J4i+x/nUh+ntQsX2l7LizA9n//o6Lo5F/6H8KUs1ic/6wTuuqGx6g9Qcot/8LfQiH3L5vv
IU8cNbeJuuc/9jNb/8XLxyTkkGa5coT1X5mQJf7iBcVLV1iCL56zlLp/288W1hwVLpBIbGiM9m33
j2RC1rkTjNw+pRaBkEvtyV949p2ZEqezs1qWGxwhJC0EfeF1615o3rprgbGVZmGNr2qmCZ7jva6h
38KuKgVd9M6vhUnnPUCTmwdJgXWCHRA2lij0L2UxdYjXMJNna+2NJGxkZM6OPLihCWc/NvH2digI
K2bteZMfONL4tUZ+Z60NH2IiIbOdaW3Sth8vCxGypt3eNd9oaQY4rdwSHksqm4RRZYmln9EsqnQq
I2qYsjTlyhAF5EXL6Wk3mU6VX7Q6GoFxlbXAtIkd8JDTI7uuI/TZJIXIkPjC0Y7uCJqf84tBzg5i
1LipMUDkPICbpUOzhVoU3Yq5vZnbxL0Z2TwepRdo9Odebcdo+qboUzCC1tza9TT0B4NELvpp/LWL
fPsDoFRBpPTMPxKgbvPirTJ7eotXg01mUhnWPWGjQfeNdAZDbdMgT2GMQU9SlwypgZuki89pOyE1
2lRAR+GIOb5N0yJkCnQTGFOhVrR9JMhPATjmpuvBWq91QOXWa9M75DPMpH3ShVb4BqFlhx49sNpD
CarMv2vryuq2g5W1lxZNj/wQW0V5NVZVbn/RwcRc3jZb+QMWMVJfx4vvUktqSHpcZdQWkb732Zdc
E0PRM+ofUVqBJarZeZeuhf96HsuvId27FXWYYz/gRxsOKTwzQnSmkqnr9Gjr3NnMGZeR0hHdjbIv
UaClH50k9QkDB9+Jd558FsYU7KK7mGgQqGYI1W1hop2dxlu4ybjnumGm8417Lw+Q2C7jsjFpIm8f
L2ySZ8/47/Rpp7sMgoSpi5Q0cSl6FOrSPKshbIKYWCIo5MoginYB0zCsvwSII9/Ew4XgVvcDCmdu
UWXZPb2+hqFZnkPbUoNVLt1F503p4EGfGQ8c/Rwaw7RcOTmRA/Dyb7WXPdl/9xV//1Z8n1TN0kXO
cvb1pwPkiySFCR2Iiq8GfGY/uYNz4Lrc6TihP+VpmDHRSLvwUMrmM0wnMV5ZpUz4blRND9sD6jKt
I3uGVwSh5IdudfADTT1Ta8PLD4aX2PcyZEC2irParNdOHBdX5HbqTQ5MUcfu0Rqc4qbgQVzmyyWR
H02XgMB2ve/epOI3ZTm3n4k30iAk+GZmTN4xzKLPNv0PmTKM7xPCdNQ1bnqTaQ8mrF8BElyJhr8C
n38Y8MN8n14ebRWxCg3E7a8VUaftlZ+Xkd4G/4Cvx6PfcVqzxGhu+yGU3SZOIvW2yOr+oav0+ySM
5GEK0vZCwZzHjR5O20rXMb2p1nnEC9SQsDOYFzge2ve+GRqkMEF1c0MDjnzVgu8ysFq9fMt/81M1
/Qzqd5f7rp52ms/Kd489UqkN+GBzLbuPuB7jLU4gAGCdkOx/dLXD/Oxw4+HgvnaZfvNkYKhm+8IX
jy2Md3aZPK8OXXAirLZRoY9KavdgxrUHzGcq37lGb95YGRj/Pmqy3TTjtusKhPizV6Cuh1sAdPm7
j1T62kY6vRTc8nJM2O++fIHkWUXMY+vyheXiuIyrLet8r+3GOeYXHXab1EUZP9dAzrug8e9xJ/Pt
mCemBI070tCfp05uIDt0W7wpM3vi5MELGgiUxFc80IBYGCbSuIHa3mwRqmYHHbnTYXRSOmBUXm/M
0A+Dn9uzP6qyXpRbnwiz/18qtuRS7fxzsfWr13/58z9rLYviiL4jAhrhsfY8zf/zN77X/IugVm/Z
zIL2xRHJkvybRS7lXxJ2rxTSka50TCqq/xRb0IAXPgB/zxLmSP32RyRydRaux9cePTNvYMLjOeCC
Fzh9fSCZ4iPY6oemnjsNtKavsLAHP+2JLpYU53sgmB6hh8znpqw/2y3sxGkb+FiFD5MV0b2s5wIn
ihg9DJFV9mSPTG0PWNSeNzN2Ab98slFa45Op0o9g/KNUAEQOHE5p2RxwtWDSIg0jzjeG32oMmh3f
KI0Ib7SAS43R4rXsjCjHzjkVNDiSXaUzMwSZtrg+CeeMJ0SgPw2hA/jexR6a1AygqyffKGFQeEiN
oPIIj3jylkaoPUSxRyvJtI3EixEfakdaGK5UejqLR9VIYucyoXfbQYhEBwOO9aehNV3uJdimxeka
P7lekcHigJ1+2mHxVuKNdZ58sua8eGarJ/9skdcUgcWTr3a2O0ogunxY90pWCGI1t2yPVRHMyL4U
5rZ8ldH3Kn+wKc6KDV4WgJwrQR1UfYkZPVU3GrkkwGPa7nnOi6FOSLsAk9ohpDSZVzDvdpl6O/bo
uhctLs7kx1TYbPhXkQy87gr9XJdsjQEhAZ72lKa/a5nFR+K/RxAjtdFfhH4O+GYMxFgSBZZWdx0a
J1ICPbu753ap7n0DZNm6qgw7QYIR5511HJlWR3SpZioOiRfzKubtpddVl+NKYxYz8PNkOuP7ZJc/
13tonfIb3FoPoqdb1ykpJ4K6P+1ChrEtg+r8MuNbWmxDkz8Y4BBy1pVfMOF2pjgChphYwTKgHcRH
Fx0T8hvijaA1K7NsrR3zF+dNwYsOws7gkV5CRGICkk2ghePfJSkjJ7Ru5oTNauIsnT6fvY8EOtoO
wq3WWQDFVk9xORtSjRus1mFXrP2xwpOZpX7AAKqwEfIt0cSde6sRXSqS6FzDGjdJVkTfBt+CHOXQ
jLHERW8CC34MhqSyHkRJcoZDdotBphG2dbvHpbtoE+J9j9J7wEtQFzCF0RQXGDVLS/IZiKzbnAQ2
VCuzi/DYjAN+1BwVJbmqyN0wS0bUp+uJfs20T1wD3tGIge2uM1XzzSajkilEDAx0FXikKBHsVwra
FZPG0GkGfXDHEzt+wN3NZRygZ4H5mGI8pIY7tLc1RRSmzhBkxSru/RqWfY9tmfgnq/zkWXQYmDNL
n9l5DwAgiOv2c07j8h5KqP15FoPzoaxq5gM9SLDrtA4K8+A6KdhcqKids2pKGbmrRi2tzLBDLr2a
7ZjFlpapTaulhq2y8piyz5tKMPW/dFrhLpISXVygqiuIPhVj/xZrdf2QqjJsVmSLIHzB58WvzuFa
EX8Y6v4TMug4X9EZTYdDKWxwkvVszDtnULS0R4QcBQBOHHmU7kK6cD7KAObrSg5ZtdiM3Sa/ZNOm
ux2vqsnaxBhrW9gZrkyPyLUKtj8EzGTeOiBFEPyE1LEdM4YvYGMyF8ZXMn9sE6Kj3xqt18KONKoB
oRkP4DSPeD1Gu7KPgcVjaq4aWdNwQtgJKrqfSxXspdeEjskqTQRycHsQZn0xcjmyzQADMILSa1b6
yggMu71IClU1x6kLXeOK5zZ0LolzzxFyod0d67Xh0CZcG1IAt1q3bg+oepXqvgi+SsRb/We2hjCW
0e/TA2y8wjQ+5oRhsgnYpIgs2E9JY5wAboQ2GpAv8GRcpsWYRQOZaWIraxEfPNQJwftZNOoWW0Xd
YB127PeD6J30GuCEbe2l7ut6j1yZ8Xi2KCh5kXm9kcMIW4fmPIXiXgd8J1z7SnYRAdtAptuPcUO+
D+NpWXaAAbVZXoRhQziM5oEJ79GMEOhZz2kOpNKKwDwTmAo+xWFG74GXwq+PaJAex9sga2i3u56P
JtxsFJt7JH4MuTKDiYxHeBg7WnSKN35fSXdDuIt8dAXd5B2MT5oSEo3bTaNs2lapnklLDLxlSYpI
FZJdXkNwdDPoPD0uMg0Dj45eXPGVhX0VoXVy0+NN52PaqJbYIwLe5G3bpP60R1WWQU6eQv9uiVPz
2QQVw3QBaRdapNBt9b3RunzQ+TxPIKhj59hXUwl3IaiWpSHEZRZkDDtAoHrxYU58tkbh0MziIiJh
CEc5311JshYvlZ1jFKj3SdzUKXmUZT+FIB3a/tEoMqAg3ugmRxKwKr3Dc1iC7GY/1qyXyYAJ32SA
2ooecoml8G1xOUwFSFBAL4vsPcnwzawaYnsXUnpB6iYgAOAzweCqaOPiVLqKrGoC1eGo4TMqeA2E
ngSfZTRU1h7Gf4fMpbBPA0aj5G0xKgbgdwklbAF5znOV0TEkNQBFYDPsgrhUn0fyrA0kuYlT4nJ1
TLwkYwHI4yCatJ3f6oo50Bopr7Xvu0gXlywo/GWVN2rS8/B94z+tShyzowi/aT+tyOXt2ulSpn7u
bsoakd3OKsu+vsGLUF8Glv82rWY8WbjMGNHhYJhWrjHlj1nXlO+w+mp3O/aagR/uKFTUx0oFrDGE
Geb0ftJsskDuRr5x8BspbxkckzbElNeMb8nUnQsQDBNvfooP+iLKsD5ZBezSAxkM0XfFXeaCZrEl
H3oSR7v3C3wInqqOi3xNYkco8YbDVt7nDMqqQ946M+8gTOX4Me1KmdtWZ1VpvBnRRrXfopxOOOkF
rSPj9SC8+egvjIOwGoN7egSAD4zQFF993MbZOoIWwNemqLIOzB7EBNkv8AR/qJcI1oWpoAdTfKvt
BbTA7pe93Cis+SuEBlAMjsoynBFNKttVuNAaknEBN1DH4ZjzFp6DQAHKHW4m5KAGVcywBS4kL1TG
hSCJ1Y7YyKMmOoYBNnbuWyne1ww9cN09wSSCuKVONOYFMjE8ASfynk7LGrofPz425+oLWlWnXfkL
qQJQZ3upayv8aPRwLEzsbXLrPOEt0rLoj9ET9IKlSJll01PLt9ETGIM2gHfRLLSMXqnwulkIGg0A
1wcggOiqp95Se/0E26ihe1Q40oJaXrQLj4NkNpS540LpEAuvI1Qexo7qCeNR4Xsbt94T3mN8Qn0U
P7kfGHqBgMgnIIiRslewXtkbn84wly0AXVZzGafZUsungJHno2mvr1RkcFKrEIJ/xp2A+LqFL9u8
iZwEN35TkWX6p8dEUsCuQ1rMlj3BSPF02yHZMfVuEzkr4miyK9sq3f0MlWk7AcCkqdk3r4x22GWd
NJuY6LAFW0Y7ywH1+fFQS8d8FMB9FlNAx3aa11zjbmvGIG0DYgI37QgGW8LJ3VrUiLfPtoO/6cst
HevnrS6OTtqUtlBRIAQxzbNNFuyPqQ3NhOq5wObiadSLo8y/vXyQ834a+zf0ejQrBa5VsHJLb+FZ
dyVuS0bQvMxhqtiotCdd2byDMVgGSV88/ptjMQbAH8yI/3xQBicCZhQGglVH0bVpAyP7WA0Lr7+O
EZq/fKwnkc7p1YOUx4FojTBlsMVy4s9OzDArtKtjCdGFhIa1npycuhWh+qGuKrgibTpsyQMwFvFg
delklvsF8DmSDqui4CwJKue7Y38cx6p9JCNzupyNsp5e+ZG/3mF+o+NovcglHJ6o09/YB4FVJEuK
ekyc47brodDZRuzvni7FH3VY/rFvctJdebEP8z9xnLW0OP65w0JQ78QS/Z6Dl5kuvuHMXv78zw4L
uW2mrU3LM0EnLiuFhf+zw+L9xf+IZgBNEEMpTz7rsFjWXyb3SlCVScZckjX19zTLpMMCWs7lEVI/
/98/mWadvVt5vyH84XVjCZcSj386XRfNZGVNWM9Ii3r8K17bjN3WzY3ojlDp+t6p9Xj37Lr85lVz
9haQeumk857RnAIPy3mPVYE9TnQfEh0wpvGmNm0Da7nxpc/rvxfjP+r65FnwEy8bW9ieYh64aNs8
yzlb9Dyxaey2LXRyjCWBuU1L8ibEfekR50gRbz2V9KEjwRFsqSdFPIMmz4gBJVI8q9FCposntU1w
XvJGCQ6TbpetPWO/b1Zjj2uwgTP02xxD/zUtnPLGMXwJe2MIok1TqOS+w3Jo7FIXb9HG6HRqXXtj
lFYXIapOck9NTELbwsjM4uto1jlk7GJwgr12Zkp2Sng0zYc8aohtyGMS5TdZkvjtJrVdQk3wF2b2
DekJWXPHhzhC52aUU3KMy2D8Cr2kueLrXmK4i8fCPrpz4NxR4fnHkugp6h1yDta5Mpm5KNmU07gh
/njmtQw6uWkVfoEkLW7TWPjHYh4TywNflTTuKmxB0E8b7dcKczmCm8K9VhnugLXRWOmwoU+vQ8IR
RmDlh2V5fw2C3kw/5UbYWut6MLK4uhqnLkWrwPeIdFrPRwRAWx/LO2nkI843XFeJOYOkQffWqGkj
YqIIrC0Kwtwe9/g+k7hctRHMMxSiXVkMD1UYD9VRBaj+3rlDMQ0kOxRKYeaLgQuID87ARGtal9Ia
m3TtRAt7b+sOhBG0O0R71OErgF553a4mjE+hBb2Wr4W1TQRdR/syzoywdG4prnRGzWFklQMbQCmB
ZFjgYgShhzJjwhLO7sWZMZxX6HY2EXBcJ7udO7S4b/2G2NyPQezFM/PIkjDeTTnDhHtMc6MggcLD
gj69WWSLHm7uGOoQzJbMbuoKrEII9mtdCaoxmiimmqq3jtU1GeYJw771W2U0u8aMENWOTJo+Uliy
iKq+mbIdO4PCgNuFWoXwn86DsxXVIT4XSMPJZm51nB36hBzY9UhiSrDDxVZ/nTHUzls8yygVZ1Fa
wYeuznBZYFNA34ERCnVqcGuAWCI7BpxjTi3ce4hk8zgnKsOBFg4A2nMgCeYDZCnbCFyAC56KDhZb
PdBIsADIr8qI5HGSHnA4IWhcsJw0E+vbYKqhvBxo9BQ3mB1d6zoFHJBeRRM2LawSghTZtbDRWt3H
sBCag19Vyx+lho/ZHruZvNFGIkCAj+Gg1dZ2FWHXjM0TcYjJEipWUeDo8rsoUjs5YFKcgqtGk9qK
r96svxCFyvY0Qc16gcCenWNpkBazsM1JQZovaz7xbbdFdt/g3HZ9bybM2B+xJ2S7QjG6WePIzfq9
YnKNDdcPwYs2mIxwX3VlPq4sQJQHOTXaxjaE3GYDfwM9TyhDBWahNHK6qLRGUH31EEVpbKv8sIje
xC5omb3AQKOM2VoGbZq7ZHEEHsouG94lCMiCo8+D7O5VJTvzPhjxujdbI03t+ENRMDA/WO1YEldH
/0ZV8acxN4zUWJceUUJHwHDo5sQ4G9GBIY4yNp0tATIIHdGIAUdllNc5SMDwgmQ/LFSQ3MNvuYWv
GkOZykCjpYT2rvFNBUu6ARhrRv3zfWSmfbhTujRg6Ll5dQVF1h3RIA2q3/ZZh5QUKQOwrMSMuvGe
VTk4mylUIZ0Y0nCQTZhtughfbdzrff5JOm6ZJfu6xG09k28jbfOtTy+GBggW56n4HOb9JOUnk6wc
j3VJFnhooeXMINoRSYxmUMI4LNrZ7YZvQZXnDRtp6BJ+0Xxhl+FHVrC2pt6wh2+jDEGhvv//9dF/
6p0XJ1DHx2+PwWPz9bE+LZL+7xhKib8WZI1GVSNMvtmLMuBnkQT/BwkQUbRMgBZo0KIG+k8krmn+
xZ+lHEJ3ya7CejaHouUNHIgNFSgftCnM8K0/qZNO62dqJKo0ti78QtQgGlLRaZ2EL70Dq4kpoA/T
8YIGN681nsjNy8XR6RAYre4y5GLUxdxMslk6l+NTxQiyaMnd7lV1hSXjfd/1Hzs1bgtiQ1a1zUfs
5QOenxaHohBj28K1VVD0lvLw2dZltLLJjwOC5loEGLe8m/w9EhDjjzYfnBZCD2owLZisCxN89ulR
wNZmWAGnevmGEX8oGglpzLJfqSyXW/DfbdjTURzvSTbmMeAS5tmWPTZw5VNFQTyDZLieMU62WbBL
7OgaIt67MY6/diOy/5cv4Gn9vByU/ToTUNaGpJq1z+rnaQYsOjRGs7apeDZmp9udU04ocBlCXlMX
lq+skNPyeTkezkmbI7ExZmuwPAzPb5gzTVAbNNtKw3IeHL9wNhyOnJ4gaV850i9Lg8mrUHyn7EWu
I5yzM/NhEkvsegSeqXC8xBGTMG7o0n9xFKlMjoUiiM7D2XPFNClm8t+Bv66Q8F/GU+UbLMaqeU3O
88ujJVGF8wwL9BVSMZA5vXCx7fWgNEBDpyllG+E/yd7rSYlweenvSqOQPxqIC4eXV8dv7hZbnSXn
WwleRuebHeH4ei46ijf6oPlW25T4hD0Zu7wqXzNwnN8utoI8YMizF3mVBlNwen7IJXU3VJYFeyKI
90XhWhc+tekry/3sKrL4eEM9tXBQYAp4bKdHqVUSFrCMCJWY/LdKtfbeD/rrEt/WmIsLYKjBK+vj
7PlaDmgj96R3webUpZNzekA1i7wcR0aIopuurBDLngc/4jItZXFRMal45Yb97nDIlPTigGGNnD/O
VTMgOOhMlO0EADToaADer/qQ8rNPe6CIHRaTv1mB/7hPPbtznCJ5BiwPEykFWoclWfn5I23lOgbd
zxDBGbRxUdrefVKp5o9PTHIBUWpwEdUC0js9SGgGVbMor9fOODQXgcjAEaRtvA39ipyZAQL2yyv/
dye1vJ40WiEh+ECfHs8GLRpkzKrWPPTRrnNKyI1eYPyLs0IerEEHalrEaumqPvt85Zirp9J04zWJ
BinBcka6KWp45EWbNYzRE3P7x2fFd4ylyP3CLXV+Vo5tdDOPNEonn0kBr85km5oodP/0KNwiigz+
s1QD7tm186Yi7dUERYGJj960fbPkvGInefkoZ+8mlh1rjYKDDS5YRee8OdJqr4ng+6WgoFBaSf5x
2xC5yV7M8l85od8dCs+b9CjVTNb62Qm1CJCdeXBSjE+pXoedPd43Jr5WT07x45+fFVcOFwRPk0Xj
/nRFdJiY0xIq9pockHdl549XPRxS5u1D98drAV2SSd+Mbwpr77xW84XJaDQI0XFDqyfjRnfGeowK
51+cEO92xVdEYbs5V8wCIXEGRq8owmOjOc4GJpgb2VV+cCOI4Ll8+er9+tRS5y4fez73ICSfGmrP
nifEB5VbO8yABVlhoKyj/iiKwL3446OgdETLhVzfxvd69tRmBDqqiUeU7W1Zb5EDf7Kn1Hllef/m
VPAowcNCP2ZZTFZOF0LUm3GIWihjTpqnW7Z/9m3QVsMrgsjfrOyTo7Bref4CQn+RRHlWM3kENX1g
MGWt5rbqtqkcnPuXr9qvh7IpIiRSZHJoBLXZ6aHUgKSh6i2oMUjtyT/xVLJJpIo/pm5nvHKHfnMs
jZGPlc1wFVvF2R3ykiSRgy0SQg9i+wpeRH7d0tR8ZC/xWrDOr/eJ6fHybZKUKBzr7AqCjTTIWuNQ
Be/Vrapx2CTSbF55A/36XceXRzoR8zXFTm7xjTy/T7jnhtTNHcA0AeSwo0Q8+0Akndte9aS5kTEs
jdR9ZQX+ekw2IZodI4NEpl3W2Q0b2FyhEw6QjpmQp/1E1BsjUWqTNrQ9bYv20csL5MzMzesOeC1v
IhMVp2uyHzk7YMHdMcOiSiHLeT7JPVbp0Uz2yga/mDe5HwAneMmeVjEqN3p4zbSd4lJ8ov/bPGBP
7MHCoIeDOJhLv0H0EXa3dudlWECQpaV7co4aY9fZhiYWxgo+v/zrf11yit3GMn9cVoJ5riyuGdgB
iOVzNEBxy9G00RdkUzD7X4zUJ0L1z4+m2WOb2N+pvM59902dlmNdUucNsdNOuyxR8n1tVy3aHGzm
f0eN/WOF95uVgBsVUTnTCJd5z9n3T/pRHHUZ3z/bSprVaIeEzed9mgTrccynniFgUb95+QSXv/LZ
ZnhZC6bgYIqXhcOat04XvCB9NjQSTYKeR9YwaK5pFkh7RLiJKhQRtj288nr63Tny9DIsoWAR7OVO
D9gJm0TEis8hiZLGqgusj4w6jlUKaDBJiVh9+fR+s1q4mHSKHJepMm/D06NZaW85BmCoNaItAfGm
RdViTFVyEQPgemU4/rtjLZ9DuutPo7KzY7nkxwzTkoSt3GbcElVpLM59srkzuuQvn9Zv7prjymUn
jBGfYv3svYvpI9AuowJ0/SVa5Spx3ksGItvCds0tW8h4mxLY98o37Nc759JV04K3B94cnr3Ta1m4
spujCPzyoJvmSH/e3yqB88IjpGy1DDV3f3qSWOaWon3ZGKMGOXtNGRKdc+hSonXwiPduX8Df7KK6
u07DQVzC3x+BPVdq8/JRf72LzF6FtHFnk2Yjzo3wjT3ZhUOsNkOoOd3Pi9K6SjDakWn+2uJ0uWCn
zx7vL5TqNiUOs8PzCwog3yHAsUTRI3N0RvNkZ3eVV0Ngs/I5/5DOSXoPFWNGCDx1KHZfPtFf1xDt
BtYr9qqnLtHZywbGoWVHZZKvnbpuj6RvKYjDdC5XxFPHN4ZK43e+yiA5vXzYX77jKAwXXQfPv2CL
ee6VTpD5TWDn+Np5yI9GN0ivPQsh8p8fhXeojb9+Cas7f63NPcxLUUXszzOCCpDQL4xOt3tlhf6y
Vmh88SAsVxC3Nd/S0yeibccaNTS1o1lP4XYpyECXtNyucJj/zaHoqTxNqDHELQ/ns4o7nbsazidR
7TIb9EHqdtzYYsLBA51k/8fXjgJL8RWybV4v6uw9lpmR60SSaOKxBNYH6iXMN36d4kH9F8eRNIkW
t4biNp2e0iDBaGeg3IHeDjDWhB+mn7VrdNMrT/QvC325S7ROKHwQMFBlnR4nMMaa0bgCGF+RHLZq
XL831m7p1SSemsYF8koSUVrckv/m/Hjv6f/D3nn0SI5safa/9J4NarGYxZCuwkPryNgQkYrCqGk0
o/HX9/HqHsyr6ocpvJnt1KqAQqVnhJMm7r3fOcEl3RJeAjP/+JUJrw7qkCG7bAqS8UyCqf4KhIfN
+v/i13iZKuTS5zMTdnlI/+HJKCYoblGo8ZKEHg6aaEDpnIFxHP7msfij9POn5Yrfo2c7vEzRxev5
336eCEPIsvF94UUuYrMPy+KFQWJ0cUFz1dveaago3nQaPfEYL8cowTz2r/+o//A3iP7yxCTNOkcL
vOpMg8hUWbyE3fvib8HT/9vH/GWjC+dqNbRi20x563rbJvGr1/bqb0pS/2Qd5Ld5WT4iAo+c/v/8
tblK0dbPL2ctU4jpENvFgO3WSuy/+dr+2dNP8SH0Odtd8oJ/+WE6xtzFMrog1GoywdpfnSdg+Zqq
FCc+P+2jMb9xyu7vLhn/9MdjgodFkdMeFec//3hgjHpySXysj6Buoflbb+9NsXh/c3z9Zyuw51Fe
oWjPOeivrJFQGYuKJee7nFkiDIjGP5hIUmbxwcv/a7NxLB/+ZT6LF/lSQedi7f35Z3IrCIY64Gey
Bg0qsy9xDSGJAWT4rz5/fA6HSC7xEDzYJ//8OcGFf+n3LFjeFjORPyu/OAbrVP3Nee6//+64uZNO
h1zCY0jH7c8fE0EDH4A7K54Es+BVm82OgEWCmLn/u3Dv5WH+89LBkcrl6bsMPjp8T3/+qMbARA25
SmalbnOw+tZ4HCbT3peh059E185/U5/6YxD1Tx/InCqIHQY7udxQ4vvL2lsHQ2Bca8FlQZCqvmcQ
OOi/Gm5DE3erZJKPMHTs9y6SSb8XA8z/t6g2S3TFmcEanv/PX+d/+z2jV+GcTkOTUgnNkL/8nqfO
rUvmsNdMRKN1qCK7PdoUMx5LEId/d+z5YxH+xx+cSIDtX3ATEZkNSlp/+bCcWYUc3nmEgbPDmpWZ
zlLJfQQpe/7oSErVzU7EelxCkkkWQDuobGgr7ydVxvLos3XUWUMZ9mUUq6i+ajNPHXaVomesf+uD
u4ab1lNAZzE4i9Vm2H8atMO08xR5H34tZAjXoMUgOk5euGbutI7Fq8X+9Ed3pAJ4mSIkYdaC8Iqv
ZMG8Ru/CbG4BKfPVJKu76Luqp9z3lCerL+tMLuTO35B8JKe5Lf1VwCkXVf7dT5olbPfsUuCOgQRH
VVxiQYf5gwceC5z3PXdNixDBMLrUPZpSgOdHOWI5QJQdgJFU4BJYxu11LwoegkU6YQ34mWgNlKuq
zkHnb+FcLvvRY5DoplUihw9L/LrFDkKerNsKuD7bUv9cAyjbZ2KxTZ7VpH7WH16MXIYKXzlqBqm6
VVVOSqgZPn5nb2397q1e6Y/pWpk8fIrAgiRXUz51wUO/6CQ6jCb05ivJF+xm0vSJsw8H3+D1K3wC
TjvdJ/V49M0SJncCpTz29lnBQszFCJNYE7a2Xq2idefrXMlJvcQGo/TOqRz7rIqyw3oKgKD7Nbq5
+VX3i+XeeCi5oBSVVRidxwgDyG3og7m5cqdOL1cENMHLVTWF4I+EJEiQsQyGzDcWefHT51BFXggA
v28zRed3xbWnwZYUO4qBZfUOhjr/Q+DBfJfy/cn86IxHTz/1HMKun7xtIt/lY9Dlz3mO4ffsBEMc
HWbhru63dnWqeu916MS+1qm0m44SCEIZkmYS3N1edDNmAoGhx3660EvhrVvTHN53wsUE0W6jzc8D
tP73RFrg19Q3eI2AwrTFyVvssuFAiBdsj3ch9w8FyJH7mQsptPhZV+uLt0w5zGkYmi3YCBVMv8Yq
t795Xjljlgn5u6WbO0g2AlRQ42ESnb6xDeQy0Fra3t7Jno5oxaZqYWAq11CfnZbDS+pMosJu4gJz
cBj+ZLYdFNG4WygyLugKix79sA8icx9tUEcBbq7eD0dBjEsDlNdEy2iPlSkJypoIY9DX4Jxr54cN
sKWCmW8276gJILwkBH4mmAkLJs6S9Mmalf7co6Fljirctc0wBodusN1fBdNxNY4dN2KKj4t4kM7O
Bos010J+i2pEfreFiflgs4UhijaeWQS2FybKHle58zJon0HB3u8TfY6AknFzLsUgznFubHPwdVf8
0D3XlL3buh7sUieUn9FWB/K14jAMRL2wLpY7Bu+mAwXg8RkquW1uI5S9+Eg1NDpqr5tkJHEi0y3u
ht7O5wPTwYFJmzYu7Z0irJnfgiUkUVLkeLHP9bgUflZUtfdCGmMr32HFd3wZQCkNsJyO/nqNDPuV
hb98H5I1f2LtdgUKpzCsX61u6Fhu4pHRfM2a+XuyffktUO20XlM0qL8lpHHaa2PrhczQPIbEV2vO
9/DxRfvLdnPntVQ0qlM6WIhKQLIo60gRfSwyfAh9+Kl6VdmPaw/V6r3FxPVkT5a8R+hD8Uhbib9d
sw5194pwcnNltUPSn4J8EhtIXmd8RlMoCC+BYf6tTJ70V0auy3hM6sWtbgZCTt8wfJKzHEzdWMTE
VPELerozkHFA8HUFUztYSMHXg5WWnBhjHFzE5G8KgNPOmThm8B6W9kz8gtG+j9rmwh5z3i+tkZd9
jauzKez4GoReu90MC/ao3Rz0wmJOluhAxuC0Vpdh3TLUqe5n76HNCV7txAjKGMz05sd7sHt6+Z7T
zh9v57aPZOot5B33rCUR7JmoNWs2W/X22GyU1D4ne7Y/Y/A94pWRJ+FcN7MF89/4JUv+WATenCUL
BJ3Mga0rjqwlyj208Ty4RMLzLXQgjFUmyGZvbYsPyPni+6BG9z1s+hgXE7BwhiG8hvSVXbEHTPt1
QSNBPQYv+VMOD7p9aYQ3Je+IZqviGDW8rgRguIqkbe+5T5672X7mMn1cXztYSAGcA+sD8cTMb72L
RtCQuykWS77rJmLz90WnhuadTKWHUyKB03wTFYyNvZZgHYHkDQO7pCA0yLQjbcKYB5EYMiZmJEpk
yWvLPk6Gp/wb3H6ygPCwlzOTs6u+wtkAwCeJK+Y5GcsROYLE3ohTh4a6/z3R7Qcjtaj2S5dR9Gsk
RzX9WIXGUscTNQZ7SIPCSRk3HjkkILIL3lg2Gg/ZfY7O6JHViinavvUKaOe8o15WGVkzDrqsxJZT
t2jQNxOzHKtnK17AV+k1Ds2usmGfHy99fvUkENATbh1y6V85vTPwSBO09Nt9DPW7fYlt9ONlOpfx
wlOykYy/nUqtxRlgQ9KcisJPGKxDsmEgCHKfmd7J45OVy0i/t1hFxOY56pNIcjt/BZJ07lOlhnb+
4TFMyitU5WVwN7ZF/Mvvc8VmbycyOGMTGqEi1o7ZrkyorGqPojVgYCWUAvb9ipoUX0vXr9X4xslo
5DFm/FZFpzUkxPbiC2M791NLLfE9XMRcPJMAvQh71aib+8nfRudAe7FUxxqtGzIhb2nedehCpyJh
110GaJl1/063VYJVEsZfroLKHe0r24o3lPHdQvjQMeASg7ky88fAHC3ERwcQECP58XZd25sGuRXV
FM9XJ+lGfFrKaVMWCVudJqOQH6B6d4b7GcU7S9Cg+c6z2Ze8mMjxYBp8tq2w9NEpx0IfsF9vwY3v
Vjo6cK9snFuGbrs1W+VKKHpUQCbQHSBjQlq1uRD/Zku4byr0rLtxWvroRtHOlT/AUih95xemp9oC
UN2Zn0uX+RF4EBo+DXLhwXmImBVGfyT95MuStj2/RbnWHTNyA47BdIUcjuDPk1RELavufSsTeWjs
PpUoEe2voTDa+gA2QZzSMa15/ePc/v9DSv9Gf/gfrjC7L/n1X4mku6/21//4t//Zya/ph6x+fP3j
EO4f/9N/JpWcS9X2P6durT/+/X/N2Yb2v8M2AEoUXC6WxGr4nP+KI1lx8O+XCRIq6xHzPpT8/jUJ
J7i+y13mf991aDwD72PSlVcDEBAomb/cddg4BbbiOOnYaE0zw9A9C4GRMHZaks1T7jqQDvwUfUzb
Kvl7iOZK2g/Q4RzrEX9FzX0shTPVTjrjWNsibuQu4M3WrUf3dzX4RsDFkcQz2GvyO7tafTySAZCW
YEJC3UvvODVquwypMIjJAYeFc1nVufNCvHt3RWybAiZ7R2oiJUk8EvTVlvTvwbk66+2A4B08RGKX
zqkuJ4OJYZaq3ZvWT8wPbkfxljIzSom3Vts07Je2mNzjsDZb25+JoJAWz2Q+g/xO8wEk6ckEPrLp
1CDCZtkaQqIuZMdL3h4Iqq0jDqQ6tpumULgiBrnM1XmuGvQIKZKtsf8BhbmV71vPWehCp971Go9F
uasd7QJQmzndvQtSNkCYCnh+pU5gYBYmGfdlZA3DY6KC4ZVP6L4STtV3WFXwZpEHptEXunl4OcBA
Tedk6RHoSEK3POaTVD8btkt5bVpY8POWg0UlNN3n9Y1PwOAomPRTHzIhCMVYt7PfSEN8CTmxhlVk
z/HZeRX0h9buk+NaWHa2JI7zppSaDOYPyuMRpENdmBO/LEmxV9LAx9mgy0yoySLtrfz5LKlgvuu2
NDu5GEtgE26j6xWEH8SQDcfFQc9tDhu/7w5M/+c2MukgN6c6mOV2RCZPf/15YjpOvM3bZtW/5wWH
+JrhigGpx0Uoureaci12o325gE4ejdGrsKqXmm/aK5LrKXZH8R1DUHuMpePu7KptT6YJimvsMWNW
rGHyTMSjIaNUmhiHWFdFuzEU1v2igRDMbtxms4kuVh2L5DOqg4fN6InDjCjbT7iz5YE7du1nTlHa
XPp76oy2Fdgl9D43mnfeOm0pPpH8ICLjXa3NMr2780gEfwsNSaecWexXTlP6gVZLjUNg2KqXbVrZ
E4mfyvV353Bi2QderxUZf0YnNrfX8/1oPL7OPePNY59zhyMIsu/K2ZxmUwCikBzGkJR50rlxptba
lwAKq1scGIhdwzoM7euOsLF3XU1kCyk1gwNZ0XPNnJdSwQyGHPZttVxAAdQs3sK+7dRX6zTewS45
tefaBOV54eC5wWdlduQXb3C7L7o1P7d8ddZNmff+fPIhPkJSsmeMV6tbT28taoPyYcVxuBsnWMRz
5JGZgrww7MfBV7900NOw3qr25AbS+lDgzNiMcbthe1N9cyvdrXlOBh+mZ790zi5PINP20EN4OBcX
vxTpuflelDSUrgHQ+zqDhgwms1gGIM/WGAX1TmtazPtk0dwKo7zDn7YVNbRFEn7eflm2+LRpPezV
hSaVIuEV8a0/OIX9aHPZg8sOMrv4wcjT9N7AtB2u436M11NhKdJClDIssV/KijoC3gXuN27XO9ma
W25+A6SzuVVxfHHurf37qIr+VRpXvxthEkhAKrB3LBJEXyYXPXlX9KVTYz9A/bInRzftHWHn502t
/nELRfGgGkjFx2KZQ7AcccHkJYVTKwPBGd/0w1rfMiIQykyhP7qdVaLeyeTxD0dgyZR6VCqciV4L
FS6sTXSHITQHxpCHK5w9Fd3OJTe0nd/GXX/kjDMSizJRniH8mGBPLVMMMKcp7vAathxne989SM5t
7idHMpXsCccBX3ZgcCWZmq3hnnq8RJmKdXFvcV4OUwHiiOWebXGXVKqObvWogrc8vtC43Y6xk11t
DICbdXTnW2ptnD/XNV+Dby6n/IdtgE61QzTAmTvAsBQwJSdVfkOpqH0GLj7fcGNcnxHLiQP3mdXb
2U3gPDHd7t93VgHGNG9H6/fWyljsVoBPZA45ugJvKCOUzKVrmnwX5IIcabsZIM7sZNW6FLtO9VsO
/sirxsw3iT0+jERVQDzVE6OhmrOXfowCp6aJiC3vOFdV8Ln1UYn6KpTazuyiFckBtxyR0nKFXcuo
Ad945xB5DUg8ETf0rUvO01XTaqCJR9UT3UjrevOGTnzLWZ/OCOmnS2Kzj9ZssAFLhsFAO4WxT7lT
trEfeyrscCWXwH9McKfQMRpM8Q1vvH4dc8+lLgpQevuF3ST4KFmXgLC4q83X3CDju7xMKCjj9jDz
eop9HZfuxQjGQ5LWIMLuhwDr/B4gUXlbLD6ddZpFOtkrN5LDTgdb552Ssent08zdU6cxSUdx+T9l
/30M58tH4PrdUgrHxckVjP+cZmVT9eu9hVNpwn8bHMwRAV3rkYM42/sc+DOGPxIyVZu8JOPip055
yS5OU+Q3ferKEH7THLsXbrs95e1Re3aPwhhuzH1c9TEd1oayw2Flmpy/0cIaH+KpLZfUUAriUgxZ
Fuki4dgD56TtsEiWCAZEnEPU+lBMsggxqHPwhaPO8TyvLr8rKyyuCupcHJdd6NTfNSgMmMAdBYAh
y5syNwf2eOdhbW1UnCiMIn3Pmcmw/NXNkcwrv62iqTjz1CQWvlQ7+PGxJAc5pJvTJhRIV25NJ48W
E0GkRPC7EWyEHRau1Wpek6ZN1v1oQejMJDfhDKbZkBxoU4k7S7dNPMN2GEN+KAYjsymvRIegqMYn
xfFx1qhfe30FaYhmhGP5+KPG/jKc0BRFnpJljXuG8cp5Oo9hnsirIdgcNx2D1f/RQSQqTgW6z6HP
akBAT5RldHPL+LnApMyyl3ouaYETNWe4vn3cuI9uOQxBFizUXjKn8+t3QDnycklip33NueK92MPG
X20hH/JqT9ul/Nk03VOJKPBTq8b6Vnug+G5zRaHwvmSpyvA0a41HhxtOiuRaVHvXddUDDIiWzVho
8KtxJKLqXRRl8R0ZOanqXC4d5DNKzf4Nhdmlu443y5EpgKmAfWq0wyWl/Of95E/CQBqsVfcUg8ha
jyvVWHNyY9//6PUEWCsVtkS3MtiasVb6P9u6i6Vn4LfYAQSYGRpuVuIKDfFSXrxyVrLVXuqxy30O
y8UnPM3Fah20ba3tk/JkgZOkRQ/7jK9d/2QQyHwY0svIltUql4Nwxq1IsU5FNj2BJHxUMMGCI4DZ
YX01tcxxWYFn5vEdtjo5IMALm0Otp+SGrxhzuGYI7TTxUj1CtXC/1nAYckS/DIKCy+qpf/gxwLnU
szAZ7ALdxVY6LT5RUkaUWcIr31fhPi5p4nHOraPhDJGg7faijZP+erJHj5aTt20bOo4l0Xl/JBmi
EZjVoX4xiy9+zhFzaaQeGjgD88ydtQF7v2WgZgaO4FrGz8qVuCM78rLoSm276w+KIhqae5cx3Duz
Ub5Om/lSTEjmeGKipojYtBOVz7fUGvuvZRJ0LBidx6xhHLf4TqC6kA9BV8L0lvSjjqaR+dPE0xMc
af9Fw9co22ojlrrE3d4CuDo+reGyjRTGQjoexOcFWRPlxtRyGBz1gtdx03ORuZScrpl5gICpwsa0
Ry9ZVzvNJ/QqEIti/Z0IROCcVwbMumwYOxBWS6+SV4no2zooIIU3CH8KWhh10XVpuFl9vXc0Wsed
RRt5zDRjvnEasiWJQ1EE5BsMMe+TUU2ynptq0ahrgiHy0yhvGTEaV7U9yXWGEddZW3w14ghZUw71
zFQFIVrKA50Dqk5RrYKbvKmdgMfC1dAxVTX8rhqaNymEv+Clv+yolLWG4q5eFq/6FlqbA7oL1NyK
hpq8/IMYtohyPk2u8hx1bvwdsEpPwQ4N+znCiezTnJJDsWdXDpHXY1z7pMOgrWu2XW9g26cr9EAN
zfs1cUXsUg7Py+24ck+4giccgZzcrOJrRR9/vakpfMSybFWHrqcKnsbYs265do7ZwJ8u076fXV4L
03MRuGq2KvFvXB13zrWp2wHd5txbPwe3XLxzvBS2+O43U6d+2kWOEL4eJo/hCmiinDh12H43tcYb
OCoyRpNXncOmLDmoFcX3SAQg4yVJeDpLsfT3tW2VbxZ0CMWf0rePsJGjN35mG37BwHqQVkMyGtam
Geij3wpofNAo5auypZvfNoFMoj2rEsX5wppa79ZJrMAcIhwp45v2mI94EYunyl0INEQ8rYxKTPAt
sT7u4EFy58uwbIrmCh+ebd/qledhP6xzQb00HznfhWxmH17dz8WRmW/z4nebbe+RMGqZhlNcqzt3
DfPPxeWXvFeqdCWqlmUzxXGrLgBLdBv1+kvbcghe11C487HdVmdXy0AdKzMWT8sW2W8oStzXVoUL
XhcIF2/+aG27KXTlN4/9KX6spw6emIoDzTMNgmK3oFTiQO3EI3Av2VfTsdcOoYYi8nB4d/HgZwTJ
2/sV7c0pmrr4WAFH3ONoiY6TFPmts+ZVZufCebPstuWpnPMAGmc3ziw6i5ohTnKE2wUoJmDlcX17
CKlOd+h0Nk+CS/W97ThWlQAcFQILT0cx28U+rKPklrPu8o1jKAkc8CD9yWaK7kYS7qcV07UB5sxg
caMDp2cYJCP66SjLF1mOGZsgb3SXoCd5pwvddrdD4HClWOmmmlPSbhwu6ObWL23ezuaAmtPlIqyZ
riHDWh9zjNJXdBrED/JSXI7zon1e7S63gdkCzI+qJLxftTPegrDvuECsbcSF3NheGtLnzr9iDLfw
I7tivu9BqpHpiavuHPT+eqedfl2+9Z4pzgF+FBB12O6v43hW10szbz83D8fkXhqnvWsKXx3XpBho
TteqnrO4o+6z2yKxPQHCiGFNlBXyP2QI8hldMqFJF+OqmwJC7emhQlb8uQXl9Jp7kQrPM7p2PxuE
PSJdqKLkNczdAi25x8SF4PaSbptvF2luTQvEc78zX4FlnGdL+85bZawiY+bK2vYN0sMjU7GKuivQ
do62o8uhzK23O3QPfKNbLBEvumKGfihDn/NaU3AKni40eBfIkzpaXanvDdwG0opTleC4l9aBD5xh
3ZYrhteN2sHN4i6UfKvJhxcV06ZCn7C2TlbVk/KyxaHjZg8zOZwZY6b4CGqLL86OhymmgcDZ/9EZ
OcU+cKmO81+dqouPQgfcOdG0tWcafv1T7eYL5DA2/27HOVB2971TQJuo1yZxadVDY9xaz56OnAWG
HxcsefQBBy4Md/USh/6NVWAX4qrq3gpuresTO1rwOXq1fRVT465SX1btR5cgezhPzgT+oQqSR0KO
U5ctYhLPMeaocC/M2gcnysk6yrZKL9eBge2dFboP/as86vqPjXHhMYXcmT8U27JG+AWBNnRMgrC5
lez4pw2C4eua8HLtZ01a6FqUkVT4XCIr2tWupb5gb3i3XmjlR6cfvTu83+rH5vtDc+ypKe0LSRYi
qlTxTk8GtfXiauNmnlOsNwWznid4tvgSGtRqz62GpVxFoJtT0JzDfMeRODqw3yfOESAlql4RFe2h
ytscTUHgr9OjDZbjIqGerAondseT40gLvgx3O8xuXNLCYLkq507eQ+htbpdQeCVwjGTIHB4xqLul
nK4rVcVuiqE9wvvdmfjZszn78LbURzcoxJVfRPljYMXxg+2BK4GwsbThybLRScjASc5IJbuBwoHb
H0BhiFf6o+2pbZcBGnvBpfew6MiDsRNG42ebk5V/k2Gk3euBxuzEYuH3EDA9La8WlqoLS/FSjsiG
Oon5qCnJj+yVyXNZb+BymDfp0TUAAH7MJf1+Kw9Yby/lhtspb7j8J37fyAMYWYYv7NBC7CEakCyj
jq1vHKm69op5rO7nwGa2a1A5IShzJ27rljWdS99dLZMaqpCcHCAQ4rq0IzejnOjclnWugj3El0E3
AD2abnqNZDMs92Jj/uF33+v1IWZXMnf1ZqiGIcngWNN63d1GX0S9AzFBm4p8zd+ZyLbG/RQ0lUC5
2IZ62pcTa9RdRG+i2SE9a24HGbTdq1dWzHWE3row8MIihaA8amaoOUNlhdR83XD6NXSt/VkmU1we
BlzW64G+vDMrkJ/CTR632aGjZuUMIjz0gy/ljoa7PBBB4pYMzCZ4M0xp3HkM8HrpFCgbjXQFDgjd
1dzdhO0Ql5mjFxRgVCl/1lRZBKBS7r8HvWx2Dbc7SW445A+n0C06c6ioUt/zKpvXFlf4E3Y3KgFT
pQFvxUOk6N6Vpjk4Q+8fTRej8Q1LQbslt1SxZ9jF/1ijUNyIClJcyo7AxJXDAD1CqaQU8WkY9AJf
hzrUeuVWvGo7RqObD0yFjEkoK5YPnmvka9logl0JjT1xFXtmSJhEz6sXmmYTMRizqGQ3bYhIdtPU
huqmKunlDzBiPxuGHvy97Lp6AUdjlH41Trx8qiFuPxg6AKp3wbqkfgNpNJw8c7bsNaCeNGrarUay
Zi72aJu9NyLrqBh66XZ9juzpyHLa9Y+5sJI5LUwZiUe/Qe0Kej1h8QYyE3/VJeWWFPUnsy5V1Az3
rhj0sQ2Rum4oUm4g/ZgdQJxln8jBy0RYEiWYAc56KTWQ4FSVwGszQy1ccGOKxM9lbN0DxbTy2NSj
dYw9ad10i1xPqluCq3BygntGhexPMWl1w8813Jeea51Q0QTXIFPd6NiVjrUckU8Fv7q4Z1qmUdKc
FhMOR+PlxS+cJP6rGLeuvO3WflXprE3+XrdN91h0Vn3KpcSJmSfTfHZmLCZZ4VoauE+y+RhDZh0B
ZbcqCgoe6FNmv9Yy/sG0kP99FNZ85VGevRrDiMN2Zar64AlTv1Wjj54tS7SS9cGBcvDpUoznNYp6
53HKg7I6U9Ls/XPlkSFMxaXduUdD5sS7VtYzNnvljLskNsIG233RcEt3cJtj4ytm0nLpzoiMMDay
+fdMf6aj45fJdW688L0LczTjoK40pT+3tm6W2hujXxQaCX3nK/ztCzk6V6S6FkrPE6tZWvY6OeqV
M69nrZh/xibwU8qx9EWZypLUEyxvo3UAxYNWizXyyi1h8ajqRTJtEHZK77dtABEsCulSboeo/YCt
afkAvF+8VGMZVixbJY0IJhvicBc4xl0efLy2u1hx6FuzbfAhmFZNWVUP+Nmix6Bkv8AB3SKjngAq
279Z9/IPZkPA/4YR7hdVj+4DFXa+Aq+1TlDJfdRPZJRKNC++ew6qoR6+RWUTf2EXbW7zpo/2gRDj
B+khMRMiijmhbpZCJeK1GtoeB8/2oPSlbGnPdGRPLDTWjREzU0hOk0uTzrIU9+EWN4/NWprubI1g
5tIqHOIvj9cbhl7gQcPKB3vdVSgzDwFZAzJlPWKAYbb8KFMQe+dLChZoMjnSmL2l8/s4A8uGGZ0Z
5Xh9lthYjy0hhbMZm/lr2+Cd8pZ6y4X5ZsW7pLS8U5BYidrFoVVdN4zXQDdrlvmzlPEOOtteEYQ6
qNmdmEFhoPAqTjYDhkpP5oBAyfq1eIZyiupYSLdqoijDNZv5jq6VbU/w3DffYw45N8xUWNR6rWG9
d1Tj/yiIhp620VqeWFfWHZZ1BlsJFuQ3gWvVzT6ieVMeZybimnTD11zvAzhpRNzMUD9tmqDpXgE5
cw/jZFMmgAvKqAFg7lfw3fOunb3kt11Lxtr6oGdweisPda2S4b2SDiR/hn9asbfXNnicY8vtWUAc
xpT80NxSOvf6s6dczt2kD+TKatj4/WlMENtmXHS2IQMLbsZHSiMrMwR1WTxgLBXzNaOEM9r1WZXl
FWcZee8llhu/dIzNjg8BKoKcfT+xwgfMHnDaQK7FR1NFI1f7PtDXkkyVYlIohyoXF6rLyNhxBFhB
1AW7ibbLwrVqQiIkY14WFuGcdldI0vVgqyX2vpVIASIS0QRQmEZ21bAD2M6koGic2tlR8ZSLl1Gq
CCEW2u1GpC/BM8awTQ65Eaxe4N9qzsg/8i0eq7tmUhqq/hB59o77cNzvGEIdsM1qUb4n/jjTgLHU
8uwNtXLSrrHCHRdKbl2VT9CY/i6NoVCJ+hmFg3Z2oyUczrx1DBPPm9SeO6FUZRpQk9t2cdsH1KQt
Eh9uOi8NOuzdGpo6SQMr0ZXKTEN1NwuZBz0yLec9b3Zsw47m8y+UvI50UiStgidZuEyCVE4NdHpk
2lJXy1MpvIGcFLVXekvL1+ZK991OZvMS15c2lZ+PrkzxRzA96A7ehhJLkRY91+G4NW+NTrR1EzOK
OT4GfkHXk5E7N6RRF/YvlhjCR3jzqjuL2m+73bbN0Q2DKz4Xf5hBw2OXxFZ0GnJ3to55OyjGk6oh
Wr7lc+72n35BCPDXNuMkYyGKuP77zGt2h5Hxv+bRS3SsM1A6TsWuL6T+OQEiQEWUL8yA6XWpsbzT
waObGdDqyBhly39Qp6JcxoFFfw0Sysup59eZAlXQt3kgZHkHs9HKmO0vqUotJTyg1ps7Z4/sMmi+
hczifbnScDlLVkeceiufvveGHgpCjWW4AAR7sdVXE2Xy4op7uHdGd4ZLLyCiUdApnOrdilbqPzg6
jyW3kSyKfhEiYBJuS4K+vJFK2iDUMvAmHdzXz+EsR9PdqiKBzPeufWyjngC8DheDZpuehmf4Btc7
kRFelB9cNLEC5Ykw6vJDVowooBr2E+VBvl3daehO4Tot0VNhxhSasibXqNsFmxmnR9+vovTigTBq
RDT6jq2De3xWjc9TuhWT/beM/uZfNUne5ZUvVdwgG7xpJzvl2Ew3ZhNZ2oad97HQc7Bc50GSDtyj
xvyRw8yDk/4fcL//pBsiAN+a44Labn6nEdM/oNlYv0jGYzFaq0CX15bTYrossrr7ONEiXCLprIjK
EnCKIOnm5j/Adedg09FfsnTAL3CK7NA8biGlBCxHdAU21sT3b4FdXgHa3pw29d7WiMjApCl5q8ll
mc5+K8XBui5hiUydA53PrAj5KGP9Qd/1mhxs21fOo3K8ub14kUOZ4TJ5h7n13BuM7Ph9NSTiU4A7
remaeY30Hr1ZeW8Nhg3Ep6wPzMHrirLVKReduUrMzd5d+vbTLC5ZGLg1chz1sENo65qw+FqGRt4Y
xSHOFqHqtWXcjdpPP1m3X64tN94fFAvfuPdyMt3v0Q3VAwGppGqcGW7c2d1FhLw0X0XbldURNbmM
nje2Kzb7WA8rHgdlq3c21djfITJOxTkvwHS6XZR20/ZT05FCZCl00Vg9FHYhh545ok6jg85LtriH
zvrJXB+EGidSOym0VdG9aS9K8x8xPWl9FjqNNuK/hQbJYMfAAgZjQDunV3ov0nHLCoI/iwt5N1UZ
g1aacbsKUnQxy6eFCO0NgaEh4XkoiBLrLyVv5vxFmmXhv9AXFldfUZWvyFE3zQqK61BhZdsPm+86
Tz6RD2umIzmZE8WIxV1RWzfuafNcVJNEJQ4pWQE2HcweoQMrL60H7jgfHJsS6EY4AB4TlQNMH2dh
6WMYagx67xIChvYeXs2y/vCCpsiptWw0mP0Vo43TkKIbhoIO4GkkLIHOdhqZaB/wFfMe4ldA6RKc
NfTmc7iiB9ZPfR3Ew389Tw1T/ooC8lAxIhiG4tgHS+JxEeH80OZMCxBMkGWsCGDY8qVbCDJ7Ib++
7uReSgpysnJGlhMTm+qKye4C3RbYDJYRmO3ssLsOyM/c1janomo9huQFcN7bU9Nm7LkEsl72OIea
6tb4gyyfOTkM8zTULnRgZ5raI1ei08Mc7vkYdbjDpCAHf+fPc6vHI23I89BQ2biMg7OvKjPFfwcR
q/gTVV9QPLDIyu4w99jxsqaOY0E7g4q3m8xty/VIDJxneP/Al78NTt2ZQ0ICb3+A7Odw60OkI5dR
Fl7zBJAWLMfUqHm+bNhB8tPQ5mn6VyHa6XSGgikchnOaRkOQiTVc03BPj/VdDjQUJWv9AfJqjq/R
0nShh7rGAROEJi5SBolyoVWCVa6lHfFcxlWpbwjIjH8HpMnyL3boR6o/qoYbuw/rvdbYL5K888NT
S5VFOL/pZiy87T11FbUESGng4pmUjHBPBC2uAdM4EhOMiakMQqpxNtQu+wF94bQ3iTD2thA6cI+x
Qr4VX2AvzHCO02JZTyZCyoqUvZ0IUlJFAxw1mHZFlqiqSOUnzgZqhM6KlGWTEV0AHdw2qzP/hYKh
AegYEKtSHPn9QnUpN7QkrzP2AfdfneQO2DZvxfifLByIlX8hte4wwKLvBSQWw/JGpwMi+KHudvHo
FtxEbsgNSkAQ+IbzVy1SD1kyB31zatGXqKNTojoHEgYKhpQD19shgmztU9BS4HwqfUUEHx0ekfNU
67Whc2nzCIBNg7TnGi3HxgkpwhnneniXcT2k/yj4qNZzqUZ3eGirjgk1zGmSgjGuSv9XHRFyXWUR
aJZ3Kxrt+FCpoYr/aZw1NJhVbt8dfMBlTcTM5pOfJNulsY8TDV0fLv79dK8GL23/qxcqiY6rWZOQ
YAtw9xYsidzdpvCGy0aFwPxhA9Pde2BLJ6yfGsB6/zhJiIKDjbvKPTnDMKYHtGG2+BpahqCLKJ3F
+XnnCKKL5sKOf3A8kq2czO3YfMudeFVPGoOH0yE5pRhqn7Rjsd3SbtH4DfzeH8ajrTjruC1svUz3
ZSJB2roV1Tgccj8pt2OqC1dklKWuDlflVi6/kohKzB8GMDR8AIhieN6lLlfAeysipz31LA8Ysj2P
ZGS6azdNWwMnVgyRDCuIdaPlhRR9S5GJdWkCwMPUkTXp9G5i+mO8eUUrD5axN72C5QzmsjEfb1+j
YK+9Sie3DqG+vZJpNk7ruFzQ6fjycbIixAxg0UU3R1fMg3nCJ8axcAEaYTlbBq/GD+OTWk3B0Jwn
9WXGFYUZDSwsPyJObNo3d3CLfWd7tgTORIdCIFaqZWKrILA7YYnJ+WieeuirFPH6IPEd2YjyrCtR
5EF31UgX8pPvcVa/LBH/4xy7mCjrXe3qtdY7IYeEGSstURC8GMmFud+EKhSgzkpF1CWai6E7tjO1
Ze8jBozgjfMDUQV6eySPb3XTlW22UvLJcU7MVbc+FE4yuczeU9WteGtoU/hGa60z/J260i3+RqO0
zRsn8gATNQqdZ4qzxn/AaiHFEaCyMd9YwZLivBUgTL9ilTOqHBsfbOqZh3yWn9sypu0RlbFQyxsN
X0Y8YBMw5sCICX+2RlvlUYzjxWv3tVYDLOo61CvpzxvB6uFRGL/x/ol4Gad+55rkNYQJiEY4lue4
mHyNxKQO+SGf67XLBS6GxZNLf+niyS5HujVc1R+AA+X0axo96p/Z5kOk+NlkUc5DnK5rWd+AQcpJ
ouCipeR53RK+p92G0qQqfzdJtU3T82SHpf3t5zFLITBUNZho307M/cGDlzThwvQCarWvpLRUo5GI
Pe88G0fOoZkKCxfle43nHNq6E+ZNlO02+qf5Ts+/+82QjGd6zlaBFmdpMdPs+lT19Y9o2vKR2jkc
f6ogp6mctuXYuPA8mAI7iPzHIvSsoE5edq1EK4Nw4wUTCV/32CDdas7IT8Z2RzlQXHzlvr/OzWE0
3VpA6U86YlidpjhZjlpY/tIUQd1rPWGH2JFcgKcaVmPe07DcfYbCW72d2nTwp5xL9YNeVPFKTjvu
lKB0zIOVYyQyrHaEqfT0faVP92B3BLu0xicWVQTOglNO7Np2UElHEP2uAwE0h8hV7iChL6byLfcJ
aTrSwIX7x0zAfs9oufz5B2ZGP+X+kQWNTzsds+cRrpFH3QnJpOWh3RrPI15/pcHtwVuUeKI0tTrS
l0ZXW41CHoKjQTDnevnEXulUFEM5nlAvvc7Tc55IOHRlZHne+k09LejCOkoT6WQBPhwyMzdFsWvr
eXsTdSGeS5pONqgYIr1VU0enagqiaxhElQDPVMHFowb4RxQJ/vXcAeGJtrz4RvFATAl16f5i3BQn
3YTezePb2LvTGK6YI9By2AHSL+qplVZu2FJbVG/wOroKXnoSzp/L0nHoD98sDc0O+n2IxTV8KhaM
pX6wBY8pfiKIYzDoC5Gh3bu7LP4+Wvr4zfdL5+4XHdo9UK0vWbpXBH6cEN96NuNDjP3yK0ZGTOVm
1Z/ibiQsXybVnuZBfXVSojmQs6nxnaUJ2yPLRQkpm/b5Q+dJJ92P/hjvARzbrxqTZubE/fLPjYto
fYbaKZjQVCvOZUOCudYzfdghz/j9tCz9363Y1LonXosA/Wg16sg/j7izKGPeirB6SmxQ/+wKi7LF
I33iE8EsugyxRkwHkw0uKuqTfZeX+QORZ0CMToEwxZ+rjm9YCQ+7iRwRWw4WCU1uKPO0yPeycqy7
A7Hz/rn+vzYXWD0F+KcBiMQY5T4FC2vnbm7y+KW8+zf2VLmoD9eE6Hb5gcvHoFmIZ0grHkTC17vH
pgGXuVCigNAlyHvqppt4G/HROlRpUWS5Zamzrk+RoQUC7q07+YVbHrzeIMXhUvF5NOQS7KjYrPcI
fRJx7mcZnZo1KWDb4nsJkwZPhBUG6q5bePl9GTQVm/qCHD7EJYfuFtDkpKJS/ADKao6BrpdTkGzJ
EZYMsNCSDLhf5rq6LGgyninN6a8r8fH3/sZoA59ExWoe/I3XlOWue28pgy5ADJKNLAwZtjezVmy7
sqeUomRlJDcMtpBHukPjFTXWstU0kLOUmywICTA6bsfcBzfa49vTB5jCsH8CkQxus39PumtWmWSO
P9LTwzLfZqgJg0tFXtd5ohCkhLnw8wvdmvJijRrPmDjNpZSgklT52VvFH34hnu3fK+IGP5NNBNlk
QIXZGZLyXHXB/CznpnrIkzJ9dLd8RvaVps2TN81g0G4UxW9llyIpC0JHnIdpcK55vIj/SGmRDcdL
FI/isvpD7R4DBA6fAwa2D7cxw6ffr+nVX5R/aLUHMYrfqTgztcJq5BNR+g/GJt/idmbIJN2T0HIP
fx/QyYOdaz1A33jew1yV42OFnOUrkTL2D6prggMFmYm3vxsckrMwqSJzsA2bK/YB3kLPdt2zag2C
ooRLphQ87ju8s+WDQs5SHU3r6WyZEouJDcXLnsGv6iluXcxTA6OHZx0x/xKHw5nFuD+qdRsgUPFS
+vvJ9D94nptbleti3ddMGwdFVfrj2Oaxs4M+iJ4MlxPaTnhObgk4qTPdYbxumEHzD6Do7YH+PLhs
V7RXWG11GBCTFnQtgg5iiM33Zd5OL+mYbHRjBFgIgWmPYVDHT4IR9SFtN5NRDbzV+8pjcH7Rs5EK
C4Gs33HuzS8x38OeW9svjh5nzt8VLet48Dd2K4lU7hfzV7qeabN1s6EunDeczuZM+ArLLZ54SrI3
uVTfa+7ZH1W7ViX3jTMyN7mwbWTdzyzVbYStfJrNBJUfhb9Hlefv5agEWAmDC0iLlql/DmA9qEod
9bQcgEJEn8VwWy8sTtRZjGH3qdEKU0kfpB828U14odRvO1nSWIfnDZmLt5tTsXzSluw+FdhcIChG
HIFgSBd3UfNlgEgYdyD3iXdcc1ecCvDmvwgww/BlWbR5B4EkFLCopE0zy+w6844WwJfbWosiy3U7
ZUp2/d/Q26jsjULnyv1fqw9Vd0GaYZeVlAlqhLqHMR6TjxgdJiXE7eKxRlRlyd86hT5Ns66Mnlpf
6ADdlkdZA4Eon3dFRIIxZisvQ152h6ogcuLkyrRcT4Wfu9tXZ8aYDvdl4d8/88HTSwF+JuyfYil9
aLW2ggeE2Uft4y4+zpA6dquLWdFKHxyiCPQM3zEIhsEyxaP6bPJ6mgEo07p5zV24h/uG7+VRvAvt
yhqZu0Ua3LjuZsFpHHcIDfKVmLM9uRA+khHw4ipziedAhtxtVWH9/ZAif2diXAyYWbCG1UPCD4cU
AZ5whjDmn/6OkLxjWiHvxd6YwNJ8N9ooeAmX3A6vTtoK9+jEiUouAxCXYIHkLLxyC2LuCy0KkJwy
JzeTtLAwPTnzgn7ZFiDbThGq9lvpYNlHWId8/mg4dLZdY+y9k5T9Dy1imuofoopZFBPyBo5OXY3m
z8RSuG8xJZorZ5fzy2XUkNkaWn57Z2D40Qg/ebkkh8iukUTVIOKkl+YoahGX53yZtytgf/VadHfD
yFbjFfwxGinld+IKUDRs+KWpWVWODzjqJBCy3FOMwDEgbXWz6DNrCj/FXXm4+LmUt6qYdfxRCj6G
U+hvqfzXTVPjIB3g82dWpeDSP6dGy/gnWO18BMxA9NrFcVpylYxt802vLYJbiplqSWNcHx4LNL7y
N56a0XBbr5H3NipAwoe7L7sHZVh07GXdMsR3q3aJqengWry+7T5cVRheQCHVB0spla6pbfqrl0ZN
iTbd9fRLufQmxZObzwOSKsn9/83UHbEA44pT4XfoKeDKJu74QkibTlcQtEIYKiD8Kj0zgziYvCfN
CZW581CBFMe0nI47JwaP7PFX5PjdxkOzBHP+DDvqHEOjmt8qII20167b/Sq2iZ11q8BQdmWDCx0f
Vf9Gw/Syx/xLSvNMCEN6Lr1qOFrrNsuDA/iaw180bXXAbKbn32kYLgQt13l3GxdRx6858pu/CJDn
+hKZTi4wdlzQd3sc5ouhKH53Wmh+ua0BxqP/6SzCqP5LrvF8hVyLojPNt+sD6t+/ro4TDqo6roL+
x7YoPHTAX2E3HyN0quO+EFvMz0zGycjBJzHGPyGxGsp9yQdY/JabCPXJOrEObDbXMLOoCNdOnwOK
awnFlENIieyelS51z1awymJw75R77DqRO8hg/GlhD8ZChTSrIauweuln+OZTl26m+3LMSGpnJFW6
Ncdpiav1Z+US37JrGNvHfdf5E24tX0qeu3gwfzcc8ZpuIvqrcP3NCHLAzjcEOyVpt+kU0EkeLaHW
bHtK9b9H1yuXG7roGH9HWpjQ+cTrkfodw8w8pX9GyMftcWwMch81V2hYViRgzWNJMEefuVPR1ECW
m9HDiZ6kxT+Q25fj+y90m8JDo7xfzpXqUsoQVh32/8nNAOZd5wVNZp7NkU9uT+h0KZXGuqbMHmNu
sDWiC9/bYrXreovI3gRFYeyym5/JHOQbcQoRmctTqXFrDXsIQiFjJDxGCAw84OCERYUeamCQTrel
f2pbvxM3Oer3wBZtfSBszeMxZnqJyHIj3Ea1l6Yx4vfGJ9XyV7lusRxCmTjqR6+QHezCDYpeIfkP
EDWpmOLwiy3jYFRHYud6cygnpyNCxunE2j97g5j5ay15yd6jsePivLpDWUfiE7Cqjgj6V2V6qgTg
OhuSoFK1363hQPsWVexCPxSolE2etThIu3+mKT3/t5eW8JgHqhzw+EwhvAp69lfZdkVwZfH1wr1P
HZx9JV4XPSpxOO58Wyo+nncFGL4cBMpXu8vzRlzCBgnUzh3u+JScF/foKQBS1PEUPnEqjcPFwXN1
40wim2aCm7qi00dFSJTxb8rp6ox2syTI6FfXeJrm+hqX+eweVdqLYyBjjyISFx+dGg1n0EEHda6O
YWlnLz0uQmguUVxpxG6s0VrOl3EsQ2fv8/M1+CKc6M9WD9hxyGyof8aOMadp3tbq5AddHAIVAWTw
kK5w660i9+kun/C8PdEi066qZ3scW6MW0B6+gEMorHlULbZHDoWhf0UCm1/9MRzeV6SxOdukWp5o
8pNfBvf5kg3+IHaTLXDyQtSO83PgEFh4XlXkIX9CAYupnjzPWxMEmErQ4rYlRjGuSSBiEAKSdQkt
qk/SVYo/ajZzUW1ZPzepZgkzi1+9gO5Hw+2eG8CT787VKxnF5bgL6WB/9CWaFJZoaNMASnTaA/5p
97m3EKl36hPFesMW/DZ6E0HSVLkH+w1NHrE4bYKNnjSRxr0E5eATeoAxRh77CH5+H+flmI2xX30P
PPIy59QmHjtMA5PWIjZ3nqKt1afWomI7iCof3CxdUMAjgSG9tErAWsg61PRj98Ir7eOmBVscVje9
IVdooKIwEi38usxu6Y+ldMaPuOwSOk9w53AOylxvly4IJ4/O3nT+tQ54DfDgoNIZaev69FOc+HvX
OD2qMjxI6jah4MIIuqWZbKZqysZ2ERfA3qA85lQh7wPK/dpdDQ3+LaLXO8FcbNe/ZYhj9ybjdHrr
yjnUlzjcpg9vjmJAFsfWp3DMy+FIlHA8HLvYiDPxTP7C+ux14lmDpLz0TSWvUsySeIfYqGvd4hQM
S6ZqQ2bLxd3a9EI4fnQJozb8HdNcBD5RAo8L0YwvbMd8XSSz204dIpwdv2Nb1OcON+aZV6U8sK3M
DGAa0O1KZNMiLx62EIyajdrSx1EhEjxLB0XM0Q1W5reudOBJHZStyGVyopWyLi3DUyxLdXAr5lQu
zUn+NcXCassOT/v2ss1b5slqvNXg8rzNo3F+0IDd2nevQ+uU5ZMG8BBY2vBvlNDG3NM+S0NvTqOJ
qzmbJw3Va4qRqWlq/Prgh0gIQAtSexmsRwh8yjjwrtIaVCeQOfhXF1vGy5ES7R0MXfo8zDpnvMZo
uZuqIHpdvRob37KsPbGOhbvuCIuyL+RY1kdSdbrrOpELNYsJ3ZE162uH+XHvqAKVYT8p80SxNr4W
XjvJxtnGc+ZNVKvTGd1P8MWxPK5k6T0TBZ3sAwDOjDT7qrmq1s8zQroKB52/g3YzAjQnE2Qxwafl
YNIgqbE4lYmDvKmqpuhOvxcWBDhoURUB9AzuRSWmdrLIkSmyApuPpw366+ogzWH2thiAj6hhEDhv
pL49+hXBluSQJBHWpdpHFFi6Bj7Zt1G4nisE4vitZ5swZfgizTwYhLMh+PjYBA04Wenlzh+M4uUp
baPyZ6jQ5O623A0uvtUIYnodD/GOlDPkL1Rm/BT4ir6JpqMGQqGauuIwG45laOXBFT3hQobGqvfQ
D6sNhQAsxTfpeMtFS+EFxx62iM2w8lOz4+kgFiCsyvaPY230IvPNac8dFmB33wcOYuCxmX93Et+g
wPT42q9jk3Womft9qRd0DSPJQnsJQ3uRkLkvdbOqF2OCNn+rYEWfRwv/gpwhYpdqEBwB5JM+tvMn
XYSHnvWPgkQP+ax2BxbAue+C39Hcr/mvvh/yB9gE3rK+D+KAJaSIMGMDcZ1NjWqtu7dyus+2G0yN
6R0phLMuUIacBvVHKd2+PtvcjQ4enBDDj/UzyOQFuAxxdE1X0rsIPRZggzULIRh5bP9mpY1LwTtY
/64NCg5VzCtORoyMJhs+WN2jj27gfc1pMdsBqBGho1VScGwOHUsORovfibNhB3OnZC89qZ/d2qui
QzFwbOxl7fSgIIwcjziMR5WBYOZPC7PLt1lSKruLTFjyAeWzQS4NwuX3zBvKkEY/R830xtJbJo+x
McWlG1TwkPhqqa8pXor0KAe4+100jbiTXNH58js0Sc2ACkunLkuglv6IcahDxgu9mtQZslXECjgC
3Mec50OeUR7YX+gI2puO1/DuB5ks3u40jDM/J2nqSCBPDE5Qiye0Hi0dkkKCphXLoM+zqftfQ9A1
8w7YfL3wfwdPwdCjmeVbdPxrDADt0QXr+U+kQ5VXJ9Dd2THx+MXu2puHVabLepnHKQThHrlFcZPE
YsatFcsClJx8h6u5L6sdfQM4aLU71Re9zAbk2W3+VbpnuxiXUP3bUKiKHUoZiemVRh3uJ6ed/Gvu
MVZ8EJ/mMihQX08vI/lBNIryAvfXjpSd/i6drM9topoXRwyEZRJng9ty9mZsVB7OOvmpy3WrXGLj
ugh1WbeSMvcH05S8kfBBWR42TCSTWrsRWQhIVtsDGm6mEdefjDzhYBvjHZEDDcNgZ/UZ/i7FU0NY
SMatPT8zvCr1hWcE5zkCtWC4JMxOyXkTU3HdVmf5GWng4nV0O1RCaf7Vrjh+Xu8g8vwl42jFjQbL
O+xt7jc/6hX8gmDWavv0UNTwRMPxol7M2cee/LLz3KzBzoBILgqqs+piPzmKwUw3fkXSF9gQ1L8k
SfJPf/M0eLJE8Ve3lS8gejwyCRBhkrskGt/EpxhOJG+JFhgLfBpIZwpsiOiLpvwuVyvn7QeHYwWH
w1YeFFATuGch3GE8z8WCY/qUhhSaZEE/Ib5LNpe0Cd2KQItMWowQp82v1H9+ZMdXgyZh262tAHTk
UYD5pzqme20SL3rrW53vMQreY8lW7+CM03jgfKmz1U/Q6hqUZMtHSPH0Ptxqc0JLl8q3pHeL8lbG
ZTmeAi6AGtS1IcNpDonwOBQrnt8Mesl/oAF5PDt4Yy5DQFfiTsREWQ/bDHuTAv+SRlgcSZewzzlS
u2sBMP7bIULmi+ip0XBpTTlG5QSVTYfX6OhO7v3YLMlyYOEQA4xP5RwpINbReanFdMAtxakzO77q
snXdsJMQAYM/Rru01o57y2c3YJdY+e/y3of80gP0QmYLKujppkqWuAOqIGOHzlV8fOaEXmP9Fed6
pid+IlSAcZZ8G3H3QQ2IHv7yIvYl7v3CPLFW+gE5b6J9S9FF/iGbM+R5Amjdqb4l32+gwxVFC+Su
nvPtgCNgfN7AYC7EpU4nSe8Swlw7APAVPuTlgc/FeTcmxDNdbqhV6wTGH2jHDIfJRHyuLZvAwcWd
8OWSExn9W92RtDZnRTLpmw2ht7dWTOX4krtsiif5jOkouWjPBURqJpOyRRWE8NO1m1LI2G4LmE0/
7w1a7nfFTnPWspzYZsq+PlUgwoj5wxVR6KiU45zb2GOukESwJ0cHG5zJNgkmjr064psNdRIyPjUb
Txl/jLtFz3x8bdo9qanXjzlf+AO6IQxmbe6FPHcKQ3G5dpjTJP0vuzgx3ZV1UxywhCR/tA1xpCot
SD4zk8oPs3ZhSQncSHEB6hkBJ06DD0Lzg/FbPZYCSikh0a4BWWnPYTxixG1K3XIuJBjlIYv7SNW7
OKiK4+gJAgRYa+ZmF0MAtB+eMiEBdz3fHlQ8LMOZLgudHLy4p4/EGkruzh1Q8nAgBVEjfYlh1fHC
TlEqPeTc95C3q0+SCmRz2BIH6EjXe8FnaqdHi5/kuSsb9t5kBuR/cWO6KS+IJAWqBni1k+cUFWAf
37yzS7CvSvI/zD1Ot96eyZrT/CcijDwYqr8vkGUfzJmIGQWVJd0NWXNFFqZdGwR6s/XrUzeaJDkO
CQ3UDySRpd6D2lyqjXvPR3SfG/rLCTh2vyNWrX8uaTMRVugTVQcS34+fymGPcrm7K3R86PL0aaYn
nOQDLzzhkQV8DGFI8b6OC8JEv76Rtdf8qOY2/hMkInptizT0Hzevm6sb+wBCRm73pctKsASAV7Dn
p56smd8JRVakaYZoV7m8MHnH1MLDifnLOu0jK7z8QvSLH7zGaJGDQ+AbRT4DmLghZQYTwz6a0bxA
XrTQQi4bmdxNjN5+vINumFAYFoymyz0oEnRmOeb8B/+2Hfk1sOZOWhziorLsAsrDyliXJk2Oa8XE
h+sFicm3eEGufkpyBC8HilXSy2rJTgtEOT4PVlaWj4ZwkYyfxmApQpx30f1Ml+q8bvb73GzjvyiR
y5C1a4SVuY+Y0HZxY9fnYkBUsF/cjbiEAQXUQxwBOz0txTbz6QQDitN4UDDKSRkDZOc5EvbHjeKG
V4e6vvjR2QKULCEPbXxy5lJf/c1ZD8PqRdc2SPLf7oLYgVM40vEtHJCsPZJ51W30u7oyzpDvtsO1
bI373NK+lUFZ5q/DsOiPBkmx3oU5kq/bwHyRkJi0CSi6BqlftCn8Untah2y/25oO3KwA055/WssH
1N6NnDkS91C63RkWfn4u6jy3OIG64UDg+ngObV8/DovvnkldWv0vyPoEXXXD5FDW6JIZ6ow0bw4b
vdiz9SfJZa3D7QyrteKCk5N4X4XN02fEEWx044DN9zHFf7EB9TtB1pEkeNNLChfueyjrrrPjimPt
+Iiq9k5Ou8sPoiiD+kP1ul/gRXsCiLBjpT7zMQGEiCTh+qnYC2TpfeDm4WBA4uD7N8+myVOTT0um
K207MHpStAGjhugdiX9qX1HnxyzpXskxkIDiwVSQfyZf6Yvd5A2/aDMJdhzMAXwrqvnnMtqJz6Ab
nRQ9XhTO6c5MZHzOc0G+z1AOKCqw5BvNSZvkrIgVAQx/PDHpY5y0bvjoSINKBS+UDvEI2G6DxtqB
EVFXtyNJykdulQbU78jYro+8KPIQhpqMonZJs9ZPkb9XrrWnzQFR3HVSkCLUB2mTH1FrhNd6ZR4n
wDd66DB2YKpYg+IV3+6IvsBjSIjYOx/b3I9+zUkte8G8gE/lxXcwlZwJjMIxQPQBRuBhZ5H1t5gp
O5oTH5t7Q8EhxgelsgmcncgHb52rB8sGUZ66wAB51xPw125ogmo6BYODH7g2Mn5o1OASTEogWvAp
8V/9kiE/aKm6vj6OlkMQE7QmYU3O3v3CiaMDancbH8Fx3e0iwIt2K43l5krrHW7HmUy6BxsUyCsJ
2iHNfuuXNfxplznyzoUhtvaI1gmGo9QR94Zb93b9sybN+K4guOiMh9NATLjvqYqC5eubJv7XGlpW
vkNAuMUZZUNNaQK8IVoRGS0CoX5YUzowBmy7TTgKkenWdgn0eiwvgokCRtofdbcdFYIuXn2BsyVx
5y69sQRvE79rsv2KWGUfBjp5vuewUtVLPIfxE+DQ1mRqUjQE7mrYr3GPH8P5281KeehzYnWFxOQk
gxt0Htp4Ww5IPFsMozEKZ682Z6WbKCNMaCD7AwF7jYp0EP6nYzu0X/8j6cyWG1WyKPpFREAyv0po
tDzK5emFsF23gGRMhkzg63sp+rWj+lqWIfMMe6+tvTr8BlBwa9yMlJn8HGJnZim5oG2b5pmCOuDV
yNKWPQ58GY4QIfAxv6GpRfkFpoujeQ/3CZWoYnwb7mLbrNNx9gUcqYrB8rtbNoxVGCyWDIh8kyJx
gnVLku0M1kuhokr45Vt8uGnMXGaSLL/7npcPy8VLGcviMOisBkrO3YeD1DFWe9IDv+fGV5mO4eBg
SX2cmkWMz5YTpogkg6BANTrwTwLg5QhfxuGZV3l+hsXknKWuqyffmHDdwD72f5nwR/doxcekmonj
xIVCZQm6DXn3DeU1BB9CTbeJSHHbg+YrlrUzc+Hi0+3i0N9gqXcfOp99OaOTmUizHxb8iKRSdmsb
2XrlI3EXIaYV4c1fUEji+6xEP7lbsZvYuDTt5TB7VA2HubZSD0hLBzu2WqT9NqCnZ6DoeRD7MnTA
45EXLQQO1+VFjTYJ0UR9Xn0zXJSs9GsfIR/GUZKZ6gADx5SJL2uwppCbmpeVfpkIw7x66Fl8zwRM
Rf42RRgCLgJtWoho8DAi1tlZtPr/8frjirIGQfXl4AYFWDVF6ambpzk6TqViy47xa/3TrdrMh6CG
ff9S9pLdXYZ4tdoStQWzADVXwDie0Pb2E3v5ygs7ZEH8PEimWFsa8+494oPPwC5sTriakuIMEzvF
G5tbDEC9eXD0Vke3pEoBZJMmodzYagRXq9MZglToM0LMkKvtVxrAq5PDb9/eFgv2fsRgJoHexvGN
bIScPN2TLos4TjqISlms5GjGuTj9/cgB1T13WVigPLMDuW+iRt3PDtffMxYmLe5jp/LOXu3VNt04
u7ITUvfevbOcAN5S7Ebii/Qs8ozwaxM/tUHiUnf7PFRR/lChk5YfsdsGJ+Uj/IRgNQ0hBIbCMS96
dOo/UUvNR0bvtGOvU3Z3ZdOuYI4DODYLcCnPfjd5O/+kdWsd56EV+XY1y/JSWX44smwe2n/+TXa7
NVXfiyeMBW61pyi10ARWIYQnLy/yZZelVnepqGXuISewM4hdb1DMCZFInqJ6SndhysCq2tODUnKN
kam7Qz/STCLIXz2mtSSpPFfOenPnLm7VoaMys3d0sHqea1T2CfyyrqD5mNeTToPA3acoEpFJ1Tzr
aHTjqT1lzRwf3TYunnwf7RFYLqd5bZFk/8ZuGm0F2qdL0Q39fzO5Pg5aWw1jI7Ptey5SzfpSxe82
Vst5kyvkSDxdnrnXCNfPLRPLLciRAQNny8T5iV0NDkHHsJM7xznzydfFawrUTQLuSf21rJa9T2cc
kZToqc2PtkEq7XLRsd6gH0LQSdHedpc5s+GWFgZ/j2LGIXZREJO7Uk7133Ix1tlubBYcSnk+CrOe
kjS2gBKziTHxtWA5cenarvxT6AkBMV8+lDOfF0IHKZmUNSym8FUOFkvQzgQufkUfKePNf4FwYBzD
U8M2Wj0r1PLoZMO++gsbAbtE7s0MQ107vB2UC9sxaHXdzxr37fNaLOtPrkPvjxVbpCzAamyse8Ym
BS8L20CXsUfjmp1vo7H5Ywov4nJitnLDoun5jsV9SEhhyaV4qotQnzImgMF+kWq1kgpHxoGLNc84
4eX0yFWs2GRncb2PqtpZNmXnyEM4VZPcSyXti69L7geLOgikI0+UBWIxbn4YEUMcjTFeIIQYbjOw
fByO6xozSrQ19Aj8ltWJF3NEN+aqU4/a09tU8ZKKXdogSAJd1XMVwjfDKpNVYxskA6SNnL2MK39t
2+Q7JPfhnYsOgDoaxjXdusjQw/VjkLS1whzHwxCyLEtjTN0RoFQA3HEIzgbYUYPhFlMNhRu7NNZE
Dk6pPW6Redt4EdNLYif0lcDeHBdbhzvnucpHSvN0WeQe+DNwvsmexCMYhlUcnL4e8tNKXCm6zjjI
Xzum0aBxnF7l99Qa2b3OMbWAI6WI4Lhf7Y3XxXHzxMp47R/hK6K8gog3RJe5D9nvkX+l3HPLVp1n
F/QiEi5i/ZadN+pW3a1Q5Av0OFaDt82NMcyn7LqWbRa4OKlHBfgWPxXKwgTt8AimHUWpRHCfieaf
WqPmgbgF/8uVQ/QyW54+epbhXCpzhMyOLWYiE9aWNb2HsP9BtpXq9ohlosfRd5q31Zel2XVamSvz
xDB/IU+OM3VbN4WtP7PViVvgYtGNRx44isnGOGFZ1x5zh39RkdXel0er8c9UC7bUXs7hZ9gS7pUh
IImwpPch66WKwCO38Xuf39rM6yt1snu7sZjYVEkWDGt4rGiwuj+BTtv+b0XIbPFDh1FgbxjI1DhH
a4/pnMUQN2/Ivm9FKFtF3r6KsgZcSFhH/zrjx29+lgPQYNPNtY/agueCLeugXxkG8mbuRlwQD76l
nfQRySFCRGLdFpbGSxFB+48q73m2nLI9alUtJ9drEECIpb2SB4OwivBx7IuDgR6l4rQbweT3y1l2
fvTVKQBUvw1OjJ+m5xhlmRk0/a/x67h7IEIld0+wDP0GZVlELzBgBmXK0aAx775o69TyFwtVWybY
ksV/yhF+/RTeKB82uwAXPSRZNs2hRy2ERTyiody4YRqdJSfvvW8Wkj60FYpvLXRwdGMXkUnYNdHO
TQOe8mHqmq0dhsZBueESYOJGNGDtHGOaAYKxniSqqPlDTV6gPuFtCEmds2T6axDKGG7lInhHa2CG
F54Up38DIqhgR8zxOEbbmSkgBu62fOKMuMXgmBzpx8DIXgV9thtIJ7pT1OFkTqQOQCzsbpN3rMu5
zk+5FNk/JO0hyTqsY54oXKdz3K7kCcRoLX5Im+w+OjljupBZpo44PMaXAVDAoYv67lsDfXpQ6CaG
a2RnBeoVS8T3wShmteFT2Cyb0UMCq6LqkT/M4o2T7ieJUAUjrRs1/GdIQ9ixHfVTsK1I/virubVv
/qZr4QItbpEJTkkswWt/cnLzI1cKJrJtSDh4UDmd00LlJM69x1IF8dNqs3UxtlPYiQ9v+q2E8UH6
9CBBV2A2CcMtX6PzSbEXQmLJKyVhiWEp5omerSlPQpDCZi8zdCofmBgkIkBLe/rZrnue/o3AWdNd
JkyAXdIMC0waf8wH4i5CzcCsRTOUYD8sCmhdA0YsL9KN8+QXuqIgJwogaXuftmEtqsjCYzv0PuDW
oRPtyXbXxkf72s1/x4Zy/CLziAGw7mV2mfFBfBcxu/Zsl7G6Q6NmC3aoLjjTGfhECjhtqNb8mT4d
JdTQl2zDhnl+Tl3g2WaLr8k+MkBlg9JgBfhuoz5br0Xj1XBf0XUcXMXqiR0eBw8kt9ROjFCLOuZc
ugiXeaLr8aspm+BeYkVpWBq2hf+fVrK2uVDTkrYNUSnPzA0KqdJnTFht9acuoDjueqo0uV9ESZCM
gE+8z1KiQHZNL+MGBEWZ1r825j3n3Q1WBwmDB6Hwz4RvoXyP0CCwFkUzm+ZnmJXiytJPMm0p4DeW
dhh3m5aja+d5KXsJp8vbQ+Ny2Hb09PUlNDMW6wKl6zPJJiHJ0sbyn5h+p8WudGDY/o4in3hAIIkG
44HSBr8JxEWaXi1OKYWNSFg7odiLSPuxEjeesCmgNsJ46RfhxsbleWiqpjtRVVrrcRWRZb02Ixjv
QzTlWXHb2TvZZXUtEHtuPXvqbjDM9+9Hnh51KIchpg70GM8mWVaMF57f9Q3Q1kDwe9YhRlYjipOW
IGhWIqSi/ORzT8SLchtZYuPIJa9F5Ln6QK4fYuFlcgjXoT7AXOHSqUMuapZTO9tyhlMmSItC+M3w
DFPHyXF9iOlhNLFLqQUWyk3lpCTouG12YSkir+SUogiRrle/xeRK5HQ4bf7NNiv7geppQyExGmk2
Gk7+trBItqgiXSBTlp/VNRq21a+Gr7JbAn2UM91+GTD73IXgdvYZOws8sFUI3SD2wfu93TBnktqZ
t3nXU+vEG5cw2JZnqhX9DlmoTvB8QSHDZwF3iQHTbRkPMRLIV9usG0cHUfPIIB6Df1E1jKMjlF/o
gny7YIoicGc1zAp8jJ+wNQn3WRUeB4Ls4IkHC/Ekq2BuyXPVL06aEKNlos+OAwlsa8cs4wpR0Cpe
goLhxZVFIhVB7IBnP1J1LPmflXMw24ksxxhF03Sq2SdCn0n1wc9bdumlt5yR4gN+gzJ6XPD8dhvl
kQnEd05uB7M33mTbhlZ/4DIsfHuToT9QDN57mCwIR2bzE/EdLheGsCvINsfB0YbavhnYso48DdeV
x7Y8jegRcMGNuGXRywbRn6gqzDd8FLd7tzBUYGZo+BgZQ51zE4ThRTKh+UdnmaJS7IeKffzYuG8y
Fal7ZLotLzmtMv1p6fbZE+IUgVJiMSynM5PdMy9iXyYzFrs+PrAN42uSOCPtec9jY4GK9J0Zt5HH
XHzHieV/oJixXtpSoAz1Bg/SLtiR+3mCfJKDc2VHbrr2m2gmNsdNP+xpu3AreXYtjhp9w2ueg8a/
j/A3J6AjLBs6mVd4WzQu1WOuerHiwcY/vC0dw+qf3Ze7Y8tLLBS/oL4uNLevCOED+xBgeeRrMmXH
WHwuQf/7IZkuvgqtfdul4WOgx5Cl5pKhQUReIMa3PK7bX+MwgcZj3LfI8+wgvSvIsas2rB/EH5dF
enOa69X0N4rPUBwhHqT32cDlhxvuNj8jzB4X0e1tG5yPNoRs+E0V6sWPI5LR/jpnUxneRfAq19co
7ovhswcZSiZWDJQ2dtrSS8RKXfW4MvFNIqdfPoTA23lbfv2DcYgwyVaAaZsAiVU69d2XVy/UGV0z
Df626GR5gZIcTM+kvTExaSluQF75NppK2++PGGszcep7So0p8tmbq5Z/uKmspf/qrHX+sCyM5yCt
FG6kUR+AivgBT4NqTtoSDeM8n4/IFm6J1EMYafQ2q6rkvXOLt32BhCFSlGCBOHJnrHWG4BUNy46B
Q/Bpg7R4xq9ZAjtpY0ZJ6yDoF5FYJzX1Atwcq5gO4Aro68E9l//lsTWzUtZl9mBG0oS+lYwQ2c1B
sISQbqbh4DlTpfe6Agm8nRDlu1vq3fpTBQLGatfiGDeVH7kbZnXeIzdEeK3oXhGeuDmejyYqfwDU
qnuA3vOAe3twn6AYy6QuOKd3VBLr1QvjMiFn0GoOROytu8ZLMZWmzlLiMYHEwsFkH2yK7T+5wa6+
yQLtfY4L/m8aYf5MM3194lj0e/SOVvFmk0xwxdnQPeGG+UaTan6g2efHGdoMw/uyOldIZY4uMEFG
8F5HzNFg/FMYhoB+ipuFeRPZo91v4a2bO2coYnc3WkTJoSXM7GfPi4LvQXFYo/zJ+2NVNyHwi0m8
C4YJDIkmJTgexjQ4BsJnse3dMD7IFPiUjIrzf2vhla+4VJcfMJMWdAs/JTwHtSJKDeTUaCaL+HE2
dnMd+NifsGv7JypUSjEPXBCuNLt4rrTxv6UUHQaBUMf3RPIEy13m5kF4wGiLbWW25uBgCno/FEpw
skJcOQ+e09B8USnsvBwt/dZW4HdhrqIcJV/uXiC5p9KE+MwqHYmZjvOatZWdrYlnuzpI0BQV722u
8reKrp9Dfogf8q4arl1XgM2ininfp3D8KPrK5+sqETQMg9vcO2nqfbaAXP7k7owDMhxlcQxmdvqr
t/zt8siQobT6z1XXy/IY8eLtXG69cdP7InxUTY/sJsB0d5lsGvGdGYMJ51agToty+VbDbvyg/lh2
Pc6YvWizeP7x+9oO9hbMlX0LM0BuMlWwHkX2jUrWQiQ38NciyCTW6dGam1gk1mhfo9gzD/atyUI3
wvObGzCUCIzjO1FLsuSYJGy4pKrEY+vFboMEk/PQucWJKf1u8Uqzr/OQOguLeS9Z9XXRWWs1gTTx
nvWcA4DzlvZsTUX2tujgitXK2gv4fPfkCxbHpnGipxAz+WEllFsTpAUkgLOoo19AKt0kjuuKc8Hf
B4IR2wNn47nGYxMzOZQZXtW8LRzDZ3B3/G3ZNOXsePoiem/ZY65HD5nGs8dldZR5ar8jfyC6AtEz
S9UQ7EfQr1OZGNeLPLrH8Rtp5vAayxYpUBXId4SY4tT4MIirSWgXFT5oSCTe+S+bonxXNGO/KcBk
boKBz0UyJvmYk4NumqYqaV0XClYZmgAAr2EcLHy7fMTYMCXEk8YvOcsmWnpdZMjCrICNvfSqnJwe
6F0IKmr7iCbL/CULc/52pVNTzo5f6A3nnajMjFa1TuM3K0pRq2XW83r7TRFBtgtRGLwjNwIMtos6
DFgsgOAG1EsHS3Qx9k59LInY2YKrE3fIKWhEo3CebjtPaW+quS3O5FK7fNQVWm5dIOOwBaUO2NPt
QGwgMxLojQ4JGk8sqIBFM/eRMwVTL0qX4zDrSUQYuhPog4Gcl2kcnuJsPfJdx7tOrcgBQ4v1H5ba
b4E0IOkdbZ3nwpyxVDOt7IJR/oucfNhYo+DyG/hWV+jK5XVdyDJOpoDYwTPEgwErE/FgJLVxoQHk
+sjod28F29T3t5UQ5SEqqSdyNEiXG/z73Ff6DlxAJs5x5nCoOiCsH+wJGf8I9WmLOx6CKaqae4ql
6t6fb+bzAKnFT9o5fN9+hQMpLqNgT1JI70Df4Im2HOs/qcCDiWIBtIjPYM/cRbNyRApWKTdstgBE
uYijsL6WbVjCuSwrcYqYNn9GoWrv5nDCgk45/EPl3vzWdftY3RyWvLppyP+ZsKON7VjOl+mqx3ZQ
2UcEx3wzshF9TKOg3kNGd/KNycC6bqUfaxuDTculXng/jeVUz1xY89mn0uo2BizPZurJ9jkql/qZ
4haSnBuCCyF253aFEkrevLmZDUCXWS7fYDwemVLYDCD5mKtidqGWYjmj7EFtnUvcC4hCVJJXIdMD
atsNJX38ruYMK8HUhkdkQAA4JAG1s6zU61ANNJsEAg2Ij/wbMnU1xa4N/IJD5v9vRK2rvyyn4mbn
LZnzoPSaCQwNzIzGbIQ2r1zYXKZofiCujO6Gx+8meFVj/qdMU/FAjot8IYm3S6phjiCPU//PW4U6
JNy5w5rLpKqnnJY161jPwmzYsOHvb5VF/junYrzS6392qZseBgn2GEc9FQIrUiIIavXFIt4UFH6d
utODjLxtzhYbNgADuq8Fyk6+Dfyu0Xf2QMuvpv4v0+E0GSLXALOap+6lCOwI6lRc3ITnNQqgUN7Q
ohPId9zh4tV3DSE7ft9VX0o6+WFFfb+VvcdgG7ZZe1ggmT1lve5e6FI4SwLd6b8kepDjN61ICXRT
M2rpfD/fci6ExO0A+NkNa5CP+5tcYUtXabbaAhbULipNSGlH3zFnWBFFSe+DlpXYziqwz4Jwz6TH
rJUgJh52rS4UhoYaq6otdb8N5olECNlGatwVa0cp26KuIpGrSyaAlRwnyxuwOfSPrrHG7WBirK3m
vcsznz3+DdSB2gn2TfahDb5SKHoxJl+Uyvk8a3jm7NkDjjM8FY71KhbWNq6ry4sduuKDGU3+qUO7
O8VjHOiDU5UHCJE3+VHJ3wd7uMif0oZh2D4kShZNLM6dLWljSGPSnhwegwFbFuoE1s06FSwe24M1
Mh70dBhcK1zZ19D184Tkz4BcrhgGWjiI90oN9ocFrs06VIUtfybtIbnh1qp/S38w9wVqrBi4OzFd
W8G8/+YXp9gngaPm5JiKh2YMqjvPRP1W6YhRP9wHDB3Ad9IxoF0mHhHhvh68m44dUmkxdcdCRhgF
ClZddZh5KP3m/7IZYRRuyTNhieiQqI5RVMkPBi/8sCl+rkc2p3FZnzEJECMfmeFdQqPHozIvjNbX
Mhv+6HJ5zdJbjSB50w4GLTdCYM9PFphCu2CMqhPGs+xJsXL4lKl7S92oQ8bat12DmHOOTzxOlFxA
1w8sGZhqRHZNvo7dPfQR5E+5lOrVwKfYlqUmDRthgnPTKeavN63fG5aHpT6nDD2oprK8JRAIxOtl
BaO+Iwhl+MGAHWuWWVnDARcXKMH80F3o3YTl7rpxnn9bJdldTvwWv74peLKKOt1anQPo38Gr89Xp
0tzVTGfcAyVQBJ6bTTheNB5wBLdFbTHRRVcCl/sX+sT8zvzEPkRV7CuCrgb3eYraPj+VDuvs/bB6
HkYejHB642DT+iccj6toRkyaTLk9/uXxdZpDzcb+j5CFab5srZvHtV+7pxDmw5NBdkJvp2IHZ39E
ZiWYfhA2J9RsHqlSsQ2sV8LiNMkAjR0rTyD6oH6hcfR6ph0dNzgiVymOodvcKHppbe70bOb4a6LP
CxFKDbg3UC1Z1xXZ7fJXFbwCaxhCmmXahExkWnPAhquWzV2xRNy8/AGlrJ9DM2kgHCshx4UIc5h5
bfGziNzhVkVb7e8B0vjVEx4AYXYGnNg7aXTUWhoD3D4PmuZId4hGWk5N+OgY0HvR6Eka22qNrnlW
+gDlNGK/q83ot+DYgGdDNTG5etohe2h26ehY8QUFjAi2Y1WT3Cp9e2cUfTd6QfiFZUHk357GNWdU
h0TGjTsom35AhJrHdYgKv40vK9m99mHUs/cfe9P2XLpjQQdIsIeDglqYC2/hDXlMCMEeasnwWyDX
fGSKQ5ZPHXseeuHURZsJ0YEFZISxSCe610yAbFgFjHWw+W8nj6H63o/C9RPNja83obcGf/RQLU2S
2U2gHs2IeZSQuh417ripRh9coN8X8kaGE3R6eYLVVZFWuOBBvXcB4zWvLLKsBXXOzf37ZdPEth+5
h7oAiUHHMgVfBX0//7wT2E792aopuUhwGrZiYCqlUPJmw3KiV+BjYo6SV2gmzKO27DocPh37UFxe
uVcGcKRArW7x+zTps5uVeSYTxFX5rChtGUAXR44GK3OYkLqZ+xKjqcAyjD4y/wNHUaZvaT3p+NNg
kh/P2iDnx7/SWhqhtoZG1xpuI3IKxQF1wGiOOe+qrNnx5NoCztGmdnEv0tS1gVPDdYLmFpEBUZ7K
rAhnEq3W1R7JWFL9XBOZNRYVJRz/k0R1HjjY2Sk3shQbGG2ILv6xjbSD/0wFB8UAWiDRvUPPUQVG
veRVqlL0FfTH5Ls7FuyXfs9oGQw4F8/6giwkvvlXSMJ8iaVtDUeVgg4iRIXrZEMT5mC56+w4qQNF
KlKGzmGDUZa5WD5nDJARSQ+fZTbf9lKV0Pd0uClIdcgXVGA4TLzN2PuqPE61Wce9jr36kzANuz5Z
JUkFDn6gKRHSLuWRbprsxGAxq3yAcyfDw6JCNzrNcNZSJJ0NNSdAGXHW7kSPAqWHxZNP93oFzQP5
cWN53Tje1WPKBAdtftvA2IqKmaRniXK40QEttOBmnx7KcQ79Y903sdlHVrEqDHat/hRigs+7oWCa
vQvdizkOuCOR41d92F/7G62jdW5RjWheHRrnmxKY4MW0wCSPqmHY4vPIxr0Dy+urLSbEIR54a+6a
2hdPYe4vN2bWiLxpCEhOOSEOi5ZT37lBvneEqeoLPzJQRIoqBLkcBwGRptb41ltL+IwASptXMoqG
xyDUHr8UMTSASlxXHZqhdoHaxUxkHKFo+H3kZRS0lW042/P2D8VCM/1OMH9+CajDDSVYjkfYyTDw
3yNR6N+7Ku9A2zJsf26safwXe/hDjnhekbRWSEofmCO68tFTgsLHjeYdj13+jbsiHE4W09VN0GXy
UXIcVAdtqrzcN0Tf/QQBOTlJgQeRmAtGl9mxhOuWYwMt+Jzwh+s7gGEBUVWWKLxkLTux/GMeP730
mWqnQ7z00Q/EOBtPNQmKjBndkRo6AK5hJ3kWtKfWk+3fAbgIcyXbIptuWI19Z7Nl+8JPOr8sc2e9
8dqS/oRaiISzaJJTeBr81HkwdC3evnF0eZePsH+pzjqOev7y0tt7qmRD3DMwwLKB7Z8FhpLxfQWJ
zUoybBm0ipxAzp2p1vYNh07A0J9GCVW1IwocLXPo0LeJwKVJIqGtfyAJQYZEOHUIR6pAqO+UEI6L
7wfpefKxknNhmxLujdNiJwwG9pZJ2FjB65ph6+C/gQuEqNCsBa80OeGFPAW8UoEFOfDm0Mk1I7wq
qBPUbX75VsNFN8d6muofq5oRp03MZnlmi9nBPgSg6MeTeFTx0Ttp+ArDvLzyF23YCfTVcCb2I/xw
fHq4I0NAgQZp0IiPiyaa9n3T+dY+ogduD6vLkD3BmUL36dqeN+97JHAan6uNwW/A8/1ZrCbt7iof
OvAZEWye/e37vJY7azRjtrOMUtWJBHjUuTfBhofVYnaugM5hbwfs+m55nhRqEybA57CfFAMRJ3XK
bVVREm4MXyao0A7MOLecGZ8l+q07G+JmcXC4Fb+JUKRnZn8bvFCVADTV1e0Tj5PNvKKxGuJwfFnh
ijdTzPYisqkc3ErOaItrh3Nbr50ID/hcIDdzUuIuHjh5n3ES1B9O65N5y9OLoSDTMJISksIgsXEl
Eg+hOIhOOiuK7LVfGD3vJvBZ05bxgftUAA5rE8Xv8Jpp6FzJ7HrZFnSsc2+NhY03JVvLSzs2lF4D
Q9f6s/etvv/DOLW5WONqMvxbpivOtH3eTuHUGA9M1nj2WIc1MwhQOJEecvwLEzn77GScGk6e6m+n
jiqMNNXK7NPBQ8c2aIF/eXvmsuak2BeiniHezEFCibtXJo0R/R+AYcHyV6Q1gSCb2mGE9y1djUyB
0tMNjhSEOtgMve2gmYbFnL+MZcO3US6OIf3IC+YYGk/MJGme23jYLQZH/8aBemq2lVXr5WAbK5UH
XUSRexgtxmFC8exsOqPGn8hhv70Pqs5cHEQ53XfHPLlE0JD144npuJVdOgJFg4OrZRBQQVVAZAzD
hZdqdiPUTT0lN9ZSCZUvwDVEsAlbN1gnzGQdvupAZ8Y+shYYiy82vJO69wL85kchvNZ/kQyb7Y3d
T916rNqBjDG3NY1/XOxeRiduC8NAvLhBTceMfhgWjWBf6tog1bd214WvDbZI8qaAQmXfo56a7pxx
+/8jqIU9DX/s/mr1qDeTAUrISqp6Y/9DmTw/TpkBKt0VkF0wPjj206KgGSSzgRpz7lsR/kPHwJYu
8Owi3IbIHqMzaSNr+KWghyZThARqhGJI9VBXxUPYe9reaW5ii74IM5yDrHe7VHl4XqOYLGRKKyZw
ss+B+sF8T2riJTkMiEh29tJm33l1Aa6dKpA4lA+m+Z1DRNEb3Y9oSLQPz3nnZA2jgdGbACQ2lRof
e7ghVJS1piQuVOG/8jul19m3wcJxZ8c2mLmUMCcZRe30XCAVPMmVLf8NomY/YH/PL61yPmzFqjcZ
4Tc+rmaGu0IWntr4QFx2qrVX7PiWe46ADGYc1AFK9yZKnXf8qKN8XibbB1DFHHwrOHdZg1jiMYQu
ZON8rgMGYa315KBBv0jmqeW2ZtC37yxJIOEt96FvEG3tKsbkJ+QSOaSRuY4PyMbY67uxrD/WWuNv
rV0iow5Gz1Z56RcXoZJ2IIaNKua70Gm6Ojtoaapjz5WuVYkydsWO1ErxX6nwROX1zI3Uts2tmoo+
b6yYBz6DegDRxi7VZdPaIXWqSrEpTAvLrKmXr8Cte8C7K04VG3PK2RPua8aoe5fW0Y1apZ0zyimo
DW0df8CP+QvryAPDqs0TekPefzmtvATMbf3HmSbqBWzwzIHHRHWP6DF7G63RO5QRj2Fplpyci7pw
YOjntAF+51b3UAzQOi3x+F/nj+W56eyAtWuJVHMXF2V9iUVaHodKBm9tVHEHssjGd9RDCt4YhWMc
tWCUyw13QrgrfGTJgIfSeKPGWABNw0B0yCcSqVGC45sb154Y8NK04X3h4HEGqYF4TWOWYZMCpcT1
1p2fetykwAweijIPHnOEb5fIIWqI6TT0opCRKVrLTv1MVBtTQt22vOrVBYNEJR573y3jVZeSl19s
O7uC0VTLZcGgrDtUPAL2HuV62vLtKe6OZVAQeJqunPvdKKZiPrHOtdNEV/UIeJbKAh8M78aV15q4
RUbLZbfXYT7ZSeiprvwuF80ewbdmjlwJeAugQE1E4WuBMgq9Tadhk6GNDnLgHQS+gSBAPXYC0usz
pJ7t1lN7x+H1S2g+6uVjsLu82TrrEPWPs5WN5sKsBWNHgGPP49mPUTZsshRL6iGzbpxLTgKoVR2D
FHdbCYMigKFPjIzS9uKD1+nqxrAl5YfrJfMfoFPc1mhj/l+c4SiDHdAttwAgThBSEBHNg/0QKWkk
e9bnBN2il6gBlcXkoNFzTxzJbmNr0vIYmpFmN9RoZPQShPzyDt3nbY6MXGlb5LVauI1qZ2J8BfEM
hTmC6aQRWXiFpsUmjR8v31XTcpwtUdx9uSlrvi3co5gbBA9v9zLgs+XPOxPNuZvR7uL3wo6MLRW/
LOiQKBymPXJL7wqNLGY1h3IjQ+cnu+KQl5Q8O85sVpRyzOMIYm6Ksj7kPuI1J48ZqmeuDSzGHHRQ
4jXCW454g4ze9s08ugc8qiI+uCCOTm0M4AVhR641oxOl5AV3hFKHsWTHsnOGjjSKOBg6MCmRNTx6
0y0fIyJ9/q22OpR8I7aRF+WVsGVBCiILljoqFk6SzrYPxMgwSeRJInO2IJHYvevJVhRYuZo+/wXV
AYa5iZb0ywZjhtxkVIVKZFxVbJ/ctH+1CSX8XZcBgDa5Ttz3CHZbGvzQc26fTUfh25qNeH+oOisc
dT0U3LNahoIUQQL43H27rOQF0Yp4dEyCyo3XlTy6PaDJcU1QxNIiIk+mDCTd938cnclyrEYURL+I
CAqoArY9D2qp1Zq1ISQ9iXmGYvh6H7yywxG29VoNdStv5kk9b+B2W/D57GQYDxVgiz+LX+xngezr
XYopMcYzL03i0bTCOQTuuGA98niTZ3XHxmNn5VP3wkTgxwZFNWrhA+BcePTxOkOfC9jr8H0y0+NQ
g8Na63byP4zAMqy1myyZIZyshYRtOjUWq4a2+sBeCqiNCcHc9VwpKMKxcCNQbd343c7B44Th0/am
EgdG33roTdxntl3pwGuyMlBRq97LYGjo2orSc4s4IhG+Sxkf2LgZ5lFaCgefDqocqKHWnrcdq46v
EDwS1a9ZcZU2e5u8vckEi/ySHh1MYHm8/Hin2JiKi6TgeiuY8b0N6yzeOJkQlOiE5BwV/Gn6cLd8
DmUKmSaonCPmFTt8cjysdQ+s2lsKNmQpxw8p7LLeAfu0+n2aeZa/xjyiJHtZ7FiUb3ntV8RB0m5A
BbiL5ErR3jrCd/w0xhnFkGT4OrkPlTHILUN4Y7/E4PnNZ8GVy4AQ7cY+4QW+nxuMKFl612MDBIfE
IHxKldH8jHa3oMzzsdgzCIZPvUtgZFuVglw5ZJrRuzOViL0cJrXO4DRIXUxbNZbwZl38gCznu8Wl
ykSq/mAOs8xjcpDeacqt4G+UfUInVWbHP1Mkqruc8mqkFCgv/N5nJwvoD8VOiSXIxwvUsFVlyQJn
7AMbXtki41owj4i6YleLQsOAlOHGX2gGWqPUVviUglqd8hBrFoGKanrin7mPPsbbajvbOOl2EUK0
tSZU336ziB2NDaNKLTe9EbX9A7JtGrFJ7wogrGKQ3CZbXEkXK/Ry+W4EhHiOU5og8DiNpuAdGmSf
rscg6e/0QMJ/M2E7KbZITFW9Dkn63fBEcPtNGgh9RiSd12yS07nBo9+Cka3cK6Rmqmno3qi748Rs
you2YdkCSgtbIdTJPjrQVtD+mX2ZfBttzCw8tNgojxYBY3GQnNbPE+jKPzBFQX0tLIKyq8rK5/ue
IeahaRN5X4QV64iAlykwm6E0HsOpKo27vK2zr4hm+F+nCykAqyvMsQgDFbUM9H86G/j9CkuebimU
9BsDqpo27e/FPMjjasTJvWKh+A+ukfjBo15cvXDCnJYQ9tvjdoJaa4Y2DWIsrCDBNXSNkP2LF7CW
76qeNZqdMq85QjDMkgK13yhu6ZI1o7PzmNUAzrdpoXCsVYbDarOpQHw9wc60qk2D2fC7MrmXU0Rh
Vq+C0jF3TTlG3O4ar2WZkzSoQIvnzL+Rw6atS4okJCpOXhUKSYy3jrCwNt2NO0URa1XSCF2V+19B
HTdoKHCVZntipKv5CWtWNbu4UupeGa3zAiPzlpbTMyDGaxYn49UYJ8obmlHc4S2D9dNE4QN52em+
4SsVg7Ye02OGEfeoLI3lArdydGx1q3acMukBM3b9RMPPdGObP2+54VFTObrGJwZG80xJL+9nq1fb
qqWzKwE8tRNeO72FqnseCmfAt5Akazuy3fNIdOiiihbfc+oZp8IbzY3Zyo+ZL8o2kN1TDbBmUwDe
w5tAsx1OnoLlLMoj+9iaEI3vRvqdoMIbC3vvJyPq9Gh0kAqY7+NDhJOS3ufM/6wUqKRQaBZnFeLt
KiizjLdq3+4m31GfEqjSmxEVC72qt/JrIVzzYg9RsMbO9Rl4lNOAi3QrLKsVBAikkPqOuNPzzIm/
6kgHQNcymg1hjYRWwzH+KU3octPUG6eUupTHPIHQYGbNdMU8SDtGY9Ao5HnNGR92fk7TPvmuqhD4
R5Inh4ZOwAdD9/Ob4qHccI11SQjJ+ZMr+3Tk/CTaEIEdfRtjkovo+vLXrczuDFNpgV02wU/CJL8J
vbk5+7VX31mkkQjMt8UBE1f/2mMRY7Hb1g9+7XK7bqBFGqbbPTdUxYHRIHECWmfiz1V8J5Hrr7sm
t15MTJNrTyrrCIPbPji6s1+DJFS/PRm3fWPRDoQFQVwt0aYvUib1uy097vdWSfrYYoldNUb2RE9Y
vZ9rk0ADKemtARJFVXWyF3n1S/lKsQUjgYiXIUmctYYLHpQ4o6W2HdReLFz7AG4C8RenpZ6HeqP9
lGGOZVTBG2ZjQ9voNBWXrNbxK0ygDLM0gyOekn7XC9UdpCqGC0hXmL69QgCgiwgh0UddJN3H7gLZ
5Aj9YML4kgweK57RWzEu+1dOFpXDtZ7c+8HxnnqSJZc0mmvFW7kdjpZpZF/4cW/kR6oPuyeH40c9
NtlyPNLPFLyWqb8zENE+JNeh89Tm1r7EEEHAFLWW/Fx74At0JS38HrccziIz+j9igGRWuTNmzthe
ecd9uMUcv6XSGTbAaZGiLBhQBRWLUJpb1HU0rtcxhlwfFaR/mP7l3nJq3gsQBkmr2q1rrwPak24Z
GCkNSCPfitLPDqCD6yvdYyRB88E9zmSDdpnojoTtTFwjlZ9saP3m0ta18mXCE/LBr2KgccF4qojm
fRgpVwbME8UdxXC01Dh4aoD49YSJCqqeD5UVOQcJio16b0iFLJkLZJtwmH9yEU1Y/zu9m0VNjGro
34Rh4hqnTVaxjQ0hIwRDj07JRYDjbYinJ0U1OBW4RvimmjpYT1T2Pac6ohB0lrX7DQVleEhttpCr
opmJKJCJQ5HHJ2p9h20rNwqek1jJqkug/Yd29TlX+WNUSbACrbqrgY1itclpyOC/kZIZq801Ba3d
WxIV+onfiVpxXrt7QeodgVnqf6Zj+u/ugBEyGqHd17XMne0cYuYPoYjB/cU0synmUDzbU02IQ1qE
PK2C2lOKsG8iKXFhJzDkZoycbvLCHaTae1Y+brI5g42H0bw6qhBgeVbhVnBKFFiFi6EGjvmQSZN1
aFvOH+ZID8gYYMhnWWidWc92W2eglVBYGC5caOvHOvDfBwnUv+P2dItDL/5D9MQ/UcXc/820THZu
rNwNCQOyHsyEAZpr1X1bLqI1Ey/9NijzNPjULqi/0sZq1DKoEg4QBEXpF8IEUc3we+v65EX4blLl
c/dD+V43gV8fwiH//0JKJoM70Vvcm/qdmB+zOwur8sTbOPrMQmWdm0b/mhp3Any0z9gR9rm2qMYe
KAbYBUDn1qKzNISPIrxnhUUU1GZnvsGtRa4/M6ed2XXFPVkV8BNpwyKljciLlokqaqLSrObA69Vf
XZI4l8TTwYOQY4JF0IjWZi9fQcGGrwgwrKBxvD0YRhZ/DEgLj6NoSBLmMOJrWJQXagceaC2wr5l2
xb6ZxvhqG0K/WRlm3C4V3YIlXVCvRuWday9p9r4PtJdB0CbvBVLinmAJyV/V6zUaT/lcOiZu2HSo
t6UfWGu4TnqH3qauMc8E03JEDSKWbdJzs9v+pQEQMGw+g31jOxMQJNfiUCMMbqysC25z5oFqCGnH
w6cYXLRLvTDXadqRMHrZX2TAiNWMY8uY6PS8rUhnnqGsQL3BpTG+glIrw43yuXGupMmqrQtt526a
4upCepFdvgitzYzofm+ElbiDMtmex9GrT2Qp6je34QKphFtvUYKnzyaMHoFE4qQNvSt43E/TkRU+
VMS6VW4R0VFRYd0CsBe7Tk7t2bYqTh+OwZ1SvX0UU3ZbwsFbiqwg1KeWwe6kG/aTzwcyuFlfr6sh
5GbmydZfaRxgDzFxypPG3/Dkyk68dF2joMabIA63AWnPblUoLsBnlUh18NrCPDK6i8M4NTU9GVzv
j9yZTMaO0vpQsx0cU5L+p3rm6uOzZtg0gdLbHkOHwKbcNI9TmXeHIh7HNxL7xcHrCqBufLAuhEEW
ok9jXc0Xv2Glbo5GdG780n5OLI+f1msTH1mJX/AC1OgfjCY11qkRPY8xrENqAwCDKnhJznowKYjQ
GsbsSGAL26sXstR3kCJBszrRV90G5UYMQfCuze4efJh8tOKFY5a7QXC2WxU9ZGWfv5BawwabATP1
e/pnWdn25WeRINKwbTR/UotylaIr+03j1hlE6JKeC6MPblR6sFGEevxN7bbzBdFlP3BxJcUDb+NO
iHzaF3BKuChikS7QHnt7007UuJ2Slj3VgtzfxEFsRxv2R1Q3YtXEwGiUEzbswHJittD5vDWzLtwH
I0Io35xkXSTCnvBdcqoENXOBPavyJ4p0t5dj5752o45/sAfjrwDptZEEyf+mQmAD4J3RrDrqgvex
a791A+HWlT/JYdiQNs9uyCQpvHBpGk8WSZSPvtAah4Q0gp0qZXAfDyrC5801YUu58WvU1R2VGcq5
4m+CPMYbPGXiGwtaAhyyGAkVG8Ry2NC8BxQpPHMlxQtnd+EGd6K3a3Jp7MNciD8/GcB8LMB1mgAi
ZvNAPjvUuxMCsuon7MsNdMFgAmhBI3ecjx1twHT0sDbMeibXobkRlpkfgakZ3O4nF2Uvy/QxhjzE
RDe5dDlU3oZmwQAHZ9h/STs3d6VdFbcyVn7MCWJGm1AIFr+hR91BGZSMB00cQWX21ZGaa/++Trrm
q+Mouhsy130hgtVvprBjKcDFW9LwZPNFqJs59VeIyeU6QL3+Siva41lFjXcCMfkQky+5JREdiRvb
NouPhLXqD6nKaEcBJmu21OyubQWGwUqj+KeybFxQRr+UZwXOGbtecj/7I6WVk+G8FnhfN2WX97vQ
F+5i/6u8NwwdzQuryeBo23nwOtX9fVnO3alLgPgXlN58h1yctyQ9eG1MrbWKgGYsoBQBasejBVqk
RnfCGtn+uq3ud/x7wbPhmVyHa0ntXA9b/wRjWe4s7vqku9zpTgViPBYh5/aQs7ZBgrS6+5i5qKI8
dqFx6fzfMBX9fQHB7yIl6THMnlDVzZGIYZYnP2z8ebvHkbFwdHX91Y+UyCLonUZgWSuQz+EvSlb6
wDWg+phGTTNNrUXxMmvrlTAd6kVL9+C66hi2/crtH3xox+mSDC8Qhxz5pg18doTy3YGqBalOzYy2
qQPO2aLPw5tV6fo+qTsNoH6s8xX9a8MjCEW94xE1KV4wvBPKut/tXZQmzAz/59lqa25voxfqUwdy
pD3Rktgf6JfJLw0c0JUauGatAON2UMiywuC9G4cfqewpRCaIplZZOGa7eAi5YSIJv8q2KQjQJuxp
obTeUtCdeyrHPMhQJv2jhEJGzKdwjzRxCzIjKwv03P/dEyQ5bE0PLtZW8mRMDlzK8Q/lURAccBn6
442+k17dYSFKN7RKBE9QNgSTPsSkEgz/0kvWrDOg0rtG2Q21EN5SyOIl9EELq/0HhDN+oCdLxp96
8vi6jdwTeP5fWivmR2rs7p11SLrJ+LCytTN7aptIjsUQmfnNA2xKQegYlqvBUIy6HbZuZKXBqdAU
hH0YVVHtR1+03xGH+v+7E+8Tj6BDgTrwSF4h/XYm5JIfZ6NuYtRan6UV+xnqH5lvqnTbsG98DEga
/QQNLNS0DhRMvNz5C2XfIMggid/x1vGNleTJIbHS1keXjL3aNaP7CbYU0nw52ZQNgZQ52NTr8Y2K
GNvYNRCOqybTmEGrQppUwJB/gadU4pJUhCfWAICa80xXztPQgYUgbxad/Xisf6OmaW+BX6REcuvm
I+atdCJNqzchRa1P1H8kR59Q7x0r1G5vKOahOJcYMSfHKLae1cWHzGyafOs7VXMThppfjTxU5yk1
pIcxD+cg5oYcdx5SiuJX0po7OPHRphtlfLKtHH/ZOHY3XKHm0UeJfk/rxNoSpktRtotW3meJ0WHs
ZDJT18o26veYRSUvLSSUKnAm4iRzFR9GrJcfbRhO38rK5mvtdenDVM2SdwK9Fl5tigfRKnqidV68
OdSpbrrA+QffqqWXAqRpm7fGlzFQfjPaOj64sMQW037x0Y4W+v3SURHkkUK6ktF3ivGDTUBhnRWF
jqtB2zFZfBJn8DpCF6QZ+IprEOGYWoGNVMdQKxucT5E8LgCulY6olVID3+xEVOA1iFm1zJpW5l3J
T3fPxJWbS8Edjz7PdFcN2Hh7+wAWxt7PeB0QjZzpQgOl/prbxIAdMaP2J74mcoHftChaRilExpCg
+egVR5PDjLy/H0T2pa+wRJmI/9g4M/WquTX5K3Bqb4QiSFMbpE0+gqDS9+SVh8c5CrtjwdFWkIal
NMRRpMptWBo4fME6sHQZvC39DPOuz1W2j/1geAGi0p0pvc5vYukfAcXhYHllucsmEZAUmlor/Jsh
cXfAbcaamJASuMmctDIVM9y8iVvrpNtReSo/GaSGcVf0HV2B+JHFWeH3FjvLYN0O34BRumGRt+8r
KMmc2c47Um1CADrWA0hQb6J0wrG8u2kYXUAaYyxR39u4/wGgISysYSric8eLt23KGBePPyoKMJYM
yc7BJfVWLLT7RwRnobbg4awTfjN2QMjQuaT2T0rT38aMSM/sGlGeutxl+xcnlLV9E1ocHlHAQ7GL
yqGu1gPuk/FsRy2eXirrwuSK88aiQYn7zY+thGmv84xFygXPf1sCHo6SD5RIPE+UkUbzirgPhmaR
jjJf5xUfBoKbyq46bohcTEluE1pLB3iICONY8HmO8SVTMYRP2edy2M2jcdHZgpfBJYvBrOFko4fJ
TZ9S3+lQs0Scs5tJdRLRyRPhY8j9JnwccCPdYChhkIhSgyg0fJYt5ECGfte2i0OFtYMJJSu8Fn+e
aFjv+WCSjrkhFn6m68+/BBfIDXlzN5waPYv5BMuyegbEDBCuYVkNPKFcJrHEFYF3BfLK5pcUFael
E8EaAlKWGvy25UB+0ud2hfZVkGU8WwRdeRjiLqfCyAu77KCBgoG/H4GCkQCtwL5BaDf3g2oJqCRF
+j5gUmUsJDSnFk8ynXC6rPzzHDf8VmLTmoH0wf1dQ+KzkM7Y3uOg5Qrs5j47T+1EkD5qA7bFdpw8
8zdtDapQyEqZ5xgkAHfNsgJOyR+SpE0bTwI+Xi7laRh6170nqVPx3FeCImXTcI3zJHQebC0linzT
gEapzrnw3QOVbGZ9HNIMCp47xuJroZsy/eqm/LPl4O5yRRXGKmG/8MzqtZ2pooGasKupUBvOsTCd
P1P3XF2yyKsuQCCcBzpa3LeQlzlXWHTQ5zbgkrQVWI+p9QVWtpd5CczG53SF3Gl8ADs1j/BpNUKr
lZfeDtOl8LZuzkJ1g+yFI4Oeo/1QZ8OThd76Y3TpCzXB4FtCHy2VLDuJBgdyip6+QAufMN3iyQ5S
a8JWW49PkFa8M1caBo+Qq/kb5nkKHKhHRVUDMx+keusD41xllv3GzRGBQefGnknbf42b8W+yk3hH
dwqXPdWjrTu5f6ix2TNKEHNA/e6iR3wXVK/iQIh+7R5fBw8D4Gr1PfG6fgPqdJLESFcjVdulPVxp
dFgXkoQ4cLgrIcmbt8QVfYZIcrdvqpV4F8ehodMcLu42x2e1Eb0itgfzkLrF0NrhoCLkqqrkYLVt
hiXE6/cWpYhgKVV9T6bFvVYdEvw6oJULdME07MiZvGNwHC7o1uY5CSv3aEpPvDtdF5zg5NFw5Rl+
+TFXtX9J9eKVCpznrMfY3pt+/G/iYr83yViTqwU1UmKwyXwW0o5eWal3543WeBEQB9dZaSrIoSTY
8DREzzULM7lyOvyhMBBvyMviFUHQu6DXlT9hIPTVK5chJbiAHQJgiYPDO7uZqB6YALxmGaXmQ7c4
9VOm0tES3mME/RVMFNyEXLhYV5oqJ1Y/O9AqMmBXQKLfcq/589mr7wDbBJ8TGKXfgC5ubsbauUqg
hrs0qMaV7RkHtmHI3rnHgW0SzrnrlSByploOnrgoX0JDPvaMmEcBW2XX0BN5D9QhZZ3KK4o91yFM
SZW0fmDsCiuqVgmCdbMZgcpfCi3zM5dZNDjvxo4wxltRqzOU4IAwbGRGzIXDk5izyVl5DfzibKDI
tOCNs0VRZueAU2+PwYTrIrsr9I4eR+IkPxpSEauut189dktb1jr5ivj6g1v5wb0xWpeE0NyqJ3O9
A5TER9Vm3WaaXb2bRr/aoAQX29mAI9rLtvoG4dftsLN2u9Zx3qKJOCSl7GvmeMCS4IuZYFks+Kbr
3eEtVSepsR83ggqtJsBvpxtSz5b2n7MQZhw1whBh1PdM/BGooy7ss4uR+lhEkXpjJX6WM0Zx0cQx
DckSTbUXH9Ok/1l1emlhILS1tmwkVLM+20Ge7G1XHXGrOhvlyRJNJ4gOWJOzbdhEqIilnHZl11hX
JH/vLOPpDFQPrTkYngHqOMxC81ZHznTGZ/kZid4ldtMAx8atvMPz9AUEkgVbSJ8kNk5wEZR8LfbC
kGDobIXDtTfRUjIq33lLmCfaOHD1jJW7aUZHkLGzJ6deuVFRfwg8x7uhLqED1wOu4TM1na5aa5ez
gScDKKsQq9HDwsuCR+5hIlmP9eJtYHxlnJ0yZ9tqwBPDwsnj9YSLuinVfY33Ez+6iDYmfbjIavSU
M61uBClo3PBWdyAshjVtEHoV6ew3t/n6dN5s3BqmwJNnNu0BmMuwbry4vAvs7sVn9/gUNjZSU4LF
UdM72gb2vnLt8VuYkuuE4925KGDcwUAGgbhodjDXgGoR1jtAPUrvW6gx+6ozvjXw4hW1Wh0mYbIW
nlItTRm8ig5u3Ljf1AviEkmzoaSKntirqdk/Zb7Q9xjILgSW6RmXJlscbyrKre1MwTFzDW67TM7x
KSp65A0AAfvBNQUrDEIMOSUAkCOTmv5amgoccrZUZyeCukNDfZDq7jqMaZmEp+GKnss4dswVbK+O
AKmI72uIQzvAUvWm9qv4JRLGN7D2fjh5sQE6k3T0H3ZjE5wM3Oo9nv8S33RMybdRjHI3N5TXIpwO
45G5mnOwtPszNBvjkLh9daWLJfngQo8/Kq4dPkv0triayitVEO6dZeudP/04ZeygETXkYxfAGCCK
mexhSUxRKUsdtY9ukZh9evUyW658zzJuHDcYV4avGuNNsh8RCD8cu1P/dO/hnRHhNK11ErbWkfUv
1/r4o2+d4EFxKp3RFXeYCbwLKYc7abt0rSaFE/YbdgZvhcaIzwkLnqrjmhDT+ZOPGTbssidCynef
Jdm/uHVxlPt1uuFv/JMZzdV0FnMRvsUGvdVeYLlrBDqPXiD1NdnTbz1o/VhH1Jg7wEiQDLJv0wvw
fUTznUeDwUNd4fUyw/yuzuuGraiVYl5OzW1OXc96xvmRraT0qt009N4La2HSHFnPlbKnwWSfWA2n
Uu36d96yZO9j1EfalYByhKEpztXYcABWMn9mv0LnLI/16Jgl3I4ofeF6xQuJjRtRNl7/TokckEh2
TGBHVe4+sMN/CJexETxcdknnvj7ZRWftMOWXT1RzBxRdU8u0sUzK21VIwDJnXPvET0Vbed+9NAam
uLzwFN1+JbykymWWMtky1/5CG2H7fBuFPpn9+ObV4c7vsFgVhGvm0R7hrhcVW2gr/xfaU1XR7WFA
XHEZCVGxL12cuK/pTHHLOCUPplQcWXUjT8UQ7LIm/W6NDMQNlH8flKCa+GWSMiPYFP5rjbk/k+iB
uzTwvobrou8d37eR6eNmP0Xd8jO04YOyouXwU7a8M7yw3Ycibp85SqetOZSAQJy8y95dpdSPOYrk
B38ZRJUoLrd01JV/gRtc45gwzLbvu/fWnh+0ShAXRrZY645igGhW7U1Z1b7v4Ja4zXeIF3nNqioh
MDWah0EW+o7l2FIgvQBdUtY1Q6S3EivjmiPkmwnuBJJ0PJYzLxqHWPbRaiYyI2MXxqu2oYSt11W+
RYIt9rI3PXJk/bLvqF7YAj2pJg1IhITtOTWL9KWd2cP0rqbAE5VUszks05fS5r3qGiFRV8i/h97z
9+DYf9G6Z1DW7TaDOXaOU/yVMXDvI4+JcymNaD9OpL8GuwiSTYsIvmkKC6J13A8Ga2D2GrJ6afDi
rNibg1URDL2jmQPplPT2pM7SpZ7N8p6E3WBybYYKHbQffqUPYDhytit5CWrGv6YJcSw3wIFBmIde
LneKjzTnJWfGr3A/Ypq408U7Vh5s2P2zQVWZgi5SkTrCooCKPsM22Ydu6TF4F62mqQ3CqAFxb98P
2A2LIT2YbS12tevkj5q84LaMF60wyWmAajOG4Vw9hE5yEAT4iJaO7Rf+/XpvO8a0o+2P4dtyYfX1
fXXRc3TzoNMwkkB0zuE5V4sMbglZfpNRjn/atH3iARK0dmbjc+FgeGfLKn+4ptPQYBOrvqVV1lws
soi0jCIdW17/2UhJ2GWlRXyLBgsXtfLDRd1kiEoBbkLXRqhRcXXnd/oBD+FjJTA9T7QWrmCWfPu6
KM9gaMptN0VMi3ppHU9ZHJ8bo6qPnYr9zRiSQHQL5rY4/J7yhsPRGZ0dRo3nSBQPVdVwlCKNjkA4
QvcwMA7deraZ5IRGXMjsobIh9vatdo0n4o6LeMue2sKguzz74tVe8HSJz5iDRTM7GDJ6nFnv4MRJ
y02Id/rRCLprlkLZZagwt2g15rby6uSfiY+A1wwPbif9dD8iYG15gzQQm7Aobam5lDTQG/1j3Pea
mh9SGytMv0mIk2gp7YtV/F5JMitUeC2l3vU5nFhlggHYaX7OqnLcHYESbnohGF4uwMC3N03sFIcm
iSA4BTBmlPcXtNGdg5ca8in7mdT74jqgjjP0kb012PLi8mrfGwkJ4JHvRRFwOEIwEVs8u1xpEUu7
YVcF3vDsybDcxNJLnuk+ONVscy62W9u/5GpY1fVJ8G4T1V1QezDgqt7bslN7DT2zJ2XLpcgjezON
uHXKGUXdH6aB9Rdu4I25DB0bI2BqJZhPlXbohycQxPe+4Qyo7LBgUpuqhNNMLvqSwc8/uTPoRL65
lfvp5257awz7voJmwIoLaf6I4x9/YuR38TnyIPJbDBwrPO3Jw5yyN+l7WgUSno6XoMnj9ViJ9n1m
RYf8QQE3VJr4FPdhqI65xKVaoocwy6OJgY8G1Ae7h+umlUX2nmRVtuFZK/eADhoSLXD9HKrmwDO7
mJWZO2lMAkLKhzKOxgMMOz4ZmRnvTKHA8ImOrbFJ3i/USDaxVn6q8ESSLpk4Gs+WO+ZPzhh2L7qW
9X2ZhuaujebhWdAGgH6HXHRqFTqFzKdzpinUKa2c2ZB+4D8g1j7j5LBkqlyKnTbYAgFg5WHcZzt6
lqr7umrtXd+Kr9QvTtLrhh/NHe5MAFDw7iX8MrLtstu/iA8626e5o/AV1jVcgDiZg25Pu8PAdjUI
rti3+3OoQ5XcMsQaZzdI1KCjEi2v/YorMwFPVIhVVLWtYDVTuq816YmtQ1301Y0RpI25w+mN4bFw
OAPS9tF1vR/RxxFaVWPvM3ha21FNeJJTy5dwmdW4dbh67WYGiX3p8dzkvQtBaSREFNL9g3+9XvZ1
5ggMh9QthnUnnf/pLq6/ptz9NxWt2me6Sbfsv6MUH2HOs4zadphBxzwmMjc+vaoMqJBa8uvYh4mY
ehZ9vNCOay6mWb8CLvsPdi/5SovTZqGrrVMaOPdcnLp13VEmww8PDSNa7vXc5ctTW4YV2XqC5U5I
RxsW6s5az35ylEWMWa5uNJbYqb7jlQmLALc4Vmyzn97a3ioBDJGi4mVJzWX23NusKk/uMCTYNpqC
ryl0K8yKXcROEIGBfpiYT2SHYUe5e8gB7TErsAitFQayPc61hrVmnDevtMIQ7YUp48hTDvmgHO5d
7FnsfI1eR8s8hnFCE3ktY4x4Zn83Y18GvKJcuZ3z4INpe7455KjNFSF164BEpY89eIVnQssucBFM
ga+1q+H0Y0XMb6Yehn0a+VguO/5102zDP/iT/danCvNEJP6T5EZxmDGwL2Y6GmHzpZfdmKCJ7iCo
1MXWdkvnxvTendMR8hjmKwQ8X4vwIVCN2sY+30us7hg0qgGt1kre6YlpT5Fmgc8FtwFb6rIOI2Tf
n0x4oyzT0SFZ/LNeYFMeYUOkjo+2DFbY32TIyMrakWetQE1Rl0V3o0eKBXENxWSF5pDuWTzYyTYT
GDcw80fixUr1azIVyJDTBOOG2L+NaU/Wf22Ug/kEUorqbm0Hd3pI6dld9RE2I56fzVj03j1eG3Vp
cOoCMQbSWDssfidJpxLnwb/Y7sUuyKeIDdjwGlo2KFc4c5BkuMMd63nusYBUaYAqp93hRDf9vIpn
nS20HyHOvRm5l5ZB+EA0xKabBzIpuHqqdGoAYJjXhtMoYnJaLIO2GcXss13OqAgHs2YLUPhRdOi8
mrR1DOHbyVp/06DDYDPlzfvJdIWZPeiclyCy3vhUFwUcb+4qNJK7OXDnt8KBX1i2A5a2xqJOc46L
q0hNvfX0hJ86qW/0kLK0D8A6L40X4i9E/4AFuKxz0PcEwXhIFPxPlgUDojknFVBPmCwub1++PVOz
8RosPJVZMikl9JXR+ObTzlcXZ1pIekopA4/FUptuk2USDaAVUo0xeigt2Ow3JGNXpZ0wRfoDrVGQ
wh+qxP2bZu+3I8hPoAYySWfQeYVDKcNt2TmYQGfq2beddC3uThLvJ3xCWJxxUu4sr1icM3PBf3CW
L2TQqHFXroo/OEgeCXnSryAIsQMrZ+Cn1Gtmj0H7dHCbYIKQWJi68Z7zt34cSWZORyLnNlEq/jLh
MZh4a6ABdlTGONfEEqcO5+sBUTU/JElHRYhFSR8bPH/DfqBkzSmw6lphch6xZ9w8f9xEcIX3rmmz
/s7M7zk09rpuaLHMoCzWQ4a+FVn+4zTQq+COlI5kU3X0KrqoMIEZ7yFlviAfGzPgaVIz5MBafBZt
H1U72kXBhgyQQgsluz1DaHPKZ6xeVGNWD14zWYcmHhaKA2Vx/1F2Jkt24+iSfpVrtW5aEyRBEG19
e3HmIcYTo2JDk0IhziQ4D0/f39mVVGUqu5vMsspMnYkEAf/dP9fOQIzA1cx40vTMdEo/pNq6jK5T
bTwouPhjLTTcfHQmCoBqbO7N2IKP6WjUDK641fnD0LsGcp8C+3NXQFu5RiKCj8od5Lyd0nkpzjbM
8yeFVFudMAugVwxNexyKagRm2gTh3dBx294z0K3y7VRlkB7iuejHnfQXYrEb5n5lS+ymcM5Tc128
66F+mrLpkjq23Dj18INQ0WTW84DbEn2InZ9Z6IEEek4otolg7uCRijCySdADm4mT4aFIND/gZMuf
U6fNKUSnw9aI9NcE+YtlkTyMZnR0GztYDDp91RB4j4jkTky0pylCm8wx92R2ht3CzmEThcSBUWsa
kZ+DhX5XOefjTeblUN+Eiup1boKCp2062s4aswJl3PPovLKsV1/sApY3w+Fy2jaLmp7QWocnb4E+
nhLDPggUyVNu2a9XQvaWeol2G9mOfsb+3BH1iUfM4W7XMqK0zcm36+DIZgLkRTapLXZzBDuHkpYH
iApzTia5TslDR+GN5KmU3VvuIMYzM+D5BFnFx7oVmO6AzWLUjDowMKWcUw9qGMNbIRao0p3K3uci
978byoQu3pK7rzS7MhWoiyFYOaChuYsGqoPWDKsiMiIhPdgFkoAGcABs0njNS8of/Fbnldn1g7dF
raAtcSGou+MtOmzLBkkImlU8XE6+CpNLAoztdgyAmKGJQdICEZlOu2SeCKwUo8zWsxran0HFVL5V
NfITK9Uu8DlkV1y7VpHM8RbcBOD3mjzaAYRdzTXIEY/eWhzN1MqmyQZ4FFboJJg3NjGRQ1JodVct
2Tfo4tF2IU5MNE7Vp9hv7op2ea5AVTkDIyOgTNTTWEvz1UWoh1pVeLH9Edq37ynmi0VurXy/qEFC
xLK/vtZzWCb5Z4EVZKvrvsaHleiFEKuV7fom9A42fGc8m3n1tvjp3kuKBz9OfmU+iwABfNLYXUo4
gTEEzy8z1tdaDKmoCE+sdB3FMJPSHuxuBA90W7YIaAT82uJ16PyMWRn4bXRYFtgGL9PO4th/tAc3
u10G0vYt6jPKDYMiE+pDi4XskHFKUCTc5qeetvcHapMrLpoZFbivh12iO3lGvuHorIp+X5FmvokA
DH0lMAWACQN9Qk7WHD9yp7pX86wPTKUdHFiE0JepVrtWBV+Kwu8zJUBsOSCs71lyILTKlC+B23in
JvYIOFoXUmB+9W6YJATUkC7Uz3SDXMumF4cqcF6EnvKKTEtef5uw55DfhSQV7/JEOY84yx8pcXBP
7RWXEDrBXWAseYdHkGkmg2V6akUGtD4OH2OmlBuKLR21wUnf0QTSu3oLC3J+qftO/Ih8TMBOQD6q
Tytxb3rB/qaG6mwfSt34G9lUxX2h02njkmy6ADSUejfzj8tV67oDnGxMTmeGnObVlapudsMQj0/Z
kDt3SxpyubpJeiAZmZ/YCzIh8R0C4sArr3N1NreMjuh3Hi08CX6dd8NlVNJ875rI+8Y+pjtl0Wzt
zSDSs467zkfvsLw9kC3xiYgff9mzwPCOSJ7PbXmrpvx29Ib7ikESUXpNZHzMk/yylH22o8/j2rVC
6GmtR9+FxWtRXk1Z1bHgxMtfvBLsNE3STBUo5qjqryQBB+Q0LOsIsTzwiMszJSyRc1ZLWQKJHcWl
qSf+EO5Z2tvzd5G29W7ktJKubZuue+mpcDdOJTViNHjA5tA0GzL5PMY1LFDUq2qZYRkxkD6Uk4hC
Ih2dax0tVnMyYFU9XlqntiY0GBHe1HXp9Ie047d4WgAXgeXMfE7GHsBpCnsozRxgbWzoHsWhEiom
7h40mb0EHrkXbYhtd5GsC/UIv0xSSoYqPpAMpTXYF58xU8t7AAmUfRu+il+xWvJjn4/KYrbDclfa
9INsR5Jw9wEusjO0Kr3jCswf5kL+HEj9bUMBCzmWYAxJFTSrkbstHQlPz/5Aozr4ifxLS8JkZEYY
w3doSL9SEyGIdyIf9620Do4scuJ75aPL2QInPJEGBB0KGyIT43kBFcZIQDAEEb7l7F1T86WQnHoC
tU5ml84g1FEzgaJisLnDsgdIYypxePuDP90u5HXRgmoZIuAi+WFKRDF1Aw0pq/SrQ1QxPsA37erl
WXZt7G+bRrUfg7GLnK6GYk424YQJdk0ijpsOc0Q/vAJTwmzjVb19o2jRPuk0s/QTbWz+VokaHGsJ
PmVLX7TzSxAGfvS9KBxWE9alzYCx4D1uYe6tsthzb+tw7mhew/S9S3WyhHsc7mWDBlQM185BpvTZ
1KGfTE7bJU8cACd3CxYTObusg2LTWlP6LmMn27mcIvwPzuNjf7QGM6Y7z26pIoWnhUPNZ9U+O3NS
P1YNeCrox6H6gH+viocYAdN7aqXHXAnIQxU/DjwMqq0OtSnvgW1Ljn30SPfmNBD+nHaDTC15FdHi
mzahytGMSeo+Mdck2uLaUdCuIKHQQbjmHBLtkpDAMjINRdIIYw4F0WbJb8iJupRZl1bAHn+S8zAi
ZlDwy6QKAeNYeCpD8cAVib23GqBoJXQyB8YbiGTnnMFWyixTc559R+RPE+gWa98larTDlRjqCj0E
lxY9Wcv3pqCd7uwBL/pORNXZ5aWMlnt8l2mzbcI2ml/YqhHgR2dPys/Aa+Ujm75C7XMvCIk29ghI
bSHbOyu3M0HTezb67+SaK3PvGiGXPeMA3C2rRaANrucY1opZITb1kA8z0J+hFRIGSxyPJ15FC5hZ
W5OXT9x+HVI1xy2bvReGXU27eeUeiSrK756XUmuOjU1ueETQ+xqmor9LGCTmNxG4Wpw0GMOOS9oU
3p2owPHe0pVQXjj8ZfLAAWhk2c0mcsOhADO6imPe+yoL4FZBjulhP448LmbkBJ6WWhc5d6vnUDPQ
q8qIDatO8s720KVS0TbFy9xkff0G4E6l/ILY48ESDPsmTBm815TPhic6xGxxLOIumm4YtM+Svl+O
W2vg+vFbVTSV2oxhT4Rl4Iu/KRLpjSc8Z2ULSc4NDljAWueVeC+dph7VoXufvfFnSkPHK8OQWn4m
k5fcjLJjhyqZoW6Bt2QnGDbdfT6K8mBfwySVTRvVyjJI7Aga/tXaDyTnFUUto4iyVFH4UbFjHR99
3MesYbRLu4XlUeVSteX1uFv0ZJj8NkzGXxOB52pTyljVOww4U/cjtwYd/UhpOR9PtjM62U3eqf44
+CimNAk1+TWLPjZ4kq0oPBkcR/YFa/Z0IZAIDLBpB/qx/WIBak8RTszp5w7zkoP9LWG5mNwE+9ci
vT65KcnApXd24dDfGM1OenKxjBvoNLHHlIyz8pAjINLhcCjtFKOvqKMMl4wbXaJB00wg84a8fV/k
tER26XxjYeLuGDjL5M1aSpR2r6Qd+b52QwsDrAtEy6ftW92m0xK89T3e4ZU1URofIsG/1sbITTmF
9iWoTHmUid99jxztK/gmjhSYK8mFnfUCZTZJ4NtCvZuHsqfRFcUDvTitkj2iGPV84xDZ8d5xCTiw
sBM3YMWh2aVrQjzb+JmrD9ePepedQjoQ+puY1R9NZI+fFET170uGohkTecv7aQs5HD20ieDeXG0X
IjTHsK0dLF15u+AIt2u7OqVgOQCsZlGP2EbRSzExdoEpDTKIqLy7OMsP0ctufKV9Imp36VSlV5tH
nNDhUU9JkO6b0fZuG47iy8UV2OAyCEeqXJG7keT+6eWh2mgw9UM808WAj4zSvpXoLZp/yhIRaDsw
q0WDRdvvzq3V9R6CZqSCOxsqfwhYInG+VRxmIC3CsxP7mGatU42mPeExdawXoGqwCCjr6AN4r1ee
crxuBONqjnGtA0T2FGSY9GskpJRC7TyNsBXYYXUttxYlHDwXZjA2BR7dU9fUz1kNX0FeDb6vpm9c
/WsgHNzfkzet4MnLgbCLxXATK8ydmFsbObOyVS5PAV2uuyrENblueuhVN8nYOwOdCm4ZH03ADuHQ
M+ff4ljsXtwmAYxmoorD69Voc1QexAYcuwB+KLJSn2z/2y3db5iKIuCaD9phdHk2AuvepfOvDsNu
rhy4pA2jTbx9NAHd9SIPyFwnJMBpy6Jqig6BqXDcivTdoHEv52V9HMTVGGhfnTS71Oj4Fw0ZIrhD
rvSLO+yWHi5QLYKaMLBAeUeKTKUizJWOPHpUbHdi5zLzVPeujmImK4wrNu4Ca3XDJjWbb6aOB+yD
XTWoXhiN6rMqxuqVfMfEVqm02rfcduptlhRGvLNvK44JuxMmzzLygb5g1m5fDNHymMGL62/shonk
3olCKFx+HBzTogl/KlD9aOi9OYPJDk+UNo83KhEFpBzegUejces22Ds7Yh8p8z1IoRI7QctBjGEX
fwOK58Y5vAA1YI/n6BjvMNO308aLJWBAPFQe9jHXYwBLWjHeRoKg8LksdHxtvOj6JTj7ngODa+zJ
rnRcC4TfKtnn+xb6AEOiUtkvQXkFNwPBQlp0lqTYZkwpi7WuZ3D5JC45x+WsKut0qFVOW13jrmP2
zq9Jr/Q9H5O5Hs7d/mozneN7xXDLWTm928V7Nt4tJmJKN+R9g0/3aAUMZgmaT3gOQZ7idYtqaTOy
cOdXV3j+qxMP4jHrM8bm47WR4DZo3Ka7tek6KW87JJjws2DCx8rhKNZTeHQUWx04YqI4ojXR0hSp
JLeSjSZGGeU8Jrh+D9aYuDxyMKU8R1OhbpTqRitdUV5j5bezzZkHOlUMGH5i3TertrDUOztTYT3a
NmPSdxui6B6rU/7aE6gbPzHlQj7jee7G76pje7LHx27GS5nOMfUvk8LL489m3jSGMhBab5VHRkdV
jy6g2plkNWfXjU+DDj9bRbzivBTpgP/rymx9660m3XIoNheuiXC4IannPNM9QgO5zaHhmDBdVcy0
ZfRObKqbNzjkNLcWP3l4DuFIkuQ09RYMSE8x0miptdtOpceUyZGxfycHDkgnMIyFXFbgVGb8UHWU
XAESLtn/F4SNCLu2ix4/h5oArB0XP30R8Mc6mCC3zLNGF88XW+hDODv6CPq+Y8TPbbK1576Ozu7E
eXqd4bMv7tPah/2AlMXeNx9rH9xh5zDGc+wMzkel/NbC4SWlIlMXOGRwVYsnF/ql9rf0OPjThwZP
emcJfj1ng3I8vvZlZ7nlhuar9h1WNp3htWEj4pKpaM9RV6sTAkGcrnFCXMUC3+OC81KvIZEoYE4G
KxF4TnKUni/0sUwTla0diyfGCg0WO2Ks/HFLvGu5QQJe3qNW2M2+n2sf6aWZKQPqF6qsyKaNa8x7
3k0JMA/On4zLdJPRG7oQ4A1b6xW3Z3gMVKNYDMFWuZfKKevpMSHvWaXrHDoRObGsjgK5E50wzWMR
zyOjC0iohAgkFlQugnoAQ+IOR/TY4QZDlkNl8gxbxJLyRsF/0RusyhJCRVq14qMGLe9v+oZd8zqF
TTJjVxGJzkFQqXI8CX2dUVWxI029qaCLaI7RapRzv0lHrkmmX/RO57Rwcztw/toRCow20dTLHymp
+9uAq/RAMbfqKPZbquniWTZ6cD2GgNA7EigAhfPUI17fIMj7rp6ajZzhyuVNjacWV/X4gyFRHH8G
hr7hW1LSOcFTh3bAnYOQGeLCTNuse4y9nmG62wVlvof9I+QFjRx6/ajcch/XoYUmUIcF0Tgq7MxA
WP7g26RLt2mVVmcMBPl2qG11iCZsp5uiQn/qJwlzSpWxujInI77mpbmliJi9dCTHtt1irHN3SOkj
nismgTVcnLQvnrspyLKbzA7GCoP7Yv/UcS1+ItRA9K0sVwv+c+CDHzU3jNwsDSCbaOrAha8Sv2C0
3OXeC0lOb0NkogcnVlpnm8Azmzq0wcramDwQJUy4PIcEEoJcwMfjlOH3ZWrH7QClo/fAkUUL5M6u
tJxTHXn2NafIfLsnjvbi55bxv9tt3NxiCF+ALplqjz2B9hPGSKmL72fud1DGJob9VY9uAy3Qi/k+
UqffghhsONWYttvJGos6qmUwXtjBpdUL7DZcBzxlB0V2sGNXY+TMU6AeAj9Ylx7ezbma8JVD/I/W
Fe2ZeJiNNWePFEcvwX7o2aod284L5SGoImGe82uyCOkdhMz3aZgnmIAlpKn06pw25rSAKCMOrmyn
50ywRMkjrvDGewSgNZIH84aAw7iOLVg1FFqbcTzBVYwb2vlKtj3PsOM4R20c/wrCrLQlt9JPemat
C0/HlmONSeOHoKOEcNUPeAkzLNZZRW7OZgRFVQiVlO3WqLH78vLrHDxFnjk1KoBzw5GU2iunq1+q
JNL7RAq33kWOiAOMXNJ7LqZWP3V91j2LRsdfE1AF+0MCZ7ii3gPxE9vhiMs8k8MDm/YYJEk8YUjI
ZD3yII/B+zT8Ka2uEE6tLoqfrX62viESzRcdpV5I0UQA3xZsH+SvmxCe3GPIYf2rtjViEWuB/wwO
mzakPBv7+T4HjH5rdMeHB5rg0rjqDUW09UztOXSh1vQ/9X5cNdtCEAxdeyKfz1bKeJEWUjE8T3ET
f9c4sMQOj3tcPATGJlASalJZW7RjVjV7Yh8R4T5+Bk9pydPsBf3EvicHzA3XSlYlqO+MghQmH8zq
7F7rW7IuxlDsWlMaVPhIZecCC25OtSo1m6ROYk9se3o7zo5hAA3AjY5tZnk897bYAcPpgVCQficJ
kr8wkh6HbcP0+qgKH8Y/QKDL4jB6OXEk9YtTxOTzR2w3w2tgD8EtiQZrRsIIZrqwHSChOhJj90Gr
ZT2a81KjCVWYqHhW3SUDkz/agi0zfKPkBoMKJp6FkRmYwZDIpbYxj4G5XRDIWNYhnAcYYrzKqs8T
7bnVmsE8o6C4b0fmghRVUecrA7+BNow/b7obhB7uh7pTd05SFU8+LMPw3poy+mmdcJhoTTaq02JT
CtOy7wuNrrYO1MsY1H6dHJLeyNfYo6vuyJBetc8tuxdC57kTi42mQ0ZxlDbQc1fkIEcQMxaofkG1
4CFsvOSHjEX9Ir0GwE062J95musTNpj6V5fY3U2aBN7Z5FGU7x09UJCkCUcg141F8rOY2yu21V2i
gcIdy79TIcOtuzYOY83ZkC3xeZZ249zgeW7rgzvwiXFsQTbScUlIq5qCpIaG7Pjuhzd01pGQfTu+
kknTNrI7B1Ig7g2p468q4OF/X3gFWi9TiaXSP6XXeultPvYpCpMD3osiAR4pGO1Cd+L5Inj2b0rq
g8VKAx47DMOSDLccO3BTk4/niDClKQhDikzNQnHwwk7z6PspnthxNpqe83mILg1Bs37bzyIDJb7E
rnuP2cXqsaSy5T9NVGbwGnNKWCZ0g/Fu4PHw6Khlvqc+2DcP9A3l38oyQlIddeRDfEhMQgDt+tsB
qMWpVJJk3rTEX6yL5wC8KA8iojgEtPvcaPNoeRoMspVKwHmrgTXHqa61wCn4eRlrkB4qlBWuVDVy
SlgxOB0t6B1GTrC9eL+nENIp9Q3S9MXwZjERjN217AzxMOSoZIoOaM3goh13uU5+PUpOb+ya1QcL
I4IcMtIcv0ZA5Qzp8mppNszVyYAjpUzqxaMSDSI41pH0xtOt6hJ4gUBnzIpHlm5uJCOnNz+cQHl0
MCJylJIq4pBfzNSkpjAdwEZMXkXGGQA8J0spM9pCOuKY4q0omg5syzzEkX3LMbLDupeT1mSI7lZe
RkaC4AhWucBbLNR4krHMrdCGjux3J768tvIPhShJakTNZFGIF8ij66usBR/CrgQaLOAT/+kaOzZf
oHKLfTRKs3drjtxfSl4vkp6CjqPSDpPJwSTF55S6TsrhXiybgapztaHHm6tx7GuE1rinfu3HMpJg
PeQVx4+7xFKmunccq693DdawaC2G0suPVjvZPvFrr5S3WZRhmKSNj+AJnT2HiesfLKY7+vaXhyU/
35NkY9lMOdqf/TGCoptkeX0PtppHeZiZ6bZiYmDrVdNFtf+cE7j0nkgvFHm0wvxkbbG2YSM0kKww
/OnxjUkgLIZE29jkUYwivBzGcm5ztt4vgj1I8bikZfLko9hydkM3/qSog61d4EXNo2ibtNrQrRCc
S+7rb8QdF5jJ5He3HMgQi5hliilbSY4eEyT1qvDPSRXxD6DcwxakdSEA1NlajbljvJbAPo0Xt/Zf
faHmA2gCj7RsSUkhYp676lUK4bfM6mPrmsy6bzkDYeEQrpzuK9ZTJqKMFIplM7Uq8nG9aPc5AQWI
IyrRZX5KmJ2vNcbk3mzGInWaW9y0SfGtjHHPfni+P/SUGGJ6X/th243rLLGt8CG2CAgxWffYIZCH
rRz/vQLpoaxVBH/MeSMExJAMU5fOjpiPzK0zeUBtmDXI75qGuJBIEs3HlPywGvl7a0G8KDjlIN7f
WiLMwi9doVvBKmNRBqv7YfhF/QO3VdPRXFDYor51W5qQXweJAL5Le8cIQpi2UlvGUSTnom5ctqQQ
6B5WzKHAvXTeom6CGfIBeIpF3ZZ0rCjGQDPSh97m6DnMbwBbPqN3xfjXmIOyCQmI5JOEcjlEVYQg
VNaf0gDL0JEFbfEv1HnXEXAUK2zZMxvmiDm1fe59vrjl2oQCSyMbxrgMXlpUKk7qplDTT+RzbKyc
PGdcC8iNJkOGpBJrGr5czSdcCy9Bo9BT3z5neVx66wI16H1mLWYcavlxwQ5snp5bNtcP+TJY3Flx
/QZHxzvURvTLTS0HjqUJuNedD3YhevGEPSFmLCLzf3LG8AivMd5ynvK4Dt4WKiKiaOc4CxCPidUf
7IcSGVwsL0yfy6qKwvuejP6OygyA6W22PPUC+t61o3mI+hdvykW81cMMO5XKsrrsHnnspBiei6Ks
3pw64vYkBRN/Y4kJ3tt5VAgu+UIVLT3k3oOwpLYJI9TDgKKWLxgmCs97nDkf2MeOaoyPKuiD5A2D
EQSzSTYZDdJB6F6GKnTICdUZR6J49N4diupP5JDJ1LJfldFzB68reKSclNMWd47+Pg/TsNeuIKQ8
meLciKvlHpE0f2MDOx+Qf0lRBq7fbSlrBpUI2L+DBIZtYL4t5Ny8EZRIpqcsyMe5WVWDw795VUgR
HdnafnbMsq/OfZ/WKxg1kJN6Q7CuLBq1XTgxE3iJOAuul067yVcIcPJmmmlqPIlUV8zqss43e6df
2IBC5TP7OOlThjJNDd/FYdNKjJapFz2+k++ty7EN7qiHZstNAoTJblYVwTdGzuax95wBwoYshnbY
8vVb9k2p1dh8E/B9rJeRkLi1Xkh8rQ2LtHcUSjTwvyplDfQxuEP8U7E/zY/NAC/CoQ9D3SBmD83B
JaA8bIDMFXijdJuZ+0AHI2k4TlqW/IX+JAl2W5AWzCXHM11thVLkEcFiQsgmXjwyXpVWHj24FnQ3
O5noethaS1sHlyhtiJSyhwnXjDgBf4DuAluVkJmztrw/ZW7NaFf4jwNWZvoUoBNWIcf6TbjI4HNh
pERVM3fBSwR2A59FBneZPIVFcSa7Qidft0sx6g1nIsf9oUsCvGvYyUyJ4f7YM5thvPnMmiAYABci
CYhcwIjsye0saipqpqBwH33GlKNTbCWYrp6ZkuIcAIwLz4kTXxm1yu6IoqDsRrvRJaQ9ADB11y7T
uGc88na2S9mdXCfk9hx8LwHOgrWKnbrcMZQOCbBSBXuaxqp8KbqmYeCR9nOEs/KK7eR0i6NvF7NB
JeHbA1UBqRflHz0r2HQfZNrJziLtk67d2bNR1psBu6W+mV7DZewinjsnqFu482rB/0bEQz59hnCQ
szFm83zvTL2dLSvPxcb1Zdt+yvfGwqIBEsNlWw7Y+bsAEAs/8bsBgL28kRbwI0g6aRH3TxWtgU/M
bqeICoUg+gVgu88e6zrwwHvjVNjnFt8hu2KF34kyT6k/6HsSdBC4yfx97ug3jvOIKSuxUHcVzBEe
bGVHHCEYUFy5SVGU3po+qr7yMNAIAELyV+IG/s4PBrSm6/h7PmHvls1bk0zhFyO8oPo+8qCgNBJf
N9sjK2ya5xI0A+R4NMBLKGukgQxAEM8PJ1i+Z1ZsCMWxsSPYRyc5nTWGRUf22FJv/ckeD/lim3MT
j2H3jNlnci9XSECz75wOZMHG9PVMm0gfso54MYn5J+qKiviJEZPDa9oZmVPXoq1mT1mF/0UzEQfR
NOhiRktpv6t1oO5rb8iOjsrqbS1S+4ci1keWHmc+djR6beobf3HoqUIWw6C1cEvuyCnYNiaqZNmL
quQQ1HNvBJNrIe94IZIKghNADVsuj42FzWrjFXJ8L6Ni0vuM4soZdlOo6UxwU9SINUj2kipCFg/w
DFD8Q2da3kuGYBhFRbmkMzEInu1rZlL+FX7JDmM1ODIwzwzoguUYEQDNOPTMAcg11sX6EMuhYXQ0
m1vGkWVDJEeW7mcf++YlsHrhAe6ZR7lgvLH4D7tyHh78sulvMPGoA405FtmdzMFwUY6gCGat9FXy
L0G86nJY3tzOJECs7Gl8s8lDSxQm4qH2UHAJJ3yv3oHNUkQpYamfGDDxHRdWkFosZFoS76SXS5LJ
LVJRPUXaFBTuscRhlewr9tchbJQTDlTUxQhCdr5lu7Xgw9CecdcZLtxyX/VMQSM8yB58dPyFh8Kf
ZMZ9PzTyG+7KKu1QG9IaXWBZME66B4+4Aa+QznYcPOKATW6XtsgrwAbBYD0MSzBSaFZr376fatHZ
J9YyQoScwpqPhu6bh8y2TPiqTG/JK3LCaY5x6Di7miDGiYrd+c7zZmayVuLfzhyt2vfBZwa7Rolz
fqKyVMkLbQzLS20pdm2cBdW6CvhaH2lHTF5apjhrfLBG/mT2sJgT3Zn6XPT06qxhnmrmUClFRESJ
aTY4g9zPHnguEE3iSOBa20TVmul1WpBr3LWFWoiwjAm36HSqQeYBAfZQfmm+oxOVJmnhU+4AClWP
6Vrk7B4cjC4DCcpD1tm+SjcR9ydb3UL26ikdOVlu2n4ZOd27s/VggtkiZ1xcBe2bBTt5tB9TkjrU
KGk5fAiwi9nz3E5ZBILObpEl5KiJyRC0Qk2OYE1NO2uga9Neu9QZFNaq9wxzmDqgCwSYvXHCebgQ
BoiW+peym34gtjiYmRglsahuQres8K2V82ao47Kzn+DlpvR/hxaj/fY5cUHlvXZBNUy3GHUsE/3U
bLbTcMf8jBsMz/eEXX4f9PiNaVgriPTecdZbqOHwlK2jHJAFIIgDfSJEH+TM6fMOTT9YNn3lVB9J
I6phn3pWzQBJ1K7X71MeZD1xvYmAULlWBRZO98C4KI6/xYPHinWY6Q6dzU6U+ONk9+sf//W//9//
/Zz+T/RVPVT5TJXRf4G/esAE0rX//Q8h/vFfLOvX//v487//wTEESqVUEF3YtWmJwsU///x+Seh4
49/+X24WFR3pK/M99Lu63nDyGfe5nYs33+E8QdqPnDbBeUq5W1vPnF6agMn9lDHXSrAn/f3dqN/f
jKMQuemK0GQ6fX2doP7+Zpjezf7Ic/9bJrB7bIRn9Lsg09JtnaGYiz1FKsSB6yxmS/E/fGVC+VI6
tnJ9F2q/6/3+yo7HDMiKrfGNvWK2b4qZWhYfc5xSfnRDOPJThACu/v6aQv/+cV2Ac24gPDRzGHCK
cvffXxTbFFKSwu9NAcjY3gZu7wOO7DxZrJjHMnpajdw2LM2mleJBOuROAeFLnfN0dhWykGGauqH1
tbIPPjJtiojV9GwKKNi8+hMt6q6zKTXD0yj6MDhFBQebm79/iD9+MtfWLkjhQGrP8XBa6eD3z+Dw
BS0yGuzLrMSAPclMH9Dzhm3r2KC6XDY177PjRMe/v+r1T/2nq9YVji0oWEHF5EKRwrte1f901VZL
m8Uy9KsnUI+UWJgyKG6GjGQhMeKlWyMHK+bLNM4e44B2jv9wmcp/8+qupzyuVoe/2c7vr97jlW3a
1q6ewmrsLlnhyqeovdp04SP+h5e6XvF/flA3kI6LMc/Xnne9hP7pg7aOazEQ8KqntuNkWWL8WBMm
anZ9pqddo+zg5e9f7J8/p3A8Lkj8hoHkunTsP35OCbCnnog/XGidJLcQ6+uYBR0DsFxSHhD8mRv5
bI///qr/+oXyqhIB3xMOm3Bp//4p0Tj4oAzfLlXGFn21WP6PuEXBZmpmLZ//49fiMkUZC6SAe/rn
GsO1WdtIbOGF0bn7wkYRbglxtOSqRpGm+/uL/Zuv03M9oQJHeAxa1R9XikcI3Ee6vhYDXeP80Ou+
z9c0Diggh/wah3VqJfNEzNu/v6741+vG44UDn1+RdVS71zf2T9eNtDCPOjoPL7ivTsZym3zXuLB4
I7QWKrZbEPXJuDTfC1+8edeOnnXWdvQMhBArGlZbn+DDyHlOw395AFnyrPXg/Yeb+N+8R58DJyq0
j+ho23+8xzo20dgCr7jMHs0kq7jwkeXIS3vnsqX3Mcmr+u3vX8ufCy5Xt3JYp7jO+EpYQn7/VmJO
y0sQW97F4d7GGEh+oEMUwB/tQ3B2oUgdPN9iek/8pNslFOSu//4G/s2FznopeB+oW8J3/7jQs0EQ
E+kjdfH7yTnmXouSZPIQM+7Q/4eX+vPJzhrpXS1BrLMY2sBluL9/2Cidwj4ojH8BaKc3hlztDvs9
Z0LG+fsyNWfDzm9F/tXdCBFC2agqzAHNUhz+/pn/da2WWmjJm7H55Lb84ynXUeaCj3+SF2vUDrzb
KRBHk+fvpOnZ6VegWIfcnjdkZJP/8Mr/+nPzWAp40SDgkc7X8Ps38P85O5MmqZFsC/8imWl2aRtz
KMkEkkwo2MgooDTPs379+5y3yVCEhSy7G+te0NUe8uGO557jzkPtWqVpPgP5oAOqWKPYjdSfDs6c
WB9oSn1MwRod/M6W4BCnfLj/4deHbeGecI2aRkgB2uJyeTyUw8xAoz3rMZGsFg/FCOlTOO+MqOn/
vb/W9VuyhVARqjN1nj2ttsu1EJxGd6Nx/GcVOONBbVyZ0IXWEYh0u83VMT7eX0+7OlUBttIQGBkm
klWopC4XzEBc9I6a0eULFK18QNwwNk49HU9Kw5Fv1Qe7HdRzhswNJFJTgMydmG3jPCFqN39qoJz8
twBsb2xyszE+WHMy/BNZeHEojWoGz8syjJ/c0HI/3v/Zi22ybUDtPAhhq/ynobmLu9g3UwdrrJY/
6HM+nyANq0+Fkmk7OnLpcxCqa4/wej1D1W3OBe5el7LtYj0V3BGa6ElFi9JFpjYfmF6HSdSH7J+u
BRTjzuH+B/41YW8CBr4Q0JLqCCi9HEyAuzCqPaCJAhRT9UAzuX11TSU7mqaeb+1QHc+RMRv/KIOZ
IAY3ggkpszY5zrSvdypJzN7S9XHFsy+t0P//HkHYwK2E3NBdvEEthVSl0+FUAjSTZyHCnrXxe4hL
P/zPL+nDnetwlEQ/ahofc1AzMA1Dj/rFRKXI8QwkT19XNmiR8Pz9QeCQHMPAJtJaWbxK+nUamMmW
IwmytN/CCg1SwUSsiRtqxepHNCRBElOdhdEIucbJOFidov6XlnoU7vrMpN14/xfduCOacF3XclTd
kdfl8iW5qjIQ+Y8tiAA7PbixNn2BYGo6Unww/qgaVaP76y1ertwAnILm2jZwZ13VF3cy6dDA6ah1
PFTQRsMdDJXT8KgnNh3uygCYf3Kq2h6fasrbL0hs9vXKFdWlaVhcUYJZXD/7rxGILYL3pkuRjWnC
5iEc0+ncolMHO6g6fnWj+omI34RLK/woxWt/Z7JhQw5s4JwqauY26qkn9JJgGKe5M24EQCiYgTXn
v6CHZSmwh3jjh3b0ZTKEOEVGChwko8wIbvbn/U1cHppD3syBwQhp4mOor14eWmNCaEjqnp5LfjqS
N7YFg42IPuIDxVZDs+D5/noLX2I7jm26FvPRqk5H3NUWzzrU61BACK6cHcftVSY9qUCPNBurgIG3
TZpNePCVeyn/L98ek+OQkuK3Db5TUzV78XJtBhQo+DutZ7ZqeRKUvdH9mCAtas1ma1vVuIdwsVi5
HAuXzXc6wiIZ0GzdknSOi8uJZN6UgflElMARDu3DjBE166Od0jM5VWpZTwdYvxTlPDZa2dK1B9yw
jTvaPysfb1z/EFeFd0THoVoOocPigHMVfE/N4JeHvI86fKDZFrbPGZjyDPdtd80/ZqfZzPZ2VP12
RgBTTwbZWjtOL6KPrOZDS9dV/Up516JKApWwGn0fDCmZA6IX2s2nGKRf8lxBy+HvVJpr7q/GhH1z
r4Hbx/CEXa0+lzC3hqSxFXg5WC1gsgcb3YaEaeUUoRYdDaWmnhv4gVD3ycyRxukUF4pMRCM18oYu
63pEHCMg9luGpZTgxRhgZ36NAdinn4iv4SQch3Hs9A0iEnBz37+zV2+EBN21DAO+GnI63ZZb/CYH
0cHsoYkATslucjqkiT/YG1qMUOLoc/mbwoqzcmjyclzeWBbkhWj8cTg5aXjeLJg0zG+jR5Z56jC2
nyHMLb8gjBqsrHLl0nhiLENurfMo8LSL7yqhcIkBnWcegA20nKkcnmvTQK3F7A0kn0v9rGQQLSIC
HjL7hGZJWmbNVoRTshJgLi05P4S80gIjo1GCcc2FURgTA9JLJAK8wDWHV7NKo0OONrWXo8bXwzIv
eSCjovRIeauVTbjxPHRKUzblAkFysdxqDXa+oow0dEMYL9zaeR59zOAy2g/yFo4MdpzB/AjEIhEh
TinJfLp/tW6cNEmNwb0irDeNvy7mzUmHWaPPUwaaMsg1YK9gQrPfSpRF77/BOsA2FTcJjle1F7FC
PxSdQI2ck54ZT4TedLQfDcefrEMQD8E34PwoANz/shuPhhMVcCUSM0Ees7hccROOZZiFodeYyOKY
ffPABCGw+g50maWjiXF/uVuXGQ5mTQUFzh+u8+WbqdVkammJhd5gp7jRMamxbz7GYxyTA1QPSKWk
JTwbU1x+CHxaBJPTah/Vuvp1/4dcRQVcZkrk1J2ELcvAy7CkN0cQBHWQedCo6uirj2J0PIZ1xuQf
E8HSeVOhW2X8GBuQe1syKD3a2QUV483sWErwOxGjWn70Ox3KVeha6tlWNrQ3LGNXa26gG5uCWDL2
4mgeyqcZWFL/sdIE4/6uCtFRs838zjVORW7WoHCA1ULQef8Drzw4ztSg1E7oSShsmIvUH6ZIRKR1
qjEOiPU/kjH22PY9FK+AhxAAvL/Ysv6DH2U3+WOBI6ayskw8QDbkToSTgDkvNfJDCLfQL+Y8ocpO
nMk+YdQEKSkinPNBBztQSXWu/qVEkif9wD+af9EBxPhb4TTRI6rZWnlAyFf/FRPDaitX8MaNJyej
7i54YTZlwMUNnAqVwd4m8uDDnA3A2ujVmoFoXq1Zd4rHls7Gf/d354bdtNkVtoUU0NCXd360Y516
u5J4w+T2O7SFLGCxIvJizNihNPTmQ2MEaB2WQfx6f+WrS4AouAGXKmYbB0Xn5fJbm1RDmamKuIc2
UrOM8uhBBvqzix4yoN6P9xe7YSQJ8C2SL8b8DMqrl4sZFhMBWlkhpWc447llyHKrTcn/4ISwU7SP
hKnbJFaLaH5A5aGPmHr2mjmhpAnKGQCpqikIeUKsBJtCh+rQBBjOT7P9/Q+8dY6EZqqtYi9lxfry
A2fAOW5rFrGHolBKDU8vji28w7vQYfmsYXKVGSlzG+jzcLy/8nVsTN9B2mkuLP5BWzxmgOzG0LlJ
4rWOWYiPoUINaI8ySvhFD3Q6uyNyjehbFKP//qsrYynp78nyGd65/OS6NI2pVvzYK9F42SdDqWwm
IO0fxjG2/4zo0CGHERQMtlBwLVd8/tXlldVyKvQq3UKqaoY8jjdOF/x4EDndrHs2k3Tbgv/V51n3
4QOM1WwlvbraXzIcWpIavUA+kid6uZQFsCOnSKR7aDrrjOEh7CTAnW8Cuxn3E/x79H3V7L2GiE2V
q+KFAPkTt14uWqdg9ifVEF4KgccDaRZUVggDbfK5jY4tDZCV/bz2vbgEEh3boYim2riGywV1kSGg
k2QWLo/5AcYjURCP4/8qGy0CJEymTR5lfH2Zw+AeMu7BuKN+KEaIa955m6Vr0gS1BzoFXKvFpTLt
ODH9wDe9pq3cY9MC74SbIt+ZtTA2wHXVl5whtZWvv3q8clH8lHw/LOkudjvy4cUcVd/w0ia2QxC8
3QxiZiBe37iE7h4sh1BSCysTpxr86nsjO1anX0mkoRP+YIsvt95UtRrrHlvQLtGN/1YLFASgACmK
J4BZCUQZQcPAwfu3mSaQjY2kk0d97nLNWUHHMQt6gjmkw5hKqeK9rxTuRwfFk2Mg+d5AxWbxyq2+
8WpdGUnS7jJ1jdNdrKrR5RiC1vQmNTNUKKmaBnanwKciq4WAae9/o7wqFymY3Fc4IXlCOHPcz+Vq
WSq6WFFy0zNLLEMbinxL5147ROH004DR0Lu/3K2PIw8gXCTwwKEvbm7HOFsEA5QBa8SUbVs9QixP
BdSSQ1GwknLcuq+ytmrohMtEyovAvNKqYTbpsnhph1SEanTuSYGy+5CL3Di34N5f20jTdpQvYUe8
/5Xazc90sE7kXCScy0ZGDf8BJLKh6xmwr2cOEOe5LLbQ44z1pmK2xN+7EVi0PXobKgK7CPiaSEUE
7uRS/2oNG6J+n7H9Df9sDFEmXHuTephziCdegVj4+gom4NYlEJApYN2osWLGLy+B3/p+UEdMBM8O
SMQeBCh0GSI75TEpzRQmysr+XAU6XDoJn+DCkTa5YpHDzCDxy2oKYBjP2vY3oo71kanU7On+Kdw6
BMdWNccGq8hNWFxts3XGSlVr02uLqv2CylL20LZQPEXNbK7YxuulqF5oBkVKQngCnMUHIU9gKVBT
CALUXt36Yavvu8qE8DnqjRVDKK/t5YOVhRKV0WNHs6+BL0lgNTUjgQL8vgPmKoALWehR+xWUeH/w
icD3wOn93WSUDMmoMLPc39RrR8/yggY52COgyX9v/puYwoBxCeKJ3PWm0Jk/pKX5mJSw3VJi85Gj
B3uoh9AI3F/z+iWzJvAiwR0lMnYWYSOMjIgCTpK0glLdszqPcJmJwUCkUeRPVoHWcjP0TGEXyq/7
C1/fUxk7cXNkR1KCjS7fReMMZVUBCfLsOLPNx9JsYEmHM7lKvt5f6Nb9kdm8TKooIyzxFL1i9dVk
YC9CSCI89LvLD5EdvtYqW3t/pVvXh200ZdWWA1zmmUnYqtGkB45XhrUCjM1ukaSM6vhBGwZ445K8
6j8nqci+D50a/7HwjZ/v/4BbeyqDCAo0tk4SsPAA5K6lomST7UEfNX/04QhEzYh8//02hnyN8NDh
pdCtWSKO+liYioA4wbPCOO6hN20r55hQXny3lWEd/CeYPIrONEku7wjl29mZS4G6JVjTH8Kc8wfm
iWpyOPX3/Z278QwIdh1bB/0n/yUv0ZunJ8zQBETtWt5YTsreV7XsQI173PZ9hcI2ADRibKSXLVql
K2d2a2VCP0yOLQwOT/79m5Xp80iMODaHufHsO7xJ8c7NW0Y98Kfw1sYiO8Lt1+0Alq01n268DGqT
tL9oSILAWL6MIuoZKg074YVuziyWQndratNk1w1OdLy/v9dekHDLZdITY6NSUFn4izBW+r/Dlx4D
xLSx/CkaTplJUYU6MYQrCnKB9xe8YUv5LIcGEX6Xfy+3VYGZqixjzIsWQKjcW+fOciE4iQxkFIei
3gm4P+4veesbBUZG46pyiyzj8iTJG4YKcjbDc3uItgNQtA+mzgCDKgoTopnEXTE3t44PnANlSpsc
FAzN5XrQYs/qZFSGZ5g6EAN+EUxkM6okg/N+W01XlmTXoCJ1XdaI2mmsSrU3vLmw3G9aH/Y7xxqL
ldd+6yXA92FRFMKkiGWPTW80mAChYPHKCgrlys2UrwgC5LugL0C4W43ebKFj/BEJ/524TQwLdQhD
OA5gPxO43yJGg8M+QaWPQF0D/JtvmIW1vzaF+03XAFqbI8MRtUzL3n1ddMJBODNlkmDY0pi/ffhF
K8KyT6iBUrA6tkES7Ey38F86mEl2FQOa0UpkeON+6lAiUrl3OUjAR5cLQlHAFPdAktm3jYnIddSf
9Vz3z6gT0Wq3mtf733eFvpC7CtsrCSVswED+Fu9BjevJitzO8GD2abdWEMNzA95wFw0DswkjscGm
jwxYN3pTkCr09WMhJ30Ger/wO4TNsLLhN9yzToGBJhHOi+e5OOURtcWpsAfDQ9e2oWvuIPC+AZPC
nKqNOOSpHtzy0DDMcKqAYz07dpwe7m/JjRdLzimRKJDngKqTJ/TmyE1/dvyoq3X0cAb/GNFN98aq
bvZhVQQrH3vD/hka6FVajg7AF33hOuEQNGAp7XQvzhz1gUkTaFG7zv5axHP0ZxLx9Ngavbpi5W/s
MMhxAABkBNLqLoxu61qiF6NlerkKmy+04m43Iw4BkcsmrZCV3fTwCj4FLdw3WwjaxYMwh7Bb+XL5
bhZBPP4UHI9FP4y3vDhm+CdjmPtIgCYkF79HzeB/nvtQn9//msDNWJRbZZseppnLsyzSARq+QjM8
zRf0XTpITYuy0RnPZyzPyOn0vv/uuFhfkCqcJqbqcj1kigcUZOl+1YqW/R4V0/YQkVeeCuYPVnzn
jWsqG/26zO4JJZfIUCj8AqU2U9NTqdxuYXwdUa9sIVEO9BAC8/vfdcMqEXwAwZEpCAh6eZxv3oSb
xHNvlHjNDLT6i9uT1W0YAkRqyUDIAa1X1/FXlrzxfVxOciweIT5teU0Zi4lxZ47uMcClfqgLq6TY
10DhZ8Nxev/rbrwISpkW1en/bz0sbkkToezmxz5aT5rE6FjQbwybAGnwHeNzzHkb/fhdMQb7MEBs
QIo5Wc/3f8ANO8CgnEOzjdcABHNhhKcoFXnkl8xXhsOsMCNvSOgbzDdwb+ijBkkRyJ1ky3SWU628
kBslXawtc04gr0mKyGgvj5ZB5qqpijAlDLLExKygD9ucaiPBNCOgjYKX4kDSF4XJ06Br8bZ30PN2
5tD5Y7bC3t/fhxtWgVYqKS5QZy723/GTN9csGRWVrFpNHmYl0f5wM7JtmcbW+4P5t6ssK6k9dEQd
FPnJg6XG/k53RxPtD6ihWycrvgrLfZ6jsva6KF8Dc986ZhyL4CXR4WIW5HKrzRwgp8vk+sPAXJj5
MNVwOby4gaV9oWmZ/mhHFS5AoaViXAnabrwl2fyhXEIiD+HWws/EraLbsFPGD/BA1Ccnb/RjHGsI
VwTRmv/+20haWHbH+RvpOoIZoWUA0w78nYHcxYOoUxNFFVCtSPdEWYbIRVd2bXlGwq/zDwFakYj7
jjlY71NVMXU8ox/NWNGKO782XeAm6f7Imr2OmVy4c4KeZPanLHuIifsrdELrKdqqxHyfp9IaPnZt
vjbqc73bErqNsWRaQ+LZF+aE0ajAUpUYXdpwzI55qkb7ysqandDNtVjl+kYZlkt5Rg5jgaN2FweL
TmuL1BCzbbFdNT9DLcqh8+SJQuuTtwyeh3q2UycX6sT7D/XGJ0ogIR4cPA/jMwuj0dtlFyMm63sj
rHQ1nrTOHrsozIttmSS07O+vdp1zUKmhHczd1ZiuXa5mMLiK9gjoWthtnacUPrS9X3YIxqD0DYXu
1HXtVi8lWJ1yt//r/uLX94d2npxI4HsF1YWFbS4Y7xADIpSeFWVU+NJu2tRW2TNob7ubNIiqlRDi
2gbK7IZOPyVGvMHVeKORwWGHMo/X+hVFVCvVjwMolv39r7o+QFyrTWFYxoFMMC1exSB0eHwRMvcm
gupPRePMTwqD5F7a5u5aSnNrLdyaStmGUjeR/aXZE5FIS/BOkwfRkAR2ZHBRQwHOsHKyVpy9sRSJ
k4TM85jAei3irxg5+3aAVNybOhH9RHAr/ZTHSrpT5jleuZS3l4JSj04guNOlnUOWo1RhvOqZwyjG
T9CK5Ce9MPM93OJr+OcbV5A5CQk5IYiVTc/LDXSaHsE+Nxu8Hsqvo1NDoZ1FA5iPApbAeWi7lU/7
OwpxacMt2uYSkCNo2kP9eLkg48RqONh+7yEqmKG46VjReQpH/0thVtZ3tfa1YxBOfbypM0ondoAf
25WZPpz0FMUZTHmJHi3Ku/fv7LWxszA4ZC6AkajBLSthWY1AnB4jewXhAdQa+hTsRecnXgihDGwc
4xGC0HdOfFF0YIAQ9DKFYmnOlwF9l5lDnsLO6Rmw+P6jgGj+OlYh9JlQQhy0BsW6+99441bJ0AAA
AbNeNmZnsfPuCL9OFnVeA1m0l0OKfKbGP5+EaLTj/7AUAzEAF8i16dJdLhVp3diHqdZ6kHWlpNuB
fzaUwDyEJGYr7bVbX4WZMWUZRdYWF/cJGe4O9qu49cY+aj45iuYeCXi1FwodzsoG3rgkgkI0hRNy
ImEtm54RTBulWonWU6sR2nmldk+DQFZVhPHwWFcThFVz8f6UmoIbp0UMDcqFjPNyKwO3qR2RqbVX
DDNwkx2cJz5QtBTtxgyN6hDGZVTQxvBI6x5CrMI1Uv837Cxls9LyvWEpiL3wyxqgRCoTi3ig61K0
jusCDDgsv9PnFs2D8JzXFYx0JDkKRKid6afbd18kx8AwSVAT6y7ds2gmCg2z2XjCyMbjhPbWIYIJ
5mQqsCfdX+rW98ktJg11iS7dhdtCmmtMEI8iOpesO77q/s7nyN+Du5vgMVD6w/3lrgMPi64X3pGm
FB30JZpW73rSxtCqPZeXDyU/Y+4TohmnMi8+IzIUnRqp1wXHT7PyNm9+J2EACTBFhCvgBYyF+aSg
0OuNjRW9QO+R/jPYVrCDgkFyK5b1/v6H3sgCqVDLV0PkCyRg6WJiwoyyasves5jCAoAWJ6iVp0iK
baehhWumqZEpCabIgV8ym0cSpiz4N6mV5MeoJc35/q+5Nhe8JUaLZL0VpNrSXIQTrOZw0szU3aoh
2KHENj+5fVJNR7XRirU7dX3I8uXC4iDHa+Xduny8fVjHk5lWqqdVBXpmcQIZ/A65OuN1gkj8xbXh
3UZ6Kk52dZeUK4jHa3NFW+BvNxu7iL9dPFigRtoEv5Lq0SOptqKJyx/aUEd/ilyBWsaVesFWGzs/
373BQNEJqCmtME+1xFnGELaa1oA0b6DBLGfGrfMxz/Rm5wRNtnKTb5wlBU6AS5SqiACXECKnsarQ
tChODUVi/MjFOJ1hToGBUIWB7/5Xyb26jFqYV5czWib1c5XDvDzIAB8pifUnLwAxfaCtasHfnFun
FPTfCeFbgAGNAgYmLkeoJsp85Q3d+FIB/J3jxBeQLSycgAMnbyYnSz1CpuLYkIpsBsRJNlDLrQVo
N5YCPUQ3BIAUY3jLplKjKgaxZ1J5JWD4veZO6ZcMjSRkUOtoxQTeuKAUhegLUpwiZVj2y2rKP8hD
j3wV9KjA+0el8cC8Z0jYQxX9LSt5yA81z6V4tyuj3wq1gkZ+yXC7I/fgTS0IfGw0hSEKkAYaIcCX
AjEJgmsxz7sWwrxfpVsP6TuHbcE6g5exDZOQXg5SLdZsESZUkcXOvcwdyuw4V6qbHaowgdoxszuU
UAqqvivG7tYGg8+STVfJ77DEcFIXLHuGujNvTtBM9SvrZwRn9MbpmAfU7fJ3rrhrEIhr78JnwiYB
/EF60mUnTRulBJHrZ15dGc2jPTfloR31jCGsKjsOSrPGIbBcD7ixrOrJqSqKes4yKtE6OHXt0THP
k5YWART1BlKWiNyGQfcUt2ra5RvZolJXbtDSHshlaS3ItrkkDFrmuGpR5CHz0sYZsaumP5UTbLXb
zKhtGLE7uGPzQGMQLrOcXUgDfz8447C/b5Gu3CqXH7JHClBgTTAJS1RwXSHFO2eBfkZAqKWYW435
8FJb4JcO7hxV6qcR2U774Cuu7x9KuEPQz0rLJHgcSmrs+xCG+mglFr8q0PGbKNgYEj7LLBTjkpcP
KwzsABBrOZ3TsrI2RRDUDyOd1a3F2AxQihC1GyZctw66UtTwkuBYorP23pRW/ghcrQzhmFQCo3L5
IzQ8vBIxTXIegOnshcOCKIqPnhDtLxVF45UQdenj5XIU1kk95Dw9YerlcqE5IXKU6f05tIex/pRk
bsp0UjghB35ouCax2MBgm6DejPRbNNHyRBph5TrKT3rrnvgNwMYoTfDIVZB/C/cEbX2EkobZn9HJ
0/+z5yn9mtZh+lQ3Yb/yucsaEktRgOTmgXKgwLmcSZ2R+1ObwepgyssFihNVs7dJwFZcw/WzptRC
/1DGERiwZczoZlZOJ37oz31fTo91ylgvfBVI06SjunGguNvcf003DlFyr+BkZSpO3fPyEN2Y+cxc
m7uzwekNL31SEI93mTGNGZKHmZ16jLjpPjKJqBdvgrQ11ZXOwdJW05InWiKUYbAZMJy6uEZ2mQio
x4PmzCWLESqIzXxKD4zXMUySVAL6q1yJOnQoMwMh7zVmpauBM7k8n46LojxDoCM36I1L7HK3Fyiz
z2fUuALdPfU1iX2ycRCBSg9watfOg0PvT33NTfjyKKc7bekO23pWe+d7h9yK9jTMjmMcU1uPlO8K
LHvlwejhQN8rKvQFx4YBs6DeBiPlgl+hX8fpJ62LBQIdhRyE+uG4yDE/N+iXQ6YZhVBxvveEQZXg
JjT6MzyTZQhlRm4E3jeg9xVVL3nYoQfdomzTKCnTFH2fP3RCbw+GFikrUer1gzHA40o4HhZCZvGX
O5sYKFeP9uSfVRUkaUzutQ3tKfv67s9jFTrDJkkdt2dxfjXSwYVudv4Z4To93gRNJwmjzH6gathZ
pXN0bMDhezEmugmWNAu+vHd9ACXMbxBmgJtFA+XyK0NR5CMjVu55Fj6zoViqetP19JzmMPF/ohEY
7JIg7VwIu+x2bT792lpAa0M6Q+mOUULCycvFoeUrobeZ3fPYa4gEqVb2Ia6c7FOvwfpYOax6/2Nv
rEchBlI+OffD9IL8+zePxYXptg/jUZybpELYuDCMHsXTmuGyplRIAJqgWokeb3hWSHMIOEhDJKZh
6dRs2ycAr3JxDuZWjoIgeT4XpB/qRI9cVL4BhWUVFjQyANNEEcHzFDGtOmhh9pg0bpqvPKdbWwC2
nAI1r1NyK11uQZ3CB0CTni1Ah8JTgvEFyvBq7/dq8piVSrQS7dxYjg6JzeAYwFY5cnC53JDHokUC
yjoHYwwtTstgSBFM9l4LtHEzqXQX7p/wdXwH0I2iBem7LquLC38wmuwl0jSB1xXoGWzmUkeTlDF4
7add+PmHqrdshL4ms3+FBh5pIhfNkvx0/zdcewS8AeszsAjLxZXhyGwayb7RgM8ateLUNUi2J1GY
otRAkSQPoDlMMXfvbOdSQ6WdC/sj/y3TTWnN3lztjCYXRYIh8KDUc3cZPdOjW4j8wGD/GrvFddDC
UjI9kfkJPbDFmRoqdWeEYwIPRXFFP8BEGRR7S2VOc9+njftesCtfRt1SJvAwjsg+zuWXaWVSImik
I9AslOaM4KWyyTM7+Y628Vph4tZrBRREeYl6FzfWWryO0jcQEdU6dNssaz4YCSqeuY1eWanBIV4P
g7mNR+hR4ZRD1JxJJGR43fBw//rc2F48Dmk1CYKEwS6+10+VQC171z23XVcchsH67Exz/MEHgfJ+
W0DEQPCC4Wd3lyWfKHWt2YLG5tyzH0cny9VyUxsIJGzzPq23aZBF7ySdxOrA24NTpfpLEk+2eXmY
0WxC0D8ocKeNmv4I4sFiMl+rTkyUtSu8EjcOUxbwKDPRA5ePcXFP9WDItAAxhfNcNtQJqqpR//hl
pf1j9wn6KBVz0545tSNCz1OnPs6mEn9DDtBcMUnXJvDvCBmXGGgW6Y00WW9eZlnMrcHYcnUeS8Wh
UNvCm1UnyaNT1PVZI8M/3r8/f1leL5MKRtYIWUikaBWTZV8uWLQoHaJjUp5d5GugLLHTTCk8iMmF
/TKjScEHG34GS7nkpjm2rlkpzyOqKNUHa1CT6j+/UibLs6NJsZ8HFFIRsKmbzPgp4s4OkOcZjDDa
mn4XZedRn8ru4GpDDktzVCNmtIl1HTFP1AdR992MtHPVaDMFgWt8C12Bgs9Rq6smPFhm0oPXZ5ZC
/64iG/cLji10Fh24wsU+HeIg+eTkRdZtIr/Olf39Lbq20NAYcytwFQxcEF5e7lBuFDobwe+PmtI/
uuP8TMd0PNEYyQ7NBJ5XHf1xJfa4ftaE6pLDj5qn7EIt1lQUE7VrO4HLFTXHXVSj4azmlo3GFUXI
934ecCnCKgYvyPRofi8+L56yPFSy9DxWk/7VRMIi2LWJ04xbX+jdeCz7EYzyXGNPV1a+Tsfo6TOw
Q6eStw1+9XLlzA2yukY542zDADQysx6ooE+UABUXiiHJwTEjxCOrHgHXGRu3Yjmvj5UMkFEFCjsU
zqiCXq7O1FdV47bGs9VnBvTczBJSSRj3PZWdxzx15s+5HMS+v9k3ztWlJUFnjeIrE6MLl9EBlabn
jhi10MewOvU5Y4MnVS9CGLKb9/tCKNaEAfum7HrT77r8wihAAmLSmv6sVqq1txtEwwlw3M0cG2t1
qqvN/AsK0+EGEKQFNLsulxIwN09jEbbnEqwlcppptUfsb3gaA1Xz8jhNkFRN1jClV5spsSfUfuhu
gRKjrb9YlLzSHIqoObd+APc95TDrSVSTW8KfVgav909OXocLOwnDEhE5aCUApRzf4gujKUZ3E3WW
c9cM7n6kv/WUDaW7CaAo209MLu6mhOjR6XKp1F2ZK9732j/JxEsiKWTJHvWAhX9KImBRaB5V58Jg
YB1afPdo5kMK6/Rchx9hNU63E30nk1+AqvgOQeJKR1vk3eB2gnPwf1Tz6R9wk5ecNYlbIKPsaPU5
mw1YKNrOQv4ANfBNCqXty/09v3KGci3JHmLQGabmtrCCnaXDsQkT79maDJCsOcqZ8SZvYTI9YFGs
gxlWvrbyQm+tCaacSIemGuTTS7NgwrBR2351rhqrDE9lpoXjq10rqFoXlIWeBWPz7238yD01aVVi
iWSreMma6ot0VJLOqijsdcUfmxmqrT0H9uvUwfFxf0uvC8qsRXDBRSa2IvJe7GkZR75tZV19Vjjh
uKM7W+ZpsE3rtqFkq/iTdiIgcLO9U5buK4F6ae3DJNKbZwUVUz/eNEZVtCu2+MamE1gCuQL1Lqus
ix8Fq0jbIm2dnWPE3b4BSex/kN+HygbYXn+kLhU07z9mitgkmpKXSL7rS9tR5rMllMLIzl2aVQ3d
6VGLdiEKbfMP30zMr0aLdORKjKnLN3ppQ5h2ofzI0ITBlV4mJ2oyGJFFmew8A+zIxGbm4UTl1kK1
cILERJbJ9DAtp9AzDPSKPtt2Hg+HCpU262mqdMhsWmsail8aSjvGtrS0Nvirthij8NPZVEHcKFDd
bj+ErgvnHDpgg7UJS2TLXlQxjvWpmu2yPd6/UTfOThLiEkM4NqCjZYciLIxG5GOVgsotolOuWPop
Uepxr5fWa+mE8Ur3Qaamiz2kXEzKKrm+SSgXdrDMskIro7g5q/T3vGRsm4dcTGt1xL+UqItlGO8D
PIFLw1Mva+116MKwNVfDGemVXpzJcHOoWFQkRg6VI2hy+wpYfns3KiglvFTwpWpeQKwGnbSR5sn3
ZEZu5BNK0YP/lfKMG36MTTTgpp3l5oa+R1AwQO8vIVKWuq1jiTAb4pn22RpGbDrzoA7M8FOVGnsr
Svz2CMo+Uk6MjFJxy+u8YhIQyIF+ikqz1xCDLoW1SeZ0Ep+htVVhyPFTd/7RFijVooSJtNe/uaKp
4T7zdbN8Cl0tivYphB3DNmpQBtqlTjWPX1PThPIl0vX+PzQosulpzrW2e0inUDGgqTXCWSM+D/Nc
8Wq3gm5oo+nQaiQbcB2W+wTloe9Qj5yQIrp/ya5dPY0PYkXJvczA9BLQAZaF30AScG4h0x1PTamP
KHUHYZRuGZlp/txf7SowBSQM5IBYGHY4rsEisGCCPJhcmtbn0U5FFe7gFDerT+jVC3HMpzFK/rRV
EHfazkG4TOyjEYGV5/s/4cYHA8tm4JNJZSoLS/ukDHUKHHmqqC2M+TeDkYpvNcIzSJ8ir/I/LCVf
Eh0fJjmWHs/NMzHZUV6fW2ihtW8zAxPDdyUhQv1vhKfL/Hx/uetQka1lNpGS4l9+wUUNe+iquAQI
YJ+RhGsesxpFOCZcz6lWd48Ir6Yb0IPWiuW9saYsHJPWY3cZ5loYDTMGo4oyFdKw9ZR3O71r9Xpr
K2b22geNsoWcpvsSukjf3P/Uq0OUo2NgH+RIDtIxy2SesMamcSxsgGy5+SgQvfYiutWIWrZrfv3K
Cv9dCh5BBmvlbN7iytZx6DcQaNinJlSqn2bjzvUerc3kkw4Zyjkz5n7lRd5cEKMvid4pxi9hkkYR
NtTpFftkm/O/PmzXjwOSXTvNmX9nuhq93t/J6/AXCkEMPhMhnCFQAOkW3tRFUKeZ0ZgU5qlQleSz
1lnqd7MjmNjHSW6H0CfnBWLJ8dD6Z10RrbZRfUijdujP6vv7P+UqETBo71BqAx7KEA6u/PKXqI7f
BE4j9NPQo7b7R5nCqRH7zHGGuP1QjlYcSD6yVH2aY0AuW7sC9HeIEyMbvt3/Ide3yyVphlVD9roE
cz+XP8TtGhqYEZqrw9wEm8AI1aNuNfmxB0tzfvdSpI9SuYfrrIKOvVwK/Vu07EvkQFG9dQrKNmFq
2F/0OrDHb4Rpjvtyf70rAwyLkqT+AaFJ/4U7drleTM94GlWlO9qxPeybzA7/nVoUpSj91MfQLBnX
dtrgwTTLaHd/5esWKU8IPQGgFjCJaFctjzSfnRqKm/YYigbxNkhFniMkfx8Uwy/3bFG5Y8YVhh9N
tACdNQFlYjF/aBo1OttdgZqcCX8owIRsBz8dZF5ZWZxTmJ1JzNwKydO+sz5b5RCc1QGlw9Sv9SdT
i8WKwbt6nfIrkLdiAJxpd1qhlxsYAVcJTEQPj+yT/RBWVXVO/4+yM1mOG8nW9Kuk5R7VmIe2W7UA
YmIEg6IoatzAlBowzzNep1e96KeoF+vPqexbCgSNaNYiK2VM0QGH+/Hj5/xDIcdejA3EDluzNdXY
K8A/CRCYEERVuYsDTViGOpIBMx/KGFCXroflDjX3kBa65ncpcpPzXKnBuxGl0e5YW34SvOlA2qdk
CsB5bm1sOuRHZwxtaY+5JqU2V0JMSV+72T1lohc5Hc9I+EBKgWsWUONFjJTQCDbasav3DR4NR6WZ
VLeuw9ptqqjwwkGK/jIzVdvK86Cdx8LnkonOw6atYvxtyzjeK51sbxQ9wJEqDOO32HDru8Ywqk0z
F8kNav7JLR6EWIGilfzeaUt159SR4aUEx5sybEzXwFx1B2REOmAaPK2s3Ku4JN6O49sGs4Tg2lKG
DKE/BIQKqd5ngZVvoFelt0+u4UVZqxs/6drziGbURm679pZmWPjaECGGp9yE+I5owC8PoKRWkCUe
w2afFROQ0yqy92FdzV5vamv3qOvoALiUroBGysJVYEk4VeD4jaWpxTdVJjt1v1GS2PJ3g1GP8U6b
C7+4s1Uz1r74QZjPX+ea8p+8MtlXCQUsJHaXRu+HRAaM1mJ/Gckgp3XOIyTpeAqDovFwD23OxpBV
x8Zko0vtPB9ejk3PDsoLQ+oSAX8pLj4g4FrbZpDcOLXa9pFXtyiNoyxuFtZBxmNk/paoahYnXp7o
dbOmNH513CAExOoS7RFQv+SKl688DXWpForsH6QBLbDOsMB391aypc6UrMzu9VBUEunhUcQxCShL
iZCQy4wZZZNzKBozPVBCVN+ioGF5M3a8K6f5VaDkkKHwzUVP1PepRV++VTDhgixbvnMYkyjYyRki
cXavmif4AB/qRE1e295hOGrN9NBIjkQ/9HK4ZCwwW8KH95BClN/KqKl7KWJqBynEKksqESh+eclo
i6mkhw6igIz3qX3B/WSRbVPHlH1dG6RbHZhIBjq0qIbbDMOZZBd2vV1RPswsBHkppwW1W1tymX/C
83eQ9wkukebJHnQZdVn8SRCahbEo78iju/lzyaX0J1dKrFrj2QCzPHN9jbe6mZjT3gAaMDcbjKeS
23FIZHOnjGUSug7K/5Xnt+M44Xo1+6N058BevkeVRO8O8QRf0UOIm46H7oNsOFhxaYybuaz8YB+1
vpVxBc+UWVtDeiwCCgxb8B3C8kAgd8R1//Kr9AbW81R+gls51fx9Xdcf+tYwHzV/tDxL78xN3Fvg
eaZ+re612NEMzAWT/A1aKpmGri8GVrjFPtWVkSoLENKQla9wbKRtlbTqjRLqw0GIeexeXhLPjIkg
JzFaEwsf8ZbLl8UwOSqN2a5ux8A2D0GEXkHelfapjvUJkfEg2QC/W6MZP2XFv529SIAjtMqQArCJ
eOXyAh/0HO9GbcwnCji6vO17e1ax5WnTgh6aMoXfi9ofPlWJpGGqXDSp7tnokT8EWBwj4BDDs/eq
ymwad0Iv9E6vqrze+VloWeegDOwPxlyrwccizqS0JRID5kPeOw01bMqzcKqwc2MqStcJsFe+Qyer
jTf91Fr2o1wpdr6p5KIt32p2OSsf6qHos1sL27CEkoo/JYWXp2CoM0RxnY6VKATjA+QBa1wrMHYY
QJ0+UNlDr8OTK7MEomOVzlhtlKDJ602H39CpaeCu7ThHko99iUydS998uEGGfpa3EcfmmxEq3fcE
c7sfDgRF222wxH5dpOML0Jt5knGj5UaoWxxZhRMOzoyk9SlzlBqdMeXrNPnRnQ475zBFsbaSgV4t
M4YjKSQZQImIK+liuBocnD8CaUQw0ohPjd/rNGfxBfcpW+3mzvieO8EruZbiFYFjsJXAvAMaWCrz
OfSDmhGu7ans6unBKOfiU6t29cnU6Nc6Qqzv5a10FVzRABRGCeDE8W/hNna5lQyER6OA1PCuCo1p
j7BafDvPYbEH9DzvXzkU5z2BAnNDTHEEG+ZyqDnxqxxysH9bcd9+J9fj5GJf1H5Ox3GNsPGkT/T7
XgXOwldDTeRJ4Aew3eVYSWZXClfL5kSsLLiDaXqbHQ11kL5oUqyXLhBPcPBDrDkP4KuGzpMQ43H2
NZ6sDzbGv4K9hw/KobWpZMOAQvSjmjrlYzu1yhoue3F+i7giVJYI3gIPSXJy+axzUFDYrnrtVBX6
9DmHmvONxEJ7mNT8qxTX5UqtTLz671ND/QgqCYmuAcmN2vAieOZJY2ZDrs8n4Dj9acCn+Dy0ZrUS
oq9fSlxT2DXCyxImkNhbvxU7iq7EpzIphxPQigRrhkmO7pTSaO/HaMIMnCNlZSE/OyCJCU1iikec
R5cDxlMPOmRW+5M+zBMKIqXieH1iG3sEc4NdXhfmmr7vdXhgJiHNcREjRAB1uRxxnPK5kHJyZyus
ZNkrNZTOI1+LMm/M2umNHGA61E9OsjKzVzsWm2ORQBOURJt6GZUkBal6KGrKqTHmfiMlpulypfrZ
zs6aKvQzI9EOEVuVFjwkucUmaqFdJnnatSfDR/rInXpIOIbOHdFVzLBeiQ5PUInFuhTRj3YlH5GW
+GI6ZQhWZpsG7cmPJX/TqZzvnlSDTvvUaVZbuyoel61rD1P4uW/1vnBbp9MdRFlVX3NFpqA8BjTC
+kPVtX210TsjwbRDlT5yDjrFNmuN7jg7LbZlphIFCKrVtaLfWlin07KiIRBvrazv/tJzU048JHiK
twigqslO1qepRAm5q+mYWM24th+vZxkWP3cSfBkB9MPwuVxGcPhGQ6lq+WTg3bbPEBJ1e8vv7+hd
DCup9PUeIZhRIUe/B80GBGEuh6qbXjEmqv+nwup/5hWXfX/gBBPk+tg1Srn49sqIz2UehAgaRkJ3
htB2OZ4PrG8wwwFNyVTVf454D237Vq3G3WQF05rU66J4INYOB5iwDQWASZBbRBxr0vyoLhz9ZKD0
vClzHdUAtv3JKAILDf5+ind4e9ZgjdV03mtluCZacj27lCzoOD+pbnDIiQ/9W8jL6EoXE6a9Jz2w
x2PddXrpOYk6f7fN2nij53Xkr3zP66XDuUFjBbAoyoXwIS5HdJIsTrF3N09+1c3bEDOcm6Ab7G0w
RvNK1LkOdvhVIW+rkndbMsq9l0MFRm/rgcJtSvMTZSujGXro9JFTsUT2QsYM54stYUn78vp58sf7
PSaIY5w6KqRANgfpg5jy36Y0rgs/sB2/PJExpzEIRmvIvB6d53lba9Jc3qL4Zn2CIebLoH/9at6X
cqDqHlLfWbGJJr1M3HoubO0uDgdrV8qw8V3KeZa6i6s8kvepr9b99uWnXq4D8dBQy7ArBQsh4J+X
D61mKBCYE4yyiPwwfpt3ia1sGuhjf5VhWJb3QzAYr+ydCEtXCoLw+7iUC/z5IojM9mj0vTlVpyjp
07/IeexsI9VteXbiuGt2jt9PX177lpxBAoBBLR02xxJMZMGBTafRb051XxVntZnlA0Xw+mMcyB0C
jtqafMbygssbAvsgZiGVC5J/qRjN9+zVIsNvMwDnHnADV6J2E9ha5t8UNU5YrolC6HtzLiVvULv5
46vfFoAhKgSoNFLyWIrB2EZOdWpQqlM6jKa+7fXSsD2nK53wPA6FvI1Tgwd59ZiC4QTsjVYNtZRF
QBOm15lvGViJTWnxIRrVCk3u1pZdQ2myt5EtNQ8vD7gMJ5yRogcjSrAkxFfX6kY3ORZVaToJSuwh
pfu+qx2glF3arN0FrvcIFwHgUEQSagZXuL7Sd9QGrZDxNJSKtq10vfCKyZH3QR58m6lKrtzknnsz
UhhGA2QnaL+XW1LgOwYNbvopR/Qy9Goo8d1mCPX2i1FGrxXcxBVdpBsCiC06bDhxXo7WO1Ok2wCv
9+k4D1tLzT4OMMs2PZJ6t0nf6SttzCf1tt+jJOPBaSLBoW8qaDeLzMkmXRiAnFb7QhlCaMTcarK7
trOd1gV9lUKjUqNyP5Y4SrpBnmtPMLQgAtjcmj+7UEZ7HRUKcFpDMxb3tpLYHyupblTXR/T0ndw4
Uu7lmTTSb4bVaHvYRafbIEbeE5y01G2DHL44BaY6D70pQFPPC60ye//y4lwe708vKSrlAjwB+28R
4Ujp8Gztq3o/dFJ9FzRxCHxZrnY0wHJ6QtjujCaVXSXX073l+NPKUXs5PGoyQhcSxWxKazRgCOyX
3zRX0la16T/tptFMDr6aqcdJGuKtRq2l3QySVKLBFuVgK4zyc5DIayrhC9DbrwcANAJZg1AP/XGx
hC2jcoIEvN9Oa7BTzVXIyrEyyw8hiN8NNsjzeVRt402rZv1NrTTBtgLluYlNqVw5lC8D8a8HwXyH
Opig0PE0lzORVWEnObMtYxXugwGgYIV0ZIBwblc13dGHKH1fdVawg9Wh719eA+JX/2ehEypEcZP0
Q/BshYbaYg5m3LcBWoTqPrHM4DHxZ/+2IX9f+dSXweJpFBqBHG7U7Sn+LKuLaVTMcqfP2t7WuZRj
VKk8KJNab5zYX6tTXIbBv4eiAU9STp+Yq9blXPoAqQor1LV9ZHXqm0hqObxqZfzsB6O9m2d/LaG6
ejUq9lw0ULuiuYbG1mICbalvnZoC1D7KewgwMnQX/Eel3UDJwHv5Wy2iEu+GyieHJekBXwuG/WLH
GAGnOAaB6r422vZ+7jp/o0i27cIwVfZyG39PsrC84X48vsf3cHYDI7TPsh0lj2aO0RLZXbNnHQKM
0Ap7M5FuHScTu3PViqO7KMykh9lMQC4NqDjXsAv3fWBnsJ+FtyQyBtvc7Kq3L7/TokX89zsJZQwC
kbgUL95JMZqJGnOn7it0Ut9xOsdIBFjzQUu0muoz4GlZz/uD2teSF6azdUhzs6YHK9VbW5vQMrAR
VX35ma6WENMswIt0tMQdYDnNchkqWk97aW9rifEG4eW37dRMhzpH0bUo5p8vj7bc/OKjkh9wqFER
ZRIWm78w55HOqabtYeM4j4mDfhlrgEK13Mj7ctYVt4I09jkuCY2vHpm+EwkgQnTUgJfX5CQkP4NP
ou1LtuYxVMDKxFrou5ZVTu9kLZJOYTOrN77UrDWgrt8ZrgOFECiOxDu6HZebVDP8mhrpFBxSysQb
pe36nRbj4FfoKRdLuy62aZph19tpa5rM19+W3JrXFSraBpeKxWz3pZHXANuSw+xAayoLq9gWhhae
E5v8DE2uNZrQYjw6acI2QeQtXCOIfovx0lFHbCYoIQZpJbT53ZBI5GQZFzvbQe94nFE5pbLaH17+
tNfDUtCCuMa5zqKCBHg5wbUVIaps1soh8zUJ80eMuvBM/65Xw7iL5mAN9rU4ynlLUem2+agGfFWq
hZfDwXHoAh1F6QMuZPWmcaxumxS99lHLo/CLITntIRltc8NMy27G115J6xfL6Wl4pOLsXz7l/Mvl
8CbeUN2ERsMh5Tw/doAU3TaShn1Vxm+irJW3aZR8hr2o7V6e5csbPNUeigRgW8hMOQGIzotxg1yO
nCbQlUNa+dFHG1dIT0+G4B7JM3U/a2R3dH2zldz02UEpjYK5Ei4/y+ikRgjh2U6mHsba0HZSZtoo
MRAw9SaEfM9FblO1yprB6DMfGMUZtgv3U0gQVxpYQH3NOdPVQwiqbI8roe/GilLttRg5CpNrlef4
XXPwi8LYQMxRf7480dfLmcK6onE1hhKGQtXikBiQelWj2TIOaD+P27QzMk+1hnhvh0bsznL4OqtA
8WF5SGiDJP5UD6/Q61OkaslQJeYhpnPhmYVt34VgOGB5VuhNrhzrz70c4kWc6ngFiov45epF9iKX
5r4zDwlr+ICdc32nDgI0OejDh4yNs5LyLQgHv94OZh/cCiIvBe/Fbq2KeUQKJbIOM6QCt4q1+bYc
huydWviiJqxo+zo0872a6hi7gZXcT5yBbsyddd9n7Xwb+2r/0MSYqnNHKO61Ms/uWwuKSKkooQcU
KAOFIpMSDX4wZK9LJcWn4WbGlYz/B5uxxDdSXO21wo9xblaG7N7oMsPTFPR4q7pbk7u5DiuEbWFe
IqN1QJauXn6YufeVvLF681AVdnxwVAgxCiiU+6ExQR7AiPWKNLJ3UYVY48vrfZFUPr0kHDaOKICO
wqH2cmSz4YQMbQA8GKcYn2aHB3ArrUJzJ1eUx5fHemb56b+PtdhbJWKtuI231sEKFJzCLVjqk9WZ
RxMKgVfrvXV4ebyFNQzLTzDTgYKBDGN/Uaq4fLloLjvTp/N+4GjqHqSyv8+VLtmoTdg+DrUTfq+c
+KR2pXHTIxriosw27khUBP9UqjYvP8zVRIM3BwNO3s5piSLBYu9ZPYbQMpzqw2hJpoews3GEpnkO
nUZ799qRSHKFciwwbPzolgq8IM90SyK7JT1H3kCKZ2k7lJZ6EyWq+cqAQuOMIaBWMLm0fpYv1dnt
XFS5o9yoZpWd8jb8Ktnl9ygdswclk6ft615MtOlIYQUJkWrplbYC/j6VFaSaDufI1L26ceJbJ8es
Me2zNSOx5dHHUFwSOPIECIwu4eK87eupxmKGhRHJzeSWU2uKNTF7Wesr23DS/qoz3Vq5oCy3x9OY
3ISEeSCEMHmxQowppiOpN8ZNiP7+Tm0KZYOnaO5FZh1t25kq28vTuQw6YjzBZKImAgCIYHm5O5oU
if+cW8kNcPJq0yml5skj2MHNRJn0Wy+hRi+PmTPDzevZqi8PLn75b9UAtA7E4IwN1pkjYNlilv3c
6vrRMMBQVvJnrSzlTefXuGK9PMxz35GqA5cOyH38bxFyiqw0OscejBuM2qSdOU3vNQnmTmwhS42m
SnCuAqtaOfWe+470PSj2oAJ1TZ0xUb4t2yQyb2LNDk6Ix/dvY9NJCOFT4anZIP/18jsuI4uYyt/G
W9Yh9LxUzYRK0k0xFu/leuhvUSmcfvSRZa+hHZ4bimsGLyciGMvmcslQU4JoVw/wWCoqVWlbZHcW
B9VGkDFWothzswhVHZwYaEWh4HI5VCwPuW8DAbix/T6JXd8MbK+K0oS8AXErtzfzfCXdfe7lOOsh
21GoEuJolyNmQaNrqRyaN5hB1HsCjXTuVN+4ScClvnoo9JxE38UmSCvcii+HmiatM+I6tG6UKPue
ptp0J8dYZ5V+Oa5M4/VL0RMQeQWNOK5LT7yW35pwXT/YTWF11g3dg/ANNHkNq5JBCDNWr4NUcMeF
OEtvB0yhqHRy4758qaSLi8kPNOtGU7ujmQq3ZHtoAajZgNUsaPlaaM7vX17716uEvg4USWgwAsex
9NuZuhlTQnv2b9qgVl0TOutRrhVB/m/0PeDN18msPb2jEKGhAAe5AcOzxbmQ+f04NmQIR85SczPl
dXBv6Ym2UhZ6Us25jI6O6B2ROtM9pWSzGEZTgtSY9DHAKdDJ9laaNl4zp/1DJE2TO8RZf1dWtAys
2A8fKj2KPVLUIfRQL4+2Mf9wm6ZXDxBxOnqXam+tRNUnrN7V85E70q9EjefKIEbvR5S5UkW6ic0+
cBsAAt+xf+pv6274kBYIH0mpqe0gVWsbrS0tz8hyZ28YebOZ/FA99sPYHvIx0Q9q3GhCVua+GmcQ
oVUaIK5vax69yfqTgVuhh4kegTtFRE+SzGBrGrH5PYkH84xYVrItdX04S/pg3eRjNh76snE2Rg2I
eoitYOW8fGYr0awHiCwqSmzbxaYtzKwhUe+kG5Ci4zENEUuc4tw4ttwSVyb4+aEEyp2mAK2vxdFc
JHWjG8Uk3Rgc0Hfwz5GbBstzDPq8Xhnq6oQ0BeqBJiUdAYDhzmKppQi9JWigREerb8JNFEvqjRM2
smuFjXSj2dD4dB39qJe37dX7MSigJJptDCishi5DBbxAwog2xkeUx5p91BnNXrOjfp/r8dpp/NxQ
lDyFVjBNPUral0NZEnyX0PTjo9QWGNGM5nge1LH1xibLV6jhV8GIt/p9qMXp2KW9MRmjHaNqZndu
HSr5dgq1cMP8/xUENDBfnsQFTpJgJMazBeKKY4R8cbEgnQm6rFWhB9h3heHlUlFsgiQst+o4Y/Fj
5cHtYIDyMHLL2k2S1gH6l2Zww8gnqLGSv3HQ2nmcgr5EB4aLSVGmwWtTWp7QwvoO2Amri49wOfm+
lZdKrKG+QvjP3sSd8XFUleBzypg7R0+L1+kX/poRuhXAI2mqssC0y/EweAkGpPATDFb6fBfnc30X
5x0aJbkluegXVJI7qGHlzaRuuTvqTXwycYJbSQAXZNGnx4CcA0gLqgp4vyXKT7UrOc8bOTk62oxw
oySjjzuW46zfzWoSYbqU1s5Xs+mjlopPNn9rVJ8GiwP3vnptzBIwwychcKrfUEwWSxI4PTqvpZ0c
Oxm84RwgbwV5P9sZ7O6VoZaFO1YjjWbSCCgd3D6XKIu6Lfq4wIbvWCapehdkqeUawM63oWIN59Gv
TM/GDeE+NEP55Af4fL28G57ZfE9kLAMY3pPF9eWnHxEULFokxI650o87u5HDYxHLzbaciumdQVNz
ZbxnPzIFIo4EkOZCxX4x4DD7c5n16bE3R40FngxgV+a2cgfHDGnHO6HhzXAAAm9OO9UrRmRz2JRr
9ofPTTs4aNHjIAUylim5X9ZOjxZherRGa3w3AgLbBbimHfW0+8BPho+a5KSeOTWRZ7YY86wcH8+E
V5FVgl3gwsx9R3yW3/LLdq6CyS/n9Kh3qU/RqLHvGrOMjoAn1oz5rr8wS5ibP5VSULTUUS6HKnuI
+/3oZEepCie3GKyB8rAjfUWr81HtomRNrfmqfCTw54CswSWSjMHZXEQvyGagZhWnOY6FZXtyjMhi
g4gwlKWwcKU8R0AlgwUod0667TWt2yNNY7+l/Wh8tHp9rSd7teBIPahHsuSETB7A5cVUV3lrppM0
jofESlvHrYCIHFKa6h5LrUQbZM7uIubhZip7/TNt/mofRdK31+0ySqGiTokmBNMBX0m9/AZ2HRvF
UEAY6zRnBBPep65hFeEJKY7xNFrVWnl8mZ1QGufwoELA4cG1bJkoYGRMspUbytHRc2Ojg37faGrd
ufgSqWhxqKmXBLm5Er9FyvNbdgtERUg+AgIl++IgWcoh6ZXfFgDfpVt7KrRjPlrhvdTKPRL/HW3Z
tjcOY4FJR5bnawX6Z0cWOhiCJ4zS3yJcj2NAeWiCLackhnwsAsfe4xDY3PQF0tE1MoluKyshFxuc
+17+sIt6DO+MIBMFPKp4IoIui90xeiJhTzfn3ICL2iS94u/ioX5lj1KMwqYCB8h1lGviUtbdaKym
dfI5O4+j0h1CudXcoB3Dc93Is5cos3Tz8lstotPTeNQrNK6HAgC7TG4z8D5DYEzZObWteGMadXCo
xxYb8Flda/c+MxRqZNRE4PIBxFtijOCfR32W2tmZWy7fqSx8y3KzAb1Sp4rttQuiyFovl6hzMdpi
HwKQnqUmw7OSRohmeVENB7YbzJQ2fvGORF6754SuHku9ds4IimkuTs7KSv65iMdickVdgcOFwASu
aREeBwxbkjS0snNR61mwyRCs8uBpau9qTT/pUoYc5stfcxmQf40ogBzUZkU5Y3FXmVpe2ZqYYyOY
p1NiTGd8ppyfeSdVxw7/vLe2QpZbxs7H1rF82QsMKh0I4eY8XLnGnVzgm4lM4v25onMfRO+EI+Iy
FnZh0zRYHufnZDYkOr91anp91ejwrxMAbW3M18jUYK8OVuZJftoGrgLF9AykuNkaoY64tEaVMCht
80NXIDJpIQ6gbfxsUrYrE/fcclGoM7Hr2Ax8tMtHbQeFtrkk5+e+x8AygUiL8n9gepavy7eRRKbS
go/7UtmN/r4pYm0b2L3dr3y+RSx/mi9xxUSVXZS85EXClIps2Y7N/Ixf1gwiYjB6mudmuTeqPnH9
uJVcS01e2U/+NSosbktIaXFVWqxSX8qs3s74SkGiWXcAVz/lo1oAcpnmbQ+S1Cv08EdRyfb7ue7n
lX36XFDgqPzvwRdH9uBXI+oSTX4uaeTdtQj4baDmmcdILT+//Imf24ykXyqbA4IYkiWXX9guJT8s
yik/T5WffwGQnGytpBuoAXFQuxk3od3LA14fVYgAgLSjp4XEx1W3ojbjsqPwk5/rqCrf1CE2Z35k
dvthau/RKY8QM7XHx54vvRLTn1tGYF3o6clcrujQXL6prA1TI8dOfpawltlHchVtjAGSrJJZ4Um2
UMqfA1AhL7/ts4MCQLYQZqSXvSSvooBMD2QKinMYdfO72LTKWy3Ah9CqM2Pn60H9NirNNW3kJWz0
ae1yvxAyiYDDODcvX7VIZT9IxpLlE6b61wkd/gMn17Rtqrh5aBTjJ66q5p3dSB8rKOxnjDtqisim
tsaefu7t0fWAoEBiJHpwl8/hj0qMjEuVn7PUUXb6ZHbf5dChMz2k0ZfRMfzbqeuGle/89CEXZ5wo
SQHlpEiEEvHiQwNKsJNposyv1si346cuvas6A16/HY/vtUmWWy+o5PlrpqfGDuBRuLciZ+KTFMWN
7xfljmZveMuHW6vzPDMdaFVT/uWg5yayTMRLk8ZqZ2bhmV4OAkudPW0so9a2Vo0q4qTY/n6a0mH/
yhUoDhnSUbYbSJGr5qcvlUGW4MBzbvowwOgKSLUrdwUmDSQD2V0/dMjHGLW58hWu3pVhSbv5B8gj
cv7FRygDXTIghIfntFWUnykO0jfAVZJjmg+fIhHUtHFay0UXYwJDgPxL9YTFRmsFqYrL5VaOTaIN
aZW/KbF2ifa1bw926oKqLYzCo51ntfey33bpzlHbyXxdyYrBRW0XhRFwTzB1l27r8RxmFKys7k1R
zcWJe9wHKlywl8ZGcdE2GVcOxUXcBgrJ5ZImELgPwQXTFuXJruxNo9CNFiZzu687+JGDkSD3jsHN
Aeyidv/yKnKYut/2FMMBxQeIKXg4JPrO4jSsC0vPHW3QH2Ts0rxR5QaTxYgAmCi0kShO43aQaxzX
wzS/TYpBevfy8ItD4+/hWVLc5MUxtVhNYAjgcmuR/tBoc7x1+rG/kbJaBg45OZt4VB+NwTY9KNz1
5uWBxS++fu//DLx4b60JtDYMSv3BjpNi0yB99TZWVfvx5VGWC/fX7MKJYaMg3rgsPwaYPOhV2egP
sZNIn+oeKqPETXM32VZwKKrUOWW11q+82vUK4pOie0SFAvEjULaXu6V2miSQg1l/mNti2GEXZ27M
FkQzFmiGmzn+GuZjeSo9fcQnXW90NNipSw2ZNLKi3JxN/aHqy87LFbPycD9Dhl4rpg10oWBnxnW8
SxH1eCxQtPXUUK7fVui2rJTgFtmVeJAnZwaNjFLYJoiP/lvtKWnsSUmi2HgIzSDfGl0VHdUGHvdc
FGsKLc9MMsZZ8FdgPQEdX4pbmUFagQYbjIex7+4rq1eOWmAYX9I+ASlljdUa2feZlUTjhzIqt1YQ
r0vcQq42jj/XnfEwwao+5Fnn/OQAkDYDwhxbX58cbAD1Ne7EM7tTQ4IG+qPweCP2Xc4npnVanKid
+YB9HoBSJ25vnLGDcFS0+nn24VMkRfGgy+O05ue4POvFp6RaTxopikoCbXc5tD9g/dXlivFQTlBg
U7Oihaujqe6DmNxNvoxxZRJEW8PCbohWebcrwAC5IdK0b/w2NrdhXsqHJqjXgOuX3wHcCAc9qZeA
rHPD42Jy+VxKnIQhtRrzuyBKOCeKnal68iO5rpyNr2kAfvu8jfsPWVcExuvE+p8GZ1hY0eCeoJks
4WvhoFFdxb3s+1ha0S7BheHIJIabxLTW6M+X58KvoehTQD7FU9ECM3f5nnpMxmJro/19Aqa2Ty2l
3g1qOh0cs0N6QbJg9juJLL+3cQBzY3xLX3XqUhJlcOBqotgGtgSG1OX4RqqMHeXt+EcxQhg5OKgr
yvdNFfbmx6QKlcF3JVQD5pXQuSgoiGEpLqJMR9WWUx8R6cth1ajKp1av1B9zk0kw5JzQTLYIUZnV
jZXWZd9sABDJ3TsNuqF9DwxUju+mJgsbV1d9IO8ISPjb1ucGvZJ2XcYbnkj4GqPSTbmbDh/6UJcP
RsYFZM+M5B+gJKHX6Emi7GI/b/uN0WTVJzsv+zUK/mU0pY4N9x3yKNV8gbu+AkvaEup9vWWEPyl3
NDhlj8N73AhHV8my8Ptrzsm/hxKJiLC8IZldBO6w7dhwONn/hKwXabex04F1g95kp4+KGlv3Ux9i
Qches4yVL76cV1Y6IHpIEhToEOFY6gxQ28ZryhnjwE16qztFdq7tJ1T9NTeyTOmA5EC+pvR+Na/A
etECou6B9SORdfEpex83qMwJsY2VLNrsUtAaXhkQ1Tu5CPYvT+xlBGdiEaMRoZtaB10/NtXlspGI
YZbUVnXgxobpH4o8o6+fFoM7lUr0Zpgt/Q2SaYkbWnN2eHnoq9cEYivKcixaoYSxHLqee+qE6ELi
NK7b013gTP42487yRq1oAr5yLAHPdyBywZ4CibNsfDeR1AFqyX1es/PjL8gdlqYLWqy7zebGaVZS
9Ks3Q/eIainEKMp9/HMRGxMlpmg+J0NIwxiYISijJHObOHUcd+CQWhnt6hNy+6G3g+sUoQmFycVo
8qwHc6CmZujKgS4PjIZaqFsboa/T/0iNRIB5YSU4xlSctUm3P708t4s2E2uImf2l3EC1kJ7uYnMO
VG5Trdf80KULosqICWvxtCmHzE6Pxejg61UXQYxpt1zb30MbkX83aR35U9s27es8v3gW4fMrtP1p
MQon5MWzhGTLs+UMVuh2lhbtOzVtT21R9nxyK8eRaF6TYriafbqLVLMwboO4RXxYbCC174KRwiRk
hXxomwc6qd0OcSnJ1dPUvwmTonsbmNqwMUhCVjbQMtVA31gY87B7eW3qo+KI/i2bxdbEqu2sZ+hR
i7PPU1Y+YL6svS9yme6xpU43CXLzKwHjSQboPxcjOk3kXGR7yIhSHgW3tzgBez/iECo0OXR1cvjm
nVzBI9/UYzblHn/WHzUzHIvDmI7qZ7PNordapnb5VzNV+tsGPcbBNYpkem/IeaS4o5VN5W0U5/on
QHvGWbGa8b7uQkjrUWAM0r6BcDl+IRoOt60M5dhrSd7qe0sNku7X5eB/fBv/Z/CjuP/1Ds2//os/
f6OwWUdB2C7++K9z9K0umuJn+1/ir/33f3b5l/71pv9Rt13944/z17L5Y9fl37+2UZEv/87Fr2Ck
v59k87X9evGHbd5G7fS2+4HE24+mS9un4Xhm8V/+//7wjx9Pv+VxKn/8889vRZe34rcFPNaff//o
5vs//yQY/ba5xe//+4d3XzP+3rt//6/ij8ci+/f//uNr/v2P+/rf/yf/FpU/rn7Fj69N+88/rX/Q
8YTuYmJ2Q2WLwu6ffww/xE9MfkJTFDcngjuQLWGElxd1G/7zT+UfIkwh2g/wiQIlDKY//2iKTvxI
kv9BIUX4uhEfWV2iZ2P8+f9m4+IL/ueL/pF32X0R5W3D777MUlGRIRqRqIEtFeUDWgiXWySF+Dfl
VecWke45Q1viwTFj3DXoGvqzUf1/qfuy3shxLOtfpPq0L6+UFKvDdjqd3l4IZ9qWKFGkRJGSyF8/
J6q7p7tqgKnphwG+AQpGojIdliO43HvuWS49RSZ3uerOjSTjiKnNBhT3iGtvoxNiwReOOVA2/PC3
ZrpPKFQopW6se7PT4lWYtcpHmGjo8C8O9N9lcv/cYnjqq60RKBK4j/EVyMAfn7qPpeUqe10SBAsQ
ugTBfQtFalciN6L7Bie7jrT5Ir7FEYWmaVC0ueN5On2BshddIsgdTtEcbk+er7o7vqXZFfXMAySe
rxiiZN6yvi7DKB6vF1dcD76ztfZZeoOaEiKbnHHvl6LJ+umzZXxYxbbtEhMtP7t4YRek+Gb10i5x
Cj8t0d1YGe74YmD55jsF34jM9bMjeePmr6RHssbIZHITcS8pzTh7f6VH+OMBCPQCqD7WHYBuJJ1f
8b8/vk8aQlqeXd+nTFeoMW5bNPRlr2Rch5m2JAjA8P19O/xvnBHjp/iu1eenxiHxf+BkyHB/YLv8
d6fDIxuk8m6wwf9wIPznd/7tUACb6zdQ2EAkhMchRKBX5ONvhwL4fL9haWP6iQ4VN9cVB/r7oeDl
v4GNhAsNgu8MEiwYgv/zVCiuxwzkt1fLr6t1GnD9f+NMwOthWfxzewHIRDWPucT1xgZbBxGMf1w2
oAKPSez88QzUUVik+NliBwMnH9E447jDlKooMZuZyQhD1ZpmsTo6qdpnn7oIBB4zFzshc/9lW2n7
scZ6foTtF/1aPNvHJEvbrg4QUCUIRjCLK/XQtve6QyfO0nWaiK9CdZSgNFyQnGVa4G1zey+zq0hW
ZOmvtKPDrUG1Wg5x3NdgxPJdaBSOqBaBZXGsviUwHoTsBhfZauCEm5jWewRCK9+TFU9BZTviX48F
NtsUySEkMOrF/7ELpaoebOTuEK6TfjBQLj5/f5aZZj1FLir8GGp/5WPJW999swn+tG0L+yazCXFB
8+YfF2TQ41VzE8U1bUw4EDU0soLho7tkOpM3Lsu2Bb/h0n74BqMUIheJX0QmzUs0pn3lQ61azb3n
gww1zZODP+106ZYOzMK46+2uA5vRc7jbCZKSwgfXq/SmmfXwiEyM8RVJv/QVydmbLHPj2a10qRPJ
fQgy2SWPV3oquiAsUQ3HHRkSAaMa2PRX8Nrt69yCQ5mOcjt1zAyKLEJMzwE0paUHJuWjRhkCVxef
YVqmIO8hwWK6HfWn/iFZ1h4xHQNQfboM7f3ah3xAtmRkcGHE2/w84sJ460Y/Q8QPPul2W+bHIKDe
84LUgEOG7uLYLwAbKWjNR78Y6AklTlgCNHscdereknSNP5DVByzIsmi+29Jkd71RX1GAbbfb2sJ/
38TrXSZgppEY5zHwuIb72JftB6ZdyTHw1/AV+HJ/v22Gvq6mjwxJrQ7LJuNzBYKYPTfU7JMgWHau
TdrbjXX5xYlFvmyN9l+mtrU/4Aqb3vtL2xKV458gUKx/WtzYEUN9r86zdYHpg9K1XAOv9tohBHs4
z/cxt+o4wS6yRJpqXxebWn5sQtyxbgRzH/H1NQM+894uuSC8pbolC4D8wzxjPwiwHiWZekzlAjqM
r2mhOuJzz16SMWjuh940by6HVH5FimEZauzNMHI9hG2qv5io6XHXKfaNB46eLINBROA028cYM1Y6
ifpqSk1ybpgWSE+Y8wsvkM7md8KvVo7XW9ZMfAeAgeSH0Pj3rcnUfRvCY2Fg3K9ErF4KWyBZyhX2
EoV2+OKF2G5TbdsLBS70QREgu0/7bSnnrkOAJOIOL9z2okHoVPzELTBv4ryU71bQOLqygSRuJG2j
zFTBCUse2mbebqcA2zSARKQt+9XAuWnB2IFICsgMVDV6mZs5uzU9iB84HNcLS9vl5G1BftK56b9T
Gssz+AtWErhp9o9+G8qXxmbtd1hmh9/0sMKuDe77ZxuJ5iTBaPkBz+qOkw7o6ckoZ44jy7xLH/nI
AWDMPC0ND26mTQOdnlXs7mHCNt0bsFFvxsyJhwksLxAIoT1vcM4cB+oHu22MwjLxp/Q9oQYqnrah
GLWOAag0cV+JcVj/ouv5UwPy+/GNqwqwenplWuZ/niaMNJkD0Qb9OYbo5UnCfjFBb+tSjiDJadrr
gJ6R7ghmDZJUAWgEy8uIQmGfWW1eko6texjvLHs68vC5j6fbcfXHUnlp+H3osu7Fn7v+HPU+Bxl8
dMctmcSZZiNF/zzI4i+aKaju/nAXQRR3rXLhTIEmGiAT4hv/eBfFYWyGBWLGM+y07XOOvBEkrqQC
QVbOmbf2+h6qedoGkv7+7l7fZ3t9x8X1vW+vn8Ko5vSAoHJ8Ms4TDyHKMVjnt+q+3zr/fsO1dFki
1iEMbQpgm9ggz5VM1489hMTq6LlEIyV66ZFidV0g7rpUMKXtz+a6fNh1IbXXJRVcF9d0XWbR7yvO
uy4+c12GDQbYJxxg5jQHer2ECJKr9HXhjqz1LtaHcN/T7DAznd0369aNFcPx8lEghaHOwxEHomzC
SmyBXyWpNOU02EvqAJSDKtVWQpYrsua7WeyAIhyTsTTY0U3HjsbP7qDzz8QZjusl0KNKpPzc+m89
O3fu3UvI1ey8G+Ei8NBFL8pyosevhJXe9tbgNsXMq+wQHjdchvZBqHex/ZgiUW/DMZR33fazyEcS
8dsoxvaK4Qj7EmhBTBFUgLbZc7GAi9STDZcqkvDGG9GxOve29y3dqQZsLgipdfaYrqrW7C7xSeoP
uDvN8rPtawbec8KO/bBreSXCc5YBOPg5ZgfmetK/AC3Ih93iXj3+bA2J/fteJGTMKjbsaPErDw/2
Z4Yls7I7U+xye4F6s2TdQLiRyEtgV7+aikdFrcJz3j5rX1ZL15QzX8vERmUuGksSnx9ZPG5k8sMf
Qiy3w7KRbk1OyxSdcXbVfZaVjejLVAQkxD0I75123k5tGrQTpCJFfExjD61P3IdepRG/cEB0on6O
UoQOoWPDW5cHNx501mXnWW+P4iRAOSDWniThSkKoKyzUDYNyO90XGNFYGxAqtpciWW4Md9WMWks3
DXx3sNBzFl+KFoA2gqkS5pU6fk0jqwi8ML5AG3/xRfiLW79C1fMRwj2n8qLHYRtro8SPiY2HbZrP
q7r6u8jTOpokh3DyBXzSTchbHkMrNTP/Dt1QQ3DcfJ8Q7ZCFApE3312zc+Icxz+dCWpn15MXITg+
7cpg3UoTwIq4dYUidFP2JnGrOK0sbEOw0qyqQZ1PcJbnjCSTOmSIMPLBWYtqHbfzLUK5gHNoYJBQ
cspt3zXNTeeKn/1s61VMvDTWO6wBNxgWZiE897Lv3DgEZP7shtOWvUPrTWDiZfOfUfboqyocRlhC
3WCeu3S/ZNQTr0A3NmLXd2stuksYEicQ7kTb2iYQ4A3NnZjJYOOyz5C9O1QIk6/ycc89xOmhMJts
pY2AZfq3Ue6wyvyRHUP1WkRnyt8SET8nOtnBh5V43e3svzY+maYcxexwzuj3JIJUxnSkD6thPrGC
EZ0ZjRt5We4MQjumGP7ZXo8EsGPXnFn02tp7VezD5zbMywbhlbxRO8RTNT7qD4DP2mCXYKd04jDp
Z4cw4zQqQ08THdzlW1cbSEUy9ZE1x5hfoh82uO/zhqh3ZIaUSfeRx3v3OSrctFOJHJ5SAIgKqzC8
56G7jNMtdmAy64Ms3or+HLK7RUgSrd+VEQTlJhSHD6AD3kQ+r8y2ll00kXQKSRsupVovV/mUSyoU
InF43VYGiRRqF62HLKup3Y6RlmTJbOnCnQUVSqH6dNNcZ9HzyG/jZNj7BmbeEn/pkUm+NRFHddlU
cm3IqtYS1Co871yDfoBRXLVgmTReRlhnSD6d8uYWhXodMv6zbR4TdQ/PrDMstBESReII84Pha+QO
3mSoe7tjyEWtkfXlXP8UKVcmS83GrQp4+83YqWbTafpoUk2a9iwX4s3BQRS3yLaS/FE06FTGg2qu
5UoA+GF89qfvBQi7GoGWG0pybzmsqSNRdpNtr3AsxTzBO1ofk7kgqYPmsLKVxOtX3AcEOWSjf9Ri
qsP2ferefF1r+VcG8WgO/+vVij4PAPsVSkpRXv/xak0gM2+iQPIzkrGwkK4zyAq2RVhIrJjAdAB0
dnX6DrW4U7EdfJyw/vI2MVWgntnQeUTDRfuePY3gnML5kGK4VK6Qnj7RayXg/V4U2Gt90F8rhSzU
fOfPaXdGJg/2nfPyO4Ce8k4bpg5agObbrhhLIzUXkcSqs3t1hYllwZfz2Ctb9XAPxhn9NCLsBsZB
qIpbeNWsescyzJENIO3Wnqz/MPIzm9kxZzA1R99Cov4zkz9hti2jul+mH7J3lcxEVhlcEqcm2G5E
24PavNAD9YeZbPNyiAa7W8L2wMe2zmYHI/JUNAuBk+56C8/UYefGx6ywoFDdNf7FG8wllXVq3/Lo
pVPfvDU/Doghi0cQlKOgCvKLHh4aO0BxoD7DoS6iJx42B7/vJEnGq+FWlRQdooIfjYQTwLlfQaxV
TR0JaCTmpTIwfE9d5B087o5pQdvdIn5ofDqZblyt7Smn35yePxzDdezd2/h9QHK7TOg3kf1Ax9OW
aVCHcHY3S7ofBnVAzFZlJn12efY9mCPCXUQWDGHT7lFO/TXJ5w3k13O0PQTTV+qeMjuXfRGWfoaS
HwLyv0D0/jQ2RpkHH0+gGuBnYIQMm+g/4ZDOh/hZgbV87rIVpYPzy2TkN0qZN9RC7tIH/YTkAmix
17kZceNncRVK5e9AQPp7VNW/BWEB4sV/f0al/oB4/8+Q8P2nvCLH859f6v9D6BsfwH8Hbt2y5lOx
939Fun//jr+DWvFvGOld59xgEOUIUEEd/zdQK8RfXG02r0Y9YKOBf/qfoFYQ/YaBNQZimJRfBYbX
mfzfke74N8BSIGFhuorRPeSP4b8DaWHY84ez7opzY3gL/RF+XoDuM7+2Gf8yCkKjH8aYbKKB7HCk
762/oc2LQukXSO72bX47Zo1gBHhO316MzjQAU82hE+pAkuzhkJwKsOjCVD1mRrC5GmEVt94VMgFz
1EvYFDLSGFDecRYGoitAZghDLvEdvR9VwTw6eHUNvgfOSZip7pDZuMPM2u9keonFvPqwjJWeJIr5
UL4P2kOxJ1PMBMplQ9MFrUkgr15tQbzBG0D2cDIGo/MSI6nzDYhHmpDJIL6OgAZkLzHsFN76jkUd
7AtCtPIiHUa83hDT6xXTM05w/WcjMmx1O6BAXQdXwhesY2W0doWqbIoOl7TYiqggWDtFu2hJZVqn
PoMFhQdvNQswLuYvRdYj67KNZVBrzN/vlNPFewvJ4YtsdP4x0rBQ5WwTw0iLtAWEShsTpC80xI98
boJJJxBNrNtwsSGHCnFFl7WAGxVSnM3oBXOUK8LK72A2phqhYW4NUXa7YkbhluWuBhyDmSoaq/xJ
yjkKvieyNe4CHxBzU6Q03/AZehwOOGw27gSfv2m+g8AElX3YwWgJvO4Q9UwabZrIed1eRENzs5uK
vF1nsmyCPsm2W+LdWgDQOcwUw1PSpPBcqyc2Tz8RPIwi0yE8/Bcs12hb+qGNn5CZq199pj3c6hwJ
FiafxqlsR5H/mmGxp6oON/28V65P1tIPBonWKU9wu+Y5PPK7JPFWEqTGJjsFUrwt+5jNnMDQFZ4T
6BsgTdoCPNY+mVNgiQq2xgctPe+jXTxUENvK2Dmgc/uAlnL+ApHih2YNbP/bGfE0JfzSR3RjXc6+
m1UKhjeon3YcXKEIwKJSHm6ZMHoO5YYypI9xUZPMJsmDiZcuJEtn/KZkcHKFWwxPUZAhJRi+2BpG
ES+bgLyg3CYjfoXaY2C7RRC/EZcmDkzFNMGzBfBmAUQlr1iXWFxfIgVEfbbhQH/RdRB30J0FP5nv
Or6bG7nBQjmbxFKlC016fGXrG/SM4QSSth+qPfUpMEZmAe0SsyEWErzq8W6JEtOg1labAyFFIpDV
x7CmIHkL6zzUpKyTp1CraCbMDyUDCjNHK6KFV+sT2BQG7oX3Df01rEGcQWwkQ3FOcoM7x6Jnm7+L
JozbCumCMCBFdkd/HwCYfKB27G8Cz2latar3P6ZpCR1EwylwiXnp8pcuadJvOtXFC5BsQN/LGGTs
KDmK32O78uFugpd2TwYeUggSGVLyykLnzWc4Wx/Rm2rCjTvw1YXlPOVI2ksi1L8l3Tb+Y22btsBR
1jrzo5O8eUVMKD6fgndwM0Y8E4IyU7vi6NsYR4vJ001y0kb5hEMqaKZLkXeY34X4aYDyO/uEJi5q
75ZhVinWYWr6B7XFimJ+BACzorlrDjEE/+sedItE12B2wf0pgbLRlgaJTU0VeRxFl5xS9JOCxRxp
RxROQKQHRSlE22UQuBsLcKCqcelaf8dQOxvSoCrDb1cwT1ZeLJcJvy/maTPYvjGRIJ0hZcflI61y
FdEUiSne8oqkdvmKHPfQkHWFFx1A87BZK72xyKHXz22Hr1BDkjSb0zs+i/XnnGt1HrcGNIemSNDw
9XbcxmpO4+gBC3YLakshySANMm/XmtkpRTUMhiVwcmw4QaLI6bWksYlEadMcvWOGIrK9o63fHlVv
wCxzYdY8MLg5abJR8CpFOOFMRs9MSW65N5ChmebhQl0qJCjFHLjEZLvG1DHuIEMgfeuGHTgguqhT
Oog3lk9YFIY1MC7TU5E9zNSjDmVj2qYV17jvsKw39sqYzww83AQibSF5YI9xnOqZwDVbnugQBnPd
AwkE0hqPVBOcpr4Ptg03CsAXOFYEWfHQ020BUk8r3kigYLILhyc2t1RUmfYTmBnji8VsxR+fQiYL
r1QoLQuyMB9W91wMyWur274puaSsgp7JtfUUjJBSI6sj/tgKSIsI7vruNU9o6otjvM7Juj7RdMCG
JghRCj5WPYhb4xzrSRi47JjM/QAwkoX9F9js/DYB/v8DM2n3CgsA9av1cBaWVsr0I0A4OiVW+v7T
htBhS6JZya8YPtr7zWXyDBzcvbEgNJeCBpMkAAejgiDcT8lqmuAyW7JJBqAHu+AZnjjXhi6TPRhJ
+O4XOkWrJBBVu4eeee6rB0R6QjHL0IGwWO9X3jlTtktW3MXhwCzprtIPsqgQwbH+1KJf1O0SHBM0
N2tt1j7F0YhNwwg16xJhoyzpYw9BYY/5LM0Wwmmspx1ih0dTxZuCFeeS9P6l5VP7a97g9kK2aYzi
MuHc5ph5O0BcM0uj6HbWemxKr0E0FOC3TiAcEHf8wqL3vvB1i290OjDnNWyG7d65IdlGEqaryW+a
AiFxN2njLR1uls1R8ZhyBlxizbsYa6DPNnowvadAoiqawQ+O1ku4/01ZjM9LzAE5dA4gYgnwaaPx
kssp51cLw1TBCLILfmV5s64fgbXNdCM55R5qeMhfyMYLw+CR18PgHd9p4Y8Hl5efDfc6NPi+HWaK
oyimEHEYJA5WbtM+Pc7GmvYZQKgH/wBvFt2jtkAmEMCNbMkDZWuTMgLCZxiUA2C96LbQISYBMMFd
6JuJ4xm50KsokD9vZJ4BhECjGec4uHgxAUtNksX/nHocYwT2SaG/t2nnra5a4JaiwdHJhzi/KZBh
ar90sfn97YwDApgmHKHVhfWNVJiD9F0B70HIsJN6QG2xrZXzEZ2yawGyZeem7yIgsEi8a27CJebN
T4yXVVG1GrES+OiSQZcspnjQsDV0PWzUxNFGhq2J4g+zQa9zavrF9lAmF1B7K5TT3l7Mk/aRO2CX
CbFdWLswOPamdAddV89LLFMZlZFLWfAEhXjI9s2UoRTGQk42cJE7kRORJCubSBdOU/ZarEHwslFv
C/dDbuiXbxAyuBd9l1qcEr0NCaYcQA9Ch8Vc6WUwegdL7AxuVFz19oj3HEQk6y8Mui7VTfoO4hgf
MHQXmk8PZfQl32j2lgnrZ7sgtz3bBWqGTX6UIzgEUB8TmFlmAXWlTNImATiTsRxv2iJvR+j0oho5
hBhQyDQB9OPhF4OE0IsCS3KU2htRYzb9xJnAzC5ZZiDWULWD6wLvoCW/A+qGbR7kPJJ1jLJjQrVm
mgj3eziZGgYd/tcU+T0q+IIJ1N+9m6I6NeBfEgnMgFZpkG0cNcii+R4FQgzoLtmw32iR4NQbcW/+
iAtW4I9RPD3KGNX0ztgMfFW1rvFcDjTY0hpc9O5hVLb9EmGKsGe+pGYgxRbbs8ZgZSIzSmpdSZEB
gJVqBoo9T+laEFXAQfoUtFeul8r89tkLRsTaGown/FJHqhtKkVzJJwumiO19ZFRjjiKRbEN5a41E
OCBHuKltKXwU3QrzykOxSriLISnYxWQxBirfaVOgTkqeT+G5L8C8wZunvLZeTIbE6g4hK17l+fgU
YHCV9kkdS5djXIcX4xUYaS0FGq16eBBDS2vKZp1tVq3In7LEn4sVrpiOo4qeW/nZIJKlqKG2nbqf
Ix9jq6qp8dBcwGpldJVLg1m6ckJaWw4UsdGp6gGZa7NNxCXZiPEt2o4i4dAOwqSHErFFHq1hDYhZ
b9/Ds+kux5lPTwB6O3ULoenWPWfJiqlwKVTUBRhzofiPIbEBfRkFghrhmPy/R6L7P0aQ+Z2G9f/+
QTz5L9S5yzt/X9kf4IMrb+tv8EGU/IY2H6zgFFO+DJpgYJF/gw+iK34ACQ1MvVFcgDQMjOAfnJji
NzhCgZYDISvIKmBqo6v/B1MuyH6D0hX+FNiC12RPaK7+8Wj/A55cCA+CPyAIiBKCTQwsGWB9Ac0b
THPwHP+KIAy06zqkrWzYl3C+KCmsrxxgct/f0Z7Kp1b460rwO6xItYjVbuMw2mzFMN8zKFsrkYfD
eQ4Vf0w1bKc3XKInjBtdJZoxuJmLYCI43dYSxLANUohlgjPdxuVxHLWt0qIrxTphVr0iwHUIP8PC
vg6LKidHH7QTuFvQMEi55FUKjQnxt/Ep1jALbuEPRcIpPnH89NGAnLeud5HaksqOYjpiBIJVzjUC
yvqx2K12OfsKTOw08L68sHg2st81zuB2bXHVB2hDNzTGZoy9evPS8QTjcQOYgMkaM54GzAXkkqB6
eZwmBBFHpN9YcoDl+rZr4hQ/fwq+Q3C7Q792q2Mv3jl/eNxgsNGMomo3dxjpdNCdrgplD6j4exAq
+qJe1hnz2La9E2iMFZ1d1WKuYxiAE6//Qb16BpYeo2a/Czh7blFATREIjJzVso+rJh3fKMgewFRw
iHVR+OnPc/vqN6mofJ3Yg00CD5KUwKF74dGRNQhs32hRbkVeZ2szHOwAfgvDaY8RaHuOJXhFfjTg
JMzB8zBzW4oJAbrK+L8iDK4qnXyAOn9qfe/bODwmXVthJLf0KDq1rNDCre8qWUE2ieLmIQ/U7dTP
wIyeRX+iyH6pOkgPS5CocaGu8rjq4AUrCq1GvpzDQj+IUMDuHWlO0RKGe27SeyfsJ6aNXRXN4niV
fx4Suf2EZ9uhR2uPm6w/raZFceCGDzAYfjVxcueAMCuVo9+E1L/smEdLhGt+JVhbJQq945DQXTTg
gEaFEO1kbDqwlXnlZUlXq+6aU7yAtQqVNPiTnd9g6NvAtAupaDchrqi9WFeGCB36oMDumDEe5deR
EKWsP/jjfDuvDDNbPv2iJviFBOTKWHuMenPqMjRYtEDDqMBMJFSPA2Qd3b3p+8+ZJd8C5b7ClRoC
7dRWy4B9xiqCYhmmyg7yvWREzS9m9iOP9Y++m2+b0f8ee/gXQz4AKLcBRloTr/INunLaHqWbMK0V
P2fDXJ25Jn1fYvUzXpaXpYj6vty64E6trBKFeiwkbDcxqAw8nhBM+gGX6Y9GayQZeNj06XemNnE/
NaxDhygkaDomOHRN+Ktvo/DUeirH/B4A/yhHRM97/DT1yXu4RrUaHNYO7j97LGBXu7B715wTZFFk
81wJlhM481M0IaoIPlKbnEKklY/mhMwVF1wv8QRxdB6GghJNfYqxSDoMR6H2UeaVAyS/oLMgoUu9
BRHWzJpjvjdgL6x8qbbIvxH8OZq/yy2r1HC1LxmAgODZseXLfnpf4/3MUUyNz0uefrScA0WCnOkK
k6RoH6cybvyIQGiUjW8r/FAKbE8hEYKGIKpwRLGkumYiXIKAB+Avau1D7ltMixblOKbfkWXJrwTw
WsF2qA8gBCfCY3l8LOjmt28gIqUIt8xt1otvfjrHgIeCcZhe5ciG4NCiLmYnmDMAQCNzNoAbQG1o
gUFoJHKeHZhGKZnR44QVSIzAjGJQt/BQuoHROChpd37RIu0k8LzlG5iDsVeGSTwet04KgCluWODf
0m0Ad3PdwQahneLomfeg7BMARaPaz1OU/oJI2Ef/h1opquduWXA6w3MYDkypaqYCab1dnNZccLDy
0ybqlmperDfU2ni82zncN0k1h6AojtPY0IIIHfmYGUVc3rswwXR0VvkeNhXN6zCjT7QcGx5UHthV
NQ2Bw7+4UADUHLs8sbp/4S7h77MLbkXH7+K88y5yFtGjpOgx4J0E/C5O7fcoAFcDwkj9KlUuqo3S
J8TjdSVbzQeo4uNBj9twF+gFWwf0DQU+SV5sBxGqkze0xWkC3W6FymDrzzpZLzFb0Ds0yMAbYduA
Q3SZD0vX1ehL8MbL+xVA21IUexj6IgQqKD3UsxhHQwfZuFOwCl1SpFFn3nBZoCGr4Cn0yBi4YmSh
r3PEaoSdZjfAhRkA708X8ytNALBF2h4GZGCsV98yYBfV1jGoorN+ZzrQ/8BIKbm3auh6DD154JBQ
te4jsyRvaEHBVtwiQP1JqpEpFmxHkKGewLQr1QI6asxOsxurtZ/Qly7YkmjgH1JGL/kIqsPCv1Mf
ZBXAz9FjY9vhZrOATkMfwGmzfYNR7wDMmkOUDoiexRst04QuZFnpHp/mHoRWtAJ2/qScf+U9PIMi
FbADwnhHtBg9P0RQ6JUzJuOKJxvZRluPG/aeW3md03a4XzGWDJbhSxnvJm70nqZz1Sv/Nm9fo9jO
O8A2MI4b77VAskaEKhxUR8u6vQGbgadLveTFU+ttN+PoHlKgNAT1xVIp0FRLP11KPfZ7PrpD5qsv
H64zWTTwOyDbQ7XFbj8HKq+DzbtZEoPqWXel6gubEJNK9ljE2ztd78DMawnsLYo9+BK7FuHfhbtR
8JgzAHIXlEu4SvPlQyb6Ke4wcBgzHP6A3draG0K9a7dol7VCwGNy+qGz7eTaxd3CceiQ+qq5ATYA
ekt4rxO0baIYgPhtw/2Q9P1+ibtH176LRYOgaEAOWo+IgQwqi/hVijEv3brXAWNFG+WlJ+H5i4zg
4hjo7pwjZr6Gez2ehT3MicB5vE8znMubD9A/l0C8x7Q4e337lUWu5rH3k4OfmINQGY5BvW68GqUt
dTEN6B+wAIBL9Pue2acxnHZWNlXjB4cmG14bqi6jbA8TxQbxM2I98fkf1J3HktxIlq5f5drdow3a
gW0AgVCpJZkbWDJJQmvhAJ5+PrDHppnBNObtntU1q11VpQcAV+c/v0jHyJNFsc1H7mImoyZV9mxY
/d62WItheZ3lHctQjZzAsabyYFjTzmiq/dxNgYzdb30mfDO56cKLOGFuQaCGZs1Wz2bsPpDOfbFM
Kvebx9EMt6Fq73r53JCWRT8hfxpgGVTLtbuo7g7mz6EJlb2uK3SbXDpHnYctKCyG17FQ3tws5ui/
qEJAEVjwJz3TPRNYxpp6ABd3NyTKY6EVITmYQgcecIqnWrrPGgDjPWvS2USCU66KxsvKItY0t38S
qrFVe640jSvZfRO694Y+eWXc3iVxB72ms2C/WvWz0jitZxES4cyy3GHtEXKHLv2oZSt05g03vnDT
KVerJVvrvmBoTVOnS24hF23TcaXyJEvsVQRn3ci6erac5GpI1cy3enPHVBOwOXTVS8LhNPYcGWr1
Opn1qe6dK3Ab5QA7qgWKabGIdOzFiwhUhbvADoY7WRcUabd8kclYctK+1LmLXXCjRVsXk7RB7KKO
g3xUr8x+VX7gA0RQZhOiAQ73brKvIXMthQ0/F3mYUplf3ebbmBMbAe1grOYeJFrcijqR2EDg9B51
MMfNVUOYkWCc2vTIYim9xJrh8DF/QGLo0V3RXt9FLpY+CZxT7kRFi9ytxDkWodzyVjsw69m95vHC
mMYUCsC0BE6vE1ikK9klCHnuN7X50LYcMVpt3VQYmHxdiDP+mdD1TAZaJRqJaylzaNsON0h/H5cZ
iDN1j2JpDrkVrsBR67Va5s34SKVzhLxFBGMN7a9E5df0W8vMew8TMeV2mWHTuEU8PuXx8lDo3LCI
22162W3LsMVILM495HTPSmifWhHCyiDMs2/93FFy0Fn3wpniixTqeuymV0rpPA/F9FZ36VVc3rqD
9S1MkvVw+dJMmh8XzhaK6DZ1OJ5k2NoPllYqe/pTeLub+UGJ2r3dVyctXS71NEJ6N0qeI9S9ZCi3
o6Xea7Z+XcgmmMDDF8J1Eefp9kZXIa/VjsY1hPrOi2B0SEvc1EBxsWn67ty/jUVlI4SOY6/ra6+x
I/jdqVebFZlfNS+vg9a5icZs3msOPkzqQDFXOOZG7bMHl0M2LrJdq4cHQw6PXASPQ1VUQdhB42+a
+YhlFHeCZ2QHrqfGlg5vzXyDBHiU7F9hWXxzSxFv8ZLdLTOpJ9YtxwquMLnXmoPcZobeI1UyTdrY
40bixn6sp+E5I3nOToarBbdpz2q1n6B7P6JJDYYofRrc4YKc3HJTaskXs5su4ceytt39zGdBJN3n
MzeOl1AESUtNQAriUqU256u67elBEdQKFT7Py+emGtyndB76C+zG92YhJq/JhwBK/vWScCInSNpR
mVATgtc927XxUuam5gO7X+W98tosybYti8e4mWYvLVxPS7TvQ+96udGIYzdeN/rshaLdN22jeip9
DVmbN46IWyiMmFm3uaRbw+0U0Ow2b5wAOXezMRL5M8Ip5GII9YotAsppDxS6UV12LBfr62bSX9Uw
G2AHGt/DFd2GBgCiNxV7JZtW6DjzjbAP6O+MsDwpPgwxFidt6rglmq+mKNlH8GM44qN57ywA3W31
QHmvmaRSiXECWwj6YQiKvMlQg4jArKI7OdSBFep3Mo22oy62FomS1WB8L7t278gJpn79pebinms5
VyVqpDJHiXJyczNo+/wxrC5KUrLRFzV3oQVTdhz3rUmHalzQ4XyDwo712DOhpOKybRpr0y92+pJl
Dl71WjghR4mbu8iGG9cWN/Tx4rcoTlREB0ke/4gMmu6pmSIeV6GTH5hRSrXt04EPzIVkE1fSOMRj
6G7nxNEfOk2vb1Syei+yjLlHV970cvDZZ7wfBo84RPWQC9DldqZ4Dpflsim44tIcs73OqqqA+zz0
p4wJnOiR5tuCbjpc8I6zgpACV/0WmjH8MlWNNBjEmus1VjPtG4HStwX5V/S4fNSUVqGgi/Rv+ZQ3
z53QxC5uizFwI5HsyrB2NkQvdwczG6obSljtlrwruQ9D29qHzYiEqSqgRcSxYzwacUknXyE3GlJp
NOt31hKmFuNXlDkKQNNDyFF2rEvhIngozYzeic42n6MU3oRYbnJo2Fl1wdECyUmkS+7LFebosn64
jMkzvS7tUOKN69A9V2U2f0c/KjyaLtOBHag6RF0842cbKccFArbd9ljqdm0EYJDAqVTdYavGYnrO
3KU4WJk+felqMWEqMFYcAPzMO3ua5M+Q+xTEP0vsSgMmnJrI6XrCOfN7ZrkUvVABtnNVInrqyshx
PVrU7a7iyaqLjF7ZVqvqZYch1ATRNHJ2CvPhNRo6e+dac/ZtNTGH3EE7cBnVvaM6/USP0px+4LtQ
f+nH0XI9ndbPg0RA4k1DaV4YBm1GSIVmuB+dKtmrjQlbllK9S1u66tZoZN5S1tS/TfGACSai+ThJ
wwD7AuuyKLvSUyMFLFwbVEAkMVr6ZsUXa7YS27gHhAlptS3Wla334tukF+mDWmS8L1zB052r1kpQ
62r4MMq4OlVpbVwUyZj5haaeMiXJQJxpYG4NxeTPSLWCfWrW6gvNxuFrDD2KPbXvl1uRNBQkjizy
b/izc9mYuoquF7fbvWh6G+OX2dg35kQRW1iJ9Z3e0DhvEpqNsReGfXZorIQk3azLjpZSpRcp16Mv
fSbnQzoY1klJEtjCsBFs4ux0PTwajLpZnL4xA4LhLK7rVWM8Uz9B0Vc4ZFDmHJIElmu4HDAtuNUs
5kDZunfTUL3qYbtr0B3JrI12saaPG6JpBBSgrHOKA+nWfbGZuwEEgORVx/Fy2mqnOsnYRsKR0x+V
fZxCpiWYxEnk6FPIjw+2InW/hSCGspa6vvTtXljUHmUYuL2ieibl9M4EwDV86C7hXSXLeKfyVmZr
HqFZ9cMuCyEX+UM2UOxEUgl3CuMErVNrsKfjvNugvnp1+up5xFv8RlEnk3tAecoRBNWKKGHn572f
uW56SwdYkG0i7iqzCAqnvJ3heu56evrDvoK0Ee3QDIrLSfQNtqJ5N9xHZf2Sldq6UiWMyiJJO9ND
7lSLjVK3yQl1APziPmNLzfFY29WT+c0K+xkOD+DrZWSVeIXOeWFfcEPWtuWsgLYWhl5mm2Tsm6NW
V81mqPpwZ7fuBCOmLuvv0K7BPBdCvfmikwqRvmxvpcpVW9eppbiMDOPXuMZQYIMd/sLuFw7ORtGn
JvQTPH+8pSnbR6Vraug7/N1juNo4JYrIUSCa4z7VowN2vmLTROpAdkftbIlh1B/wv1qvHoszHqSp
5WCKIpyPPUAFx2tWd2QOmF0wYJZygSyFjj0OJS5UbipE1taiAar0GFy1UKULysBywMspGlQ8+sfh
m0bv1u8k1XBq2/Wmb6qta4+BEhu7oZEX1aDLO70vqO4HhH1veKyoGyvnHkLBnFkL9TVdpZRD/EB5
1fxApRMHi4NpCL8iQnOQWPHlVMTTabE74BJdj2mA1phIHW1yLsn7qLn8FFF7m+PV8xJRg2H4PjS0
9RRyfr0Qor2hsWOn2FteQ+F4MofmMas6gMU+utVGrfdKBYY5HoYe7Bs+2ECLTNiphJ5CH18Y92tw
LObqX91QqS6IoOo3uciPOnstpU3yYmhKvJd5+9Uu0htt6h/IqPzJNkLIQbvhWkodrlyNrai5WFSg
Nab0G7X7AgTGfzKHXwjKy7d27khPT1PmElpRtbI9BcMUiyublUcLszQsLmjb6pV5D5Kk7YhkMyED
GTdyEnTcZLUrLOF1WaXsiQp/6po89rG662/BmW6SkoRhsNVUfYBQIC4qK/s2sf9peQveq1hmczGU
SnNLbtB6a1USJB98SPQHdTCykhxFgeoBXhfPMoj1UH+hsRgjgTBtTy6jeExae0vT1ssG9WEGn99M
jnM9ddwcLLd4w43gSjUrdLVhOfiDU3mmlc5BbanVm8VcqdmVoYfn12oG4z9uwq1TGL4U8j634WDQ
Wq/vxkF1tro5XTSZ/lwuxlvX2699+oiK11PDapsso4Eb13OV04EYphDMCQ6OF2X17GvW6+LC0Q8T
SNOqezlPhdwoAACrvhIUcYEAowGmpEife/zTwMasqLpB7L8dO0Q0db3lUQOLHSGk+0J4cUDd/DTN
BOKJwhy9sEmPriwL5Akww1LTvIPghra4bB/QKl+HLuI2CugLuRjY8FIvQNlSYSHlP+JubMEixd2o
Nuk+4552Ad6wr5wogRzNJQ8PusBQyvAGjmi60dz2hwH7bI9xX3kDQHw3cevf2CO1ciite9uyjnMN
uI3Qzd32qkaVLPf0dMwvQzVSFdRP+OUE1EWNT7T7D5mkcpfHNaxYGacq8tVSeTR0pzxI7BCLnWEr
X0EOTkMJVq058snRB7r2JCuoY3fbzNX3ehgSbwklV7Sq+NlFKfCW+nMqtWenGVbf7i5ixsM7wdYE
g1InzgIQlUeZgJqrUXMbqXV2BH5eLpUkbIJCRl1gkjPuEV0y+E2HtGeeXuw8P7iRxpsDDdvIonoA
jVdQ88CIsJN+B5XNhJDa0TyimXHAxx6z6q4RG1LpqstqsA3fzWx/6ZydaoSqr2oNby700HnGG96z
BZYzfSHJIPLL0b3IhkW/VPBO3mTYi91iuIb0SqWKjd05mBd8FqgMMC5ftT2VsTicucT1NvltWCfO
dor0B6GjCtLSVH8ZrFjuVanaVygMI0hz7pxeQzlJN6OBYRzMiNab+u9OS5zlomTd/byM2VcO8ulE
Rsy3BYPor1BJnKuwC/ck9LSbSLEpT5q1PYK6LaqRr4hj2GQh+jon8bQhj9BGQH1InG6+gGGnBIah
+4QIXYRDuRuWeksAzuvUANgBeyhAUjTGXGO+hHQGLUr+0NmXmzz7AjE2qGgPwVYmnB0Uhx0t9HLo
1ds4HqxLHTNUv4Zc15nZdz2Ng3LmqbnmbYQMg9zIHpu2tw85HXhTA6jWMmMrFYWPpHOnpo4LjcdE
UabNgGMNeHT/M+2aL0vmxhcuKQRzJHCSbTlUuGFsjGhJd3qibXozPZaNesDWGVSbLTqmwk20ZXyx
GqXdjmEnUdThUi6Nt1EkJyVNj1oq9mme7dyMexWkBbvq9jHkK8w6Gmzdo+ZKqlqIFCKimaOzVbu4
Hvi0NOZNXCL+IVScTS3lIcGuqvqiGZaD3jk5t9bB2mvuRYmkaW/WBCploaJEcEQsz66zB2iHz4ox
/aSLxeMu17aOsFMx1xtC/MUFYBqGHD5z0XLVl+p9kiaPU6sYXl3GB7NZDvMUnsJSu7Rae4cTCaX8
EJ8SUx45GDswYC1V175mgPK79lOTUkTQ3UgzmJIJNoy5hqmAvljPaF2YOVI6G2ciJIR2yIPiFt6I
PYkHj+gr0camP+Jyf5nxJEFl14pXF3a6QRXPmnmq0q+d/NmgWaFrzEvRlpRbSmL96CP7pYWL2QoY
V4Wh0cAqAXxxIX0kWr44WjULVsf9eFweqiR5rdT2KyqjGo4MOsVu9mR01YxQRfrGnjdLHptBGjlQ
HakwXXxZdGOAj8z1jGtDpG0rhrU67XZs4FcWvAeEzQGmDBsgKq9R1VMfmcW+hjrNfRmoIatUCgjF
3JilurW0QOLB2uFI5Ra4yXR1pXoxDsk+Zf9VMSEFzC2NTlcyHSdMznYxZLBHkYEvy0WLfSUT3bVp
G28D3Y6xU3Zri3NUYtSiehj72C+WPpqAFyutbtP0QmbTtsAiwV9ykwImrx4a3sLFkmls4Jr9oOEq
kc0pR96CkjHTCHnmRTPvoKj9tNW3dGzlt57+YWCJjMFvVBsJXFeF7hVSiNsWmW8mjOu0BgeSdfGE
G4cBl3Hhxj3ekwKu7xccJ3DgfkV9N0OadeWTASCbQm2HQmzfqmiVlh5vD7XaganS1IhNOuQc7RP7
uKrdqXbiQdDIkOaljw2Etk0iDXRDQdnxxBuzqZC6x9EXHRdbmaM37PTodiloNhJbcmyi5Q66462p
xvSdaZFExc/Izj0QbRh86iJ3xMQgn3PD64ZNXtQl7DALMiA0LHeKvDINT5EsTkZTUH4u9gBVsdiT
xHtwa87qTO3yNw6UyBtdEw9zpdtVCeh6t7LxXb0Bn6GNp8K1vWZpkfpRLXfUQp5t05QLq8X0+9as
/CpHnKAL+QACDNw11Pswphmsfefivy9QcpdokTapyL9Hnby08/bZdEOWnuF6Y3xDR8gbmcmZxoaM
WMGP5uai5FJYPOdyOGghjRR81Kjfh+Sp0PLAWObITxDr3zlZ/SaN/A5TxY2j2uoBXi/gY3JyawgD
WvQlE3Twa63+WVTQEWYl2vUcIR5Et7VVNgP6W9G80aFTF7H2DXuC6hLLFDiVnXlSo2FACw2XYYy3
binnF4TY7XOyYAEgFcA/ASjkc2fc97PydcJypYwbIDoy7uGBSK9NF/qv2dEkdTUNr/pyRGmOKn2c
HmLI4I4q7yutQmnd/wTrpJ+phiyscH6EU5q8DGN5M1OsyhaAuh6R5ymUQ05zcvr+pNfDTbl8JYbJ
q50C7oC20XJxC2y3M2JzN5CIsDJjdOZiaLS7ieQ+KtOZ3blzAiOXpOmyJxkzlqNjctWPyG/H1X/U
6a+6mqO5qjbQFa5pDxzqFKOGynhD28Lu1/aXhGBftOzxbqMAp92Oesc9E0pHGQ3XRtn4o4FBbURE
lLJxzftSVMd+Vo9xvF4FsFrxOLOpAFXfIZNz7yhflKagr6yNp05I2D/zTjMmbkrdRVqF0B5d3xmH
7kDIx6oTVVG3WxZzL3F2+Gm8zQRm49EHurayW6F1ssflkXjowPIzZJe7wbQCs+ZId7M7vWue4xkh
L7ENcepAG44bnwMy/mlE7LKRgSrJzg7U+LjT2NuFhHYSg6JDa8+XnZawspCfN1n0rCrjMdOAVopb
rpsySOkSo5pS8Gx/tdoSiryC70yHCifa1iGt3YW6AXlK12q0DfTT0JqHGnquvygGKC6agI6fWeiY
oVedGqOuTfYlSgVjMjdOt5A81h2LFGYVMsUwL16t3HxGGHwN5pb7E9i+XZ7GtkFzy+FlNfEtnN9Q
of+DxbpQZ3D6tJ5/6CGlUzibP6e49PKFF2XVd6qb3S/W0S17H7fh+wQ5v6RpsspMqajqbgs1vd+m
WQYtotrRasRjYlSoox1m9sz5uC2b7MrIm+Wx43rKBhmv1igbYirMozWXW2fIqUM1cge5OCVtdu/m
y73TyX0yOPTJC/cyXZzmolGH9ApK0nJdreFe+sJVJ/z+f//P/7Dq/pu69s7S7b170y+imo5HHDjp
GgMK5/c9Ua1GPRlmJVMjrIR1PWeh3ezMcsi+l6LNn5tJAqQm5SwuprEmahZiRq9vZU6rd/vJL1l9
ov7lIwWbb2XeQZgk0p5UH5yo3/+SJOGiXaCHQw1nda9uHvKlNTDBfJMXZXbXFMiWgO2dB3wZunun
N2RA47LrfWi82Y9fP+bfUnX+v0k2r/9/411q0Cj/Z4b8wbs8YMzxjnW5/uf/ZF3axj+40KsWqD8a
cEiNuAP+k3VpYkRmCKyybWiXAgrlv0SbhvuPNRAHzQuk8vV/h6r536RL3fqHCmpIIBE8yV//27/D
uXzv/CLwMbZsJKDseSTj4Wezytd/k2yWSyrmtNH1LUZHmKBAHkhgjXdauJ+c0XBf6AXA+tHLCA36
J3Lk91zPfw5NJg0EHNXEhFc7UyOXNJaANUN1aw5J6itlOj9Ic+xgt4BgfjLW+WPiS0s/C5tICzdI
JFOrcvW3x0RopVlZTL+DMkMGXWd8T2Q7BUse2c8oJOurOErlJ7G6H45J50E3bF03VPPs1Vq0qaaq
ELPvmPA0hTE1P5CCRs/w8ZWrrKnv7NYxPxlz/Zv/2gyEsT6nDg0Xxx6Tbt4vJ8rfntMaeqF2pkue
QR3RcsNj3rjOZmS75D5O+X2BdcLtb/P8g53woxFNnY2HDCeNENWzr0io0dLmMQkKFvkqJwPg5GQL
bCZU4PUnVemG3b89Hsad+IwLNNBkppyN1+UpZqwazIXWiE7xmHkOnLOr1o6SAx6g8p9E8ndmrL/v
8x98Q5caA6KlZZqWpZ5t8y2uzEky6bOvZk1EFup8DTnxMimoguzS2htOfP/3x1udls4+oMscNdHn
4z5qnseizvMUOdDqZj/R7UdUje7RWubPApo+GsRWaZBgCIAFqnv2DnVlck27w+xhCbUyAi+uMPhZ
6DYc/v4wf749MiDY4HhxGm6L6pnFYZPVDYmR2kxDAdEy4DtXxGvDrvQoIOcTTKxO6VmdlrQrYEv/
e2OzrRLGQ0uR3XNtbKzv4LeVQKupKJu4BTaADuiNUd0/avEIj7yDBU6baEGgwIv+ZJ85f7PrqPDh
2Zvt1Qv/nL++ZEtIxR8vfoKwufBNO7RbL3a0aAn+/nh/DMROxt4N9wHfZR707NX2it1WsbAWvxeY
wss4Lm91iMafBFN/NAqpYbZDvobB7D/bwgS+d7imcsMuHG1G7e5CPocVpn2WzXI+UfA0EIgLbMQE
DgfD+TIbGxsK8q9ae7Cz71jp6lt0CsW1ahfDqeQQ81KH6/MnH+vXCfP7YsMJgwyWVQjBsUxS1NnV
CaVVHmG0hvhZ3+EMiZhpiy3iztaNfadYe2T6uH8NAC6fTZM/nhePBL4fbrEmpuWskfeT0xzmTgFd
nP1GGBHIhIFZoFNxf3fK0dxG8N9HHyp1f/P3SXN+4gqkk9gjEzC+SjawHX0/rCjdEQMsHM5Cp53t
LcRuelr48NHkRlhaKcnl38f7Y/ownmVinyzI21HZat6Ph4+rVKG7qdDIGsAcu6r2oZulnyyF8xOI
HAbcdYRGe1Nw/zXPn4rMV6RbuePXyWydpkRg4zSXy05RlWkbT8nyyYn3x1tkPAIeyPsQ4AAs8/dP
pQBToFaNHd+I3W670FGMEGVJeOFJz3HxyST94x0yGldDlfxZLmqafbZXD7St+wT/Yb8TagYvywk3
Szy1n2SifvRMxKXxIskIXE2x3z9TjTOfpVCIIWWoxVtJDfxmYnbXbXJdUfy/z4qPx8J1gDUnyHs4
+17YnE61ldvCH9Uw3+Lbnlxatp4cF9Ryn0z4D1+ezuYPjwTbFP3ssSLAwtReeHl6lNYnJ0MMuIii
+3d3yfUTsahQx3IrV8/zh/TOcuWQZo5PZGf1MJZ1eiyitPzkE300zX8f5exZAPfpv2CP6xc2PSBa
O/PNbAyxv8RoKTP4149//0za+gff7Y6/Hkuw2a6FBtEc7+dEC+tiZP9Ct2BDQKzrNLmXUUWYUjJn
gZbaJvR4Vw+crFOPraEMfjYSA0tCsfTTDPtYuHafxJKuI/7xi7iH6QRMMHV+JXz9dqbHWS3EXDBz
RDcWgYJ+5aKoNBF00Bm8ViXdUbb6099fw7qa/xiTcJC14iJI89znE47DUgFFC0AL3aC1ay07F38B
upuD8gTOc4errbzs80ns/z7wh8sEgIHLudB1Doz3rz9uQ+wXgAR9oxmNvYaD2jYZ4M7niSo+qRrW
ffjPZ/zXUGf7tEMeRQKkjh9MLKeLONbu1lx6ei0WpgJGsXeQKN03uHsGlVFVn3zUD9eoRWAh9S6x
GeJs8MrtjEkqfNQWz5addOnKzmBu/8mm869RztPmCMCyYzkK4S8GoBD+pinUdofWMvJh7+8f7sMH
WrdsdgSslYyzB8qR+DbcnPhwujvuEMRWLwKP7fu/j/LhvLQt6gTKdoH08v30ULCqsCLIPD4Si/Lo
Gos4jqGMnidXmK+VZpVH6nlr56yErv9kZMSZNsG96wR9P3LslKosdEbOZYYCHMsXDeFAogQWadDH
qTFb37aTBbh5zN7+PvRHr5YrL5dElgRm+2eH4ZLATZDKyNBGIu6X0qyIJJ6iT3a+j1be76OcvdpZ
YBVldIvwFXi5ATQT02u0rg2SyR2u/ncPdIZL9FhVCidm5ZVixAargVrX9Vgw/32Uj46ONc8BJIKU
DFLD3n8xUapdVes80NyULiR0SBId5oO+hrY8pTNXdZ9MkQ/f4G8Dnh0dqtGqVp/owsfZJX8rLdwO
szBPnjo5GP/BagO+wl1xdWLGvv/9szVOZA6Ty7E4tq3xJtpxPrRy6j854j96INCU1eKBUx7awtko
nRk3kcWazkx38ih3QxonLp1Zvt727x/rw6F0oknwcePCZ5xNiTZWo7iuUsdvSgfnpQIzWTHQzh7C
uP/kJvvRciKlDQ6oyV32j3mRm+nSUhQIv8cTylNRyG0LBV713x/o41EsjmxSr2FRnD2QA9fDwGYR
2XRYWwGZ0TWBHXTj/nejnO1KM6Ek4azwheY2ZZePRmWbGFXxH43ioEKh6qYkPp8HoaMm08jehy6d
5u+MVFHDBO6TKfDRGwPIJzEG6NCgKH4/27IxXMyl4FmolOGV4SHD3m58hs58MNEAXTl1aWDQ0Pgj
jUy3hiGV8DvdNHURV0/aMGEWa7VQ4MPosyTSP0dbQSAsIym5KT1XF4Hf8RiEmPg2hZYGJqKrSWAr
ht1wi5SqclArq/ss6/rPV0hWnka5xIK1LD7V++E0PXFI2o51X0F1G3CVatFPO8YnG+sHD2UhSPmV
d0Z5dl7gds5ADjiwo1/1qC03jaiNFiOxaEQ04mRZ9m/PCxuofDVJcE2LHeJsHx9hw+ukfGh+lagW
TZ0S4+S5nORncMyv3/3+Qmgb3Cpc2gIESvPP+7dXa7o217A5/QXjG/kNrxC7EVtN4EByQI3Yzw3N
RNPIns0Zp4mdOhqoeMa164guCe2mQy3Av7kD9NaToKI4bwJXy1R3daKmm8y/00psxFUR6yhwxyX3
xlFrjd3f94Q/P89qeKkKLgocfH/UzvBxs6pvDeqFgTUb0ElDBzhgEpPQHS6ru7+Pdn7KOhplIKCq
YDsla8o6m+F8sYW6x8IAHqf9Al6ckn0dMKXKaQzbwvUrPHjST06/8ydkTFcn8ZsoK8Gg5wjWgPat
ykvT9d1ucZ1TLQ2McHvHUGBcDmXxWRvlfFXBRDdM24W7D5oDhnS2lVtuMjVuJkMAnVgARCB3+9ra
o/7JLvvnm3RUGNTr5MOzFFTw/fRTHDwPqj4OfSUXTerbeS1+zAWUtcgK6xcrGzTp//3b/flgtHDX
fzjjwSTOQ+xAgiVYsR6ykCVCM3yuDrXsnE+2i3X58NN/X1mUc/x5U4NtAN5p/LKL/q2E7VrZlXSB
qi0WImX2mkMiQqXgcHm5SyCkyyBq1Imm9xwOX+I0l3486Nl13iKmj0ZjwkQkXtBVi9ktyf6q4v6+
SbPwdSkKEsRaBfEAu2EFay86QdHEMbsy92QlhUhtUoJ/mZVueKUV3Mxtu5A3XHRRLfYgL08xovpt
nSzpve6o3R3WJA2cMi1G45KqS43Rv5W1/sTdKt7P5ERgVaxp8xX9bqvY9HaCD0c/IAAPE/OgovMi
YECk1vMYue0OPsV8pejNjxpTuZqEDCgDbRhr34sU7ZnUuvRFm93uVHciv4EQw7GqEHb0YAyocYQB
Tznkl2xaJ8TV0Jq/IQCDvDmYc38/uTkMKXecSx2BOiICbJgULKkquAfYnUVOVO+iTKJYVZfCgVO8
jJayyZ1aAteZyx7/AwcxpFIQXGAI6FCKqW8aq1+uiq5Kt8Ii9kiBeKxvZvRtxobqZ740xgGvdKKR
IMplIXpiwyRid0vOpbPB6KO7nKMCY1g3K9WvgmCVp9QEEcl03fIyq4MvVJMdCys/Nn6Y+oiF+6Rg
frqJB8xF26omKSHS+30ac9996muh4DSnWeubgnEkruJUolwhl3ApvCICiQxgB6fQlpLYEs8GpBwc
/91GfZKVKb7IWCK3xjIC5dGqoHzN0xKvhAyF0c8c3sCp4xMPD4qWVz0WGKRpwcWuKlqM+B84na1h
WT3U8kcBl1G76SL+R99odftazJobHvmzHeDkQlTPJp5svQ7oX9EeS2Wfa5eNMejjlhw5eFwRGQfb
Ju+JAzCqlSqFL5d9itQixeSvisf6umHTsSBxW4n6fRyKBBqZ2whkkrFyhNuEEHFwouJZn9I7LUbR
NVdD90WfdYFUSZECzceqIdpGPR4G3jRW7tui9dnNXA9LMA55rHm6RmCPVPRw2oi0NT1TzclEbDuc
k9nNalv6gJ4N1qZlEqGyKiE3T16fYKaHAb8tLfjTqd1Y1YgduvYrN8ic64OJ83ARlImbX0XVkqnw
haZOerLp6queaCeouqj3sQ+uyLWDD6j3GYxoh8yMFGWPUdzh4ReBtUxRmCFNHSaNdYSOuvPSnGwz
ryiaOb7jgCQPStclPnd40dTpHa6vGN6hQ7dgqPuRmY8VWSSpUlxFfafgU8nr0HsP/5IOv31caa2N
mwkEAUhduqdGOo2DBYqrRC+lmpXGHndmhJB2GinKEVPX7lqxCQTwNfalDiPTaFZjWp51EXq4YNIz
GTFtR4G0CpUICe5H/rAezmEgUIyIre1E86r/M/EsQcvlQgt2VD0wWauDL9UyrVaGcn3jjKwkTAny
5QZNNXYZoT2W9JmmmVLLaCL7e4EFB9a5mB7CeWMb04IC9z5av82qdKmjGbEVgl5Zw4SDhr+Nu2x5
UiLFQlJpuDNONMmqNZb5FF8ndVqSDdiW9auZ/Rd759Fct5Ju2b/S0XNUAJkJNz0O9EYiJVITBGUI
n/D21/eC7u1u8ZBBtl5PXw2qIkr3CgdAIs337b22Ka7tKUSh35u1Me9KtHpECrq05ZHUJnLnjWN2
6orINc68xIp+Rg2rH1E4YvF2y5xOpBIwrP1NqtPR37lNuHwfU2DUCIa94XFYROYGKrVoshhlGz05
bTyqXVFiCKKIj85hg3Et5fdaGYzFxqjNjazH0djT4odiPUs1BdicDaDHCcwslNclRMtmMWviEWQ9
n4PRHPS2iehSbXxXZsO+MlvpAPSBST3tdeeB+wCQm7qn7miNziVrOzVaxkBhnZml5WUHE8THRTZD
+AWGa+BV7n13GndKTQRhAFhJcG4l00LYRZhCpNHD/GwilohPB6/KpsMQR86FnyUsWYNdmWJPDrt1
IzBFIZRrAM4xy8buc29l/hVbJ6mAyvT2o+N0i3kmu1XSXU2pn6LWbody25erdbNMlfUL48Sw7FVh
V48ImRxuaoRAulHo0N3D5FprBEeHC8AjrmYFqrTubVYlggWiXDBpw78BOWyHrg8arw69i5C+zU8j
K11nU1hwARHedjD58SglVWCVs2y3eb9m3/lxh6SSddjaY7fiDio5gwFbUB4Aye1Ungbx0MjbuExT
+xADozC39VhOP8syZQ7ynLmNMZ66TXdQSsdY/yLkYOi3XQUCsk184K6iJYLGw4lBIA6j4ZvkbyQt
dwpJx5HuJLt93LTGo9ko+Q3KFlXgoSjkA/SgjMiIroXFYdFgPmltF1w2atd1RBUj5lezEv6FBVkV
pG7VhL9qQ03ZBgBf6ZIGpOwaazz6/kNGoQOsJPbza8/KHZCxpUEtg8pdC6ZxVrm3hYk5ebAiokmi
M58zINdg3DEnA25iVR5RqNqAxb8vIZM1Fs+4vw+XLOlXP874TZHCeZF1OZ4mlVSMD+SyxS+jZ27c
Vl0X+7elMy7p1ksM4sqsuS3wVBfdiPGrnWIQoWbM+oZUlRfoF/4oSXJDgxuUiPgHMhvSWgdzuSQE
w/Cw4bxnM7c4WgCpNumUmyCf6KH/sCFRyfPaLV28BBr18EZLb/Fhh81IWjE4Y4DiEwMxm08GBr+F
dDGMboOMW2YCgEI7kVnlFc7qTMAxNgyfLUQS+ZwmfHs+aUDhHsqmLECz+pByHpBGJvbpUGUWlol2
tMVT2M8YyRYl2uyq1AsN+00JJmneo5AcgbJFGOlvl9pesn4vW0i7312RJOXPDvxbSPnRTfo8UKMz
LO09Z8p8Ka9GF7xRdsD7t2BHQ5qiUn3bjqDbw8Ngdw0cD8KAxopTvQFPZueQF2hDPeL5lRiVq6XG
EFc6htPmu26ZhuQnFnORPbgWCTfmpmvtkamIDZviSyNb/oD5YJ4PuU5gVNtYVXscREVXXYciT88k
P8BZp3hUygAT8l/M1120d+um6rfEES72ZoKPC8LYr9GNNskY/2rTKCTNBDflZ5OMSYnWebEDTacB
bisNTsJ6ev6fHR+wuCxo67CoDrxQjCcsCVssyREmeiVSQjPxGz4q/m4SAuPKCGTdDWMAZxkWnNew
Kd0UvZ3BpSim8TZPO+WcT2NmPAwWq+RBodpF8LvoZdyPRdbgtaxTewJKYUbd51IWab9HNJbO28Lw
IILl2HzO8EpZ+rQvq2m5bxoiPXasGZX3FTRRQ4RZ6SZPA1rAZWsRMQ7+ALWof8jIfJTbsac6ioFh
9j5POekzW54gFreYTLPwEE1k5m2lgGILIUFb6d4Tg/8pquf6SlROupqRDeI7ytiZ8J6k8eOcSfmY
prqM79JKY21X8ZJexzhuuYM66c6aeeUHugTTqL0Br5wtI82uRxfKVrEV1CuiAyA4PAJd74FrMFXj
3ei5zZ+trJjdbdG2vUl00IK/hcQ3bMYqdadPOfaA78yI4q7Q1txtbaT8UbDINHU3qC4cGq6LM241
XOLnVWWhAmzf/c/ZaDGcGrFHeTOs5upkTmGv7tHB5c9+ybq/oVCDuhuw03CDDN4jbKG0wl+pcAB+
jZXD1r2el+zX5LGc7cu4bi7MYSHzGz4bK3PZ5S1nuNBqzrSO2RaS8+hWuLQhhBsZ9aKdtFKJetyX
aNMzjjwjnrxseCgx5YTLXG3NPCLCVDb7tlhvHBNA6+/UTDpSDZltDEf+5jAfrkHSJteN1/+sOoK+
KDall1OkuYEEnlhEvFhYtjcx3/pdNU7Jc5jYoj+NnV7vPLevDw7BNQ3zkWfpLUthG8zU/w80VYxD
mkXY4GS9FN+hF9RfU0N9njgIxZuxY3eEIYp/bDPrTAXDUOtdaoIxMJsEi1vskPhFncvB5JKxBY6H
xNlZcRp+KkbPnFlXa+vCC43TBdzabpwn606Z0YQHpoHK2s3epRe79YEkWv+LTwPy3GePAClLT/Om
N0fjrkq0AQs+05+BfhmHRDTqrhHjcDt4hUjBCibfdFxQBbIXY8SqnnJ6XV9bs6sWbzmL2d8HSVjg
v2QUfY3Qbn8uCE3chmIZrpSNRVTXWMhKAyO7Yxd3y6RPrL4qEKx0ME4G6Fljw5cNXxp+9WCS08fW
p98OoLO/JuDFT6yySB8WVpA9YDV/q8ZagzWavEvHoFTC2MSDuDFCbov498+ty3qI00KdjXPSncZU
sDdTZ150S37uahV0gLM2aFS7jSZokKWQUp/v5PDjRwggKBfEV5Mj9olLlENQlpN4XJTjUAHM0y9a
E8uJoZp8wCVehkMzeefTHOp7Mko1vz1LdtnsNOeh8s8MujHP89DWp+OQPPiFiq9IAgDMqMyW9GoI
KlNuG19jU9YXc2PrOw889ids7rNzgDmVc2IdhXlCDmq3NxmKEv/tQWaEUnPcBHtontJmKr82PWXd
JdfpHngI1MOBQDoOoclM29X0H8EouPEBnlqyjVvfAZTVeCdLlEZQw8vkFMGec563xfLseYY8yWps
YmMmkp3PMXoZzW9O5Rifcj8LT0TUGedpEicnSUU5AstXQljdFN2Und3eqBxufpI4bY3jLbuMp8k4
pS4xncxuxVw2zL8IGwX7FE4WlDOnf6AeVeyrHtpb6LXZDyJtl7OStuNFbpdPmr0XJwuC+tIKFFA7
zMk5ORfJkxHhTEX2K8600bQQj6k4bGbH4Rl7pKipqh4OKVtK6EfKyOXGpup0wC6cbVo+mVOkWLcQ
V/1zNSB73SoHnNlC1G+Q6IyIlNgZnF1FY/bM1No4qxzrbMjHENtQSWplZn9RwExuFg+AJKig6tw2
Y5PxuEzlVyeu3CvXEZ+YMNxfBT7BQ+ZE8oYE5OdOtV977uGJ40fZwFTPy2+Q22OwZeA39jbIzc9i
KbqzfEmaE2mON7nuJd8NkyoRAzitPYrhN8gxVm97Nz4mAyEa08IJGAJzMgOs4yTCuiTX0PYKJTS+
gQhGXaYKwgjlTNglInZI83PfVrBnROcATVTWcpJXNUt2MoE8Jcm+mZqgMVtAOuzf+k+xLp0dh1Hr
0xCV5rTn59vN1tdUFXZ92BNFqeoc4/pM7eHTNNrsWr0mF+dOSeF2U41KPlR2QXiIETniO4psUimV
34YHYujBbC69k15Nka8JoaBSQchDHY3RruZtwXhiitBbjCNdwQdfeT8sptiMT8+xg9nvBUjHYcL9
7mYZ+62wJeuXUgtJKsADNSVZmBPLVewbmIdwt6gan/FoqoMqYgrFdpNaa2ZIA/w3qWQP7kZ7I75r
rJQtIK0Jw+wYD16EAy4eyp1T5e4NNmHHAxyMW5cUIDk/GqmYASsAUBGb3Ijk19KIgFnRmwCfX6cC
oIhnAqEqVU0aTWoV/s+mNNrvTtd1N/lACOomNFQU7QZm7R8rwjMD9CcLeegav2ZgorWLth5YuHaf
OKW615XB1IamMiFYwPAaFib2ltVlTxmFuJtuzIAJcCTyd+0MnXyftg65K0MJddRHjwFDRWUdQ4G+
3VMu5lTRiWxcuenGbgrRz3Y2BbFRk3lmWwRe3HazCi+71iLhVdN0WoNQ0vHKtyvM2rqGUbPNnLq6
d7uZurFe2vCrsrOJ9baZk4h46Kh77puM4IyyGKqnkgS54nQSJtrhZgwFPBG5HpqBunvLVpdhiZpY
kRC3EUQXCeIZS/zpc1jXj9XgcQ/FTNXUH6gcbZhpeXoiqlS88UpRzFsBQ6De1VbmXcID9D4t9UBO
apGG0ExTp5mnnTtxFt+5KjHM03pgj43goMGcNWV0KmagjOnB6gemyEQj698h9pjcwNee05wJKA5F
UJqtcTKH9qO0CxHvoUak2X6kDNuhR84xjs1zMywnfQHeFthhPn9xahn+ilJWHiJPav3JAwUXXwg2
demOQ6wlqPnkpD3Rmhz2EUkhDMEoBuUSDp67NYRYFop+qHX2RiLh+CuOW/fQj6hkMwBTjn1e5MR7
lF543AwKxfVmhB86bVSnGr5OMcvs4IX+cEnMPAcyf2gpIGEJxO9H8ghSSkEBydu2lelxeizcXtyV
ntFHzymWrm7f54XAW0fR7VLPUdV/NnHmV4FR8klxDKlRw+614mEQo2qOFRWScih2vm2ygJhysO1d
slQOtjntkzwgw9EgkJbed0oDZ8RvOgtyMJs1OHtGHgLRWadPFrRfva2TeL4W08wE2DsmcIdwIVh9
Hyq7u+pjl/ylWOaElkxxYd3B04/coOvnQe2Q9EFxyCsUumB2Q4zUQ8OR7KyGuIZotSY/osNgGBKO
vK8gtpLyRAcou23qVpMYj7DHUdtY5MBhZpckoL0nx/C5nonahtVdYJkmUNx0MNpWfb4WtPv53uty
I99r5jrqtY4LcpXTVHpT9rnJxrjOJ7mpfTEChIh6NQJvGfPwsp7t1XsPuwi5Tej4baCrrEW8jpRe
oMyq2rGv2QKQPL6Z094vb9yOeRQcr714IIqJVL6ZM6uxLs1Zw37xh67kVFI0YGOiTGagOBFfcxQd
a54TKNvCPZ0GX1eIKtgpfJ0pDxKPOLI7PJBrgJ8UD3gtiIBJjdi2DxMxB9O5P7vpRBioPXQ3bYsY
d8+UL4bPNmCjrNn3Qhq8yQK6j4M1GGTKXZrbClAtFNnxNpylGT03GMSNsxhRWHW2WuPdAxNL3Xwe
/UGgTKvS2AdzJSsHCy7elr6ARkciVWDTGdKnLbtcP2cCcogj48tL6quEml9JzENFLgzggIIuEtDB
ilwushuWsprJLaFh/dy1avoOAccfCEWuJsp0Jr66XJ0NFfAywGpN59/nQKiRkGaFsQC90kA5anCR
UW1QKs9bq3XuoQvJ6XppDdf/BFaE4o+VQLQi0AVcWkRvWEnOAbNvE+EwcZAuHqif5yNZ9qo1iCiy
Uo+9dmosdnblFKiqqoB2pcS3aVtNdlIKqkXbyICssB3tcSDTlmT4yWGfR6iF3FC8Xsn2rrbTOqhi
fLp7020M92wM4SDgAp1lFfo44CnFfClwKfaBW08Du22Dpdz4NEIIJREXP48x3SM8TnG1mmnRgcxr
Zr8cgxaCh39TpN08n4clTOJzh0P+Gss3EBEp6RRAO6mGBmBQQ80mI0qz6apPdKdCcbB1Zg9XuSNK
GvF+X1ceeAYEtQvmX+3pazgBbv2kLZpdn+fcrAub5W4yquqftvB/uxT/JyW7P/qer1yKl099k3RP
7H1feBXXf+kfr6Kh/uNJDDOYEmiaWyQ4Iqf6x6xokPWAwsp0Pdwtrm3SJ/0/GRHC/Q/AG5SOCr0j
aFKHP/rXrWip//z2GfmripU/JzPyLxIiXrZpbSoH1CZojOB/lLSFxZEAgiqAXw59QloXp8ucoKRN
P03mX/XU/72I6wOXVqaJ1uJI/KCKwoU/E30bvSw+0TNNsRYsyplZjc4H/eA3b8dHmoC9hgKMd6Rd
i5hucn/2H605z1DaMsl96og7/DsB1npDwkKiwsbfwfqISfhlO33x9bQ2rR4QEoNn1WbR35UzBc0P
ntvL1va/l/Fpwii6dCxIxy8n8RLPq+UDvTByju1QcsBPWU56BCt+bHSH0CUOM9Nz8YHN5K0L26vF
Vq5qW3XsgM4YgNjgzQdqdSToWfglNmabkLWTrflCWSF2FbFSV7ORfOSPWoVY/7eb/88tI2xTKAf4
Yl4FnpZJaYiGNMOaA2/KhLlCCUanXewDpDXDPOmkRn7rkL2UH0obBuK+pPFcfTCMXopA/vkVq80U
oRim4Ve2HmdOEIdX4oF6oNo7dXRXV3SMM3o8f30hFCYIj9BkMJZQgrwcSMCC4tmN5QOllfoQ9na9
B6cbbTHARB8oQORvp9yLR4uCmkM7rUvXRbPqHkl9tWNwCKvjq2WWEVtilcRwYcKJ78Qrq4IoCMTH
mybOfLUlfTU8cwkd7zYYxmgJtTMxzmzlV55U243xtOPIkH4PMbegGmgc+VSMHeiayOoaDd8SPNjO
Waas3A98I8tmmBfhbUSTEARgmHC0gZ5oUOJeOKxCuYXuI6XA1vpB2K4C5DYs5POpkOCTjbSyqNtw
VBsK4utJiAgMVCDtOU3L5dKzl/4iWZZ5OoBT98jvqPvqiYwzqS5bww/1rUcI6ldJBJYLXncyS7rO
kU+uAlURHzSWHK6r2qF+qJrRm6Bj0nkjOM1Sn2mZgmXBR9BV+2qGarktRtBN1DOL8ifuu9Te52aa
D6ehEs3dPEBe2zhVA0o4ZzvjnlRJ1J5WYRWb2wWGJYjghuxD6nhAQaMoUnRWeoLk9wNt2eEOK9Ii
zxftwLEpsmT4Fhs6/tmY2vY2YZMIWuDs3ZzwieaDGX3vgbx8WnUX3dXQO2FPVHvjsYWzHM5Z2gxM
g43GWd0JGZufqXPEkjhN1hnjFlgYWebswSfd+nQX3KZespvQTrJmTKnI57mPfgUOcGcZ+7mqmoHc
6mrUoMrZQxlN81hVnEDkrVioz4M3Ge2i/ZSaDYSETQ5nI3Q+j6VfdlMAUZF0zU5SZgLvz26rNg9Q
3sgY5WhP0JjtwRk2olINnC5duul3RR7VUQxlezFDi5RsN+Hlr0oN/Fk7A55QLtXOoXtcfw2HQSLr
TpTbk1ae12WkQppEjufH9Mxtu7vLJ+raE5CconleGsl+PhWmQ8DFMHVNFV4MMtL9fGOTrUrvJpNU
7tPASWd7pNpK6LHW9wg50pKcipBjIAoQkgtphiK1UMmmIJ62PvXrlq5539VmQb3DzMzzYSAiMiAD
onmmuzoSeCkb79KPnag6La3C+yobrLNbeib5rzTHuPtcTU2vrigaELbc1LjFrgVa2+vOy5MwmJj1
4i+zF4t6a6GUEYHbTMVyE5b2cMuyYEfXUxUZCx1LnT5OZZe6wdBgFBvhiC0WD0OMFMhiYWG7jBfH
kxedA/wZiqJPCWO0SUig2R5Z6bkFIeeBvhZhl8XS6oReLYlK287ytQiMcXKr7zjgJwDRkZyW3YSF
ln9UAfokXApgZvQwhiCdDp0P3+R+HrtB3kEtC8PrpOshA3mcR+yHFCqmvJuJzox/+kVXOz9auLFA
bvJitixoyH0hSgjblg9CbuJzh0Fi1g6FBKz3fnc5+HAPJdXebkSoUbfNkN5nVO5gMCdI6Ma7WZba
pp5WrnkwhmkJ+8JoIwgocRypLR0g5waNRA78xFm7k3oc8tvWdjLQp7ALaanZAl2QZQwKhCFFnDVC
txIXIwETMYWxJr+1nHi66Rv43pupaSN/1+VVMiGjCmHsp3ZiPfc1D/TQ4gGk29sSkQggdWVDowF0
2k0xDvFlwczSbmeLmLugSlpW2ARAVxYIZAHkYubTl3aqZ5KJtc3nQrxsCBOmoOZOezuBb6XVMNyF
kWvfl8ZC00JFBdwiv1yoqgypkzgHYYQ2nHfdJ3ob2k18GdFFe2znETZpE6fTjaViW2790sgSxEsh
VCQybZFQeNourkepmNot0m6+aPhm37yuh1RnZ0b4aIq0/MHxeribaIKnWDVF+itWy2hR5U7ab45h
mpdVDQV1Z3VESm76vjNBeJne/Fjy+ojHs1Py/mKJJ3hDsxAohq8pq2nV6HP4UZ2zjfTYfkUkQz+O
lOnvsRiRl4lG19+7gqMUkHdypqpJl0lAj2a80pMFJjozlNkfvKnwhl0ql+S7jfQJltqc31tGL5/S
wpgcehv0erZDVyefLWIqvsWTpe570xh/MENB2S/7xPd2LHMWKVNuI7ItJTDnQILOguxkQXwxka5O
Yi6X6TdTTWbUrjIbSpjkAGoqsl1vflqE0hMXaei+VOwVyWqwlxyJwhhaxoGbpnReLD5J2zkfRwHL
faXvEnsKkLjoSeRGlyNrklaQ2l2Z6IUAxAoHh6KtxDNesu6iNQYIoryBceewsIK1z6jMXvLphFcl
mW/1zlEedSvtLxP5Tlioip3nNTG6BlZJhMOcjH9IXbnZVg3T75p2Fv2YU1cTje3HaD3c2WAuFI5a
M1Nmu7yiF0jGK2Sz6nuDdAuKkTXwXrpmLp4cr8EAUzpsMw5y1jbQsdrV2HlNIKWwWivYs/zTDU00
rx2yfVaU/UXM+RU1VoI89EClJHvgk9FWMIZaxFsRtoW9aXJKq1tXVPYn2aKbOfw+r/330fV/cjB8
h69zF//6H5un+Kl4av88uq7/0r8nV1dw0MTMsJ4NV0eLyeb035OrZ/4HSJMFRMfBToNZiA30v+mG
nFx/m6LWQ+3676x/9L85OyZpiRxlOOjCcTCR7f5/nFwpY1qgolaL5eoTplX2cutsNyRySsuuAp8m
wdaWSDR141T/DI//R1wJmI3fV1m9lNK37d9RjX+aLCK778mulSheQ+ho3UrWM+FKMtHQQSxnves0
FOY/XsTNP1vyPxEpR4fYf66pVrsj7jLALEcb9aWM2dAqpwoKJcr93LToZc3qI0fZb5/tH+eB35fB
xw2sAS0mwp2jU3kflV3bh20VsC2p6RgkWjk7VkCQgQCxix3tFJO9X5dEFxRgDeCVEQlwUuvERuBQ
26e1SaTEhjL190SM7KlHTbLD5xRhQR+Iilr/JobKcDHHAKhveotw00OP8DM9V6A+LnviMa8rq8hP
2rYzPjjA/ha0v7w5PCRYX8GJAbdwlHw5OsZy8fveH8qgXQwFSVggj0U6JrYFW6n73iHVfEYPum07
PyRRwxxOlKrSw2xp6K5MlR/J4Y/IGOtAEpi1VjaMh+8Z0MjLH+RAnWTZrstgMTznTFliesT3RM3Y
LOcvMzqSG2ORWUCItQNdWkuyaSf1geH99cASVBEwLXKmh9q0ftB/DuY1g2gYtKsDF1XcV9rFxJe5
yfx3Z1rbRI3iYGdA7rY6I48dFAa9DZNWIskc1TBvvbHMz9Dks8FLjGb3/peyGkBevGUmHwwpSP99
LkQt7OUN0Y8QVkuIe6BA05wXUzd97TA0ak60+p59qfHTitgg/u33yVVdzCcK0hauWXn0fc4VQlHG
TRQQm2ASHoI27qzP2uLk/Zs7KkLgx19TYC38JUyiFAmPRkwk3KG2OqsOEooUZzGB5vscVcx5hxXg
b+/o96VWsw2kHUo+63P+w0MRVn6m0FfXgdG16V0cqnPq7c0Hjs91dL14WVyE92Q5psNUyn+9vEiK
EG6UtK7Qq9BSaJAbn4huGq6Lxm8u8952/3bqdgGTUaXD0mdZgH2OpgD0vdQJ56kOSm+8ETK5WABw
7Hpj2BeT8YNQso+qRq8+Ly64sh14YdQe5TE2JWQW5ADvMW97DtGCM7UzLUnYeX9YvH0VX/LzlQPJ
7ugxur0WhYMGC7mqgCgp+nZvWWHxX7kK94NplgK0fWwCdpOOJ5rTbhw5ku7ndPw+WW77wUV+4yWO
hoTPHEGzlaVuxY+9HBJhVw81o5J7UXLZIkDT+AkWQkgWC5js7CCtSrOTWnDyEnmfHGqwefsS2PgH
88hbz9SF0wOYjEI83LWXv0PoIUdvx5sbq5akGKIWDuhSwg8GpPXGF41mnKGBFWslBh3dblJn2D9o
pQV+6KOs74gRSuNhL4rx81wMd3HNiSuRkpJFGURJfRpW1jeOGkSbNna+ZV8PtTVqPvhVb947ExnP
3/KsVzgOZUeriVRUAeyTO5pKxkHV80fbqLcu4gnKjnQZFEvhOjf8McFIu03Ak3KRqup0QHopwXJK
RR+Mp7eerweYRjkscSsq4uVV2tbLEORNFekR2jzpEa/fZcxqZ1Prph9MzutfdTxyWchNCFumoM9w
tPLMvIyhb/oqGMoOfrf2ij1yE72r0BdsUZ4alJDqed+YKCDf//5ffzRgSS3mz98MKFa/o0uHxKuk
qiqrwBnb4RE+uz7TbWQEFfKinWR3dt67Y/mrZQRfor8l4VhJAj0p8X0wctaX9uIZ4CmEtilWYzV7
G3X0QwxIdGVHqS8QUf1sUnKkTjqQIdGB6c56Uofev/FXi/16ZMAcvFJZUWccL/Zt6EUo2g0NJ57U
XfJr60hQrYmyK1KNxxPOkyHhFYOa79+/7quxy3V99jKm4yk+3fWE9OfY7WxnbNIRQO7IaekSvyr5
KH5kf7A6qrVndPQ0OV5YEFUQSTApHvWUJgf/69RDJsx7o7uv8TKd+nPen4RNYZzPSOu2HhWC07iI
46AjE+fKbT25x8jkkWBbLI88uPlUebg7thQFHAqVYzrto7n079xePRRIYm4zg2WQs8sQOAKdWpbV
lDDxle2mJqrOkLghyzSnfmcYdn8rXQXZOmoIOM4H81z3S3wemk2HHo4EFdmR0wq5BDdLx5yURX0Y
FPmUXVXF4uxmAlD3f/0aEAPQa+P0yH+ON6+G3+ajcGcdxPNs7wqTLXqdDo/vX+R3S+3oLXAVGk80
ETngWkdTyAicC4bhpIMmzH9EVXI9OWhLyfY1tr41IDCF/B1L47M2wUaDKqVr4QRxHx2EzJDT6Oqi
nNAhTxVtjfd/2qsZh9MuvWLaxJy5mUSP9mhIDYfSqxeGv5j608Vqmt1SSX8jRGptUd7zBQhmAZVY
3gcf3qtp9ejKR8/Erv3U67GXBcVYjNt+oLass9kl1awv/ysvGf8aO8QVXfhqz4vBa8R2pgOvmVA3
OXW8xVxjf/Ao3/iiJQPJoxaxgqaPyQlrqT9MjfWLbnsrIJ0z2cHt+/L++3rrIgLnM4ir35veo2nD
RC2YmBNcq8by6t3SCxcHLcm+71/lrVFBXUKwFHHuAvXxcnJycBvQg0t5N2wuDqGnSDUhKWc1ypSX
aTo6Z2PUDZsM9tjfWdfXbfVa/oFXtG7mwS4fremEW2Oj0VMRxFolX1RuatAQo33y/g2+schwWsXh
vRaUIJ4c7ZnQNc7QD5IiEEXtnOtcj1fMivGujBK1bSIVP71/vTceKC+M4gsXpA1trq/1j52KwI5d
CyctAizKRmBjE9jQsJFBWuIg6XqM0wK6+x5SRPPBqFw37kdTj2K7zdQDMHIlnr68MlrEfBjLISfv
lBK53UqJSHdpdpJEerDto41IUTe7iH7Jpqwq6wNk2Rvj9cXl11ngjxvvGUSV0bd5YNRq2hZlnQHc
b6YPdi9vvE6FyBQEAW8N7cTRVbIpJIKttbkKQI6TiZ3nCUbSktABgfdNNt0HE8rrh8pkyYSCxIX9
EojEl3e1GBO7apC4QcmfUVIvH0ZmhUcP6ffW7xF4ZWWsro3YLbfFNHwEhHk9mCwPKIGQkB0o6RyD
vUYktkPpmFWQ1tk1czTGl941ruu+wRBX6WL1wZtXbh59MCv8hh68HEuWR9lr3bmwknnu0eRjyXqM
kigsgxrHUnuZFU1Y4l1WrnFOcKj8JXi9nEAao25vpz5uLzkG2O2WuDaz3BfR5H/FPOxte3di2nDm
xnlsWgtKGDUu42lMcxx3FmTlZtOlGMI2Zt9RBUVS2n0yM+x1WywkHFtEFFrRdhqHzjoIL22/aLvr
T2UWld96ersjYtgKKWs0tqSpRdNO1IbjPUricQhfK8f4G3ncza/3v+/Xwxy+KExTikUc9qQ6Oj6P
XTGl4ZBWgesb5mPLir3pkqb8YB/xeq8KQw5MDQIaCh5MJy+HnR4WWRh1VwYGBY4QQxBSJBr5Ep/J
TBuNaCX/g9njdYHRW0889IAsTv828+XLS9Ym6mavSXRg2qo/BUURns1mOe34PqIzX4SYiRDr76ei
wnPQNCK9bl3yvt9/uq/ve/0RLN9sUtYzytFsXZATmok2LALMg+zOc3+oz/qaBDGsKhiT0YFZ52bo
LT/fv+xbN88CyEB3mbLZOhxtnlFDxBFApCLoEjc7pOQeXbF+GTvlNimEja67SggV+RZ2LlrOsiVE
GWtl8P6PeD3VCPzWhAtAKOLmj3cV6EwamtoLK4eW1R3oi+QUVX+3d8c63fa0zlOAF216nsbdeFAZ
Rvb3r//2Q/jjBxyNANJ5iqEORRH0cipv625Jbyc8AftkGI1datvVOT42F9se7pZBlcYmAez/wTB8
/Xm9fAhHnxcRoibhm7II6qR/ijrtfbLV0n6wRr91EQsE1e/qHv97NKljIFTOIDAFDL6Mb+ivmxtL
FPLk/ef59lW8dW/DG2VgvfygYhqvfYXYgmq5MnedVYgbCKLeB1/M66KQJ2gNUGKTFGAgbB1NFXLw
20Z5NduotCBCU43x56mdux1dBIPEOpr3NWyYGx1ynNc6X9jaTdkv/J1yv+BnvkL5np1EhIvu8Jek
f70pePnjjp5B72DJ962W1+mVSwBgZ741Qowh7z9pmyf5crXiKrYLktmGOcjZ7uhJx6Ose4tHoEmY
u5dIwy6WOkv2qYo/OGW/3n5wJUfRfrGhWzNDv7xSWDVR1pO/GMxLYm1hVshNTCw4lJ7mW+fqj84A
H13uaFoi2jaaWFy4nJmHxK9Kh1Z9FJ460ktPiVv9CAT95vVWWpZL04ti9Dqk/9jDtV001glcA/hh
YXRfyNIKjDZ2dnHtdlSly48Eqm9fz1vRiiwj9EReXo/Q1hVJwvUIPjUu8jFy99msqq3vtXMgwnH4
690j3RYIrait0Pfaxz1frQlgGmdaSzFxA1vH6eO9h2GRBKP23MWxdXh/XP6uch8NTED20PwAXfto
cNf7/+N5ok0TWYg+BrOAifM0zZ47DDtR1/0vzs5jSW6jadc3dBABb7YNNLp7LGeGTtwgKEqENwUP
XP3/gN+GjUE0DrVhhEKiqlEmKyvzNX4ZFs9wasNDP5O8xulDIok7/Ck9Ky+9Wkl9/FcfSnp9qIYl
fmwWXlZWuHvhYwvhP8rkaOcMbdy8C4wUwK4iL82H1VKgVIuSSEUHUc8sIDyUHzTtmU595doArr28
xlH+9uwsZ389OQoQEu5ddBvxhbieHCsMlah1zPSkgX05gdRaKlRx6spN8hiahXkXWhgLLqzUnZC5
EZhp+dF8A3qNouP6iQYdci6khR88DZ2BpGwiPEQe2p2bbKXWvbxvqcNpZFLLYcJDYZXLSBY4F1A6
6amFn+iiK4ZCRRE1zyMe1GfsN+I7NbDm71mLrI2jdPKT3I/Oxcjq1Kv03oYoUxs7X74s4mrKdUsm
eC0FSaqNq/3YODUSJWjinazSkC9a0ZLhyDEc/Mzea3JuDkUkAf+BciFvievVFRnu9W3J16etHp8K
OeHhG7b4qafOl9v7aGM5iVe0U0lel9LPah/lqsB3pLET3ioYfJSaAEKY2snO1C2/dzV1BqjcReqR
/J+m0vX3NPKkTzkqsKccs9eTjQP4W5f0MlTaYD4Voo8+3v6qjfnDs4QBOY1sIHmVCNFX73kPaskJ
0Tj9jgbI6FtxPd3ZXVHuHP3Nofgy+h4yfZx15t9JZT7GaouITo6auVZGsFdxKLqYXaLv3J+/dthq
GiFXKHQf2Rk4Xa0Xq1HKDp5mTBFeGT46AsUXSKHlyYCi5NVp3pxruZbPczFFvilM/RHsc3GBLjnc
Y+0TvESxrh8nKmL/aFZoCEzMjX/rKey9YqyhLfY5XqMp/QP4hdgepZmJHGfQP6eLkiCqA47bTHX2
p7AIm8I7wHiezHTb8RG53hqdbKYCscf4NNLs8MwelPZkdOlOuFxm5nrmqDnaBMzFS0qFDXM9ipIH
TZz1VXxC6LaHu1Dhvm3Y3WnUE7z7TCnwBTHJ/9NdyKXA7bx8FY2xhXz0+wWmTVHb51kUn6i2pCis
OcZRlOB1LKvf2e8brw9ePaRx/+vv2+ukfARxLiOvF506eNanobN1X9Fa9a4rBa7IkRq7ohTtszHQ
QRgGR3XNsN7TpH8fSujPAAijCYN3wDvoSc/TToBHwogbyBHEyqw9GqNR7qyksjmMTnGXiLKouq6y
yK6TwEs4TnTKwMaRAoSScqwTGXXNGRm8sA60cwZC5KHKy+ISoePyjLjkNzTFjId56LUDxpj1vTbN
4nR7td+jnkjFWGZKDwZlZ/7herkVei+LddqyBlJwkeIB1sEYNmcjx7JxKorxqVD7FtNeiMIZ8uXn
uSqNw1zHM5qxIKRu/5z3cYlfA+iDy3PxU1qXWgwT0qcozegUNqbxVzBNst/zGPKiMTV2VN/f5yKs
Ot9LPZp87d0RNhquZ6010pPM9qZi2lSHBPb7YQpLga+YDs0+HHEdRe5xJ/hu7XveLiq2Hbj+QYxa
zbnatXE/aQLkduJIx3FEtYUAqlN36YdzO1cP+iQ9BkaQH6ZqUk92pNVvfzzPvGkWDQluUVLjVfyy
hq7rIjVMycJFecT/HRkL/MfcGgeXna/dCGLqL+4QvizM9brdoAHPNadft5qqNndSZNp3eV/AErJR
J22MHhfctvxjLAoYT040aFIVrOI74JBlFtWE43dymiA8I8mq1B5Nyt18b2O7ogJIzZQ6sQwgYvXW
xR4X2w6hY8KuW09Apu3nKbflC0r4Ibj/tC2RQ2kHD2YKibwsxRez0Savi/UGLRsc1qvclh5oHdwr
lVJ9/vMltgC4UVei9Udkuz7YEYwt0x4xiJ+z6Sm1dfGQ2BBzAGvqf2QesmS9oNvAkNOCXuia1hL7
fnvyIMDaVmaWJ4h+maiPmXluHyy9Q7Tv9hctv3h1HapLhwU+2i+Q62rTkoxJs4K+1gktBQW9GDNE
1K5Bl0p+Jm5lO6Nt7dul06eA2eNmWPdW2lqVIwMs0YkXZODPjU7OHKPGO+m58CMLaT/UTPWde2Jr
QwFU4IkCFHUh/15PZZI5jhgQVDjl0BT8qjJD30RaxNd6ba9v+qsvvZ5O3gQyOSduE0h0X48lO7ES
DXLABpGUtwiRhbhun0hAHwKc3/rIOieGuCBy6CcBnILeepUFalJl82THDXKKVN2H+kkPxk9W1Z9v
r/TWrbS4OCHvj8XIYjJy/dssK5Umkr3klFH6dFMoW6454optKTHUBfQX/SGpq6fZUMsLnxgeu2Du
T5bUIQcEFWpnVTbeddTzeEaBdlqotetrSTTkRGnNWUr6qTrGsqncj3n9Peuq9EPYDK9DYsgeaHAa
A8BWUVlpx7usN+ojMniNH6U0xm5P0PvCMT/IkBc46QL6XJNAC3Afsoq48impLP0C3AN5oEoWbgDd
61LhUoUjlWN+KdWoP09z9R+SJoancAAXSl9QRdfL01tWGck9y+MMFY95RegIGZrmTm6y+ZEWFQoQ
0Ojgq9r1KEFZkP1KE6PQNnEjKp6f4QMpHtVoA96gKruTDfcoGfT8qSn1PVOTX1/x7oDwzFycfvEW
W0f3MclDCao7r8xM4fESveD8dOgE2lUK/B7ZPgocxg0W2OwcrNKJQOj+PlMT/FgP1WlWAr+SsfVo
UA1RgFrE6Z1qZ3etnt43YFL0IvnRptWDFfYPABddIacv0Nt/GlP1UOChWqnx0TDCj2E5fpjk8Ekp
NBeMjAtqBtYo+qejk7qzo34Yx/RLLsofS9YKNdPncXwHZNfnKfeo2ZyPqYXlFJzkYTwIADlDsbyQ
7EsqKn/QjDMUXeTNgnuUne7wh3oc2s6HUXfJJeVDZeYXeQp/SOlwHw2IF3bRs5pO6oHBCIKZx93t
oqv8tUWMrLeNExzRSwBDDdKSuEiNeLu97zfjI6KeS9sZ6OXafMHSulAMCJYCIKAfGsPO9fM2Qjq4
dZyPt4dabq13q28vaDXKeNDLV/fnGDtz52Bdt4RH+xQ50yKwgRb8fxkFYzxIGwTjtfqASJ0EFJqc
nAooxncDO+lgSuqf2Xv974ZGV5+Mc2ESAIW7Pkli1DI1M4fkpHfK7IWBjNVzjqLK7W/ZWBwOIh7W
zsILxrH0epRqNFJ00EYYsYCsQRpVE2aeBeph1V5HdiMTYCQ69LR08OdZ4+uMvtajRCcyTKY9P/RS
qrtyWtoXrUwTfO+qcuetsLEXyO80nqrAyBC6W2UeOaW+tkPx/JRRhb/vEP18msxgD9u8PQpxkmr1
0pldxTuKCF0uk0We8g5RrSw3zGPYc+feXqXNUUysQP+X+K/3gkWWOmTL3EEcF/dm7PQe7718p+qz
uReoO8L1AoEDGex6L3BjzxDJu+TUJUro620+eUNYVEfDqsLj7Q/6VaxanVRgbmil0KBRQfqt5w3p
nEFqoXQkE+HhQD8jF65txc1wrpUqeu4kNO2OOGGltQ80rDVcPDOM4a7WcxuZ0yiY7y1JRnKOc1LG
Hjdr+qWGPf0xnZ1/jGCej9LYGp/H2BTZEfVewHrF5GSPyCUr/UFUVq/fdUalIgptivYtlIduoTkO
COCOaF6Q61sKCg06L7sfFmhUP40dqGdyqDvFHSdeKC+BWjv6se/z/ivEzKRzMZsY2pMwkMo6xJCt
kHFVevME+5urMKhL9S+Zd3ty6Eo9v+RKjwUSC/EDQIoBfz2no1BYZf5ci8lXC1Wx3GbsYsTJ6Kd9
GGzgGAAP1exb1Trq8vum8WyGWEDD4jSw80YsyvyaVbL82qJjh7x329ZfIqE0f88zHVqEcqPK8biz
068cmQt/E01AAyEpFOAzAxn0ykha10Er9C8tTbRXdPtaAxTUkKZu0ZtDdBDIn49IyZnlSw36ExE2
pUpwMOiUB+asm+/qKgk/idQWl4ly74fcjFCvmlD7t8pZfRSD0vmyMeVnJ7Zi1JhwoMM3oVKoZlqm
mL8gPmrTXAhwdNiJ2BvvgqV5Ra2EFi/A29XOlmolEKVsxKfcoDRcOfa/nYYjgV0nH2RkmO7KxtZ3
EqGtI0vibRF6QDjSprs+THWkoddiU1O3EIHyxkaaj1FsRjs1za2gyinC/ZGiHxfSKsh1Yct80j1G
7V5XyWVUoz/NlTH6qhJMj1C1hX/74G7FCEqoWHXzB+nk+gEiD/LQGHyW1lINs1HVPOglBZkhtz/d
HmlrzRAskgFsLfTFd84yfT5TrBrjU2wmrY/0o/0qFQiAWPk0nAQvvb8zcw524tLWfEKGAVZDDZj0
dflRvz2Ls07tUbUH7VwMo3rH/uwvWj6WpzIZf9Bfk3c2ycZsUiQ2wLRwR4FCXj2Z6qBDONxseIVX
UY7riVF6VRX/M0M/2vmwrdcZQ9HkoTIN2GHdM7bVuW5SNH5PELjzj0HGZSLbteIJoDRurAvroAAD
QEc9QeA4CM37Wq2aYziTfCIWsMdG2Vjcq1+zTMxv82xjX2PJKD2cxnFw+7JECDvXc9xb0MUUqZRf
HJ1wd3tDbU42akcUjQEFkyBej9m2xEk02ZNT02XOUUeZxOuqyfBnq9R24s3GNtIXZSpyQ0pMRJ3r
oQj7oc3tRso7p9kZGDoiJ2iN46egN0e5oUZ/+9M2yCI0an4bcHWdDnbSjSoA4ZM1g9PD4xjoEW7o
R60O0DVBm8KlxyldyqQofLUaNLfNLOcIbW4n6Vqi2upap2AO4IKSEvU1exX1BmwgzVThobOQOxBB
bCuK0sU3NRvlY+JY+RG5QHGS61Q6qxUiirenQV2iz3p4KvUGlVeKELA4rucd2NNYIOVKzJCLlKZT
eSwd2x1SgRpK9+9sYd0+YaGX1p+DIbmAR3kggXPZDp7UVn+NSvnVUoNLZubPloy3UNZ9VDtn2vmV
GzeDDn2Q5tpShQQPdP0je6hRoVg6RAheZS7KnM4x7ZCVvD0XG6M4uC8vjSiwYlAjr0dJgbwjPhrS
I5nsAWkOtTyldqrsfMvGxlt4xoRne2Eac66uh5EzDc56zLO5xliXNM7JEQ5r03M+j0g6IxDwgMBL
9VoWWXCU68g4qmYtn/Im/nn7c9+fuKVRyaPPIjbSGVkd7iHoGgRyBUW/SC0fUqMpz0LS1BNPwvK7
ENqeyfTeeMu//y2AyZ0a1igOYdkzJRPS/iC5xjkNjyKacNRQa7HDdP9FHL/e2jp9B5RjSMwh8S3S
g78PqDpsGhoqi7pyEr1W2mIOEcgpJGi0cdHwngHadk8oT1cfwWnE1LIbo/wYY0XS4hoVdJovFKtA
xcVBQJeErNDu26ixJ28GU9l4VWgO+OkgKVO589RYuYtnOoqnSHAqr0HFcUGoMx6x5srKRH2w60kI
CqxdEqIIXcuN13Sj9r1zjLI9NHlRRwcZLPI/DpLf3yE4519jq2xJeMFToN6sJ3WPf0YzX+pIV4Wf
NDMld+yR7czVsdxAPFaSZn/CjeTVoSMjI+MuWvvOLoI0PyOlibxTzFQ99HGbdV5oSjmvFMlAHynT
jQrhOGfuXUOEeAjahlZBWctHM/VGqlMvY2p18XGa4i+pITXVUUYdLXOtQJK/TkGvv4x2LCosBsYx
u6dlNtqIoHmD1TeKn2mmnHumM5uggfp8fOTXJw99neOIlaI2E7hphybv8fbe3sAOkrIumFP0DvEO
1FbRXZWyBFye5aBgoF5SrUPZR9JrB+uJErM0HUnkY1piM0LHIDgoTWod+F0Vhz6On20R9HexI82h
VzSdQPRhD432q8C92pqALeiLWZBdl+rL9dZMRrRucVFw/MZq8PJEaBV0Y3nQCsMrIwtB9Nx+hd+I
7b02SKDxMHmoUNjBMmCeXhcltCDAwc4q3tiZO1O3cUwhNdNNQl5jeW4uUfK3Y2pVYlIC7iLfaqOH
YdasCWMX+aWIS/2LInF8b6/Uu+uPXJUilyKTH+OsvM5Zw1YkUSTm+KQjbOSyo2x3jpL+EYMQzR2T
EOxEgM54qvw1VnO7k3Qs03y1DMvgfCJ9Ftrj71Bz85hrHY4q8QlOP6JDWvjBHIrPCnKGh6qrfhp6
/+H2124OSNuXVNmgSy6vYn8szfiIVT0XWV8Fpywt2jdzgrriTNRZdYEqVYcXmnt70Hf3GqB+moPc
8kwyGfoqDhYS3LgIie2T3JlkMEPmuAX+xTtz+W7fLKOQw3CXaADQ1oVEJx3hDYR8Ggpf1SU0ZMq2
UhZhkDZ1xyFI053bepmq1dpR3KFJQQOUa3tNei1GWpYZqvm845DoLmH9UlSyHwOzmA40fi23Rxhp
aVvsdW02p/O3gVehRfRhPXZIfZ+SPJZRqgp7P+gxvbu9aBvTyc1M2g12H/DXGmM3mnrTq/EEYKEs
upM0Y5bXzmN8NOVpfEQjcI/59z4tgaysMx6HccElrGFgUhhKahKI6BRUqno2u0x7rXDjuqtCdmpj
x9WlnTCHmnojuFdCq/SCGMV77NSkj7e/fGN+Ddqf5L0wNuhrr9IwLNqEFBVhREI84eeuhU+xociX
24OszFGpFfO5v4+yOhSIFhk1JmR8boQOGWyYxFWl5l+qNLBzuD4O9GEQMRz9JKQhQYkPB8gpcfFe
Qk8aI4eotesjvTTdG1L5iLIhFKopOk4xHYeYG32U5ZcBtfU2p2kC4PEQC6tGslO/p6hiHpu2bXYO
xNaOAXqw9BJBenAGrwM38p49BlZpdGoaST9gxNkcU1P+BCyt91Td2CPlvX8eLzO4uJPzPlx0RJZ1
/O2iGK1cSnAYC3GoE/9YKJB7yaRrH1Io57hzGK8GBh9HMGPRAwEYzwl4w/5kwrPqNeOPMb7Lb7GB
roOEIMQZqxoLNmttCdM/PDmVlhzRfg9RCWoWs5+B8kdm6jiFznsFgo0ItHQA0BxYwGuwa64ngBdj
mCstGxWRwpcixKDKCbv8Dc265KMS6cItOorDiP5bwd7u3bhHGJqSC+eUDpGx2r0Uf2YECOPoNFjl
faigj5kGAWYiQ0Yf26KE2CLWWmTj19HqiFPBS2ZZF80UP6hn/CMMkq5B9NTe+59mlNLOzUj3pP47
XY9z6Niy19TdIxSKBMEn8d0yyubY5UV7DCvpz+8mkwcdNxOfsvQ/r+ew60rTmBzmcCzU1nes1sK8
G6GG26d9I6TAVfm1ToAqrHWZniJnHMMuCE8Dz0jE/1QVfuG0Z7m8uShg3mgJQaDgWKy+BcM8Goio
HwGGmV3kCGQvSjPlkpt8WjsvLwkqaDtbYfPT4G0sKhPgX9adtVSOc6e3tPDU6M4P0SrK0QjjfCcn
fF8lIJHmlIN/oSi89AqvP62sAz2xgRyg9JBUz7owlUOjzPIxLKLOLxDl9KimpEfgf9InqRKtK+pM
PoLdjN8Ap2FP2486FW/deO7nVvfoBirksLU132M6kh1GDMRxrch2Reo2Zwc0A4IFVLEpv17/7iSJ
46BFVhkJELzxTBWJI7OPfv6H3bUIxZOQL5F3dRirtAxqWzCIbDbtSUty42ji+er9+ShkyTAuACJR
iluNolltOtDTYqFnBCoKzOvcbskKbo/y/uHESi9QmUXsB8rkOkPNO1SuA6slkoZy8hmfD/2SyXSX
zBkdzJgajQc+DOrEAKp5rsYXdFwsEAJAKVOQ8OcByeZDmdagWTBGOe/8uOUKW+V8FO1lRlER7Ka/
er2cGOuYeQj73Ocu6b6DJsNTFeIXXhuzuJONJuEhzd0CyUDHfSuDatiZfpJUzd4sLQO9+yHQXxaJ
JhqZ6yr0jFR1gXizhCFk6TyH8fggQgkDMznXfSPR8ueiGnI3coKfNKXyn4GOH0c89+NLhcfgy+1Z
2djjyPmR2dMxWQQnl7zgt3s4dJqhbuxS8ivMfjwEthSMW6DW/OkoC36SbBsI1SL6uLrsmlKBYTGj
/GRm6niQ26S+RFm6J6jxPoQyCvO5RFDO05pZqMuTmRbKHPgA/lSvrqbpHKPMh9h4PJ5V8CWuXKjj
zsmixPduORmW1gV3Kn0F9Gyup7CJJ602xjbw0UoulVh5qLS8+kEvyJaPsp4OpwpcMmasTomrZpc3
2SteoTju1bmBb9yA/dB9WFnyK0C76QWcGM6KlvxsJo7zFmJW8m0sQcId8XPm1aDNav4RN3b1h9BM
nAUrq5tMd+5j+VuXKfnoCd2eJKpIba5fxnqU4oNDwxbnOFxhOy/T5uRjUk9ZAKsRf1/EkaPFb0wD
M+jhieWMXmyUYeAFaKA7ro1pQAL2JQsf+6mNH+q8C/4aBylaCj7V9zjspuyQJhAZDypY2Ze+q/RP
yjDmP4tWLf5OqlDg+xLiF0Zb0ujZzk7Mu0CK/0711nmKETgy8TGXGQq1d2tkl5sjGZg1VEBWTAjv
c59GPxJbcALKtMEqb3CU/ID8QPwlVMvuszlPMN8hf3xWyrnCSVdjD5ySSC1Ovdp2IITAtf4YdaV7
NmMUew8wcurzBL76JVfo84I6UqUHpdbj4KgB3jlHnUaPGkuEDKl4e/iCD2/zkuEqdxCB3LzYdI/c
yMgf8EiVEFSzO7kAMFRRcCmG4KPZC+Oe6GJ9zKiNvogkCY455aLGqwtnusdPe3DOrZTE+iFFDk3y
arup5L/RCm7tgz44mPvyJsKPLrdTngrotUnoWkuBM/jwvMNvSjH3wusUpXtK+iidTrVRSbr7/7I2
QVxHYKqbxhZ+wFalOy9SahZPPVL3nzJUSvDssYbgwyic9jUEfxUeCjsFPa3gFkuBSE7DT3ZmSi9D
nOefb5/+5XRfxztqVJDHaYchDvOOPhDWGHUHaYJrbIM0aBAh0NCVCpLr+BD9+UggdxYGKhoYvOyv
jyKZhVDrMKc6jtjIfdVEP9suFU8yZtY7qefWNwEQw8uDJB50+io3KJMwjPoxYiSeBr4I8/p+rgLD
bTrp6+1veo+EB16LMhmKN8ROurOroVK7wsaSDepXYYNMkzbnHyWLTj+xQTtzkUwenkx0+gEY49GM
sx98ob3Q+ut7VmvIj+AHoHG/tHpWQW6oNKB0Q+D4eWjOfjZi726MzuiXevFJnbp7iNL1wQzsARPT
5nuR2BQ38Pe6r6X239D5lkjDfdsGf8W2eW9Gmvmzq+bw3CRatXPLb6wLhSS4hbxkZULyarJGYc26
XLLXWqnpT3Vk/4MRaHeEHx0cbq/Lxm2j09cFpgUzhNbb6sVshwHALS3D+NowS1zPDdp9nWV5FLJl
lCBwxTjoIEH+fN/R/FnUqhY9LfBq1zs8DOIhYRhK03j/fO1bZTqEajKc+W/N/zCVsJyoH3FwkXxe
HSZLaXUnKhgKl3T5gDY6toRWLNCTbOedr9rc42Sl7G8bjg3k0+vPwmasG9DycPy+HoDJlEFuHR3J
aI7NrDrHDJjFZeDyPUqG0nvCrooLjm17V/kyd+s9joQOb7zFiYjS2fWPMMM4nKhUOP6c4KtA0ZAG
eTTafjzTsEYTt/4oRl4nmVHsrermyLRVkHsioLB3r0c25DxKpIyyeQu5+1gUNQYQkbDvpB5p1TQe
wk9TmdRHNTXUnUV+n/8BpLNQ+DDo49HPW41sh8ip1CEc3A6U+2JMotDfcPbUprZOpULyzeJa7KY1
SngQtGniYnT8AsNRr8Fd9DtsrwfQddZOQ3zze3iFgJihqPJOoBrH3lxkqer4emyKJ7qGJTs33gMb
LbPybqcsBk5cMgqlxuVX/JY1Y9eATTxa2L5eIOXU11rja8qYPcpVUj8WVF53Ys0StdbjqYtuOcgc
anPvWOh1Eo2gjBwf9xrxjBOXfQgrDHRKrCmJMr3q9a2WH7RGi56Letjr82+FOqIp7wT2imqsUQaL
w0Ik5wwfaNZwsaLR+aAmloQhDLIs9Lsgg8nx+OV2fN06E78NupaYGiolAOnGoA1dyR+NGST3mpXH
Pjy8/GVy9BpOc617kmV+vD3w5tdSCQWXCTWIV/n14rbmONfgklhc+meIhtSlZ2tZdpZbUbtTG5Vv
SHD9uD3mRkWZEowKVHfpJfGSWJ3DzjSSACknTogSfS8z3i88z6N/et2U3E6beh+hlLk+9Nh0+VYS
Fnc1mr2HUGpyP2gNYvSUN2AapYnmifXFkGrxoTFa80mdESjI2SI+ZF3zLHQH/A/9YZ/2vXrJKK4B
y0RbFTm4gr+qdT/qIg9fb3/d5vZdtAXAVwLPWSPS9WQso3JgRo1CShuMLkzEVBuHRB6nhB9xho5q
qoTRvWyF2kFxgnpPbmUj/lDd5XLRKbhShlpF9qieLV5bXC9tWbePshxnj/Fod4+1pefurBXlo2z0
+YPdWnjoIV1/EJEYPki847xCSfF4Sq3sknejfR6QFsO5pg+OWQ6LOp2E4fYyiEos74d7FYcl3GpH
L0C884zKFjqSc24+xpkSHtG3kD9hzjQemqqxPAeRv6McNpEnq6BRRn6La86qco/EIKppikZreYxn
OtzHTqOJoqPwRQNVj1pxsvO5eNRR/f+qKGF6ub1aGyEU5UPkfoE9UPhaJ9FylwlJrtlTRpv3j5Xd
O0c5jrSdkLZxvBepdzpUKF7Tz1xt+AiT2EC1BQmlIVnHMB8RO62UxAvrhlLRlGaeip2nX3KZ+Le/
byuXXXAr1HSJ3jxMVtG7jJV+6Onx8KZK8ksVaaK/h6iudq5tjjKuz2k1fcuMRLlUIQdCjVJ02bLR
OsIEGycX3If+VxHX3Vtb4YLgIvkkP9hyVBaLdXWDBHOsxJdotvBXuf3LN84RPxwmE3GJLHzdqEin
1JYyaZmzQtHOUpi1GLiMGL1FovRwxuk809CQm+NB4UtOtwci3DpFGohe7rulyrfGooZgPcapLknS
sEn1JjXQD23VZGdDCXZC8NYWBLBFqYgABJhXuw7BcWNbyODxoUrchz7udo0byqG8swXfU9aohJK8
LwmQAXT4V5Pqt2t8jPM4b+aaDK8ehthXmtiuD+BtEeAbSdUyN+6T/q2p6/ClcYwZc9oszs6xlMW0
P8B28gYqJ0zm29GJ324v9S/k6+rKXwpmYKuoKFFYWm6p335b6VhSghuj4w+t6QnJ+TYmIA1lHJ6L
0DhXZXrfl9mTE1AjCfXXfJD/Tvv5sZryu7CuXjoxHIcqdg25eOspjFet5qbWeJaU8qgiZSw50OpD
Nkyn9R4cnvqgIi2zM78bFylFvwU2AFmTetzqARFnZpdCcbB9HkggXTvwKRhM626jGw+K07aetQBD
d+Zt2RrreaO/Dl6BtzKJ/CquZJOcdvNs2v5kdc3HIE6MZwfYBDZO05jyuQKbVF7v9d8Q19WvIK6H
+tB0zneppiR1EH08PU+QzX8EYBtrTx/Hx4TqfH6IjDj5S5XwOcMSPeu+ZKnRYixXoqHqYmOofk2D
RNlj824deAMuL/xOkhGKi9ebYOzQsI+KyfZb53uW5fM90rf5pahAlNk9Ss21jIFbJOr0qIUwH25P
5UaPdtFmMoDrgKhdDC6vR88CJbAq+CR+Qj/4YCXiXgmak5TUH+XQpvWtFL7UZW+Fo7xGpvRThyqj
xs2eFO/mLrJoHfE++nV9X/8KBTnkMAWM5s+h86QM0VK/n7kvizg8OoFoD1bw7+0P34o+oO15Di1Z
IHCm6xGHLkPriXexXykDGkQ5tvVlRAi6Pcov5Mx6pxLh8GCAXgyTeX3CYxkll47rrQ2nb5B2bb/I
a4gpAMQ9Nc3xN0tphlc0VC5jWtRnEMed6yiR8ckORsirsaWfTCUUpxkDND+Ji+FMKzt6mFBsvEeM
UPOzivLtaEbZE6ruf96wXETVF0zQAjLBW+h6lppZk4qm0mxf9Gp6T4tP9WV1aA5RqNYnZ06kx1CS
xp2Qsrk05MgwnmGYgXC5HpR6+Iwyy2z7VGYSKpjCBGwpjJ0MYevYUaiELUW7kleeej2KOddVrQWD
7WeKXfqwlkzKooPji7lMPhlG3OCNGjv3edHbb3Umsp3ht6ohFEEWgRmUCRby8PX4Qd0LB69520+n
BKkV0jFyyTS+lCAj3DaInDcriweyAHwwZQvz1MDs1J0fsTnTC+wLJB+347r5KWGeSJpL9cOOdOUw
BZZ+bpHc8G4fgtujOPLqqBngFUcq57YvaXXzgLs6igEODsz/YRTwcgoAM2D79mo+qdpMFFgatqrS
YTXQKZYX2oi4/IdRwLKgd0RKC5TtetUyI9VyvevZm3EUEpDNtwI1xJ2gvLU1AeHBF4TntGigXw+i
2kWLZDDRcIwK9Tmz5/hpdkjEpMlOzlpmoRkyNgg/iFI9OqDNdr5x651Kr4tfgGIg3NI1yz+wtLTU
UVvmaEQWOlNJPcPzTjvMDYRtf2tNJ/mqa+lYHjBVkudDLBtSSjs3FPodL87UOWDdU4W47BTBz66n
5nZwpLK3PYBGFr2OwkB5VJn4jlCUCmp7tQPT10z0rHdTYVXPMz5xoat1/HmQUrF0UiwnfyV8hq+a
g+3k7UXdeqaQa9M3JgcD2b+6A0FlRFUvMnKYEno4EHf8ahNuBSiawznhTX1stc5wR9ma3m6PvHXv
LSRhOorEIBgW1yudqqowaahzC81h9KHGDsLDr/WrUtdvdme/Rta8B4o0+T+uL6TfR1xtYD2zAbjI
3ENoKXu0UX5kljqfYX658zBLO2dyK/nGewMMGLK+8NrWhD1Rd3GHsyZBdpCKr3ldjuJQoet9FA1a
FRGZx8PcoD5bTNLnyGyduwF1Sm/UbIyB7e4f0PV/bBAIuZxrfWH3gZQAT3w947Uj2Z1EE8QPUX07
F1jB3v1/vDo21vVqlNUJnvuoDsMlsE6IEpxQE9d9VAFNuopN8yENp/hZkv/DewoNNhukGUUtnt3a
9ZexdwfJWcKsVs4DD4F5cs2luHF7x74X8GIC0dFZNG5+4XxWG8jEl1ApgSpSXFL7F6NzIvKVXHhj
pETHJlTsz3XSTv7UBLXX6JN2V2I7/53+Y/+sGEF2F6WS5M4dsIvbP2wjaPIQWFChvJ5liorXn49a
rN72JQo1ODXXB4Jks3hO8lLqZMPN05zmmSYpfm9oX2y57j/dHv29iIyDpNMyJ0gkwMiXV9OS8xCZ
aWYEPk/GvnadJBweo8DoKzeGv4FEH/6GXmo34asiFu2UhdQf4U0sWfdzKwycHsEMYx/MA8WT6Bof
MWPKIj8p42w5C5yuQ2pn+s7P3oh8kGl5Gy+kUICRq/hjjaohJcNScXLU4XHquvxOSKL77GQR8iI9
eikWhS9fbgJzh3uzkRTQjqBXDFUdyMi6t5rKCoWzDlEEakfdP0oydi7O9fYO+35jlF8QSE66tSjf
GtebwkmypDdn2/KVCa/Wg2NXGjbZepUfbi//+/MO3RSg5cLTI8qty8lyZtVa2fSWHzRO5slSGr1G
SZ24hj5ap5FnzyF3gvT1jwddmi2gi4DCLKCY649jO1ZVqmBdogdqIw6z7UwfSkf5Ephq/VBWc/Gj
trBsvj3oRkinbAgJcylYoCu2bvPgaRRTf4osH/Hs8I6Ca/M6GdQW7FDR0FalXiqUKniqHTAn42g6
T8iHVH5p0sRsbLrXulX9+YOBMhlHn1rmAnVdY4Kizg5Cu9FMP3OC7KylojvhcCuOt7/8/c3JKPBc
0eMD1wXN7nq6q0yPYrzLTB/Hu+xck094KIl4KOqNPFLKPRHZveFWW/f/ODuvLreRNE3/lT51PdEL
IGDnTPcFQIJkGpmUK+kGR6VSwQMBb379PtD27IhMbnLVN12tk1IGEAjzmdd00ut6VpUdwgKyg05T
7d4bQfBqzhDtjHT89Sid7U+yR0dNIkT547v/VItKC9GKVSx2OEvVHuaeHmyh8DV/eRKfHziMsgXo
nNGYPV52mdrOllg6dHZoR0a+k1E3vx1lLIHgCcbDEvnBAXEQrOl8i1y4zdd54EOhESw2tz5FYRre
55+viJVXFovCi7zIRbAUHXJ4ZtGc0twZb7Uing/F6wHnYEIhDl1WNlWBPA4BpBWm9WScYORFJ23O
m+zGoXPljTYBIGwy6N4T012EMtQMyhjSlRUWiYjv8zQzjiMworBunPrGaX1lKFi1NGo2JCMsrIvL
1RwSxCaqBF53Kmqk89YmwHnE26l6vVUKujrUJmy3eZUBz7r4TkmXpF07eWZYWWkdigkJ3HgypoMO
j/DGYrxyauMJZmu4XmyAgEs4No20tk9W0wxxwYZnm0eIPyaxhWV8mn/SW107ULJbb3y1K50JppFd
YMKohgR1SZnXdJIm3KklOrYkwc2EtN2s3F1UOObdWOQtOpij+TTFxrfMk+m7XAIjxAsmDefV8w64
vut3K1oiO7sw+zB28yJUXav5PWJGD040fXx5w16Zox9FMuJl3OMQOjvfNmQkEUngSq+hNF0OO86G
MDBBoh3bMkqOLw925cwj76T9zNxsOOltbfx0BtGj81zkn8wQV3R5T+hhHcQiRnQOMUBZRDn9Muqf
MAt4D9ku0pwgLM/Hmwo1sYVB5EYrsM1Wh+VcumV6462urOgfPCIMnTdZisvN42Rj1qgiZRR7MZ9s
r1j2cbH2yP1znL88gdsDXxxyJLIQ1GkeAQG/hKniSF5UMnOoCi6t/jryuhhRgvRWqH0F7I94Fqc4
Itw0s2lpn89bUzqzhWSrEWJWLO6E50ZPXR4rulLomOR+aop67zZqPuE+Nn8v63YJq9mcTy36EK9p
0Vj3nk071EqbekV0pyjQp9BzvFfSxB+cZO0CQJH2G6tIlvBXJ4jmMOXMrebL5nMuDrJeNnVvK9cI
c4sie6Gib67bxv/OIJuUC2KgcosIz6dHb9ZyQETZCPHzHoHI1d0XO26q9y+/yvPNgk0yaR7aUhSJ
6Lufj2KWcZ4hRkBpGYU9nz5MEqx9T5oAjAKV6PQm/+/53X0+oHE+oJggeWez7SB2Ifq7pWhrapdJ
+X2q8/QueUjg+unDGJCeOUi9DGRi6ZyEyEJNn0ucrmCDO95T19XN3kmpcZJDVodOIbD38rw83248
Jm21rXxMQ+Wy4SfTtQG05zjhkuZN0AwEgmrSBh8sgLzxoa9QIhkL7QCKuJxXXCXnU4JvkQeGC/vt
NEYKEepZu9PrWg9Ek81hVCkq5ch3nzRVdzuUmpbdmJsisKumunHGPN/4PAjmBlsll4TuktpnemRo
MD6cEEey8ThFaMvLxbtVPLpStGYYmAS0AyDMPMMoxdVadBHta7oOMXR/yErHOEoGv3EbsitLof6y
INlY4EJ2r0BDoxCp6ze+77VXJUaF+wk9U4PTdD7ndZaQ9tDzD5PYMfFcTepAaoP5yycpgf4GMga+
QGpx2WLUlKvXmyFTmPaTs4uWaTlmlVPtX16r17YUTWlCuG0kGFTn76IN7QyLxtgobQ4gQFefj/rq
fJ8Sh6Tb0GE8TXl5ZxAD3Ah9rm2STeZ8K/Fu2j3bg/100yIp20dFYzKJq3Lu+86K9l1UYBWuV7eG
unZOcToRegMxRZxEng+Fp4IUauF7TcNc7caMjpaupxmuyj2XumX+eiLzI0WjRQSCdiPgnI+no3Td
iXlyQttY6pMxpIVfjIl7I3S4+lac79uu3w7gi7ca9WUD7s9UFirHDeiaKNLwtDqm5fRBzk3x5uWF
8oMidn6z81ZbI45SDeHj5QZPqfsl4APZeYCa9nXVzEHkDQYY5CUKjVjGp1WOtJCoRABeTec7A29I
SB+qOJYzerwEiv1O13rzpGUS1YhyLHa9SP+EiWg80snTgfxa9VHvdXXX5+PntYBe4elgE8aoHF5X
lSP3kB5iHy2QeKcjxb7rdXAocRZVIP3X5PDyC1+bX6poBGcb1Ue77EvLZpBqWamoiLYwwqLIo5Cy
A+PBCaD9KPVbmNLtg11OMMfa5q1JHwCp//Nlk9MA1KLEtcOlryt09gcvcJjHXYKnRhDHUvkd9Jgj
mrv2cSL+CmGeYAwwtcnr1JzcYzOM0hfxuoTWiqFOMZhTsGgwScau1H209MfHAdOfh5j7kb6J2915
kTsfXXucdsO6gT2neDk5q9cGQMC02vdQEz6qNsIfGWcP2aFaa9euzyiuXc/YbmXWwVhkdl/PaAv8
h9LbPk7b1gnzEgKlEmt3V2TceytNxk8vf5xrx9bPc3Wx+JXeJKwxGkSdZzR+25fyo9Vb+usmymTQ
oEh/QF7OCjxAU8HLI185/MFzISTnkfJSRNiWzU/n1hzXntk5KcfyaDUPw4y2ul503fHlUa6cjqDj
uNLRM93OyIvQCpTsnNuwm8Ox6LF9LCx1TGX9MFtzd+MYeZ5eYcf100gXq64sJVLnRcwxEsdWII1q
whIDkLZYgRw5AsvcVhPtvzOJcCeIgbcg9dLZRMDn6Jsu49axqvlQeUrQM8hu4ZmvTSLVeNpjWwPI
uiwUJk0SK1NRKMzbAYUaTVTopU3GXS+sW5i5q0NxWmwAGrC8l0bHiWjT2NILh2Azb3aNZ7yD7Zsd
uxqUwssr40r7g5Tnp6Euo4+yGMDs2nYobMt59JxEhV1U5w8mHKxw9iL1RdTFX5k79749Nsld6hLr
DVXr+E2htfdDZX8rAPzfiIn+H49F/wOduCvUnX6svLQvS/aFrDTt4OiYZu4WtzaMfVprtu/C/UKW
Ip2W16pczdaPrKa7dydTdbsGB4yjvdRAz9A5an7Pe22+VTy9kjJSfd+anMCD8ZK6FA1C4IqPP/KJ
zMRGeiIJVT3fr57zRffW14kAVaXpJDAmzLckeyOH+TgayeO0IZ6HPH2zKHGy9epjbfXBIrVXnSOC
aUWA9uXP+/x4IdqjcMfFAxsGcbDz46Wj/dgbtbWGCOpHJ1TehkBDB/DGInp+t22jkKFvPsMkiVsr
66dDzI00a0CMbA2tLmnIBorHKI9e6WNnB44G1fNX34nbiJI1ICR4Lc8qOGqIUguikhEOhmxCyIQF
JNZOfHh5lB9h98X9uaUfMNyJiKg8XLwURSJn7QrK464QEciAYVruPSse933ao/yFH1VYGp06xjif
+GqtpyP2ds2OuLjYL7Oc9gLLgH1eLtlRFIX5yhuy9cGebLDvXK/7zF71T/8BHUMHBW9h164wvdYq
Z9qDazF9GFO3kI1XoHEsWar96INtCOJLGb5lbZbYyU073DT2vi2qq330dcZdpplou0dzHwg5Ggdh
lOubxKsAXXopxY+ytI409m/y7p+vTR6HItXGbIfpdenDgf/uvGSZZ4fJhm3p2hIVIyM2D1Zkln5W
rAj+uiINyk2fUCvs7+1YjRDPi9wnsh/9qdWGsIXGemN5bd/12XenmAKUnLyTC/N8MXsCVE9BsBB2
SfRASFS9s/O4edePiBkrTftup446llB+Q7miUPnyqrs2J2RptPfQ6YKpc3FRG9OYZ3YW2SGp4rLT
03nFrCi95Q/9fL/CV0MJlHoR0SiqjOevOOjR1FH8ptFW485rRcP0UC3FBxOexj7rvV9HMjEcLnHg
MR3ys0uIwkbVGNLWscMhiZx9NMt01xgoab88dVcaeQyDZ4VJLZrM81L0q+wSqYuJBlOV54OPjFIR
UHL/tBqNt1v4/1+mBcmNtrXuZFyjO+0+usLaJcP88eUHeT67WMwjM4kUEgw1hF3PZ7c1Ot2Oi8kI
56X4TLJqBJaAAB17hQskrepvrNfnsQLDwRnje1L2R2HtfLjGGk16qZURmqsQg08BafDHokzuDbs2
f7kRdD7W5fLkTkX1MacQGGnzg22PfzoGcpr/xvxhOIRaNbsP87bzFyrqKLdaG2TmssBRdQdP28tF
1Xun7clJneVWZeTaBFqQr7dJBLhvbiHtT7cXlrzLBhjWw9lRvV+jV/eaMLLad5Y+719+tWtDUcDT
KJBQ06b7cD5UpZUoSqDtBTyh0vZDCoRM612s15wovzHUtVVob6/FIQJV8rL9ia4vBHJcIUg1TfO1
rJW6Q+ZX7WNggPeRqpoby3Bb1efHJncxRREYKhs58xLjx3G95Ela82qrRklwoqy3T7F+JePry32k
NeVOwErczYV3awc8PzQZ2qBHABOX+OPShxLAeWp0caGHGN23hxoHE7/C4ObGhF4fhf2MzBHqe5dl
n7UXS6O7qY6br24G/UCFCe2DW/5m11YIPVBSQWSHILddrBA1tAr5Uj7b5goAy2tZse5UmMiYTXvj
ha6tEEA53LwkTiBWLjYzUto6zLJGD7WsK/wsnu1dmwzGLibz93tIxDdSwyvxB/BgHVs1ZLwsJKe2
d/9po20ovXUSyFwXep++ES6CQaYWW36OJ8O+ZAElvkRPfGd7kXHUGm09mUbTBG3ldEE0qerGin3+
/jwOuQ8yMpuo22XrJOpIU2lqayGVJHu/1O4Aii/H1A3a6B661ddf3fvnw11cC5VW6yNHEL6HnQsF
SmvScOK+DGEZv395pOcrlXifjb8pxhCXXR5oHUoKZVkx0qb3cfCaaNoXetXcMId7vlJpJXLzUG8l
g4SZdv413a5CYrf2VsTmuupESB6HFfDPE6W3Wy3mHwj588MFJBr2BejHAguiBXU+llc1ZUy2qYXD
0EUymLQ5+rJWhiV3zYTyjz+KLsp3UxGtRGW4qt9nAE1VGLd1MtzxV6Z4X3dGIg4iytWIMKFo3y6z
Kz+PZiabYK2ddZfg2feqSaahwkBlBQvc232LSm2Vut2TIYZvVjaqD3iFZbofqWH9lK1RO/l9O0CJ
TEZh0KHIpqJ4nbgTeUCpZ42O/q9gWvIW6Ovs1B+0YtLhu8nJ/GJ1A2fwvPVbdr/6+W3yeaAo1A02
5vrFEYKrEz1Te9TCuSv7QzunGjlqknx+eZQrslmcuVs9k44FRZFL9YOE4BQqGhry0Szo+6ZT8qqq
1hYBPVQRsgdLLSKD51BZ2Q4rswaKqTv2b7xskNRcI7k8pMKa7vMh6l/3ax7BDARndSsx3c6w84XD
uqHktTVWsHu6BF+skJ6KVuk9FeUZbXlbJQH9DxfN4cld591cm2L1LWG42qEZC+w6o8gD0tsVtjVR
B5nMfueBC72nJBJ9tbo2LTdzrL44KTuS5dHxemKErG8k2Ia021udg0yobFT6lUbx6B3i1GKABBHZ
1e8kzpFQslyImTXYq8onmal0HwiCagKzq6Oj7KkCwnw2jFfQfNaH1OmcJ82ccSDTmr7qdpGDY5iP
WllSBahNDnvdQKwk0CPLm/2s1kbYXaPRPSyZKoIMvipM4TKvvnZWhblrpwn9c0qA8pjWOK4cl3Kh
eoPCvLF30X6vgYyAVA+iDD1iv0tac94VrjWMD9IrOzIumaCXktCOpBJMWf7lBfU8gACJQwAGagFE
k3kJbZy0PDXmKl9COdvV/cZp3ckpKV+1vQDQUnoJZPCuem3n8y3h2efnJSODz6CCSOLwjGmBWypt
YI/WfGtp49EAlrqTbjXeWItXRiFrlLircPM5qFacn2EEmaaYMook/ZBNSMmuWB+Ys/3LAFFMK7a9
v7EvCfwuTmXdahyE+fo1jOs+vbfBiAWpXbr/xrv8PMpF6JA3UMVl266Qi5phVzZLHXoSPtfLK+L5
DcO7APogVmDCUJA4n7HJzSeB8hUzlleNX7ep9M28WoOYE+5G8vjDcvDioABIB1aQM1OSt10kHU3R
yrFZDHAd5kBxIZnL4lNLVtXeFcJYORFE0Tx0sxZX9yJvYU0ncsJnJtaWWviZFK6971ez/6pUMj54
rplEBzNamg8ede8kaJWA+6YgBaLl1XjC99p1wLSvroxXfQRndjc2enarinxlR7HatkrCZrwA3u18
/vIcg6iF6mi4uLl7t0x9TBun24i1mlEFlduJvSgXKvJJ4vzyHbSh6hgYjBVBzCURq6imDEecjE8X
m9quyKDHU0LW/p1RNsTgBnZzSRXPXzAG1+uki7uEJELUWa1y2gkZ3UovnseJGzGAfO2/kSnno7Ra
W0JiNKEALDL5uFpjfwCnWBxqBICC0kN47uVlf4VjSYWPRs1WxQAveBmYTqtdtAO92LAE+Xxf9MZY
B3q6foplhPA2m9ufFdGwt+jWR9hS3htc5NXBASvpS3esntpq7U5aHY9YgeHdIEYN+be0BtM0Gc3R
bBsicJX9afZa8gH6UHXjCHo+X9vpw2lKBQTYwmUn2e6UM2iNOYetqU/h1Fb5Q7Kk9rvImg2MfQf7
RmB9BbSydbbgHCJMifKDeXFOENyMEcouM5pPHgjuLI3v0qSL7mZD+2DPMgsRKYFAgubhkZyjDPTa
HB5TJT+8/N2uPQcNmy3o3jr1VDXPF0qzRJmtzf0EYLVSvwPbKiAH0f17U6u4/UsIijKABKay2stm
Wt5WutM6+ME5XytzKm9JVTw/PMntNq03wsCNC3kRMs9FarE0fqh501OUrTM8WAjN7cqlMH75NgAu
REmDW3tDlFsXd46TJZhGFQw1jlP8ZVzEsOuA79zIN65NL9Vr6kHEBhu3/GJ68cHy7NEuppAC93tE
daKgGOnWLiuCMXPxsPbW3exMZiCM8WT12R+UG24B4a6ksKSKJFWkVcTWgKLPP7GxWM5YLAnLOkdD
yWIl4bFoxK8LUzY+tb2aJoAnw7kayqCflu4uyvByqNO4D8p0NG+cFNvCPr+0eBoqVnR36L6QVp8/
Ta4ofYzCGsMyteWT6tS6m4Y6vsEmvLKS0HhHTW3reVKtv7hG9MaFHtEximiMBiH+uHvXr/aQ+ZqQ
3Y03etZ12SiLW7FtkyQldb2s5UwTlHDi6QY6W9ngNeqV6adCyeUv20gTIua4XWvfRkJ5IGRVA2r5
+M8YZTmYe7jPGblcU+cmwL14Lf0hltPHthp1cYebYNailFBURLAwWd7WrlY/OSj8/FmMNfZOFYa4
2aixZHD+sm8lS5dX8fZa1OA4nrZ2B+Dc8y+lqUqY6IZhYgPYbE/W6X6ekWb+NlQSG74+cd8WkVV8
cUUen8x6ch5NJZSPjDPNoxSZa2WO7X1bOsbiZ7nm8VK6cwR+C0I6gVP+8kF2uay2h6UMSoUGuNEG
GDh/2FYpYUfz0ISTWTlBsq4OUcu03ojuLq8JRmEtIWJC0Rr5qMumfeS0m0BA1oSAxmCJDuQ4RaJq
P0qXLxVAkpff6RmfbRuO+i7EMjD4Gwru/KUIxtw+2VBNyBd/s2K7D9eG0ETXhbqT7Vwc3dXqwFQ2
8q05J+ZR0zA19cpMHDur+SNrJ25TI+72Xg3Po5tL576ctZM3iOXWOXdl+g26yhumFx1v+v/nT1qA
Uk5GotGwTuzklbM06YMsEu+t0dvtSRc1zaFeRi1GFG39BB1zecqceiv6L0BUMjNTRrB2tXy7euYt
VfRrj8YBTL2M7IIyzMWBUy3YoVuqbMIZl3ZYfDIJ8zq+ZetwZbMQ/jAKvALqS5cFDKfRcISJFD7U
S1u8Qp29e8RmagyGtLIeVVTZj8jQ5vsEXd0bOegzPCirBCcBXJTAmwMGv2ReRaWB+B5WJ2FhlR9L
u/b8WGrosLS5NrybcQh7FXXwX80u+qxyG3HmfJ5ufP/L4xYdSWr2mkshHUoRFZbzz4+Hs2VMjhzD
ccWFPG3t7q5pKV2hpHFLXfzqUFujalMs2oDX50MhgSrS3kVmbc3d712+yNNSp5/sUt3iQTyb1+2l
bJIBkisyAqRhz0dCKrwulVOOYRPhQ6oluPI4eS7f2Usb75scpZYZ1bxdNBXt+1yr1r0pf5lLwDOQ
FG+RmUcoLy+vFjtmtvXRG8LVBXQh07LnsuhvHZ5X5nRLvV2T6quGT/LFnGbW6sGbjAaYrlUOjrKL
AjKk4b4k+d+9fKZdGwpOlsW8Uk+nw3o+qUkHGs+p7QHoScFJZsbFXV0vzd083dLCu9yR29QBCWVf
UCzHDOFiTa6WnKckpt+eOFoVxII2y+Ba+bHFNduXq+yeMO/tQ0BCt0wyn/mGbUOjJ0WlmauCttnF
S+LXJttJtUMYp8uAZ5jUfUsNcOq9uPX1ZK0o1CZV865LtuRbWw/2APBs0Ft1vySeOkYGyS3bzQql
LHPsDc31fRNV2Y2k59q32AzYN6DNBrXZfv5zb4MWRpSAJw21CUSCjUL9oY3VuAcrbN347JeHMIgJ
rgC+AzWrTW3sIusllF8GvOWb0OuVFiwmAdEwRbcuzB/KHz8HlwxjURejbrrB3eDlnr8RBU/wEXG9
VdHnPNnXrae+RADLV3jbmX5Hf72pgjy3vPhztRit7lPLzlI0NeUUIYNry13S5EuJSp7M91qRGIdp
ivXet5oBJokaobD7ZV2MENWosc/AQ3Fd8UXpVALubZd+6q2IrChD6P9NnVFoprzeW2CtsjbtgsKu
3D/5Hdp3yxz6D8qUcbzLxm6saKvCgfNZTRw0ndA+DlbfE1ZkVgLY1JxFtjfK1ipDL7IQ73ArfXhr
jTrWuoY2j7ov9LS+b8Tahl1VWkHDV3gohw7DQHoFcRak0OqUX7IdXvfmiKnHy5v6Mixi2hFM3e7+
jdn5/Pj3MnMyM0uFRT3OO03m6jB5Pj5MSk+dG2NtZ9HFJyb8onxPsg6Qyr74xGiELECzSxUCcW13
pWdEO2R8c6A1tKiVI6Idmp+3bvcf+l/no0JRs/Fe3SpExH0XQcSgoHgC7U55w04AD03NIt+VdrsZ
j4+r99pqCm+gKThlYH0jfozCYat9s5wEL+l1gZeS2kv0BRGeddovdrq8aoa8tg5m3XdJaBoo3EZt
ZOc0popV7Wc085eT7bXp0wJRd/RFAot7nzZ9ZPgV3g77yEvQSpPk53MgMjnjI0TyZ+xo08Kxd8o+
hhVNxDiEzhSnOUIRuob6POs/9zEHm9f95KZyObX5vHzTzHKkt2TXJ3OztVw0rLAYxhzeCzY1TvLr
6NXcCxYsk5dXzo/+6dnEegRm7BIE+LhiiSDPd2zV9FopVJdT7+BzZiKjb1oOw/omXVVeQiqpc9/Q
Wlmxh/KkP/a9kj0Vs158WQtkqU7aOtbf5bCm4NsolfpDWaLTtCSZ4/hRMw5PA9Dh15o+NnuvW7t+
b+qRrR9QvGKeylHmE2zuzb5hqpa6fPPy6z3LvTmGWCybFYwEAMgHOH+9JBlknw9tGvb4YUNOGs1h
3ZlSNG+ixRMOXpGpp4JcJNwTBay5djfOyisCNUMe29euqVOpjur/EzL+r2/zf8bfOVmKJa6r7p//
xZ+/1WoBeJv0F3/85+vxe9sP7fe/PX5V3d/Cofrza5/W1X9tv+T//qPzX/HPx/RbW3f1X/3l3zr7
R4z0ryfZfe2/nv1hXwE0XN4O39vl6Ts5af9jAJ55+5v/vz/82/cfv+X9or7/47dv9YAQE78t5uF/
+9ePTn/+4zfwrT99q+33/+uHr76W/LvHr0X67K9//9r1//jN/DsdQsAgoD1QcKE0Rqdg+r79ROjG
34E2cwSQkRGM/XCUqVCyTf7xm2H9nUANhbbtO1NR2mTqYchuP9K1vxOvcjZS2uK+3SzI/vu9z77V
/3y7v1FreYM5Td/94zf3B57if/aMu4XZYLq3xgz/5UK7iGxcXfTxkHehSW3fOtZZ1lU7fKjT/ncJ
NMDBw0a0brXHcmp1UT6ZdUrMwAGbe88Tg3ew7EaNT3JWhvNYZr2TnbQ46se/ksaou3u8K0ZySEcN
p64w8u5k0P2swrixi/lkurEC7L9q+DEoq6iGj04uOlrCcp30Y7O2NcZDsN+83xuH4m3iRwtqee/c
RrfyPxECs5vYlzPp/06ryrL7M0vy9HUpO2SQkrqY0j/nDkWgoLXb1jtlC7fK6yRt0/2a4AccDFpm
Om+5KecEVcK1yHadlSCJqjmTR3BXD5iqLOJ9P3nfam96JKItd7LN30ameGhlivgx52WmfBhFvXso
h143kkDjROkeXUjPH9l+XwZP6fFpNiOpBYaNEv+qOR/MNPlkNigjrQ3tvL3i+GRKs9UtD0M0uEuw
Kjnq6IVyN4Osle5Hs0Z6x4+kmE3q1qqP7ycvb+4clyLvR1NkgpiPAtWmsTBOH9e8XYvY5w3a6oSk
l3xdCwcgJ2CzLqxzMZ+KWiCwXumqPHWGXVAbb1r9fdeZ6DRQSuZocYfIjU5rLTipo8bUn9BIqz1q
8HPtZpSPk/kPuhkpRhKgZrUDLl/4qK6iAZpQYE70BwjA6JWkjeq8baeVyyWI26Lwy3wxPhvNsHzN
O7dFnc+mUFUACseMYdflNJF80PX2kyfGDytmNKcl1eX3oiPKxR1mxVvRV7OdJHCPUfX4Zs6DFQcm
xdfsYJnLPDyqbEbeVfTe+HsKoEL52tKVhzwp2uILEVSzHKJGj/pd1rfK3C/91ERPSZm5r1HHgEW1
w5E+d76ng1Xo3/PVsed3+dI30wkvGK99VcwlVkT+qAppxIGmY9eD99fqyEb6Nd5oGHuQjmQY2jgG
RaqT0ubU+GbDkm3iQCzalO21oS+TT6q3Vuezoy1a+oZILBq+IxuU9YD6JaLX/tiONd3XzvWiurb9
vnHNemcUMn4cVoOyEfBlNuV+qaBEYGkMAfcPL5qG+GSNOGm8U3Pfph+w5+q0yU+ztGiwgFjrDqiG
0fTdm07z0uJVD7GsaHaJphX6MdJbV99T4bYkHO5B90Yd1m8WuyIYE0nV7QS7u74HmusecmtsD0hG
Vq/QgS6DppOPiTWulZ8P2UJhNHa+wNmI7xFWNULAduOXfLPfAeuV/1HSMgR8krux32uDCvQVYSue
DPOGPKmgYuXlIfOiqgjIMAm8FizfqyATVHSiaV7vjdEtZt/BQ/o9Hcza8bNlYPkiZPcRqaP2njMu
O9oUZ++qrM53OPD8lWVm/GpW0fui1d2nOl/jO8R9mPc6bjqemVjCp2qP3TbAutelmuV7tzCc0k+r
1jxonIR3wCXyyh+ibArRLljCWJ/tD5rVrm89RYW7EH3/0OLKHCxdawNzdcWhL2QyB7TVxk9maZIG
jY30wN14HKYhNAfQFsaU+n0n3XvNxYXJJxStDlnujsdVLfVno1I5drapuXdHU4VO4pqjb6aG8JWM
3J3eL1NA9lP6mtGJk1Gk4nEYuzf6hovIhk4LsVauSe9XhM6j3LZRKrddPLXM+b1D+ogdXz/cYzWF
TcdE1LLqpRbY4/K4zGL+wxrFdLSspn3quxmGHLi1AIayhoOiQbXWhD8nTKHfm6kLbTyZkt/jJXcC
Qd12F2l2GzrzEJ3SsnmXO0hRIfpJSI1L2WG1EGmOiyF7lZZW/ZCJtn1KEa08jUS0n8tWiyDZSCHe
N4n6w0CEKCTtGX6PXWd42/TIrA5xjdZ8sxTMyHQwchP5+SoDvVFusA1Rjic7K77GWGthPc5f3pa8
/kgpnL/iGiBd7C7dzXQNwlJ1S2C2db4XCC8cE8OeTsPsGI9zIszfjQwnItMd1WlsU/iTUXE/GhhC
rXbfb1eWRTo4VEez82DbWOP0ONixvJsxyn2Ma1rfJL3GcVZ1+xWRk3avd7I52Yo2d2eUw5Ge+B8O
n3BvpYbx1Ez0L8oiecjjrDrq9iLvzTVyPyOeo3JfKz0oNrkAaGlGfY00m6e9wUAxez+R2Hw20nSm
bozX1qFPrepUO718oydLHQisbrSTG8sBIdAYj2uzsN7WIuNGFJrxJEixdwK6Smhrih6pURZvR0d7
N7aWc5RlZn9pKYnQtJlkmGpdHiy5dO/IVOUnb3GsXWa0mNhY8zcB94RzRrYGv6+n3UPyL6TtF4s5
Bgr+4DvkjmlRuKiQ87/a8AQhx9knE1wfji4XeKMO8DCKGxaQEo997EI/b7UVo7+27l8l+naLo/da
JSQnUdGG1Sqdt01sNw9GPmd/TWssUSHVkiylHx0JOYBd9J0aof2uDZdJQdIcDlOSFVLBk3W5duLf
Bzdu9fgNEuLDqPxma9eJfRKLrCkceO/pln0FY4Hp4Br7LlSYaFhpLmeJ1LYP3ibaOyBoRqfNp2mw
oyEYcy0ZXrk23g7fN+ny6KthD0uukcpb/Zceib0TWBGNxVt54VzUuCWW/ZeiKZfA8Sb82jorfQMi
gQ4p0r/vqQgW7kGkq9RCKtF2jlYUshbVhiug7lzWT73gK1R5pD8C6+r3wPoVNJxyhq7ad+sxX4di
N0m0RCcH+Ozi5Pgbjx2aEr0rKaOnw3gSYkkfVozRPlbDXOabbW39bTIiAis0XpNgTms8n2EKh7Ip
PlRAjzclEOdOpnUZtFaePQonzr6qppQfxKAmse97C05KPvV3xbSSOim1umx9b/nUdV59LOu8pHS+
Wt+zZcE4wUjFIV6dr1OEjpgWO/pbdyy8O7e0+ydnqDk2+IUsm2xwhhPFlUT44HkrwjPD9Lvcfqc6
191ZWTZ6vrUI95sxp53v9ZPzobHK36No6d9VxDWxn5LDve2MUYbNdmhpwmgmHyYV1Kl+svp79Bxa
j1Zma7ybzKhsuHSKKjvgMiEfh2ZNvsyz904vE/eNIvoN7WTwfJ3E8E2DSZblzyP1eiyQFR1vWf1v
9s5sOVIkzfevMi9AHXBwlluIUERoV0rK7QaTcmHfcWd5+vMjs3o6pawpTV2M2Rmzc9NmbWVVCALc
/fuvNEe7vVt9JvanuspyVxzXRrZX9pIoLMj0l5do6I5NqoUIPdroHvzMnS+zxBuj1FgFrj04zZOf
q2ZXyY6Aq3V9NoJUIkq2RChrp/44ektG/oYOCFstUHyHq2jmKawzSy7HkUj8FHtiYN+RlWd+VHan
kd9ZLbpmlWj3w+R3zpe1ModHdkZdR+O8ljxAVVynNWghDhXrhA3HekgXX1xJY0reV02cPxf9Qk1G
opr5UQuzO3pztW3lxJ3vCfwUV+iShqsU6dpVZVXxecF/IogcozUv12p1H2pr7C5IkAQQCIbCcXbW
yjmmlUv6iHYxuXIG/D5nq22M99qaxGGUvUzCYp1nHxiqiofPiauzbleIxpm+zVXtv+Mv/dBv9rS8
iaeCyJ82s8Sz33WjvOq7oScXHqdG8qErmMducmVp3w9nF+1jiGxoUg9W1WTtlWE0gCEO8OtAGxuJ
xqxoTDAOxu6myPV5UHXs54Q7GPLK0uY6bKgedfdV2c7WuZNMMCaeDgoANuEXydGXuty78bCCphGG
Mw9ZfOyt6uTbW/MIc0GUD90H7gs/wqQH/my+KFyv9FhwXmtPlT11l8R/LheTks9FXMxXBIQHd0Pn
5BdVgaChossoHKepDV0lSSP0nDkqrZIzhWUkO9nmF6lcptBLy/Y4pll1cr3EPUlZfdJFeQdt3u1K
h03fW/SnWHBCb/mqd3NRGgfyAAJE9yL9ygdq3ycs3ZFDqsCncZrTR6sLivNgsuJD5nWUpLgJrXI0
fK2kQZvZ0+B25cUca/vJbB1vvJ7MZv4C7OStCG8Myu0pZJmsk14YB3dW6fb5Nad497O0SAg/nzTN
hqRRlWN3Y6ETLD9U2TJ/SyyHrS+bTZ/wAwsbLkWkMX9Z3Xri2OnJ+6xoQEZW4sQB0ZeEz5sn0y5n
HLOBI08Thfb5hZFhbUENahG8Z06LzqOyyA1AnthtuiNIc2vvfa/JFLNXyivsVZzMTirnlHEuZjkN
NyituvnJSYhn3KdKxV8yt7fpfe+aiSxEm60n9CF5/EtFckv65FHnaVwRQeBVd4aneXR+gg4iKBSA
MF6mdD4nAAz5HO7LOY2aNou9nTO3KCmkrRIPSjy2ULFOQ5vcWbL04itY8FbuBh2na1St2ST3Bjf1
TbvIW699Rj838gtjlWdKr0N8LPLSR0NgbPYr2gedy7Th8cHjusTwmoPo+mNnZctIpNGijkau3hOT
Xp7HcDtYjgj8yfLAvGnTJkPoGDtHEef9F3Md089kI6Sht5buB2PM1327WvUhNuL2kNc0HHE498uw
gz9FJ1jN5fOi44Tkd6yhR8csxYU/18G+M92PZS81b77pVedpPxjnJMPNe1lUgOxG4e1yOtbp++2a
Z43GoQtLjgVfEJK4XSgENRTVUpVNiPimPxqyH78u5dqcm5OMn1sQFNZA2dqktJrEnS1WW7chyEq3
RPW4pus+cRgCc9NuD4ZJyoMLDmKEZtJYB5GI8a6iSeFisRJ98IxA3FK1BM5JPN6Zl4zvvWZZwFdd
a2/GRU+rBwI/+r7Fpb8U4oogJzTOQ9v7H3HIDPtVmOOz3RjqAhF/ejYLj6Wj8MVXox37CzIqzHfJ
QjoPImcfPfni5XVosduESqoyRyRPhotw6Ctr+ODPZIXiIVlNnycc39lwxGE12/HF5CzOjvG6oOzL
BpyMCye4HMcl38UylvfNkhSPY0LzUD3wQHYVZ5qTjLslbJSwTsvS5btSzfFFirF7hzW/OI5WnoYy
obOs1RkVTKRcxEda59tPeTYWRc5AUKvgxhzKeiQGwJCSg6RM5nNIq9a7abs0kIfC6h06XL2yCcaf
pNM/wh7/SxzxBfZ4036r78f+27cRiPJ/AeIoNnD7//wL2fsNcXzoszr7+vT1P57qr//x0Dw/Jc2v
AOSPf/snAGm45h9Io6A4YGNhZH+UBf6JQLrWHwEj8cZHw38DUsO0/YlAWtYfW+gUMy+2MgxSG0nx
bwQSqNB0yFQhXQXRqfNPEMjXZB5Grw0g5T+EzZwYqu2f/8Ibwh8nc5fIIEqnSR20Huz9NM/j7pen
8yfu+QLn3DjBf8OchA/S0IbHiURkHIFg36+w837KyJ+bt8GVCeUhs1U678tBS2JuCXz5VKSOYYRL
ZlBtbC75bO0ZITm8W+M83yyyzpazFeLexKtg6mHvro07EEem+Dxsd8yiITXFTIW0o24qJvlyv/r+
/OxU8Xg+GbZRHJK5Gt+vg0N6hqixLqF3Rpoc4a8fPq2y7W/7xUmSi8FdY6gGudh3ZaYQ96lSUawO
rMspWFpGVUXkrOfyFJcjm1Pudfo2twewtV6387UGknFpECgC4zC7C813XezUl1VNF0vIyqxK7J0x
dv3A4fYicwrW75M3AU8RLtTcQB1k7zMUInkkBle970RJ5k0PO9mHjlEvl6r0cjQSQ++A5BYrkuoM
X4dbCb1tAZIjNT2Ougj9DL45agrKdiNZNBz1NXcTasupH6rVX41dIx33OrVVPIQd4RF3mzeg4KhH
M6tNizwWD2BTUIeRsoQNMUL94hiFuDZ0IZ6LxLdZQN3Z//r3r8mrlxEonAIIohwwxGFSJYL55ctY
VPMovKU3InsdguMwryIM7FSd/f1VXotBfl4G/BHVNmq433iqpY79MSCxAcConk6UP78bONjvGsQS
F75N6mIWx/GFlTcq4rPNL+c4z974G16xrD/+hM2KgdQQOon/fXmnSd7Gc1C1BvNIOlyVc28fsyET
4eqkLQSyK974ALcn9+L748myyPC/m6zHfX290bHnwjFzI2JCbSNnleOuHEEVGC7fKtt4LaHc7o1Y
Eq6DGJdn/Fo+1bVpTBcZQMQy1gyYHfVGH41FA/QtKVhdaNu1XHdGk5Ns6crhloJvk8zDCmbTLnP7
cgaM9KO5bvRNp/m7D/Ea0DLl2DpD0zqinYltOtJ3LZ+PHy1u7u+ZaZuLVgzFXVoH3lXuNv3POKv/
ia3uv0fG/T9IsxFb98uX9Pum91SvT3WGOv4nabcxcz/+lT+pNjY6SDaCwyHzya/YWnF/bnQi+MPG
HgFbLayf29l/7nOG+QfeEPa5rQx689hglfvPnc5gFyQnBH0A765AvEp8zL+25P8G2fZydcEbzk6H
bJq1ZeuCZgt9+c2x4opkhDRiBo9zXHNxZR6zrp6Twy9P5S82u5ff2nYdvABbBq63iaLla2HpErDy
VzH65CxvgVByxtwvlFo3H9iKpze+69/viW4KHjYKOpInqGp4eU+F6IOG8Qct9JyWO1Upf7fGqnwj
duHlavXzjjz27i16isDvH8z4L4eEdMB/h1qEOwJluJNDR9t0gB76pvDXFA5uMKs37uu3Z7gdeXhh
trMPEfSvzwuFcAa/68FfcwdhVVgCs+5SO3doucQo/oY2962LvXqInbms02IPRYi/fpkPpWjsR9Kd
TGJCZsCmv387fvvFthog3j94ZVQJvCcvf7F0RNirJJu03XbGXd569S6Z5D9rneQX4yq2INeNbEOO
M/52y7/8YhbGylGkiqNAu+REmdsYcWkwiQaJTfif3xDdYluBk0/MtPf6UjTRqmXm9JCOrXWS3EzE
Bz298VH91WNzrI0v3469RJu8vKGyghRclqUIYQ6tQ6H8cjOd5m9oX+2X59Sfzw0cFREdUZccjF/9
OsLwKqTHYLVFkvr0+QyzS2qKj6sO05XUiuK8ddTDVYtP9inpjXy5LPBRW4eZbS8Pq7Xq+wcx87VH
9RB0NeZkuNww02RSLbXlI+IeYxgB3YBFgPuNrjy4m6U0CjqyEHDWmgAS/WQl36cBlns32mtTRlLn
wZNbegyLa00gL8Ey1fAuyM2OvP1sXf1drRrvU0L26luqnu2O/31y+PlEeFE3Qzcyid/CLVgNaNs1
nCIMKFL1QSkhEwJqKe6QUhTvXE2jdTkq62zTLyiszFnwhrLxL355Ct4J9cCKRhvNa9nsOGhk6hNn
hdmEoBYTNBTIofHGW/wXawBdpnQM8HHiBni9xCXrakC/eEWo4McjoYnUtkdT78yucL/8/Qfz22q6
1WPjrvO4LaTAr3uFcldCFckUPqDo66/erItxSwtagRJRNtzXMhbyrTDO339EsmnZnbehEovzK2WW
0UIlgEmXoBrsSMqZ9VmW+csb28TrX4pcGcfBtEF2tk2c1ms5N0l5fWZb8faNGha1oYBZc9h7Eykz
f/8Ef7/Qdm5H6s+GJLbX4uVi0Bfu0KQGUoPcctNza5UEszrDfP/Pr/LzwLCFsDEQvbxKM9ddmhpd
FfrBbIdKtTm2bM6g//gqsG4UvUL4keT3usyvmsBWa6Eqkk/d6gLBQRKuujTeEK9tP/CvX7HAdLJt
N0RmMPcg2n55L4QDqC7JvBrgf23vMqsiDUeJ5atVfRUK20lNAsrf3xcm6dfXZAvaJO/Bj8tSyvvy
mvXsJnJyhy6cqt7YGlfQdgJH1gbWKcSk9YloJfeDo3VM/0rcVSJipRnryJWCes6t9Da0ACvLY8r2
pfbatAZ/17moIsK87+j0zRybILthykcd9apanofAmrzIqkRfRUXTF9/XbiqdnSZIQ+z8xulzvHtr
Dvdgj0O/c80aybqExW53dpvrKbTs1UdInAvjRpRr3Ub16jlbQKI93ZNw4HxOBn6gM7WkYANlEvdV
OAf2RN1b7SJCGftqimqjj3to/W74BuY5rZExCXdBQDE1fbi0HrFggaVRH8xsmmY0x9ZGhZEV/REa
2V33VtBCEjt+1za7srN6tR98QNwwT62GfGcxJSn2bdsqzleV4EApa/axz+VsuUVEJ2BrnlV6JsXB
XVHqqCzuzSt/dbxnh0CM7jEwUSKF+Tg5iR3GTe1Rm95bNVWBu6R21XpuBgtBDJ00G++DSHEA8Rci
VGDfqzO6t/D8tgf07lODkGCeHlY2Iqjxyp2yTcBA2XM4TFi7d0L5vrGL297Md02gZ4LNBxt1RNDW
9hebl6DcGb52n8e0Sqf32DPiJ6/R6xiOBp92SEzD8i4oXePrXFgeygPg5wetcsd4bl1zfcBqJRgH
h86vjnQhTfcJnE9yaknFrEKH5Il13xtBZzx2fg09R5Cf9XFEpvXZWFqzidpAtJ862l5iHQ6jN6Dd
niavQL1bENHRkfiD+01UuDk7a6YSwM3TEkYWdLezzwsNe3HmKEN/Hmtttp+9LSF4b2gnpmCsZDQ4
KFRkC5GmdByF3aBt48wYElGHNGfHCwWQBDEcCLrXABym4RFxag1Exrn5qpGxJ7znQWHb70ozzdyo
zt1u/Opkhlguhgod2smHxNRhZ5bQGZRSj+VZ0RXrLc/dyj9gDrbML30JRPVI8ThZvqqzQLEpGait
3QK6/ZEW5xiljG7zezpbMvtUb+EQz3VQdvpULQDXYV7pxDyT5kbqdUsBFo6HvvW+u5VZFTwz28m/
DF45G9e6MXMvFFljZ+d+gKHlslMqsRCGubp9HiDk8ySse4XeLtRuuh4lX3z7tTNbEkg4LqLZWdQ6
w/O7VtbeLQHlzfu4rjYZr7vAxmqZSrUrIKuqsFYOSv+0Uw7Cj6XqHvHEEXEqy7aqL4JZ+3HYBquX
7KWdOT6oHKQCYSdtVl3hKxGwo1lWwFTh9piIehzsanIhdBhojTlqSHblHQ90OS+kvEqn3vGkC+g2
ByPeLmHUIy97XJvPi07EqcrR2dyy5KTDmdA9qo+wTls5diHgh+w/DZ6txvFbnykGGSsUMpcIL2Y3
IDr8mPZ1thbvc7+wkmie5uxG6zJHNdPmGCrM0LPyJAn261p0Exp10afWeLG6VTKHc7mWTzGP1Q89
jCkkV7cieAgSmlJIdEFEE06o5t7PvgbHm6o5gZ1u7LKGvSjxF0yO2xdRDzfWRw5jAsiKYVt16Mie
k2qQ9ltUjGWYE1QW48IROZ/sd9Q7u+or0imSDPEGquFiJC8lDWtOqeZhmQlZvnISzqn7tsgWGbWd
mVa7bIW4pXWbhE8qlREy7YFv82tjbtiyJQrXifCaRLYnMo68OuoaH3u8mOzgtnSStd11o8Vfn3Nq
mcN2yKv7cZb+9M50E8aYrom7+eBCoRBpK5yRdRrl2xy52HDuDKiq+LytkTbwobTJbe6W1Q0TOanJ
UsfZPf8Ndw4nNZvrrsDRUVw0pc/abC0E4aAEdCc/mnI/teibMuf6zGob/54nJTal/lR9hM7xYrSY
bvkNu7CHZn8Skkl1jYMsYtGps3O78eNnw8cus2uZJOyQJhkXCE4b7bMhFBTViGj2wbYQg50RhNqZ
p9GyOrwi0tBXxhTXcPBDRo4CiGu8fSxVgPKKVeX96I1muzPzXjzMMzUKu9bSqQ77LmGUGCrXAUFf
VvepZevELGKKzIxSQzSfq2a0iF21re4UdFkDjzcwCZGMrVityeVf3xsep/EzMabphNFhnC74OCTw
NX7UKyf3sizslalMSLV4kFCHKIHCpt0Q4bmvBm5ylMmjQk9DS2Q99V1kknKUfssavpFH/kzZnPpK
eyUvkJHLj2u6uO3FWJl41LJhrNqosryu3CsEXsiEa5HGnx3+NbWzhs5rT9ZgTUnU9z6y3cBVDnx+
OqYYTztTJPdqxtiwt6vEryOvF2jwqMgszKuhMOiDgLi0/ajxDSj/tkPGcO6XdeNFZgtrt29EZ6hD
AKJinq1pFq+nJQ8CfVkXDaHwPgtPtp+Fs+T7Jg4W+VmKDEw1LLQsphPli7195gXdkr1XptPF+w7t
GxF9XSXja1DXEV2vjeHYvAwGr0P1HNTz4N/JpGv75zht3P77lMdqPNR2Iatjwu4whw0Lc3ZcB2tB
xlO06FUM1hbrGARd+tgXSdzxq7oTouXBj5t9meWGE8o4MMoooxSVJXVKoZfXZST5pXPcigKMrJfD
eV627EbeKIIpShV9qsha3JoNlbOT/ZCZtrIj0pBMPnDUttaxhpKGYTXwhEaVkEqc8sn0ebpGMekd
qWXTwW9QSFNCwzS4r10UxjuGZARMZUYSyLkMkMiH2cyhDBRYrhFALcKdDvzvus8kCe2aY0sfziv7
1gE/TZ5FOZFl3xeWWT9Ca508epbR806yUsTg9F6PETnuCgK/zLYJdux0wRXqGrTBHUBRR/9CFaNx
ASB+TE2L+mF8glisx5Ka+H27qO35lp3xvqpWvhG/pJw5zGVpkCg3JSutDwSEHZx+7C7txIirPQlN
2t4302wjN5P28l4N2rgZOuoEdyLo3e8+P5oZym4tm/3ourG517GIs5ipfh3n7ziS5KfYMF39MKfz
bBzMmPNnZKT+shBSL/t+P3H0+2AXsfySSTz7l0WrWOVXEz96ROPJvJzbU60EoXBwWo07NSqsZFYj
74ViKCL6neQUqXYIHvO+JK6gDNLMCBGRmh/RcBk0MLCVcv6ce1GdEYbvgTjEjX3vkJvfnxLH9lQ4
IJTxdsSCMNR7FbLncNArHRHjQJhvCInOl448TT6Ubt48OzSk5YcuiVcQJlZUE9ppHR10+Ybr7Ylt
m/07rwbXgd/Xg3ct65w90Crmco9QkGiiuhTdOdJ57EiN3VgP7khaCSFfhIbp0UOKbIxz8GMjhhcq
kEwI7scBrOt7/E4ErPt1xhGhs7+qrvdwVGWlA3ufVpYdDqppP/ZTQYqxW64V4GFdBEuU+WTChJa7
yowJI2UrYvwvvD3FI8OdsnnJd0KrxYz8OrUg5Qcr6ELNO4n4yx2c960ykyDitIYqldmGmuuhNcsQ
N97M9NJky93fj1I/unFeTG8MhjDEWzgYvdY4Ul9OUqbkcGqt4yat59Bz7vBxbGYH9HWXTYLV7CxL
RyM4LG3srDsvm7qMjPd1uV3hTznLkxdVwJaymOzSulzlwZ8rhyQctx2b25I4jPod0kTtRykT23rm
I8MUp0TnKI4ao9Z7PBpZfMeonZCGvdQZFE7jup9INEu9B+p1bOJOato7CcRI3jsin9/nqx0HN0uZ
UfmXF7wXBB/GRhACJLlFWG2qz09//4xegypQ7rj1cdJ4ZCWBrtgvHxHlCG2c1Pi48VNajwY87jEO
0A6FssrNx9JZ1MPfX/A1YPTjgv7mJqe5lZSKV+iAXnLPLBYX43hpll8Q0lU7hg7OyRiRrTcwgr+4
FiGHSKDI0uSCziv2vHBtPZYOmmrZk2rbdTX93+tKQ41bvFWg9PvQLgOk2IJgdBzX2CNfPseghruT
VdKGsd8inimQpPtZ/8az+/0iKAHIGuXksLE+r5tfc8SEnYs5LqxSlX+vckFVe9VOp7//hf7qKqQg
QUjxzbjea/yGijRGG4Yc6jVLfbSyIossrEpvANM/nNUvP87tvw+kQpwyjKf36kWAcC0CkhkRgvIj
NfsBAHnmiGi5TeQOvaSpQ5kDHsHMWsVjMSMGu88Z5dY9Izu+YIESV1yyM3XuaVHW4p1SCxdMFHsV
gQT//Ilg78VpuMVU/ZZGaVNMgjZ6e+7e+M5uLeM0GM1bvbB/9dhJWreoY4DXAxN8+QZZOtBibBfQ
TPp9SOrIkGHtlrb1/1kfCgggzRzsa1wI995m5n15ISrpdEdFTxcauAIoNk1peKHblzJ0Z+r+tFm+
cFn+qmD57RMEoMMniHBus+yRj//yYumqAK7k2uOPWPv9WhpYwBXV7KIx3/iRfoPqWL8cD6TOhLBH
6fPqfRJO72VQUgpNf6JCZ2mmE7tZfpOlTXIVu4Txj1sk+T98M7ZFUyADApmGwnndDpX4vRKDD3mQ
VW28c7KqwWfC2/zjKv8TJPr/Mr0YScS/PPDfqPOrpm++fHmhEfvxb/ypEbM2u+m2eTlUKvNO27+4
VL0/LFOQRQ96jwKRWI//5M5t+UdgARsHLG0AyBvx9qdETJh/MKSxCxIo6Qu+lH9kUmVh5uX+9xKH
0xnFCC+GzZ6wdSK+zlb31yBBfpQ89Yq42osKiWV13Tr5ggioVlBQCZlZULMJgtt2N86EsMjNKRgM
BooWnzM1kvsMiNSMCN+t1XI74ZFr48uCN7ILIrO3VRc6ZtV/xz+xcqpTdeKPD/lkI7sPW86FTnxC
KDBzMqzs2gMZdjvotQ+JQHtqO7vYkunc75CazEUS5dRkMVvtBBiW8h8c7Ja4t9IgNcf6KnBmMeoz
tcpS3fdprspbfAFKfoRmwIvfNrPd3LoUalZ4VUi3e8J6W+XnjJXeAtaqZgReREt6UeElVLBkFeqV
8wQXWIwLYTS7PW7M/nucGgM2VoeZ954AkaB9F6jJHG9aRrBPRocl9ORNYuiPZqXNZlfjznrKq0l1
4MSiRVDqck4OvYTMylCS84yxZgLDdkajG3ZyqDtaYcrFC6UiKPaM3Gu/ufFA4jrG0XYronIWukHA
o22IuhxiJgINUu4u7Ufw20x28jiQdRcQBNAx/KC5J5igoMg73c3Y7T4OPju/HVsm/hWMX9+JGx5Q
MYCm1ddIl0zrwsqG5MGgJL6JCt+Ov0BADPnBZrmfHltpZgFIXJIvQ7FHjLZmT5WZ2s65XfWl/61r
sW58BE9f+xuvxbF6ASxku3s1NEFDlrWn7fNq6Zw7TaOwf+b4/fxcIUBO9iPh9COSCsd8ZzQkMuwd
Qs2ZigmpjPfZWiPsbVGPMx1s+m6mUauPQTt8pvU6q+/XakjsXT8n+mHkUyvOqlyTIMMJ1bv1BJq3
0HLYtvYEls72jn9UVjTNNeI7tgLwpcLU+p7iMjCQ1aulGRWp2d/AcOE5CDNVT2NOrFA5tDhUasLE
oriwsWmlHUGrB0SM/pllZhhsQAbQExZmJob9MHTlejXWPlaM1eRjDvEAWnJPPnNQXOOYaIszbZXL
I1NHe5V6VZyfV7JlpMkzP0tuPGRjyQ68A+fN2LrW59JXncvMaK3fTQ0uQwiJwwdjdrjCrsgJFM5u
Gc3yHQcuyz9NRNzKA9HT/NJm4izJwXUyfH9ACXLHllO+K70JRFBzfBfAi73RYChEzoKLw4vXcBkL
IH8zmBmA5DD29B9IGiwgqFuPzCi8lP5RxS2xz71J8rmBCtlZI8Hgbp+G3vOqnRSF5mcTQTwPO6VU
HmMP0EYflniTg02I2GWnqZFpf+b06/TYOSKtDowoiL1SHGs7zCSk9CM1p9fbUW6Vh6nn1gl2oBmW
paxK47IUdrKEvt+BMHQI/jBRYzKA5feXAanZ3OJH6RrPemC5Te4dBuOZA7Dq/b2ICeF+KMrGnA4Y
k6fyOjNMle6SeBPJr1PMNC5I+BjOciOV6UetyXDhBkBBeR+NAj0OASBPPOVpup0b17nLx5ED4jQJ
w7gPOq2P3LixB+zynyzOLe2JME7H5YFXXbHLfYezYNbXbb1PMjHbZ5psdRBeVWeIY1qLYTuchrnu
j5jD9XCWeaNVgt7ho8vCFi5A7NbKF+1nUTX1hQl/a9+KdhqaM0ClSoYOwFQQdoRmPK29lHcgc6zk
YnaVd2jWdiLyOE+6797giKNmlW8/VGqy0r1vcdQ6ZB2HpstirGtmwsmykoNSIvi4ACo8OMnA08on
yOdLxpp13bue1l5U6drPz3ocHbzwwH5BlOmckTMEzVvS60m3jrjKS8NbQC5aV7xXrec9+Yz86sOA
6W48s3k0LS6ptCjuJTpKO8RSaWfHycV+dSLTGnpbJtJoruu5MTHB2iDEAA9ufp4SOmueZRgknnFW
424Kislr9lZPGNiNCRPFb0eESbPrbTiPnbN4hmBZWlexwzu+LNHQFbPzrVtSpyKuvLJW3UfaKpJ5
AZ4NUNuEZlp0y22aOyrnFF8NmSrg4rJY8X2uizcLuJIYyX/YpzBIIJBekl44xZpl5IEV7uhdyrwy
+mcEInFiR0Hc9yWLQtlPdmRso9lXMc4+yS/m0Dhf3KIxHwdGHbiDBfg9nqPAqGIWFk01jnfTJ2px
jiD/FX6JgoSW3ZQ7Oj3mSw3pxc5XYFjWeaVuNRmuyyGrF/bHndPDtZGTb4m43nEyyTWiCLsQ76gt
UmPUCuyF+3meLWuXGLNcr/MhtciUyDMLjtJzVHJoFPtZ5MHT3Tl+5tG2WVR2lxBQYazWQVopw3m5
5IO8JDUxVYc1gRf5WMABIjTLkzzTIiqDhgSqMFWpP0DM5FU6fssSY2kuhsKUngcS284wGwDm/vjk
r1U9w4HwhdVkCUAA1eFAqHb9Pi/z2SZ7dvXd1Altftz2VOYojcp9SxVxPO+DcUyXq3qOvXgv07TS
F86gBv98MODlD46gaYCzTMr8jWG0mmFdHHY5wtVYIHxnTy0NcHjYmJj8il0Gy0rVE7GTs6QnW9WW
PizCmBfcdApi4sSrm7A2iYW+w6uysg33c4fTcrjSltmqm6nuJyw2tgF7+6EVdisvR4uh/UoomPQL
+NGxuPXHgl7VoJs8r0Q50qz6tnVrYyFdrDc10A22myI0aCgbI85FS3ZaRNLhrMeq1ffvZOy51GnX
XmJ/b3onjy/KYTLqPTRQGX+KA0mtOH5LAB6Uelc8OCoqIMPr59ZTZFLgbZ9z/XmSRCFCe8UJ5XQk
EjrnGaeB4mFJ+1Q/FXqsnrt6jNsjaVKlvpxdPuNTbOYE4tRIY6bbogIljjSHXPe4pQ2kF0tiO9V5
bPhTffSIWx8/YpTkTh0zS/oPc5XL+546+E+AMpZ4dOm5oFvLX3rn0K5wisekkIuOprnWHUuKIJlO
6KlXJwvnsfFQlmUzvZuCRlYG32+X9UfC0u0y1GMKvk+P5/QuNVn0///oQ/rPj3CerYnov7bKXGfJ
t/5XyTC6J/7vj3QeiwkGlR0w0Ja1ifyKIeqnZJiUHSR4qD+pz9gUWZ7JSPSvdB77D+aQrSOeeH60
TBsc9i9vjPWHSzoTWlTy6ag/o4b7HwiGGW1eDD58nyhQmfeZeBjEkTZv//wXGWXWQ+ckXbOPk1Lo
iyqHR42wxhdlNHW9/Ir+BanGoGLTO1LJrTvCNFhiOeU2sXGwLduC50AtUNxyetIY+1yabL6C92fd
7eTbxrVJrAr6duKESZIiDYWoYd+fOFrN9Rc5j+nzMOf+VTCiHAwRQCJNQE9jnyuzb5LnSVhtcmkI
az33xdgcGKbis7KOtXeBWc4sz2JSJWZYsgpKV+4Ds8gDolSctr9axl4PR/RZ42Nf9xz9cdqjZRF5
3a37dUhJ65JJna7fF9IwvEuEHfDXGM7ao5+7Hhwv32sClY35et1xTHOggD1S0tCNSG1+q/E+o31U
4G6Q8EgT8XVyVqoD51gtJCTsR/ap+LM/Uigelrht7Gu3UbYV/V/2zqQ5bmPNov+l93BgSEzLBlAj
ixRnidwgREnEDCQSM359H3joZ8l+drgjetERvXNYIkuFQiG/4d5zY04dJ6P7SQtK2FFZFptJO/46
gNPBQ0xofADlnDCGxasJ4xlHFnmT4433i5tMGGpaXDwc1FN6W0DMqyNr0OSlaahoo9lsW4XlHG9H
RA0A/SQGGhOpXJr3Ui0VSQGJuIrJrGYLtpSfFkOzXNYdfn7TY23XQ2txqi/NKArIH+ilHvxOWhj/
Cp9kGWWOUSXs/LWysLoGEwC5LDKarIoDXSp1ilt0ZGHhm/Qk6aIzNTaaWNwUZdpJTgtG/8D9hhdj
mnryrb31A2FB0w74zXxgb2rtoTs695kU8gtxO9vuo8VQFcBR+rT0Rkp8m8OKpJrd9XktK/trbRe+
Edbp5DS7jKDgcg9J0RhCIyfmjdxz86GyhhE8jdbgRzpOZsK1cqa4LyLEg0nzWI69JSMGA+7wmrTw
Fy9VQmLNpRa9x/hwsKFkxJzYTmd9nvJ680LrBtKyGwndiRwTOEzsaIGCWzekV2Ci5XtRNHs6keZx
Xez8SrTY/e3CuYzNfI29451NDeI0OVDFxG0ZpGXGBqLEKqrFLJwzBCB66/e72RsunFM6xVNZv+W2
elzYA+2olfRowHOaBLPrfZkItIlIaKW8azdNxTiSIDqt3l7Z8yExJTK0lJEwSvI1lKn23Jf6cwEm
6tCIvtuvU7FVJrI86O1wAeEWGRPelJ73fFxKeTA79znW2QTW2bHz0L8yTfeDYgHFqOlq3pFh85WK
/NO6OG+Qtq6yxmGFgmxMTML7tpbiq1bSvXnxrbas5gMrYTcU09oFWQMKZmbTGLPpjazFz8MF3VFU
Tu7XRKe/AzuI+AUFWMSiLSps2R68wfiwHcVhGjOSJLkc+WA/ZW8jnzc+cP+AZISNM8FiwWSbH+sm
+dg3ydn3k1cBrIhiMA2nrHz17T6OWlF50agNNxL40ItMqzsGCwRqjdYxNwAuY4Y7r24pQd9oH5I0
PsID+bhRO4IqWSm5fEQjnanHT4VROfedlE+2nF60qv9AuRgWXX+l50l5tJvheo6b6omnest4vG/e
IRVo6FManHCZzcNidtl1TtK5z6d1CMpxZCxAQFygEsRyZTkg+CsJCzXXasaVULPWhQpAw+OMaxjP
VI5KltmeXHc9QFwpjzjaX61MjfDPna9erorrdtXLm9pXt0lNYLyBRCsAJuhfOjVyRVyzpJzuvBu9
dlQoB/tedcbHctLB6loIoFNR3BFUesxzc9uG2SeoTrt8jl9SR6CjaqH+Yd3G4j9/7GeoOtUMiAfP
sL1zgNlf07yFbdFTajp6fkxGlhRYdqNBtepsy05wFaxrK/PVVdKa+ZnVLeHlqSl3TjFeIct5cIfu
Vmo5jxCZpdHgrl9g195Xht2eHbApB1yFn8oyqR5UYwEmmOY2mnR4U6Qxm0cQXEfTGOcbT5VWlLjo
BKSuR5nVXvpZ7HpaxR2CifwF+MxBieSNQl48jgDcyqrDJjcgEDS5TfPW8I9VmnlR2o/ySEP31M3D
V7DV10WRXdVYD3hcD7ArrJfO01BerLF2M/fMrbjlyrDXJDZLGySVOT/RFM97XRjYx9frzdCPdPNA
qWmGBqQgGiOXpfAC18aFfCAEFgCjOTpIr/pmxJxoNQwe/KhcNO7OVrsdh/Fro1fnJWlvNrFLt+ra
aazFHc+36sZdec+915MKk5lOYNvy61LPT7Zev5vdcnZEultamZDP1VzGbPEPyoB5tNbaXamPSeD6
W8zYrJ2ICDjLsevf0nGik6jmsGpQpzCQRcFZlhu8vv0CE/m2KhFLJLL/4jJjiTyGO1cCihjuV+Q+
fUcKn57cr4NvRW7nRNXof9Xm9UPP1o/xnX12Jvd6Nbyc/YMXe1UNMawqMpb3ZsnjrtYRnb3rvV48
9sxKUVUkzCvQ8I14aQN/sgRx9GuO+dTVtebLbMy94EhxLXQDab8azyKlO4zhn4DHTQ0kkNm+a/p2
/uJaasVZz3TNUPUOShVwNStB1yYjvHfZdo5NXkmT4A1FMV36qs1PhD9Xmo3HH/23c2fCyvFh7Guc
OM27aQxuU53AcRNEtRuQJzATjrsc3hkCDwDVjHxFR+VkEhVzlaH0WV+F3vYzsb2K3g6fBdu20jwg
IJ3s/BBbDSqVQ9f3yCnQTdZHX4nRfOLDM5vxZkk0/ayDYb6dIUfcdV2mv6FLM2WERMw3Q+oH5sYP
ysUkax9dcH9mUMER3bd0TYn9sZjq0gmtpJiRhtSCe+gONllqartGsxjn0u9Cn2/5dru2his5r3IZ
abqQCfCbhe0OomNC94xqKrUPGdi4zjgNXqG/zHU5jX2U5j1EDA4+26TPadBBCtHOlzyfPHCpcdam
4p7c0TjKMhsFcFGQUZcfZEkGBsbnZOoOpp/jlgwJhSmHCCaHWq4rUx9aswsMEPJARsCeextObsVi
EMSpdIHYNlZdBVAeLDvsfuHQFSsHzU3KrKG77WKdXMFSUV3fkdC2uKHVtdVhBkNbhsw4uuylNtRr
z0GQPeEOadyHGQlbcvJMIZu3THCj7iihbpWGeiWin9+geTGruuu00yygOr4a0WlP2Uq+GlOsVKYb
b2/sW7zGJqJWB73ohuUbJ33JbqfCm/tPfVPN1SkeiV4E7ExZxtiOiy4Egk7MpOW8PoJ6Ilx87CCd
f1jR8i3eLkMo5u6hSI4IQ8B2HIqpAu6Qu2M+f6zJT7+PKztxg6RzDLUDplmamHX8VtzgnU4baDBL
Nh1qdvwy6IG2dWer1BykBWXrHlIaWZ2vN2DXlJK5Is3K5wBdDb+qmd/5RTilVDQMU8gwj6Tla2wo
NQyzCa7ruutbRpV2g270A1wfKE8x0tryBCfDFM/p1A8xmkKkGxERWp2/A7WJVnsis7cgFIBIsKkB
5NMuK4NppgLqE1bjbXKHDYnpfXmuerPbD/ayRTDK9aMZW/IFmsVArWYB7PARsyHvPExFjrQw1pIu
knM1RIDzelhPSPvoDrTLjNfnhENJXIpxmI4rWYAnDQHbfbPRioE+DcT6dRM+pZLn5rq6l3X2zKNb
2ulZ93hs8S41pFOsYxBsZcgjCDA4Om3MObYmxZVXklTjxmW3tzKneeyg+eEUwN3lNVJca8AeP/e5
O5xzhh7PCML0izYQZlQvLVWiS43/rQR5966Y4AJrc03tDZwfMjeTb/kN5q18hx2AbVRWrFFb1HQN
BkGr1D2ZCUy+yveF1elvi52VWlDxGGEwptOAtP2NH6cIZK3mTQJcR0pUAi9oWu+2RWj/Rs+a7iTR
h4yNi/w4z00qQnz5yUll+ry30+WN/cQEkrlajraCnRVm2gqGcphzYol5MGpJ4ZwSj5TUpUV6M5j1
J46dEknuLD8JBMY7v9CmkHVs+gxocI68sr/Ctd5HVqmjHC0k7Yk7OMbeR3aDMnoEduhDKo2QPbgR
wn04oosjjnPbf8NMSa6MnTZ309TeVvVYXRJ4V/RkFossj7Mc6z9D8cotaMgAcUfm1IqnORueGH+n
J/S72g4s2F4kaE3R8zm7ROrG2Uh8AmHaLPtSqa2RdavmuqpJmTQGhFMFub4PLaC3wJwEI28xyo+8
E0rUxR/GQ1ONC51k7pzc2FhvpqqTpyFWLm98nA+WucwR76T/NdXv/5fQ/2FupIN/P4l5+FZ/Sz6X
v5/F/PwTvy2hN+SIo3PukWBGqoOD8OBXUInh/oTVinsRxQ7TFctm4vIbqMRh4sLawHOZung/W7T/
exhj/oRrj2hWpmyGza7U+kfDmO9GMaCRkQtt6hpTCHjO4keDXhPD6F+q+M7JNOOTo6zyifiSiejR
ecgsQBXwPpqZ2vB3V+j2lx3372UfP26+t1d1tkENJqYN0vyDmMX1UNFCDLwbBSsZb6myh3ZJsr8J
pv7TF9nUMmgwMFl6P2hLoAi1XtJ7d0UixCeCTbvHImlZKPz1W9l0I79f4m9vxdV1ncvCy/whGGTw
4pb9vXdXDSmHnIdvYpvLj7vEn/SjXrv/LLXr58+LiR63FIgZi+fh96OzIseKtQ7unVEY7ZU+Qwub
DPvSDYy3/vp9/dnV+90LWT+II53aNwd9cu+IbuEcZgoV6Er7uyjL70U5v9x9riXw0GFxNP6gwHOS
bqwwQ91Vseff85doAmBOrGcA/9qeRp1uRjhJGv31WzP+9DNzGbDzjUSa/qPqqMzXbElL765DnhtN
QsEgbHvAfXFqW/u18YuHQfkxwtXS/Wh7HYJopO9vxN67RDHGJHzOuayuXOW35yktjTgq6wq57F//
K//02niwBzyLuewfUnwGpYbWz907mnlO8aJYCUzIBYs+3cveTWv1byX7+r/x7P/Jp+6xvOTWYspL
uvIP35llSFORTubdnPfG2VSTH611nP7zL6a3kYt8B4y4AN/0/T2sNGYBy6Df+dXIgjoG6pipwftl
M/DvlWU/RoPxVUHXyUvw6HU9hs4/vBeZJrkCnAj4ZHTtnbLt6ZOfe2VzVl7lNVHm+USVlAZlUDTS
QVHS1AQlBKK1jOG46Hr7DgAgTlj0MsoIOldI3AI1H8mB7o0Ne67S+OK0q+dHUzNrRIisvnNfTEu5
BMze49s1r3staFP86IHvZ/LJdSr5pDZXXwDTWr2n9LiYuxNPH7F4W92mmMaXF5iatD7OoxqRwYKJ
fQSJzIdfCeOkk4HU7xJ9IC5Dz7LOjFA+rTuKXhKn+cbOF1J8rDs5e7EZ1U1WfLYNEOGhcMlvDxts
AQevtayt/Ki9YAESfK8Afc+EokiLAaihqrtt+rweCv4HaJlJqRTroT29OsY2eCjbWt/E+LKCwtRJ
GqpmyfgrxG703wQORtTkRq99SQZzfldgqk9eDT8/sidG2KGntPSB6+if6C8r/2SslS9CvmLJldM2
tLDNkvaPpKOYOajnPj7VgOux9nQmeUAUWm0C/q2Z0kPdGGMTMSgtsAdYFcxeQJjJlv6xNhcY1BZj
Px5hS4CHJUFC1Sntm5pZGUSKZ8LRd0DZneNBTN4eYY75inGPrJrKn1f6inYD/SqPhXOAAtt/sBD2
3CYVIw9oOm0f5oVbPrL39tlMMn954lBJ6AZGbB2edKYXT5uGi0cDT469Vajbdezsq5Yp6ufUpzYO
8jytjYPD/PcT8pI632eFPeLkFfNwwbE1FjtzlKpkyiGn+KDrSQGEFZxuEaX+JKM81dFdScfRtL3r
qdaIbCepP2fGKKdtudkxclsn+VZ1sYulcLGbG8MR0IatYp5JT/TJOA7W3AX6jios+WKPM8obAXWy
CJNakXUytYMfVJ2b7eAEmR9difwjIjycoaArvHgNm3YimZcog/imKQazvG4nWKGYJjbGHqnE00Of
Ff2ltRrrHZm3s9wWtjFdEck93aCbag22FyZYv6Ku6LhI3lxhbA0GsqB69QvMOqVNMoI/xYwvid4q
wSQw5dU30ZTCllAtzRyu/aDftwb6UZxoip047l+SbohhGYcAoCuErURP3feJnQbo5dFzMIuCt0dr
gI6KcyUDslu2ep7vYmuYv2SzIZ5MZEavU99mD+7kVrDKc2dxQhN3xucJANqTcCv7rrDW7M0HEjtG
mfBxPOd+U5yambv55FfpfNNCWcrY+YvmNFQN9h3eq3zLzIkPiJSy6k3X4+SFf0H3sR7d3gkdDNHn
0dykKZ7R+K9+acU2ITTKkaH0+0pFYh2WF5JI13Rncm0ZsyV+UUSupuvXOLHUaybWieUEi9xvCx8D
kfdGPbJlzhvEDFr84pEEI4OGpcSr7AzxPFvYN4PCz+sP4ChHHbHR1hhhLULQbQpOQvBv+XzraTZ4
dq12M0w2aXptskOpSYkg3CBwSUFw9nGzKpJTq9ZKoqa2ZB1pAPKfEAeOj3q53YOzPjzPXa4loMHY
CQYYUvGl9iQX6GGCrPgZ9Hx817IbKA4t/TE6MGMoskMF3qgL62lMrxGiQM53Nc9esCSNogwLbD5e
iBnToNu0M+OdbbSdbimgKR2O6hI/4gDDVZGa5nTL5qS8m8BbpmFma8bFoVSXgc1CRt8NOOOXYNb8
xA9gPrItaKaxvCu476HqerKsd6oX9m03VZqFUzVZmc+IWpzHfCpOuHhc73rmSS5fqwHBQBoKpCja
3q+JqmXg2tTYKzCw2FV28ZRiSkHkMUEQgZzsCv724KJBebBxvKiw0Tuiw5XoaeY0C6unxg7fPGv+
xjPrNrJrVCMLwjEjTYnviP/GDMe3Aic5MhluCH9tt8MOiMomJ2EoOq1ZuRs117wyrMx9r5vBF4jk
8xUMNAjZEE9X0wWlaGU4jfHIHiEb9SsN/vxGBEmcFwUi5iKkDmVFXx24yoOFf3wk1eS5ZBxj7zvU
pf2uyfXsdYsWutXrcvyGbMv4Rv0tkLTBK0tCSR45MPo4SXMGS10577TWE3cSNzyIW9DXuvHsZZ3+
2ILsLCMyCJLs2Hpz0u9wFGHplxboPcJDFGkLqSTwGE1saSfwSnPrqz3nBrx3F/PS0YF3whzLzQsi
M6dYn49WKQsmiZ5yb8puTtxj76FT2S1W24yhjp89242yKK1wrET7MSfxZY7M3q8+xrqH0W9086G/
in1un0gjYLJgarndWcJpQTy2lWSKLqwU83fDkgRUdu18njFIYbg24ZSHouhYYvvJNLB0c8DuM+Fp
SU2cBb6fYAajTuaLU0htR3xLmuzEMAAlxx+LlRa8SPzFmoUAi1zqgGdjxXfHUBxEJB76ZbxbiKjL
oWkUygpdn8QcSMN2GgduZYFKtjMmAGExYnIO/aHBqZzRVqBuy5IJM1/GXY+4Mh5QYlkwGyBJlDDr
Ud1xzDsq7tprGJBTj65t8sZD3DWcVMB7lvyYEdmpXXQkKOl55ijwdw3w9PlUkVL6kbBB78QeoRqj
fpui6ZQKU9DrSxKHduF6aTQmGTofFpHKf6ywCdTyw2q0oJ6rStl3AI3dV5MQASwzuD+pT9Yez4cB
NJpDyKpKKqapgCLSth3vbLVoGQK0dxAmnNJYQq+zcsTPlkPhYE1jxeWMR6ZCydAbrIxt6r2wRe3X
QlIRNdZsa5rZQOQJSUAKhe77PFjDABq4I3VmNkzvYC6xNt9mi5XPe1r2FAh2M0vtOBkYqB3NGryj
WiZXC0Gxu/wQZHhzPCvU5OlTjPkfQzghktVBgf5Zw4FDhDjSXsE+8vhiiEjqPadap5Cffhk9aBFZ
lE4xy6mJFTDJGmPSiobNq4Wv2Fx7ORf7AThq8WHJi0tD6O55TBptPM2rUHCPfHS94ZSYVs3tkMhv
KKmJgENvrWzIuLUNeFqbpeJRTyxMCGvKuAzSyUck4LoPodEYBgPf6jYDIwJnWysRQPIhx4fSBFW8
lk/F6udYz+ZV47mMxj49zMgIWSWn2uMMjVJdVc449rAjGDxFK8rXT0OGQfkXO9L/z53+w9wMXH8x
d/r89vm7odP2138dOjnWT1xxly6D43QbEf3L+bD90TY1gmTmYa/CHPuvoZP7E7MgE5+Mw49ABENR
9JsCiD8yYPthfbD56tJa/ZOh04+tmb1ZCiH3mrAssWBg8/q+AzRynpiEgSCi7WG6LgXZHIyDAm+Y
3k000N306MikC2H8fekS4+QbmX7SVnnDgsWLKDcuZT2a1yBx96VmiWu7f/n5Sv5v3FT/d7GU21jk
L26vpvpc/kCl3H7ilzvMNn7C6IahCR4jSZkMKX6bagod9CShnhvOwNtUZLTdvw01ATOjO8NKiiHn
53S4/76/NBRm3HQo0xjXYdJCFPtPbrDvxxiIXxGyCWxXLOhQunE7f39/EfA8YbtC4uqSNf3Gvr0j
bAMdcvC7K/InY8zv50i/voxl0cDgj7VJvfv+Zcws7+J4xSjBQqS7aLSxJzX1RjTqidyl7uI+/PXr
UfPwG/81bQQb51IrCgZCQKBgCm6X/ffKOVwaFDQ00UHrU2/1UdwtK14W/JcsqVg3awwcXL0dsO9N
Fa53IJIybc8ZkyuM7KIHa4k3nCCSO/jHlXcWxiz8vRAjhoJD4aU8NcLerwt8+mOvxdoYZlk+9XgW
PD/ps0hD1KnH0ewiF7PCIkE+7QeT1AbSs/rMgHdETzngHgkxH7lo5V1pI1K+UiMqsy+GIYHU0A5Y
PiPmCr+eP4ajblE0RWiSF0iKpKpUjvWi6ooNYdRmOquRcNZ1jbXdJopFv8vUx1UGzobMq/wjO9+E
vjQtaiv+RDZEvz67gHmoheYOJfKxVyDZyHXpIUwfdNE6FluecXV9es3CapBBjcRaovuxYdV4MtTj
3IHb0DTu5m+3bUrMwGMQWpzKFYdGhKvKqQlKmDFw1GjOKxsOEv8W9t6eRrx1HoiUgXBUFK3p0VZ7
pabuPNZX6bkaRszacBJ0EQdV1qjqqrKN8qOoypalFedktiNnzWho923XSF67RK+6E4/SBe22qyoT
bkPeK9I9YJudNDR9GR6DlVTQpbVSmmqabBz0Lc6ER2F0ciZkAGPYDj5Kln9tkhzRjQMYST9wzTWI
XDjj1F7G0k+/TIXpWd/qZhUNbSHyBbrWvLaqq555mAbkgcMGjXctRu+tYI9Q7CURC1swK8Y1XCXm
6qTkqq2WUd1kYnJtCqsC3vMMFa+6l6Q1NGeHEGCKkEofJeOqNmm18mLN9TA8yETp2Ggk0Mf7JUck
GBUabe0N0qDJumoAc9K321QsGfEWJrllgAUJtqgo8xzcMuY0ClSD9PXNPuv82LlycLA6H+aETbEB
uaWWzZWWNz76IyCBfX8yCDFSKKTLqhFwjgeH+AyRZGOFLCo3N+hkidej2VKSu/XFHy1mcsTFC2YO
BJXABOsVHpLrtuJju7Wa1vRvVIJ+i6LQK6oHLbOy4YZz0ML8oqhQGXR6tXbS4rU6wnqE+OjQv6VG
XyS7ehQZoV4oBcv6hkV0lV2jjkkcLvoCxKedXWZP12MiJjwPpaJfUaE7ZXp58DyEpCdYKJZzzkmI
W26WVaSIWl0sS9HUDeNAkwuGAbnb2rZTbhwy1WXuURrSUS9+y475juY/RrC0+qoeH+ifRJkGOma6
fMAhUBavDcaJ/gpEeeE9EZ5HyEbQroid4miwdFb7ASgQsxgAnoiqXe8nMGk4O1jtzkkzwsCAiCQf
Fr9HeHXDM6tRcagYQ5TDHfLdeh6uWgmd3Htbe8T662lD06jHQTZCWx7aZhaSLGEgHRH0aaZryG9I
Z9q1DgmbEgSaarudiwdlm9DCmpPBxI7WwTwiJ6sKGh6lRA9jq6EvW7j5fBRGZI91IU4HoE809DLZ
rwpx/8GFWKZ/8N1cy8+rVmvajrgJL44UU2DtiE4DoZfKtQwvCl4leXJ4cMBEKLTWZmCVYReAAReL
c9FLdVUnxPJGheDjYGqBQjQsYTwuWLZjGpk0XNGnoNsFgZOQ8mSprSuFJ5UIlb8k2rgo/2pc/JGh
hV97aiKAbaxwP0KeKt10CP/6XPn+uORUAetCRYgc3Kcw/0MYu2NmQ8+aBPELoTVqV1VDswQl7pqP
/4PX8QhXcDgr2Yf+oPvm3AeqJhD9NIUEoiVLiWmfBPJ/dCz/ekiyULKoTQgX1n84JF0cfC27b2YF
CFqcE2JGpq9o1ZStLiJFyLT/67e1/b7vDmVWJtg1ti0u2t1NHf/9odwQ9rA6ULusdSbbOiO5Nlg3
Rg8U+C5icKzDSlv0z0Usp7/55LYr9sNLUxNsq1RKaSDgP2zpGh0APFy5NCBVvdwxjir3fQtoSWci
Gv31u/zjTcKbtGgqMD9zQJs0B78vPTis7Wq0eSmjV/EHUI3FhWDX5G/e0B+v5fZG4J/jXYN8/LN1
4HfWgGFZys611jTYpLstpxvgRR0x0ScBzxP1CqqHGvXucbTK6peP8X+j6P8/ZqPno/r3hf5/vicp
/Pmu//xdODQ/80up74qfPO5pNnWW8XMuCjfGLwIGMljYTAJkx88hfhUp/FrqWx7xLLqzrcTZYP7e
Q+//ZLl8STzKb76f2x/9AyuJAQH3u28A+fa0kOzd6TjY8GFf+aGVRKSjd7amxWzvpvyiWd63JcWM
rK/ThUxiJyzt6Qw9MT3HzZictZFUFJHrew97lG4u5s5QqrlunBlxE2mJNvgmJh+w7AcMok2sAz0a
POXfDjaTy103ZtS0U59M5W2R2924Q0totzq/pSX9iEi/GZzRF7uTQn21bTVf8UTotI/SN1GIy7yv
Po29O173wn0DBDXcsThmzsaApwSxk1ZTRX1W7BLGf6fW8aNR9HER6Vri3aVi0RwjaOYNGIei28cX
B/qUerL3pv7ie5m3HjNBjGIjS4i6cjhL2J1Bh83xDMttCAkymREHZ7cuLUNkxx3z3Ky9qbQNX9Za
V2k8vC7KaeDdC1MGxpyps0DShBoMRdyaGOCr5iaPalM5BzYWyJGMegfF/sqAN3OgXGNRPbZ9bUPf
jAeyOv3aqIB12c1zhw6/XsyoIzEyNBKMqcEogJkQfFVdDAePZosQcacqP+qQ2Tofqt7zAr0y3gdt
uc6rDhJpW92ogakw2LdpQWipu+pZKcBs7LauO37lEDige4wTrQ6vu+hp+sEs4OkHVDTVt24Zodq1
bSGnvTJT9Hpz2qe4F51spHjp7GdyWz2ML0nCCN9CLx3OHNtAAFgSNij+pudlMdIH1MT9lUqn5zbD
jhzAyqv2htTzPXw6eWVz2W71HMlVu24o0NumHvrdYrR0OKZrRgl4NWPsPmPIRKVoMNhjvRUgXiSs
PMUIcBhpjSg+DYZ8zG8+QGUY7B1MvYkYTG6Z8Uw3lt4mXgITTSusaTrJFBu725ERgbBL3nS2e4z7
/NwkbGdI9UrEgEK8lPGOFGaCHAGrp8GQ5RZ7SG+6juPyBHK874JUNBPK8Spd07PEtVdFnkWM0N7G
KKEiO7fYTwiS5fRSddiX6YsowkAEmiwKD52WEDQ7xa++STgnEd40dmoYqWHtecfXmnm80NcHuqlK
ofGe8JWUw6MRry7xheRTBzw0mq+zdNBIA4gIeqMWHywPZgVJnSHV6hWBqEPUS0/f12JmbJstr5Tr
73DbD9JozqjAL+uaR1XhvzkFG+1Cun3AcPniGln8LCYm4suQyz3UStCfdt0XHd+jTGYRuSZxf2jG
Wau+mXyZ9tzTy3weMGaxZlyLMzl09Z4Os37Aob/Q1M7DcL1iYVlBb2lxcW7Gdr5lIJJnQGgZ3oKk
rLFMUNXjU02EHs1r3p01U6/ua+W6D5TcF8fcWIGx1JbzoMarGJ32FQpiDr2m9Yl/S1m6ouF3RjQp
U4PwY+nIK0We0nQHL+vZw2SunpYHNjnqMxiCXhwstpHMwjtMuTuRzfZ5MIfiTh9KtIEdLCVSfJsM
0Ju+1LcmRPYmkDNGnUPPhG6ztiTFnl0UO2I6H9cOiWcKiQX08OBXyfuaLw7PuaWPoNrNaBwL1JZL
kloBbdy7P4n8E/6sIT6MGcjMIR2An2oqn1y09QXLnjrN7vGQfPbxdp1bWv+ImCiStgsUlVpiWdAA
0unsApEErWBahwpfapRjL9VYN0OY22nY605AAH392PryVTB4PvtLa165ckmWwC2SfsJ4X+aHXsbY
H4RqrWnf2qXPo69nQ2ZWpGqATtZwbkyfe1iNIRV+sufCcpuxJWuaEZb0iuP/SgMBq/YaXrA6mJyE
/HLG5Ou5GdzqJkcK8il3O/atyu+wTKSoiGA4HJ3Ge7Q80mij2X7UnNgrUR4QQgmKQD0lwvxQSpv+
Y/SOTg7LlOG5d2BahgqgVGfasvFCwkMo9LHojskiyWpkXrvFAxIIxMpLn7UlQO9NUjaOgB6zv7O0
yCLMqHfs4ZKurrrStOmD7ad48jbKRhdCwcrAy5m+cI4yQyBbaJU8W11Wk5iZp08Ma5Dhtqb5Yvnt
3aCRugdtl228kk/c5SR/ju4dgygs1oa4czBs6Pi122v2fqTdFl9NlwyBkDW0hy4hpmHPc2K5/aTe
plIVqAMwDuxlMXZa9RHswj1HlHfO6tKNVCLm61aX1SOKcRjmwqt2lqa3F8nalNu4xOsNo4V2Mx/M
9XMjVYTxme2vMUS2XBnjwBtUoJW689QQyWhm7bIDZ1PRp48jbFiULSR6Y0QKpLY66PhXsav8XAVx
N13w/13rs7yPexCA+6kTNU/YzInjjyhcfBFleYWTvnb8fazVB/B+LPpMLTmSmVJgK8qM4XU1xvqx
zzzthP+nxi9mNhqbM3YpbM4yhTYZq+YaOqp+jN2MdVSZrjw1Ga91zZ1mAMcgphEQNCHR3c8Mhfzz
0kvC0KreStVBZO7yYGL9J7U9dyrWxubwBfzA0O5F69tUw6xqntfBA4kLZXSHAZBKYzSs9tz32Q1R
KRws5GVOCLrLkLGsfpkzWmdrSi8zBjvChVNCYPLcRkLh0P2+FMRmGSEALcPbM0Wpbp1lsMQuBsV3
3RdMDa90o5vnoJvlxW/N8QVWjzIvMztrUA/5bVc2h3yo4WuU9Zc6x/s0UqeHMUoa5h912z+uLHJn
iNT+xcGpho2TErFAZbJseWt5ctgSJs9mZ/mPSDJmO/SSyuF0hEWQc1TWEqnKpU2t+yw2ydPmNknb
XdJV/m2q8+HsiRrFMxiXU/mWMFoZAnJPcqwH63+xdybLjSNZFv2X3qMMcMAxbEmCk0RR87SBSSEF
5tEBx/D1fZiZbZWR3ZVl3eteVC3KokIKEnB/w73nNsTNpQ5pxmsf5Tfir6Dk30EeTpdvXObIza6H
zTGse98ETA+9soofYxxV3ywa7iKmFvCTbdKJD4iXyJnnG+zhFsxzUz87DawdoKqq7rb4FLwPkY7m
qQEYDTGdojQiEM43O6C/WTrQ8/YBS92B5f5qBM7i7jMMS8vKHFJj3BJnr9qdJjXuZ2Z50DSNzniG
GsbYgEdpj35FbF0KlAlkJcp0tOe1e9aCl5al9CaZsviaxaF/VFnTb9Nav7BzZ8BHvLIxc5gyOIC5
GW1YEjuriSdtk0+AIwsClXhR3Gzgq6qblylHnkICmDnhn3XMW2VF11Ut5m1Ty+gqIhdva0Q+TKMK
f9K0W5rBMDdxUrKdnkBJ4JlM52bDGCjGSNEty8H16/Q4Zjh81shl9/0gxi2msA4hSPFdpGiAs9wW
N1h5vFM0a/bSy4wBBtVJIzBzV/qTcWgX2gs5zGbZ+oSJq03mNdldMpVS8SLM8dGxnSuZW2LHt0zR
bpfOabZlsgsG46GboBxstJeqY8rWNsyy7knETEOpYpMfsJL3JvjyDXgr9cxYF4ywznz7cxDRuB/8
2vrJF9vs4yJzd8Fo3NFyTISGgz5CEVhHL33j4U817OC9bS1TbxOSkY+xHv3xiZPbH459EonjLLsx
rMvRf0q4p0EjmA2mtAxkxaeG4f1kR0X5Pi6jRitCsBBSDEAqcQOYHlxH8ZGgAV2zQEdsJ5TV/Fjq
yspCx5I/gbI3MBay9pgbAzviOe7SZrdMci6uBxvlH16C2F02BLIXrwvj2K/C9vR81Avz+l01Dktw
8A3UB1ZkWO2mWQa0DUs95I+WuzCdmr2SP+cL8BDrcbRUSeopxtuTLwDYnhIJliSs8yq1910WV6EO
7Glcz1XrVDcOztJpnc0cV6vExeAYjT5eC/6cth8mD+vPwcHGkYVG04JMH2NsdQzqgNfiiAswsu+E
gwYKBxxzbWzVem0Axt2Q3ex+ZqCNb4tkjp1tAk9/GkH5uFmFFjBPu+UhQHXXvHcFcb5oOjtAZ9mI
gShom+ED9Y1l7QE0z/m1WiCADiUhfuaA8cQjAb7Fj5hOXzmeNFx6LbRd7NOOfEQElFJYDp4kOrYt
uHjnCWdY6zjqkXvkMjs2AceSXlw8WFiu6mMfJ4veumK6MCmHmdRnHHe9+moTluzbcWzOKPp2Hkqf
J7Ob1StrM3KJDJX4L1JoTnaAw1hzM1N158ar86soSuVnWdW4VHTQO28ooao+TEZAx9u8BAqyLeEM
rEGR3HbMpcjYSGCtFbRHawriu2lBe0ch1/ehijlSNpqJH/PHKp9YkRGRQ90ZGFqGZZEhtmlIbza2
JpcXYx+T735njpDgIm5VRLt9nsV7zKc2Crmld70tA2bmsGTnumtkqLmz7ekaXQLjVeuEOQN12OpN
7zxHBtIAktwvGDM4Msg3sU0AScrROm8xJKfoIJMYvo/uY3eVdOnlTS3L8meH6qzY1kFmPVHBdB2a
SX0pk+J8X2ld3UT46T8nmAntyjJS88U1YPNnKw0V+9p08vo2DxpZ7FK8WVRxdr2tkNrrbUSEQHaS
dGrBIeszlhsrEEnmaxAUSbtiVm6cCtTfe13r6KYzDVyuXpLWT8Cu5nQ7x70m1NrqPzvXQqYEpPcn
KDm9zYFkI8tKzIqnZaKaLbrGPhdguJrtBJA+5r+9JllBAM5u0PK3470cUbbFllzsVbNIgpKi2uz9
sEdrk52GANcENalHEdkmqgamBaeugmG3ICLN0bG2oYx6J9oO+INfpqbp7gNy66BeLWO6tzWHwGsd
RGZ0rOjsLmwt5NCbRCinW2dSnDxjce6dXB+L2Mx3VkNVgxxkErc6aJDmE3IxqF0CpQCB5VyQ3l4F
EVqkxYZ/ZKkqfcmWfiqPgU6N/KAs06ToTWaCAAooRNcIzmmCxm6yQUaPhGnOm6VLkwe/mOt5M7VM
jc+2k8KuaK3RxQ+nTW/aMzlp+lOy0KTdKpYtiMcAEHfHgW7rB3LVsd6CiyMeXaRcZWps+rfAiYi8
7geYPnA+RJjxtFKqF5lxh+xfcUv5BOdQZN67Hc3V4BNJFzmourIsdW4E24QDkxh12xUogH0DBRHm
xOoVf258TQniHwL6lYfOspN3do8ORUPh4/6jSecuZQNY8sChS1z5dU+ukY98agPaUVzrxkJTVWID
d0WljkTCLGdWZTT+U3rTJyZMEaTxm4jjYEOUCNQuj2y+i6ncsOaHoimcn4k9ZfZV3rK32geZke/j
tCX0vI40wq6Bx7zbVCQwVGCMUKOzLapdiZYQPVsVfGKuLU0S8kjSfYew3Vx3Le8dqED4V/uLEiwY
2CQPeyJqQ9Meow1TrIesqR9wHLxkgfxiCWu+sIDgnbTax6luGOAY3S1QuuvORF5pxvvSR8vmR9l8
ZpXXPzSU2itkQaeoKfeS6BpIjPFzn3PvVfLY6vKTovXDyNo7uB/3nbC+AQ9d4zzBP5eVYa2mD5EY
6cbx+gMw9HssIYBaVfHRlmC3AQi/GDZvI0T8286v73yrfJOd85CaxpmIIgnHOwLuYtpUM0l9xiR3
ZnJzNRLGg9Z9+WBI/1YnsIx8L5XbsoHcBHwLyWgpf7RuLr4K4lE46MBl9l38MQniDKr82gigkRQB
c5TCw605oDDvgUEwNBKXB6afWaCyALUU5sbSzvZlkz6aJZkN9ULVydP+Pdo8JZYW90lWP3cAsVJ2
ZizSGkDxbKCBSeWqOxgNfc4eN2wNUt2vi1E+BVWztCEMAHKzVp6LNRIhlt2GJqIYLuibaO6442xE
i8EynWUb7JPFvWeoc6qt6jBWbuhnzD0Kybll0VPIud5ES75vWlMdRkPbmwjtvWdOV4aqbmxqeAR3
QGNcbZBjfJH+Jdeja5SnqslMKoP6bOqCusTt34rJXrZkfgzE5qQo/LOJ32RqzhRcChw/qFBZjSFZ
mm5o9v1TMHu3nRXU58aOr2s6KRAALoSKYGqfWAT+FIVrX1uz4x9HTZvL0Ka9MvJ2Qcw+3VBrCXz3
3t7v4IPI3lxnbvQdV45ckTDxgbjpDT9pEo4FwuzUSK9VHd/qqd6Nk7jR/ezc2wW7RFMCjGzMITiC
tGsOCi773qm4m9yGCZU3+PaKvqe5EgpYImTW1yAxtk3DL8jtv6JwPRJeMK6jBeW0hXV5KoqbzpIT
ysfsvpbK29BEktjrtul1bUhSwO3Ldx7Roy6l/owgBiAGphGcUz7NGg3jpsyKaCWKqT+gSzxbRgZd
s2CMpJv5jJCONC7HP6BQeB7s5T2th2OJWGtn5/OZaUKLB9m+t6jezQVmF3lKiKgrWr7GkrBGHOs6
sRy1glBor021DDxnejnLSTR7dKpAcUq94hriceL0XheiVA/8mCaENCq3l4Z6j/Lioy2oftnejKu8
abxVZZD46iqrY9YsTpUYhzOEkGg1NPlj55b3MoveBp9lLZLEn1QbDAbM6LtgDAPk5+SWVKYRlD4+
15RraAju4O5VR5y/FdVIkXQBqRuDCkdvjjcqseVrPOMFZgJy7hP/3Y5a9AHyvfZgRXiWH1zqogHE
XTwCrYeQYeBUidPlxvcUD6ylrmM379+DBJsFLvdDWzhHs2/9VTLnfXAuY1IqtvTbF/Bp6yTGXg1x
IffM+RmUVhenxQ+7Em3xhY5z3MHlCa7TxloeVA0UhbRKcdclvv0ItWC51lV8QaaYLwFtVpjIol4P
UHQ38Wxk0FDUPO7HolAvk+Tbr/TshV7aedtB9PO9ipLlaAO/4PWcjO0wM/w3Red9QszGdU9Om2aF
v06yyyYVN9EDASbltnOmGKdQcuWNSNNjIjS3XoYzv28YvmXpsc7rR79c7mzPfoyp81ckb3lXusNO
nc3DvqAgFY7YUc2dKnvq1iav1YZwJ9S2wexe8rpAGNjeo5X37Zo5U4X/X1isV3t/75dNyETyihfX
xVjAO4ud/gWuV3bIVVruS4TztC7ZstGNV4ZWuuztsj/ByyjWYDfOA4kCc+vuTQg3G4fx2VWeNO23
sVAFxANiHFgFuEs655poDtwRyXSoguEwetNRlWX0EDfDfB3HmdVtvNw+YA6i3bBz9drIipHhkt2A
N9uTYZaf7GLsQ+hS+XWqe/eNdJUfjr9IpMaCjCi/f1qIn3pkFWQCRYAUO/rdccqmbhcn6rHzymqd
dOJIwBsOeN0yJy+rF5F6GAOH+jM24s9GVZsxoqNHHtRvgmL8iepnX+es2C6w1nJLyN7liw1z2kmb
+QYtKX9rLjSv0qDibYESYIWpxlnRFX9lo/Huzf0tXsyd5Bw5pE7xRYPDBW+YO9GWCNqTV0xfa2nN
T3EJuJVp+ZPrNO5bvMT2lmePXx6BGklxOj/hY/1c/FF+jXLZJZP3HqXVy8AH6lsWv3Pbit00g0zF
Sz/l0UlHy7cwAfiU7YgAE3sVdnUxDfGBhVgJqQ0OhMnQ3NmSaV9v8UOlG1kDRdqwXYuOA8fUs20O
rxkp46Hf+s9elL3Rnfy0l+GcT+mybUV/Q104r7UtmegM9tpiOLKBgEg4Xps/+G5PwxPx1XXd8uE4
HEBD1nq3LeFybe2ctO33jBMsR3wUGaz+FSSpCTSQ32uHeToIEwaZJOWUA3lFgCN6MnPcnoMlr4PL
vM07w7nn2/TpFoRK5HXg2eSf98aOCYwXxklQv8KacU8B3/KXNCP1YRny1VzUqAKUTjMxT4wH1Fmy
hzJYOMoo3bDbC26ouCp7v5DGKA6R001l2Ix8BDCMo+55amNmGFm2JfZqRL9dNYSK+d7yhEYDs91Y
jFbPQspw02E9FU1QcvEVuj5rpgoxn7FccM6unLrus3u9tJMMB5INsy2d1Jjcl4aQWA161jUwTP1j
x9HxM2eEfzKHMfsWaKQGXAVWCqInL7TJieBVe/yB6ph3y4iexRonmZ/413nJOWmdVB4LJrRbwCwl
YTJ5b++Yms08hTlRWXEq11Hqv89lecqdiVGrC1C8QU0UNGJeo1cs4EdDwK9yf4t8iam7blVzg6fn
VEaVgQMrj24tBVHYZr7TiVlvsYAxar6woBbzWPUq2lqx8cVxc1Mtdlh4KBOVf1HOJO200TXaxijK
HAYIQR5muhdfUozJhlfHATrU1q8tnQ1roPHcRhkckjquyQEK/F1jlw31N09Y32wJRYglK5NOGsyX
fgLTWYzsuqd1Fi7Npk10QE2KwBbER0G0baMXRTVQKZsEPwPk81p6+bIdGIvG28bR0Wuz5PlnZqCd
I7RNTsDGKuBlgwuOw4l+l2n8v4rhP9C+/I2KYfnuPj/S7FcRA/+XP/TKJiIGxOuEdABV4ApDqvu7
iMFx/oF+hpgR5oP/JZX/Q8TgWP/w2YsExIq7ZFa7PmKVP/Tw6Bts+IEuWnjPtvGvO/8bGcOv0hoP
Ja9pMWTGRUI6uyAG41dpzZKYCbdvYobeUqd7o42MNwZ55b9JK7Z+dZT/9mMcj9/VdWziC7jif/0x
VaAJomPVF2Kd8w7ghAGfVXSHrpjHl9l2vkYcinvdCc4oVc23Lr6R/ZRb+Yc7Ff2JWWCcbfoqZRCC
hWe1FL1mwRq1/yYt/FcJ0G+/JkIwfg9bkt2LvOPXXzMlMkEh8RShvECrQMBUigTwIL4a+ukbvHh0
Sn32Oz3Sk38jHLMun8A/5VR//GgmikhZUafJv3IpKugK4ORzEVLXFfdjofqXvhzNMLVZBoJd4Fqt
++ijjGL6P3IPXuosUS8gqdWpdLvQKvT8u73lX9rY/4dHQwr2azY4Vx436yJ/+ZMeinRafBSQjsO5
EzCBJsPMt4VXlj/+9LLc/v5P/NdAjt//4YFk73J5/i7P/K8/plUWIROqn8I6KTtmYIzgpWT3/3/4
KbwvRPoEJiKvv+j/ardhKOy3U5gWCwm7CZAH34w+//6H/A9PuSttnCoujxBwjr8IgoiuQ0NOWCax
fZF9As0yb2Zd1fdCufHGXqKe3sApwr//ob+qkPj8Ll4IFJTCJXCE1/jyNf7paxK2wptLLB0N5/je
5HV6u/gIArOgit9FXWHGI+x1C2/ikoNay+e//+n/7SG5/HROkMDnUwVq4f7609FCs3FoAxECKbwl
EtC7dUG+3v/9DwEPzl/zy9txSSHnr7dRfIE+Nf9yfsQN5UCdKMS3tTFvRpmMJ7Ty2ZEBBOTNmdIb
wPVMW8U294SnNd4tonQ4YxZgm4P6DsTUvzfmzB6jNdkQrxxtj+/xQG9aRHK8SvKxOLLOZJaZ5uh1
qcZDwhAQe+T4De8qa6HViZbBfYvaS9KzkZtIIUpFPmiaaSyc0mUkw1JPM/GEkfA0wGzCumuLK7Sf
xd1lwrrOks59y/N62WUZttzIKbKfXusYj8yA5y0wLr2Z+ZpnUimSDBajq49O4VWnostg1s2zvZUN
mEKkGN/sqJrvQWa0ExNVLhujORxNAiNROEY3pJlAB2Ve512ZkGuPNtBSC+uBvXwtTkHfzv/7mLDN
eFK8/ww4UBaTnxkD6o35pMhHb8h3GFA2g8+uXvCJYw+mU+HPTI53nWEgIFkOfsTgxZeF3MwAqYkF
Ra+Cfuuz4tgGxaxfoO/Ml212sDGWwrkx6QKYRCu9fMTYJVFJoAG/+F5Z1DZOSr7zONT3M0u+V2UX
fli0aQPB2JN4QNxp77tEXpY1jnxQru2Bdo6ZQF9lTCvITuxqabRHm69wDU/hNak7DZkThrhspnjf
cIjjpTCtQ2fU7gGlgLVZcJUeBmdgCcIvet/M5nvCl3ML0GO7LDb5k67R32aMBZgA9W7Ym7Xe104O
fhwVT6Sjh3kw7nF1zoeWCIKcUpyett4ugBWuB2l9OJpWGwQck9eocfadAcU0ivPhwuRM14lsNZsJ
ue/nfDpmGTpClO/q3Rv6ve1G1hqycUimzopEnuvEtp31MKYvBS0m+vGrIRW048wLY9zhTOzu0aED
eo7ThpVdHNy6kEYOteGIQ1UXV0md3xAJLkPPs/UehfS7n+1r/PlA3q6VMTxXMT1MPPfHyKxeZWPr
gx/ziRUuQD6rlHojWI+hb4/mNb4+VlO5pVGYdHIAyEfymZ4UWitGkBIvbN3jiqkd8UDgcrBHiGPu
gyGIL5L0YYtVYxXN/Z0/ywjyA6nPeUJQg5/dAA8UG3D8YEi9Kls1ObvglegydeNErJGVFRyUn8JU
rcRyr4xJHJJWR7d4Sz8n31W7dB70CUu3DivSG46LMxiri6pkoysvTMtyPjHIKggi0JTJjdJ7zMJX
czvuW2d6U6ZZ7/20eiX+O0bqKM/ZUt0ZLCueAnZ/t1DngzeNsg5yWnFm2RXcVqWc1+nYgsk1uiUU
nf6SrbGabVA9Qja3bjztqjz9ioYlWikUfhtaSgWNV3ZrtlNP+M6va0w+V1HOhxZY7zptNH7W+YOe
Brd3hS+B1a+lLM1oDB6Tj85E9A89EjYaL0LLtA8lx3Cc8kcs5x3DEeCyDRk2dIwW+pcXg02i4fus
SMdk2RSFsccds9yoyfhhJDa+gCogMsXO7Pk8U/StmnG21zxVGVEUPFp9D0pgctVnNDNZB+G9GwPi
1u3kXNfdCwGu7cn1CoLaYMim7uUQnOVBSLZnQT5luzlFBdJ6wS4Hwws0BLTjNN9ZC0DEdpHb2hDF
GizK5XUqbiez9nH9wK/UBAbjBuMAV95Odf1xbLPPLEOq5g32UcbD4qzK+UO3BlYc3PYreCWbuhkQ
HMRE8Kj5bQi8G5CBVdiOQboxAU+GDu6hT5LOFb9HYB2wRD1VKnudR6P4N4UcteJ/u6uA3MNR4JV0
LYub+dcrsVCFyRTaa8LAMJZ5WwxjU23NiSx59Iye8c20Jy5Q0HazOxwCV3dk17I/ZTZFXnG0nfo+
uU9JbaPCnWwrBvhZ158YaoKPqKCG3qLcrMJR9+PjMNbqZ+wwhVhbhmGYe1W0M2IhNczvcxokn0a6
kAKkwI5TVFVxVGJCl82J3Xf5YTuWMYRT5cof1UzJnTYFnTWcCWsiFsIvf3qFkX8MzHFiNvJ+zw/O
FijcppkBbZhjTxlbnU7EQTSmOPeAsm9NGbOXETphIzyzO7mt66Fe1liIWIRG5pCtQDeq8pgqPcr1
vCQsPXx/UrAmhii/QZTl37OlXbKdr+DQHKYxnj4SY6QJh4u4fIxDgVOeHXi63CUmOKzQbJlxbmpA
d/4mcMbWYy8wIriJKcXUSpWV5zFBi+ofUem1zTbQhjA2Y0dS8cqJ+vLsO5BlWFWV8kmqskAfKi5B
HJDDuVGkVnyYhj+RQFKI4NrIE+XRskxkDjWOg4IQsKrEKtiPMMqgzel7wrPAM6Gpc3BBCg+RLn0X
uw6yshin5nlXnlKRgXoyAN6x2RH21B8BcI1B2NmjC23YTJnJNE1lI/6rsvxlIq8m2aSDDoCi9jWb
S09kmBSiuGRb4g+ssK8CbwoYwAL83nsEvmJQNHOPaeJAcg7LrDaY98UwAAbAhObJDfKsZl7jy4y/
pFfpBHla3KKTw4kJwt2Q6bejCo73UhfM2ohj+S1LGcoYQhvHu8z8TPTS5tiUXNtoqQk9Ryu15z/6
nZGMcK/ScmrbcBBcFTfuYpT5tSc7P8L05FTKOha+Jk19XZkwtA88FtiVtJpmDb1FpIdMC708B742
LltJIhQMxcwDfRAWohARvHPM3NaB/19YkLCHDF/vmp2MQwgBMS7EH5gcybUXTQ+jbgHVkMwyERkv
R9ATHs/BXSsSs9jEeVzaqylPoK02krQglD/KAgG6kDctzNjEhWi7HQd6G8/E9ZQ+GaozSvsHAoH7
18SyjDsXJd0rf2U8EByW5T8GmrUPYD2sDudW3vLIs3nTBrD7/Sy8qd6YcabPsD/AqAwLm961Be6N
Pb/reG9xi3se9U+AT1GPFyAdBycp71mPuJgvAw1cOowTX1euMKenksPNiAbUYMpOxiTE0NlZPK9a
3qex1wHWNtAYA7+Ft7blCPdctItx9mKwemdaC/gspadc9LWP/vfDUFrhrnUFV5iDknzmHVLGsxX5
fBBzY006LCxQRqsanRWT5LgWWHhln589i8SsKTYEmjpKa9LVPXIUWFFE9bode2gVpR+ofmXYcXTq
AnNmnzP2DoqVWPnvo121POrCQ33ce7k+15CaupWXBrncqb5kk+xEAy6ALreD18X0yGhGGyQuANnB
4YbH/MmYz68R2+WDOR0oTPwPybjzae5qgeTdKkzFPV3Z/ZZjQj6Xc4ZQStdlk+/YhiwcYANJzKJH
ws8obfa+ipmdyWR0c3sFlcu4GWczelmgVLvHgKcjDRGFOyOXPCLo4+RkiLGXKSbxME8nDqKZ53Dc
Q1QO5IaAUeb9TeXM52kUShEWkcMb8i4klt7UTkZ1wjvDCsZbyvXc4bFEZmFgYoTj1Hxxvjpi1TS0
jZveajFvqiB1HmypY4Dm7C9uQS8t6Rn7jNXuculGN0z5HH9tF3lqrpTI8HhAvI8Is80vSuaGycZj
IFPnsRgBdq01AFxoH/6EslR67Xh2CbL7DNAUsxmMXZC85twvd3QZ2Sv8HCyXtZb22XEirL/WYsWf
Lo/IoUQkwUbHR1u8DsaRsQk6s65aq8thhXrDt1rG6l33jLrbI7heOgRrT/RaHQucEfqtiQL7MyH8
rUR0Yzhy4zVCbQJS39CBGFNwjz3YtteN25IBAexOXBMk2N75gZH8aByjedAzjcs68iv1EWEVOJQ5
JlmO0+oSB1dBW1p3/MvejClZBPCirG3RjRTN0yzSPgnJ4wP/UkHUTw5zM8I5sbOBGD1L9dEP0RIQ
Zgq3hnFGlvht79fGdyCNgbg5gYp0g/hx3Pl1zM0Juk6+m2iB+rBFtPFScvLnq8RsyTvA44GKuoJi
Vl+XVue+L0Pc3A9jn2JiljXjYXf2WwbXCIebVQxPCf3sbHE1eVXKdB7cJokNc3RB6Nhq0Ts2bvlT
QdMwsigjSvMA9tw7k/KT3XVm0nIPINJEv1SZrGuafMCXqK0BAWZ8wUAdckcXH3aspm08milvQOxz
MRHtgwbbS5MnViYxpZWbF33IGVLDYO7xWB9gfuOuyAf0qOt88dllLEDIsQMtwRISpDY+CqhLRK2o
pcaTG18erEsvQ2LQI7LG8b53B0y1mV+Wt2MfjNQbXKxwjDwDL8jo0jbBRy8KGPwBCvK6NLNh06lO
PWN/9s82aD9Ce7wadTJ57poQ+GBM4vWik+JOdLmnVtDmWG+TeFXTw8RRx1E6JfNnowWLudJb8pde
9/Qyk9dzoxPgTHi6oXXR7irEFMkjmZ7o24YsIeqCnT8BZAZhQd5QyKvR9NubnGHFfTdVIgsFFEmC
7jnPEtI0nCLaErgn0Q1ORd0CV4/8B64LVE65Hyvy3i5u2G3qjj1CWoMEOc/0omhliSb7mKYRbWaF
Z8J/oTFK1Sbyp2V5UpEtqgPZPvHRG63oTYs6y9c2FxLZM1yQc8i0EsFLJlmbErfYuy++Dxh25Nup
lhHZhZ5XoO5HRhCT1xGwQAjcq+wdbuqSfeRdMcjcDz0KiGHFGgJuvWh7zSNNEbezgacbYVrP7RvS
zTTYYpKfg1MzqoW0A8MyJVZmcZEXRZ44qUEucoONaYKm5Csyi2z+h91SMtvZVoJlMQJM8iVxMCXf
HhGygpIz4OGpk4QtqEs9hxTY6NB1BsopvtFvc4CIHBXppXpBqx6zJzk7WGiGFcLP7o8lxr+cev4F
EMM8zQHtRgCvMC9JVZj7fi3fAW5MnohBfylHVo/CicE1pFDAsHlgb9vWrWM9NrK0rjNcZNiD+i4c
yobYE1HhmQYmofxDG+jp0DUIW1cEAUB145Ow7DAzJusLi/C0+W0+9v+Ll//gw/+bxUtXfle/cmL4
879vXRwo1mxHTN+xTNdx5D8xRI79D8dhZoRj2nVZskj6s39uXWzTYhdChj0xl5Yn/rx1udCyfRMV
Po8q/tH/zdbFMn8DtPxpomkyrbUYtDgBgFjJgucvY1vU9oRQeaBfUZykDM4asildS4fkLREeBHoY
55DNhgRe+hPiOSBgpfvOImmTpfkpMXKXw+uZa/eAW+fFnt2jSuIrDzVj3lmQR+x93bT7cUzZSIJw
g/cWEbVTlc85Ct8r7GUII3BmlUG0trvOJemHyCC7DHqmdGrrFctd5JIbLipbHNnD4FeJP6w8ZTPS
cUeA6L5IqjI0U9NnHNXN6hLJvDYulzOC4ofW1/s084NwGdSzQeLa2mmwC7YyE7dJZ8H8W5b7vpe7
mL3OKQUIe+9m5XA3ZktG5ldfhAh3rf3UtZSNbDdUZNTnoX5QEeEb+GJtbvg7getqVbWwIuAiQ3qM
aOoQexzQBtfbLKKBqjo3eFJmc46jRuKQyG+awe7RJsXNdpns4lNpk+xbKztoDxpiUg6KGNmIssEg
oDab3zAnybVlM/jEyX8Nqhf7ooV41cqDbZGO/Q7dQ0YJGg9X8B1WTeQ/Kbj68Dt7JhHZ0zSLbl/a
2roTaiBm2kbwrFGli9lAZfNW61mvuomrF7XUCtaRtzGZJvaL99IY6tsWpCJVpPSu6dicTQvekhQg
Iin7nRyxbhGGvbKS5T26uEDKgm33RXcLimV4EGlF7UAgKMFLdfcEppxIEgMBo+/15qvh2j0SQfMp
8Jm8JTdzrzdurl6rhlvNpci1MB90bnzt9oR0Omh0V0SXYjGusnU/YygBQdiuUJ71zxTbwY1iIrFF
9vXOQHL8dGqh9pVRPOnOuzcQMC5rmS23ZYYCvfbx7jJJQtONqOVycVwLOr8NkAg+R4SL/RJ51wVp
qSThUDLFlXFrRdl3FRS7fJ6oYkr3aNd01D5tERaP/CYycRhhnMDOMHxm5nPdZc+dD6dF4O78TIhw
XkUpEdNTN7orpx2js+ACojIsjS3YUbX3pkQ/a8brR3zlcwjtjjDbPL9HLAFRzy/iW9hfyQb4Bx5e
M5frAVzKd1rwxKTR9OS7JIelWWff2Azj12wvWNWh2t341SL28dgRK+FE8/1FIw0WtqTaYr5HMp4b
o8BjXn0VtFP7g5IiJywU9+SS4gnU2VpHB49xzqlQbspLWjwBuHHXnF/rAsNl4sX9HRbv5pUUHQKh
HLN48jTC+aS2eDgtYgznwudBkeW6smNSmY3hXnd+e5JxXG1mry3vpJg/A+LvTr5Tl0dmuPhQYDbj
iOhBcsqiZ7jXuQs6VHQLxQakfHsCSDxD4RPqaUgvSWOxSI6eJ6uXHN7+rfqt7CQr1MU4SnQuqSPD
D0ZTkGeSqanWHdHxJ0yOyx0nZrZJrR55yYUQ/WQZkXXOq9bTm/K3ErdcBnF5YNzpnt56OveVO17h
B67uvd/qY6Qh1Mo5RBr8APQr6yFykw4++rDs9CJkyDRoRLSacFYp4CjvlP7pcWioMFY5I+ERp/3C
vKMCbsSb2f0ne2eyZKmSZdl/qTkptAoManJbbmd95z5BzJ6b0TcKKN3X58IiS8TdwtNdYl6TkAh5
Eg+DC6pHz9l7bes1wdr83Lh1bu0Qf5KY5XXz1phSzmU4EgJTWwKabI/QmlaMS/5MRUSYMbbxU6G4
GdQzxqqHF3UW+YT8Ho5usU7SxLmknhxuRroa/7QWqt0kH9UBsGj3lsqFeARtethNqgRKXfERK01m
b7ZyYSC6DZrTUVMI9RdnCcJ8wRHaKuLd7CDJp1sl+qfS4EttHdSvEG3x7Lv27K6sYrbxhsOq5lQz
zxvLaoxTo2i1obgzD7qMx1uYIeJulHpzgrk7vEufntTKd2klTE0NdN8vMXcntXYYPs9WLgG0oAJS
5dJkKH9MbSwDnWnFuYHLtSuMwcSjTatBi1N5Kg0NBSpL8ZXpaN4LWuh8q5UdkdtDGcFfGUijxLBc
VGszL8JXSY+FpCY777+nAzW+aUZdIDOjvaXzNqAh6/N9yBK3NmUUrZnb1TtYO/mjzr99q0D2HoQz
0POvs3CXsa/SvPs8YU6EBtO66Zx33JdgJnFSf+8+z6SFkSSbInfko0bND6XUpL1OP49/OWjJGC+P
XpfiTApFewlbjT554U9ooSFweYcJ5ejapwUP4RdfgkPm1p5Ax4rWO0okpjvMfOjKkuNGRwtv79ye
AcgyJOtjcdIrVz0TGDbfRo6e3SZh9NqFsbGLJoijRo7VHUVwuRtVam/aWjPQglXuC2bl9m3SkvQh
srzpaCnTPIHB4N9O25Ps6HGod0rAbIoNFfHtIy8LpO7UOySN+Y0WKUgCcz9cgWJ4dKAe4G5wnHXt
LrBnYRe3lETupkuHYT+6drepClY7IDnynCmGJmEGgiEeZpdciZnDWOFpgRe75i7KKuv7hGNrDbsA
h4jVeTsIzc/kX0wfdmEUZ2UizrQa/1Ybi/7R0QRtibbdjdawNaoOsjPbdj35MT/GLuzL8UCn+NBY
/X2UWAsmN8YjoyOL9t4a7EZ0YTZZ6G5wR7+RDnIcizRDDZ1v7K416ekaG3TB1dovUsR20SK7k4C3
tMb0dnRG93EvXvB/jatK9ICNsmrtOeqlXZToINA3vlrmjLWZv/ftnN2VZpg+dSOKfcVp7CUULg9M
K6+LSeBcTw3rAlpORxRhJ8/e2PvwwzoHiTF9ykqAQ4MCgt0f9dmRGuLOppWVDdRbiWPtyYPdGq7W
0ztwrws73sFgXjNvJgRywCdfAbfOhXYnigZonbTvYs3+Nula9+Iw6i44R5wdxqMBcpSgVoEFct9z
2h3wZnXIAUfVljevy2mAyYPFyaPTfsAW8qHJgmArNmRZoh7TVWQtSc/Y6ttyLew0sLseqYBgvlTZ
CDmFdBJCguQDkoc6cDWXIiILSTHFjFfUeLcn+Q4gDiGfvBuLe+UORC+Lb3g8twwsr5DnQ7oQQH4Z
gxSgqpT/Y6ymu4YMpWU2w4mORX/TYwyRzXAVe/WVouhSQPMYZvc3LTtplvY5PP52xd667yQeAnhc
W6FMFwC6554SWDyZjivIbP1H2mb0PNzpQyfsbtuLnHNmb8NTxitDhZoiW6TPCtZl75F3VFJFH2mk
beBNfMjI5B8O93XP/IYhXC2vbMvc1c74gdX9UekOeb5LMK9v0EuOok8tLCjvgii3vq7XZd+C7BWi
4Qhr+nsnQYLB3qe96J2R7O2IiTHa2v1cin01ORDPJmtlR9kcaPrs3JGmfqpbRdamHd5WJnLPFXRw
fd8NzrRSNj7gxKiuI8crj07L4yprjIPJZJ9kQ/e6iFnQvZjewrCB82VUW2DGD7NWMWAIq+l+MlFL
VQLscBdH5xwC2UDbc+/ryUc3ZpzWzV4cGKTT6s6ZwuFCxRY7GgNbh5ifI3+kp8cA5gJpBD7NzDnE
Et7J11Iv6PzIPTl9Aaog87TqeVgCtKKxGA70+1FU2P2MvF9Zh6ppmn3TlNqadzd81ENgLH3uu9fE
fhBr4GVkY5hTvPHNka5CguWjlpbGnLay91GOg1FW8bWrV2iUyS68MXAKXiwYju+NUvIuLJ34BfZw
uzM7fT4xyAJUTchXgfVBZ08rx+kBJIKsiTcAilD7eDrp5JMVK9x+PVqhTSGNE8oe0Kq2U2avbSIE
F6gzagPikfv3AcPxYjDH+CbnGzlL5pZ0ZYyrysck59Z1emTOZIDRCMN1LUv83INuPkMPyM6o0tOb
khprY5Rdd1Vjrdl2Grr72qFT51apuzKtXHthCfC+E7vonFBAR2vftdXJ63g8g2mp9TRlryGhCGtR
LFYRV2pBJIds5XQ/igjtrAjVWtXGk1eX+zROtq65n8CoVYk4evNHiKwKad6HqSewsGusmAq+s6uK
c8PUyEyjS2iyEGfYZ9Mq3Hs4VzPNe+iK/p1quz0QamesXHv41thhsmvS7jrObiZjDgxBPdVX076Q
i1rOmrJ004Rpv28GOCGhN3sHsvUWgwb7aj/Q4BcKGqox92uzkzcI+UiPjvw534omGoJFrfFS5Qlj
32KOtn1aoQMZnRtQmtDsbLowQK0pxuNKe+jDPA3ZGET0Q4eMsFVth+FP9ITquSDNOcEU7tZK5vw2
UbG4TrT+wUENYa0ajZirVWNa8psyQc+sim4kPTqX8o0JTrv1S51wkaSVL63mAw2A1Vnu63ZM9nmr
mi122+HdLCDiEV0S8h5MQ3tGg4L3qnbCi1aD6cZbXT3VpHWcTVk9Znra3dPEGjfSoLu/KqOxPbMn
slkgAz6qduD8Z8AHxe4U+hzMJ9sFNR+hVaJ/aeuvSat08GMx5mxp1EA4PL3aCTl4H6NnI2VTNu6B
BrF2kLlFu2+WgaJTZ+m+CfPmTDgtMcROrfZwnsqD28XVE5GK08pIl6jHmjhb2sl9kPVdvycEt96l
hGoHElTGG+iT6BSVenNnVgDDB9M2TjRK4+bYO0W+F4sAx1ikONkiypGDeMFntMfXyGPTLWxIDo36
Rf7gbckUGl76SlQ0gCvCQj+FP/AHEQENBmINUPXz6/wpEqKLa13Fi3IIpeTEypz1zy0rxU5rUBh1
aR/uwk/ZUdGXPe1UGpdaRzFJgKV3Jh0c/Ag5JLAq4/wZolW/fKHGNw1DJGDGRedECDWSp+Zf8qdF
CQUMqz5Oizoq9gr9hxuig1jpHf4sc9FRFbODpIpOsnYFs5L8+Ca0py3CrPBYjPlFTG79jjXn3V4U
WvPi7cw+VVuLfitZlFxMQ9ItdBzkXXOO1TJZNF/wrLQHZjvpR7IownQ3mvdl6DnfmEizGWhdflvm
yjyZepts1aIrSz8lZupTbhYvyjN+bkRo4aJH8z+laf6iUis+BWseE+Rb8Slj8xG00TlC2gYFgH7T
onfLFuVbNXZOYC1quPpTGAfXD5EcD6r7Hpv1e6Yr80Yugjrb9uXFX0R24yK3Sz+VdyW6LV4E5HjC
Ix7Dn6ZXM5q/9U54wwSJxVKrTl3ebibcD/8SWvz/puf/MelI/u9dz9VrGeWvP97bmF5n2THNOfz4
v5//n391Pn3zv+DiIZdkE0aEyhHg/+nNPe+/dPB3hMbZumuawkGs+T+dT5N2Kd6CBcLpUdeIpev9
P3pz0/gv8OtwQhCHY9MTdDL/A2zeogf9qe25SNoXqSp1lkHPUxj8cT+rVYvIxA6r+Ukwp5W9xHek
GJuIrBRzme8jC+P+T8/mN+ripVv/8/XIx7N0BNV0WZcgPv/L9UrLYFUpyyhgBkkWldGGD3YfF4dp
7tPL5MU6uzOuxz9fdBETf70obecFbgq/EFr5rzdptt6g+sqOgk462rnNs5idX1grjf/6l/v7ov61
uT+6yMj4sRAsSu1FOPuT+rfsUd/VUFSDCY7E2Z9tbYNOwsaElGU7/KCYuDqXDWH5bzEw6cc/3+mX
y3vcJBl2wPnRghv/3sUmtQOzjuM1QdZRGg55YZHePWs3JjNC1JAV8CoqGPtq4aK+IaZr93++vvHl
UfMHmBazbXshbyOS+KSW/3T/2cBSo4Qhg1AtP3I2mo9QD5PvGe6wTTyhKWTRju1TbUpcUlLtcW87
6INGk6Za37XGvSvUuPcMNbwMk5VH/xrN/K/jpC/v++ffZ/Lh+LbpWEzBvvgrksrhC851GUgvRvGA
gXLTOqMIvLwft93S3vzLA1k05j+9e8sFPUeHdEvoDrOKJdjz5xdCawhB7zvVBkhuAXjZiDOMFXcm
MNaHFQfJSqZ3KewhRMYhFGuzC9FNuNN5rLKs+4s23fzy+XmOzSb/ueLgMVmiQ3/9a1j1q2bRdgVM
XonjqZvIr1aApNqjNA1Mi1YTp8AJECwmqv4hSJDZt8OSKpdPNg1hAvru0M3r3+kpk76FLTSiO2Il
9lPUgUFulqYinBoX6PvYGZyaBo8PrmJ9ORfkwR2K2BvoGdFDorVQhRfXKPS/pGJ+plH+/MCXW0Rd
ZPArL9/h1y+w7jqjgscDY4CGsbGaS9lam66rx8e8AdZdufX4RGA65f6kDP9KJw9oJzmhnBuFx4Q9
uDuAo2rfesPRboBY5Pe5o/TvI6bXxUWd36eZUX/z4B8d3FalPywj73Dzd+armknQWY101XQAYb31
ZNOIp9IuZ2z2RQ8hNPLz+z+/X1/0/p8/qO8yOaMaxSmz+JJ+eb36IeSgF+fBvOgwhUJjQcybtv7z
Vb5+NTxTQ1+GZoYlUP1/9YR4yBjUyGsfcEiLXrSlcxZ27aFvZuedtPXxP1uvl5tiTO0Zy0JGD938
4ttwcTDEc8PlrKKKLlgojvxhI4fesf/LcvCb74GNYdlieWWEay7L2U/LVTGaZWS1bR4gi4gucBzG
x1To+f2syfaorCS/LwxghX9+ml8X6eX2FjuKzTLEEvQ1uBVblq/nXYlTl/7QGz0+jxNrRowD2J3K
sADKCOtpgpfwLeuW1kPjaH/7Qb8u08ufwEAVxxrjddwiyw/+031rw3KI1pczWeVq1L4QyvHulqjM
TFoolz/f72/eHn5JzEnMVZFFf2aw/nSx3krR9GVRE9Sam9/bycBKmwzuvqLaWMV51/3z5+t9lQws
749lGSa2ImbEPOAvH0Xl6Gki/aIKdCnneW0zKQKM5FaoWeyu6gEKatl8Y7jMXQg9J9czrLzkzGyQ
tkkfJ156qBieXMowad+UaNRbYdaYh8lggr+ZkHQV2l397c9/9G9/ESGE7bMyQ3H8Mn9mmpzBDUdf
znTW4axPZRK6eXny0RM//PlSv3vpOYX7eByhOGO9/fXHL71EtpJbohxqwosBQuyi2nEASiqJAbGy
8hRbvQj+fNHf3B82osU1hPBWuM7yR/30EsyDLTOzpFMyIv3euVYZXjimi6CEqH/+86V+830REoaH
jYtZuDm//vzxJPMZHh/s2yEud4VI03Nhzd62t2V7S+rXdIDg1zHRV5VzHrwi+ssL/7t75er+olyh
EvuqOFf6TFQpVpigsLFVF8j2oZfU/jXud/8vTs7lXr7sdhBMMLL6HLzdfyttKdDBBMYkSdjsWcex
xLDdClhKmGtm6ylCs59uPOYdR03+9Sf9zXNGkoHTmcQbSl37y3skPWBOziDqIJF6v7doRN3FkgkB
Sgicmek8sXYlgzkSC9HEfHs5/M3Nn3/q373K0L4d11mio/7tp55bD9yR59SBHesonmn4HoYu1Lc0
i26LSDOcVW7mf6vpfvPzsmI6JhWGL3RoxL++youdVpcti2eU2v4VyThUdC4qbFRyIkx3f77D5SF+
+YGxYprkMXiecDml/XqxmhOSh42R4RG12lVSNI99+9cq9TcXMZeDmeEiqDGJBPv1IgXjVvgBMStC
hLB0BeVsCceI6LD8+WZ+8+RMnX2HhASbu/r65HK6WmiwcBaPKMafsoTBE2JaBM19ZpX1X96N33wa
JnspJymSkjiSfLmppqK5ie4QFi93vC9iPzE3vk5FO9OIPiHU025Ak4PlGjTx+uf7/N3zXDInnOVm
F9LMr89TS9mhurFsgjwT2qbp7TctZdf780V+8+5bhKfx8htoQP9tD/fh47qj7haB1Bxew5miYaaP
eYy6AXJ2JrFFJn70t+LlN5s53zq+YO6MrerrAYoQE5SbeVgEYEftp5Lh7o3HnOzBs6o0SAUhj3++
y6XZ8vUDsDjJEgPB7uFTDv76LCOsygV5S1WQWhauBmwJoVyliRZ/8DG4jywMPqpz3x8e59oLb/xy
IIwZJB8mrchJ5UdtG/n9kJqcAppycveIKSw04UP85tgJtX/mdIO1pixgOuNJHy4TNraAGJ/2gcKl
fv7z7fzmC8C0vqA+2Xvp33zZmyyht51d4m0za2SuMGCFtXFx+T8zvuyv/+NrLQsjG4PJb8XZ89cn
55pezTQwo7gVWoRcfZiJt9HoSy69iP/8UkAQWJ8YS1O5Lz/iT7v7hEYMpv+UB58djxZaH+lZgFBs
8kiDP19qaX19eSFonpu0GRZTt0UV8+u1gIFrgz6GfFxjxIm6ExbKWEPUe6PJ9e9lB4oUrotTzddd
PrH5qMkTP1B95/etNpQQSnjPbiavn8+dWxePMLeQ+fGTYAGttOrtz3+tuWwGv67fNmsQlTbtOhY9
8eVHkPbUOhOMvIBOf3Qiiah+zXFynRlfxIirkyR6U3rcPHSOjJj3wF1dV42JFsGNJZ5HOyIZSu9u
m6pDBgdq8q7KVb/B7dseSSvwbsm0HvcMkRABhKI4DfBh/rJoc+D6dSmlX0AphZ/dcThZOzz1L+tZ
2hLalpl5jUVTg/I/NOpbCKqgWDQZuI7AqzOy6FtRvA3UAzzyLMLtMM0Sgi2dPSJX5eh5ABBrSy7B
ZqM9rhvPj711TFLaU+wlmAcH26z8dVUJt9gnrlVvq2mmcCGEaoT9iAoo3HU2nEq0hGkE3pussdfY
9uDdZvrCAOfghgPARm1jQ8g7ZZnm3upZXB4lM+rLZI9LclJD6J3jROZ1Co4VIVHrynnd4JAe9nhj
qjcnhg25qciA33QuAzhvQoquiEg/hn7mPhpM5BcfF2o7u/IxCI9BaBrtdpSkYKGThvaa5GBpQEvj
4+5S0o/ddr6bs/JDNypCLwi2IzCO5N0p89UaLx9uEgypr1ivtAPsL7J9s4poYlObuf++fsCw8sOH
GX6xah9DYavD3LXpPj6CP0MIZuWxOJh+21+kp81qD5meAV+Z5tdRLHM0UiRpY1wLtQdZTcnLZGJq
QrEIuCN2Ru3DMVuQbtBjoTYBSujOTpL7D4m0wuuSwTvvq11iYvcarAV1h2izq1tn3mrggjepqlFK
EurdXZBJ+UhxVAjTn5x7fdczg1iP9fAdNKnzxotAilTnFNO3BjHOoU0lVkdOIdlehRZSHq8RzrYc
2vSOqjlH85r331g7i3+MsYNEpYP/y4u8fvKjJdDdURBIPnmj5L8BqPeG+LWww/vW7Z/8IidcuLRn
396ZNpimVYo69rodCneVjrnfgOqeVb/CDoNRJE/yahfr+JFGBDobczZtgoX06kaTZXtO2MGfQYlC
l2zC5OgxvD9oVknqRGF7l8kvcG6UVed9E+SaHeZ20ZNoAhrS0L+QusakutDiIx7aH2nTO7uwG62g
YKiINMS7t8fq1e26IijZCe67PmseHDi0QTtzCFVmNVorUgH7q4IskQydohVvW0P0pF1I840jS3sL
BVoSDG9nR1p55iGSYlHtGdp25iR71sN4C0f9YQ77dKPQxh7p1+IAEnBwNyR6Q1k38CJUMGK2pC+T
c1JlI37NVPhJvIMcNe1CQ0Jv81IP9nRMO3sVdb1S204fa4kuLecE5U16F66xk+VrNrG90Wne2yiT
jKMOYREwGOZ1Nobomkqwq/Xs4bmc8+isZoQ1rhv3lxhhCoTpJO830eIERjEyYRrFWXWybFNblwnG
NKN3vO/9kLJYM/bH06MQBvOOG4eiSRdNf29pT5gjLqhV5+eGaf1+HBPjPWEE/hFGTvSo6aJ6m+Vt
iN+DfZ6Vc2/4KtrBAUivxzmsz1h6YqzaRZe4a0481doRkv/tDohUENeQszHUV65v6G91k4xBCZv4
OMyafocrIvquDM3c9jnD3Kke56PdEwPuNw7b4FAb/Z3sevOdOTvmQbqvG+K8u51Tms+tbtEl10rJ
MKIZu5mJfKxPp4zBfozdq+ZxVVip16KW7mM4aOrZzjjmRZiE+y3u7rLAmqr3wQge+x8Psitj1pFq
Jht0mTNjRXKzKlIwDcj5rOvJ8ViyncIeb8vQn59hFhiBU44mIZ6qr28SC5XwSslRezPSieG6bsYM
KfviqY5j7zSCL1vLhndtg4wEa5WF1X+Ni8Vq132Zdfu4TNJtOGpJYFPMHB1yiR40J3Ya/GVQU3iJ
zfrGKa1YW08xxqdVVoT2LtK7zNgaLcCxlTPIPtlRD/nnscBCqyvEbUlUWw9O7Yc0Zyxowvx4piSG
p+73UVYUPwSHlfueltBbW36MQ8aIAarGO71Ja+si5MmGM0jWfuOntnPbWiy+oxu66xhBzjrPdfde
GoV/6jrlrVx4uSg4hp7FPLZk+CqwHF93dVqSK9ETpoC1DYCLo6sXMRTjxSg6sXb6+OQ0UR4UY6qv
S8PKdlZj5OsJ6ebakI3c89mqHb5htZ1nm3t1TIVbttd2RiHsg5y6ZQehhvg+CDKfUHMO4h6FgZ+9
5Bru48w1u8CwB1hMStXknHfTu6PV6qKNuX2YoG98c4TL0ITspVuzdpp967n1fW46MFZdLf4xEWv+
VIN830pZ7jvTzG+Vaz+1DdBGXRsG0BsjIR2xOU6sXlVotISSA8BYhRyvv9nEFV6U50TwRZWAJpgR
rTgiDjo4E9lIq5oeLqEBM1lINTw9IjxKI1s1rZadi96GrzaJpjqqznFM9IO6A7ti7JfIpTy6ne10
0VKjxS+0ip3N8dGd61ieH8zB1XdhZI0PTaV5+zD2+q3nMERCC3al2T0WJWT2dLrLpPPuZ7cS04am
ZqgByai9h9gdi1sATbVc16YWJ/uhM6hOW9d6j/Um2tm51eqbcpIJpmEHDy/xEcaqjjGohZNfHxwn
qzY8/fxs61owMW54I1LHP6CZTOlk2E6/F+EAYznum/zcT3P7Iw5lTJpjTcjmJrdlzQxk4Hi2iVxs
GiMyAIz3efmRa8q4qkXsPPZ+6SzxRn107vPEIo8UpSOLadWrDfaEWkAYFuoWd4QZzF5VHUx0VPgH
EvM0+Z4LH0TEV/VkLa+2mk9NwW3izeZ4RHiSsWoFHFZg1q8t54C1p+XletJavF4QBbPNIPCfY4ou
7nS8V1vS4GvmsbWcTyxY77Hll9uZauXUlpEETdKXr/0Y8cK70aauyJbvOp8Ye0/25yhh6AC0AgxH
50Zb+sDT2htJB6ttCzL/0DyDfCDgZFbGS9IiVO1C98kAlLr2Mmmu6CLpYJZ11zokI4EYU0VCaln6
aSDmKt5G/UC2celoQTJM/oacMescUiKYw1Dh0+DouI5Y/eA+s+9rTG6Q2sr4njFasU+jJr7MHdof
/nFf7hCzW9cZfJM7KxvmK62eBtYvv6MRuPgHIVTfN8zjOuCbGFjwOTJC1SfvwLtfPcdWo226oQmf
xlS2t9pQpSR5VATDFssjat1sChw8Dhs3EU3gNkO0tbIXdj9W8dKMCH81spmyH8rEigYwBxMjKpNL
1Ar0OmV0BML76sVms7JaNLsmUJnAKEk5QCmGCF1rUPxQ4HwAXK6+93PZnPq4eVbECX1zG/+trSdK
bZc1ENp9MGQOYurG+A4PobqxWBe2ZVTMd27WITQKw11qasltrGZMtjXF9D6SBEwRvTNjgBfDRiFC
owjhYN34XXHRRetvbdHJbSiL5kT+s7OLq9zfReGwLtq0Odhuklw4hGDgdkHmh9ZkoDCdo2csthHy
7PjOtoqHfAL927ddfZxLDbenHZZn3yIrgW+g28jQflM4Q6jtRrw5Jv9BsbktQWZ/S0psMDHF48Zo
REh60Fxt5Bx7Wy0Fe4GVJEfYWhAMkYzt1gQITqHZXKZUYb9puidQEES8WI6CtK5jg9DxSK8NI0Gr
TOKcr+/wfKJf1cRjOhUz8E9NEnPgGjXZKNg3IHZE/rZUmrikeRevjbnq932haXu8IRgz+sLFUzAW
12Pq1P/UJaJStxzvVRV+Qjr0XayS4lkNUb8fOPpszWp4kP5oMuSpnaclRujSRNGwbbMhu0TA1zc6
UmK7nI65XusHk+hj8u7QgsUAPAJDRt6qK7CJS61uj3MRWf/AYdV3nUhbKAEuxZnyxkfbhj3C86/X
bm1jCsHyhMbW+p7k8INwW83bvBt4ww0Cb306Ek2RzrD/YUmBOif3hHzA8sofunqbNXCFzEHa1x5p
Ewcjzv8x2qR76kJpB6zo/TFsSKoz8GFtbVIk3gYCiFZCljFzUCt7aoVSr6jhqlsfLs0LZFuMP065
V4VnnbohbDcoRRr8+35/1Hqj9IOkpJdQ2WO9nWqr5bfLF59S3JcfGPgSFH6QSpDMxoo2c6IHutnE
V76IJSFlbLo6ceVbLVby2ExU03Ef9jvXqPQNP1m+jmutoQQHmuAP3t7ima7YHDwkGvi3ZNuttSRz
tg7hUGnmmRSf+KG0KW92xZClxIT59d2Y5TCsEtbCociabc10HHkoa4/gDEPkUVFdBJ5nDqZep639
JCt3RieR4yMwQDIXWaCWKOzJPkiz/jKhHL9xRS9O9Gia3SSsmfdUHBssNeXGt4bq2kiWAEAqwECj
qjt4GQFFU8eJmIjE6I54LPxjnRw2RCWieCYPI16BSQlyDRT9qNcGi4rUgfHP57xK3vRJF1e5RMeM
YfGqLynwe23+YROOuXYB68JdInNwMM2PKgb1q2Q53UK6yXemHqMnTCbtlGOiIJ1lVFgwdKEew94s
z2iCpw0+xKuu778zE8CG2OrPZYbIVFNVvlHE/qzMWnRrEtiHIMfwz1m2y27rvmLfpgmOwg9OV15b
wwpBnzrCxU84mMtwr5PeyNc+As+2Q/9pMPB652nyT+YM81m29CvBys7uGmw2Uet9N5GmGBc/emqr
XYeq4WBg6b4ZUrJ4TZM119UpVlZNw/hxLclt+W73mY73Ode20K2KR61tw5PXCm+XhWgEQY7gVutC
hO1jNMFJF2/wR6aNmhNMiE3svmWyrtacm4zAj237QaEnXJWFqDeGqnxSAApiFhORu2wf6QxVjF8L
s/IMMCyBPeX7ZyNTmB3cATJ9O3ZXOdy2xwLeGxtKFQLKtrLjwCx824oJyTnwiwc8E/upGtqDb8fo
2P2+ee0UTmm9Ga+qHF8jgRXVCmdSfSsicgz0XD6Z9lBCI3eBKU/Y02dvTI5+EYpd6iIOzUSCvQfG
lDo3YdXeT1k3rFXB+XE95KOXr+oxyU5WCOg3iuKPWWfColDewrsUOsCWvjjqIX3VVV/W447sMnOH
w27epAV8M6PETuvRxzJh9q8i1drrPFVZYDr2/DFSkZ610DW2w4xmN7G6ewts/44RE7IY5HCb1nCr
H1aIr9WSWkt1wJdHC8khg4gByU2KPABFD6vjs5uMw96x66PKYnlFRKuJRHb87mfNe5yk7g5yfRUM
TjNhkvR1cpyG4jgihLVXeS36dw15VUkQYdU/pv4UP+deSoSr/Egbl7Omg+bdDMsGL64o1q45F98i
Ugk3wGnUsekHUr/l2N/MJtnEqwGq6tZEQhyEqeFhGyPFZk+Wqb0el7N8HUfVjr5deBcNLF5hNOdB
goL3nt0VV2pdhpsULs46rLOxArpkV7u86viSMkhWGEZkS8FIgvb3sBjGQMkupBNF1kGnEvxxAMCP
aPLfGowSx2bww32GpPqJzrR7PZUgilZxqp8dy4/OQ5XD6bP1yt81QLZ1TuikY+xiThgGMAUAANhY
a2Jm7KnJAPlJ8nC3jj0RUWNEjQ5LTpP1sGnNSVIdM4JrN9UwI+l2hodqGMtdRaf64GbZTey41raK
KMHj2cvX9pTl6zTDqqRXc3ZAMwS4QHr101xUKK4pZqHYc8ADB4RrZNqJjlh60lKVgdsOJOpWJckd
PSsmAui9u3qiHHTdDGSZP4qNJTCgRHqZ77jMcBV6bbjHUKmuRoLs1mZMCmBeuGsDJRbmGvDWKnnt
MVTRRcSRVdIx2+Fs2MpZkCIUQiucpa9Og+WH8PHtGxJnGro0GCU4O9WPem9D2NFH4uAg5GjbagjH
Z4YjhC46nKQrXcgP0qnKVxwn6W1KtPua9JAIZXsd7zENWhdF9/qlFDCjVxGVtrUqgEq911Fk7BfH
pF/XOHH8BVaEcvRg6Fl+cDXjFFXOM1wVlOQFauxEqsfKMLJTbgMX9HELbBxpz9vC97pvvVDC20/h
AsGxwUqhTrKd/YDt7B5Zf7bJLSX3Vp2ry4go7Vgjy97Fph0TrsCbuMI9621kS9KSmYft1vXb5MP0
kuRK6yXobBMDlaDiOyre0hOVQYXt3fWD1o60ddMJ+1gUs04N21mPtBT8V9erTBJ0RXtx+tG98f2I
gc3g8xZWHnW4msp6J1o+WY5TmNvIwridw0TcjJOVQfqmo0NKvVpqMefUgnSjaMss9YqfFFs88Xq2
txp5hvd6ZyUa6JxI/EiY6iLubxPSasyRDaOZOM1QNxxDFbUXNmuE317onmQnahg0GCcDZWbFYXF+
mytX0t+RThu+zG5cHVK31/+btvPqjR5Js/R/mXs26A2wsxdJplNKSnl3Q0ifJHoTDAZN/Pp9sroH
i5rFYmcuFmgUuuqrkslkRrzmnOccL6iZF4sZ067SFSlpqZkrjtZJ0yKjdPkYUhSGZUEQH3g6kLcB
0njEpzM8+jYoX83QGR6twRW3GfQpLsKSgNt44STriG4xIEdFWUXuTFZCX8i6la89+FOTJSvEEVIz
hgCYbb38GXMsQ74gCLZaLWAsaafnszaM4b5LK/tUp23/VJLsSjXRrvSCEx4NkfvTqcJhVsZZOSrc
qjoC/aIry/qe4aZdg9JpvszGZzSf+0t5N605OVOYywv/uhmxVG9C0ZXXeHPZ9leCdI8kWAr71SUN
4VeqCvgbps/2ZJchFzPS/dAgzM9O79q5UFy9dNzXJnBAcTMErWHH1uz5ByHM4HstUNBqzsXfbO2y
8EQd5h8sx+VeXQwrT2MVWRd0ZDW0p97HZZ8U0hBPRpa7L1HdjH+Ix74ENEJohpI1siOdOao+lCRL
i8gVflxVEgeTKfReFfjAF0jx4hfahPnBmxwAayqiYTvbhkucUkkQBRvKDOsVYQE4mB0DGRDiQuIx
aemY31f2Ic0d+7EnE/l2BYfXcDMWawvch1SCXDbsqmZzlNRLKPedJFcXWXCULc+tDhFMknqNTtf9
6+dy0smLJbE65Y4CU7zLdfFIGawm/tqPnHj46/lNrCA6k5uR3njkzjIeifL0sC7B8tyl8DH3c7NG
pMZpLTa2rypxk7UB7iu0PoUkzGlGMJGaWOeChjUp+Zy5fJzKvrJ2blO6O2Lw2hwGolM/OmabVUd8
jHkRj1M4kKleDYSa6qZ1gElFLpMNm099qkoHHKpkKcSFkCOabFb0bFGYNqcAls4jQKpx36uGdIIx
ULwgkhBvOjHkRhnlf2+5O57S0tqxMKOyaCSrWxJSeb37jOlGnJLg98hII3tjDE8HHRm9u1PWbH50
MpBXzM9LsBJl/WIu5VQBHGLPBHWNBMV2Hf/IWY23Fjl9V75XquIUse69ZSDLlwe+gZPusrEMx4jn
lI4+xRfPgxkj0EeIF6n+HXpxehOVeLOI30OeJabyEKY+a9w2WLMvy8jKaxxkaBomNMHTdvAZPEEZ
pkHaVgwtp7g3I2A+JmC/x6DpIR0WsCCbBNM9T2NGot23KUP+7+CkBeZox3lhIgByiRBH0s27mgys
LvLEUzm34x9MN3bAiM4hNctGlul1jnhiqmnQ3K2dnxRhRTQgCuf5eTCd4RW7D9Qjqw1f6Bl8AsUy
glTqKrrpBp/6AJywzyXfGgTVSc4r1qbU4ymIU0JL+kztyrxELSY9OzYX8heBJZqgJhx8PvHCcLYi
sKdGw+hYwJDBFKYsD5QT4lTBh2q+9QDQQkgJKACZYPFkDVPpvoRM6Em+Fg5vhCg9lhKkh/FmAkQ5
TQXyXGcdZPqAwoJ7l2Fwcy5QtyZiCvObqI7qu2hs03pHeLgLA2/hQw/qoWMA2gC3QMGw5lcIxLwX
RzQ8BNLv32t79L99Jy+vcxDJjCHXmePBHFE9joZLUCshj6RVaWKYVnYMJh+eurvoVMoegm3i1V70
lOP+ZRkb8QQSVsmb0Co2RzsJJAB+XOk50OKA2rxkU2Q1B2ZU87MBWOJgInA4OywM8FKbBBPNPLhc
C+lNHvj14wqW66mKwpxkUk8G3zQ7MxnH08hnoxiRIFMQaOIHI6OjMhuR0+2po4FjdMDfulgzR3yr
V0gLR8BItjziSMkfuIoE6IuhSssjYX3lYQiDbLjO+Hw08cyK4yOvebQrtle3bcWnc/W6agdYiVO3
WrM3tlO8nIFlr+15luFK0ZFnemuyMbrE3LO4VgjQfvEqdVjf04nj3sfsjD+0vHy+iUNV4pYsNhbz
RDzuLmIWwuJlC9PfqmbOe74JXzQidqB2SCXYzJE9PI5Y+FhFpSRbl5eTueUC2JFitlybHolWUdv1
D0SuLmyOLEj1FPXcQJXPHzNxJgWH6M8b3wwHXgN0v3fgJjrvo6qHGpZGmfsMUZmrXyZUvElLU5P4
DpaCW7Vp/DBe7dKvz/m4THsxiu5oGn0HxNkwr0ad815wyfV+zBvMkBt6FxTwhb8muSbaiBO+SM+1
B7khKbTDOeelHYeIKQznhZbS3JOwKxIvM/KHgef7LC6hOjP2lO2Ye9PBIPAx7hdq6pjEbF4kcHjN
eAqmTgIabVsmra0RpsbV2pj1uuk6HjgbAKALuRePp22zcyWSWFBsm0xJ9znrmmsWpjrclAAHYXwC
5C/ZmNbIm0clnpbe4rN4AfOcp54oBV4H/5CKiEQuh5i6ZB468Jee9K469gnQhEJkRbbVe08uT/e+
IlMroy7rvM+aC4UqGaPboc/mm7IZ5HTNKpQra/QRGbcu6j+Kh/IQLdgTVbl4uzLzeFQmNrRxH7L5
wOnMfWHm6/zsmqNP3ThwSZENgb7RWetHCi0DGHKY8fCOBEBSm/bA9eM5qLkwqQ7tE228Oq9iwhrZ
5+6yyaVExl8uFmDq8ayIBQJSh3fTb7kbDGNBAt0vxpVSs7xiNMFv44FiJi0dq9BhwaIMNy2YOOON
VhIdlI6em/1T4vT/wTm3/+luP5sf+T8uX/sPwJahyPLxL/vX//67p67hf//5X/nbfyH/519/nP10
yef4+be/gSCPhe1e/Qzrw49U9T+/+r/+zf/qH/7LCPe09j///m9/OtqWy1fLiq79m0cOZc//3Vd3
s362zefwn/+Df5rqcCP8Ay2Nj+rTt0wHScp/mOqw21nBxdmDxPBynl60Kv9hqgv/gRbwIgnnzkbn
eEkt+JepLvpHxPLTi5CO4zpATuf/d0x1l+/+N9GPSewEatToL11qhCXr7xKl3FNt4Lod6uaQ5LOE
JpTuA9eZHfy/xDm27/wfYsPgr8gJL7BZPPoIU//+zVxmp8ggW3K6Ms06Rtra1jvDnoAwNHpozpFC
VbdTNU6/K2xjY7atee4Zgeaa/Eu7MN04YJA/wpjo7Yc1D4ZXF2TvGpdUoX/M2R3euCR7eEdEL0D4
Gshaj/O2504cJubpOzJIGicRvVsXiZ4UcN7AzQMVI4xhjWJRuzDqXW2PCISqz61EkHJLIEAATIws
Jz6Q+Dq6S9Kma+2bboK9I1Y0D4M3QvhdaF3aQ832AoRL24HkoivrwBtUdXrt8sN8NrmDDsUYepqB
bl6NH37i2UClVItHbBbzD40XAIWw7AHFYDdI93xX63qpoQnD4XUBqY31sgvXym+gfXujs5d6zVWi
WUZCzYRoSZpblZszwbHUyknnKvcP6JgIHhnWoE3lzjYgUNPRVDzkRZ2Hpb8k5wG9o/7iPR8QPvXZ
ew4pxmNSYLiQebIBi7ks4UjEpWin175IBV4qO/efBhNtzgaZGuG40GiGZ7Le5Yu90p3kS011OmiH
/BkIHOTRdqbHj5S7liZMciIgu4VarzdBsHhQl81++TJwk0G8dlKHUY7twmaZVdOdu2IemG4HQ8Ng
c7I45etmMNrY9hkdYNevqI28ijVN3pvNt3DcZdgUQ6CtjRnK/s2nknzyOqEcIAWhyGI/LMsb7WNf
OE8Bc1C6q9RQmzAzvW/Iv+DK1jJQX3IQ5ptn9uJuXTU2+JlBYR7LWrIip+JRvwFhQBaA7zlijSrX
4gi8W85XITgp77imjrH8eMK6xA2Sq/K7TKV1rAu/Q5tmW7URj14wooWb7fVHz2s9bSYlKnfjjcvF
Gj4N/il1Jt0hvSovUTrsZXGKVQbIWxidQECKaQl7NFlQF1CR+uZxXUf5R2KprzegdZnZN2mUR7uR
iwXfF5kSPUrpfjJilLEhmtOmcs4iswT7T8NUD36oyrdxKO3majCN8tVffNie6UTq38ZrZAj8tif2
jVFgU6akU1Z8X9sClRKvaaXyvZ1hKb6DolCR0Dr3ZR2jzFX9jQ5IFTl4Gejk1kXbT4kYeggIi355
WCWzaNZXlzkYD3V7jxLK58MW1cGfoMTltWURygdXmdQSOHBMlivoG1gdVAvpEHFfQnBkg69Zz3pz
xyq4XJoFRZzTzF/OVAPiWxqDhaE15kTmrUN4EcCbl2VSMRcoX1DOf3eOnd8EIS3LWjcs7nw2D2A9
LvuLpFMZgq96gMy9iUyLuAWOgdG4NRg83/p5AGNDh+wPEgCDiNxm3+XY6C32QzHruXRvO876ng0d
UqFaBCkAPMOUFOoRSLnOZ0Gayksym3RJPFixzZ2YV4SvxLfCrW4DZhUMsjzrOjNc96qHkfQUNe4Y
JphSCk0OjDCIlmbl/DzOF60DyXwMIWEBsSdBpDPdmiHihe062vJbLgzljivHG8bHytRvaVUBSA1W
ytMkWmbjWdT+ku6jnP36LvNZVEE5ALew4+RcxsPAE7kkPvqnV74trykkmK5PDPgxe8WbycSTcRVD
XltByg/DebjPOG6M5ynvoNVe8gyhd7FAbrYUdcE5siK2eEMnGGKSLw1zNgedcI9SaGU51iMN2wAP
dyFWpEUzMdhQpGMELUCHzWpO6Ic8X5HoaK7kMiQgv4vnsCNVhga5H7/IL2dwZfaGjztgkC5gTNXL
Ll6k16PkCvovtGo816MPUX6bNx0qmEZI1ujrHNlio0bJNZOVvVUficXlkM4pXj90labWdnRUedME
TPbI4vXLfTn3rrkTxRTVRwoz5BRBaOk/4SS7u3ZtyHMwcod13lCDYk8mzjS9Cx0UlbviUuPvSjSr
0Qbycy6PiM7gHfjYL7uNFHbvbJwR3hd1/oxsx56XV1cjGd5YWB/fAxibdlKi2wNIQeFOwk+6cHBL
giKglFB5LCwFeTKQykxdm/CaNg+h3/RZ0nDs2pScJWzmPrNKUggWL/+olki+FU0LY3vMfU8AMFmm
cwbFLiVbKLU/dcF4gxPfG/19NEZ0lGWZT7/Y6CU7hHDxSPUZVXPEx187VwWpMtGp5b0jE2exZLP1
kEJfj51TstOE1EYbDaGcadtQu8HO97wLYrrLUITBV+9RR1kQ0kMVovp0tXQx42q/x/Nv9MzB084Z
g0SS/46OqmyYt1S5VWyxO0VOzA7A0+jeIn5yrWzzoTMqWB9+x+QSTJpZXS89J2fSqwUtLijktIxd
jn18uPAC750usoGQI2V6zwJ3/OxaYU+nds6ANc29CBV1Ui3aLdAZjjWMInSTC2fuFvVL+WKuqYm0
Hz49pBQ4VsbZBbS/XoHUaRHt1SkzQZj2xleGBzdHq5E2TBxmpBFbn3mw2nI1DJf0NIJcOKCrrWbC
dfaojMwjMaYolmu7GPxtYCufV0aW6a/vF47NHEnPB7caIt6/WolHBkHZRHaYJEBIGBEFD0E4Hoic
Ga72XnfzBHhHM6llmjoT5ONIW61gmNaaW8bzwq3M7HBiwGyFXxNqHO7liFDWUjrNVdq6AdGaVXFa
XaM0mIeWbKKl0OsPY9P1uas4js2u//JHFxPLcDNKGyjVRCs/xGsXDu8IJox3ySqZdKEGbedwlbvQ
S3qvzI9obcxYFcOuXZ1l53YBHSv6cbbvEZy1+gikfbxSPgqaDdo7/nRsLPPH8+HIQq4KkOnYf2Hd
si7YVCzMXNZeWfWrCSePFculZPZm9nsMYZK6Tb0KFqAmuQKHFL+6Yyjv2uq1Vx/yoeNS9qHhG7GG
rxpz2PvPzhocGhXdVRPNeJ1awVaZnZMwvDkbfWCyahpJw/Wdu8b0JON8RQm0UfD6NdVHTsLmgPks
zEeDlm30I3o8JvRNvqRM8S3OOWIe/AdXW9VLj1qHJHOehdjyyT7ph4HdFtCKDQ4lvV3KS+R9SPKN
HRXWFw4sL2YCvDhbcEBYNEH6AToK/PewaTnUWRk3LhcFCztBT77ueLiIXvKFxcuD2xH9M/SqObBE
4ixoxLLIfm0MBLKSPCLCw7WZvs02oM8lCI4KHcJyaEwKxE3lme4Pc4/mVgDPO1jGNF0WFn+9tdy3
SbMgag/maogdBdpOFi58ydRw1I0mfEeTuS7rTz/Loo+RLCkRGM4GfpvPbr24FTjwNwT7pLeeJi3Y
ZECGboEYNEToALBoow/4/Y19RXRXEs3o/vti1LuA6e69rkbj0GXYjAZYho3+iAD4PwqVVSc1IW5g
HUHEQyEeSj06A5VgNTHDDqoEuzEw16EWZC+1QBhQpgRgt3T32qEr3TCATzqk1yhwZGO/yAFbPTUR
em+y4IwbcnyqJ0c716JXmn8xaOjbcQ5whsJYU+IlneujgjRxr+n2WCK1fndczdLY926VLKxXE9Uh
/nBGA8uZ528JSrvFjsMDpalNlomD19GSkQA0oI1uvF+GWBCB1bg+zNL6oIAvMsRDNkqvETGPNNib
z1nLS08K90i4xGQSnROo58Vs6nswClR3VR/tlFOmh9HgEFCW6H+90Vhv3IFM2M5MAVAQswa6E0cu
JzYKA1+EZEl1E8KFrEFFZrRPJkdwxfi7zcsN7cF86BqxLcMGBqPkfMkM1IC9s4ddB3x1oBg14X3E
aGPgU7UcD2xKUXR4PqAufQ5V0cc5IuMTPqUHlhz3Fhpvoo8ddyMdGGr+2hj7KWXpqKxXJyqu2mz4
lkW91fMFgMVSbltYvrs3pnLnrqq+WvP1iXDQF0wM8mRhb0ETsrK1L98jYR87R396rv21WtLvyAo2
yG3BwLNxBAJFzDlQ5npUO7nwfp15ZgAHQJf0FHhQI0/gDZDNehu687yzL5ty5K40HwGJTWlvMcEe
Q90nXTAvG/ZtAYpeEvYYKan2murOPvb+2u7murMQtFS7yW1eMBLMx8nPGfWqFVKDJqtvGEZG2xP4
xUyTSDCiJt6Q6+vui4kQIHKjvlwmlIWTw3yFgXDmSPrIg+nJV8wf4yxn6J+sRevAvmZAeRO1Fet7
id6soRwlCbju8cG4GqIUyq+2elR9cDcW1n07gNczaVPkVokmvS0C/w7EsbEb7ZJSi7OA582xf7S3
DuxMQjPaB1H7IRt5CkzJa13x8YoK89VhRbRd7FTHAYaZk2HN4weDkO8iiIa9wsSB7qmFW5YV13x2
0g281/fQAFkXTXedH8I2kyNJMdxknrcjlnw6DTYoXhAyl2ZsQlPhKv3oBtkbu0i6J5E6h9Au511h
GdGnIlu92RCVpFiQkttwrCUaDPoDm9+h8gN+r3Z8bWR0jbSCFtgJd8zpfjSXSQ4TbJCJ3xlH1btX
k7YFtNDwjoIvS9qAoWwPzDQIRhovC44so/FkcNwbP6ouIGn3WCNHvcJq91MEfcmOjH/kNb4JCywk
4kN1b7rCAY5RozZnZKCp9W5b+cU3GF6JuTsuTuBva2Us1A7USacKANdOM+VPHCeFkYs6HQ1qSvPV
1sSnpP5+HHjLCbzfz4ihCjljhYCv2/sn8sPf02VBERv4f8ZL9rc5f0d+sJ5EP55DGwAfaM4oOhmG
dZ/5urwRK/IqeDc7+oXd4IYHizSfuLCrAF7KWtzambMf8CRuBCo/VEZheKbeJqQioLQtR+PNbvml
/LketmGBhaMy64c1yFyuosp9cyjOKPbqQ7qaT2FQ3OsVquNg8EpibwQGNgg37lDGo6X6zfR8Ddgk
29s4OlauMgD43rzSjmfLoVjreVMXA82e7y4sYRsUyi5I69Du52u0hE7Saut1HVW+pV6zqF+NFA4h
bhx5QIBwQk0NZR4W1fxhEzYcowg0EzKKkHJ0ajrmTinTeBoyXWyYJpEdhtDi3NRme93kc/NWIoH4
yPJpTcgrq955mtSbkoFg5VPchS0hea0E8Z410a2GYTG5vZW4MtMTh7gebtdyfYPv2Ey7dezK+4re
BXtFKMz7Op++yVNMmsjUm65yxu2AfIlXNE+Ek0EQH79gPKv9bBk3PbDIhDVn99bn3r2aETbyAF9D
6IAZ18J87n3kBF1U6beiq/WPrR0eCWB6LtOEe5ecxUiuHE1QuwHikmOa78rFMX8qhQlgruEK2+PZ
WWhDQ02AjLLCd01u2CGwMevkJVDkNBA7q9DjG5unxaOL8MVVF6H+t7p9iPrzJLoJKfl4U+nscSxL
fv20+ZhVP2/Q4O9l1nylQ3u3YH0sK7wkrdXdIQLx3vzlwkY2m1erFk+OCXRyQV2bILj8FTgKb7yc
SVlqw0z1ofc2hfrJU3O8Mpi3YHwBnd5fzZb7VhnjfrJdb+85K2OSTqIk9XhaZXdx2sG3LKulOs8q
NJ4jnd8arFuSkBEToOnB24nZ5m2ZxhD5eNM5D7DCaI2XbOTmMsChe0TnWQ59Ro4ag4Cd9J2au9qM
eXHvXJDLtspfTUvVlLVmuBnGCkvcejWE6mBYF09iDzt/SjP+g3K8TdX80Qjjhymt2piSWLFwplxr
WXEnRkM+y+qHBbfc1H5lOcpN9uc3NepGIzJaeueeaQNm0nHr1qzAZIgYPRn9GYI6nRTZeuFvNbOS
i1qZIiYuLltINNBrMLOzYTrDCA8oPOpfcU0f+sm1GbCWNz6479rYk3xrfhvXvjb53tBS+2DbWeZ5
dBFbpu3UXLwThbPRKCnRdLK4iwRyRywAOmosunSUXXzkD6zJul2KeofjYMjyE+4SbjVDbmGTJxRY
T1WAciqZs2DKTkQ96Iesdo4w63PSG1RUxJ6z/AS+mHdGyK8GUeQ2HTpE8O54tL3lCctjal8Gr0Fi
eRPeqe7QaF417XjMkVfd7qcWTC9SeFJ5c3E328oxNtOAlGW44FID9q1bbFxpfIHUVUnpVvYOSgt3
7JhdfvwWr2TnbBEXuMlkpd5Trzmglny0YjcqnEPeS52ERWai0IZ5fWP2xbXwpkco0AnW/31nqaRz
/PWHoAf4NiPjiw2qpnCbMereDM1iXn4pfnyP+TKuIMfeciAAzc48KqyZSVcyM15nHNiujL+mqSs/
VmG17XZoNNfVwnNWzoM4GIq9IAEJOXJWqRJhejXzyca88p3sqs/g0JO68Gu2bDpthobK3a/R+CoZ
0914VWY86xlw6zy8TO70B/vhNko5SS9tI6fS2jDWsy1wbiHvCaaM9Gnwwge2GyEaBEuwBO2AF+Fo
JKYt79XHFCKci4yKGcSSu4zes+gUzhGt0ugy/0i7gGFtqVDCSXoTtNIxeXUAMG3/E7SwPnXt/Ium
cNd2F30ekJ6jikLMMPX401o9Vsm5eiJ8aj8t3asm1BIzj0ZB3R+I19Ofq0051aA0GHqrwmZEvBEe
VH0VmsFzI8rjQHJo1WuH9Vxrx5O0krliWGnkF30ygPAnAhLauKYedHuXyXz1xuHAvC6z3ngn160d
WGfwsORu0WguDtR6QsoYb4ezywig3NujPJHCgLKoLBGJjw7zKQIeTHydeqIxa/UpsnPnqkJ8fiXa
4TeNRlaHOM7f6uyvQy+bhutiQhxcrcUHXZq5JctswrG7XjezfANeBlhzyjHS1Hl431T9fNNyqwwz
K2vBYAYsPQqO3iIUAOsOZad/1owNHrthPSn237cQPSDm1pY64w15xGbGp1gAyb0oiTPFXd5G64PJ
mcrq/o4x4bmQOV0idtT9BXfxkgbmryrbA/lSUIjN8xoxcwM7+CI624w5gO3YU+rV6SNEXVHzGoRT
cBwmrE0coSYrim5fDmR3zxjMVpezZqRjIrKLxNhsPGY+b4cTdfNzMPWMqli/IQfz0TGhYkWq/uSL
2qbLxqmC2bR6iAQ2PxoJgS9TWwcrW+VuEM49pO/wFKpZnIPeulKirJ8bz+2+5eAQF2KjOYKfW+2K
SHT0hoQLRrn/yfXc4k4FkB6b3dogRICOLWR5dollI+vJBOXmcQo2fTe2G8x7jHK9xhNnI6Wg2tlV
9B1iHqZLNQ7eEma3szlYjE2jaNuwPyGVhUjxCP8G8QDa2gqLPUXK0n2rxw6HbLmIPcPJF2IpZ3TI
ZMBGl1THKJy/126Jrv3FVh4jzQxzcz1+ND2i15gsdsI+RzWxDU+nPWMC+LprSgpH/eP4NeKF+RBF
w9dyiRUWvpQvAl9YFRshXQxUYBu4titDgWgkdcxtjoEaWQnJEjEPZIVId6zWV1oIgBZ+wysmMmpN
z1gMDWHcCMm08C+2mg6yieBK/1pNEy9ZCWh8QYMbz0qsjyifAGFZnueeGLAwmkPS0765Pj132pvi
j/bnDJatSW3I6NzEp0f5N9NaIUDU83Gg2eUpWvtdCh/9UulXrO2IyZgfuP9U3M9DtS+s5rEL2ygu
2/xzrZw1S+BA4AtxXcIQkohVURH7o9z65K0grhLA8gRhCNS1hAhoMyt4zlp97XJrJquk2By8of61
dfhWWpYTd6kTbsDcfY8EMzNYdWInJ0dP+2PzRJZHnxAnXBzyEgl5puV45eZkXE/BCo9bl95+yBnz
Aa8YH7Jejwk26/l2cRH30W6Suzs2Fc7+NCO2NWtfW7oQaRVfURYOyQDLN7OsLft4VriL4d9iDrEO
QvHQTkbaHi2S1TZWCGZ4u7aWZMKKvW83+V362FfSfbcGgtPm4nNts/sK6OCWhEFJtGV2GMyUjFlW
pOgWbOu0BMUv0Wwq6dP5j592X7geyh057Y8of7qkx9T4lMk0+0it/In14Jn0gfu6rP3nSq+KIFI9
YlwRLywJeSMNTdi4c54WtN0Z+tyeSBb7tWudVwZvMmG++UdjfeYtlnufTEUMiCL8zEukcALjKxcY
/idvuYQFLyv3o4e8tIHkfWPNbP1IOmKKI9QHdi2xBcf21VSW+jH73hOxIsHk2M7WZ1ikFR9e4Bpe
gTdEzP3e91tapyi/zkIsDbIpgaJDcJJl+TCwBUxwpdr04fbFXUWkSWC7+LAdPqAk2qkVBaJv3LbT
uK0Dsz2tOIgxB+wqxSS0MXeuqu4Uzpi7YFEMEwtd7YLFucKiQoaVOYPBYn4neY2OFH7HSfpnHG1V
PMLJF/BRi+VlRjy/8YI5InsQbBx5FV3chphDu9UlvXfoAXtzpe+8lKxMUDmXvO7fpcwfDMtmGSBc
YN0uVVsWPtDJe5twomBzpJ/vFp6Tk9UZ+yUCwB+okwBKnsZGilMBIfVQwoufnlSF3c8ciyOee4Xp
qQa7Xi/ufdHkpyDXh7IvxSUZnVUNAqMrNGIOIWVrsK1UxZwrZZdHQKDzAHHDwjE9z+tHzUL6FkU7
X/YCqM8u2UhL9dVQUrNdmF+IN8drTajv9+w5LLmiQKKsUn14ZQbCOcqoRbY/HX0iBsj67ew3XAEl
pkyzhVoaXrRFRBG0eAUZKKC8GHAs+/m7k/X5DWPE+aHtB7q/lBqNYa5N3ANasOGBn1V9+2wzMfYJ
b+fkgY3SMZTtVzgWRrgBH0wh47MrbLcZMkS26OsY0ab0lCUimNkNpAh9CEkgowo3oDn8mFbVzvSR
lx6eyMtil1eEHNd9SOMN23vPJ3S5WteuvjVsttXcxozlpIsOt3Ml1iH4dBstpfvr9ZxeDB0+0TFe
YpFc8xZ5FxSdvjKCp1H0psFhYTn7asmC+4VAZO4RX7pfzlAADAnWoPkTyW46sGZjgtPwASTEAVs1
uMWYLJYg6Vr3uncX4zQW7Z9RE/csnSkuVEe4k+9Rc4ZFIx61Xb5GxELFeR3kWzvyDiwCuT2djILV
bMj4IJCX8nUpUY3T/Kdl2z/j9V/eDZRZb4O7vOvZJRjLaeD1R8r2rtpGU8QhjeLsn8oVCYFfevnN
oPuup+5CdrBxQw3VoaoN4thIqCYYbZHTi1wx35PqNrxhFkVfJToccHh5MsHKw3UfjM5mSGOzmA6S
KEdOzEqnDD+Ciuz0RNa9fuJV4bhZJqbpRFJR1lo9QOC4m/z2XQiXseGUlj59ak4cttsNf4LL4aP0
si9KnNLS5MuZwt1Wmn2hjXfmQMwvk0eX5yeh1zDIxKqj4js3lyLkWCMfJkuXW08qYzuiBo0bR/ZX
dpW6r+ycUPnK9bUdZHPWhOXwM84FJ6LjXE9lhj3E6ELepXp0NvZYe29eS9YYnALJxmXRT3225BiK
TZEg3GPznXKTkbRSyfu0VNmd8oeXNG05SgaWwFhI/Kq4ccHEmlu7mr2DaeVqj8SOB1Ogp/ftyYI3
GWUXNrBcyJ9dzfxocuhTyXd6vxBxdnJWgwpm1liP6MNuBDynmmC0WEIiPLohT1+JT5C4rqq6NsZA
MICt0idkJFCGqzXXx9IX4sZCnHKFO3HnShej5UQdxWFdHOwK2NAms9RzUPcW+3cQHR63G9E5xlep
rMMwm79kharEMbL7fDIHBnqX3EETa36CKrf/GBaMwzy+l9lEE9Br1ip7xHNTJlQoNdYp23ysrCjF
qG1M8r0ykPLXrTz1xWrf2nxCf7BzZ2/U+iFyc7uVvAJ5szelDbW7neA9zCHVqNcUCClTf+6eMYGN
SUsQ/BG2JCiE2SA9hUzZYAzxvmIEZpK0ZreDRllkszDzxubaMFiLuZzFJLEq3f04ozJiVugTtgOi
Eaya6aQjPHWiPZ9iC5UxhRm7bn/Md9Ku1ucKs1u54WAdknSp16TXxbwbMMmcwyCc/5Q2aywvZzM0
ROmlYSdPNgPX8CXwD2JacebXsPQdwn/kEqPczd8y3GmvTOXLb2WbnrouRaBjmVvLE+oY76qswBxe
IET5S8p5dlgCfMuiW8I9xOHuOSxcXSYewIX4f7F3HkuWI+eSfpUx7kEDIgJqcTc4WuVJLWoDq6zM
hNYaT38/NDlkd91mt/VizGbMhuSCZHXlEQkgIvx3/xz/TsJnd/VqxRugVGWgag83AnLBbZdQ9kLn
IpPpmOMimoMGBc39xgG5nnjETfo9FKMEX0L0lSeK31cOiHYTS3/2lraylRwB9dEikKw6TaZfeWl0
3/spDfd0tVPGCofsJh4gQfgT7iXVPmpZa19Ig9P8gxpBijFmT+HMkhpLnj4TA/UJC23UtPFmNggp
4uU1tRsqUyjExrnzpKmIgas2jSAhoJSwFswGviVftTdjN4YZQ2ZfPId+FGPBEnpDe18vkqtmRBP3
PQaIE5ubWWdrNzL+jOaZ5SorchqOhlAbjroazDdrdpdxVU3FnEjC5Dj6c7SKQh4fK+Dw+Ll6Oo8J
1Uwz80EIWOGpzdryoW4KjlzO6GIlDvQY4BS2cg3+RD6v24BGWubTeJIZhObh1uScblladcSbQH28
bCS7V6t5T8txuIaFQTG6zy2Rt4F71qDobSwyCaTVB+eHEff9CbjhPHpDlzJiBTrihUqQBBMI0VWO
ViyCF32Y2kvto0YEnXOLh8IlwYaGxjFUm2BxLB3TfJ7Z3QSwe84J2HsYQ+0yQo0pRY4tUeAeGYeD
KAJ841nzypGt9tolwjepiKW7to5lpxgfokUSKZmuoZ/cE7mrjgJlCMuYlSPaqSsmojUJQcp+fM1S
xElDmxSsXdzrOuqdsMBrE4IdK/YYszPstaqYWH/IPHhof9Lze45TBlruqs47GlPMVq0lGscKwvW3
hnwtdi2BvYUj2zMjiGbn67Pz5Tsu1SKqwJznORokN67wJPgecvJBRHFSRTopfIxVS77BZaKySnxs
DIveQ7Q0pbfEo0CZ+UhfmifGrBlxL1XSHzjZ4zoKO33L3pM9IDYTIhhzlNEEW/gvsCrYXw2jTDgu
40B71PxmPGJ7xjrQLk6hKo5udZxLu5ougO/gnaMXy6q0FwOHhFpZ7uy+Me+Nb3RFYJtnhe4+o+Fy
HBJ1fxO2gYFmkS5gJqNVRohGhq8j8gd5bJzUeAlHEd5Tn6M8TekDxcfohx9InPUpMBLrmo7uR643
T1GE+YGuoM8Et/x+wAVHeCJPvVYnVhYbDQXw84bMk1hbuMrKrcFEC9uHTN6piXqqGDah+cp7zqOn
tovPsLMYyy6pNc+dGg6qVkYbjNN8BMp9KJHNDzMUhr6OwpvBRkqygw+yLP03gE0f0mjd26gtWd0I
G3VrHe8eQ7J804fxRvnxtMNH/MrmzL6f+0r75tKcx8K3NCRC0nVA4mv5rG+d2H8ssbhvlPCDfd7M
nFFk48DGAXQFUpiLVJIMm1ZkuhKI2vF7QiXpcei1tzmTXxkL1wE+UgltZVq2fI+TdLsr3TzFqRzM
ozNieiOGfBgaCmciIUOMsiGVtuYNqbnqxZ7MkwbDK+rGI32xiBgTSS8CJZjksB2DACAah02IYSTn
QFGKM4fRiX70ZEIxQUpGCBgVdKTBWNq19GZvugwm3DI5TzFFOOOY3U9j+AA6a1y3hbsDFU71HyxW
bmQfeLZcsU3Iv49qmG8Toqz45q+s6flH0tBFzoMF/wyAqfh+QDI9xEFZ3tE8xDsWmWEV6O1AwFyH
bL4wZIuQlMjIvlWE5LIdmrqgODdl2VnaIIf5mOS+zhGEu8LTKRV97kwJgqZOtfCJ3UJ69Iv6qynM
cGv5mUZyV09l7C3w7NCrbDFdI7sgCYx+9YppJ79aY2goTx9q2oc65M/Z6yJQZ4DzOPRyk+vmpa0I
3Ql2ejeDzJPHSkRLF55l8vzNqgybcDVSOIfrskVR0KpTFDbrCH+qVrzKcsmdmKUGYY+TSckZIp7L
27YcbsB1beaqI1PXYQks5TjRnpaZx2Cw6/KCuXmEJ+Ia9bASYxEiRADUaLaBs6xnoeZPLQJATHyi
aVNASzxUGV8Fqd//iLSRA5dDi1X0XqLPz6weRPX51UOsyL5KLaUBOeJ0wZmun/X+1gzttqYyUZZP
FUWzdzEPT/ObLLPiwR2i9onmK4rmgz6c5TZLBL+HfrIBxBMRrKsNOe38rulVpwEP8PP8AzxLmC6P
XCs6Rb0OXE8kkd4fogQfxBaawuwf8qYU+sYtJk4VnMGIHat4hPUHYp/ATU0HvQtmo2yztYW3M99q
kSUkoQ7XLS55owwifW1iiUM/ZsR7wpn+loscc0SwFLwCLce1ETrPGMOsD7R+jaW+UgW/kqqeHrEM
MtKgj5OsvBsmTfuZsTKxXmqM3ZDDADSSx+9nA5HTEtnWmgrhrOuoN50TRB8i9Frv2P23uWH5vpRJ
mj60wukeoqRmzO9Q1oylymfIv1acuo2TlUb+tMHeLuQjvBg6kDBH0L1ILL51V1PAxGhPobDh3iFR
tJwpUOnJiYct1jnSJdwWGp5xGFXU9pn0QdHst4+cIBEfkdTMZ6yY9JWJfPFIJr6h02zm4+9c12iA
OhHxZJoY6ilOLTKgp2U1Bp37ZmHtiS5JwJGGd6yyDzmE1cVujFDH7KqpYdsFFDGfKEWTX2mMLxJX
hZPcFjriKLfpLK19MrQRl9w8ESco0YvSo1vXvygGEIawdE4mJ96k47AJFU5M2ynCo7SP9DJoPQvT
n77Pwtqetg5iUk22ONGr61hlxoup00bmzWNMF0wB8gjZowOCsQPCMaUrLiLiQjwpGgccXEtWnv0b
plIZGSU4FYpoG5I9EejAlQsmAkdSZAXWuhzmNvoq6xqJyG4ltq0sbAbrMS7iCpnUkNE5LTtheSaX
gTg0RQkejknTjB9cTnmIu3/OulM0q6Rcl5zcrGvOAEG7ptE8NXtXpHO5GZiXljxsCpLn1aASc4/h
dYRyVYWyifeDFBRvRowhERfp5MX6VFXuSyt7m6C1Y8niFFVBxcqM+1CB2iIbcMI4OpBKJVbCtpsN
7yv51QyFLjbIQqbMtQSKQJqonYyiuj24iWXSxGXDvvVmkxzTh5tRfdRx/KljdYGbGtQvkmqj6a2F
0+fjPKqDs58EY3TA3jiPD2wACnbjse90Sw60z9i52fjB14HKLJMco26OW401U+x6vrL4Bn5kx8Wr
Ga1FM6vVlucCTMx7OXSGsaUMHDDnENUaAdwCSxxtkVSbXKyCEQ/LK0a0FbtTIiBlPNXpGpk6eAtd
nMwYIJmKP3GZDXe+n5YpwJEymWEk4Ou9ieNYTWeLA+rA4zQJviGc5IRyCxdakGwL+6t3jFG9OHVt
l2yyqrS4CyvKfQ+JXuuLpo0lk0id4rdgwpkFx8pqxKUZYamC5ABJG5dvEatKPSw4MG1HAFKSv6xK
oEUQN2g4JSISMB4m9BNsmOdl4TUNeTYgEhdm91KmoO/XiC1iPNYphc/3pcTJxwrL9JHN4Yh7F2mH
McTrZIGQfiqxvg37mF779KJyhVvFJGQdbTtcmCa/A/yvuzGzaCHGY+2SUXaC5sOkum5cN3rFhFwb
wh6YcOQ08hDUpRrWyNXDHebosd5Q+Oje9IFqxhtE6o66U4NiDILCOK0++yEYi5MBuuoRKzfDM75L
NjCabtEWEwaR794N/TymO3s2cVvSpMyGuI/COtwhJyXTpoUvAOdMVhylsOC338cOzATf7GJCjeC3
YfnBP+Uc68DHVOZWrflcskkK9qOutRZCuU1TdtjUttr0JDb6vVmWLGMWBZv5VeDhH2hfLDouEJZc
axW39fQW4nGlST3UE4n1Me4pvYfM223Ngj6nY0wVkNrCTUzZfWimT5EImQMkDobFn5xPcUHl3diW
q9YtjWwj9WD+YWHcDVmnwbKuVTs6T67mdpdCGFgp07Qyqpupc6Q4cB0n0bZtCuu7MjOZbow4bVr2
eqlB2y5H6R98TWPFfDRx3otJRj8UFB3swkozb7H9KO5lXmu+ulHT7AZ3oOo4NaMovUYpQeEN0nfX
wQYOUhuT4MgZBLekkPfsyHmq/m3JsP0fyPpdy8/8oa0/P9vL9/L/gTTfkkv7z2k+L+za779J/y3/
/L8a8gyhLAWiHJXAMC0Y2sNn0/7X32jIs01HZwskJMcg0n6/DvMhFWOOFljG6J8w+Ev/DPMt5Xl0
6PDvfzXu/YWGPFwlBOj+jfDWxNJm5kjp/hSsC1BuFHkwsTct9IKClO06km4iMKlX2R5odX0UC6ii
zkmhrtA/kDMUVU3TIrca7VOUOsmzppsvoTJjMtxuiZUlbUdy0Pj6nRjYmh3eUQTUpwgzdg/EzsIZ
5kAdK9chSubbaJThN8Jl1r2j0eNiM0oD9L64YAwgV0UJ+HJo0FFbYjXBmTXHPDZgGplw2dQikxBu
KSnFnEBts96iDkDTxezAaeFo9iJ4rhzhT3uZk/nglBf6MJ1FVW8NVU73Vm1O0a0m8kisNFnRGKvV
tkvoYp5iLPzW1JrrLm2wHkfKyR+TzIiXc8Z8i9dwOEoX45cv03qlqyrFVGvlF/Ss9Bugh+lo0t5y
hi8W7a2RkmX8mCRBMLIWK4Mk17vfNfmW9lKYGPU8sF0Ii0sTZuMpyFLYRobYkW5QENKRrSs7wwFp
tKAxUakAYJvVKPbDEOELZ+/gsmerFeaMysHgx6je2U+myTArtSLrLY20Yp8EgToDzahOnC+aOw5b
DxVjqr3vBx35Fp1iZnziDCYQVQJlXigOHH/4TNnRfKbpRiVNf4SFPG3SRFOPpWPn19lEm2WyAmVY
QqddZ05fvdA6Zx6rFP+JhznTPkyFFuB0Ke38kCVqJNLbG1eHudeT7pjsieclsVIk893MlcmzOUmb
DQ+0aFyzyDf3WGHQ741+kQIbl1OWNobzDj5u4Y1aqrh+9OpUxe0eOhcEJSYWB9R4iuT7hNxAoKsX
W9I9wHr6ohEiO6ETqaWlLHjx+44A0MyD2kv6ipNrWcE/I8m/gjgZ7tXSnEgcEnZ7Zr3EPMPh6IVq
bwP5Y9ZLQlNxRrPxwmgMn2BrZhrncM2ksxTQg+MPiOp8GPTMQn20zPqIIARTeQCoGW2myDF2bq2I
UJWWmi6oAtpJdgmzybnrGJomU51x4GOCLvbggCA1cHDtbgdL8++j2QQXNJsGq0/gp0C2Zobp124a
g3oThCn47hbInIMQHUscUFhITnmYGReYgfOzbWq2AzYt68t9FwTGOa1N/TFyLW3eRTliMXstBpOm
rSvjvobCYTN6olaMDtwqNqAGNr3Q+JtVgLqeQP/OQrM4DuU4bvMAYPdaGkq7E4GNfC+EvdPlL7fd
UOk4nM2WnVpcXiIBIJUPWXQouAZ4Qpvg3k5isMv2rNB01A8qvmjdgG1WH/JTypGPEBAWfKY2/IrI
tquK8npaewl2TGG7wfWkPemGzC9pv6jzQ6vfK7MQPJTw65OmwVnhydwdDpbZmweJqfrLnlz/LjD8
rF5PZSseMdG07Mwp+jbWoQEXZOPjPyhAv/j1tTIdIwDUZVBbhcwvkp1GWdyPjq6vg+VgP/WaVktv
Md1Nxy6N8WTG0WIjH5uGNLSQZnGdhaHdFZawtyg8OPnMMGh2Oq543NvsgskPDFqGqMfE1wNfMA48
hwPjW+vEBT4fd8iZ6SFW6NKpUbaiRf6MB0fdcnFN9D3Dk0bLnJH0EqvWKk+vYxd7pxA4SCLGVA17
q5Mkr3jbpjHXnFVBVUsZnRvIPr04T5ABjVXrJFBUSyJ4O7fJ7IMPSBW//JCkN5iK7bPeV+SiU0QW
BqaTWmeBiZFrDIEmiKrLwPg2bUvasdUO5Dhq/LsUcZ1AGjfnzNHAswCcmLgfe1zCnGHvi0Y82ZEd
PVhuNr6VjlW9O+wcMXCZmtj3/jh8/vWtye+zA34DG/hPDIL/CwEDitz9f96SrL5n78VHRLXP579q
e5e/8b8JA/bfLXYVwjQd05XLzuMfexL65P5OvZwjFLASm6gk+5h/AgYMxcaD25+QpQ1fwPz3lgS+
gCHdpSdLl1IpW9h/iS+w8AP+vSPhnqe+1KYpzrAtyxa8Sf78V3UrbtVkCLFjR3uaid2tSrs1PP56
E41IKIJpzQ272YLDm8ks3gKMPDlp+PyrL4tt8RQU+f/irH8Ljadt/utvywbr5zchbfZFyrTRKWlT
/e2byB3yQCS22z0S13Js19OVhvGPo3Q4kf4na6vfD1XZv4MVTlEkqMXcZz1jCUhwefSUJShxf/yW
yPD89J54+OqmQakyG0rTUuZPzZGuGYzYsRLcm6Wd6oRpHRLBOLIW6H9YZa/jsMxmc3JvK0IO6YqE
NdnliFTXsB6VqInyEtqtVr0h7GGbaFoTraaBeOz3gX6WL5P6G90jmoH5j3mNXe5snijhitPLDHun
gJopgu7HUEY1Yw/FsxMDosydfRs40f0oCpHujbZoqov0k7Ffaa10X6dGc86pXX8qEtNfkiRbTuIQ
eN6dygY/2ETpiAiNP4oGqclxNOuYJwWGRKICVbyPjMq50d2eFdMdDAObTuKMwckIBivbFeYI9pqH
aoeoATO5ZzwPseiYpML4sB0Cel5jhy4fqZ5oNBfKz5pNmxGjW7sdFBcv9PH4bfvRzQnWme0Cg2yK
CvjKlAwfabWcjpFT3gJZsIqIlGTJ1gizOQTmYLIFauukO2d+VrxqJbDStdu4CKpmM0ffWn4oGUKA
pmDRahG7pOhD3o8ZdHBlmEVk0lOZXh5EZXG2zZRgAGizjfuumRkb7bjIm2Vqxbmfz4Ci7uWRxpIc
jAr9KOOeHjdkPuv3GbkUOdZo62ifkHQpz7E0snLTlPCRgEzUEPjJtlS3DStZtHKpJ85wkg7iSnB6
+vQhkaIETCMgW2gsOWrjoKm1DzrtgGuoyM7DFKi3oZ57HKM93lGlaPONnNxCrbCE8YwHPGyhfGox
7MJe/qgZyN9MGrYtlrEhe1Ihk8dV49YsMqYVwGafRlu7AUudgQmNfQHRWrGl3OYAo2i2M2K+f/qS
T0K1uo+EVmTpqfeBqlFD21XM06wS41bcZlhm6tGY37tqiVXho9AidrS8qIfVuUOPtYfHEjgPn1qn
vcO0+qneMUTVnfVgNdCbObjnjzzNSGy5fgj+0xkZ6FKWJdBQN1quWvU4l2kgzoDuQCjUaYL0HdTW
hKm4Z30/OWU+qHUxxBPGe62sfVS4MbnpsqwmaxTMLVOjMRxWbmqFApeLM311qp7POE4rdG0HyXGj
42Mv2J60vb2eMbxITMsFYzZ37Mzeq7SpPreTGZh3I6nFyVNjlkcro5ycmvcLGtMJSYrgp3gus3Rr
x8MnD3E80IT4N51Ztt+RkR5ILq1iWz+YjvuOmNofJPPiy1CIH63PTKc+dr4SlwR9G70bSoaDXBFM
45fNYJchlk7uBRAjU7zB08mEA9iccJFxT0WJtcaE+6GXI4cVsLd8QZMZHee22ea1fSmZVEFrSNdW
Nt7ZbX+ObTQc33ikqNmbtIDHiL7ifXgt9vitpC+IeuOOYPq2DMuIGMSj7jb31DWsqbbejGGSnW0I
lQU0Jm4JBELgHlawNobC+GojNb46nAsEfFvHMcM9O9Sia/jF4VELqI4ZepQYe+TnUF5uDcfaRk+U
JDFIfZjq0QnwKrsmMr2LmcbFTJbkNm7nwuZb1jvc/MolWjgVq6SqT9AZU3wJIWYR7V4v6s7TKnrI
ZveucIZmQ9ssdA4YhV48jt/qjARX7JR3RsF2MpzMlwYSdaWnV0xDGBKHNtkhSeH5bkp/VeTJfMqV
uubi1RzYXUbGfiZ4WyeG/jEHX5UwghW1FyRQCmzejIyQJbF8neDSNBc81oaXDFn0bLjlk1+aNxTY
bGmwoCknLrp1Rw8CaZ25pRLIIthWhiP76Gw4mBK/Xk3ZTZI11R1n0ie/lndmkx/Z1lOQ0B5xA5Rf
GH+SjQFL4s3XxwYrEwUQnDMwaQ/djI2pSnfSzNwNIPD7rGNrLa2G4PH00ASkU1PfedRGsZ0yEp0B
SdQH3NieKIBS6MNmMlDbtxExAl2WXwGR27WtpnsST1t3QoYvDSxWU17hZixld3DH6dpolAlhelnT
kneH4+plIBm0bBccHitnKcWzYWUP/pIzkFzIzog7H7youTKapP0+z9GNVcZXoWCXh9TM1B8G/JOq
qS8uBBQcKtOu8d3i7PiyYMQcM2dp3KZ61QbjFBfoj3C46O/yr6TgmRvLaO7fJ+CeBJkjubIa/UnL
wl3T5zcdM6pvaB76Ji11eYaqhxde73FSgapQ3cVoO7z8zPcLA1Sgrisy3OQ9t26OHY9Q3UsfVG8u
KATbuXMFywuC87mUwTlF2auaVDG8iuDw1sdEUPZhqzeyToDjgOPOmM4Z++UMp2dyWW6uEaQFl6dx
eqqS9DzYwXXqgvg4K/fVGGW1w5A4YJ0KIBXo0DFIObjVnR6h6LXQf3JOOW1+jv1iy3k0XfEI240F
JT7YTC5gnM5CFmTd9PKJ7Nu8apkhz5xZ8degO5dRD/W8EGsnjcf7SjGOXepq6lUbNI952ZpI7Asn
o3D89FHDNoij55Xy8QPTqrdMhIe+x9IcWL2Fdm4wQqqBZJu+CU7AsjpxN+rNrdNnCaEn4HZyz4NV
Mh1wMcI8u1aMBSMC6DIDkq4NIHgiz7w6cnesKLi9goMeM94d/OfJ0smGVM1eWu506rXmyS2YwGaz
u25GLCxAGJY5X3lbgxemx2I+afyxGWEoYiK5RBpY73VrvMQ+/dOnDPHBg6j0aNhxum2s6BjUSoGl
taMPQo2nrqbwQyII6TMCxQCMlcKuY2EnKlqVIaVxWA9DzK9En+FI5OIigORhHYJsA9mPrqsq8CNc
b5bxgw94teos27lSzKzl5lMuIVwyxvyqNMjBk8SItaJ85giOZ4fJLNqRgDhNpX404gaftqVd2Y7Z
LyKZPsVQn+qKPE3eaxc/sJ3bsYDkjgR05vGb30ZmWf1wHSgOY+pfsQQTEKvzLRXJK6epnxtNbOdw
xIceAIHXA54N7EMxRXZ7Fq961bs07tl+s8UutaRQv6grX4/2q676s0EakzsZY0wh2aWhMSRMELry
McqHw4IfUUnOwiKm77FWJLdmkN0yXY7Fui4HrjWTHHCsf0zwBFTwA3/b2Y7DzZB1R6uon3OWr5VU
/R7B72Mys2nXGgr5XAbc9DPGbeNakuV6zbH11zq7GbvEy6eXtHZlU+s1WRh877CS8tg3D3prEoPF
53psEuc06cGG8Nd6hm77ZMNwf5hw3bINLZryOR3hmHNmHsnO4cOPP+m0kVR+ainlum0WxXdDTZHI
CgSRH0KejVvW6ETKnaIyiSldUZE+Mnsb5xFVD+RVisx5i+0xegNtGUD20xvnWreD9hVXBHv2esMd
D+eB03knu8H22O8kapU35GsOACFHtj2MecpdotsR+y3sUwi1RTO/OpQfvjrWyDFAasMbUA/M+rBf
YHPo6WeezuNT5QO+KEuUUm9ganmWg8wg2Uy1Iq0G0B1NMio7TKLxwKOxh//Fd+mEydptbfU9cDV2
7riAaN6yZkse4C6Q5o+gdbLFTNyJwhU5lNj80cw8BRCHmXw7xD5ibRvC/wid8pLbecr9YocLxKNe
zGpEIasHqs7gn9lQGYNt5Y/VdxzB+g90YkgPGHyiFyNQTHotp3YTzhqZfshjLblOvVtfY7eGFNMZ
aardgBUv023rcGLezV07PpRQbp/6luDmKvJ1HMKBhD5N3BZwOzoOieelxouc44zfxBsDgRmeXM64
SoKWHKSdBEMPlzbQbfyZTsWJRnfaWzeZSnbJmggEdSyacxfRfcMWyi+IvcEgrpjc6xPPDLZI+do0
KUME3YY2eKSFYH5RhU/0QPcN7dPAjm6ukjzs7qaYSfi6YRPIlBwCDKYvhGSyDah26WrGh+fgABu1
BwyC79CdszOEfCzogzqMTqZRUGNr3W1qVuEHdzqdHJJ9gL8C9RyQ9a+d+L3LeC6uqswadu0UZJ+z
gyTm2cPYdTecSSyeVNDz/A3aZYI90xgS2tUSZoN7GlWHDANSMsSrZgHirrtATTeSkkWxHvJh4nya
1NSJ0ZxVv1euSSdeUk+xdi3pYnoGsR1hsK56goQ5jGiBftkwhZBWV1IOAh4l2/uG5b9lg4b1Eu8z
9Wuzwyw6UWyxV0M0d/WWAEb0noSRiGgR90OoLHkiLRw8ikND4Tvm68DgAD0wdgtzk4iuvzQp/pB1
GIQW4YJWz7Rt4xukQplbd/OriYn6gWYYQBlpHnAeqXqJHc0NnazdA5Efq3XGdulRh4n/UAFoes9G
fJohfsRwpfWI5AfaU5APh7qrPqvIwRWhNZn/rZY9wIgJcuoX4UG8KRTZ9N+wbJXW2iaP+cYTKqYa
g+ONi7VdpwkvxEPHs9h0qh99WvifQcqgaVXLgecevC6iwhVIwnxda5B/Nr2oyAZnQ4BqH4RR9T2Y
EvwtjEZ1L4orlxU2SMz81gpiDsEzUx5Pox3krnZ6OjQ4amEfsgEJU9PUWtWzGVv1sHWw8n4PajNx
V1XVuycznCeqc9N+AJwwW/obr0+16YRxr/wTseRnbKRjKFOZyDe25dACYfxU2WtEXd9q3EJ7nRao
Y+yOnJmiqVv9sSTzu6/i6I6EvKmU4y5lvr9Sqqp51EVVNSQHa4C7zmS9BS7p7b/8Ihb/WmaIygFh
+dNHCdhPdTGJGMb5OVt8JJcXp4mT4x+/yjLu+7XoxhfGwZDtsGMphvXuMib81UfB9V9RsFUz17IU
p6OsNa9dFqObU1r1Zx3HP2trvJYtdcfGgmoyMfz5E0VQY/S8ChuAEHo9eFWEn0qPB0hTjlW2Dxo1
hNidKb17CifJDm/kzPoh4ynOPOo2gEMm0KmNP7liftsCjMlsGYQieUqUeLZ0vxQz/+oLmOOWFgU7
avbcGu/O1G3SvmJD6fyYrODTkOx5M636kyZ143df1OHaQVY1Ddv+6QISXWaU1LPV+9KBWKjI7l0U
8ZOjEH54HONG3NWNk1Cp1bobkuuRR1MwHXZhKK5SpvbRUWwVIrsablK7QNkTmdSXR/GwBf6cbP7y
JQJC1hH8xpSATvvTJSKFpvdJ2+HpTIV/KEh/Y9k0YLZM9T+hwUjtsHZ/R379nRuLCbelWwbMWsbm
P30vWAUdgrwW1zz/CDNdanXglsV/8iv/n69iLle9jdBrC+bwP70KcxdDZESD9mTGtC0b03FtE+n7
k1dZfspv7ywTuZYTGWqyrcPG/+2dpcnELGuKyvYEmeldcDtiM9jvutsZU99TxJH8EVzl+Cf16L/z
2SRyjs1r0isvfyme/9XlnLIBz1q3z/ezhVSik/skjbBUbPzxNfF7L2NJHccYAwNpy5+6s3Fdut2Y
6Pk+CrMItly+5M7G5PzHr/I7X6FyMAhZjrJ+YSL/9BUmIsQmKZo9BRzDNnez6dHyjf4wxS7nLz80
PIL+f/2JaPK8tSDkwBjWeSb89kVdUutsVjHkCQ0/JJUtwEQbNa2InLV/cmf9z8cAD0JIJy5dzzg0
rJ+IymasMKXpi74A3//TSmI0XaUaDP6kmLS73urgOck8bLY4y5xx/cff7vJBfrpAcaXokrELzzNH
/+kCxVRI7UDDq0OTp+HGD/JrNtTMeCUNoxfXpT3zT26J5Sf+9hVdHrNCLK4YLB2/DDp+dXGa7HQE
s/5+TwGY2OUVxUyGqYOe45/+xxL9/y1JfzNMLqP/PAC8FPn3H8Wvx3+//IV/zP/sv6tlYOfyaOVh
zoCcO+4fA0D+BOgCqRtWRNNWwvg3YVxJ/EpLGYVtuIIDj8P86Z+mpOWPBIs694my8ddJ469MAF21
TLJ+dYGgwQsMR8wYJfeEEuKnG8LGKz/5PQpqJe4o+QvW3enOXHPvbcMVJRT7y2QTlcUe8eCs9OOw
Ifu0i3b2dZ62MzWRgGhO9FMIagZWO7kjo8Up6hX169htiVbRO/MK5O5ILcFxCDBAHXUqix2vuXlu
NtA29tme09l2rs9TTY0ZjBZrL7JnfdpnK1ni6/Sg37AfuPTmPQR98oEr+j63/doBc7Ql7YSFdN2t
7jrexV238jfuOt2FB2sT7qI1x81TCNNnZU1nTMCh13nP5AzP+o24Sw86H8f0+q04lmdrhxdobb6d
wE3yQ7S1/qL29THdiPdo62+6/TM+zQcCId7yCpQu2tfE9iiQ3UqUedvT7/s3celWnXfHwGJjXLml
Te/5ePf87HqX0/I/plV9Tg/N5huoLM/26nN9Rh9igsa7OmVe5r1uHx8D731cl+d23W2yexQwL3mu
gJHZGKVs70QhBRhiGzYQIR6vew63ebS2+dm29y3yHvmuvPjQrlv+P5bXH0zCPAvYrfdev8l1co9n
x4OD5QU3E0CP6ImY+X1krSL0OBSLYKAXgpjTHRCHHR6ffXtSGB2UhyIEhwvhLzibd9FtsCp3rA6e
cW2xYAQNgvRGXJkkdM2R/1jOdbBv61cipWvOvOfgwHXwzMDRM9fWtxRSiidJB+EIJRa9yofbCiDM
LZQBTrfJXfmuiPEiLHyWVyNZqU9oTnfdrtul6/YHFYh4nk55xK9NmodveHaobYaFOfG7ppd1/uwv
pqclOxzazQ4B7yUvK48V+UnyafjiLpTgik39LTiMNN+FB2rhwsNtHh7e6vEQfnWjFwNNZOK1DTbt
CZbrWp7rt+nb0HjQeOk4Q9Fzq32oABkwf1iGIbulf/7cgHbpX+jaMtMb9w6m8Zqe9xdQxmdxkQ/1
edh1T5Z9q7277yDj1zrjQdq9iPDxX/RjchOutSs8ZErdqfDY6GR8zgWKpklww9MdivnIcnkk9qxy
N5ztQz6uyXkb4QbLzpRvhHGRzaGD3A02/isnOo2Rzf1v7s5sOW4j2La/cn8ADszDa8/dJBvNSSL1
gqAoCfM84+vPAu1jkzC7ca23eyPssGxLBFCoSlRl7lwbMt8me6jBMCy068rmFFmkeyC3NSgjb6es
nIN3CvYYDSHZ++Xc8iNX3wdG63S6PnD/+VK8z1cCIYBqHflX74kW4uwhaVDHLdHvlr/0b/pNfOVt
rb1jbiJa69bAcDYCEwyyPK512mvJnzZX0nZFBokEG0TgjXubUs0FQNLCt1x0T8y6nPztV+kUwiF4
XsHwcu7JHm0WGAQsmm29U28aZTm6wS21Vx7MWiQbb1NvTv1OthZLQKHi2Om2ALPTrACt2c6jsAlX
4woWlcf+KxmwUlyU37kvZ5kly+wJHTyu7c2Tcxuc3Kvuh26u85/C95quKJQO1LeVTd7tYAu4X6HR
y/2DrKykXX+TbNTlpl/36wbQzX5Y2dlGu/ouLMoblo1/FfwIj/oB7on+kqyoCv2kXUVYw/o3n8k9
YIC8k59PEB1fxiznIglO8p1y8q1HJdg38vPQ76uldKvcyM/mdYa8Cn0OzeCv4l4abkx7DY5xaz6R
jruJr5ulusi+y6e9crfFc/BIrf9onpqlsu7vlcMx32ORCaBoIbp3RrjPODl8UQseqDjCMaLLdkVY
Xr+8eDvSm9ZeXNx7u/R0CNbK8us6W3iLY79aa7cYDb7KK3nlLssf8jW/Wogr9Sl5eVYI5pQRk0W/
qdb1CguhF8zRFib/RVpS8VtHO205rNvro7yRlkdwDl9Kb6Xaw4FHoGNvGe/T63pVrU073Yv8FhAF
C9InS/IrtHPye6wtaFnUUId2xQ3x19draQklKd1R4wd5oSbL8EZ/Dveqc6h+adqCX0a/no3t210c
qy+9tCyvoi3q7y+gf4mLzYLCT3mdX9Mig9oRVP2i+RXIh3JFzogO1WEJH31BX9f4TOCxF/m1RZ8E
YYZPVXUQtAVmPPEKUZi0rftNveLP0HSyjUbG5Wowlx3TU7xRX12U9xkMirV70rbPwo3EM1iIKEnK
L7wts3JlbAHArF6Ul8dgERzul7tfwj6pV/KVfmVuHo/JQGFj6aAtfCG3uC/4bho30jFsl/0J6s2q
3uQr6L/b8e9qLdzivyp84xvL7Ru0pi/ch+QljCmcbctrbsp8Qpt2bK/FRaLTjLbA7Sr/RlFd+NGo
dNSsULT6qu2sby0gjXy+om3v2427UzO+c9pzxC1Ts6cXrzQ3mbAbfSDpFBBpkj1A8fhzr/qfNpD/
nwnH5Ev7xvvC/z/XL0nIQfCdcow/8ufO0ZT+GBM3iLNEznx/OtD8tXO0/mC/RvrIUKH2v2nK/lKO
WX+QIUOTwhGYPyVyov9746j9gbpqPINjWGWRftHU/7JxnJwrVFTo3JVmki0zOWCok5MMjrK6jMC3
W0tFo91atGJfVbqEaKQM4nbzblROf25G3yvEJqemP69l6oZFJZbd6jRh5ne0mYPq7NYGSBu0LkJy
M2QIWZ0mc09hIEszucbPns2AjYLzDpnAf52ZjA4mLMbG1OrTEvJTS4o3jkk2jrCYmUtNjqNvj2YY
tCVoCs/HqZDd+bvjmeobQinrMnUzy7FOklAW32unrx8M+nmkRU5T+c3In+1RoBWlsb48rp9dnD4J
Q+LSbP+1yTtExWOVfS5gL64lyU7BzwJ0GO2RdiD7QBA1qTyJ2G3uISsGr5cvPUlmvD03ZxFR4zGw
91OZ9O+fW3YluiANuVujZopvZD0Od0pW+zPHbWlyuBkvg8COUxbNYCLN55MnNKI+0voUZ7dI6kLa
rKv62mzTYJtBY7rHJ7Rbu34Cpo4+r/CklzVdwXHVY/PV1M2fwe3/Ns/2562QVFGt0c7JlCbnLKdS
q6CLxW5NszH7E2AoyxbL+JvL4/r2Y94d594uMyZ8OWhKss4p8ePA4hFKJ6vJO5XNdhg2sRRK10Me
0c8ZqEL/TbX0GDZ9iyhrQy8tvfukZNwHyYwqaWbwJ5mktzvhhMoBliPm2ETz8U4wJrIahJ3d2qpL
fYdMwP2iVq16JdSd++q3DW5x5NPuLj//J/NqzHgTlHjlhqVPLmqaeQtiIOrXohPwci3yyb3lbv/7
RXiBCudmLDT+dRELfXxI+b1Zo890FrApgMdl2W9MGHoIdKK/SHwl0H8cvwLxkNeG44RRLO+qpj69
rBw9milGfDJgJC0pD1CJGPWu41t8F4BkeEB6A/xz3YWhs4JvkY24G2smgn8yF5DBE+RMEhfkNCbr
sBht9VTJaddVaSprSXKbkXTvp489Gc+V1tGoqePjMTMDx586WQuKzIdOQvAqEWsmzwa0CMJfUTKC
LVwyFSU++Dpijoi10kwcfyukTK7FTFAlcvYK70ofI9G7ccTfT03icmjYbiJIgLXrKy84sHKEBucH
a0ga1DzZdlKDBESgsokTj9EHP4H8lbYnBQ7Uy5DmViygpdCbma+fjINF8smSxtY3ECqTRTEEtDJS
HYdJrVXSIW6tZCOltXVoVdmbedGfxB9eJKVAyUJATRiavOmqEfHV6dp+beqQr5Rsy/flwReagySS
P2gpImuBsY4z7yoUnPy/xlgybKTa2Cth/i4q5uRBm9qReskETNwamrscZCdep+b/2iyejeT/2o4A
UqCnhvk0atbh0H181eiNCyjyWYXtixIsU7qaFkhuEYwMbrtVTGF9OdpgyjWdx6SpaRGlcgJYGbjV
JPNP/8owYCyWrgFCKdUy6vCOWYrsKTjTeJWjLD3Tk39klO8R/4Qd7nlSZPj+TswMvD/0VoSI45bM
xo2M0so9yGJNA1KX6/U1bSYy5ZKqSV8dF2nhqjaR1G2iCBnbIg5LenQD2q1VsGeImJc0tQrQHf3S
JSlFqw7JsQRR7FbFXbWFqJrlHdKFWLn1lGIIyD3F4hcjMFF2jqbPT3EdSfJS9vkYr8Dm4rRSRabM
YW1sRFwH8F/kx6IQOgsopGYGJKRgCa70Rg68E114aX81JKlunnI82DjtAshtFvQxea+IdKFrmT3K
ZNR2fbpL1IZzdkIHz33ZScF9aDpYb8lSR6qrFQwrvk+awC/huFKXyujxUzV3lZsNISKjGuHiq4eZ
36IqdTdZ1ihDbVzHMQoYABqfElFBcGDWev4SOTSCgZj1E9zODC6UejliIkczghenQsIwWqT0PyGm
B/jziVH5E9iDPKxrgq6IS6vqeXs0J/51UFscz2LetbYWRjEZREKq+YvQDFVUsOjK1aNc4wV0ldOA
nV5rRjbU/UI3ewDWCxdQY3RM0bmJq7rRCqyzrAaf6MEMMnqJaj4cK0PLJGjJrPxwD220FPeyIyTf
dKUiwYpfHGTrDBvE724KUGIv0YAFLXyI/Q3gHRjtFHBgqylo1aoqIwVS0LofrMWQiXLXWFhYH4xK
Fm5NIaSMmGJWWy1ge0B0MxF4oe8t2HMsQ86O4aIzy7rZVEXuI60xXesFj7A62hZdpY/YDJNCdaOD
bjw0YQ4vDXcNDN6TSnJosG9656pv2PLhtxHhjMAgo3FrAxUcL1i09IpufRFBH2GHRDNUzxN9mUpx
EOQcvZzCaD7AeezSg5nU9FoqQ1hU4IXU2o4pvqgrF4iqiyxOyL6GwE0AFEeuJ64TtyPJ2eCmjZUr
Hh2CVye/2AP0Xwl2XrL1Na98dvuELjWa6ZGJV3Kt6CM2Mne3RWxST1e81H+tEGq0iJ376gUwhgYe
b9xcL5whRm5CBEDxCDPhHrQVP6PL8gDBL1YrwQ4ru3yjIfnV7ztFEBTgj2bQryhXO/q6GLXWp6Eb
YL4uVDmFCFQptbqxaMcHSZdpZcWMEMuyXuK5KGgrEf8SmhOQhtZoW8XI3Kem3jKRCQow++UoF45V
Dyfi1XBz1Mm403Hat/Q6e8z0VO+ePDcpb7vGFEXU+MoYKzDPZP5mDp0bgsZMZ/F5ngXEjcCFeaBG
OrWuNXwZZM+pYPNWzlcIZuCg2dhE5qa2XPnPuux/Sifc+K8FnSS/qmnjO9H+9W/f2//XWuTH0/b5
ctTS85OPKQV++1/NaIr6h4G1q8z+GO2FqvCF/CuloPyhcWbAElPlxPvB7lbjf2njYY1vED3spsoe
8q9ilKT9gewA7LWqidRtZc5x/6FD/uMu8c/+eGx1/3VKkxQAEHBzbUcKtkgrDzScu+ig60WTN/p2
Xufz8YP6z4XGzfC7TVrd9KKPtje3a5SsEXYpPkYBKrKfhT7g/v5u0D/JWkwOn/9cRfl4FTyMcfvO
zMzODP0kVYlqG4qpgQGFU89mgRwn+Jsc84wlMpXlYFi2FkW/Ll/83BNOztUuXTW6Rle7nTmUACrB
v+m6ECTdWNAXZ3ZbH3vk/nm+yVZ3QNgW0vis2oIoPgR8K3rTO+K7do+3GEL4dgSirQN15mrj3u2f
DfY/V5vstsygwEVOlbka+w+xoyDS3AbdJnbaqyDTFlk/c4I+81RjMfb93PDimkYusdNsnNReRLUE
jeyvJVCIlvVURcW9XuWPpjHzUONu+JOHehMrvZuIgA3JlVETtkX6jJSE6qsTaLuhkWfSLJNjyd+j
NpVYtaluBbiNq3afpeFXQa7SQ2k1YMKr5BsKGGOTkkdct3IHsd50f8VJKe+iSvjWZV6yRA4WzIzq
5Fzwz42ME/Xdk+Jxm5VOx+ujI31XCnRHvpbRvgvl01C03/KAPLZWr1PRmBM+nJkv0jjk7y5oCHJv
dlIk21qvv3pStIlLgU9PApSfImJn7bOq/U/nq3+ebRJOUrZjvY8vip0KFX5VjkdpVxLEHfJtb+Z8
ee5pJrFkxI27JI5k22rlXdo9p9B3dST6SbhSk+Pg/LgcNs7Nx0nYqKQCwZyTyHaiecueHRMFxvYm
a2V5Jii+SXk+m/GToCHSApvpWquA7tPWNS3+OGWH9c/RuNdw74I83YgUhYVsD6NDk9dpcBDBU+sQ
keJFCTS5pftd3yfVbZbrYLQOEV02RvRLAWNhFgeiAP+3CNrd+Jto5oiYY8HPykDynAUbKoC/N06T
YBQ2Whc7jWTaITarfpNgKFYHWEc6ara7fIVx7nwyTuIkDFFTj6HRWO5JTDCqg1xoYCBT9TP3f+bz
II7T7N3ikAxg8yRb3JNj0VsXJbWyMji7Lq0+QaGRfbv8DGcmrTjJu7gy3ndBlZm2z6uwQs6gfdtt
o7zGLa/ftGK5L7P15UudidriJLxoSt40RlN4p9ij/0/PaAuNxK+eNpDnHZ76QLR1J2IGzU2Atz3J
Z+9nEl4EjJU0o4jcU2IKtw4ZchPcNR1KarLm4CVWGJroEM1C2fzmca5bdpmrrLVByneApa8KN6MR
M2+QmTrPHHpGgDVKeU7lP02T/JuEPh6w8z7ONAQHdJ3sYVM04LMzWZuZAm+fgM+eYBK1NCXSxQrD
45MQdld5hlZAoIFd8Axjp5jJY1QN0G9/5c5IvsTQV3Kuh+ApaERMD80nAZRbpcjlddaG/twdjavn
33eEivLjrIT9o5A0E52jDnswuxdN/HWcE//i0h/WBDc+7UJJvb88Yz5fAooxCUTwoSmrlbVw5ITL
ViXNtwkGHwsz+5opXy9f4kw0FSdBm4+tJLeK4xypx/2oexOnKbQqaa4VMyN2LkhMBgwXJWxctDik
a9WiNORUD5B8ZgLQ5+ODYO3jyzDDuuuUWIuoAgfdzcBBet0gZb8dRP0hHpCOXB6jM3t+cRpJ1Vx3
B12KbLVyD1KH8ri5bXXkGu6mlOZErZ+Pk2JNgqnX1PAfW4xDBCcqqY7TYelK4sxEOvfDJ7GUPsoO
+DuWQihb6eaCdLts5Zmf/XkEJWX+8SXAGMcDOw0CW2zL/oChAo2lAoYKYcDSMNiMan5r06s+V478
/KUDx/94vQJPPswMpMAOANYgpYKAtxsGaHz+TLnh3AUmYdPqcyejPhfYMPIhJqlACML2qWiJkEL1
cHlKnTl4IbL9+BTUfUihm6pvS0Gl7gMKUw9alKff6ex0USAhHYTg63gYQ1jqZnA6W/KF7eVrn3th
kyVvujLu4JxU2G8HC1EWFm0YIBqDO4Rb/WCssC35vQtNln6Y52IudlVou2a0gk1y4wnxOseZVt4b
1SYr5Bk9+LnZPQkDAs4JWNbV9Om5iOi0itFrKq2bWf3nhmuy+kVtwPnH6UNbrlv5mFHGvKplCYEi
iVRqo2a3xfsJo1Ildmae523//8lHxpzEAr7FelZ3TmonaK+KQcZmagfwSXKsB4yN9bVTaAe1tlaC
W0W4bGirQLjO0huw+gd1MKqZ/fznn4Z/VShEo3GLHDMMu5KHfgmXGfq0qSBAtWYix5n3Nq3nJWOp
fyDlZstBTuOcoNX918LJ8pl5fu7+J4FCdHvLimGbQevSt7Uof+8070cnzNWOz939JEwIekZWGXdB
m8P3NWuGSszvBSBzEhtCswjEopcjG6wLhiKtSA6evC5dr6s2N39dXpzjXPpsjk2iAG7tJnUxPaIr
uLZGq52Dl6DH7EyM/spoW0skzDE8XmSWsrp8xTMLyZyEAwnyvu6SPoN6XR5D0cb0aaG0+XpAzkj4
mQ07517MJBw4UFsEwTS4jmDoNyZElNRVy5kkwUSL/r8HaWy2PgbuXGnRTMRxZld0ZiWQK7JylaXg
RCC/7NsMo4b6plH7b0n8bNWHXk526YDGufuJWx9WDjDi8b9xnH1e3YhxfUyhPkLwDh4lYy+pByXr
F53+0KLZq2lBpjK0ImDGySMBExOAK/5RxD+7HOctjKqD7kE37n73S25Mwg6Nm5ImxF1mJz7OPQsv
pdhSRMVz01Jagy6EHloG9L4IBdmc+UScybnQcvVxOIEMWrgGJCb7TyAukXxLq8HR0rxbUBIY9rqH
xsgUqJPWNeNweR6eiQvT7jpsVzM370suiQMXxmAkVJF0U0m5/OPPTD9jEnb0VJVaN1fN40Dz77Lk
NDkAs/jd8ZpEnSBszYC6j3lk91PLT/5AU3a1DLsHUcL69d4IlY3Wzcz1sy9nfMR3R/C4oQojlIZ1
VPP+0WHjK4Bdz6VdgJmrpnW3xcgwEfVNr7GEL4/euZczCUu6UxQhYCzrCBgQ/k+taoui71Dsq80w
8/7HF/FJ5DMmK1jDODhukko4YrDyI/LYXrXdKSnLpSoaM1+2M0+hT1aSGOiNl3qicPQEjZK3Z8C3
9As0vnNNWucuMFk2ggmqrS4GSATglkQd1wP8cAHY1Ovfeg3THkg1cUB2KApjRJItZWw8F0ec7u7y
T5+oBf4OovpkjSSK1QnQTIWjW8eLXLiXIxJlBjZMd10LGOQBBHUQ7zXMSEKlHI/VffJD1va0Ply+
gTOfIn0c1ncTO5IVXy9CnJdKf7iRAzzVaHUI4LqrrfssucmuDG8vX+nMZNMnSwhgA9xzavBHUFcg
fMYHom2ghWIys1k8NxMmCyaMlTyv/VY4dmm30zVhlesvQj9z92di2Qipfj9Obdi6deE0Am7ymAeN
8wDR69xS//xYrUxlSKPKp08t1iH2JHbYQH1xBzsEuLcYx0orpZnt1LmXPVnvUQd3ri1ZK+SN7/BS
PQCb2ueJe6rKdktdG2yy8Xz5bY/r+5PQok3WvY5TTKiLHfMqNxbecF/RmpEsixanBGwC4wED9blX
cy44j21/798NUEO51CxePF8CuPxLlkjMRXz8hbQjn4LQkresmcsPdmYaT+VpMnyHBjc94Zib6Rq4
/H78ZtL+vonx47p8iTPTQZvEhEaqLa0xe+GoYHzQ0WYQGw6+bhssSzOcZC5f5Ny5e6ojlsQ6rBtc
HY+dm9+MObuiuuEKhJgAvx9V/6JDpVJEcTmbxDv7oiYhoGks38VHFZWCuPEcZVMa7YJLCiIgkPZL
FoCHgqdszj3imYCgTQKCXpeSnphcrgTN69YPUvWlROJwefzO/fBJQGhMregHh3AmV+ptU+irSgYM
bq0u//QJAOHv74I22boXXSrHvWYgM1SMH0rYHJ0RnBWa7XPkbUIr+d4kUrVwrNiO6AmxsONaiGq4
R/dx5VD37KD04aNJh1UzwFmaq3O8dcd/tqwnEQQKHFi/rKlsatawPNLHIA13Yivt8eS8loDNL5RS
XQb1WPjxnX2mcixoix38NBiSYb0TMm+dCqGMsTj9Mk66QttD4p8J5+kCUKO6/Jo53kyr/6iP+CwI
TduooUrWpmrklT1U2drImg30FhzD2dzEWnKvef6+oc80jfPdSCMdJFoHU3+nisFTYpDgV+56Ml7N
D+SxS7N48YziIa/qNZqynRyF6w4CdwLIDqf7lRziP6nAeDSTa0tsAFXKX3TqJXj6bKEYAeHhsLTA
8oW2KbU8taiNZtbxG0ngk1eiTqKf3vqaUxVpYSOnO3oS4jpMGrEZNTEXjURbFCTonSW4r8COLed7
GUm3QZ3ssOp+BcW+aNP22Eslm+fuKlE6xK5jOa616ybD/MrVA/J+0QK/7l1gYRfVice6t5pFVen3
jRypG6c3ba3EJoiuiHWQinhPaRij9CE1YgkDp9TVMbQS4gi/eK+ZWXzyuTc7hs532xbPbUrBEPPS
DkT3O9ByEJE+Vu+5MxyLKrL7QoiWgVpQK+crkCTqI6aDP7oM0/TYoy9SdGmqK1zIrm1wqPtiF2rl
g9GICWwQa+3z0pK8vwrxpI49mic9QbztsXYucryCK/3q8ho/84lUJ2FeCXQdP5Uut9tYxfwn/RU2
zgE3tVPInaygi62rSH9ouqfLlzs3ZJOdXu6qrZXGQW6HakZIkLdp0jxJtfJYi3BkvWhYW166/r1r
TQI9mkU2eKqe2Z7lfpcM8oLA1IXk2i2rXaZq1F/Tx8tXOvM5Vicxnoy6NDS+kdlhqJ7cJLq1YvOY
uJDgsYOdeVFnvsfTtpeyqEorw/3M9gz9CvepnyZgp7grtzhV32FyMDNo5x5lEvKtyiV7Kg2FHQ7p
FyyPo01vDHeGA8nOjd1k5ih77mEmEdw30WEKhcB5pqqPfdNjUxWQJDavBk17SoTi9fJ7eZM5fxKW
puATI9AEBX/5kWT8tUtuMU7Z9TSeGV23ivXvtf41l+5JZFThLSXDoaFXOM6/VXG6kuGk1Oq9FtKw
37woyehvAmlT3Y0YfiSNz3rvLYzM+VbxVQ+lMbbOVRnHpfDZPU9CKZZXGrHUdW0sFk96lipMVke8
G6Rg+L3RH7ES7+OW4FmF1lZM0TQJtkYVX41PW9bSNTYn7QpZxeXRP6MkUqZslgp8mw9E2zo6TXSs
AmFlatlWUKSNgGMy+L2T4AyrGjovpzDrEer1QyAY900xl806E2yUcYTfxecurw0KkYJ1zHGja4vu
LmjjbR6ES0kub/sQUU/vPcw867lrTYNNnnu6hImDDV/Twsm1kMuNL30rn0FKY79oMV0Gec+Wcwil
Je6GEJyf/AojzaRdyUm4zeamz9lRnwQj3wjy1nTyxM589ybUwcTinPaQy65NMXzjhs2yzTd5FXxD
PYV/ygMGXT96z6yPMyNxJoIokz1plhq4e6t5ZutidpLF8KGpGoyYLfEAFhfTUq884C+5CGsSiS3g
uhw0QSR5pFWh8a0yWLThUvQ92kHrrp/5VJ+7p0lUC02tU7AtzNgkcHbBixZHW7jb6xIXU5hGczC4
s2M/iWvM86EXm55PTlJ8TxJP31PMA5ZZ+tbK7MR1mbXfQW4+NTGovjypNkbOciuccOnK1czqnpgj
/L1rn/Z8RKKstANgfptBPSLTlvGC8p2v2NuBWgkrY9VHyn2ttA+J3p6arH+IMjP8qRVxPvM5lMZJ
/0kIe9swvVt4cRYKVOi1DKNstcShBkOBVW4IJ0EPpGuF/lgYBbSwR9mNozSPsd9eSVKur8U+cFZQ
JM1Nl4gcaC9PyDPfGmwvPkQBo9bp7PGxXtM9arlpIzz1CO00lAnQ2+WeNp9uViBz7sHH+ff+wYc4
Liujx+ZNuRvooc+80EZiEcLFhDmL+VVw5+VHReCdm/lCMoN1LWVf6mgmCp2Z5lM1NL5zcq5ItBtg
fHuDeuk6yUGWWPUympPUnvk4yZMwhz9Sk+XyMFJbgtemba/9pjt2+ebyqzp3Np/y0Aap9fpWxISq
YkOA2NnDpx187UagHEOLTUlfiH8VtyqKMBP7i9L1ZzJrZ7bB8iRo4fGJB3ElSrYTDg91Xu1ccNhL
J3bvetc4qL31AFgcNltaBOvLz3ruXU1CktJImQAfFXlm5608etfHjfadH0gpcm9x+M3JPwlIdPkH
LS4Pst1l3VXqa5jsdg+0ai7TiMTe7Is78zBTBTTWZU1GdbSzla6jsUb8Zbbu0ZG8X21n9dvLA3Yu
qkyVz5knDD6u650dS/1D2jdPopF98Q1vZ8qvglfdDM5tJUiHPgBGnt05Ea6q3QtnYPf3xnIqjJaK
IPTcAQYgO7QvlR6FyzCMN7llrZGh3c2epc/Eq7ck/fsYIuBU2krlMBpX38pNdcKfemmFw9dKDXd5
PfMw597YZG+EKV2v5qU42KJYbCoXTIckcyqrEuDYMx+iM1uit/f47kE00uyxm4maLYfKA6F9nTVX
8FPhsXdfUAKsg/zu8sw49yyTHY/S0hBhWqVhFwHu2YMHAqWtE3zUFchA9JPNDNm5FyN/DO44Jjv4
0Km6beIbvOhLjJH5nILRCtXnsvGsrUYDw+UnOpcXffvv78YuUXCDdIxSh/GHX0pifENRs/QrLOnA
2S6SpvMXSoMLdAOLHWtpV5NnjplvEe+Tb/dbaH535YZuayt1c90WRlhViCPtumA1f6/NJts6TXuo
C3J+uqMWZNgCA5uGNFWuZMv5pkbgihuA1auuaMMtdfbXAevTu1yPnlNBqSFhxAR1HySOVTfWWs7D
fk7sfmYKiNN34+SN5/SdaeutttaifpmV8Z0Xu9AwZl7J2/71k4GZqht1wcwc0LumLZsdh2EfIlSH
g9Ayd6t7PfOGxdhwWOiRCrvFCuDPGaJyz9fr0Az5ryFwAe902vDYK6WMmKB4acuaaUo7a+VmdMgF
TaIfLOAWpPKwjQIMHd66Zfld1ERaPLL0rk79vYmx3NLv+4w8eRWsgkB3tIOW999npt04XP9+Rnmq
dKpdOpeTkmFs1eaplZyGllBqpWItr00MtNW6WKhsbWrsq1sDQYTZY2/itiyzyzdwZolNJezG0ERR
H9POpzUCVrnRFgvIexpkv6g9J6YumdvGnFtfUzW7B6u4HSQJ2l4cfhE0fC0DjKS3Hg2/m87AwUAO
h2idKBieZGp6mxeyQOe5M5dlOScpm+rclQqrcjfMDFvGOwMLau2qNcUFbkt4+mUb4Ok/FKkx97H/
UwjkZJFXbFlBPmMaCtctr7S12kU/L4/52XsZ19S7Fe+ofoLHTQ+XESjOotLxOTQBmRludRUY0c7x
rZcIfJpamEvd8kit9pgQ5Sscnb4bSJXXQdOkM7XBcweoKQMAL60oL3LJsDXchHCoKPo9E6+tpJHL
R2WNQsrajHEqkrFwSzZm8nR5EM7sa8XJvjaWHTplFD4hZpgfcjn9Jpnmbpjb68njpu7f6wq+wGSI
azidlasZdu6r3yvnViRLQLfyTZAO10ZSPZmecSN7bb4oivzKcTe58GRp/sIVcebumuoVoj/Z7jbN
X6BsaEv0EuYO7/C9kcxJkj//WNPj+fEOZd11BMcaGhubuIWQ9LeWC/eiaZ/NdNjpBrZgRfB4eazP
xerJpUJf1wuNxl8bVtLOCoqXIDOvVDN6wdtiJo6cqVzJU/m2gkWrGrmxSSOlY8euQZJROGQJsq/E
gyOhCMXCL2ys4LZSX6zaMv1mtcMOYZfS7ZGWSyunHLX36bMkNXMijjNFEsA2H8c49LLaTAbFtJsw
Mp7DXpMWfQUKsB+dRWn7WLmo5TdVoqW3vqLhntSmd101VHAUCIfJUP2ISzrtRZlMva63110bR8tY
yXRAm9k3T8qgb/Y9Beeo3IO6enFrYxmY1QGRn7RWHQywvPaXKlFUknL8hsT2W6PpT5DUrzQSnGLe
AkLExHbRaea3RBN2XRYkr7/zzvE9+vjogVurYaE5uq04zR1uMMSZQdp5fk3NbkZ58XbY+Pciow/5
4zUSrBSMRuIaGvU9x3UPviAtRenJbK5yD4ahV66czgJwh5mZ32xMa5tm5a6h0oTPVF4qV7kPotJA
JSZjc7e+/OCfBxboIh9vylSlRstxK7LTYrQRyaFv+OGV0US/tcmWp8L1GG6AF3SpZTdisbPSYBcF
8p3wpYEbK/YYgP24/Bifn4/B/nx8jChJ4qQfuAzCXSRCurh1qmcHqVkV7srau1a75jarZ57pTBoA
A+OPV2taJfJcIWfQmOWFiX1mnhz4DpixXZjKNmwBXtbRNcSamc3dGQUUQKOPV5SSUgu9qLDs1vLD
ba6mA4xZCLcxwoD4PlBetPZbpafewjFAkWY59jutGf9qR5VC6WsLU7trencOSn/mewFd+ePtiJ6O
ZYUjmiTQxJ9Fmidro5T2jnjto2bNO3XRKq8SjBCkrtme72DjPbTmk9L7r4rTqrvaKE9ueT8o6l0P
51cToz1V1tkszZk5PWXltJnUqJ1hEFxLYReZSbCTEutqyIyHUN4roUt3pbSsg2KjYvucCfj+KOus
S/GvwyzUKrXk5+VJKY/D8cmKnyrWRU8tAyUVDFuBB7K2Yv1H0jRHL4MlOAwSSfUk/BEVw8FtIwfM
BDhOTGIgU3f9wcOOehFI4XBTqu7PwjQeFT0Fk1UBbveG2toY7lDMzefPv3iYd3x8nWVkhhF2vlQG
sOopldFt2TwlVIdjr7nPDOWL20KTNXz41M59m6lPVV6g6PQPqdizFXU5KVwesTP73n/ZHOCxI+lB
VmOEF3fRSW915SiJqP38PqpvtLolUZiYiXmnKqWzUjLf3AKEyJ6p/w0zmbZzYzHZabm0D8aKHJSQ
DWQs+fIveeCeWq/e6nX+/fJTnglW5iRY1djG5sgCSnsw5VM8gPtJ5GbtlFBKEwz5IirN8MxOuaLP
taSdWxGTgFUVcqvmQVzaolu/OiId6mLw6M11QJ2LTiPS/f0OvU2qQEziorS7wb0XCncpxgMGQF8z
1KBqsgnj54JUvlgVyza4sTD1s/Ro5Ri4hAvGuuJIeXlcz8XlqSI9LTGC8wSzscU4+O76lnc9SDiN
+rq7bTXhVMao0XyxAZidkrTV8rI9Xb7y5+dC2HYfByCR9BY0hhPYetJUO9GJrvJRiWw19xWVtd3g
z9k4nxvqqRo9pWYZSgHVM8VFcpEqp7jsaMeIdx7JHRx51zUuklkGDrdObDFRr6By02zqnwakPas+
kLeVIfwPZ1eyG7euRL9IgGaKW0k9ui07juPY2QgZNVIUB41f/05n5atntYCsguQCl02KLFYVz/D1
9qxXdtUSuu64HnAF/ozfkorHAuh4OZgJwJMbJ3Gl8LPJddx3hR/siT0/nQzMg4wP2oMwlxOX9vHK
pSjvs3p6kEO6k9WEEni+g4rXU4ebGT3wEhBNGNHfnuRKyWeTRUBorrp6KLT5w9g1J9m2EaCUhzrb
uXCXZIXatUGNxxPAZTr/pRnsP40Fo0fAuDeGXwkWZBEsRJ8avhAwlONjeYKlHCp/ClWzPUaxPRSa
cwr0I3uA6WSY2saprfrnpmv6OIUhgUGbKBXOzpWPee5DBpXvN37Vys225DVz9IAmeW2o15DRN3Pz
u4+tpmoNzqs8QzILyubVpSLfN7F+aydsEWIsC0If9iQmHG2xy2r4H/T1BZZFh3yuXjdbwivBf4n1
hx007fshHR5Kt3vUFKjAsn8yafAtM7Pj7aVbOTRLrD/eeUulZQO4nR9c4Axz8dr+qGZ3Y7+szGAp
iOi6BausiZPEhxVyIfN7oH5jOC0lM3m5PYG1ERalUtspNA1tlKwVgwNbnU0G1Ly6Ywou5SQ2+ixr
i3Qd+93JZ5zD4Z3rApxa+ixAUgH25T4w59PtKayV30tAP1FFZTgFB6e1+gPrvfNAkrwBpTCVj83r
KHa1rU6B/Qb7kwyiY9lhmrw3Mu9aSzzL2nh2mfw5mxsd7ZWdvYT8d76G+xwV2YN05RMdy92QFceg
1c9GTQ/w7Nzyq1rpoPiLQKKcFvwbmBc/zLS7+Mz/A9OsFztzvwxBdUTTPNr8eisha0kDAMvRLhsP
Mxrg2uga2gut0oS9aArYknevU/NVpcO5HP1qY9OvbZdFcDCV5ZJezdmDyM0Lji3E8scshwEp3djz
a99oUe8Q+EeiCaJokvPxUAEYagfdua6Gez+bIiU3dsKKfgXkwP+77etZ56oPehzWWsUF+DOG4LHs
+pNuoRKonNgQn0TzG5Krd3T8TfP53hwHyA9lP0CdFiH0nrcuvevKfVC5LNkCPdRM+lYVQVJN03M3
UBg752dhwqzYzO5zCo+EEhh0reJamj+M1N5SCF7ZpEvigJGpueZodSd5cUA/Bt7M88GpykvO2I72
Js5IvBECrtf3RzNchBg81VKXj0aajKNdRAzO2gGcCXLoY6Hb+anv0ECo8Fo0Rsb83Gf9oYFjvDHV
W9fAyo5aEgvSXJUGHCudBBS9L0VhgOJuROAzHAX8MvJ047JZS14gjP+fQGqDqFSiirIT2D5GmXJ+
6nIOa2qfa53HnorhI1/mGUTirPGezQwddN/ZSa436rm1z7mIORAOhh6Cqvyks2F3o33npXW74gC+
WHEXONfnGkBvaMxGW27t3LXvuih1eGta7ZCXbqIF3ZeZeGNmfi+DLxpWFt6Pip3cqdo5RJwbkBMi
NhpHq2anrqJ/bm+stQ+7iEWdMkuch2pIBkV/+jPcKWj+R/ZWqJh+LoRjb0x0JeZ5i5A0zxUcwYNs
SNwhuIPZ5ZPtjWdufb89i7VCfMkKELSEzmxmDYk3mfSqAwIznbwEv9ibcjictAzPq7qus9Bra/ur
gFLrHehfaOOqSh1u/4a/eM8PjugStF/WvQIpvy0fyKyBBPQOmt8zlV0fuoCTf0kpbueyoajvjrUD
8IsPc9O979Fwsl7J9AP+1jvZHNJxPsjmkoKi3PSfK8imDe7PGUY+fkdBFr0HwYHiv030+iQK03b3
5/UPTz8S/Cv+Vo372/P5i+j6aD7XLfM+q1FOXkIcvnzwUvtTb+YQpR2Pnc/2JXlqoAwmBIvzak9y
I+a9FdMG1jDjvrFdWBzrCHqwEfTRRv19tmAAVjshAaFm9BINXTvRv5TwF7z+5M0X5dU9sAiRLTwy
IApuFg+t10R6/I3lA9eDlHKHnwXc2gmvoXd9YZ42c8u1HvnSewNEefTD+gCJ34TmJoV/kn+c2BCB
DN/3Y+zlsJ9ux9gHaLTQkVf90tPJ9BwYbbEdE6fResWndvnWs/3fTt1Hn2wZPysLj62kR6Ko4DYD
/6Fx76SPKPOufxEDMAK/nOIR+zLgX3v4kMNAOvS8Eg/nsJiDF7S0v/YGrCdSGs3sJ7SoQ15+ZWSK
8fnDqv6Dt/lGw1od/D+n+F1XEH2Wu0Lwgy7fGhIr+yu1QfFnb0XzOSB4i+f3GBj7e2bXhA0Zfmzh
gTa35h0khqOBOxEN0AioI4u5B4hBQa/ZfXEqAYEYGCWa8URAUfGisoYGr9hriE5CsAT6xo+Y2fUI
BPY5Nf6MPXoIxU7Yedy7wwWu1iccg246VXl60LBxr8h9kLGD3ONLWDpCmzmaQe8rxr0FGOnGeVkp
Mpe0BcoKZpgu9p+by0MnI8gRR5rTsHam2AXeyHTQyPlu5DaUDfbYKHMNYWZgD2zrp5s+4gfXzi+e
gm2Vbd1na+2XJcuhnbismzZgj1ByAarF+IN3sR++os9wWn/FK3QdMtc+AM77mBbdQwHyrsXgLTTZ
+1Z3YTbwXU3JRrq4crn+lZx4F04EPADQt7V1YnA4l0M4sK/mp4zXD17OIgu2ShIe7rc/xdpQi8tm
giIzh4qSTrzc+Z1qDinD7i6v6adRwg9PeU+bSL2Va23JiADqwKxn4WCkOjh2dXHvOPNvOpn/djv/
JcG9XzPcYD18J3UywEu9HIyvMLV8mZwyplNw16Xd0z+t15LB4Bkia8dm1EkbOKhDFLC0HsMY3r4M
7H1tu49ACz7fHusajT8IUUsWQ+4E7ihprZOsafY+o681DMvHbASuud16IFgpB5ZMhUL1ekwJVQmU
488N4ppwYQfYwt9e2He2DyVS3/8Ek4xwauYHcHH/bWaL4As/9m6uMqIS7bhfOi5PZo07U7RfhN5q
BKxNbJGglkXnQ40sUAkz2H526u82zWDFSM6dXR5hfBEVgZxDNUDVCLac/ox3+dtzW2tuLmkI1SBl
y3gKaRu88u67YobXnzfiUb20v005XslrqKODHxo8a18YcTG435FNp3ewOYWhL+1FTDP/x6Q9b6NW
WDnjziJxnYHpHPrCU4kkcEy0ZBwIWB/ijfqeTtBZ7jsFfx9vI7avZMnOIqBAjdsFxWNsEtkICNS4
Bf01eCK/sGqwwags2XwMlOttaVOtzG1JObCCvioZqXhC6/GsYP0Mznb1SxZ+HoL4YYUEVRE3+Ebi
ujK5Jb2go13e9bPdJLY/wf0E1jENZO0672JmHBxbo0Z8C6fWmueN8LwSNJcUgjlQ5uQIp0m0yu/w
oeCpx48gDm/t1ZVT8n9WXp6aryY9PBET4FZTOIij0bzS4nhNnEdxdKz7wOHXZPr24VhpIC15Ah1l
zNMgeybUqr+3yjvCjSjykOpZtr5LjYpHLBvbOCPORmq+9sUWkaYMci2h7MATvBsAAXqtI9ruO53h
Abml0rWWTS+5A+ATKsBZvCZp8sCFBCX3w0ADVBeQpokn8KD3syrE0a1N76stuvKpFtYvuDGxja+4
dgbs/1YfDhOK5lbGEtE4O2Oa9wB4HjkkHxzDDAmZT6XeoJSv3Eh/UQPvLll7zJza8ARL+hYszUhC
WRUGxZoCYNLAbV6E9mCZ325vlesX+uD2+/v0/m4sa+5SPFwPHPlCz1+MNvXD3mBbaOOVNVvyBoIM
oDjbxDfzpIhd4KEcs/9iGwAXWsZ9PrpHd0upaeUIL8kDvg6yIkghfK2Azg2NQcHXU9XjUUFcYuuy
W9nlS4KAMZSTRD3XJqiYgjOsUwyI4ILl1gzpGHlTADNaqBuHmgmIUAUAJH2tr2C7XD32c3Ww8zdL
WqGHKVuIzxu7cu03XffQu+83mYYeattqE8iunDrX+d4yP2phChNyNsebtffaMNdlfzdM68xBVbiD
TDpVdN+coX7Ro6h/O3lezfBNZcOx4MqbXm9vypUDsGQWICFOjboqOzCPjp1WEEme8TU/m1vyKmub
ZZG1gH3WuXIougSgKhE2rhlpG6htqEze/v1r234RKmZRkxZqnx3i/bfBs15K+ogLFFYun4I8iJrS
3ri31tZpkXKUPskGu0l1knZe8xO9woi4Zv8EDzw4y/Ln25NZuUyWhIGUgUmn5CwTSoUdCafkPIQU
yfcWB3tH21Qe1JDurUCB4OTUh9uDrnyhJVBc1FkPy89Zw/S2PnszxMgzf4C1dFG/3R5gZemWAPHJ
gezJkA1tMvvZg9kHaMR56g36zH6YOhtxfCW2LkHgc5fNueFkIqmEM34KUhtewmW7ZTm4tkSLk5+X
uheNXYhkkuZFduKxnJ3TqISzEVnWVmhx5DubcJDJ7DbJSXvoiuwMfbCjFvqZblEu1roBS1Q28WYN
3LTRJoDiwWqzzYq3GuozkeyN/G7mGR52aQrzqiIfkWhq0gGl3EGIz8zRAAIXu/VAlvEsCx7MI4N7
mN2Ad3t7f6wc4SWie1ajSAvBRGKMlosruIZbn9H/wVrXL72bd7+zkuINDgZq1saIKyF2SXHhXT7B
AWpWiQGp2cYojh6Mw+zReKhkft4MTWujLEKGV/MZyKlKJQ24+BH67M8VmD62NAGYHvrYNL/cXr+1
3bMoUALmsa6cmUrgYnwpUJPQXh5kKc4VTLdvD7FSAlpLEHiQBr2TG61IGtHN/nmk3AzebJYxmMTx
/s6dykffbwhAL/6kvrhTX9t7gwQAeQzQB/C8tkJ/ugFPUqYKevsDV87u9k/7m9n/f1oFH6T/3pey
hP+Vmyr4qlekI+g4CxMP8DptXu3BDbovzBd9gOHLjDQHmIWAbhtm0mxfBpPY8uwSDnpqAdPf9oz+
aQmGiCPh6aZbXCPOYDmQ2qclhMuDqjeeU1FlddJJ83lUEqyBIZ0IuysMGH0d+ia/kpngUQbhPwBY
ttb+4+9r/R/gO0DSI4NZJKk2uR+3BhsSP1OgDNUl0IVF8L1Nu/Zg5hD4aYJxgIL7qMw9FROQNUZU
NY29g2NcgvzsVyak9U89PWuJEReGzbqgshFyu8KLrbwro8pFBoFGwReralSCu4wc8i5TG196bR0W
UdLk3GphhSiSYHZjj3iojpsRWNQA5q9iU6jr45sEQsH/3U62bzVeWWlQy9PqElQJ3ot+aaehO2oA
DdjnY3cs3QLUmeyHMr7mJn4Ozz8rT4mDPfdbKOoVPK61RIkjYYd4R8qMezngMUkCDZhSG8ZxdXMJ
Zv+3IYkfyqZC9gusV8zzXEWw1Koio6d8nxYavWQr431oAeMc4fWSxYWd3ndSB5FAAReSQP24fQDX
Pov93wXzoXpSmQ6pEng9fgKS8VQa1hj6AHGGPini24OsMJbhovrfUVIIytNqhPgJcR0/Ki941rFp
kYe5AKqB06gm9UF4wRF6iA8kty6ECx5ZnNlh72yV3mszXQTaDtVhZlRFDsLe9FV55aFu1Oex7U9A
qd6e5srmW5IGCwJ7xV6RDJ02m59sk9cXq6dbqvUfX0igXS3WsB2ypi2KOhGdG1fcOcANoA7NCtCI
AYSpwd0odK8H8oOIvMSSS1AxoZuR8aSAxkAIQbEmMpg85ZJtJONru2GJAndy1rTUzHkyzh3guWh6
7nouSWS1B6Tlby3PM/DavF0QdH1YdvqJq+C3y/UTaaa30W/1Ru68IhBiBYuYlEK9nJcVujEQjDgp
3AVhq+m+qvaaHJSQn1GEXJ1a+309AAvqw9Gp8o+398raKi8Clcqq0QFXmidVKveyKX9QO30etgA+
K3t9CfyeRDU4ZTZA9cSX99LKk7EyLjW3nsbW35K3uZ6bj/bJInIoYGIpc0w4aOXyV1tVd7Kl8XC9
Qmb7dw9lhVqj6zlIet7son9cYVlL+HdhDD7VI/qdbmdAHLV+qqao9F44pGMKE9kT6DDcajZuyLU1
XMQL10NYrmpsDjNXQ+hn5MiLtIgGRmKypZOzsguWOPKstGAsWqHtgxzkB8mzu7wMdptEsJUZLMHi
s8nqblBoRjspHOSN8thin1WVETeQevynbbxEiaP/7BZ5yngC97NfbjaUcPc15hjOzxvn5BrdPthl
S+i3y4NABT7OycDgZTGIs67Sg9T80EDGqmvmw2aRtbK5liDwOedeCfIlT5jlH1zXsUJQ1iDWWL/6
jYolwD2DYvfD1sqthPMl2jtr03GA/ilHMuhDAVHGldPBKkjuZ/N3P8qtU3o9jR+t36KDA8lyQ9hV
xxNVw8y6857K67yex19DoH9BxuOZOTWuWtBwS+LdKym33p3W5rcID3nRz77hYWd0iryYnB0UlL2Y
2SmIGxp3Qb6xAVdKY4ssUgsxaJF28LVObFXEqTATDzyBjHq7UfDz6GffjNqNjVLIEALr6O9bcUaD
g2AMrtzFWfRof45baOKVBGCJ6hYkgLHQ2LaJaxlnNFUPUs5bpM6VcLuEc2cZeKPck21C04pGHuWR
04mXyeBXh4/qhy7oEQ8XPlBI/qtj1xv46LW7egnzduAqaQyQiE+49l7FdPLsPBxlzNldCTYdmrRI
5zobJDH7aaKs3fllcBiu6hZbvY+VALBUfKcjgRSDJDUSdWioBmX3wwjKh7RRv6lwkiydd67z43Yw
W4mXS/V39G7pQCkenBsUjIabngCuuRils9uczNoIi4RjStvGhoNKmbimdEKV8SvYFi9btglLv/Df
ZrHILOYZIHzTzlH7mLkRNlCam1vzta7sh8228EqoXCK8Oe/hkFOMWCg6P5Tz18KLUuIdsP0jwwse
8fb02hUbvcGV5yxrCfKeXFvQtMNgQVYiHZzxcjE1QLOpr7CUhdX3eNDCPreanVlufbb4FnV+7Vst
AksgJKuCwETNUmY/A3c+cnBvfNEd7SHY3f5Ua8HLX+QYsDOu8n6YAXHI0upPzkZ6MJ1i3mUMKNq6
N3aWKn+UNIXcxUhVlGonuGrDPvjltz6wgZEciR2aaWZfcj5tpaZrPZklOjzQdmVnjY80K6U7l3fl
Hj7PAHZJSNXaGiCuFmDTwT9pdbDb9At86s8Fb0Hq7ioSw1/GNZpnj+Re2LmjGQ5k/C31r8A2EC5Y
ETmlg9qlOOLJpaKPDGyO24u5simXSHKZz80ElUVkCr48uQY6+yig4d4SEUO/ObQ9M0gNT1tV0sru
WOLHpc6gEAuUVtKytDnBulJEhKbuPQ+Ki0vmr7fntJIfLrXnIeCMhR9SniAGz5fSN8uTM9j87DZ1
9+v2ECsUFWsJEOfo1DK03PGwOXRAb1MozGehSWjc4QFeNnetLO/6qgHk0T+Cuv/ZMY0jS/dZ8Mx0
H1XlPnDvdCDfNn7ONTH5IGFZAsl7M/WsCWKySTp90cy6dA6/71u4KuvvlcoPQWB/KuZxx9E4ku38
qkl/gRTe7cFX7pqlRD0praHjmYeXaySYsIG4YnyPzE3vKBJ/yvUXgDk2kAery77Ij3xi9NB44RiL
GwraupkTzV0Jm9L8DMJznHL3iEZWEWoFMXkYTb/NfH5o4bweuV7lRErrA7RxL5OZfZ697htSvK1u
zUrmthS7x5OoD3CMZomkTjha/dtE50c6opiDU+bDZoN9hURrLYHlddlkdkqqJpkma2c2xZvniR1n
TdwR85L6OjLdLrL0EGfzRrK4MrMl1rzLCWvNtmkSx7QPDjF12HrkPIlun0FS8V9v+SWcHHqGzcSI
zRI60X1OaewhKYIHO0xY542yaCX8uNcZvntmLkjVTRAzYYkP0LZdOl+zVMeWlFk4b6kb2Ned+MFJ
XCqiK7xK2HaeNckAf7eZRU2dOo9Z5Xa/nZ6L3Zi6e1N1RQR+iYhcJdNosmAHCzPSvbSuHphiZwKg
GhaB8zgJNFcGvzYuTJgZvuqhT82YD1tM97X1WCRWwI13Khj7IhFW+zxC5xrtlXPFq38uD91FWuXA
TbjE24Jxr0kF176rdjM8giwjBclcTFlY2TOUCpAJOxul20owWoKSq6qxG98djfsaQODIZsFjb7dz
iN7wri+hp9vwc9f1Gydj5aJZwo3rBjYqLverhOkgiCWSKdCcPQhsnW5H1rVM5/8wxNY8FnlRVIlZ
tntCawiIZNk+q0Gadz+Zw4PR/uDsZZDlRWFFO1uhfTTdgUD0VVv6p6OzT7d/yNpEFxlXAFViyWRQ
Jiq3vg0GLNN90PSdot2q01bur//DFcNloeJZVkFpPThkEFDtnEKF6JEdHFlFug/ifoLetvutHz/7
YtfYZG+1en97dn/lZz84s0vYcU15LkTtoMCAWQRk2+KGJgWEl7viW5NZ+BPcoDI19w2DCQ8oQpPI
956e4RbYfQEzqwOAMXS0Nk8grV7t5XN6dTRxQiRrc/ec8uDL7R+6srn/xpx38cswS7Mc/KBOpGoi
HpAko6gmfW3FLilPmhsh26qHVr74/0Gk81zgSQ07j5qBG/oNf61beurSjQ21do0tYdH2DJKGspoq
qTV0+WCq1tcRCcg333LKl4nn+jL4/TNs3M2wJZOOx86pd7dXcSXqLdHSkJsb2lpMVVLm82NR1iRG
kvCSpr4XwaWuONweZeXWdBaRrx2taWLugFEchT6iyNKI06A+2ROgmAy8oXYLm7Y20qJZ5RBozfSk
QxRq03sL+D1BavhM1nfeWD95ffn99oRWKoUlInqwUB0zKOInyhQ7g3yZYSQxuV2cQfgBdtdfSuNq
urbRQbmu0kcnclFG1iUbbAiKVYkaSb7rFe8iVkLV4fZUVpi81hLfLMdA6d6WZTKy0TcBtxwDP8oH
+8n2RwLzX986glgTRHM5mVE1GFA+r4s7oQmUxwK78B8D31Ee3IrglzXNGk7oHhOHsevSjUR3xaTI
WoI0GxjDEHOk1xrXCyCsFvQHwvp97teQ2iV1F8KKjkbEVD/0bA6nZhJjaFQTBKinQ9oATZL1KH+n
2o8NON34aQ5MLvTchsGFTmTfeZ/AR/KRdljwh29J828sdmspwIjHx8afSux6z6bnlsjmIU2Fm7Rw
zYBuzn3g1exO+9PGd1w5yUvcuCm0rpivywSslClyDFTY2ui/Q4twAlC32bic1qLu9d/fRd2GTTUN
0hmbxfV/snYa0II65LrauQxErbYNh8zYBJ1cN/gHG3+JFa9g+8JMqEMnbn1oYXADsv4vsNovwhF3
2jEf0q+keTQVv7B8S0JlLWVd4sf7Hi82XiPqxBDCpqBT6ItvGZFh+MGeG9OFe91B+TRWaPtyL/jt
6C9XVU11tvgAyjnxDwZxTpSldigJXHLyInOADYU0wlRJeU8b7+n2uV2JdEvgeVE4KSW8ZMkQ9H98
aer7eigex8GPS5gPXpkvW0T3lfjzN1N4982nVlLPTPEZqix9pRm9UAB5otuzWLlal0hzBlDDABnH
6/+7/+2a+TGX5mdwHTYunrXtusjV6GQLzmf0Y8cWhn7golrwdzVBjYc4IQ+nztjNffV4eyory7QE
YMPXr5icCmO5hEFHChiIRrob980a/mqJuYYhIoyLx54lrQb6cxr6b2jiA5xeMBi+sIdGGHsYZMIY
rg+NVh24WbC4z1zwyJUL5ib5ZvJsq526UtUtsdlNmneTT0yWgOHZkO9VCUNICQcgiDup4Q7Nhr2A
qBPIh4exyi6m0366vcArH/NvYfBuHw5zPo1NM6DfgSheu8Z9NrNTw7tr6dhERKRRRZ5vD/U39fog
9Pz9Du/GagqvcPTssiSwZ+0A+MghKdGcCCfly+AXEMfrrB2vXYw55dXJmqcyZIP6Ir0OhOy5QuJh
DW2kJezKSAbyQl5fHC7hmkyCTyXu8TCzAu2GrtFflOXVkciNfIft40Dbu3PE40wz44VXpY4VKgBI
5Y+/xlzXl8opIUWZjz+dSUDlAXZmsVnDB+f2vNfwDEscreeBbUEzXSVGST4N2vnZBPIi+xTPXmXS
Z9nRlDRsSPoKrdRklOLzv7Y8zOu99m7Fe5fbtgpwW9ZdHrfSPAPSsDM8DumofOPyWuuY/X2iejeG
NmcIP7vozuWl/FWS4I80g0eusueqd2FnWEUoHLXdQu9tCt3hLM+OV99ljvzSUKxGPT72afOdqHqj
Wbj2NPZXCuPd76mZTUgjcaqZb4bKeYbT4x31qrgk37kT7PwG4JxPV8ElOMqEaQXsfFufhs13kWsU
/GiTLxqI1M4K1gsDByod38oeAcuizwNuEChqQz2lDoNrB98Hq3sT4LQayBbJLNS/fadDvp/UojgI
tIm7bm83wZ6CR6tNcTdT9+jUZhuBKQYjLfegVXOo+yGGHOCuycXGRl+5Pf+WYu9WvvE93k+6wNQ7
87UX1WvjWYCazEVkGTDNytzuy+0TtXLBLdH1BrVB2y3RpJ2UND5nuVvEufIkHrzaH7dHWEn8lvB6
gFttw9LYRKW29702fvilgvmrOf6Extm/DXG98t6t1pS7NRi6bpXMzk/KIavtZG/Qo3nZPPxrzZ0l
BlxYlSCCeFXi2sUulT7k0ad7XQ2hDVPmuftpZ0iu5Ml+JGW+awfnq3K7feOTzxZcKi2ykUOvvRQu
geGotcughF4JsMTt565XdyMYrKOY31obvdfAurfHcW8a4tml1bbpxtoeWZyJlCmS271d4cGiY9EM
gEHPyjdVk43MZOXiNBdZkIW7clQdwawyFurgpy6sS4orWuUT1rr4tsmIX1k/cwkTB/7a1qKlwIKa
uJUzcmp9+wgxnSSoYSeiAuc+C+qDZZOzZfzaDmTXhfr/QAaRu//uz8wG8Al95AoCrP1bSz1yj3y4
iSFELHes6NWTp1A30gIa3wEeSK2uenZduhXFr72Fj0a/xph3p6MfMlkUUlVJ5QehIl+vbQcy0Nil
X+HfdmAcmCZElTuS49p3XBAMR+bt1ZbQw8ehzFzisId+bu2CoT1g5t4us9VdqdjOsLNHZvgxaTbi
2McdD3Mpvk0QAwpRoEc1Z/1etvyicUiD1njyYNrj2gauKu3fuZ7YuqvXvuki5pR10Inu2vVg4xgN
EHs/OOxXLue3vsobIL7pU+Dzo0xbiS3dQGTRQOvvdrj7+LyYS+y1hE4oRFrQ4ZWCxL7K7z3SxYWE
4J71gKZvvBn21hZ1cQE7wHYbNXCWSVVNX4QaH3kWNSOksWlQYlqNda5s67B5TtaGW8QZMCONHKYu
ZWJbGoixlGOMmu4EFNxkC1ewSkMfcRjGnSHSjW2z0ts0l/LbTNAavtfjNa2jcSbseC4E+BL8fMUp
VjYPgyo7BEN66reeYD+OpuYSQx24ajQ73qN9LuuriTY5zMT65oMqcHt3rKziEkXtg405uJ0JdAxr
qr1qIfLJy9/+BGkZG3YTtclDXYIcgw7BRhW7FlaXgGpxlZDuqFMh464eZq9SuyEoY8ObL9dn5VZQ
ju/WwH+h+04cfamCTYmyj1NEcwm0Jl0PaHiGkSXJjkXRNW94xJ/QhDR1HEAcOswcvw6huSFDWyoZ
EjrbG+v8cV6Dd77/htWhKbjh98icdEt/o0G5K1x6Dmj/axOEtNLsQfP+v0P4mfQ8z88B0OmGKira
oTh15ODB0pabkAbpOtFHzOLkYI/kIR9ImEGwZDc00w6y+p+Iq3kkqt676LGP8GpKGrgW71GESgPS
SEHmf7q941a///XmeXfDcHcqpFuiKWXVvA6tEXVkY6DjltcCih8VELn70jvlmZvtW9QTYWkTiKrc
HnzlegmWMUrbXjnB4Q7vosUxoP5bUBkPReM/OvP4Y1NyYO3QLkKTNw1wwHJA76CZSR7S3g8eVVfX
e5nbW+3EtYkssiAKGrIAUBMcx+rsO9IMpwIISBgB9OARRTDVer29YCu3xxKRLYFZdRtYBQL8kO4E
aaF6JS+9pj/SLjj5yEg2uxQrJ+T/0NnN4KlKoBHCPfQfUxllUHvyq+lx84Jam8t1Ld9tvEB21Lcz
37gv7P4zbJNHkESMy8gOBRR7U/UZ+lIbe3xtpEX5H6hBGKROjftOed1JMgiT5ZljxubgeU8FjDLx
ngIYS9ZmW7DQlf2wRGuTGXrd7TRnide5+465P6RFfvXS4ntRTpDS3NgOax9pEWNY5kDjqs+KpHZ3
ik9PrZqmkOAlN6Rb7/xrQyzCQ2DJFtugKiDIQEKrk58mv/uTARYIl9Sth7W1MRZhoB1rpusCPBCw
veYY2CECvSHjNyUSPtT1QI63D89KHFhisYHjCQabmGVSA0Br6bE7jLPvxZOZb0kbrmUkS4h1Jvuy
dVq0s1JosxEApWrW3Fte9YCiP04H8ZZXzs60xmTzFK1Magm8ZgLsWWEr5F11fiBt3Yem5YeMsy13
7pXy2VxirPOpBbaZowAq+XCamfBhyXSFLXrndDZjAjw7kZhoMEUAhB2wyPgJs/39SmgLJZd7LzOA
SNl6+FrZK0vAdd6OnZfB8yUJ8vR/nF3Xkpw6u30iqohCugU6T/fkYN9Q47EtQASRBU9/Fj433vxN
U+XL7V01akD69IUVvDHuoE3JOSxCCmfTrlU9S2tM//5XZCIG7I5tsGmghqXx3DfpYELBDOCMoGym
IaFZarX7b1fgXIKbWllPUEsm0/NgABQ9aHV2J810B2U9KKWtRMClJ5oFihwppY6bNrnkvEacbdhT
qYoPSxgnSBXePl0LIW+Ous7B/FeNaf5/oBgq7WQQ+yFLIMTIiL+agC9wV/U53rrDwFpjkRNfRru8
2LHh5XCg7jCQjGm548Yhy62fykn24QB1R9EVh7Ftin1kk24TVSdIRRLt+8ABBI9KkPU6ch8V0lqp
7ZbO4izRcCX4bEMe4VsSeHSlAEDAUpyhCml3t9/x0gKzNGPohkjWOnBQcEIDZFmdDIG6DsDh239+
QSZZn0Or3UofK6qjxQLrr/hoAJHDDAjc1tXG5GJL3dITSRluQR0OJOoq2INDfLQ4VUpfaZ0uBZs5
TFpz7cRtEikurukKGHlk2yGhpxy9WofUG7i8vTdSMh8y35HXGcV7VYSejKEeVaPodL+0Dr1uitLs
9gtZSuLnOOqOjpC1GAD5GKtiS8BC54N7DKNHM4XSZLlx1JNzxzTjUaneUzTeSjPbmkW210R3qm3z
mFmZpw/U6/LHBCV/j6a00ORac2jaV1eaQ3P8tVnFrpNU+HXUgduWDeOBmBxg+uS72aU2LfQ5YSit
QzI9x+DWWlt1oSU1R2S3fQGgt5WkFxO4NAnTg+pUR+LRHgog8tIIthdAaEPeqvEi1JYHYVg4bm6d
/XDBC9/nhUFWsBtLpcscjA0jyEoJAIsuaQF/eCYfqBtJP4tJ0BjuvoXxroP6S6Q6uPYaTHloeLi9
LxbO4RyJbZhp0ZVZgVYkBpJW0t21hfmZwPfy9p9fmN3oziwh0jvRC8cR4jJwxKpaK36bNpRqYTc+
pF2+4WGKYpXtoHv6Mbb2L5n+ggtqA3tCE7z8zcqPWNpds2jGLNjoTGY+F+4U0uvUxs3C3/A2PRYh
vi0Zs73Z2HdKA2wP1sZtZqyduoU5Dpxz/3v/xlHfN6mLjEPZb11zHso9YBBQYUyhA2n4Zlw/jvAx
nvDYrZa+60oLlGZ+wab1LTPT19uPv9CJmYOxuTIgmO2w5FJCGczp7a2WOoE5eUmX9NEY8z1aJZfV
jGPh8pxjsns7o3xs0RXsYLJSR4UJtJe+jxMF65WoqDEWgF7O7Qf7A5q9EjXm4Gy9yRwLRC/kcwSs
roTr0WYYmi3A1LBcE1F0N5CqCbI4DJQtlTcOof5WtOg8FRAXt0V7Sam8Q3vm0Jq/LQei00VIoKIs
YITq4i46ISi9ckAuniMNnIzJaUPZzn3mGpsWgs4cEleH3hH6IU2jbEPZJAcFHN3E3cCe36oSc2+W
FGIPk/PU48l4bnJ733SQWLQddWdXa4d48UXM0jzXGkeWViU6+yzf1mPXPuQ2xHYFdGeKMfpZpUA4
lEXqM0wTe2usAu4wJyiBxXkfOnK0+Jsx1odIp0+gkr+0TZNtBviznrnGio0k/d5x3MYD3PHSTvcB
ZaOHRH1DRPtc0P6DWcM+tsg9GXuxp8K6AwjgpKMG3Qs02e3QgD+A7kfEesTldoralmwju/kO025r
JYwtUKn0OUIz6rthgJFxcmmYumhuB3HpvAzJc1hk7L0sssrjXaXuinb4JsfMOvfwPP1KXVGHfghT
Exq4cf8Y46hKX4x6s4e1KS7qJtTeeCcy1AkpvE5CyzzSofxhhMZTCc0bD5Tb5lehF89CZGrlUZYq
r7liOmBw1ZioNL40SfeQq+10IwNxsGWN4Sed+x0w4sGLhDpA6fH2QVrIqeeQe7Pt4qyVMXJqB8Gf
C8ABo3swdoPVqLC0wnQD/1WHtL0NWHqBOmRIsoM2kK0LrB3MOvaOu2YZsxR4ZjcNKh3VUkdDqWPL
IxpisKEbAz2HoDnl8BfTH2+/qwXshz4H2DuplqCyzOJLW0AhDMqAu1gBmDtSKDEMDMHbviPO3ZDB
1ZXBM7PIBqCU0ce4vfxCA8ieXSgWzuAYwUYQM+YetcjgM26/xa51b8vsCUYBq3DaBcCrPsfXu9DV
Vrxl8UWycZcNwIjq1HNJ4fePFks+ANE0ocrJAfcRSBc4jT6RWZ5ZZdce8FZbYDffoSO9EuoXPu4c
bq87Ru9CghG1ctxuac8vcaeftNY61lblW2sqiQvIF8jx/HebOm3c5awFbTjKuD+QSX0+SV5513p9
nhwRDbdTIBt0O/Ims1gl9kptIudDi38b/bEfu4PtEN90v25/7KUqZg55z62BAnOLyVcePZlhfDfm
FiiCfJvXyX4Aks2mznmqZ4zCfMlD/WAb9KLJNRfRpZc+K7V7U5qV1g7JhXTtizPEH0nSQa2ooy8q
N57Wgf0L6Zk1Cw5pWSYiLfHWE6cEhBQg6XETsfzeHKM3lgKlrDPkppgWTFO/g7TU+8rrnULDlfxh
jk93B2b3STaBgfnjIOX7YDr3LjZXq/FLkSUviV4/Vip+q8b2VzeW97kFctXttf+Ei2trz3LSZCQ9
8NQasPHVp0FB9CctPIYhRgbh9YuMGxdIRchnEpTGHAlDFtrUAwcRzZXobGfmxqQ/jDo80DjbqLQ1
QCyBgpXWyqB2w6PZaahU4HqywxrdpddaDyywrAGEO0Qm8MqUwMQG8LvaKC4h0X/YZoeUsD0IEFs8
SdxqX0gn9QByh49u1Pld+HT7uRfqjTmMvqdQqGpao7yUMIP0rJAeDSY+V3uI09a88lbn8G7iguNt
MYgJWgPEsnWIquEVFytBaOmPTzH5r0tMh+J3VOaqvJDEqWGS6xxcrVjZiwtJ+hzEPXZAFJrNAD01
o/6EwuwpgqhZGY07EtqmVyf6i43pugA8amUDLi04SxkzFzo1vQsBN0Db0GJiGwPWm5EeRHw4aCkN
IGWzXeX7LkSSOQq7DZusC7uwvLhFT3y4DEkf5yuIXQKJtWmbWpkKV1pXf8LGtT0wC1tmmtq6OUJx
TstY9gmJvd9NNmwGs6+2EEFE7i2kODo2ToiugNCG7/dXmcfDtomtxC8BrFJKHzAvzNp9xxg8PsoR
5JXw1yDy4RFeoKFPHd29E/CgVS7+w4JCZq6EtXcG8pTrFdArcfGa9znzWdqGtQfoK9mGqjaCuC2e
b5+jP6yOa085C5poWoehUxflpRLODjUKaOPV3s3JZczY3q1E62ku3NLR2olqsmU6PGQxkWidyCvI
p248S73B047xW1qZvqC22oS5+BL/mFLOeWd1VNkG9EgluEwDKu7vwnmbZAFWGcYLedCc7CJiJ+mM
vJMX07EgHmQ3R5L1gLeIai/gwWSU6JmuMYuWemdzSXJM2bpUqUHCClcc3HIMQlG8g7yNsVu2Matu
r4P7EPVxAIJakCq0FYH6sXBew2bcSRZBldrwQ+gScpVAyeUHpbCEQokpXm5vhqVe4xxU3xc8HHQB
XV+uou8Knuh58y2DzJDogZOO6cbQ+K6ELITVaV7FHyQ9tl/FEAPoT4X/r2XEHH1PYM0M/wsocNZx
fKbam23IPRLw99UqYiGMzCH1HFoEXU1weTD1IPq7qLbRnZt0HHXfWtVtX+rF/XnJf4X5nEnEYAnF
Tj3ld1BjvQec4S2pkl8K8r+O0bzQrNkUEgTaov8EIXnlG5rXr64/LaS/lk0rESvwZPFwydSKjL9T
KN9DsuzX1Il1mfoJZiAY0OWOIh2V6BQCx/aPS88iplCkgLYIKy8wDIHF55tZ6NtIB6Cflm674ThM
8AfLkS3UdtBY8bbEAFUDdfT28tMqVyLZHN5tWV0GzkJaXWyHbVoiTmmR/7z9p82lvz297L9eauSo
ptI4ry4AUBsH2DGk+yHkIK4/oZCxSyv02/E7HY6sHTrPrtJ9UvYnNMrfwOXVvQJyLJtSZTUo+QXx
IceT+FVJn0rRPjI94F16zq2IbOv+H3t1f/bkX7/XGDQDe5yDNMBEEMbvggRhW7+mWaE8aQwbU8jP
VRzqn6Lx2pufFZNON8Lu2qUFUObN8DGAxSW8KAuTTcvc+DRpF4dNpHzaGZUntQaGNoWZn63MPndN
3XtS2h1Iqfpz5roTxaQMeovlJw0AKC+pqHoiedP6MnYhrGsUhi+MMNuJNBlemmq4byW772iIOyF2
n6ykSv1CyNGvGRN3mJsDvChkG1S1pLsY0ii7qu/pNqPmpwOSxd4W/FUfFDyyb++UpVM/V/6GHixE
YLiQkInje9NyQSvvnlhlvZq4syNmAR43PDrtXiv1gEGcfWXZhQ06R3RTp+W2pue4J2vtnkIwwyLQ
T9tI/lU89VxsdBh+D7Y6lbFAd0HBF01GXtwkKyOQhWt0juSG4RNQuaSQly4c9xrvLnI4lAnbhYN4
qq3yK6mq3cqTTkfuymbTZwXPMLikCTNIMNq99tqNRggjNbZ1x6mMhuQJzeCUB8WKxIL+I3gkDdqy
g2E83F59IdudY7vreNQsFUFrdQDNwIP57wPmqMiE7niG2BbCkqVm+Xv1bz08l80R3sS2qibNIDro
6r8dy7q3UuuYW/xoN+iY1uJEkvStkqm3KnC50GCbEyhqAY6MM6QSEPL2rR3oU+bASZ1om1XDjT81
1LUPOCt/LIlRTiYzLJEVftFCiizB0DqsxIPNYPRE6aUOodmupRuA6O9J+JT33ROpbXfT4PhvBxTv
XmWauzy1n/JCHnGVmU1zR1PIVYkevfece6lg51w+Vrnr11H2s83IJ9KkdOW0LRSfc9pW3HSJbVRI
Soc0/Ag1fg514ytq1iTIl77BrKRqQZfpWtJCObBCb9yOPnB93lutDj/LlUbtQgI050pbHbWaosJx
Hc23hKQ/87rdDW31o0wdfzXL+lOV/c+HxuadfWi7641Wh43HRYtrutd0al6cMM28Nop+pDyUd3EO
jJuPVoFf2Vn9xHLN3MnUpaMXAWy3hWthhCZClu76EL9KmMmx4s2HVhiOZ7ua+ZEPsXV0SzHsUWWV
gYkV/MJ1SQDTnDXq0tWPgYeYXuFfN6lt4VU5CfRMa6Y/RDy9Jxx4nxqYtXVhpavRE2vMPrjeyUoj
RY4WCk8iQFtZAtvpt2Q8VPX4ox2t56gxJarMEW6Epf4tZrjjmu6e99adVeqPsk0PLXNgLQqXOIgH
DCvbfOFnzdHI1NIUpjMKbk3ww+0G8p53w4WLUnhaZz5BWwRmDqu6p0vveTprf71n2aGJ1RR1cYl0
96fSmueo3iBH2kEjbjuIcfB10wuju5L/krDaEzE5Vsa2qc6jkp6diRUt7aVfMV2vf/0KgyUQicug
EhcV1qNwik2c24lXgpH5byK/+NizgnvIbZYOMJG4mHZx6kvzPlHRO5C+ymvzldnCwodj09X511Po
EDU3ZQ/KsGnlrVcZdwxgM61S3+sq+1YI5bduFdy+EK9PpvE4s+tY5wMG/wrU3YymUGp1znn0oCu+
iZs0KLT0JCS9K/v0u+vIb450XzElPxMrQp8UhxU4uu3t33E9Q8fvmOWgzMnzCBsou+SUHRmUOr0x
tNgWCSnHwYAYhcvFEKiw3HNVHTjGkl4k2weFASuQ3NG+adDcRGKpAb4Tu7sG3rHaGJYe6GLwjc2T
+AWGG/Ed5VogGnQ5x/H19i+/GotdNidQ5LVjV3YFbiSO7zcYW/tGXgaYJF5Gh9veKnp5YU/MeRQO
GYwaE60MPhFAh9mvEt5dTX7R4x4jZaj39Q57v/1A11NgPNEsZHYFLBOquAXiBvdiICh7Upx5bQ+P
df13kYRHGrb7DPZHWp1vRpL/WFn36rWMdWchJNLDtOzA3b1kDt+NsghabrCAaRZEiuz4no5wvm1z
A7a/nXaHptJe0cb0Ij0THunTbaOGb44GF+GVn3M1V8TPmcWSJK1ct3IghDvpkKLu34zFECA1lM0R
3hEBBLQmErCTjds4/lJWv8/reNtE7xKT/kz1flI2O3ROV1td1zE0+EGzyNPDGIpoRpVe+pBKzzDl
N2jIgMygom1Rxr8I5NI9MzXKTYND4/Mebg7SKd4hEioAIVsj0C7+jFl0ikZSDJkAxQGi/Y71QwuP
LeZ9KIWGIfbNke8m0jvCbWd4/d2kMLWaTv/BzF3JSP5Hj35Uo64RlSJxQ7ZIYh7igOl039VNe3Cq
hnkNV78syerMt1PNhqiVW3ttEtX7rGzju8o1yVaBV7ULq4T6kEiMHiwCe4eh1VHKw2QTPlihsZfI
EbZFoyfbEDgoE7IQVd4E5jD2QCqF1rZnMt3kDJJ6Xlw29h6EGLTsmwJKsvY4vEZanm2rRBU2TLML
qXyLMYSiVvXwc+apNF9EDH05XwHg1AWotLWzGY7QLUgzYKn1WkKkDX7GO4ykJIwmotGlHo2c9AAz
KiPHey5J+GG3RvZsAwsKR/A4Mt+oWQ8P6OabB5daYIrrrnxQCctXZJUWblY6i88cClsNlDHCs+Dy
Qcvbk+bEG5tMCk6o1m4fuYUYN+eCRK4uFOCm2hmmx8YdhcnVVlHMl13d3tZmMXilKFufJoys3X7T
r7+yoeackKQqDR3DTGj+6ST2HHyqTqVf+A0PbNROhW1vRa1/y2z7aXU0tfAi3Vl0tccKGyDFQ0J4
jaGRQxokDiigBEjpATVJuPLBFu6luZB/NKLOZVEEiogh3hVHYdZLTPPyjd3Qp/Xh8NI3mwVtdJW7
XkQDO+ujs61EciYOOVQuPXaOij1i4gqHsOzt/bH06mYR2WwNnM7UZOeIDF5u9mUwcBeawwAsBdRg
K7tw6cXNwiwxTZNSQ6NnzYEer8TuzssYXqq2F4XRA6LP2uhtaaFZILXAPTFat6Nnm+scTlUOV3cD
J+lv2YUGjLgLua3CdA0xsnC7zrkiTa5FWkYSdk4rq0dQjCQkK6BSVtqetGsoyN/+Rkv7YRYnxGgR
UUYVHFCa8pSz5hibo0fj5NVOuic6AhSSpmund3pRV07vnClSZOWY6QbWomrYjpRvw5THniW0L5rS
e6ITz2TGgdMGMVY/AVu7W9V4WEqS5hwS1Y4QfOuKCAJlaH6wDCJpwktgwaoMhs4dJMXzTEF3hwg/
0pDNrnZrFw7BnC5Ccp5CNcyG6RE0PYvuSUK0F3ILq39/Ie2Zi/IPJDfUUBN+kcab3ZoBZA+Ex4l6
mbgweho+tFYPMepVrM1CCJ7TRXjBMnjOp9pZAVBNi04GOdpwZoE0N5Y7RJJNgv8DT/SI3cUdLVda
KEuFD5kFk7YnkYDhHb9Y7fDhwgPEss72mKMD2fQ7hadGlUV9YXUNbOOpC1kN9UU0ExoXfJOF9XlM
15xypxWvbeNZwBGCpNxsc37Jklr3okQjaOLA9uH2gbwOVHPBQPxvNVl0KjKlTrWz0w4o5eSWQD/e
rbehdnBaLJOihMrG/r6k2iUBxn51Dri0k2alpdvEdgmqAW66+BA6yofZ/Jdlhy9W+9hOApDbVenk
hdg2l/VHg5X1wjChFVxVAHYDGQWl+JOK1Nvtd3h9yu6yOY2EQuMJzgQM1tBRi8nuwQA+vC/1B671
l46AQ6w330MSDHBxG4w7OEv7aQ8tcQWmR9EDZJwyMDQh+n6cvIKPmTDQmCAPt3/cdaAoftwUiv9q
FwiLy6RAYnxGi+ADYv9QPIU4USaOSRmrINMhya+RVAbQjf7mmKmzvb3uwvU1Z5LA8NQKHWyuS8S6
oM48OuykSye2Svcylv3m9ipL5cacEmJnpcU7s8cyiDkdla8mL7a8Aa7aPTptBlSBKQu/aVvoajQP
oJ4PQIADrTFoUDEdPld+xXQWr5zROUWksTgcpQcegZQoEy8ZIp8N+QkWgj+MuNw2PHvo3PGTxJrp
ib7yG2EcG4gOrPb1F67VOTGEWRl17F7GF17+aJyfQ/wjyrd9FwWtfYjz/e2nvA5wwE6aRSIqeZIX
MVaxrF92XsMhXGD89jxW+h7m9du8AlamtraQMQ3UT1Kze6NoLgAUnHRu5gEMc+6b3jA91tZ7DT7q
0KLqjLsRegi3f99CQJmTSDSjjaPKADnY4mrfFVA8Er4TfWP6S+lk3thD3U+sbG5z6YXPgpfsXNhS
GRo+eNPnXgwimTeIT8oFejtpAwZl+mnkLzbUQz1oPL1K0XB/0g2vR5T+dY3yHz4zoh/uNQGwBymT
l0Zmgd4xY1860PGFNIM8obsQ9NXoWUDfe4WhA53OMR0x3X6N+Ln0GLN0TDOwaUqbwoRxLFDgat8s
bTzmDv/dSKjAlIbarYb7pZM6J5joJbADmjD4RBXe1yEK0QSO76g4ZAtx68Tt35jl+NoZHykTBRxN
op+NBm7AGl9z4R6dU05YC+eT3sD6QEzgjObjNytaFdhZSFPmHJOkzzQFQ2J+4cT4Lfoc5j6bCKe9
7PNAxUPu52C6ZhGUHNeGhwuX2twOwNBMWWUKCcpYZW+h3bz2IW/8GhTG26dpIZGc8wuokVd9pncc
pkIMFCQ+YTu2bqsdAdteObDXweMumzMKHJ6XhMM244Km4rnrwG02hmjbU/lom/K+ROpqhRZMd9zf
da1eyhjgiy79mq7NrIYjMRznhBW0a8rkC4dhrvBP0RwkAB0i5XNUkOj2IRwBZB6t+Nkt831WAdnS
qpVHX3q786wrL+GDDDT9OZTunZHUW7MPd6owntb7gUtbchaiGOsT8BsMdi7yoNPkmQ/JZ9bWQQxG
kwDEwmbOqU+NZyf5cXvHLMTfOenAAKY/KnrU+qAsVRD7FZssa7ZOwlq/GsvXYqQAKkBkc0PDNUzS
wiebI9pUEzmG3lv0bDm58CfLWlayC8mhslgb7TaO9MnAyb/9fNdx9i6bcx3GEbY8lixQIxvJU1sk
z1DSeM27ft8MBtvWFfRjiGafuuQX9LF3GIOfrRaqLvz19voLDztnN4A3IIZklAzdwDYwqy8a8bsU
CJhIa3cur4AgbdemFktLTUndXzkjwNBZCCYU9o7Lgyrfsc+4hJy3MzxxTe76jqy1HZZS5zl3IWES
s9FQsTNuvLPEILBQP5RZ+cP3VOSeamD0ExUB5qWAz0In8CNL3AN0jh9rPvwqUnKmkfgqgZmFQwXP
4km47N8aZHOqmBkpM64agm4SiEFamQdpCf0PkPUepmgQ19bj7a+6EMfncv4uPmZqRxo781Y9VZr+
wdNxGgzc/utLH3KWsiktlRZvKfpvtnZiwAEQKk4SgVTLjIcxdB9W8QAL1+ucJUE5o5km0QEOh0zf
NNBBg4e7Zq2cvYV4ac2CWa8G0GqiMTxHKONEHD+HcQS7F3hvwWBx5cZb+hKzZGhM0jxW7RCe3bbc
TkZ9VLmjl2OzrzzEUik25x0McQ/0AzxqzrDbwEC/YTB0fusd40TD/rGk1SO4qZmvD7Dh7os1Ffal
sPUnh/3rMGemgKeY7EEUyKpd2ITSV6oMYjTdMrfuNyqKftWuriEVzWxfG6rqZNvV70aYqZfU/9g2
nTMXBicehw4493OHbgnzEsOQl3JEGQ4z2YxsxlTIdwYZiXwlQ1/qwM1hxmGSjXpaZRQqo/F9aWWb
rpHAcGU7NzYlOpvZeeKvx2kHneJku3oM/lBUrpSCc817kMhz0SUJWLEd/MMwsbiwGLbatTnWvszb
B7SjTy2xf6Wj8LlGP80iEgHads0m0UKPkfHIR7mpebU1yGdKaOhHAqrcUENHxwAUfxBvDINteldq
G+hGHxqTb4QMvcxtoHWcIjIzR/um6kauHIvriC44SU7n5a/9ExLDbYm0YLKga/2Ou/2HpCI/sh4d
Vi/X8gOYsPYGAAEIMjQIkPDX6u6MMt7DIzzeEaI7vhuWBzX5QUd6ZL6jkrGgq8b1WAYlpfIEam0c
cIBq912bdscSgEMfZodJ0BrJcMz4CFMAUJRiT49isTMENEBvh8eFlGUOFa/VCMp7LeiZFyZ8RiZI
NWi0MLUMuj70LcUhEO2eV0uQhWj8B93w15tEiITeh4trNRVb0tN3I5Q7I0ZxB/DxtlJO4A5kJcFc
aL/MvQCiDC95TGskY6kDaaKpH+Fp+pGZ+d4ykpWAtrSI+d+d0RHLrPCR2VlldD/dKqqI91JTQTzm
Lx0zD7e/0tJrmwV/kpi1VRtYpjaHo8vtjaWRHXYboIXg26fOpk6MNaXUpbVmlwCtYqONgEw61wns
Ux0g7E9j9dD07ha473wHTLfuw3ykFkFfDJ+9C2ZNz21/zBV56WxFfEc+qswG4WOgvp2vWZMu/Kw5
2yCKy7roUkrPhqXdQQO38sK2PbRd+W3aOjFrH1d7SUtnYnbcbSvMVIGB7hleCD7U9T8wtH+edlKm
DY+WFu4Z68B7WrsUl5abNdozG6buZErhY25/tfqwjVtjb4T9FjeG8JwimXLb3Wp8/tMSuxKf5zyC
dnR5nLbIIjg6s7412R90WQ0mtoItmA5vMFo1ukcAJIDOjgwIiT6EU09iI+jqAAAcgtHhxB+NCwqA
azyEtQxGvRt9R4N4m2tX92muh8HUjRydE+SKY3CAO8DpCn3fh4z6IY1/Vk66GSLssTGXHqAGm7gY
n007LzweQjsTfurfmGOg5B5k5EO+Gu4zst6kcXyXOwS4l7HZkWjsPLAsEHLrfF/X9LFpASIwoQiD
f4YLrTDzO8PIEl936dvtc7hw3P+MEP4KXzBiaIFcSsjZtTCl0wxo8Mj6BQCbfQc6YN1lT7fXWdrs
s/Mu2roc7ZaAmAR85rlOqeank9FQYkR2EEXAdjE0Jw4Q6uMrx/566gcpmf8GsgJjW2EZpYEVnV+Y
JT3ZZRSsSgpef290jpQ1uz4JOZQgUILbD0wy7tvt42hJ009BzvNGTuTm9ptbmub8yTz/+kRJ3QAD
Qkfz3A5jvuN8rN5zBfI9Z1a8Ge2wCkyOuOS0niIUykEvNrzDPCrblS2ykKfPAeauKeLGDE3zPDTy
V4/6AsoId5olXlYrmqXJ3Fyin48OkllIUJzNrtq6Aw93vQNDg9yDg0qi77J2CEiFnD2HMGEwWHCl
As5d78J7O6Vb6MGvYSOvf1U2h4k3YxjlMorNcyqNEJpF5iUNq4+k/tZhgOPlLLfWPupUrF0JWXM3
D1PlkP6JQ+NcS7+zfF4LrwslfJRk/BKGOSRkwM0MyXbsCgi1uNtBpeA5pmtqlUud2zmeXLbQqens
yDzrTrsZ8vADtTrsWUNQVk0/YTY46BxqFnHsDRU7jnX2nRCMHxrb1yEHdntnL22s2TWRhlAMTmxp
nnOQedDoecAL32YgcWOi1q8NQ5cWmT7AX6enigvKkI4ZZ8eEgYwdZ+ZzkfTJpmld5wStnG4lOVuo
led8msqkpOICLzTWdeT+8CJJo2itTXU9lrE5gwbWuYVhg5wIyI39YFTNyRbknULa+t8+xCxByksW
s8GuECpTGO00zQsf4t+Y9p2cfqXzsrDf6ByU31K9VjCycs4lx45H7ufbWbyrkF+6gm7taNhrlS68
nllvoz6pBqW+hHABUOObNF3JOa9vBQC0/7sVgGYzhm5snHOXV8dMOT4REopq3QUx8/aLvB4/6NwE
QIixgUroAGkOIV8JMsWqGw+9hhmBTbNHh/UrT7JwJ1A2OzoFvG5QF2bOue9olaKFZTfbBIJuPiXl
D5Ry7TPVJs6BaEYvad0v2RZia4fZwDwjB0fj3x53drZSdKIdpaf4qFC7hW7kWUfpiFSlPZMWXtt2
tNLxus5ydukcHj/kXVUYIsdClu7HVfm7apw7zUX9Q5P62RrTn1XCHjWegjA4+BVkpry6TOD8WpwN
tzt1VfRkaGR/+6mvH0Y6x88DheZK4J3MM+kAfzVi7Zcxkh0UeG7/+evJM53D4oumj/WQ59a5GvND
TgBxz9Spl09R+UVc42fUDedVZOL1oEXnSHarGmmm96V9tlDIe3CDO5J8fLj9HAtnYQ5f7zpzRKek
sNHaSx+rptkoR73pttyETvu1qti6dBLm0HWHNhImEZ19Hlwo/OXQap2YhiQEFNpwVUB7IC51MWyc
vgqoZTxA4VHC4dl5u/2UC19rzrghDBBiyOq6Z1a6W1VMRmXQbonQ7y2BzvZCSWCt13wbIU6/sj+u
Z9J0jplnPUhEOrgYZ1GSp4o438yQfWKI9wTp/cazQ3Kchmq3n25hq88B8RTmW2akVe45TzLpOaS9
t/XqLYF+xO2/v9A9pXOAu9IYGoYQPTzXLgsqwP5Dzd64CB6hOQZVgmNsYMA1bolh7G4vuXAJzOX6
CaMQD6QGHHAc9Zy71SZFYDB09sCyeuWyW3prs1oHfvFsVAJL0CHsAjh6vU9tSYwe2pXPsvQMs/t6
TACACUMsQKZ6OoyyU261PnDGDsyXV9ZYaHqigfvf27L/P86ubElOXIl+ERGAAMEr1F5FL+7Fbr8o
7LHNLhYhBHz9PeWntm5TRPTTzHhmSmjLTGWePIcgOkxzD3ufAnFied7W9rZSjI+kpFU0WL8qUMi2
UImsS2U9E1jESDltLN3g4jdQ9xFXGW6Beo8F6lhy6QBJ2Hq981a1VnjFEW16r/sxja25da2hQ7uF
eu7KbqMECfFjIUBTtzd8IWvs64hvZ4AmFVjmcWFEa0Ue531YNSmY7jzobzewBoQWZy5QpFbI55ad
5e3N3FpTP/qbnfv/SN/X0d9VY0K3z5HIR6ZK7JUlXjnoUHzQDbujDIsU3niymu4EOSszVJBRPYBI
I4Jv33nUM/fzKL/7/bjLlRO6ZrWp6/Q0YJ0SO4fSVjBwsJ3UL7OxhntaMGg6sK60ITDqMOrFbSbt
F5KhsQCl3xPtLWRopybrjmk1/5AVJFRmgCPWjttCRcPXweseTXu0Fth+PEtlnQ003xQzqs2J3EMd
4KIKWX7NYOuRH+TnptgrPMV86PhODl/xV0u2SNc7KKEmj0qRpDFJfO8g+TerN18NtGOAN3Q7M8uK
0nbswtQvHjhrrJV7tng8tVCOXIkAUm9AShpM9LJDQzwduy2SC7Dl7gXts4eO+0AI2Q9uhgZ25H1v
34sFP0K14C2v067zaIPMj1XsC4SoVsPPoHH/UrfjbxcEBJ9EJPnU/teSuFkKSlZaobCbm0+050NY
+MnPCYg6RcmeA3scrsb4S7PSbK8cajuZZhDggK2JHIUJ6G7hgl/NhVuOaZuQF2u2x3BSRbK5vY4L
MZQul1CaWdJaEIGJTTHJrQvJ9qMAUcXKry/dCx3xjha52XZ904270QIzYeuFc9CBz3y47wFHLgNx
bySQ27E8KEIWT0TODjjt+BRmCT/enuDSCdWB70nHm26AfHcMUY4IiREztKVzmn3vvwaJJzgjPypz
9tOX1bkDVnDg9crIC35OB74PBvFaFDDxYFNgwDFLAMSTpL93DVhKUtH5k8Nch3+XIoD+AvTZcjTC
FobxzGobOT17n6XOCXTVK0t4vVQfOAEd8u5CqQC85iN6bfFor1RwYCzd+SIBLM5+HkFQEVnKeysy
cyfV3gOxqH8yXLJm2RYuhQ5879o+bYZ6duPMaPNIDt6eFWzHy2IPRY++5pHjiy+mUV4Gr933cC6W
K79bFqQc4ACybTbav8DUuBVVsHKql5yMZntkMJfIlSAbnCvvFGTksZnlzrhaWOk8d2n13aHTt9X0
4gKy09fx8K4pbbsvahqPSflkJXawBW+iCg2bt7FyQHRcUpAfVu5wrnkW0eG76ySvo4NmgJFCxysz
OBQ6uJefg1G81aBq3FacbprJ/uoGvojY0Pxnzc6fIoWK+UDabwa8+6lXPRrEvaTZusRY8xZLC6eZ
tyyxzCrPHS9mEEyBeCEBTf4IfuDqfm6abVuYE4qsPWip6YqX+JgYlfo6Dr648gD5qsXatW443Xn0
3v/NAx+Vi3pDzPa5tr97CP+8mPQMdPXVNzqSeB7GR7/M57DP5osjVjlzFq6RjntHdQAQ/CBw4rQw
X2AKTgm3toAPoevH2JPZ2OfcO0EoOm6ncTvT7KmV0x3eGCuLsbD6Ov7dgQCJ5VYGnsuW24aglN/J
zMYFSn9Pdfa1ruUQQmg2XDUbC/dWB8IbNqq9EPlwYzGYYoPueJBrGLTd4qFuRgYIl5yiPU9o1rlt
pZaGu75n3tlBliZQ4gK5WGwjrERULKJr/0jvVk/zmO9JM1+ItfayXFrKqzd9NxZQ3cwCSYcbG+14
oPPV7F3L9G3ypTRseDL1R3L+/fa8liI7HeQ+t1coXaBAXlUFL5P1hiUUyj+VwAQwpL0dG+0pJHtZ
fXIs+C0dtS5dFyUbr3bBMmP87vL8rSzAEFjPu88mblzNDkiHtX4Gko1zapIEoCkBwvkMrATPt1ds
4QWrixc0hJddzoPx7Pec3kNc3UCFPLeRVwjcyVmjdl4KLHTSZWtGoI0sKbikgw6iIqPa5Wl6hrbn
fSpy6A0iUiQqOdmNuwFW4FCCwvb2/BZyUzpu3bPAL9VRxz4XpI5ZXWwNpQ6p2794qbMe9y6soo5O
R22h9CbejGdTgTYAlqNww4KYzZ/uymtweyZLZ1tHqRseyyzilATquRfJVTyQYG/z9ADg2yaV7b7p
CbYuvXODL58cUQuXzJInXsawa4UF/t4GrDZedx7a4TmTxqFNKFphBiSnzHsLnOi3x/xYMYn6OnK9
ncGGEUyDDfX3HsR9x2lwIxRbwpE3+7b7UtlJtzFsa1uAkC90mlhNr3z87nrNr8b8NU4gl0YWHE08
TbMvQToSKkTon0so6YD3eix8qOYw79xxeZemiCtKmWyYcGGmH29Pf8FY6ij2vLEJ4fVonyl/m69J
TYu/OdAvQ+036rLmDNj5QzetKNIsGK+/ShPvLHMeMAvl+IKi3X94ppXzZuZJDL3MC9Jaa/izpZv/
lxv73SBm1QMjVrnuuQPkJrSS4i51q0fBh43rTkfTyV6zYrojgdVHGZk3Yzut7NbiyFrujKKC1qRu
4p3Fye0AMldTDArgGA3lW+EgOuydnwEMglLTGQmZlVEXLIGOMu9cIy8FtcgZjB5vCc92kiCAMNae
F0s/f3Xo71azrzKzaz05ndHn3cKV1lclRQ/YlDWVpqtX/uD5oiO6PcUMP2D9dKYSp5A56B1HnViu
ZOgWTpwOyzbr0WHTVM3nYbaP1gR6qLFU5Z4WGQ9Vy+Tx9i1aCG90VPZARGnNCJ3OsAXnlnsvU2bC
YPCLkBCHsdqv1ZomyYJ70Wntc1M2KXcLcg7mHUshOAaG09G8r6lCFL3WJrm06VpWBZEu46T27HPW
sGnDPPXqAUOGJjS5UnVbGkCLMUa0YI4V6lznhCe7YrzygJSn0ndX/MjSrmsX0UeTbD2xHiT3aozY
5P/nSve/wu6PzBCr9QXy8cHV0dnBMDnE84l9bqh9KOv6hPx/6INusMstZFTmnSqdE4GCnp/IU5J2
O25Y1yKqWDGmCydBx2kHU0t91Gm8M9S9n1XPdib23wnyBI3CFGjxlch9Yat0JHYlCXVntFCck9E5
mAMieA/UYfLX7Yuz9Ouawx+qhhYJV/RspeQB4u9Pyu3Xe/gWzoEORebZ7M0yofZZIPFAWv9VKCsC
YvllyDe3v3/BeukQ3ZTW0FOoZ9wUr+lCS9Xgui2dz5l2HZSblGT2DSHtsxyHs9WrgwRR0Gys2Kyl
pdcvOeRmynGqx7Nre9kOtNfibKQN22TjKA+3V2dpCO2aV9DnaUHYDtsOyqQAEPOkvWdFt5bYX1p8
7ZoHCHUHQL5nkAMPvyoRgCl9NYxYuF16qxizq2RSCOUutWi3vHaOBeOvILwHPjOp64hKOq5csIVD
qncemJDPgvAxRgoI3fS+gJdtvF8tTdHOSHaf2ggduD5nXon+vQmMMHnwNE7GPkUpbdVELM3g+ufv
YwQ6zdAKEPh1WSH11Qf3tFYA/BRHyBrcnsBSLf4vvO/dGHMpi24mGINwm0Vl9Swgd+mkHAz5EFaD
JrJ3yMrse12++VUQ2uhP9nj7sjL4gnv/izx6NzhLC0DITKEuCRIym8SKW+eqR79t/J8uImfz3E4x
G6fQQRWlcSEUICFu4qhv1gzdB78/2P4w7rwWLMy3P2jpcF5d0rvvMZBPtZvJVBdI9gC3ZbAjtZrq
gkKqePRYbgHv5zQrR2cpqv27I+8HI0wGPk9H/Hy/rbLgsUEdCRhVbPRdzyR4atj0MzOaXTabZ+jR
vd6e44Lt+Ps574Z1OlGX0PvFhhsAO6DzN6on6yf0D1ZCkKU91YzH0JKANZUcLqb0YrM4Bo68Y2Pn
hUGRPEs+xin5+qmZ6CDXygwsvyn84eL5fNNl3T2fgwsIaD53GHSAa0b8gbDCmM4DhFUhr+XvBTrf
tl5pvdT9/FIYebqyJUtHQcewAosS1Gkr7HMFjtnBjix0ZCGg3lXeGDVmtqOe/8cW9iGvyzhPVkl9
ru7igyeCDmhNVFfnM3J3ZxBL4YKxBCR8NGSEnWtSgcncQELW8R9pBxnXaTgJo1wJsRYexzqS1edW
OlsDG8HdlpbfqAfSX7/3a7T+QCsa0kYQBAzpkBpfeqg7Pkizn/1PburV5b07/bmbFsBljvyS5e4P
PwdMJfCC4diL3N07o3Nn9fVKAmDhHuhc8QRtAhaESvmFodwgbEFD8EGzDaIaue0DXoKrY/zFu9Wi
4/V+fbSZ9r8zoywI+Dxl9SWYwDgFEijebp0q7q6iCOW3vv7JRnWo6pX334IV0dGt5eSgOouu1otp
1jEe3vaRzE2+bxLwaty+3UtZMp0F3jHR/VzWSXPJefaS8/5omeZL2pENwO3gdiSPxiBildAHL59W
ss5Xx/r/awh+23/XsFFzIZ1GNRdEC1kkfHsTVCDDqNDe9zm+CPCD/juEDSbSnHi0vNDuqmREq9BD
nqYRq92tHwdvVEfteok5txkoeoG1lOQghbsp2RysOK2PHSRoqv79eq+GBmstc/y4rH63RfB1nrsu
JGN2Zcn8AzbDbm33Pz5gYLn5dyQ+OHbuuSm/mC2vZeiSovwBFN2PcjTnXz1Lts7U51vTKb1zIqCB
QA3IXSeByaGFlT/W0osce6IgFVaN3N4+kR/faPBk/PtJ0NQLbNb31QVQa3RfzXvL6DYtExtIc32f
PPbmm8Xn4N0gOfh3LDbNSHwYQXVprW6XiOSb7bZHa66jLLC+3Z7O0mHXDEZq03yygEq+iJaFdQOh
XYh6b8zK/LpqJf6mgz66UNpDhRYBQEJWD3OLxG8J9lmX7aYyjSBgMgQE4l4ni12azEVDagw50BAj
g0sislJA1LL99V+Y0HNNxatSX0FIU4oyxE3sUnVl1CVoKvFkEuG/NFw3TEb3+j+Bc/ac1T/G8rVd
Sxf/Dec/moYW05gSda82w2Gc0fwKPjSn3Odo8AJJOzrXfDQi7iCUF9ok3w+Otc/QGpFPedhxdBYh
Vdp1F2eNhW7BKgJX/e/BGKAoUnkUGTBjvDNR/aINMurq7yJU7qsTwGXb7hfPUys3/m9r/wdz1zHB
kFn3g3ws4Mf6Xh6SxnfvHKtSF4jHdEA4OXfUSrMN7UACbTcl+ocZXr1ua80PnaIy7nOB0jsEZY4l
K36bhj+BEoz2x77LymojCsZOAQFyDEyNwV45JRNRCkjDmeVysLZuJ0AmkdvAAFZEYjkd0JWmTjVt
8pE7W0A2pzWD87H/hCb8vwvbUmhh52YtLkNKd9TlF9x3BEYCgd50DIB54N61YUyEkC2+fQEXTJyO
MrShPjqU8yguTmAVm4TXW9+rDci7rdXeF6y1js+bRl4l3ZCLi5WiM1KxN4+/ev18l0zCOnYJ8na3
J7LQCwbtkn/XTrosbQKAZS9XYkiwOx1bwz2aXYPMMJ4y9j0eeXfgncG9Kc5krFnYufke72a8PwqP
hihir/UnfRxZgu743y/xuBS905jdpeyNjVKoMpVJeB12okGEx9tRNma0at+WRtPc4dw6fBpRx7ow
MEQHY3OQrrMxW7EnEu8rs4xhwiNmfqo7EriOf+c2FnUnPfTBXJrCjSeD4MjMj1OQP93exQV/oAPH
eZt3heqr7pIbBtAgd+Ukjn7iHsz05+0BllZL82mylUho+BjA7PILM9xt1oWghp8zMGIb7RaEpver
O7PQvER1zPjQOv1oTwZmU9S73IL67vCV+v4mH9g+sw9JnmwSQWJBBvTvWiaIpgxoAdAxotmwEiMv
5FaoToQOLo2iLVPcP5XHdnc/XaXBXkh7yGkTO7KK2mI+Zn51brzpt7WWflwcVXNWaYUKg+smAqED
+qa5eAN/HZjJyMkd6ffGqC65U+7agMQepCus5OD67soBXThBOvzcCAbTAcJGXIKkDKFYgAx9ep+2
/i5xmxVTszSEFoPNc9NCwNptLga6KfwiO9s8uMyOeY8H9MrDbSGA1kG2Y44o1wW/0gUKXs82t+K0
KZ5v34Clr9dCLqbQ7pWMdntRTR9mhKNyeqFwM6sUq0sWX4u3avRvERmwKW7ydmwj0UmoCljc8oPI
yf1y2DjEBbmfW6/Z26UBtcOmhqq2RVmM8UiE3Aat2HF4NPTPo6lMGtV2VdZzIfjWMbWm0VXMHMsx
btEgRq/CITOvgeOKs+7R6Xxjnbp5KcTSsbOgG/CuStOYE0/S0BvzV2VToHYgTcys9jwLFbdlPoZ+
gUAvG4u324djIQtEdehsaYNbScy+invTv4CO5uTV40aZSJOXCjGeH5cBaIkynz6IpoNOV9rwteDn
ej4+CPJ0OmmUup2aW+0QQwj2ZwAyfdUEB9+QG0eYu06k32UOEHvFQSfC6lMDeanbc15wCTrGFvqj
NrgexjI2HIisQZ5sArNxMoHLlJ27qgVUoq/dr1lXvtZTfn97zMX91WxIMEoQgkLtPqaOh7zTGHHS
biBoFeUQkED2lbnh3OHpaAJgKuyVURcuiqc5Pzu30yz1SRknAWgvE3+Isj79xjvXCj3Gngore7g9
vYWoUgfO1qx3SGpclxR8sCZkHjua4MVE9p/7ec3CVHYrUj9zqzgIjN0o5s089C/VOHzOvuutLGC0
qFHvZ00MqtZd4dATYOwQovOr/8ZP8thQHR5rKplbouwbMN++1nSWYEvKkDUoLwVt9y6O4WoBZ8GV
6NhXWrt2G3Cnjltqbjqrf2BV+vVT+6DjWu0SktyMzjzOPf872FugxleKU7EKLF24mTqONfVR6Od2
wOOG9YeBdA+dY/4EwcDzBCblfIAQQm2dfCFWDMHC9dCZm6cRxTNg05rYVP6T0XXbzIGmaTZdTJX9
ydaylgtOROdnhtQY+2vqYmcse6BlXxsAMTt36MN5sLcDqqoHZqbbz+2QduOLfCxlaVh1PJQAAQei
2Vq1iS6ylq8MsLRmWjTRgcd7ykuFNasd5IWSL8C0tWHF6AHMWXh4b27PY+kkaDe+IcIIXG9sYsR3
G9/hwWYo+lhBTB2ihqAAYGqjyrdMmHLFGy3NS4spQOjR8y4HynMauilMqHUwjK4Og5SevLYbLna9
xq+5MJKOKS28ig2WmOrY8e1nF6nE66mT9tRHysjWkb8LYZ8OKgWZTdYCUS9jMOrIo52nAM6KUl6U
Pzgb36Urd2hpmOss39U2Jq9OQGBUdXGRDiB9MeMyIWHNzcPofr19FBZ8i052XAJqMM496eI+7Z2w
HMAT2uHpG0IUZ410aGkS16HfTcIYZlDy2r0AU+Y5AY0ZH/IkQjfaf+u8Ftf78UGwo6M/iaNAYwRF
qPialATUAW0kJSIclv52JeEQk6E75cgMf8oeZ1TgQG5xIn66EggsTVAzC6qxJkwHaCU3NQ9V+QqU
1gkcF3er1FoLRk4HgwqC5ZtrR8RIrv0ysz++mOHZ5Gmy00s+u1/cNfDD0kw0w+BUIx0Y5M7iLgFH
Z72lKnhrHWPXK/PP7fO29IrXuYzLwcqSNMVpSIbqBE3r+0n5j2AXmtpdGUgwz1Te0W39P70tQx9y
BtHky5+DgxY3/NNKQLXQDUx1JOgEY+Ta0hJx0HTdLm+OM20Phhx20lZfkm4+TRXxd02Bul6Sb0so
QDLWbo0MXLjGyA8zgdBo01/pkA+WcXHMdIAob1/vCmvaJXm755n3urJeC3uvcxMzn6hmcDIZI9UF
9Wm+heCMAOVGMv7gZNcaSeSn4NxQEaVxm38vx91cy9fafHWR0W674+ohXMpC6H0ChBeWqCmay2e0
iPHggE0Ldt3cH11j/D7bUEhn6fxl6ruQm/M6HfuCs9JRr+jaQv7Zztp4QPEajCZbg5YRaGu/N2iz
klb2aNT5D+XYK65qqTKg42CnYHaQ0wqaGH+twyKh6S4z6Z3THvs2CQ3L3fXIm6NoEUAXbfC+Z8Mw
h20TsBAHCIbHG1AM8Zi9seWvsQj8FZ+99MbRgbOSkbrwm2scTejet8Spa/LnKrvrjK0LLlNu1Pts
+Doa/tPtk7eA9qc6fnZsEidr87aNiS28AxvpoVXD3oL4ND7lAQux7QL61k5kl9Rpc5zIpC6F5f5n
g5bcAd2A08VM3WfFLq+uAhHNdhordvjkx2mREkUexBOoKgCPclIkzn8S/0cn0NNM7Ngh6K8cW3Dh
Oq0VAvHxB1TYG3DS7AI2X+wiGqCNXR49uYOmYGyba/XtRbOimc8pHanrq7GNfQsEg2Fa2YfANJ6L
uv7KTb4nY7cTrW//F9Aa7IJsfu2JX0foUYoLd3hIBTKKbqWuWofTXWW6bGvBV5mD8CKj8B8stP71
SKtnbZo/3l7GJeOixWW1axBmGEMXByAtmn2+y/P0SKxq67T+l1yabbjqoxeusY4BJqIwxqRXCGWU
uihlnz0P4llmfzB8NL3z4lcmpyfVrxRilka7TvhdzIHel2CwODwmtXoUClxENuM+KVs8bk25R3Xj
lNtes7na1pXQfSnXo6N/eZ7KbmwwZGM325Q50OzyXhTCXUWnr0g7lZC9byKZlmZIZ3Sml0YT7G9v
44Lb1pmRWdCTvBpypE0DyGx67L5S+V1t8dOq8V9aTy2Gs4yBBxnNjIubUKjXGZ5xbEWSbBy/+T5L
isdKIUNWGwIvPLISVi2NqSV1AMQELGToIIPMoMZcdKGE/XXVkz+S/WgIIAvV13y973LJv+kYYjbY
gYNOfv+SWum2TC3QjIIfvx7O0EG7T0AtEBD5YwJeseZvKSHbUfo/b+/f0kw1Y+amFRJj8wicKZHb
QeBCSLe8B+fIaWRBF5acvE6F/dLUa5K/C1H/X82Ad9eDBA2QtAp59imf3iC281gRAHGCNRe6kCT5
61He/byacfkKcKhcJtPYV1BlEuMWfOdN860ZoclVOM/gBA393yV0tiEVi5ClgCKJk89ZeHtBF+an
Q5L9mtamZcjgwora3/VkSvaVkIhaxCxX7txSnKCDkTMCCKvlTmXckeQ/o093Y0p4PAVQVvHpJnfy
6KqVPRTdNmjkCeoSG+C2nCzdm1kB/ncIWqM1jZXo03PrtYX/eN6ezvFRdEMjbJU1scXtvS/2MwtZ
W31zqXowWX4eZXfgJXei1jZ+JY6RhmIyLoGVnWpjMxfmSqhyfZ1+8BrTIdQGJWDF8eYSbhAyL13l
HvhU2xAO7YAEyJwonx2+MtTCSdPZmzuQvw5Tw8u4LM097YcnSHi+3D5DSwGXjqPubUoEqBrKuJ9a
wz85tpvmUTNwepCTrcCYXrZ7K62yx5YX887wTH9X+sPKE2XBpOs46rQ2Zzy6IHTS9PmXJIBibZKy
IzTjGWQZyRqgfoFXAL1v//pJPyNAWRl1FScmYBiV8vYZt7eB3zOU2K1dT6sy9N0DjhKeHd5oX/yh
Aq9BAXr6EoWDKdhmhhg2TTOyTVd1a0WEBb4V+tdGv7MgtUKrfVMjt67SXr4AEwzpS7Qhbvq8fnLQ
t2NkxnAEcZ4Ks5LimlFOp2PmqMcxbZ4VXYNbLMRHOrK6kmUBxiHUFbwEuJy52Pu+cZbFJNDgJU4A
qTmgCZq2Kwfu49tL/x7Ed5OGMQG/y2Qjzz96UPucICaNO0k8549qaB9VgfvqtfXJRItOWNMKjBbY
oB81iyH6bTcrYf/CR+gQ7D5QU2ZUoowHL/mdGs0Lod2usVfgmEtRkg7BHlB7gxZNU8aW0T7YBni/
pZh+ZbO7N5kfqbncVhADR4Z/29nsErjDCj554T7peGyz8qSVWAmPyXhlQ5v9A63ak421XSVBXPDi
Ova6SYZZ+X3O42oenjIDPQ+geQfNGRjCwMCOZudiU64BjZYuiI637jNzaANFqjgtMRUgY0gfmZJv
CjM9EOnuKUco5tg/m2Y68FocRss8yHK1c3jhYphXe/zuqKo6SNDgxqpYSf5fjsa0bW23bOtIt4sM
pUpQBClOASOtoqDojrg2ZZjlgE1nbXvnorMvqt3zFJBIges8KXi+See1R83SVms2DXgFqwRdShWP
RhFmQ//VI5YRJkb5J5jXMuhLY2gRGwRsJ8JAPY8g1HjuEPZyJCPAtxKRwFjBmiwtsfaYzP18TkBp
X8f2DJWSWYDuUfrprqJuv7EyPkIHLAACHbCe2+ZnwWvr4GwFbDR4GBRCmKn/koAUb06z19Kdg5AV
6X3vZyuB0wIPELg5/z07Tma4QQVufQhTte0ZyidoQpJQdMnqgG8wz/bpupA1FVu3rbZG3/7MZpEc
EtcwzqmhYB0M6GBCbNba5qWsQzKrTW2O+8mEaDJKDJY6BZ2FDqNpA6zhV9ZeEWtd6BX9lqZrzcUL
ADk0rP47C1fUpprbgcdwlkEICss94e7RssOpjDzDQ64O0gf+N7OaDuAjjpKeH6XskM4kzs4qs9+3
N23BDng6NrwWTEjJcNjdsQYBjzEcsuEvZm0CW1I+9t9o/xXeG1cuhIA1PAs6bxXr6Epr0Mf3wNPR
41afeFDObKqYJtYzqjz7wKgfJfN3pnu8PcOPj6Wno8argJJKCauKS1uhy8/eo039pxiDDSTw4mb6
dnuUhbS0pyPBZWuIGW2MEJbj0nzIrBRSK6Rq73wyWdE01AGCo4xvgl5FqcWyc9ZlSQgBH0CVW36X
tXi6uFa9u/01H0e1nu6DjSpAErlISJxy/kLmCs+IvP96+7eXDq7ugSUbeIM04hz7oJYMp7qJitz7
MnEZMe7v/CT5RZV/AHnqn6umk08oZNaLYGua8pRLJ26b5HD7S5Z2VrPTg89Ripn7Mh5z8Rup9QNu
7Xc/byMK1PVqSWMhxPV01uqRl6CWKzBMSW1/IyvY6NKKSMF/IOr4MpbDjg3Fljp9RM3sqXagE9sU
Z7sb74qqIFvY3Z1tc7DzW8c6nz71bvF09mqZBW2JPGmJa5vfIcKC8EbX/7i9rgsPF7Ra/WuaRN5A
MRE6ujED3AcdiVECjlUBmtqftiGPjutHjfS+F3218lZZGlBHsHMlgrE3Gx4XzAYLIt2ntf1Qq2Rv
zI9+i6jEBbQAdrr3wsK2y5U1XLA9Oox9qAbWAWHFUbhu90WH6gCbIVxa1uk+YE4a3V7NhVOqw48z
Ppu0Zk0Rt6raogoXpTkopk11gjL0+ZNRt6cTWMtJ5j41rTzmbQoezhbFlDy3wbiyYlGWZnGN9t/F
awZSW7KgAK3W16B0mOs7pyCROxkviSWOfI0CZSEp4umIYyCtskZQlcV5YZ4DFchv0kEwKCCvebCT
8UwHoBeZByXYIjuwJPtPmbX1EMwztBNTaw6VP5eopA/HKWn6h0nkK7bm6pX/PyXh/X/4XzRB61Qz
alfdNicMHEXqfpTDpqDZEWKjZMNrHNHPHRnNsCG7O/ZytrIYtJJhwjcoZZ466kayABWft8YQtDAl
HQ7tsnxKMsh4wvW+mB7Nr3qKZ9lk+5SROTRw9bvcrPafm5IWjAboG+NsklmcoMVjZsiDOIaN7Af7
rjrrCNAKW1m7BZEBz9eMVyqS0nOLOYsheo5qWgNSzrnLqj0XRuSKH0DaemaebdjYHgdR4RpODFy9
zXDqHTQbtf3JnLwfHdStVj7o4/ewpyOge1b6kGtOshidTbnVnoZ6TFGD9cTKyi68iD29S0WmDlpn
wbQTe+wpm7JdNyjIrqk/xTzskyzPwiCXV3bvoxz9u3RYSa4vBY70aineWQQTzSKg4/NrZLWTn9U4
R8HsvjW/+g5J6BGKr90ps4ut01uXgZZl6Bb2poCvvH2cPn4qg0H738GNMignu8LgwwhUMWz4kVNI
VFvPgf2lCoxNK8fYYM0KiH0puNObWdw+9UbUR5sY+u5HzyDjeUAJe27499pnYTnLU9aT+7k7oe0c
5I6QeEHoXu5Fpq6NBE+357y44tqbOS/6sWGjaOLSL+7d1N6KZt6qEce3VCJGz8S3wnEiTzrbvK23
QeGePTt4WC2JLbgAHQQP9wLCMjeoY9f6M/npGBKvy8JSjEfQsbVrpPhL10UzFAUdPD5AOyq+2v4i
rXbt5NwVa2i/pWBOp3lGPbRnoNlLYresDpAze8yDYtND2lwYbEvB6jtN873LVTQUUC72i51IWWSi
imp30yXxgzdG/DxEJWC1MrYQhego9kmosRGVhy9iw33jSlCWdy/WUEeoMN8+OAtLqoPXqSwltaHI
Bm1L94WJ7i4rxqdVtfuFY6FD1BMukhoNDMbFgC5e1Pgi2LWzgeI1KlxTNYldItnj7Yks3cP/w6Qb
g6wzkMReuEJF1tx7CLwt+wF/l5MJJVrUto2XqX1CjTxEr4nlDFHiriQAF9yljktvyNg2KFAaF1r+
j7Pr6pHT99qfCMmATbkFZmanbc2W7A3aJL/YpphezKd/n4n0Shv+yyDlJlL2YgCX4+NzntJEDqwN
CvP7paFoszKkZXYofl3/yKX1MNvlMUXi4skMs4VbVK3p3rX7g3CwGdY2weWXvshl5rhzSD/FfcMr
fpZdQwJKpzy4dJquv/5CF9SZg80rlGd7J5H83FVWGuVDvhPj7SS7etNAYVzkSRVo3t/6qQwq2Tz3
6HYHsapW6glLVwlnFj8sYyBj72GaYtN6djLQmA3y6PsbR3NAXN6qzjzjPvxorF1Cl67Dc3h62uje
M7vBOCW2rT9KnhiPEq8QCPjCBSj+vxTcaX+XOn+qZJpHdf2f4O5/DAKGgRtn7qaox98TZWIlHVjY
7HMkuzn2Jh+bzgCSpvxoBL/nGd2s7sCFxTlHr1vdwPO2FJjcwu7vugoemp3hAZmgfAthUjmblVW0
sEbnWHYhsQlyGw+qrINtl+XPfLBREqOtiKCQMO6hXf04sAllOvgzNwFgRq/KbCBATPIsspV2A9/O
t9dfZuldLoPxKdNxIMqj2rZB1BlNmJAmzRik5RRd//GlEb3M46cfF9TvpSEq42SO5Qbm1PdZWu/A
AYFJ30pddmlHziHu2nAHE35J/DwWHorr7p2Fsrb/BB8bnY4vZWnejBIlYbO6IVN+XC28LQTMuVyz
iAuWlyUeK9ss4FP3LWUoOvtG9laLMioHqwjcS7r0b+No/T2OHYVoJuNDfErTfJ9yZ8cEZAHt4mZc
Y1EuzdQ8slhjIxH3DShTxREUlaNMx3lAq/bYemrlhFvavbPLC21bGY8Abp3kRI3jZPcfphTtTauE
t1KOWPiKOb7dyfumyysRn6auwFbizw7VSCitl3gcV2LwwkfMse0lFY1Z2XZ8yka1NwZjPyXN2RvT
f4twc6nkLPecScZoWQLLeZIxe1YtOaXDtDJAfzAeXxyPc0R76SqRdpfXB4XmtbZI96o8NyCWCZuh
AfYC8eXIZ0EDhA2sIoHOGu6dRkU5gxAsyUx4WxRNICEXs7GBkYEhrlVHyNvzlWxuId+aayiLfoCR
ga/4WdfQAxsyiNVDp6Mc9GtsDbvVZuTC7p0j4smgRxDLkTRSog+26/zuPXGs3CHwuuZ9JP/pdmW1
LB2gc1nkRrh223OYZ08quR8ciQZusaewdiw5ru9PIgX6k3XTy1Tu+kRtrdEP9WT8qHm8FUazcuAs
xPg5Ql6zxoFLmh+foJUfFgPqnZ2F3X09Nv25ln61pGahI6sYhRbzJcgXGcqNWdXeFG5307ded9vU
7eCFfYmbZdlm7E2iKrOrYIcXKFX0QZnCvyKDOFBDyruelc6d2aa47tb1s6rgyZ2PvgnXVZgz0Nr6
iAvnW4lOUdJDCLLuIIvnt/zeMtFaCGBvQ0MuvS7weQyrrhKcnV8Fk/Z2kLERuYWd/lRJI1NYbJfV
Q5cowCBU7rQcIjp291uCP/LW4Hok+sKN8j4DH4LEtb3NuAcUkke6D+GV0xYXc/gpDnl+Bxltowvq
1Gw9dLWcGh3Hi652ngJFxJOXafTURrQkPxcOnaAtZllhrr3iqGtgI1hG4LcpLrDHAe2moVHvIuNo
RklzgvphJ0NYN/eRIbx8L1H+PDQ0QamnxZa0dFbfTUrnb3zw1zCSS1FtFpobqJ6wijrxyazILvay
p5Hh8Fot4P6RMf1ijcwpBdRunBZFBn4uklfUi6yoHhoOfi25TbsOAicNjgM1BL0C8k3K5LVKcd3h
XaaD2M2mEPZomK1afuQN/IRsvwvsEtQvqLGYUWf4D5zEO8gnHVSRQSCmWLNNWkou5kAbamuApavK
ArdUwsE0hr85MHsptNNl9UNk36BatL84AvpdX26nEgVTsUZrXYocc2oDzZA3WXGNbDTxtk2sor5p
dnEHYyN0dE0PBsTlFPj9u2d3B59CzR2pj/fgOSK07B8rWxvpxVezdonSn9M3cF1KS2UEgv0TDDD6
Z5K0O2O0X4ROXwzAi64/ZuHUnnMYoPYE0otZEkBDUA7OrBNFlUc09S73b64/YeluPactDLVVVSOL
p3NZiNPIu7QIwOOC32dfPJWM/ur9GIl17QVm2kcAjARO3z1VvgCCKrfbW4Db/s0a05kTFeKYUMJR
YDu3VbuvYkB8PGbvcPEPep9v7aYy4Afarlzrl6pqc5aCKGUOV7wWztKEHEyT7XM+3DjpcJ/hhiwa
fcOE+eCP8S/e1BsKceM/slhrjsoLp7k9S1v71s+dKbEIfCy5G7TuEJqAZAEFYweE1mRne6sWdQtW
kACt/L1W85bGHh0IOcOYLnPj8jBY4jvjMTQ/UbK9U4oisPhhbTIb/Pc8e+3tXZfsWpyDpHKfEthp
QT8OPueuH4hSO3dF2cPJL852Vv8y5S9G5yAcAwUYg8k2lWHVH0DxQQsKafiaHOtCWjIH1GlSQy6D
INy4wESwuAuREtyOE5xFvHFDhvqXsbblljbEHE3HpzhP2hI+Yj2bIhuCslTyfaqO5nRLRgbOjH/P
oePVFOWNZ7c3NIZOE0eDUjYrV8MFOojzZyI/BZes8PtMTZyci96DOoBlVmVADfsmbVp/Y9jJGYn8
LzPL/stIroJ0KmBb65eP/iUxbIb/XLhvDW4PDK/dgivp/pcJRfzAN7M08GLaRqPREohcc/2TleLf
OM6oMP+9ysrRhhYZ8aez0mrc2UIlge8M9U3O6dqdeQkBNNdjV73va3c0p3PTOUNQD+mOWNBIbYBB
cKG0xPZpe5pEq0OTaidwSdHdpEOdhNCg2pJpsqDFpjws9r2E8JwFd04cHgGQ3uOu6yz00ocaOSex
+/bY2Jl3T9wHhaLfCDnBtnu8Hm//0Dq+ODnmdA9UySrpJXICF9zb5ygqhJPRy9Bn7o++zKuzOzJ3
W3Tx3vHr7H1MIZ/llZEiaei4g8AMuw8lGSNLmAfDgbhO7UHwLjG/F5TcsMkzQ1a73wxYewdpQmXY
916xyzNwdHuoTW6vf8RCTjTnjfh6aoX0C3wD1e95Xx/lSH83HlvBBSz9/OXvn9a/oo43cBidnwuS
fqBc0dnioxrdf7tI/UnEPv16RibYxlpiOks79g+atSzwhrIMob8Ww1QqfumUvwLFW8qS5tQQBcWE
smlwuI612Kj2bUAqLiGwK4W8zQa9i3Mfxnk+D0rVnDjLg1WLqcVHz04Ygn3HpeVOZ1EhL5+AGtmY
xjevkUc1dbdDW/02cPRvcdAEahCBbdqPpLKLtTbhJT3+apnPDp228Ifam5rpnKCvEaTxEabBOiq5
3T3a8dYn6ZaPPi4aJDPOzPPWgOl/0uavnjtL1wfDdEsXSdkZFqFZJDuYd2dDHViEmBCKVE8SENQA
YG901Wu1yVMRQHl+CiSBXqFDu2ep/W1s6l2iPbItkjYitT70xD1NJPkW08lEkIAMhgGiwgOXxpPd
DEdfqxzXqnKIdOe8gLUO5IzXkAevNtAL0RmQUKB5T2DkqX1qNWqTlMTOI2GqABIn+KeZ1ob9Mrtf
fP4cS5y20ESqKoC0oFF0I3xoU48MEptwYqFHVgyPzDcPk26eLJ98v9AGV5tNS/nUHFhsKBJrAces
M63zO8ijlneTLV8nXOK2mjbvUgpYRVfNg5sX28nM9pXzUMYk9NJmpYDzh4T01bdf7vifNnbBPJoD
Ga7PmKAz9/hB5mSjaB9MLeBENrsb8oNsNkQU9z7nr2PvwqSi+TAyvqnh734ZJUiJGqCekp9N/581
rCUvlyPwqxez/34xniY1hS3veAb3N8hp1YBcUxxLACC3vcF3kzReTGY92mx4vh6fF3OY2WHMzbEt
0PkjZweyEq5E9KdQ15TU3cisDwlOP0Eoatq5c1OO3ms+jSeelCFImxfO7fWXWEhx5zwnbtWi6TPc
XSb6CwZH8IWvXlP071KnfND9uLn+lIWz4n84Q8Lw0YpBhDXM9NTGyU3r9VUQN9bKVyzF0TlTCO4d
Xu17mXWWbuEdUHDoAzmBkOV0H5OgW5qbJUoYrDs1qHVvR9ZE7vgITuXr9e9buuz++funVc1o2TvM
09a5GrMq9LsEkuFFdMENI6fz5AZA4QaW6zjzpQ5smfxIDBb1bf0uRZWiWWk8rrzIJXJ/sYr/rLVP
L1LatWP07WABUFvu9EBumXbP0qQRzKuOBTEORsExu5RggLDQPDTVrz95Yfv8iTifHjxVmauTorPO
RPPDmHgctUC+Y27+1Oa/hxRtef7hg4a0kn7/KYl/8aHkEls/PQ/5qg0LvnY8A+YSUqZ55HP1kAzp
z0SJKYLE3I/a4jduWf0YypHu28m669w+rLnnhjJroONdsaeJOuitWK8pL3ec0Y1FM7hWaBifEwsi
U3zMm8C1429FYfwoPQD1oSXMdTiUBbgYuxg91Mpq9na2z9WNn3f5rvanCDr8/ndJG6DYIW+NZVFA
qigJmwsgzYd+GAHdx3O8iLV2VDhT5MYvmbtGLVvY0HOh97ipemL4Mbhco3urgZ+ADm8ABuZNL8uD
tYbbXrjpzekExHEk+Ci2dUpMaCePkAjeWdATZJ69GxIfsLiVjf11aYXN2QRtycqGwQT4hI74Zmg0
qABOUIBfv9oIW9i6MBP+eyE1VKKB6Av75BQlHFnFBoB6oIlgHsHuE9fbTo1+qJ3x8cINNuEUG7hg
6xtt8laoHMwxYyWd/nr/sDnUv7KkQv5vWCc0/6A4siFJHwImfYFNlOMeQophOv7TxYDNYf1FMgA6
2FLr1ObiKBzy4FtTQIe1JvfXK5DNMf2mzh1/7LV5arR+SZk4Kko3YHUcS8ydkdG1zunXhwqbg/ob
LxHwfOXO/69BUMoj+M9AUhwGfWK8g0WxAw2V/C41ngFCictq3TV46dmzZGEU0oFoq3BO8E6FIoo5
7Ooq+QXNipUDcwEpwea4dnRZYuIm0oFCcx0K1gPuJG4blYTJeIeiTdzswKJ8qPnKHWhpzmYXgdIU
5jhNiXMymlfs5alJT2kHlg0V8KCvVzbz4kfN0v4xNlExh/PlibX+OxZ8t7ksb2bpE0Tgz4RYUFmx
hy0T/X6swV++fjItYDBR+vl7h+f+ZJmeLjFZ7W5EtxArhBgvGEJ4Uxr9e2X3UQvigE7fVh54OYP+
92zCxejvB6KHInSNbXByK+CPwDD1EDTMMBdjSOW7dMcnq8pOYz1kgH7uUbBj3r/Bh9j/ANo1rKGM
lrunUaqdSuw+TDyxNoEL0XiOY09FUjQm5+xU9fQp89QTaYC28uWmB/b5+th93epjc81s3+dOjusv
O8ne+a/3cOmmdr27/tuLC2F291CFXzmm5bMT2pRoX8ox6vk9hAl2GfO3pYuUn6do19qwLHAgnAYT
C2+lj7o0cvN44ZvQh3UsfFbuh9bQnDzLgOi+/bSqt7twfswB40Y3QQjFoOw0EhFNNXoqhbiYXhxF
RUmYmcmHSUDBLVbyr4WAMZfKHkrlo/SunZNZDj9HCO1AHeVVZSM4enmk45WTagERCtn5v3fSlKVm
pfuenfJWbjMLCZpojr6I+m47ZW85QUv9oR6qR9gxDoD7yfhQNq+16HdTxSBp7RI7Qla68s0LQX8O
Frddz3YGP8MQA0dQQ3M28Ip/W/ZzmLjDuwJCpvhpZFZwaI8LEqhVNvHC0piDwaHDURdZj2UP01oK
dJTdBA00X4COgJmH3XpVUHZ1ETEJ7qJoyr3luOWjZbhHEltlHcatDygxfAmSqFVjuxmqQoeln1gh
N90crZ+MrozC0gExh5CybJxEV1rTCT4OR0+4+3LsIO9K9EdF1DdUDHYOjYGN6m9X1TIXFvIcOWrY
pQUtY0FOOi4eVJmeOoc/xbiltYXew8lm5UBfmANnFnqqrEjGnGfjqcYNfrLC8WFKq1ttGvdtM0Hg
G6q2q6DlxWGcRZvE6qq6AhcOypvxKc6sw4h6Bq6fKGS0Twls+yDiUQRDjqIqyaFHuhJeF4byD8Di
05XM6uMS8uWTB7yPu4mzfFdCfIsPPyA6voEAoNSgcBASMJqGVcwhog5Y5tB+d11/09PuN/HHc1Pb
j9ffZullLpv408tAirI1BHRZ4KWhUNHUt6npbrllv2dtem+vWbJdpu+Lk96dTSvk+6zKAfvo1CuP
Rqkcs1vSU7ayaBbqpGyO6u9gTFranHkngqJoHudo4itH7kDnJGE6QdMjpcNOWfkW99cpgsczigvW
sE+bBvTGcpPZkKcxYHwDaqd1GIj5XUFfmnXVo12M6la7wHRUDDBRXqMfTwfoTxplf8IhOGwcu2WH
FBr09xUfqn0ykV9l3d7nrZU/GNQYXmKgsKION/BHP87i0FHuIyi2SeQQ016JB3/aUl8M7xyuzPLR
Qf8X0kktMt9mehx7tbHgqEl2nKJa6qYbX5xN+8lT97b9w0BPyRhFUEOFOr+jQIHXkx9e0OBWRQ4A
X+W4gOBOldg3PK8iKOIGte1FEHxqzDVtooU+LptDnF0DFvV0wCv7/AdTz/CnC8zCuCnN7xBv1LjU
wZoHhPJHtMLMeCvHu2HYG7Z+VORl9F/dGg05907xb4Kn6FhSmBJt/RImRuVrn3fh6IsNPkR7Y5hU
ZKV0s9DKZHOUdCfGOtXAKp1g1RBicPPk1kNuKrxHr7ophle8uSvMoJ3gQ9HFAUFvBH68gVmnIfWc
LWj5shpvpYLzGvSs8V9fG5usGFfebymezYWPYgtUsNqy3VPSpvj9OIbAMNu0lH2rxLRvuJFAiSl5
zPKfq4iLpY09uxB5AC05qvTsE9oBLDAUpEXaxImux6aFbHDOc5HSKtpad/TE4J6YNdVzXhanVJv7
dE3AYOm4ufz9U/QjTJZlaZoaJlA+1Hxa8UIZjHqLaYwc1DfSmP/uMNGVgfLk9W9aKMGyOZGlrmsl
uVdNpz7X/Dnp3X1eO/FeJtN/2VAByzBKfvHNhr8WTMy2HXWqqCMG7JlgNHT9HRbGdc52sSBVp91u
AgJN0njHIXNT5k62M1sIVfU+Xb1QLiyOOYz/YppoGpMJRbfsqXZVGLMqADczTIt4hyrNRZs13Spl
7uLLbRY1iLoNtP9w/SMXOihsDvP3UnOC9w+sU4uqDRwLTSQzNNMP3Gcv5Y46v6m7XzhuOdWhZo8t
bChEGpUaOCwVInYg2IQM/rztiEbn2uQvjPycEcCmtjBT0sYnj5O3ClncfuzTMHHZ7lI1RW3hN3JN
GVa8odtU1pHDhwMl5F5DhQ+qMVSdMwpUacv9NZzS0tVhLojflG4nBkgNnabiG4ajL24vZ0bvZJsL
MWgo0w2uKQODXqMwAtIX36aYbEFAQ4LMbxNEXoyV6a9kI0tXz7lePk9MqXVs+CcjH4/SLaM+fsgA
i6b0FcK7W9s5m3yKWO4GLiLr9ZXyB4D2xfE55xYYZsXtWFEI5fXv3cQjU0Et25ORgmlxI15dq0eF
5zVhSXhBYqTOz6LTUQ7sDgJ+zd4uLCCsZQ2lpv4dUd1M3y5nEAYFFSgQZvEJuIFhqU+9t7tgvC/n
hJoCW49AlN6tf8hCNJuTFTIQ8Ea3JPGpt/pnUMogEzlguxGp7o3G3EAmOFiVN/wDj/hq0Ky/Q2fP
aOMp1sSnERaBefVY67e4ByUZW9noDVAjjPCSeEx9thlBzMozN8QgYdvnwH3U+kzEO2az59MxseDB
6527TkStc9FpQdE6yX+uTO4lmf/qPWcnFGBptBZAR5yQ6yT9GHB6yxISVPWvC/a0bMrAdG+TYbir
4DGoEyATizPeIbFLNFLrzQWXjpzjsi0giInZvrDMEEO46+4dtDgwxVo/EhzxGWQcsQAoRFDgCHbC
trj+BUtRdHa3VwnsIru4wUVvDIZJyV91FpOV0Vm4qs+JFK7wBZaqXx9zo3jNLflQxxSO7Gvws4VX
n5MobKjJ5Bb6OsdOoq/XcLavUmutrr0wsXMKhWgvBfqKFUcem22YGnVgpdAxhuIPJajF2vJOOO6G
jntRiD2IV+6GGT9Ztsbx/bq1A+z73+uf606gnVnD5Swdnic0mqndQdjR2BuWY26kp92Ll+f1JbAU
Fud8iYyPlBi5SQ44pp2YbExeHd38tgAx3om3zLRvlEjgHKVuVimxS9nknDyR+TzVnHTF0Yb2PdJr
OLn1tKo21giyRn+omvZHWw3+pktAlb/+nQuX0f9hUaSNk0BNyTz4pRkZtDolhblTaXEslApNYKKv
P2YpB5sTJZSeesD/rf6YZtLd0cINSzO/GZGjV1Oy6woHELrku0jeU7tN4acijWOVuuMaE/8Ser4I
SXQWkpzadsCu780DhJKDyRHBmLOdHLqg8vrAztpTdSkdw5PUWBclWVqusyiipXQ4fKGqI0tZGg6Z
IMdmkMmxaoCULqF+eT/SDoTPYVrzo1rIdeZcADfN8m7AQB/RWNXDR8KbmyRrX5y4+rg+jQufNEfO
50rE8NGu+6MPN4iqrI/UhV+zK+/Qjj46VQfJkZVYs/Sky3r9dE2YuJvYZiHhtpm90CrKURqZLPrq
seHs6e4F1kErG2DBlZbNMfKycAalWoMcfM97NPyjL9t9mkAPAwQRd0hRqqAbaO6dXS+GfdqPMk92
WjTboWnvh6L83QzCChnPYHDWkjry4weJ62U5uaGmEJXkj91gIXnLQkMWAhHLMQDYHNPAzayt3Tb3
hRLP1ydn4WSZI/Fj0x4zpS9bOXczSJMMYeuWr6uZ9MLJMofX27gRlbHrk4Po9JNPjWe3S1cme2nd
Xs6bT5Ntt0QVkxuTA/KGoCftASCqi7RK4q/Z0i3AZtkcMJ/CDk/QGIMz5XEID6JgQNmRPsrEPtk/
Wtin8MhmzWYiO2rBU+ctAdWlLW14T4KoYKrIQQfQAUzPYj/VpncBsHh2OQ2hURvnecTWsvGFcDzH
2htdWVvZxNOj4To/ElbvYrP4ZsPmJ2SwOo0GslbAWtpfs+CUZYPqWg8gYKFvqQvTZ1De+xa5WjzC
TNW6WV02C3M7x3UruPw1iP7VsYfvQVP5N834QHR67Lw1P7ylJ1w+8dPqSXCAeGB490dvMDcQtTv0
KCxUAMPS6t9QYmwOuh4YKgjKr/ojYwZ8ct0PCJoA7LHS4l469+d46NQax1bppj/mTR2JNA6l9QSk
eRaqqX4rJ7rBCX0v8HVQWboeKxbWmXWJIZ/HzBg1cwaPHAgDfGOCiDKiW9U0NzACv9U1YO3Xn7OA
JGRztLQcLFSpakoOLbuxJFwKL6aXQNxve/nqQWAIYpaB1WAsbwrz1UHMmv6Nd83m2GmUfv3cSxkS
uJZvY5F/o6l5Jlbzlq45yC4N4uw+VtS0RzqBbyOg3Rhwxy2SN0sar27m71fxTAtRfS6ZP/K08VmD
hCxJyvfaLn96UvzMrHhl7S3EgblkPgggVp+ZNjngxsXibSfgG9GdLPtnncltvyZbu7TC58L4NTRr
kyrGZADWfZcqA3IIPOycjWq2GhLbw3aoXk3cBK+vuqVC1Bw7isjWKWVheYNj4JpRChN4W0ei2kPG
Zghim8Ma/V5DWraBfPFYFrfo5wd++lKy7/XohpT/sBnZxGMWwhccesYrucZCtWAONk2k5cQGz81D
zR9d967tux2xs6grhluWju+g3MAlJklX9t7C8pwjT2XbgybGgXKyc7Wv3cuFwhnelBrvvPHx+kAv
zussjqSuYWWxZ4ljZoqwScENqooobtTdSFz4l9vePtX278oHqNOux4frT10I+HMkqSpqMx3glXQw
h/qlnNhrY05QjCHARa8ZpC89YpaReCKr68mOnYPhFnTrwgcVXRqY+QxTI0NoGa4Jki09ZxZCWj5A
OwMatodcvQxtvffzNLS5fsWm+Lexml18YvCyk6rBInDyX74WQdzn2zbnm1V79KVVNkskXDQyO1U2
xdFCJHzgcf49LoBLBwPuXunyfVjDdS6kn3NtWjg2g1o4ufKY++2P2KifJ5OuQGAWQuxcmbbsoT1k
SCmPWM3wjydo5Kj4tXJWLk1LP38ZuU9nbZ7IgqL/LI9Q1SuCZNL78nIDheTPSgxfGprL4vr0AN7m
huZTaxxsLV8tXhxp1t1cXz4LxwOZ7W84t+adUINxKLUH5Va7Qd2x+dll0K0SMg/UCGNgFO+vP2xh
Kc3F3UGqg/lskVgH3DP2PHEhPahBO/NugBLx76y2XXnOwqYjs83dGBAVEF4vjoPR3HIyoDFcPQA2
fJc05VqFe2lOZhsb0tiMurTkR2VB0rkrFWAzfForZyxNy2xXe37bFVYrx2Mr2a5thuyVQZ+8Tes7
7v3Qw97k9RjmUD0QPQpJdXWwHVZGja2Le1Br7LDkBm6HcRZQRcegbFcdeC5D+EWdZY6+BnTXgs0C
KhDw9X0aKv2dunCklv2WXqSJRvowiLyC3bnYdNbwlJNhJyQsUte6PV9vNToHZRcpM3XMjPRYjfWT
9LzbicErCt4l/7JA6RyQjWI7uvJmnR1jg73TrtC7FkzDcMyM29ITGxK/XX/O0mfMIgZpPK8owFg4
5HIAv65ozT5ideJCJCHp7X/aBXSOtc6MOM/yUU0HyIw4cJXp4BukmgAAnDBfa/Yufcjl758ik4c2
NfWgP3GcBv2eJflZ6nZPxI/rw/R1OkXnMOvUsMBkze3+yEce9Vl1tES5pW4VXiRYutjZ+OA+rFdn
vw5P1J+FDZHXcHYDm/8orPpXl2TQL6uxCSM90Be/JC/aSIwPAfWfDVxDy5sWUm0hRKGHYNBJHra8
zLfKbU+lO5KQGA7upxrG7cH1sVh6uVm8sePEqIRjkQNMMYIy6+BPiItVMgYgbt5Xw7Byln0dOulc
P9zS6NnVElcekatNe/Hu+q5AC5d2tnLgLNTd6VxEfKKuM3QpDoHU4t8y4T7lEG8LtDZhGJ3bYHTo
bWypn1ai/3NjH84K3sqlYeHT5lhsHw2rSRtDcoRMdNRM9oYxGJwqgL3JGkzz67BN5+hrbUvN6IBk
zOsgOZ2ckZRrSGOjN1arH8OaGNgfY9T/DcJ0jrR2W5aM45CpYya7PHL6PAth3fNqFxQusRl8BWis
q4Bw+YNXBYEQLUWLAzo+N9yCjbGdFKfaUneyLbOIQogNjFVIGw/GAP6xqz86yDeEhu1UW2uwSBwl
PeyXbOnVYdoL52OsW3RIzFoodB5VG9boQ5VB6fHngbgKKHqrfG7I0EQWYSiXFtbR1lC6mhq2dvtb
CAvebJ/m1uiqMiuz44XBtjGld2M5BtpteocD2Qlpjs566hmg8cICZGXxLAS6Of7cFp3R+gh1B7QN
wbK67EHDreHE+Xh9e/9pKH81p7NICusy3QKqXRylkZImtFh25hcB5aT5afCig1G7CUmZsDVcj4VQ
wkUrrK5eet+wNkxOacCFe85HDVhaXrlvdYx+hyn41jTVHfHYS52qNPQTXp1rmEyRPM0eS8UeDQ9T
k/X8mbWJEVmZZyYB9AHYt0EYZ9gZkCOw43mUmv2d4D2J0sR2dtwEvcCXxZPnA67FhXNPjIviYw0B
mNqudQR+NBaG2Wf1RtnUfLF5B+4SZNlAuGD1ubb8ZJNLCAS7GeoeQvQHqBj8vD6QC1twjgVqai0s
KF16B5JB+8ec6rvYsN8hddCHmVRbMWgSmILcX3/awlKcw36U54+uC3mcQ2r3NyXM7kqVox2aV2Bz
MwuiOImGtJBT3ZiyVyu3gaWleMlIP525tkeYHwtfHp3EvXUICZ3W/bVaoF5o5MHN/u+fr3vbcAGL
IYdUhEV3EulHbr/26gHqGbE4TR4JdOJGlJ6zNXH/hUGcA/o7rxpGu0eJCjABdGD79slojVDEryiX
CPmTpu7u+mwtlI3oHNOPPI7UJnfVUUJ/5iKsVtbfYN27c2Fg5VfuB9x1D8lwSOMeWmdWIB0IPpT2
M9RNQ11BT7vQ8oMDCQuB0yOL/a0N9FVar2kTLEzsHOSvkjGWXm8kuGkHZvxmNsHYfF/58stt/Yvw
Mkf5Dw1p0goi3cckrr/F4LmE0Exzbtq0eSNZs4PCw2EarS5okQQBwQFceNECcxF7MCi1fic4mAtq
3CUJjmq4X0UEqmdBzI0o0c4KhntB6IzOuQKQZXe44mgS1f7BqX7puNkYzh0ALlgWBUSQuuFboU69
B9w/WJ/8iCZdUJqHFOS6nIEgEOO/44vVQBtv1IfKzF5Avj1YndhfH8Ovb3xIU/7eGEJYg01qaR38
Lv6e9P53Lx1fr//0wg6Y68hDZ4PE5tgp3KqS/+PszJbjxtFt/USMIAACIG9J5qhZsmXLNwiVBxAg
QRCcyac/S31uzvHeLkf0XXVFq6TMZAL/sNa3UELHDSII08NYN8uJEiymYKv+YqV/9tnfbOt/ejG/
HSJRHNE2UoJfk0V9DZF/QQT7X6Ytf6izfleOb1oORIotvS6KPLB1frSJ/JYNdZ+HmvxXC8Xkd1nu
PnbpvmKoc8V520Ed3NYl9/3bxhU5u57a/66Fkr+14S0D8DHCY3kDwXuTR4g6zT1VaV5P++O8/uW5
+tP79duAzVVbEiy8C9c+WZEBbDmKYCMe7C73om/+O5Bl8j9w8h6y6qki6XXck3DnsB08xy77myf+
D3SP5Hf7DGtBk8EFTz7UNFk3QyAPgMoShiKJL/Eoh7zvkGwKz16tMvAlbPHxz391B/7p0v+teEpH
0oQ03uSVJv1lIulJebYcEDO1lh7MhXD0f2t4//BN/R9mmo5E9VrF4mqhPMwTt+0lCXT7JIP9hRQz
tPKWF+BpgE1Xm2//fjr8Z8H/vxzev4PZ2b4HhlRYefWca/66AxJ+TIiUL0uTxTm2GA9tBAZZM3pX
VFJfgAW+gLY55nNQ9WPS9vBiDmR7SZsluXeanHvbk7NdQeazPfgqHa2HJxHsUsZ7n+RgVKgtTzhY
japp2JEDGvYsqYphbEjlEQLn+DNxWX0CsyYrpsibS1bFgKOsZn7lGSv//WX/oeP9XWw81KAWeJjp
rgsijcvJVOw8AxlUrMrBVjR231qU/H+pGv9gxYci/f8/3KdpI9pMJLmqfb7pjXWvMh5XUDFncQ/4
nc6p2Z4IE88JzuEDEsr9cenS7TpUTOYJVc+bDCoPbfy3b9QfToXfdVs6QCblZL1dUxIe9j3D5j5K
brL5zvxtdfuH9/d3xdaUwYWKKMjtmqEAiCCHzhPy8a2R6mv7waXYon/+/YP8Q13zu5WGRFivfFSt
14m0/QUF8mFPA6JgxF/VH3/6Db+d0yPlZjXrxK8EEUnHdMC2GcG90UE21fCXkeyffsVvpzSM4UiN
CDW/cua6e7Ae2V3dfaCaQNx9+vf36Q9gkeR3cX9M9nq0Syuuu/Y7ObKwUVL6JLV90fUtBiRN7woP
21y+Me5fNBrdpBxXDm57Q/y0F3Toe5E7KuGFQrOHcBKeXASany+Gr/pTXcMK4KN2APQX6ZIg/vnn
JZ5eYt+K22avYI6DXTOXhk3HHhkQJVIT6KOx0hair6azHUEjss2wfGrAdrkA3IUSLNatuJGr+7zb
BGmtla9PbtZbj3xnNpMT2FfbKbCo/dwwHwGCw6OzqcBDTGVIzvCd4UptzPBFU0v+cmv/YWmZ/K6/
9zHsAC2891fDXPbcrfY1VEsogOu+AWlp1UXf+RnejBX6wBjWsiYXCe3+9tv/8KT8rrdn/dybQdTi
KqhJCzrNVdlHM95W2nyjOxwnOL/Nge+4LCqfFbyl6txkQ3+GtjXDB5xhs3A3mO1vEWV/6uh+1+IL
ZHosey3JVTXhEBtTmqSxBw8qUhm82QuzDFiDwydCFgRg+yw6eNaHd2X+8lz/QZuV/Gfm8f90rBXi
1kKbdVi2RuA9XXSon1cPeW/VZ3Mx7iJBGId6aV38xQxa3LnZLKVq58c+pncJbeMXjWHOYPYLQC/i
O07cL3rCD9W0+plsjgO+ON8FxBVjMyAKtfTXfkpultiilaj+lvP8p9PytyOmQhIhkmyn5SqW+QYo
gtOU1Pfg0cLpZ/nRavNfzkf5b/13C4p3Y4LarwK2duSuojN109OweKz4u1f1GjOQMzvXTqcP6Czn
f8sG/cML5L+9QFKFrdpHh46pe9VhbYulToEDg5codxmdDguyYY7/ftCx/5tm+7+UNPy343SHSaAx
1EDAEYsKOrsKa1PTFz5mUULzrIKZ53lfZjH8MOhawcCzu10R4UftEsWI80kpR/Qu4EKpRUwMmHlW
POoMhU5T9APBdw7gcZGikd7xnJO6wNajSV5hrN5cAv8RVNi/9BQyvaIoxbD23oqa6++wstYYDq96
DqBpd7sDRJaapTn0W0ZPekt4dBhiH9+jrZnMGbH2Mj1ULCNfRxX6E0bn0HdsUJDrdkPXhglbjHFk
xcuFy+YKCQVOmWx0iz2HKOW3jWXTEzGxgpJiN1gkTEhEPpqM/AI5cP+hEJCWN9No8xBn4xclV3Xv
kWL35rJ1egiAth4rKZBm8UGk/bUNW+/zZkW2zUOP0M+vLk1B3K48b2CImYbekHzADeauMjE2ymuG
wiIzdV8OLra526Os0Fs9p2U/cXeQIwu3BikTP4wHXrYWzUtX78lthteA4hbm26IZiCpFVFsEvU7u
SUJZA79rH+Sxw8f5GJtYIM+nUauHTa3lDw2Ywg+RkubcTA7J2ZMhFNq0Rg3nvV5BTI98BMB+5bKv
ke2xRZRa0JI5+hmkyvi7SugvsSHtqLOmR52ZIsYPJ1lsimjHSCJbG166Dm1Fn4zTERiwoT6kJlLm
LKWHP2YeutduaBA2RJtqNTd9hcf6vFQ7jR8yKHbVqZqXsJxtr1b2OfguyEPkW/z8tPF1LWDjwwx1
lsKdgxHkgg/A469sLRztl27RKQyFC5HRmBvgMOyr0ulCb+RQQ5ZxICD62bGIWrBLbkmKH8VI3c+I
INRIBXY6xipJtPSotP9I5Z2WZIpKLH49qnko6quHdp36o8Hzftts/XKcWDcAqgCWZdkOBoPVgcq2
bBvXd0+yTpv4yIcg4yPyd5g4Wr5mvSo7t6NrzjHq9d0D6qMpveNBheq1DUHEDz4lH0mqCndkXLRV
W4MPN0+hiU6YNNIdFr52qZOrSNqpOVIElPVHGsHn9T6Ps9kfI8T8mpMRLuq+0nmrF3LLPDzhgM1j
cD7D3DbP7S2lccNu163rzHeza2JuiQH+/9bhPeFPYBXAl7nhw+DHyvBWAOsNut55aVWfFkBIQviV
d3HjeTEPW5beqVZm+k0mmvVHtXPWPqQeP1DuzkdAgWEjPaonNQvJjnAbiOVYhS4xP2tsQmElrpJ5
1g8dw4N4Sqd5FlfvOwsWV+cMFuudhmfhbgSdaH6s00kfbB+pBWW+RgpuPmTLIr40DDFEb2HjdfeE
BRY3BxOn+HomE+nYeW8Tuf6ytIrmJ1jbTbjFPj7SF+YGPLKksra6jKLqxp8s6y27S2Ok+b3VfbZC
FME4Usu0S7pxAQJUrulh7SyDJlkunXrFT7XTYxc4cmTB6Y5SpEXLeJhOdtzEdEjcAG5FI5N1gkIO
z/WNnFwkD4GKrfsiMG3i6N+aCs/x5OLs1NVTFu52pkewW6x14Wu8p9TdbUk3aFLMfYgnnQcxMnGR
dhzbH72yC20LTxZ6sqTh/tys8N/edNB6k7OoMhSzsF+szX5ZMzdjhlrjtjLlGK/Jx+k6AQTyBVHN
fjx2U+jYLcVptPGDN17ZK6yajfoyY9JQf3aizQRF7sWCFLQc+umg7hucFe6y4jXZpx7GJX9QmRrg
cmsVb96QKTrIawV8y9H0FWaIzYL/f9nuu1eI/GrT8KSoH2I0wKSm6BbIjIzukrdz3JzjzJq1Pe5Z
OrS3W4MP5j4SiRlHMHomJ064iGBcIZmBkWDx09L+lADsiDP1HY1zM7ta50MveiDhh7ohP/Z+jqaT
Q+TGavO+l/OWi4pHpYb3P3JYxvgwvXuKtfFj27T1Bxg7gaE5QlEfB30diMAAbWgyG+/5TjwuqIw7
o/7RwizRswyETNc2iGo9JbAEprcE65r0u/WUkM9jTaP2aIFUUF8Z6UFndBLRRGhj8ZD+mlFfyEuF
xX2IsdCiJPknienYnxlihuBmaee1zTm22+GnnOcZ8jI2A+kC+6YZyNEbOBLu6hExiLdLQAYAAidn
ndbv0zip7D4lzVC9wQJDZvgi5DKoz+mGRJGjVQsVRyq3Vd8a5l1UBISh86p0NGE3zYhoIMQuT4Hf
LJhZm3dI9SiWDWSZiR1KhaC/pQWFD6Pi72C2oOPGL3I1jMb4cgxboRKIRJacIl8nlgc4x3h9ayic
y6Acay3mHzskTvW7bbkd30fAVWXOAZDcPqceupVPzM9L/XNqDMQ0UE1HYuJHYRiGPIdx7AgQIxVO
2Sdqo3iozqCKVOlSQKwzhvNUhZXpc5cB4vLTQYGP68FwlqjDtnu023naiI6vudid4aKUlYk5qhHa
RfMtTT9y4VoETEvctkoNGLCLfuw5jG/ZBud8WbGW+wSo/Xmc3gYTLys/LXswZs63BIPpb3biARwK
Mc1hOrgNcQlTnm6tngWcDSSCEWokZj0heNYPNQziQmhSGtRsUXuFXGpiT3R2YlkKtmYivFvUmF2X
s5pUBmqwkYG9kxjSOOSIpPChXvk6Q+hWpvPYyqrIIBOEJbeN6q7OI8csv+xptNVnGbVk/sXjTsjT
Avl0d6rQPoNBuYseSnHpLAqm1QB6aI7ES6WbfHNI+zwIO+/bqRFLTd8iVbXDYZ3S5BcGoy35Kd3M
asBpSY03MKFFM8KSS6OVx7moiU1OQBrp9CbTNF7PQ8TTFYkNO2HXtKtaKPSWxdVHhcYs/tyyWu8H
kUWK25OmQKrfbkM0k++po/E5SUhiTynH/X3QrRn4XGTzjgAkAIsJvfPrtg5NofaBYhMfFvWonW7T
F+LmObwPK9su0QdJWi+TKJpu+rAvGD2eAEB2/TcoK6EWxktmQ3rp62wJiFBoAb4+pMgTzcYc+7as
vSyoLHFqILQXIT0rDBYpJxnCtVFVLUl72uqR0meC1HsdHZmMw3p1whv7FJGBk5uEU4pyDV9dxL0V
krVZ9Y+OWOjPqZFXkib+UlHE7eCEzfzb0mXRBA/bXpvSyo2mF04GbDLbbGjhD48wyDH/1JuCj2Sf
q6i6orIW7OvY4+Z6sL529Fl1e1xfkGKEB1Cs9cfEHGPR0Z2A1gv4S9I62ZFyxOq1ftoFH67J4MyP
tTW4DK3az9rz5ZeUQzUN+TK3c/fIhGqnW9lVm31g0OHwh21d++xlY1u3nbtpdQbGoqbi7EY2bNuO
4DwM/mdGgM1EDtEYp2/JJKflhWPslb4oxBCr7xZ/K+qdWsq9+qZGGYm4WN1eiYfdZdZ7DCaaMcYr
Q4BhXgEAfmPYkMBhLvphXj9UFjFgTT6GveaSQk58tKsPSCVRM2wctJ7lgLNire2DEpOOUFECBRlE
1BUmcxBRHBDeQPtPYKKEmcBR7vroZfLBdMuBZCiAunPTWEzTZYqrepQqzaqiz9qIoTjbufyh2iVl
oRBzB9aumBduLhSJFz6ny7yedpfYF2kdHI94he2+AlbuE5MCaYUsxLsk7duuQgRA6sI9VXWDkPJJ
gDyC+xnc9wEfXKTtfucGUk2+sN225fj3EdRpDa/Qj+KCwPGHza3C/lMPpi3ZBhDbD6626EnsiTr2
LpbDTYsyfdxxotF+x/AqifQnPLUEIZe2E8sFhnffg4HgtviejCHlba4ynulbgcjkBCXD7NPpgP9w
cwapPF0/VbLLlvUuZKQL8OepTZYN5KrxEwoFg9SKrd5gB4nA25HPU4Zq5dj2Ykqf+qyrltMwSXWb
pOMAlTHXJ5RcukZ2Rlxn4OcalCUPO8pAd+gonit/6GNeD8gD5553ARX1x0CrInOEhFQbZlgD7Sj/
WYilr4ug6U80pzjMjtnmkGsyU7VOZQdd5I9NYM5hsCE5jkNMN1XAjAMiRIHDh83bwS7wQYZTMmGT
Gy4aRJZwQDue1WmZTMwtnyokay5jGZCnEzRMvHvKzDGZejo98mzAiA4UsejNhCVVGKuiM0gLtrWm
Tl/RGafjzQSuROsL6Ng26EZsBFAzNAqYNia8rJJ2bPN1zMa7amXx+wDhT9UVq40sVSWdOwDzc2dh
8fkaCOBLJVKu26lGqsiiMHVZFwsW1KhQyU6I4YwbpE+vWnXfUtOly6HGN4I/p3gRoAIiJY43H+L6
sbSh26YcuAOMG10k5r3oQIohFO1u18zvnnFCTltKFTTBco366BWHrBM9eteo3g57RSySELKergnP
4VPV00nUFa/utrVn7LxMWTqB4dhqRHGN2mGJMezYdvKXgdu6v3VtAhjjhaK+fxtUzHLZ18hUGzEj
wAKrqQt0QB05pMvEy5ZphtCtOl7fINaMTiBXJQ/ttEVRGa3435g2sp/BIUn5ONpg7/CsiJskrTNS
knGLinHu2MWxbf6ESAD/Mkk4QZDJhplG2dI6GXOCBc2GVBEiffZJJMl6DeD//GR2YEuJfPYaYAUQ
IVediad0RouFkgRoT4K28GRw0ipwM8CLGJb6cWA9TvhV7exqvOtv8O0aSAH0DhBbIdsvdRo7yEX2
EdX3Mp95PKJAWXtQhrbUFbCu9CfbzaB18H04D4yrk9QKzHeDAyr9yJ7unOd3hGBgQ6rOomCDcCxN
VH8DMkx8kAPEA6GxdZFStsA0O/jTPCfd2zAPOLR8Q0urJDx8Csdu5FqZs3T50o9ZjbYsQeE0ouXe
myE+VBZnxoR0iqIeQSVMfZJh5o2BB0hIr6yaRzxysMjjoFAHrGUTivcgUsexjnt0TH68AIT9fYQa
DFWjRsPmJP4e4+sVQJhB4f3XlAyFQxzCDUCfyH0hoMCFIMjnrsHxkZhofms8jGwh6cWj6Dv72TKr
kAHVq6tNQ4vzBMxOFgVROICoD5thOwpRAecFdBwom6osROfFjFO5BYuSToh2/DZtNs07lVmYvYj8
hFA9TOsF08dUUcSOdygCc+tW6Ep55NQNumrUdvDfnMI8ihsqM9/lHEfDSWMvBXwMY2N1WFWSupt2
4us/SehRAKO5TR5D7Q3af7l2P2se4vOQRNtzAnv3CVoKAHJEu+NN04aXGjgvmKBD972dl/RmEmJ4
0WtH8eRThP6h/uJ5hYfhGLheb9AeY2xvtTvsGcOD3kOC25h+Q05fNi5HFwVEZsQQy/zUjTMPNmP6
q19qkdM5cu7AKuJfm1ZB5VlD2yauJvb10bhRTCVJmvaFa909dUnD3xXpzK9Zr9FjvwgUZrBvf94R
tM3umEirh7lv1QVJVVmUr8BWlE1SoQbY6smfDDYi7yPOwXAWO8ZcJfy16mS5WpePSO4YcYBGbWeV
EV0dQKYHnEPGtSVl5z1spekwbz1GR0gmKWtcXweEim7kbXAr7uXcNFt8QxK5j6+Uj4u8yfgcGTDH
HEIn0a2DcznsWXXPdqnvGBH1x+hUNhgiue17HG/uTawBfOgI6Xz47NAioq2cMU/APRkdRpn2LwDG
e5b3ExuaX8rYuivAJ07vtaWrKDW2yx8k8H141AQl5rjbCbEDtPmAQadB32M11NX3O8pffajHRD8k
NGuzctcgM+KvR31RpLjq34VAZA7sY/4I+WT/S8HdvmPmuQBkmrJK5iD9ZbzA04FFUoOoJFtQapIH
Bs/8WgCsGHelJLxp86aPFg7mPocgspdZlhbTIDtXBmZZuDQSt9/BORYA/KbgyUWp408VDYNANuCY
/oilaatC1D0KWgJU5VvcJRJPMfz48YEijOfj1U5o8Jt0G7+hxhu+qD1TP33oGc9JGmlaiCVBaVxN
7Uyv04ous9jmbJ7wZRnir8Yv0z0OBfLeYw/0s8ce6nFJpy1DJCFCRA/Rso93y5KJ61Lp6rtoRv4P
Sjb5pY0dQH24ROboZlsq/6tSqN9y2iWbLTXqpPt5HyqQlFaW3RA9UBzm40Cf6xHVG5JrPopSwHr0
DUUFUhXBtnQ4qnXY2yNoVLO/COIdlEofIxCJX4YlBx3bEXWnw1CjCVVTMNp4+cWkOmlKzSdIbynM
ov/RVoCfM/K41i4HoKjeH4dV4mRLE5x/j/s+qejriqruynuAU+upGkS5xysmrjCX1BlWPMv4QjuL
+Jc4WVMO06TS2dOO9eMZEw/0ZjgUY4XBUNr42zDGcShku0VnqQLOi8oHQb9Uussedrr6T54YdOC7
HFVfJLLC7GMMatjB32jWIbw0CPL8Po52Oq9xOiSHaHPtMwN0/lvknTz5Ph3NzRQYyj+EadbDeVuM
eUWeLwDZMfrZJyB29U+71019TizZp6JfMdo7CgcLcL7Rxr01UOU+ZMPc3ncSOrqD4r7qD5hZiLlo
0YPoq8ZUfjrjJ7IrheimPTFJhC0T0QPcsMcmwOmRxn13QHh9g0j6WFboOaC7GMuxT9hTtmz4QPHf
rgLIXe3+EDtocsH0jmZ1XNmKK8snPm1vFm2Xd8OHAZKnrcE+Q4QkPcVJD/UcmhMU4cmwQBc7G+BK
MZzVVVnRLdoPhq3aX83e4JtaY91ML3jftDhwEAAvBtzb69KOJL5QvHXv0YRsi6JBYXKXMYARjyru
hu0i69onlzZLoAKe/Fw/SmFom0/13uILgZtNhAuGB1V96CUGZGfAKmaIpieX3qhqhTqWBolrqBXz
TB5Qe20juoR5rIp0XmODFs7O2M4F9nH/UuWz7KyRrfolMXHVPWUjqaInuRGKjLUu+PUUDZ0ej/Um
yeM0t/a9Hnc00txsGGe2KJOwWyEJ+Q4jACoQlvJBwwzfhbaI+55NSBlO+IiedkakmQlGPnQ2mv/p
x8mwM689MqtIhMFKvMxdk+MDa975bFkp98mCMJpuWL62ApVBj8bMH9MMUQM9LA4ScXxAF+3QUd9h
IpGKE+JKtwt2IM5+Z10fP8+9duiFeuVuuxjJ2I+yYvEFI8jHqlnYA9HxfiVou5HOtHks6XqqJIaN
ravYqR1WeAxbM+m3Lms2m4NLOl+QmGuTghpkk+x0qdAy744f4jD0KPD9ctslNkGXvqwtQKkr1/Ep
kqT7ErqBZiWq3t5DTe2n7gQsdY0reUJjhhhgmh48BpUIDvLEyuc5qbo7QOftmA+oLD8YSm58rlpg
XXC6LBBPkmb/UbEpAzStyiAI6ujcj4csg4//ygOOfkx5U1QX3LRIDyZLhGINkSTw3eQjQM1VuYrd
z8gryTJ7rkWcigLTUQYSbFK5BUl0AmGRi455KYZFYOexic3nwmBiA8rRB/qUJW12z9NoLaIkNd9X
VtczegwTz0eLIEdQpfoVNQ/iXI6CtpnNo4wxTJq7TscQuns3Xva220LZ+q1K86aZQf52ATKwQ4Pp
0wVplOIBc2te2obpe2Qa4jmhRr6KkWJeBb6MyAG4Ue5VR+OATJo1a1Dq2Yz0xeoTCzEh1o0fLwVJ
SPmSTTrkCwHCn7XtHucO4X+HlXM4YQGhhUtiQtNfDQ57ljnrnwG03r7xeOK8lA4LhGLpUXIfJmNw
EtAUpPHHSq/iU7PvNQheqqufo3rekvuQNuuGZn3RCGfBamI7cBWtmI463nYQvWKKW+CLJ9t86JSJ
cqzStmevwzaVmOnjHqAT5n/52MUdTFi6ke86q+r21846UPfQXmJaEHcebxJkTfoGEc0AaSPds51z
q6pofwxCq/rU+wgJSYkeQQxEg/uoJq2qg2hhtysNpGDwgMushjZRBf0MBRGU9RvgLp+wWet/dkRu
6QG1lD1zkN9PuOdxM+ngrg5zsfXI0DV+bBbm6sEseKbyXm8Nv6nCUg3XzUiBtDmLOcN50plbD43d
mnfk06mD9sp8XRIxvzFHth8bGpsrBvB46sD8+7Q2hDKUqinkFbUKycOE1uaCrxaUBBtLAkgbPaxq
6G4aya5NxaLhE/HJKE7C+aaDsj0zW4HlwHLfJla4Gyyw2uzbtu4ImZl7VN84MHr3E4Lx7Xu/V1Qf
l3gmn6zGdkybAH4q7pKbCajJH2h4+HBad2VQoWMZ83MUPZ4Cna7EHxygaVgMC+SJOeW3Wy4w+Jvh
4v6UgpdHFU8QGJ/UIFUNCbzEdKtQU4TxR+bXYb7TCjvCQytA+KsTQS9pYP3tuAB1VcUpklUxlquQ
VrhJNEQB6seLxweNAaknaEHlgAsO1ZyBx3dNeowdMC6FKQL2yZN0K/1RARUe5XOE5cxo7PwLOeAE
9MEAXLvXRr1uTViRRdsN0pc66mccPEsY73i0ml8uyVAEgwIoeY5lJrYsUpvlDpnjAeSPMa1f1qjC
khN2wc8rrjZcxgOofrxdEyyCQ9peEXVInreI+R9tFcWHuaMepEDsyizOGBx0DJUhA5j9wGisr3s3
tciPxa8n8VgdB+Mx88tqXDIOSx5QjtPqiLEwouIXORvgXjFZe67rDJ2Y3g1W732s7jrjUfLO9Tq+
z7YOpeo5x60SNYAYpnQ/KgNEIHZWWhV+zsDMke38KtdpQqx5jzMEXlR5tzjZndkG2CV2O9DtogPD
vhtLs6JteI8hgNLsbWhgkYUtXz9BOZCWI6I6y7Xjy5cpQrIQxcr5OcioeXC8NgXGnP5cSYWgkMAg
woxTmIsxDSOnSfUxsogwQMBdqE8Nm2p8g4xCW5JqiZR0BzlPjyxolHAbzCFiqd4JCe0N5t8IlMP4
+L53KfYQCnVvQbDaOtMBM4C41+ZuYi3NMRL9IGiOSOpd+6QHYxK5WXBmIszAIesg3nhJGcw9fJX8
7LxazwnBMrZtt+0WzcYGYX4TPc48MmcrGn5pGp8ex8jtJ4j7m1sE2WcHIGS/t3BUFfhR2IS6Xpl8
8jUi4DdvkLOUrdljbXn8uhhPSywm4wcMdZt7JDKT73jYWbknlS8Ym5UqVx9jy6HBdPKsghi23dVB
1bN9ZxozQ+ZifR4MqUqp9wGneBS9Q4ukMNA078iQcCexqPQ4pysy03eT/JAQ4k/VYWcYD5ZWyOap
kmY8YiKNtaha15L1cjrJcZMRIh/mf6Y5wmjGTvsl+OQHCu6fYJaLZzhutxIY5/h+tdhZLZjTf4p1
LE9Y+9LSIKXrkmZ9dD8s4V10vjvUocJ2RcNTkgxY7aEFQY4c7vPkEyYLQGfWfQ2Uj6qOUNkFXOSb
/UmT0Z8xhxRPTT9+GmRjXptYJE0xoQY4hWpQ+a7qGhbyMX0moPIhmwPziGMkMpfX0F5RUHk2l2+j
jCG3It8lVDl4P2de7tChQb9SbaA9AlFU9wWULEBxLnxeigrqiQqXPYTxZah7U4YV9KI1Mm/Uwj3y
Xi0tW+srkXErkoOWPiqmaq8c8rnGCRdhLSLsYx7DZmN966aBsui4CcSnYSo1jnrn+AI4Pn+ZIXpt
zyjbtvUFo1Trsaza+iT7XA1z8p3Xm68e4mqV4eCRsdP/MhvbgRZclxpW+GqoAr3bsz0d31MTYn/F
222b75xCSfB/ODqP5VpxLQw/EVUkEaawo72383GaUPYJZJEEQjx9f+5Z3+quW7YBaa0/QnOPfXHv
DnXgXbaxrXd+vrTum/Gcbbhxa6eFbvSULoanGLP5yLW3ONySdjM4+lc8j8XwN7J0MJhE9qUzfkQz
/4Jpg6RMnSjUOUU6+5jtjr5x4s9ZNczQfhjld9CftbMfF5n974+r9m6o1EuhZ7IWkJeN1j5bhsqk
gLoho6WvlGaTlAqfeCLonC6+zFD7cF4ZzRHNXZlnwysLJZUYScNx01Ivt5lXe8Xn9BiXkS4OZMY5
dho3Q38FVHGRM9RZ3f9brEzJl74SRj452IjHNC65+NfdGGqC4Es+1urSTf2AHtEhf5W9ExrLp0ov
lvJeKoXlcM030NqkNgDWaaOdEaqBYMtO3sSx55sL8tIsf1dWZ6J7pi27fDWa/u9km/1ev5Zy4GVy
caQytnlGux8Qr5HzUAOy5P+KSMl/c4iPbu91iG3L3SLsiG22A2E4d+PseClI02Y9MPqofD9FhfUS
a94SfIh+XZBQz0oa1lmSDwKXVm7NuP8ipUpwYyWW1W/TqIjm9VkVkDO7ckL1ZCVhh7LV2YtOkR95
COzMnv85uqe0cA+f1/103DRFPidTgEeZ9GhHUXOQOdb8XgtL6r8xkFLkJsYa11EyjxEGu6YD1zqY
MtdTCfk3rX3+5lUWjDiecS+yzm1fTFG7q0gelDeNi+Tox10aq4wwe9E6J/Q+ozlPozW13S6c2qi5
m9ZxjY9hUUX9cNahkzMW5VGwffrL3OYpMXJthwhthmnatW0c6l8F0Jb3uM626YfdOoVzkCVqESPj
b+Bs4s4qmXMhrV0UGrbPX2hJMNOMuk8sK18vk+OFXnvLTsq2m0iXHMI/wgghCJBegnJD/lN0QBbk
MIV5Nx6wAoCBzXYeNNcBPqz5DYElt7eJA0v8qxxlQ0wGZaNLAkYiS/gts0KIVg5uq+Z3J2iyLSNn
vzmBlOxOhbIU6tTNsUAbji0PM2/OnCcscCcpO3d7t/OFbGtvUlFZP0EWGN3dRbYbtvYu2sph+w6c
PFi/GrK5ieBZTdB8ryACM+0gnpcXhz4q16FPJ1dswzXfILAxbQd4Xlfggfa45UvsPfWbx2iK3klR
tTlJZMz2xq+QqKhC4p5oJGX/wPvrcM/X10TLLlJmpNYVmOzqCFaz7sBdGpIskM2C/cR4nBP8pdum
/+ZjrvyrrdySdDvtaSpxsNvx9deDV6SLM0X4AVX8Ly/s8mth/lkVPFch8PLVHvKC/Nj7+dY8ZcHE
db3Z7fjAYRJUZ8itVjzXUTln99puFnW1ensxNwSOqYNDYha1SRLhTcXrxmyyDNGfIq5q/NNeNfCJ
5owVjIyDsl5bzmwqJdXSzPuylU6zQ5bk7Z3ApjOa6njf+hL5FvSfKL7cP4O3bjRkzhCowNo6onUA
kpqdA2rDO2bBiODK6eLmKerL2GqTNaCDiKAH2x2vQI3Ne4HIZr6nThw8EGI0HK5FV0blwXh8v/s+
hgROvHndespECjcUr7pT2tvHjr1OyGbX7d50nd66ZMGmu6VVBf76YKF6EQcoZrKqK88Iw0CyDreD
O8xrmlEoUpwIq8SbZBfGqunEIB3H79z1aSBUxX+zdWCvX7aM0OabmYUccHQxr6vrLCPDMUmCH4sT
d0dFvzVRT0F4jokBPYAIbnXq1o1QSeTafEoAGUSB9WUIgh27gUhj7jGqVGjGhtnfilCdJC+A+5LV
NL6zuVgN5TVV8zD50RDcT0y7DC2FmlfYwqq9qesy3M4Bruvz1G3BbxHTx7VHsGG/U6u0POc82SlF
CG8uoNwBatDQHp9GNALhnwBs/jvL+FpOlIRouXOFDzIY2oyC5xD23b9BlLA8+qVPclXbyihLZmEv
d7q2qvq2qouOacNr5y+/j731zl7j/hMub/3TZiGRV3GfFai8Z9+H1cvrHcuAtFMdZ0uU4nksCBjw
RXgCZuQfZyZhqCYeFrVam0WVQhORJJe3y5HWubXaDaUGhrB/PuTOjWFDTD9+Flpt2Jyg07krlh7D
aOS79Y8ftPvbQBT+6TSuiufNF8OnsdCkP1ZNPWS341hb461trIVibxjycY9wcut3sZxaBhPtFZIm
W3IOU1kCohywXFXWU4C+g0j/rR6/oeR+dMY/cD2O3bWbQfQpEIeyo2B5zGBi8spLdfnjIhbGi7sk
ciKv5kIVdnYPgIuDCh/WUE//HFXkzr5AysKwZcczHapSmNY5Wv1oue92l3XDK19VqBOnNQBcerDr
5j4Gxh4THlwb/p3ivv4unW5weIe2uTiEm+6DWzRkXNXlhHcliOshTDfLcU8IlKopmQuABTV1/eMS
uAPg5ohUoXzI3c7PnwCqgicg2DqnY5Kdwp6rhf5RZT1iwkQl7gScDxje54mz35ob6ynn7Hr0szUP
0zBcRLQP1qJGdhoOll/eagzVzVvt95LjMi8scdIsYOGJHNbcPoRUGdsHFF7lvMttjUSlNREeFpEP
aHzCprLN88C/XUdCVzqfcyn0ZWSmfbmMpE14eT64L8Qg+HI9Nm67ebsa89xDrjo73vuoknivqBzH
JmdiAzyr3RjhSiKWLuzuC1MX2WdDM4q4AAgtWZQGfRb5CSDSNuy9IQjFNcoZje/bWo/ntis9HxJ6
HDiX5iqeblRk9AvuaXp/LOFOBabyFtahg+I8tmbOz2HLSX9azDzpBNg0KCE4OIduezNt7u1PckX9
3HErIWqXWBsQkvcAle9imzt/r+Pe58dY9DKSU1fyWwRlG5+DOZPPuBPCFzsO4jd34E1OlaNt659Z
e9oJlJDZX1d542dkL2F3WGGwiKXO+jXfNxvQcUoJWB/8djn7SEOZY8IuniIdiG2/tMU0vNJqT155
Q9pH9kcyZoRvWy8WKkDd5tZi1HmaqNpAg1KPPK8mEwaOYZ7DxLb8agI4Ds3EWz83cige/EE29v3i
oEO9NJmy6BBA0cLNKc1dbzFWoc6u6vpuUAWcCspPHEZt0TR7EVrFT6qy2uhxsZ3ce5Ho5s6do4L8
QbZjkWq2hKRnmcZ+KoL4NEr0nYu0hncPj3ucNMSf3PcOIQAPglORrsJKdR9sJjkCgMFn6uoAceS1
bpux2ctOG0rfq7oqUjvyVw4x6cZZgubR5YyKiu0jME6XIlumfhi5vPvQTJOdP7ZLNZKNEXZFdR6L
hqYUWP5+TTbjAS+ZxRNPa6BKtNcuAr9jwfSPVTPMzIb2BazymY0k7vbD6C53uF/ENe+z4RwzLyC0
IO/De0LRsvo7lq1pet0aF3llqIO2eSn7zJb7Ml9R7KCeXau3QBZGod3qF1FekOtVQMHLoLJ/kAeV
+mDtCVyHtnnb+Aem/c1KOWfad0u2ETXVcacWTdJpVHEjNdzLHM6uFwfIHuGy+uOC9mnpwJnbDsLR
mnlrKZVXqk/n0nL0icJC90vKKuYnKF3EhmPUoydKy43W2b3heGvoTlyVd6+J3bKJy9FL8LC2Qd2c
hpGWr/eVll39CkmlBrBP/oJtnRQijLc8sYFxIXVxG6mjWaSTnbp426DDo1qVb9wg5JuWGgXrUf7g
IMRZVHkEvJqTaHnLHkD7dYsS2Pk9aKSCp9Cv5D+N1pqbxFmd9ezIogBZEAiHLsU8BN6tF+iJeTir
2Tp/8/H7Zl/QZhjtSbpnh/Wb1l0ObVbJ4NWP5UgeAYOADlIZYF3la9IgRlXWt0cvCtj0Yg0adRcj
JI3527vlxkedj943dgIwgshVS01+fhETvD7lBRiLU9v+XvT+6v7Cv6sc/6ixpLjv41iVmugApLa3
2eC27ctmVWikCPMJ9C0EG/rx2hZj/adRc4Rtd+LKfXenHpCfKLfBfwsa9AhApJ6/7E3dMAYkCF+Z
UksViu0AUp6pm6FW5s9UtiRDJZwBfN8h6mIEAlWWF2dEKY31AruPGNIAtOnHMOqt7uTXovIObh7y
Ezq+BuJCi6ar1CDaOvMHm/Q3bie+MQn4ChXdc7X/6uoi9FPeysm7J+nN8Au4aFD6Oc2boP5yIn6n
NO9me31lQdf7SUlb53AY4WbtfF32w7or5pGx2Zqz/FdLohH+fWcMvXwHjh2Xqdd0fYhKnogL9QyI
M7dgnF3f4L7JhbmvnbF9M5bTPNnoBc7E6Ymjp7v2dlwwMSQdOTi3crTdQ1lucZCSW7E88ZatVxna
1kMGDrucsyqrKE2uCFNJZBHHlBEhDN1XCJEY57swX3f8c3NnqqV/mzDG4baoHRmis7BJj8zqwJw4
fZbtGCOa+VUOdJHW5eD9ZonzyseNj5moi2YxttqNM5vMlXMBjwiz2WUlWb38x0LpV9yAQ0Gi41Bb
iO58FYu/besHw6/QNYt7aYpmg+YfSBz+iwMUZHkRcvsDLrF6pzGIYn6FSbDN7Pyg635zBtj2fQZN
hs5QuiFKl9if8UeLwNPNb6m60P+BKrwx2EOzRSagbx7g3LU1CTlMrq2TkyNL3/i54k83vE7rEtfo
CKUjETqBTdTu3nctvFhe0yINdO0oE1sy2nFmf3gePFTOpDNHEbgVpx0V8HmD7CUl6s6W6ZTbGfAv
DxX9XGo85I2XeB5GgWwR+JA2bp8C4fPqMx7xV4wu7dh12dUZvSbba7nmr94siy8MOQCMfiF0uBtH
IwDMYt+P5lf4L1/eDrFV/MnrIvi1sdTxYjm5qLgfbaTBcgNno0h0Sppt2ULEyFF8inQp/taIk9nV
p+mXi2eiP7RTSAwNptTlb1708aEItqk/mTL2UUjJor7OwzzfDZ2aW2qOTDQ+yW2uLdQGZV7ESVb0
Y7FfYln/tmBPpztZ5NG09/3YHIPQ0uQ8dw39UtWPvJtBpc0PJitLVPu2JdNgDaI/CHz8pyHry0vR
hVBPUeGyUvDDwvJvmzKHcXbRemBPsPsXCDPGPSsPbeBPUqWrJG8WLzvNXd9md5612T82OyU9lLx2
Z1lXn0xA+dHpqbyXUoYmmU0gXgQtRh7LkR1VF0Ku1uCqJ1Dhv3kdYrDZJIFw449+BmYE8u7GB0ps
D24lNngAa92uFhoGRhg6n07TJLKHZkPT9tyyKT34/qIhbzE07TIxrdvFrco6PETwi5/cfcpJXbkW
pkwQmG5vthLxT6XNiOQ1Mt4CxjqXP6ZSjPAzc/bHFA+SDysb/wa5TZ5aHAOXW4su3go9yRfIEhgj
kbmnGXrt91CK7XldRXBx5bR9m7JqDqSCVpfQDoOvgALNH9gXZVc5Vr/Jh+pl2rjC3Cy5WC8Wiqgp
nUeOLUi18b1FSc5O0M/hXYsl75J1QZg43MpYwmqwydBV/UdcBhY8RrO9oh5b7zdon3NjhZi22oxi
bIL0xK21duWd0yysJFtmcaCTU+FTzbK5IdLefD4MjosTurDUJ4Ie614XJdQmErhbHH1DvMdJJP+g
SbFTrArApJO2XqJCj0+d6dcv4gjxweASeFjDldQkZM/KW4dnexngVexwnI+ofvObaBnHc2e5yFqt
mumAmFx774jlNwshNoipqC7IcbDfuKtzyal3/kCx2ROetcYsJmuLGiLLVHfecmGfXC3NNZxF9SWW
tnvrctSMFk/kd7GU3T/ZBLgIVmW9rMg1nuIi05d6WeezD/t+8byKjirjWWdQFiYbzWeW1NQkXKOg
ji/58iOlmjKnQcLl4K+jMZe5px93oZgok4sdmcNC2GYPWcVljhKWk7NcETvEFaQQJmsBQT0H/RPR
KuuC9iaySCcih/PRdVGWCW3RIqpK/d4uLVgXqEIR78wyFqepWBX7CJHz6VgxbS+eX+76sHXrdLZR
+yWrO9nMPkCLXIIxvLTqxxnxVTjk18mimiUYs65J7dr5murQOlOwkt1k0Rp+rJZPz0UbiSvgs/o2
lTXDltvVq3ZC4O5ZuxeQbbpAl22+xYEgd1lM/FBOTNtNP1vlzqry9RU+Sl6qyF4TxUD1Y/tyjh5b
A/Gf6wFnyleIsPGktng5sUV4X9HQq9tpE90jaA2wlzchsyTjObX6kAKzbLH9k/JK64gosUYTbseH
FffbT/vS9ntzsPhUuHDfAiXH73xxnUc4SZymGoaot5rlSL2WCtKB1wjZ5zjvGE7dKTUy3F55f1EL
DF30K4NYqHfuYuf/DKn0exBYlgXIwjuHbw7WbM5slVSxLa+TqYWTCs93sJuLYYUTtdsbgz6cDaZa
3SvjiH3TwzRx56wWZBvn0Y4UenK6ADjFa2FGOrOGOS8TCeyER1kDdLgbmTfujPqCddY8K2vuIxrs
TPMWBT7wF9jHPg4nREohc9kDYhzWaTY062z6uD11HuRLRLPMNzcSzH+bB/UOs9P8O6CO9x1h/ATa
TJKyiPz62ucEEsaTCbrHllCSXVH07fskNZbS2JAZkRTKj+5MgyEVK1ODlMNV9V1fe2hnUPQcG1FV
N3ObMThlVNFDvpCkVfY+MYCLHo8WoHe7b2GVXtbFIxbUYC9CBW81UDs6It2v997YBT4lkXcYPtXM
5TgH+PBd4UgYocBzU0ejaj1VZkQdWcwu1B922Z3m8twFLHPoNub26FdGfLmooe4mRPw7N5Lw2jzW
gFtEj82uABROMQuTWNGr9dVG3UN2Gb3WM64hX52FvaLiHSZWo8KS5UFDQ2MoBugNbzCieY+dDsbH
fNvMaXBacgu9sZiRkwzOv7raWnIDYhshdWsh+Ip9hn/UMEP8dwDSyhPz47lKHa9Ut64/19e8FSq8
hVUj+qeZAK5PaIMNshJEHVWCsU1miWbOPnnLHF2HYsz2oHDw+GNPFC99Z98YimDwkOCovT0N6leG
+c15w0MeP66OgSHPh3JuqoQZC/MVLoD5ELbKObcjGgm8dvPBLDlmm2JoszldCFy6GZqcXOou7uR6
42AKN8xLjiRLenVGoJV+exCBy15AWNOyC4Nme2MszdK2IJ3xWEer9Zl3wfSXoUKcTOB3h0009h7f
QvfibpHzsnmL87fvsA2IOcq4lza4Fu01+WcxLm6BrsL1L6wKau94FfpOFmlB7xeWKZAPTTJkzIp4
A9WtAYCU9aliXFAge2H9a9Ctf25VaX3VdPrIk8F6eourp7uFti7P2h7Gq8gtibou7oZLbS28G/Qi
3RWG3y0W63ThiwILIMCywDwy6TgBdlj/+UE57dlCBD+TTcYlHXAlVl8BIYJs8plIo4wCEd+9w0Mh
j+w4PUaQwRyUG1PKaeVLX+xJ0eqel27IdFI1M19U5XV3ppTdtywt+WDFgXUS4bC9DMhuMN6BAmyp
iue+wmRQAREFQXxw57p53DbtHRy9iQeBjO5vgDEE5/hm/6hg6/qkyEvZzwD+D2TBlZc6M/r1R4tw
xy7V/QpDf3lvCqYPjCzbn9GZUOmqpZvR126yuQG7MKlHiMuNhfD68cfdhd/A4qVIf8oaruvU4mJQ
7va7sD3vKUTjes68qH2o3G3+9kZPe6jmg7rjtAfjRWIJvOVpWYO+UqQ7JaHncBD64Zwd/DVb7pBQ
EbtGShR12f5UgSLCSgdIUvKo+xUtmBX33DTmPleUwe6nXjrPgc01UWMs/F5nH03HGsMA3tmYYKqv
MnMA+B2DPDceOusfLant3h/nZvtbWo1zmJQ/R/fR4iDoUFYzX8YcwfsNHVb26zRlm9oXwh7QXqk+
rM5FDrnfgcblqqa9okL8UFZFw4mGUq59XqWMnf1kiu6KRNP65fagf4dY0uN9YE+zZup1DWGquDjE
n77Igu5oBiwKSRFxfyfUKbX2a+0EgXMclxYIyzQ8BJIMlmVjD2qkxA67zlZ2M5llZRHsuQYqDDnC
yUxKELgeLsibjATfGfGxJATNLQKzRUEpKvaM0OD2sbxq4278cXKNSomzFZrB/WxhQlPVZM7yxCUY
qhetI7bxrXO1/xhSh7sm9WDx5Uo78m5D87+ul3ivezQ3UXNpM6shhYlBupruxDRUq6KY3NkORCSg
xV3H0o92Vj8sVnfwBLXJqH/dCoQ4tPue/zTvzGzvTBHa+gNV9A9PU+aVxTLfdxF5EqRzXGiZXrxX
CZAfv0CK1R0nY1Obt74A+iqvfTB5kMlyoP7IbklXM8dpM+zM8GG1uBJT4ep03PSAKC1GDb08rVRx
W7gcUB20me33FJILfxqv8BdRhMy/FWOOgCdE9pSIXI7bbT/HnnzaRiRP93Zgo7pN8Xlt44MXkXyJ
vFSI+MWWNmXJ6+LP62WwevMliFv8iWTv6vnQFRBMcTJm6IgYqEMRLABBuAZwi6txB4vdPWYoH/Br
9Pb6GawRwvgfRMBLIS7KJ/rtxncImuGGRzg9x6ImS9CyfFTyofC/B4jGzxy3wM08+MijHY13vgOF
4+KGqvjmcwGRHIkIqcdivC8cRUuJQNolohHuX6sAGTtYwIf0lGRPjJurKfrohVshPgJqcTGVNXev
Sw3rhmCQHQHwccfi7H8Eje2B2GmCnMB1Nietxhk5ApBXmzYRi9auDC3qveqOfpkGDfE0VY1IKuoF
/B3SD/ehbnJxq8alu0FS1D2hYf52+rjEL1VNH4yN1WFyg2pvcj6N2G+dZzvq1UNc183LOlPlO+HY
FinyTfsajCHGZ3uaFmoFbC8m3dZa8mU3bBY3DYRRd3Bmg9N8G/L63Y+zQb/qrAz7Y1wV9ppKm9N+
L5wx59rzHX9BHudju480wtIdtwZ93Gu3yuJYCE5iJvJy7A9BtXKxLhlCMazjYAuWA35O5YyrnRP0
Z/TI86jILVsjJ6YiNPJIRFDoqXd1ExXdn4KUhexQEpkR3CHWaE1KwvnYXkO5ltXBLbZhOAoYQ06G
NbSuDbYBRDF4Bj8DOsOvLTFMX5OL/oiSU8d7sLNhZb4MOp4TqJoXf5BvAx3oomzoDwPoh3e7xsSj
nIMMH8o5ENFAYeEopy+Nwrk842lpLJxFa0c+NkbGmJyRCpFYiJapuZFBr78GHS7w3HDUPkgE6YmJ
N9rYjcBnx/q0tJJjAW57ch828k7nhyDKK3UchWvClxCZ0cVVpi/3xpDAcBomPP6nbpprlaIpUO0+
F7m77Rvjlu2TC6rA0g26i3IdNr17r1s6JC6DxOO7W4pqZo4WnUPQEOorlhxmgf5iMOIPp9CGjdjX
oAjpqtt1eZB2yE9ZV70ld33WbeLQh2Lp0S/U05bg3HFZbqo5+Ad8xJXCFRO+zm4/ndRa1p8Rah6B
2GldOLWD+Gxzt4gsQXAZzDj/apFdwwVN+8dgx9gmENJM89MkbLe6jJTQgZfOmDNSWOhlejAF1GrZ
ls7z5OMc2mEfNUeFd2VEGSijPnEzxASJXWP42Xer1Yapu+bSRbsJ4nEApLEiCh9CtPVLbsPBIdtZ
q3vk//1nMPUO/Vy9PzMKkaa2JhpnPZRFPnLSTAsZxgwDy/Yityr/rOpJczyG0i9zpBcB8SNO2WP5
xVKxXoqqCd+NLnyR1n1ol+eZzqB95a7Suvh9XU9H9RP9cETaRg4ycXL5enTW0bX+WoO3VOlU5uOP
MIJEud8NH5uekmABPEyNQyrllyXiHtEgOSiyfjJx1vIpzarG5z1nfuH/WcpqaP+pNoRazQPSbM4G
xzgjSraSSlKMTbHsYneUqJ6iaERKvxVNmf/E++bdJ5bRkLB1GUrRP8XSLvwi9VmflpvG1zo8YqGc
J5wj3QRAW+pwPOHzlk8kocRPY+8sL0r3q7sfeSjtjvt4ba+Wamd9C2ZSPUrayt62JTBNCtqtS8rQ
W50dGniBU9f7/W0pa/TwrP05MD6ZFzcr711a1EP0WqoRqb/PwPq7dDOT3Xgd08VHRRJLgCTdFYQa
5MZ8GfR3QypGPX2hsiW7apkZMW/hFbLwaJe8cvsBjeA1r53ya8UF8uxZxn9TzD4wk+gMOJREUfo3
M252k4z9TN4LmVZj9NzYuR6eq6yjqvkHbmq5R/sovs0wde+jasZWFKGHX/eEWyGjhtdXT91qOwdX
bfadwQ1+nVQnoOCtXPXHiSgZAqeAWn7BHFcoA+s8O/yoWRDeVGgm2M9EmbazmM9V5og50dpF32E3
8jNvYJmTbYn01+yL6rmY1+bvutYTFD0vCJAhQ9COA6w9Ad1kB8pMa4mxNetfZ3KgjktYBLdthnPf
j13rLs65duYe6xJp81qjabTs7tDy/3wXqyh0j82mpruJQCC8cVMWXtYAuUIVu1O1LzKmy7S26/ol
ni3nXcatR2ipOztnNtmKZT2v1r328s7e5dkm+lSgpeaKgDVBLgHAdvQzT+ziyIHI7E1IW3mM+j/Z
+tbBhdIqK0voWyiB8ajLTuoJV/hI2NJF+Js5Cxxf0BWDvx0zVo+EGNXlawh7Sur7WsX6PMeGrjbG
z4MYK3mPEIUEFPQFVC5Vq7wMY6Pvmrb+mRSy4k52VYaSQXm/wtZy6psKVPy4zL1t3UVqiI9eFVu7
UcSPxvadG5/wk2tG6mt8wy7c/1GmbE5htU7BgxyyeLqSU/YrZ33ZV6Hb7QazEuoDms3JJODUgB23
R34KcTUuC0FPtcNBtlqR0QRjTAZGe4Nh0Gc+leI8seip+4Z0D9xCZHzmeMIjBJhZWbR/rTGcbrt1
qG9w+lD6GGTYquop/41mT71HpRwRXOGOxsc9keUQED+4CZLQEmcBlN7n24iZ0POK+sL7ro4NMQr7
ppkn9gWMej+bgfL3vp5HfHYB8tJd5ns0WfDUiXwxxRvxACINvP5P6/bOnZIkmnHC4PAslvYo4028
zKU9/W7XaHzQuN/PY1l7z1C+HbmkLJU5n4KDuCEK4c8jpz96FqAYwAzKMroLBkYNbGZBgp3c3HrT
qpk5mNwSvjHHBy70fYWSDRIQULAFXOq7GvA12IorIr7opl2Glf9NNt2WYqKTr+vg9PuM4IxL0fvR
FwXo0zcNXPbFBD9hIIFBfoKR+ISPykFp05G7MQVkMoSun99BqwVP3KzLrnVAVskgEM9sKdYlaOh6
HJyiUTufpy9vUF45N4FP1j4fP1kOHb5APGndHL9KhM1OunInlxe/afqvYSQkuC8i/qyimt197qvq
1BZZfltnM21UW6n0aclLec6Gft5luXK/GQ/Mi525BW8LTYEjUFU+EGQeBwetDUa4qopPboXkwO6z
hpGrqLqPSQyIpeF+kD0h4TyCmvI5ZnbYGzgke8lPUVcPL9Ho6NcWzV6Cf8gieqwXe7G6vJhwyzxA
NAp9skwL48+ES3NjFHwiok5cImcgmC7X7sDMZXGo0qLt9kmrbHnHKKcQ/AiAgGxDwtsU43AyzSSv
ooizvfIzdbtWBKwhq8xu/MGyf1EVCy9lbAvNePcTwpVMg/2nH1jvdIMI3wmc4olLvb4PgmLY5W7Q
v9r13JwiF8urp0cqMd2VM6AH5z1Wg4p3YGn1DQcbdE1QlPLDQ+Ow7FW7BcQFMnVkyJoYyH++Va9e
PmzHiDc9zdbBWv3qytaES9WZm33ooXvLu2ghJYt4mj81Xtvv7ee8NaFb37OrOWYXle16deYOE9y8
qWqPQ9/BdNCxpxFhRFiiNinRwGi+zo1L9o85xISeV7jbS6Kev6uqc/tLxaVWYAPRYpjuAo22uUlI
a2JiTkYrFNmdXTC0gZ6rOJyfULeVfsVQ3LfgnhURJMTfef9xdqa9cSNZuv4rjfrOHu7LxVQDN5mZ
ykxqlyXZ/kKobJn7vvPX34fqmhmZIyYvBBS6YdniEow4EXHivM/rW2ZCkR2YJopOKMVIbnX26Zyk
YW9RE1gTPR+ra9Le7C/YutRJdMM8jKx0k+kxxW1XIxvfUNiPsB281yHBVnlvjpQZ3QvU9mSv52GV
C6T8N1jvO3jpkOkKqgdFObHzpiyrzGBee50pP56//Jup5QckTHVimr+7fknxoN5GhXryewJyIOtH
q7pW0m5jNS+MmXpLb/PZbUl3Qij+kqzG0XAAjBX/J+vkFe+FpXec0a+DSpWMOE6lk9WF0A2Rte6r
uF5zVZMmdOlHrzgxrt+9oiJ4EWIQ1Kthaj1mvnhF+ReL9OGEnvreLUYn0ZsfdZbexUO/xbsltTnu
HVd4vEsg7QnT++7mUZToAfRF+SQIkWILfn2SKA8nPN3z3/lvuED8VWdmCoAQEqMbcvlEJ/+W6/W9
LrY7zuI35y+/9HVmrFQjBwMnV0J/yhJTueFMtjjCWmi256++QLRXpp+/ax/KKhDucSp+Yrsd3qjq
XT0al0qIY28C+aAfXktPiLf47XYX52+40FrKrMObCmimWqrak4slyY4DeW3XGeN3kUKeFb7swid/
881690ooZKTIC3zpRB3sz4qyDxIKA2yDNnpZtRxY+CjKrE8LxRtKtpRPaqN/D/TqIsviz6HG32wA
3j3+4DLbUrgnAwqjjCAMEBrwaTbZmq310geYdVe9E5NQlhFTZIn7V+O6D8BEDwaxeaW/LpCEFeX3
HiVISZ1F7LNPkyWLWnGCFKk/yRM8jYH4FXBcu3KfpU8g/34fT3DJk5aRfPKq5obUyDPL5BUK89QX
P4hYygyGXLKM8tmZ56d0EM1mm/WNjKGDbDymjdHudcWU1Y1ujb+qPm1vPjcsZqNchRmrqVmZn3Qp
+tVqPqXaonYhysFKHFz4KvJsnPdFU3JoF+CMAynEbakvpLoBZAFrjx204935t1gyApFno3sqzWGN
meYnPOocM6m3eljZUsC5fjtuzDpEDRNe5C7lFimJiDjaI11A0FxJL+cfYKFzy7OpTFFQ+Mqc450o
IQGqLFEI2RpbgYP1leCyEC/l2cBHjGGGmjiBNcToBrrvMci9Kwg0uy7LTpXoY/UFiF/Vbs+/z0JP
lKf3fBcMkiIH/RFoOZdmHyrd0ZSkjL1jl1aHqJEeikRdCTtL2Pw3Y6Z3t+I4Wy0txWhOddjemuED
FU62kklHpbvKLeFCUPYckZNr/tzwlWdholDqsWCeb0+pXO8w0f1WGfWKPdBSJ5hFBrlDxBXKYukk
HLEJan3qNfOWY8hv57/J0uVn0QGRs4Uk12ucxMuMmw5BVFwZ6R2FAOevvzB/ybNQYEVWRCowwGRX
6U957h85wCfvYVEyuuIht7Qkk2bRAHFBQrZzaBwdbZvtZlK0C1hT7yzOe1xSd1pi7nWTI8TKdG3c
srv72BKedT/fnX/FN5P6DyKsNIsTnKAHosY+0QELql8iwiNRwn5Qco+9Wbv7rm+MPeLobDvAodtQ
3sl5eYh0Oaq7S+r+7zwdlBBSsTuUbs8rzzS170fPNIsdKI5yGdeX1qlRyu56pftBMoIer/fXY3gn
SYiYccTYBFKO4tsIP9sUs4iShdStofnA5jb7EYJw+VIUfcPCyDhQjHLRF+you2NfyE9guOMtRRCs
B+JjFtUeXHU3mpKdPys2sysLwqUQ/uaR8y4O9HBjW8GSGoc6PmkfpZp3h6PKLonyynbTAqkzycxj
N7aoK9rga+M95NUxr/QvQPCElSGwMMTedkvvngFUctULUgZvbCCxRy1sdaKiQNqbBgK885976Raz
+IPLRK43vUtdMhyWU1xW/rZSUGgaKkcEn7vFLA5ZpZhByBM6R2tFixlpaA+yloaOVLlra92lqC3N
glECZZ9qE+qRcyP7joAl3VnmAJ1NEUlsmsFfVLpQHbEzR5z7ipU5cCFAvT3Lu6+jFBpnASpNhzAo
21ZGyblZ0JQOTg3UnIh1+7k1iziLUgbjgooSraMXABGKKe15ioLk1RBg14mQWPfK0JQr3WFhXhdn
AUmy1BwPbdoRB7OkLW0d+phhsl4R7wGDUqV4gT/L+W6xNMLEWaCpOiNQ0WINjm8cG6lCBDQ+iFV0
XXbizyLV4LLK5U5oZKcujGdfqQ5BzKKtDLyV0fW26Psg0omzkAPSTOwLsrVOm5Q/Rz1Ez3YJrOIi
DxsHRcKhhkupFYfKFV7d8teEeRALYOceZbBRUn+J4/6bmEj3Yi0cqTO98spwK2aQopLBAsMyosWh
5ExgQDWcHPToavprEikrBoNLXV6cRvS77mdZrIyh53XOKCO5pEI5FXTHE0VqJC1qc4yvYp7dhHLA
CXujvq58s2nMftRks11TLLRCVQDhcELB/8Xqwsf7e7zBMWI/jGTkjq2CUqlXQFoqEzNd3QKbXjOf
WpotxVmsamXVL5WAm1O6JvY/UkxvFPUeKzdo59me+hCcpjNxoOACroz4ZAzavsqumsi9W7V6fwso
HzXALJiFsKI41FBah5T6pYnOvv4SWMoz9g0HT6wge7pb15RfwgbRrFCpax97aVzO4hvc17w2Kchx
0CIUjpVEQKdcKrh0D5hjAIwc+e+3gLylHRk6xslDdNuDF45DzixH03VEvdxJI6x010i9kxBX38E1
Jle+X62s0BeCoThbrVWD2EUpSnFwnYjpawgfeBVlR8tDjV6ubA6nIPS/216xZoEwlbxQh1aB81AG
0zJPMJjHgsjqlCfZ6+7lLji5tX73qZ6uWLNISB4SET9IXSfzFHXbWcnNABF8FARH6SkdFnNJei78
crg1ESKfDGCiJsUsNX4pa/Hx4529Ys3iI8sOIE8dAzzrYk78qZSmgPRJTRAqxzJ6lPbFEMoXYVA2
vo/3EqcbaGvzjNQeQel8K3zc7RC1/R5jqKYlaS3KnQOsfYuc4Skbs11miIfCxXxGlBxa4KS52q/z
t/u4E0GX+f12VL+rcSaOtZOhRaG8Kj4MiXkPaRvw8bfzt/h4vaNYswDmu5ZFfYFWOWAWX5UuOhm+
9ygV8spaR5o+zkd9dBajrAJWJ1UlkiOn14kUHdgP26WONlFqt9QC2l4i70DGRG53UZLdH9y/KlOh
rAGfgwGsYv3crO0sl950FqmwwoCakga9AyHdbrLqr0EUf9b+ynhf2Dvh7vT7t1JwSFQoqOwcy48v
GnU/ZobD/0F52wjpeJL7/cBPNO+qyY6o1c9/vaUhMYsydQIPpOZo3hHUIbuW87Q9RDWS+fNXX/h2
5iy+5JhEGRBAWifA6Ss1w3tKV45tUxxyXb82/ZV3WBhT5iywNNRyw4AmLzSOmDvrY3lFtR1lBkkh
nDzImYdCpeqAKrnUHgVz5dUW5i3FnAUTKYL3UFh8LhOE0TjGI2mM7LVN1CtVGO/NItnnkCY3VKDo
7HHchzLQVuLYQj80ZzFkmCwzolJl+a+190IovAyJgtNXvDn/0RbfbBY0xLpE75MBUokaBb24FF17
ZlBu/W46ScoNB6zgo1ibNz1mKYiC2vA0yuxlV+4+jesPxrs59dR3q7Cy73pY31njACuSblxZhXc9
+ZlEdfRLxGxgK0vGrV53gR1ARaAYitm5oZD2bpDD8Bq0zJo/7lvO4KMnmUUeg3NNsDhd52A9NTzk
EsKmTVgAhsxLG84wodv7GmOEs5XBJHOCp1CNprocplbda46zM/Vlyi+KLSklRgzzOKCFPI2it+Yi
vRQwzFk8okPlVll3vSOYZXLp9SKiyVBETOM9ylruH1rFgskH7RlsVW1sI+XGqPdtMawdwC1MLuYs
YEkqmgq3MclrUCdOjaf/F7WC+B1Ud588U8DN9ffOwHJc7PuhaJ2+02/9UqUKg1rLnZ6XhX2+v01B
4oOPbMxCVNcowHbbqGMJvNcESgah2h/9SJA2sUUyHnWolDfH8/daGLjGLFBRveEz7aPvCHnTfQid
fOf3wtcgpqjr/B0WQuHc7D5jMNY1+CInEePrsA6+u1FAfXnwVAvKdQ/+dKMYrvPZ9ePcu56po6F0
nwVVBztyA4/9EZ+sW6hgP/ta3bZqdEDUV6+E+aX+bszjEorMOjby3umhppFCrsRbSTNuKsrHwaUa
ybcBRz670LWByj6fcnE5KFXbk82VuLswmxmzyETJiMlIyzFyLtNnytCh1lwn1EmyrrK+CtbP859w
KfzOje7JfxGADbF34Hgg2KAcFtEZ8C+cCDfTXDPgs9ubmrWPUCIc9R5JxlHTzJU+uvSSs6ASIZD0
ApNKnlYN92Vf3nguqEM/uAASc2W2xcpqZ6mjzmJHkvkwtTtZPMlEJ1/cNlX4yOnzqYmtF1GUHuJK
O7Su8dmuM4sjMSDnLhKrmI0Oldpqqnwp/PFUuc+1j/pB8FHdd5fotPeDaHztsuJnJ6VrO82FMKlP
TfBuQqtV9JsB+AZHFSXsB9Q7PvCt0VAGnOSc8gz3cD0AaFMlj2F2qaAU3yQlbFCq/HeVwA6IvrDJ
qXRciRELUUifRSETbBl+SmPk4GvKZAZsiLJDVDFdv9KFll54tjLinCyBaSmETpcj7hkZkrFxAQrG
Rsh7fows9B59uvO7JkUmyV5dskKnxUgRC8onioxschWl5FKLFTxV6aRH+Nyw12dhZyyyVg6NZDwl
Ss4ulXI+vTzARX6w/Achvv/cG81iC0JDsSSlmzqwaDdDUN0mSX2iJJThPtRXrh9fIUF+ohj7/O0W
Rrk+W9p0uFrostZKp7buN64RfR/dy06rD6Ry66pY+UoL+UhFn8USzdQT1yya8TSqCUSG8NgntYUr
n4LWuDjgJrsB2LXT8BBqS9jwJq6VqRbd54P4cP41l6YMfRZmNNnNe6GQSHCE9dZHAW1nYXzgWM2W
J81omHxtKRAXxRbZ3ZgdhX54wh9kbSk7fbwP1hb6LOpQwdzphkI1epXFV5oG6jhzL/U6diwFCBqM
R6xAECYb5aPXVQeZLy/n1iXuOgFkuZXBuDDatVn0EWphcDXKz50Rf4AGKBGqhMlLDDnw+TZe6Era
LJy0LADBVhWNY6iUkCZudWTuh40iIhrXIRyin1gZI0t3mn7+btQnk0ZCxMPWQawBEQdAxKbKpyVN
JcVHKcMFIbaslUG/1GyzCIN8xu9aYNIOWIlrgBa/8mg44LX5fL7Rlib5uZt7ojWR0KVT1V1TFHaN
e6VmZXZtcPooxiP+WcJgG7r+LRd+AGuijjvUV77XwoJ3bts+JTAwSgpbR0uyE6C5hGyKdAFf6KC7
0s9Gtb59NrmgzaIMbqN4UotK7QRBD2NHLFO7SFc+0EK2XtFmwaU3PLHm/I66Y+Wrn6i/LGUEMomn
CKWrpt4ws+FtJPjSQejXdlwL0442iya6ngjI1cbS0XWkb2nahDtB064jalBdwscpRk+395UktmXs
taOVHcrbAekHYWRuai5kQtqMpgdzyRwPDXQnynWBH2LetqWeXrjq5CZEy6EgQjbyJ4xeQ1tPejCx
6Q8j8eKLPC/kby6deaUHLYzDeemqCrSiSxKxctpJnS8W+jM8223jd9gaVQEebyurtqX7zCILTCQZ
pSmTlGxcawq0Buk7JnIUVCMhrSHKnB+KS3eZfv4uqkQ6FX05NE6nxlR501qVuklaNOXUTb0ghx4O
UPxWloILQ0+dBRVlsNpMAuLgVIZc3tR53u/wALzuXNaCIyAyNYYYQH3h+Rdbmn7V2cLFTXXgKqpf
OaZ0FJN0n3M2BzXk2mMSMCJtX5Ld9qrkIq4C1Mae6uStb9qmJK88wEIMndevGk2W5roqgTMI60OJ
VUlRZjeD4d+df7+p1T4YFuosuhTUx1Z4kvWOG2CtrWihABbXNHdY7WS4l+NLe/4+Sx1kFmgk2GSg
6IrBgaP0gIEIpMADPsrdpkqKH03w5fxdlhprFlvqMA1llBk9Rctd6LA6wy2ZLBiK+k5dCSRLDTZb
jiAhrGPsphQHc+HrpmtPSNi2mVtcWWufZKGp5kW/eUjwg3c2nKJSwGTVi3NvmyEX/95ELMqHoN8W
of94vsEW3mZe7+tDhVTS1OxPkDE4LgaYvi26oL4UM5xezN3nbjILDuJguDlq5v4U6rV5CNLWvFHR
D27jekgfKi2uP3mfWWSo8KsQwR12p8HS6tu4D8UHL2PPiodMiNGJjtxhpTcvNdvU/96FO7OrcqWp
/O4E04xTqF5DbiJQo430AtMoLWi1buVOC9FOmW1pZFkpSY/zTlm17/EC2zVeSDEtEkanQI97X8hC
8BdwoZXZYunFZuEAgmUNu3jAhsXkpIGyWoxzRhnKPh6lMr6QQ9etrOuXXmwWEEILdFRX4o4uU7C7
EYcOFK24h5AsbGrdvIAyeARgdb4DTo31QZCbVwzXGZwLTY3UU52pRWSHcqGBu6qQ1n+y582CQoSj
U6EpVYPuC/MYkYqHIddJ4Zm29cm057xEOM4iqymBw57SoK0bB+clUIz4p0VYh3jy0/mGWlibzQuE
Ba8yo9Yri1NiOX7X/UzNhO0UOPYNIqLnHltS+M8SoLkf5+83jZcPPsy8INiSIlUJKT4+eQ2kuaMi
wKnhLFRW2MMBlVzp1EtvNYsLgauMshY1+cmVJH2DI1FXYCqQi3d1Mz4BKgIQbHxLwRuujNmFQTQv
CzakklGki/Dj/C68ZDnZ9OAkqJJQZaMFMieQsTvffm9Vpx814Cw8pDgVhlR35Sf8mTfZ8OJLl0r7
TfCyyzGGKOnuvfwvnACuiB7ZMCJhgi1c3UdgIJGtIdV6rLz8UPSeo+fP5x9pYfaaVw43rIOSpqVU
vnbNnYY0UVCafetK95LR/yBBcv4uS008ix54drVJmGuoSBR5HG7TCN4DQAwV1qoLnBw3NLdPrMPn
bjZbVYQ+hG+MVZRTT69Mob+SZ2gqAfJj3Uv1TjE5TD9/J3l6/o++5yyQlEKSu4k81idqibzqvkz3
0zek1jtWcAK/pZgIHiumkDKSTvBZnmKPCdzcCNACpOgamhEwbFq54BjNrynEA3N2/tEWYui8KNm0
Kj9ykeCfRtOAxu1dlmr2cv7SCx9zXm6sTnXMIGTGUyyCf4KQDIrDT5pHWY/64+CP3cpadyHavBVH
vJu1jRiWXyNP5gpWCH/Bqxn1oKEPY6SJ9597lVmo8Qy+AfJ/kWKXsEohD0b95GQ5vLJ/Fq6FsFpb
6yy9y/Tzd+8S4eGiQDxSTl2DsNQWQ2oeAB8Z8s0oyMgrzr/OUoZlXuqrer3mtpCmTrFX2WCHOS/2
PCy0VFiAmIRdGp58qpWB1IdW3xmluB/xyDp/74UFwtuG7N0bYq/VeWqH0gqdsGE3Mv6AmzJlU6J4
d54YmpcjNmTk+1NMWc/fcalNZ0EFUbOitDqysdGE6ZEn0Fq2bmYk3/04Ktv9+ZssdfZZMIFS12Sa
5imnMrLCZ0Cx3rbpLOVQoarfQvlaq0pbus8skpgSuMvRQPaSKeotyL6bqAcE1uDrFgrJ2rmvpkyX
+yBgzauATVkUlSHUspOHHdEXWQgvMrV5ghsGezoXRazQheyy8VTjmBvjqc9Ke6jS8VIzrWTcY93n
PeEdEx1DLSxtw60s1M1lZk/SZsBs1U+t59gGaGsT2a1RUjMo3bkl+nbs8OBHktiXy8Hb6g14YW2Q
tRPn8tu8a38YvXYzYBRDWrM3b8kRRjexGOMapo39NeD74GTg20uFmnCMG/UhKK0bKv3v2M8994Pf
7/oxAouBsHtMuW1upEL3hZ4W7Wtd9HaANDk4LK2Jo5bfRZD8d7HXSFej4LdHCSQwwGX6TzA4PRk2
apC0pnqE+X5Q4rLLNvDPhZ+dHBiwArQW5qEChVXF8UvqlIscqt4lpj/ZlK68CdnN3liF6954Sb4T
var9Fg4yZjK1vmVbpey0qnYks/w6Amg7qk18I6QtuCG/EL4YZda/9Ja6y3TRSdLoooDIYRwkIWg8
7GvwfzMDDe9uasDw0OtbyMtC1W8kJQU5iS1SihcCaRzfvQy8BlJz5kh5fGxEKWUD77oXmlBJe10r
2mtconERGYD6tpivq/Jtqym3ral1e2TfCf48Ro9xBt5bduoKTJhh19h6aMXPIaXW26AWLiSgkLcR
XsLYXV+Dp0q3SRY+jnFi2mjv0mE/5sKBKfhLzhYEEAJuNQivtqywo2E7msKtiuGBDQ0aX9myHw5Y
tMkXZuSblyr9Ba7gcClga4PNiAbp23Vtk69fCIpmbCnd7C9c8oAHXZEuDCALezGmMAWuCADCFoac
PKbwSYxEt3Sqq+EWIyEDyY6HJBuWTpDBaI+B0W1INzimUhk9xqFqccI4J9nUSqUd82KoL12rvs7o
jHI/ajvToorhwqRueMCytNPspB0OTa1fdl762NXDhRSh6t1lLT4SVL7H9xVsvstBE69Cz4WprmtI
EA3434JENXg7qq6DkURt14X4KMGA3Ish/EMhDq0EoUFCPeEIfs3QPFg6mCqp3kWhjZzuVRPJzaRB
8+aXFZnDNjGwvjLATRwbVArbQsWLxtPftgGjLtqN+Dqq411dm3F5a3lGRc69KrFxlfpLTMaHC4s8
exJQlybDzQS11F8NKQSECdI8YkXDoQPOLHWrnLw+1r6qTYPhTGmyUR8r/VLrsibGiyFKnjuMNWkE
tbPjRrKGB3xCrzQ2IfKjmzXfDDU7RoouXgZR7n2tikrcN7J1WwhhfhhZc+OevMUx9qiT/bGtvt1X
E12OHKS0K7Ry06gQS0yoqxdm4GFFijUc1nT0aVvEa0HQvf4uwnR1n1C7W0eKg2X0X4bXmteUlmOU
W5eM7GHMx6/jVPu/DYJAuwiRattZByWlLfxTIipQrpJqoGTOUzFlw3odK17NCMZ90QbKpSYboUfN
E3veNvavtMCSzW3bKKBoMT7ewVF0hW06sLAfwu++b6RbDCVjWwv17FVyU0604RI8BQGQO6lKy52P
tc5lO3KIG+iTFQfr4xsV2MNe5oAC6h5jw4KA3kzUikyFEyxI+JEXeK4ErnqISuMFLxrpyRJQM1rQ
fNEzRiAFBZgmHK4BzObPrXij4Sm467tB2IhZPuFMjVIQdqaQ4/wX59nOrJjFTGZLHsEr+RY+PiZD
IKaX1RDfgNJ0r0yjuxEI4XkK80NRBGxAoGYe8A3CzZlwII2V/E3S80MalQc6mHDjFWG5dw3/C76b
uW32kFmzMoEHqBUYFuOpwnCGVPAzT6m3jyolegDZiiYYU5+vkmB1D6Go6l/LtBGuxIx8p901tWV9
B4fX/BDUyiw3uZIWX9yyeQVVKzjkPqEjD3xKmNbNyRNw/x74otuiNsb7CJXVvk78fNwC/Sa5BBfr
R6uW0V5tdWlrCokTU2Ozcwc1/g4KZ9hlcssKXszlnTWixvGtMj3kfXlbd3ieRHWioxeoWc6LJRme
jZrplm1G1ncgIt5BrIvgGQhgnZ1aQW0Hu4a5exl2rWXYilV/KyvIz0qkjqc26QDoRhU+GgXlri8c
JaR2atUjIEZV+2Lhgb4pa7xeXK1ItjhJJhu8sL3rBK9qpmn0hFWelwerzc2LMcq8S1BJxxZa3wnL
JR8bq0K9BaqYbBUAY0fBEoEMyflO0arGsIfEu4U0glp4VJuuwzVV8YGo9b8AtukUO4pxUHw3OHSw
o770LrTcsIvEKr+0fiw9i3xSiv6SX6h8EjtTcy1/xCZ3bLYmyW5la4ay8TVuLdhahSia10UyHnJB
Gg6qBu2z14PuoghH/IQENXqZ0P8J5ygV2exY+eXLGGxmJXqDOg5+KrAGJDi6Uva1GVKRXL3lfW0n
Jl6BldI2JiBLB7wrjXDDmia2/aCpOW0LsBgMY6m9ERqsqxo3wQjYqE3l2EfyF445pKMHHxhHH8N/
NIp8uBHCRL2YwEYwwNVe2lmyxudKarhS+KrfYA4x3qoiUhzOsE8EtKnuK5ZMdZ9XsRGe0gKMo21A
bitsatBKpqxMQaVtSZz2J3laOfCDcQYegenddfjLfMnCtro0jTZ9xH+l2dWa4j0Bos5ZIDR5V+8p
exoO8P767BRJWbTB9BzXEh/3CDts/JQYFMbZpssBWQijinOD6gtbUPW7wC0EyGuDsu0y9arzAm2D
OxVRrYsf1crt9vhI3hVQ2yW8R8v4QmYmZV2HLajScIdI80nuBcWjy0LMhh6b3g5eyJdLDGHlPGgh
4TDXhkHuK8Wq4sAHvizpcqU3iws43z+TwoANL1XIkHBGXZP0LWyD5+qwVtPrXK2U7uRymPgQtkoz
7KIo0pKVbfbSiexc/RUXilqC7u5PEMav8LUuyV6zhCqgR29lAdA9587JpmjdBgfSKH2IXP31bWfy
Hz/6/+O9Zrf/XrVX//pP/vwjyweUaX49++O/Ll6z65fktfrP6bf++1/9/jv/+pIl/Df/J7/9Btf9
+77bl/rltz/sUoo0h7vmtRzuX6smrt+uzhNO//L/9y//8fp2lS9D/vrnHz+yJq2nq3lBlv7x918d
f/75hyTy+f7j/fX//svpHf/845Cl3j+c6X8e/i/7/H9f8r9/7/WlqrmEpP5TVaG+q5pianh0szns
Xv/9N8o/TQ4WVHMaxRzssZ1McQ3z//xDlv8JnFZkgSbqCrUwKr9UZc3ffyVpks60b8lYk/F7f/zX
8/32hf7ni/0jbZLbLEjr6s8/PtyxqtZcmSKClO8gvYmOx3owGk9Wyqm5sNIVly4+DYF3G/B2qJK0
kDuRutRsozfVUx54R6y2d+/a+u93ef/s02X+186RZ58dNbRGPRjwLUXHAgBWCDDF1up3P8wccOXZ
Pt4U8xB310Z0Cg/MKfjLFvIWpQUXrEZlDZ5f+/q5V5jt5VMFhY47cqPSxKbm0lDXKsuWmn62ec8a
eZQDGbR/g2i7l1U+qmVn5riSNl5o+rmiJFDMVqDYiAbqt3r+aOQribyP05eqNReRCGHgDsCnJUdS
x72qeCfLw98Tq8bOyDBvb28a7NG1vsfj1TvgOXKLOhm2sIXrS37ZW9qNJ7k7ITYdE/P40Gd7L550
nARYnecrydwPpwsecfr5u16d5ZqJz54oOr0Wfh1cccN563aMfrH+OOFXcfGpnjFXl+DqItXM66Ij
pd8VqHb9GpBgoWeY08/fPb6XCmUVV4x4Q3zCymuj9/vEXCGNLYybuWjEg71MeoOHThplx9LBoOo0
xHocK+9SPrjZ7nzbGNM4/GDkm7ORj+GjDNFuFB1NedV7NG9xYAsVvGIAthgbU0shmBBbja2Uwd0U
tb0nNY9JlGJ/NmHLq103QAcVum1JFqJJ871gjDcIy7ZwIre+BgveE3aBml6Fbrc1zcjbuF156EXL
buV41+bwCZHijgD+Ss+ylZbi6fKpH57zpt77vcYJwhUWyhvqY22t9a8HMb2ZbEBN1v2ZHNtR0193
WA56JkJf7ZRl8h4Dr53k1TsjKi8IPNsAUhxMGMy0umuh+d5a+GeUPzNZ3LQB3MRSp1z0Zz+GINtD
e5wc3dT7cFTIFpSfyXXTzWcxMO1CzTfHUHQ4Yi/K72p4KWVr/Ie3s5yPPuAs7oVhWyZNzBhC97pJ
yLLBTMaFeCK3V+GhH45DXYGkvA0AAjcy9s2phou4ue0C38l7qoIU/KxwpFNK8JF1c4qsFDMXP9kK
6HqGpl3paB+e+9EGsyiaVh6Y1ZL+3Lb5rpO/RhholsN3KYDrT8ZsNCfj9835Tv1WvvZBm8wlMAzL
fpSEWqT22H0eQlwQzFu9Km1XVDajhWNM/CqFBkNLu6l1VnC1KG09tkY4lXCW45EU8Uh1iM9eHJOX
zGBi0uFLSYPBMpmjsAzEnNRwE1u2VLsFY5SB98URxlJgS6vfNPqW3wiXrHdtLf8lcZESC3cgqZsw
AgwQNXYKnJbkk83xOmWED+z2s+wKOxn0OV/M6DVDfoQb4Ur2fmGKmat08LNqsM6k7WW8CEOIrIG7
cuU35NFHLT2P4FI8Yv4i8VlJ5vk+/OGUPQYZRqyoImnXC5BrS+Z9GOnSd3PALi2yB8CvcjPYeMds
9PG5J2E5SBrTi0TJxl2qe3YjYWMsU/56vj8svf/sIEjPQqUwdGtwWAMfoLNehcKP81demMDmAh4r
CBuX3AlTCz5slrITOFFW2O0c0FevrA8WJpm5RifvvDCwOiaZWmDGfmq7F0V4Pf/0S+0yi/1RnrRR
hSbQsSw2MYdBW5lwl1plFu9yqkbDXOK6VEtv3abZSKSyi/Jo1v5BLR/OP/xSu8zinh6n4KQrbtK5
t5l+HRY/9HAFIrDULrNYlemdPmbeIMJc54SL/PX2/COr07N9MFrmwpnCKkxDbHtyHZi7JmF5QZp4
B1R9i6kX7GDzaAQkkeDhl49BeKzQfoSZ+qWr662Re9QqVFtJjW0hwEBo8h5og71VacA0J0e4cu8h
+GvH4kJIOruIpI1f6segua2C/q41rmVoKVXyUqnpThiOVPvmNWIdvEDFfe49q164sqZbaLy5GEdo
jT4ZXINFUUmyotiX1hqHaOnKs1ij58BqgyCZNin34XCpZGv64IX+OhffYFQTJ6qkg1etalDt0V5s
fZK4d71r4qMsrn39hY8/deR3q8WiHjkNxhPXaX3sdI6lujIQlp5+aq53122SAMt7jvecKJA3o3c5
hs/j8GtA2hsl0uci6Fxdo6pZrQWhOzqx96MBrlKk9sqQWGiUeagAPtLJAKadyaKTU6B85YEXosNc
JtP1vmQYrjw6+EPsdYm68tS/EbyVmLzUE2cBQtG0EgIWzYH5FiX6E5pxpT0WnnsubvEi0c3EyBqd
zH2oKmGjuqzCOaY839oLXWWubBFF1SOhVbLYt6gii7704q2vBnbInC13P8/fY+kNZqM0wHq6Mfrp
HuUB2YwRcaxVr0k9Fhpem83kQRaXzdAwUrN0WzBG1/b4S9edjU2fE5raTLhu8xJjy7W2PFq67PTz
d0Mzr00BNzxtdDrx4GOGOW7Pt/HSdZXfr9tbuPaUMY9bq/6mkx4qfWXmW/p4s+EoyHmuNdOFPe+m
Fe8k9mDKSo3p0jPP5uu4GcBmdLRFmmOgufWz+8+1xWwsYrcWkuHnkS32NeNB01ZG4sLzzjUhXjJa
eH1Mz+tfGPdZs/vU484p5rLFPqTgvJdofRUoNqbVn7vubNhFBYvEEmMSUJt3vfK96F4/d93ZiKuj
PHB1i4AUGy99dOVTGvK5C8+GnNh3BSQfYqjZb1Vv60efbIjpe74bcxj34RXeqqOj6g/y+FCvbWCn
hvxg7TYXZ/gBJs1GTUOE+Z0e1XdNhf1o523F0jxSp/DJVpkNQK/2Xc57uYsP638QTlm/hrJb6s+z
8Ze3uMuh9xAdzg/r4dj3n5sL1dn4+3+cfVeT4zyS7S9iBEHPV1p5qbx5YXRXd4EGBEmA/tffo9r7
0B+nVIrQxM7EzswuCgKBRCLzmDLNCvyPjg3NVtXZWua2g7JkXnQKJPYaA+NOeDR0fktvy0+XLAt9
JoCaFIgXQ7nhRpTc+GhYaqkPbUm6uXFBdxkCwHVg2fLzOblQOFnqpzspr5ymwjrM7q9BfAJWFE+d
9PVEBujZGhQIkvb085+6sEWWeuoFAdu8F/aMdzJKSd0j4b9/Hvh8pr85O0viRNkMYPvXOJMq2KBA
qcXahGvgmnrQpWnr/z3xBVqjMHhCrjcC/UOY4afvP0/70sCLw5jrICVwG0vfi9CyV0kX3Tbu4ijC
FrrhyeggObUdb9aO2a0TXpzFSdcsaMpjYKM+6eW66660dS8sxJLvANWnMrdTfD+eblkHrPN0jYB6
YWcsSQ7CoFJ3z9HDNYQHUQmv006cXoum3wsewRBrcSuqtjZQ55yAkfwdtqWn1AWO4GwCzD1C7NA1
nyqYMjWF9GGT6002gLTknpEYyCNdqX0yqasso1dO8vftZMxmcZdmXVYpusBsYEvnJ2XhQW7IG9Es
bw3Pxclo88zv7Puxd7ybNtqS/NBXGf5CyaZtwtJTA61PcSXoX/ps543yzyU79sJMa4ZfYncAWxVe
lRxT2Lz+POtLgy/OM4Qh86w777YW7pENlO8BSQNP48pX0C4UYb76Zf/MncFcW0ihjVtNoJbSj/AL
ohG3OpgVvicSJu4AzlBN2Whn0W+ieaWZB7WeBQOMu2CS65maFlUkO1RcCRhI7MDhbFqY/P384y8d
tUVsmC0ioW2AI5yqcHmCwMR07fF3aeRFcBhh+MOQrCDqTD6p1oBW/jzjC59rSUYw5ioBJBjjZnD9
g3m4Ae9xNZ2urMfXUf3m7lgSEgA3mzioirivJfOAfYsKyFtA6ro4G0Vrczzm+ifA22rvhnn/m9uP
hhabAz4TtwLe/GGDsYVz51S/GHMZSlkEVlnEtWYFOQBQLtMhyP1sKvc/r8X5JH832UW8EWouoZUG
veJahcdadifh7FSS1jeIfuVwXPiKX8K3/+xetHu6RsJoaVsZFYy1P6f2thi/FDNnJgTWgA2ctip6
e3iY3Pi0XrIWZiCc6AQh1i3s7H2lhJ6lJW5L9ZeshIzVIxlzrDYI6Gbh8/7KV7y0xtp/o5tOzFnA
LhoByLbQWRx8h91YSPvidvzz+RqAqIkBSxyIZ3szwK8vP++7SzNenG23B1rcYuaZ0R1oJyrCm4Zd
EgqgK88mIOGm7cAD83DzsOee9z+LACJOC8BsMm77xznrf9dMfvw83wuhaAkIA1aRtgI+cEjYVrny
NjpZmOjstofDEgzWgZBtQjFy2irMR89Q3JZkLjW6+wmpccUxLJz1UMBtbpzteaf8s8Zj0tKzLQA8
F3fmPZTFf17gC/tsKa89qEpWCwMbgqcn+M2+w9TyWpPuS/zjm9ipLk6dsPT/f+oSWfmkf3NxNZtA
fFZJZM1rZZ5AcqJ3ai48RZieWRneBKeP1PkrE+63VR1CklRR6qiqtq4DhzTiT2hwaI+FeDmLbEwt
PJvzyZsq7mVzA8HZEUYZH4NQ1ibgq06yMrv7dthYzqp210kOo01UGkNGAIeF6N7U6DDQDMtWQhpV
hXa4gOE42Lfpk1Bfb1vcxdUPkdpSOP0wbQ3bl5afiODncb/i4Xcru4gOtptlzUTP+nvA1Vj2A02p
XxAVkPrXRLlTsz+M/VXKh2Z4Mft3ivTn57/7/WZxllrc6ai2cMHAS9tRQs5XxnSFCHdp3EX4KLJB
5YaroOLwq69W0223ibPU0rbdES6+5nnYT1Coups4ZsAlLpJ+3HhkYuevmuQvFpI5Nt9b1kcy3Nbc
x2Pmvwddh5uj5eiYdpU865aXGVdKweeU5X83DTgw/x3XMmoODs08orUNlsiZSgHwhJHfm/ytL68l
45c+pf7fP+KyVkcGjiIg6WPae0kd/Lz1vr8IAAb977jwGJa9gGrxtihjC34H8FP0DXqtuXRp1ouD
WkxOV1oFZl0BwFGth2t+c1/Gb9+t+eKgJlAX4UrbIblLdoTqd9q0oYMRJDC2SZ9SgLFmYwjU3oxY
lZ8yQjyFHIirRFkK40vZrMxUrExj2nA0LnUKuzLYzaqVfUcUM1AUvFJqr+J/u3olskeVpAEn4F+g
AQSz9IDBHuLnxSdfd9c3v2OJaTR60juajld9KS04sQ9hVxuQsjH9ofkDQ2y/Qn2JUh3tYVjEq05Y
mo03j2kAinHPHBgc2WvYGXhSHPp6ACQNPG+jAxeIgRyzyoUVauoMMA/YLMwIdEC3QD7dWXw3mpDD
qxCwCxa65Gk0/ugwyM2LV7tWHgzSR6ZWHqvit9o+22DDS6gtp9SEXKYV6eDt8D7zJuOjznbgIgLR
YkVtdUrTF5ZHMH7ck34ORoiLOOaaQ7W0n+96hkm2lVe5uSdM4jnOk16XgRh/wYLZ79U3xjVfqi1a
8SrelMKHYbk32mDvOopHy6fZPNmVBtceqEkWucedJBhYOKugUzp+SY2wUM2D5Tw7+q6oXAgnuoE7
uaE9xAqIYmmuwn3M8kdLCYVGvKr8VC0zTPN3vS1OUu98vblmrHFhy3/BB/9JJ8Bpo1Vjnrssuo8O
WX+NZP+V+H6zVezFWUJT2WH2gFy7rh8rZ+f8qXaCeg64zXNUkxUt1km1/nlfXggK9uJ0ZSZNgSjE
SzJhm76DNXkaW83VzuSFeLnEdvREgVOwgx+iQmnZEr/ArcumT6bvavbI4HLRrSEj0MKg17U/JH2o
6gFk6geliEro0zQwFgfb2TebBuSbPR5NK4c1D2rXrVKC0oOdwmC99hLnXtDqORURY8y3pBXB6snX
gKhW3LCsixgYtAHwui7UeANw2hAY2ibNnzP7jtO4tWOlvoY7vLAhljAPSC+N4Pyq2BAqnMwVdMHv
fv5KlwY+r+8/Oy2BX7wYFKxj6frZdBL948/jXvj6Szj0nFoka86FFUfucrEZc8joXcHqfl+id5Yw
ZsDDGxOuynjPFAaggn8aCk/zlpwlm6MeEXuyms3gZMHPP+T7GoOzhDMnOqThh2Qa4S5+MuWjKPaG
Jb22v/JjLg2/yCccktVzX+EOSrIRFtVZWE/v0s0g3ptfyQsvnJQltFl2PVy+zxmLCgVhXnqus07k
BlvXKq78hgt7aAlq1nirgOOCCxpPNSiesCH8eekvjbtIKwjLmF7UGBdac2Male2VG/PSuIsgOOha
Z+oWKp5WsR5Vn5pXHoGXvuUi4nFwCAkXdNqioBrYggM+XfrSOHVnDunPS3Jh7y+htlBF6w0Q5lGe
a55Z824oB1EMHrh96POAPzudAcfXEosLy7TEsVZW0Sk8R4lqbDkEKZ0YQLPbos5SZr6bmopDWHDa
gnpJs21+rdt4Ya8v9eRJwfQpPXcFs1buyTCtqyrzm45gddhGVYzg56+gn3fgd9fo4tRaVdb2sKdG
QV7fcQU8FX3n2o0/q6e5av2JVXHt/m6nkwIsvZPBL3GE1TNI2IM3QEIxd6A/OUWJIGA8N8GgZDA9
cP2xnh/r5okbbQyFbah7/C3KveLAtSoTUSN8x7omRH+hyussUa6jNXLIbeBk8faVTdJrxh5kSLyx
yz7k6e8c6qCjBVUGNBma+q5Ojsy6s53fAsYVDa66vATqeC4CrWjgmYIKgesGfR61FErg6R0pnssz
m/5aBL5wlSz17McRovlui4ajUQRDG/Sxnt9UhHWWSEQnJbnSnS8pKn53YxfkortyTi+cnaXmd9KC
F5c25w3ifPDqpAxvP+88cgEC7ljnv/jPhT23atrNLh64As0SDcrvVNwXw3tJjoKjTjbRd4qOAKvf
70xPdGZgG5CVfSb0XW8mMBJgHIhihz2rsQELZzp9DhP2Zv7KhsYHawAwtTcyQJ+QhZDxzin3DPDt
B7v3tdYMexuOFpR4IwWxBBbsibJjYpvmO7W8J/XeLLc136vznpnbdvrbQuXciIjyZhUP2XxSpMwi
1j5KqNhDJ27aO4Te2+IstSfIS2EUeN9thPU2DUdaQI/WeW/FTlgB7V84azI/Sd1wrmVYzp92e2+0
sNhL97M1eKmBB4oBxLsJaXA70A3Xg5btPm1VQOEe7ekxq0/a8NgM93MHmVl6UvnDzHdNslaVQ8FX
FOT75jg1D7mxtfQNdK6DdKaBnW7zJvfc4VhoFNXjpwICp/ofaTDPIptsSuIs7wNH/mHtEKqGfXQa
+TKB9JRaL9B+9qVyh6kb3Z+fv/ylHbV4u/dUH5pKRaIGYkneHrJrHOJL4y4uWQPSHmU1YtxBAxll
P18LxV895W9i5BITCj9q8KHTEQOrSYS2KEwP3SBN7mipeKn5xEigF6/5y1sSmfNOsd8U8yMpZm92
1q7zYmV/ISx5Xwt2ZypQ0IURiP1AoIVg4nVaURDsbgNGOUuN9URtB0h/AoWRQA7ctLcqvXJUz/Wx
b37/ElvazJme52DGbGdmotcepE3cj09wTu7VYER8v2lbLDGmWaMXnZAt8vcG/XN4G92WI5mLd4Fj
cagZ12ekQAEZvwDCwj/P90Ld2VliSgtm8f8D2PRgp4octrD2r7SHVofmcaUIOnI/0g/d/mimTZ2h
ayM70O83JXRwBDQxRvBlZefbkOnJ+sQj828xHVDSYA50PRoVrKbA4AdFHnQLDKKw1SAtkbAw0z41
N1/x8q/i1OuO80MtEo+RDQyt/cSZIwp1wLl+kuLIkrDt9jY9mvrBNCPXNG/8UoucwbWUiZQJ3vRN
c1+QnY0Cxs9LeuEEm+f//J8bIe9HiMVQ7GCihRYEhaPbhl0EHB1CTkp5rkGoivBS6zVB5eq2kRch
Z3JYrXRKgmbJh0LJYbTFFdDrhUxhqa/OuxGatHIC4sOBiAteyqn12I/XdJy/dxI0nK8t/c9CpzzV
1dQ08BRUGk+k9taAYa7PVA1VqTai+l8HDcyEj9I3he6VBUO6opZe1uSHtoYBD1XebZ79hd3hbfnL
EjQ7A7peguQwQfO5/aPDkdf4c9MXWsJm6ZAUhgmnSyDXoaQZaNdSuQtb1VhEFepoWa0LjNshnU2D
9O9t0z0/yP75MBlUaqa8AD5Gs14gQHgjKNlZCqBXemk1SoXpQqdmdKLuau/j/CL85m4wFke2V/Ou
TjtMuIVDqW3Pnms9OSWE0/iusHuP9p98wsOiDfJG8Y30DoVMPzfAHB3vufOR5iZovRP4vtqxysFC
Ya/11D8MoFG2LAlwyyQlGH3waHeIp7bVSgL01r/O2mGuTrSJGVt1JJ57vNbb4yBfdaqub/sQi5iR
a5DraWosmPGu15tmuC0UnbUk/v2+coKIdTZjuZTiSPsYzgE/T/fCc/GLOPbPvkl7PSct0dHHN47D
2fWrqFAfSXO0deCl0qY3nqZFXYAOsAMHGQ9hCRKqPbzGpP348w+4cJ6WqN1KzqZa2+fzNEKWNbBv
7HItUbtKldC5cjAuUXfd63CN73BhvZeg3VHXIfdj90C3i0cL3F5eoUf61NGwkg+3LcgiEuiVVkOl
sENtsC33nUQJtruSzl24W5ZoXbOZiGtqmLulvzV89jR9Jxz3tit8idjVTUgjyfPg0MfrpkiqV8a9
NOnFedRqg0JECzmomb9Z7idDOwX6cOFta704lVlSmeOgYZM0YGMnvnFt0pc29aI8Z6vIm+0KqIc2
MsYVr+Pbprs4haM7MdXqMF07+UXJzqC39ceXaN1ZEVDD1DrEPIZCXNhdc7+6sAxLrK4zQ+qxVQsE
PRJo0jPZFTDppXEXd/Bkg9ip2zkqznFy6p9uWtz/xdqaQp0tDNrv4Ep12wZb4mkH13Ah5f1/M0XZ
5+eZftW9v7l7vwor/wT9RHK8Acg4bgez9nM4znhzaf0eSAf5NblhpYRS57a1SJQz3Yc7qwczd2R1
FF3EUw0xJE9Cea3CCyO/UwBW43zf8OeyfmUGXQ2cBpk5B3D3+ABYLmwgEmEzSC9AL9Bs5Qwtaw3G
CdQzsycnO+VgnIi12R90DSWUI8Ty4q6Gs5d4YX2zLnWUp/M3IER8DnuXdZFClLWwGPFVUGP8EZpw
Cq3XSVGu+0puUmgfmuNU72V7GDS+cdq4Te7HEQWVbQoLRqbFmoRKGBk1QF1NGqBwGdRJdpqHapsp
4WQNKw03iienwTPKee1Ww9p1eWxQEjvgLfPBfXQzy/TqlFqrSme3PQfOglX/3u4VhYJoMlRoFRXQ
HPZq47bgt0RPNSp2+WjjNQBTD6m9WnYB5YkbQQlL+JRLO5jG6Didtfmn0x6m8vHn7XkhYquL4Cfr
Qs1bNoNdMUW9Q0Kjg3ojDX4e/MLRVxchUMJ2AjKxFNcMeIx5kBlXGh/fTxrCXv/9gqKcRN0TrHTa
x8jE4REUnbOonyf9hbX93wNruwsAksiYaCGghHtmVLxZJ0HLXUTaZ5FW0CjufQGPAUloUJZa0Dmf
ivVaA/dayCQ2+v7OMK7pnHy/evYSsQRbZNLmFgK96rwq1XN5W85iLyFLmZoRlwLtsNXqZ+kc9e62
r60tLn/SybHMB4RPPaJP0++fv8b3i+As4fyV6qp66mZoCkV0P13ZP+fs7H+/sPPFHfgnJBuydpuu
T6etPbuBgZr23AIho0CC+hpf80Lm+WUi8c9fMNsENooNqBl6YkUcMkiqOQYM2X4mH9n0etPaLKH5
GWClxphjwdm62d/Yo1gC8guSWLBvQTYEoYenBv+kt6XKS0sARaqmZaAOv82NNiz1+/qqQ+D34cBZ
guabbhCjCgYyfL3X3WighQRYfn6NonBhBy6R88D3aSPpMG9YdPnpgwoW2s+f79K0z3/wnz2i2fOU
0hHRMbffG2W+c1jnQfTqmk/cpXkvjmOZNHLgGXZHMx/ldKivYXrOQfabw/NlXfrPtJWpGgslQS81
cRK/BkoNTSGIj+bQMC18RVUDoWWhuMb/voBudZaQetpVs9VLdIX1NJ5rN2ir9xGVNoiYxwP8h42y
h2y3FdaiQVEWXZnuVCTBzx/o0gouri/dqoZBZog9xT1aNlfywS9m5zfrt0TdixwgM7dG8OEO3aYQ
kC0qr3PMI0dFPWFZ0ExixWHOUSN3msoqVFUFleo1dOiR+/F4chxwTt4wgj/wuHCeS/UIK8cC/qhj
/5w73ZqClZIAQZiQ/vfQ/yrkQyFX6rzumj4abccX7h/FviYt+UX0+O7nLG7LvNQnrpti3uoEtZ6N
AcQ4jE7DARJoase3QOEYxXoqjmAvwJbOl+Qu0+5//j4XguySD5CnJijPOV6bZbqHDC2MFtdSe2Hu
dnBu7KsuWQETLIFb7ANAQp4hR31beWnJCRAil4zpzrhlBb6lHfaQLv95RTT849vjaS8Bw8YAzA2r
OLJbE/Lpna9Vv61hR9VXR34MQBeW+or2x6J2fW7/6lOKpvsGGBJoggq/K2Ao2a9SunPqEVplL4P9
4libgbxix3pqqcQOqQKpgMsIuTVXPRG5s/W1jv+X7sQTIOpNv9NFPFddrADgV1kr6LuuJMTQ2hRa
5+mGWfejkUBwt94S8WG7vZfVhQ83AC8ZobVi/K1MudbsR0U4h6oFitI4oMQeOqYTj2odaxlUIKos
6KvpfoYZYHH2PjrB+xylRytIeBKoUCgXyiqx8bSyavC/YSKs833lNgE8i0O0nH1Q5QOR35coTJQw
+R6hXtbT4T6t1chUnnn9t7bJ2VEjMt14gPY3c1ioJQ+cbhKmbZMhi0b9NM87AJt93sARQ3q2sof9
R29AmXnQ/Rb61MpOg69GRVZGTiNhlFjNwauqKmySv+rwa4ANsGED80nyzxpLZMFTCcZcoaIe3HKl
DnkommpVEApC1dkgRYW256Sux1nGkwpJQ+XvUI6nCVG34Z+NuilaudKd9+GMvM0qlHAjE720XHsp
6607/M2gIJ49axX8jMoahcY0mJTD6PSxzM1nmdwXwPALUd5DqDydcIBdtLLpEEEPIRgKKzC7z6Gq
A97W4CxqsWqe3LzzMv3QsNlTEJa8YYoIdSNG1cCEi4eOaKQkAr4icEyYPop8b9Qk1hzdr8F+IGMd
ONkcGPYDqmaoGHlwDomTqfW7jPku+nSathWigO7+X7vJDsYM+SywOQf9MEMB0YGSNrCYnu7+YmMM
/HEwCCueU+LZXRniIgUaRMJPwQ2NMDceTO0k3Uc6PvY5dNZP/RSN+Lft+X83lbOcpN80UJZ8qosD
/pXjX/tHN+5C+LGjcyrc0C/gcIC6eTm0qJ3HZ5VrDe/svj/0wKGk6N9Zh1JsG+21nRqgahCI+aej
vcniQ5fv8ILok7cpeSPdJ8N/Z5O4gPRdZpc+Y8qe5ZA73yfze6KtchM44dKn/Wlkx5odNLZGOu0r
WFDiQiGfAI0ZJMO+LPewBhjUezdTPQtMlkY5JMBS5Cl8S6Yj6jgRVZpV49BAwjA857hfwJRCdiHe
y3zNO7FP2NnKaoxUjUdtA3AFSC+p4q4cPq5K4whAMDyeD2a/Hyw4XbThAHl1Uv5yzEfYwQa2ZMEk
uscR0mUaahJQydsjTwpbciwpJiw3Ylb8sniBRbnZjlFPt12lBRZtvMzcCN57BjapUrjeiKijwIbb
PTdmm0hDILLB9cttTxoFINlY8iEvvA5uNYUGgMk8+o4mg8aJdXjIZThTKev2bnYyjaOtnkoHuOwA
gHT0xEiXQjvhly3uiDbuqKHdjwwoFN2AfeRzjrrqDKQTR28X73QH4t5ttnKFEkA+IoRAKlfQHwYK
l3X3Zf1HjMXJcszNWbk90fNY1+8Tp/TgVeRVCkRC0CAZpQ6k+eBppYn3aBe4w6PrTl4tjdBu3ix4
FhQT8OfwIGrp+MRQTOkqEeTkAbq8ngmXOOE+dRIYKJw9hxqBm46+7RwKrIBb/spMAG8a28/rcoUe
v69A6aMDmVk3dxaQ/pV4MghweTJbjWxtgndu9wH4BgBawfNDf3ath0R77jJx0CA9ScF3hCkKLOXr
CND6sJbvtEfdhctXoY6/CRB9tqvAyRWXAJ/ZWTvTryyYsItulcMmnertWuDF1BfgIKj1WwUIPBsb
TwVIomNmUDtn7SaYNMjHqeGe2yXROHWBmLPA5maUT2vJ2m3NIujXtwpKxFbMx4e5By01D3m3ZfJ1
MI5d82xpIPDfKfwFJVSl3phIePB/MbrwGlLeeXo3YAc1iYvn21kytvRyQOoL/UiwY7QOhqToyWs0
svo4FaFTHfMBharnPHuAJaqXwstKTTaJ5m7RHIN7Qx5YxftY1RsEaxecM0VPUaFTgb8mYa3e90SL
c9x8vf6k2/ezBNiSBbCn9abmpUrA9XQL/KX1QPcVr0KjMVBWS0NbGx8z/Z2LDYH7hp7WQamgGgd6
GVBaUKBVhndZ/zG1tS6R9NXryryr6Qd8OXAidhDRWeXNqmW/SbvJMaWKbgCWWlt9i4xw25ual+SP
wxQrfRdMyTMQRKQigQt/o7qOVNjUNdnHCJKdO9yZMqDywW1ehROV41HpN52Wrdv2HsUeXKFsGj5m
g3i9yENNUWI2Yxe9WfwXjCq8lAgU6Wx4LBIvryGokK+1HKzqPecEqgoVki+xgouuV1YRmw5Vl3sN
R/RKA0lOpKhiDjXYRs4wFsk9QmmYmSeQAdeMHmB8EzK5GpS/FjQMAdpRK5x+gsKn8FEmxMvIhEIf
BcGP88mvSzgEId7MlfQT2T52uOTlXVlEEz0aejAWuxQ0SzuLVT3GZQzsmF9ktZexQCW/VHU1alvT
eJq7IzGeCTvprEN77K5RAOACgbkzvEQ79o4TEfSgoIOR4zoc0peWBnARQSsJog73Wf+k4O4TDpTU
2xr6x3BXby38DVA/XE6PlAJLnStb0f6ivYKDaXhDL9ZalwQ5gGWVGvYuErJ+ZcMr2WESPiGlbzjI
C+bmqImEYUMfWIk+BLKWsigCyAv7tF0jPB/setshOlV1fbaG81NXxgr8jDR7QKoFWVXehxqo8V39
4Co0Kvp9PsjY5QoU8jrPzSLwyE4pilepRHkWbd8s/VSnfaFty+ovpCIVcmLppu0ekrKD38tbOych
laesQQwe93X2PGeQxJ1F4Ohhi7K1kb3J8iXXIhhU4OqNOvBrnAIRjOJ67/LIhlYLXHoQwD9FvgJR
yc94hk1kBxJvmBkRYHxx3Udmr+b20JhV0MDbh3Xbyi0PpB4OBQVOC8JAo5LtGmiKtcDbKxnuF2u0
8TL6C+ZyPFbyvm4av06SIJtZnPb1Rzs2q7ELbfzoxBU+DKN35TBAGfcOySFCgRMBbWOxX7Dr8eAn
FEytEki4dhLtEegfj9MC5me73vytkXWZnNdVP8lE83qcIdkW2xZLYOGFkSmxlffQk465Wke8+Jhx
v5XIXmbk9LqDGgQ2sY4Mu4FBy1CYgTb9VnDBWVAD7sRhor8qJNMwXevsdDVjleFF4qfmfOxMNeSG
cT4AbtqtqHT3LYhOuvnHFjIqbCeET06UJXzdTqoH12K/wb7J62rFyDv8pQILPs8qZCD2pNXhQaOF
os0ikllhL1cCtjgjA5lQOWthbIpuX1jdQ259WsYpse6L8oQEtJUyFtUQzsXWhRuhSRq/ylcQifEt
OCNpsD0BuizPyz0jZmDkqVda5t6oikA2yA0rbVXWkyfnMq4YLraGxbIBHcwkOBpwnEN4bg2sWgeX
QdOIe/PP4ELrb0LjobfrF90+6ONTPb0iZ1j16vAOMwj8eXhDkcIHLwXBbQB+62OqY5WaMByjwWwd
xt72iIZ0HrZWNtLyuulPWcl8qd3xQQaOWeNgtL6ChKqzRoC0BzwIxpjYL2mpR3PHdz03PRjSQd6p
uRNQq0wFORkmrpyh82RTbDWd4y1ghzTfZk2QoBbhMteXveM3JUTCLDjVYEe5M7Ib4fgys31bhYU8
ssUCA5RYFCEDs4hg0QZV6fo0dcemhst9IfeZDSsvJ10BRu4rUL9wMKgNfEZeQyjamtHkc1Z6Xex6
CH7rWOZZmXcuB37MMN8YAqqAvA5BUjRrny2IflZie25VruWwNkfmN2AQjS4yfAjRaCYL9XK8L+Yh
5jicTtVDhKXzemTyY5Ge4C62n1uIb+im6rf8j2VXRy3biuqX1JPQcjRcXkNgTRJ+UUDppwdZgePk
bOtC8SBCHUJJD29b8NyqGNLGXvLZJ3B2bJ87y12pDY8gX77V3Q1+B9yIUjON0wmOOaGuj3BxAvNM
j6fS+Zv3kMpxeVjYY5DSABZGsCzr4CxTTVFrH20dEwerjw8Aqnfdoant0BruNW2KW9SAKtXxoMQX
jZl2J+py17QARApAWGH7hWeMZqVojj21eCJS65mmld8AHI/MEX5voUOrMJtt0FXhyOQ0nza0wb2h
RWizO7mv6weot8B97q6rst+lkZ4mRBqwIHkTZ3PmA75QltBFHnec9EjuIAdOELUzOfJ1CWGZVq8O
rrM1wRODwI43WBycrQroZGeV1PdSwPXHQnR8zdzfEOarvRpCnkWW4krDCyhrAeFHFIcmsN6Rw+Cg
zjML6pNmjIhaBYXQ9wM0BmyiBzhbcT0/cbAl4R0amTDmUvKwdiBVnlSPgzk+qtDv7hi8HoHZwRtF
kpgZ+IOzAhOcaecqQ9if/dXrHYACfjcksG3qPCt/JJQFtub604T3BB6SQz77A47gmPAQHs+2REpQ
Gn5pWSsXRm2e6ioxBwiyRKgsWmjvi/HkwrAICk1t0JjJ8ywKvzTTw2y4gaau1aI4uc2n0xieAQKn
1MdgBj15BtZ8HA2/xWNhcuTBmB5n/ciHZAv/sVCrcR7NrZvczXiUp2kbJy5ewbQJtNbw4TMT89SG
/US/qyvj04AqPVT6m+rU6pHND5RsoAntueRNy5779K53Uw/OX4hbQLOLbN/kKGs0HZDQkQVpfdhN
Pypp7ieJ5hcVO6HNhfyh9tDmja3JvdPzdJVM7rot6N4oh8ik2p8CGarVp7vBfp76Bt0qZAzwC+SA
YmVCj9wy8zmosTB+g8COEutuulEBxZL9hAc5CgzQbYM4tObpOhR4SurVeEugyRtZibJNrIOOl4a0
0UweHjt7hj8Nnv32rMdU3/cWCLhnLftq9JglQg22ZKZT+wWinWaQY6ak+wEt40ENDFDBFGQ6JQVH
SQsUDUYDk/U+Op8uS7eNLDyS/W559oSuzBFVEYg3kA1PccOxzj44hniUbRIDbofXwglOzcf/x9l5
LDeObN36hS4i4M2UAOhJiaL8BKFSleC9SQBPfz/WqA//khShUUd3VUMQkMjce+1lquiUjHeXxtTN
KYbjTnMTccgKBsyWejDF5NpEKsZsPVO1C83mWAUcA/MbtoiuVZBMXkj+bL8mYIqCrwjcCD5uFjEi
H+ZFxoS4eC0zZOsXJCe665q3BLjG1HUqs8yrww/SL8C1QtLWEPJiVD9pbyPESJWpr+m8E3N3tgdW
8LQyentt9rQqtbaPUs2rTAJtLlIa0v5yY5U7fsOdWeKjtMyF1FprozqCOLoKrx4r8VVor6PCWpgZ
uX9STFInr5H48SzjmyAWoLPRaI+XjWejhe0atyKjewrMhk32Y2bj7JB8JgH5cNKwDilaM41+Qklh
ICeuGmcfY9W6UNMJHzhdYBGFc0zo3TlR13Z9ZOiGCgZrs+JPXL85bbCLZfIca84dZbqto9y3sg9p
XpFMuFQDkki11Rg5bjQ3K5lVm2jUn6OxNqge6I0VbfajaWbPk7VNbdn0taWX5OE6z4bbwnktlP5Y
gkYZhrboB2r1UD7O3FqHvLUliiG2nvN5K1tPAxSdUPpTTrfAGpN9NrzUF/HvRrX3DqhQah2nlmRX
aqqC4GxtflWNtzzYCpD2Zi26YtXqyxYtspQeUiq5oX1Oik0JiKH3PtmcQdwRrFhTn/8qMFJOInNB
6u2iifXlPH+MFCwz3eWIGbfW7lNF+DUAcYKpkoHcCXwN2ra4yYX01GBs2afFMWGfrjPCE/JsE9Uo
WhwyNRPoaNWpGEYvjbVFSV86j15Opw33e09K5d6KtHVOCZeb4cIZX/Ou38nBTRXHKPFvytD2pLr3
OudNb3Vcs+JDwuhC5n5D2eTpD5tOT28ko6Yy/sjtwe2CwR9qqr+y9dJh8IYwJtcnAK58COZg7dgr
mxmXSapPbGW7vHmsisB1Zmqr0tj1JJYVMkhud+kjjUMdTVunddEFuI0FN93MXSmDWtLm7gRP3Un1
fTWyiRN0Z0atX5YjUJOC+EG4OVXBWOsgdhBRCVypBxZgraB7QalM5dSUxIwVj1Z4saZPbsLJ8mUC
T0PT8Yw68PJK8Fd7L0pqN1LFXtgslDzdh9NxVLO7pB5vm5E8aYNNLJGWuhKvhjIAB0DbX4h1ylbV
WK+WmRJCqCx0losqU4ZIMVdj3zCfOnRZiqScat15NHB1AZ14QKXr4vV+qGfnIS3ERm+VQ6cPhykY
Vy1UWhlkW5U2eYbtPgDk5a8nukQ1XvjWmCyygXxi4manJqLHpBwLh0M3/Rrv7E7bdV33ogqoKCpd
aE8UX6gGQLqlgR5YOkc9EFsDH00BHCGF71ZubKrfZuaAx5PBGuK1mJp32alWBM57tYxkL9e3uSL5
XWlIK5G/zoG+M6AbTAbRJamvxmmIAgrxvxx6U/kytpCi64lcesUrhn2JScf4opF+mwb3RvgcNs62
r9Id3nYv0czO7YhVM09EmPKBmE/2QNyN8lEPTzX5HHpk+bNEiE4X+FFa+bkqbtomGxeWGd3RlMAO
8IaCRt15jjp7K6LibRRQd83yMNXGRiGWFOGhlC4Sq2MkxRyKRkiwEaUJPHjB+pp8oUuuVe8lRey1
hmc8ncNpb0s3Y8IrW7dRTkZn+JBY5CVT5jsdMQU2XhVqaXq60RDmMstu3ZwMPNx6KQkpogx3Do53
dTx/VPqqaiqiVCTQt5Y+w2m6paDvj5wHubmzkvIk1bXvpOq2aCfw63rZYusTarChxrNDudrWzrap
VHozVpg9OBgGVQSvkgJ6zgEuAkfdyp0FslmXi64xqJnmksDLY5JuQkjbF7RuGTblWlVP+nwkbXlp
k8NZEtLga1mdQae+M0JkLEPxRh6wO6b9MnJUhmD98vLvhMUsNWZVNf/sGBJc/v2iFQ3K2Z8pBoVi
Lypkal1cXPoe3JK4cN4rlIgZnpL6hY+9IQt8odX7joKhnaOTpfYLyYjAUo2PMSA1HlJD1hLpbHZo
Wsxb5Ixeylgn3YkcEKahlB615tyW1moUzUIwdQ7Ixw178CfnJow1T4b00su12039mSiXt8pBf9AU
bp+/Boxcxw+jubeC97nnmJSsZWdUq1oHDsbrY6h+W9V9bW1zZ+DMbf1GHEaSL9s+9rX+xrSlpcVf
r+Y/dMf+QAxu3/ar1tE9zF7RUDgLCoBd15MjdagbYrOn12LaRMYuV/NFXuwd87GWW78S5CXPsieB
GiSyb8toNRXVjU0Laf5by9qvgHhJd6YZoA4vAYwntBQKrC8lWsVS8xwP6mMljIzPUayAvu5yeytV
69QKfdFtJmN+kyk7m7HDaAoBZLgJxDqo63UvYexZyMsoBqXq+2WgGEuZD2HiYffR7zEt3uI25wvL
PMkUHLW/SZkk99t+jDVsJh0rPdukWispZHoJ/tmcqAcMYZZhqlBbbwex49jYsMBXXSNvGoV9IB0+
THapsiV1WbkPiS4xuf+apz/FPRBjYHmTrb913QBTLj45IUm3RIPjk4ibVgmANM/Fuhjs3LNk3Rvn
E0FBiusA943j5BdavMe15URmzF606d4253UUq5tAktdyYdPV6fsoLk4KRK6ua1cBPcGQ68s6Hdb6
QPIIYwslO4TaQzo9lcm7k7wn4i3kCFDwNkn3nfZWEkRudTehcRTmaaBnIwhaDUEiAUwkKfPT+T1p
n5zpKe0/RuRWxXTUhzUYPjRB2V6CoGqR4ZspMoXDZXzdKCESzFsGikpTcIXbUD3ZoDKE5UrddhSn
tDmE1VHPDkp0iJWDPL2P6sXP+8wy9IYqXfaSdMIUtGBrmuXEzQKEyamYniOEna11HIyb7HIC3tdR
ejeZNKR17mf14PIwfpfle2MsKw16Y8uJS4o9Aa5j7LIT2Ti4RGeTetcAhC8iPD5Dr9Yqd4aagkHg
1tJpwNDKalstO17ay8m5TaWbpgc9Kg5SoN3NWrM3ONJCnVHgGltyRm+r1kA2TPU/3xpiE+QfmJRC
t9j38rsihWtN44MShyTxW+lxjB+a0VWVLVBBgWtUKi4+Ne1ONVaV5pD3Pm1p/zP78r53vaUdpfjY
djeGjnUJ016GaSHo5U6k26K3tZdkVleoi3ZZ+aqOzl7r7/R2xIu5kHGjcd76sr8xSBr0nOHNkB+7
SFnSaS1DJybxkLirjgTSX+z5pzl01rqkHS72OFl/sqOnvIfY3j9I8WPOvKg725WXVPZWj7Y2pfla
t35L4my8FMlGalq/nfRVKx+V/AYpP2MNt13ZA3TT0A8DDHta7X7KFTdjPxZBzbo9atlwitOj1UY+
BumrTA1ezOgUsSPIBgY/1IgMDGj87HhRWKtmQzuTm7rb2+deyjaSRv8j84MqkpnuYUr6cg8qKZ2r
8Hce5u9OXfrz4OxlLdyZ6rxXK0bPbau5tQW3FwPWjDrciW3fYPuO66XJ8JEklBgU4JzSkupFshQd
ETqd3ftNBG8p0jx1eCAXEJ/glpnzTu7e1UYs4U0tVKCPDCDDyGWvU6TzWP1GflW3YBkVf1IkD70o
z3Z/VmTJ/5pN8G/+i3XtEaZHYdv0AqJg1pK/zfz+G++xz657xUxKxrzk/OO6drusnUNl/YgZb13b
gslxLJfGxHUTBpn9Wv4pYfKKI1sQYaZWNgywqcFMmlf0DQHsE4Gf5VwRjMK81sYulziUNHOTxK+D
NPiKqXDGMpFV9dWY1m6Yqcvc+WMH4zmL2kUF/ho6jRcieS9+mWn6zb188k6uPb1Q+RtZcvkda4PR
lJf+7FVf2/IMqTDttOSVyPlxYpTFAPxHa9O+cILe3+7iIiSzV/l/9mw6Q5znKIYUr0/8+DvCz7+p
oda1/U6sNXYaqOibOWwIFV9p9pG2fRFk8zfkn08Mqi37Qgf8z53HcthJQywJXEyB62q3n7tVWFFj
MxwflI2VyItRIoNQ0zZ0jLvYMHxdfQqmjDL0pnCYrQzswyAjSlAe5Wa46fJvlBqf3tplcfzn1rIh
neUohHGcg3oTF4tWfY33QFhV+7T/zQx6U/fronuA7aObhwoLdRMXC6m2sHFIFxk9BJ0QqYD7IL9X
jZ/Jd61rux9eRwmY4GBTm3tgziSl/mwJXRhU//ltazvv21aG6doxmp3UP/3PfNkvedP/c2FRNqXV
zFxYX0kd8e4/XPJXu4UlUkWXHBPLRtWVNdpQ70fP4drjx2r0tBZxw+1OqhfCPjSAQX526StyIIl4
ajH3KBGLbidny3j82U5/7ecTESdQhMM07ZT3+an8/fXNav/mE1r/x80nViXLmCy2Yx12FjSPwbi4
0QKfjHPM4Dq7iXONEjA4OdJlZo0xSMN8UWT7Sn9hBCFJez3ZxlQTVUIslqpvmEQsU5Jy6/l3MWAr
K8bjZTofy85qUJ7l4G2o7xxVXpnSfRQOEKK2ymxiP8zHlCt3X/9al2f9fwmalnW131hqEikqiP8u
E+cJrxLRDGQxtOJFq+q3uOJXjILxZ0v02udnSo3czGqWkpXczM3Ssh+//h0+OZ2uLXm0Qu8LRY/Z
7cN9mVx6ha+v+8lub11tAabeV3ht8mwGqWQjJoVRCgCWbBLAvzOI/bsm//X8r3aDIZE1uTb4BhI1
cufiVJR7Wb8vh9cuc0AZAwbIm0Hbt+Xeyl6L9oZjvSyeakmC6JYuQDGBrjO3rN/z4dWRzoH1FKsv
xKubE4AtiRokobeXqaWEzU4ItFNmy7L+ozEnJQnbVCuO84c4fTRiDy7zwmZkkzgrBfMlq47czjqo
/coStzI4ovwrTk6G8u7ML6DP7hDdKOPtbF6y2G7zxjlKzW5MjnEJ7aCsGTK+VuA7Zt3choUGLxIG
T3iHnaHdzGTsludRl70qfxyCbQ0/29mG/Teq70844ZZ1tROaiMK6pMeT6OLNQTMI8YlRDd6a0wjQ
b0J+dFwjVEjcKL2KTlgHfHfC6Ef2cyTL/u/23o5OKQmEXruxPoTBWnxHpf5kkV97LqplqEcS/IFd
/2HfV9+c6Z9tauZVoTTFUmkPNXT9YngyiBeFCgo85uK6pYcof1vguL5ZjqHiKZO5kOWZhGkmEqHl
Ve0mSjd0+6JbGdkEaMjDZqphGeohLOdnOW5vHL2AbWCe7CLycBZcKYDLY2xuwnmdh5ob5fF+Ak9O
tX1ONkusfafs/uxZXT7o/5zdnZ6JYk4VaoItDgTiZy401rWN1tAyzW4iLhsfmcbF3zmm/FvpYV17
aF3CBtI8Z8UEBmO53wgn1mbzw7PwOrwzbkXf1HjP7eIZDwY/T74pVD+76au9UZFyFNcV143C3HUG
kA7IJOJn2YnWtVuTTFxHLveYlivvTEd/1m1ceyu1klq02YhWxHoO7s1fX58Rnyy1a1+l1AxbaYCm
c/EmaROv/WHHde2kZIq2DMTlCczP8/E7p49PDjTj6mvPe3za9SCnlnPqVePAR4eDZMnQJOzO+9nz
uPr09IQNRWTauCtfe6/487OLXhUpCW7Mcmyz2Jrn2vJBcX522cs7/c82kTcxTXdJnQiLkTGX8/L1
ZT97ytr/XlY1wkYSqkoLp/VrCwJwHlau1WorLfvOgPezH3H19aUq3po2TFx85RlK/BnMU0JQvZN+
41z0Sal77VzUy0mkSUrH/jmJ/RgOCycTOxs4c1JvEfP8rEy/NjBKMl2YY4pzrppDM187Xbj8+gV8
8k1eGxGptT70U6ugqX8M76WfLexrEyJTLxnYyowIDCXYAOqjaf/6bj/ZSa9diMwgxHrz0q3E6TqF
5ER9VUaF//XFP3sUV5+j6hApnKN2vKC1YthM2g+fxtUXWU2JATLOI27b5XThiy++vt9PVt61FREW
BrWKf9hEJByk4A7j+hTO3KmeEj/Q529+yCdfj379gZqpHXYJPwRY9MLrYL6gw/rS2p8dNNcGQZpB
XkjY4ulg1m28MHXFK6Ebfv2APnuhV/1CaNhK2tu8UCPADQ7nh2+q5s+ue1U02/iJ59PEPauGJ96l
ZPX17f7tjv/R31x7AumdMJzUEeNORhM24QmYwEkbw32CO6s0/p7DAcYjuqIWrcZUe9IoI+HamHAu
ZXVhMs7KSthcN6ZqQwBG5lFHq6TSGHrmKzE/6MV0mfTvIlt1IUte3EG1Knpwct23J3NVzqCy2kox
Bw/AzNWx0AiKXxd1hJTKUBVeZ5os0hz2JoZ945ztdLmDqnluoXbHJvNz3GRz640Rva/QZYVAfSYj
lygrVnM2btSu8Tv8/ezCk2Zzn4XTxkn44/6PwTC1e5iVcBmhTBry2xY//0C/s1WYCbmKHvUBAzvY
Bd9UIYZ1ef//es5XWApSYUWhNhU4d3dobR+D8cGAbyRBoCztcznxfIJXkUgr1dE2k9Mtu7TZTq3J
DGNrdRNzebHOrUMR4FwOP1XHuXx0GJVXi8H+fUEl0nLbWIiJ1HJ1sSAZNT+FBhDKW6iCq1BHsMOf
TvNNnf5O1DekDygc7gsGh4W+npk9j/1y1OGxzCH2hp6ocy+G5x2L9xLdFxZGrt62iwyysDWO6IDW
upIsU6YbM6SkjEG98ZvUaFPstP5lyJxVbouVEQGSwNCefpXqr4SkklFsEngZyk2XLSUH3g0z21px
m2ozqh/A9K4w+4e0LW4qqdtNKUOlgUklIuVWK90GSlkAxyTV8IAVj1MLU3q4naDMhzlPIjlazOQQ
qMGRwgUtxnZf6u/aqIYDpq+zSHfHSborOzifb4oyLXqazSoql+mcPo7kf2fxYzmPftnsNHNZyszq
8XPslcaz+EORP85EIQtDnCQU5LXO/6zGAwxZSfY0COP9pC74DCrziA/WYqzWZtUtmvZEgIZbxL2v
6e9ZvTcmw0vMwtWE8lS0NTJFOOnc1RBrv0xs3ImaWscOruti6JfyTLI1mpQ8au/GurqwvzSjvZuG
zrNRUvSq5MHbWI3xLbxpKy/8DINyS1JcEQ+bARZ+aGUusZJzRexENG8kBFb6kYA9L4OO7hgpQRm2
q3ALBj+6hskyhFCxLgNGX9UDTw+ajRK0y0GYOJ06WwWppxOMaKpyP7K6dc+srYsjP4OskDbjqjY/
uiFYxrGzLvDWVCPtvQihTiPQChnQ2rnsm7HqFdl5arSLRYxrSlj7NtkxU3/H1u2ElAGQ1AUOgZrq
kJ+Xu7bVb7rIcKeL7nAOIBM9Z051smc8mZigGAsJPYIkHZykO1QMfuvRz/XnifjdOd5b2N/1axqh
W/CyG3sWe8W5U6I/Y4haU4GSUMFsN0p31O9lIbZOugJRYi4arAz4FvzoxRgumdLhweE6cNChBTkt
EQ4HocjQxQpImLUvsvm+txEE1dBGZX1R8Mb04qkZn2RWItSokSFBMARuHpRQpfJFG0puM+FBQuzL
7FgLTTzhe9zGkZuOSExymKlzvhTaVobmYHYRdDamlhVs3wwRwFuZasgKN3WiLSJLIycRm78cZWOz
j6dxiQsU1oN+kp7T3IY48GfQ7AUJNUq7lQrE6eBE48ALH0xXwy9Ik+8MVNcId7APV7HPao3XtsyX
EdMMO7nPp7tWhmAeOi4vA47VTkUx7BTw7R3WMWBklz5JeYMzkYYWQ11nwj6FhnMerB30rRzacxVv
BY7m1bg0G/PQs0Fb7bOUoQlM0YrGrSdXmDUnlFY4bjE2gT2bRamfdc+jwffZQ9MhcWTQ/uDY6Koy
AqxJ9yrjrYbd2o2P3Vis5Nhi9npKbWwz7TXkIKVL3T4iO/IifhzSbTnfKBxhSvzU9rDikzfH1NdV
ZUI3bNaOJYPODYsSKWdmDAtJ5qND8HNj5qcyZRmPxsKG1y8768k5BBZxba2FY3TpDt2DrcDehGPv
lWn0R06ybRidc+brfEuXA1EYEKCsJ10UbJGFP3fhU8C0q4MWnDv5wQxf7RAqPAuugz8nyIdZTJCG
Kj5R2X5MYHoUROiU6Xxr1vJDDid+ypEXjwX7cuK85hI7YjSmzSobTc/sRrcxwJ6NpnxpBnMzyHtI
qRFuMXg8IB3GgdQsllq864ZfSnOIs4Mqv9hiXCYlp/LIULK9WOaKnapz7P+eunrTVtoqTe7gGvpT
UBzoAFyd90YaTJOejQpPZmSAnQO/tmN4FORrxXIOjXoYml81E/lQuB3m9WaHj2FY+ZO9MZpxUVsP
nf0KtuQl8eDV5qORf2jmeUheyA3zdKQkIUVHX/yy0DHMJO+orXVqktuqJS4lPCfNYx4v+aJWIuBq
RhYfwnS6FWSCxdI2FRZcOnZgOLh4q7pMXBDiGfUiTVo0wfa2LWRX5JAH8jbx++QuKLvdUKDTgItj
QvOu4W6aVCY0U6bjvATTnZwW8HAhsITRfTifuQ1PhnQk28MvbQj2jXyS9AcRrzowYaRUYyw2mbS1
AjBh55AyQqogsV/sUvLJeu9LTpzhT4k2L56yZd6P+85C6ubw/dbPgaNsxogpawuzU2KxZrKMXiZY
GAzpLpG2UjxSCgsKtTuj/85B7xNPC+uv7/9/+uyI8MQAQYzYOdOxaxUvZm9uG5Th9YcuklVBadVB
dImbghAo5OzoB0j/9UNTckWE9i3+mNX8Lg043IJzk+deboTUeapX8nkmJbijven6AdIVgve4c5tI
Wjd9CSvcQat5djKYoUW5NDtIVRCDv65s9b+Oxv8qua7QlLKL+rSKBpDeAb5ihuod85r6FKn9upVq
L2YzRmm8Ftqqrua9rbw09m84sAs1Mz2rHBbRjPYSIVYFy2NMDBTZNySMLGZkEWJGQCr5td7voBXG
4ympMr/Cct5Mb/sC0Wqi7toLl7CiQGXU1+mo4q3KzYr7VDl1GB/MnfDsUvPlYPLoVX/niFCddF7G
Ia5UDA2mE4HpyxIhZ7wR6MTi7taAxaRNZBDJDwPWjBZikiQ4ZNE7VFqjGrbCvEs4pxJR+CG9pN1b
hySFkQaaH1BZIWBjzlCmxCQKpNPtFqcgZZHXMZLyZYPkXjCdbiAFsR3Mzetc7/D8oRJCrmyVT7KE
9TVQ4sWGtpf2Rh3edWxcE0qAsV069cExjk3jdfFJLee1nGwm3nuLmisIYRVL5VpTQxdyGnXBNqhW
QbZRReuaZuTNbGeGBZ8TsYWtQ85WKl+3bwo2ZbnuF2pXsotD+URIpL3p/Z3I7yL0Z6Cw5QWqjk8V
RDkcM5zGWcYpBai9kkx0apq8j7PjLL1yZMDIFJ5G5VQNd1PCnDRcysFh5vBs6rM9216orqRxIe6s
9lCP8yK4zFrkXTif1OLeUm6NtPEJO17oDMnj/tBbzy26zGwzsq2ZlMuGwkq+8OLxE0h573P8amM2
kSL7b8+BeJTlUxT+GppdnDwFaKtj1kLO+tOMYxX+chq0VFw4uS+b+JJ4Ta3Bhmsj3WekRb5CENq3
ESqc0YK3TBCa3yNEbHL5fsxOJXN1i+QBiLa+nasbR1WWthncEcrtp86OIAw7bZZVBf1eVfddGW0K
up8AiniZmTCneD3OxLigfizb1zw4t/GDkjtbREIYAmr3wdg/S3K1y/ikS+t9NsfTQPYnyQvEvHkF
wWct+FNf3usdO4SMkCEqtwHsTy3mAaCWjqXwDMHLbZGJDjKHwHQq84CosnExBMeJ9M4Kplv9Fih3
g1ouGoQYjoV/gf5gYFCbx6hl5XSvVw9DturH5ySdvLLfYld2CQqlbIWFpbMxKtqh4FPUqhOpwws+
MjTw6JiJbuBjf1OSu57yQubtOw/ou8gd6cRbE+w0psLqLXAJ5b6vQiTu5oOh7+NhXNm24+EA0sm7
ifMj118TlA6j86jbfxQi/cy49MOhvLP08KFArB1jM4IHSocNvNcHUOMjTqCU/jPE23vFf1QyTB2m
aJUr70E3+fZIGQAr3G30tR6tJlGjZN8pDDEzk963fUqTEkF0Cm+uR9SODcPQPthSu5NLQmPqqKNn
NoP1THld9u1zhEG26fRosKKV7mBkwJTIRIM4dPA8884PUR20en1v9s4GT/2jQNVvTbBaMy83sU9T
EN4pjiuI2EkurbigFEL935u3BuL/KDheVDSYpwT2shsdZnNs4yFqZYwF8jlaImiq6QHEpZgjVs+R
xmUE3bcIR89GNGG121jeq+XjCICmZRNCkdlNAypytByKad9VMzkhl/fpTKtiWLfD5nIIqVn9EevZ
Ogk0F8m5azcIIvTzBISQgzZJSLLmLPQQfGBZsYl7aNDmehy3bWLfWHqOsDY+aBomuRmkwrrzo3CV
YLpit/ldoOirDiVM2PTHQNe2+KatpgjqlCDsrRnXs25vrF7etRnrkR3JxohZGC8Ssp+gYINq70II
/k3zOjTB0srhN9+T2VNNwX4qrHOWirViwzzECOeb4+wT/OAKKES5xMNAM72bEBaii46aP19f+K/f
3L+OySuoUCiDKXS1Hnd23z2wmR0DbHpGkzpUwxiCjKiJ+t/OIX3af7BroAYxXcRlu1lSbtLR3sjt
/BjZH4kTHp3g4+ubuvzsf93TBQX7T0XSzE4Nf97ENizTFylF0IWiLKryG3T0r/vbv65/hTDqqT0M
dcZIr5I1r5vlBxFuC5WoIvERS+ewVxjMbxQB07jbCs7EfkqOmXWsv43f/WvI9687UP/3N8SgvDRZ
g/yG4CgzCnt1ytGD1D5Msm0gHFQXpEyWNyM5CjFK55azKlc5ZYp9V+2guo64Ktiq/DOsX7uCLSOE
YHHKYHwXSStFPMzxN/gip+snr/IKuLTMAv0G59UO8f2iJmMXNA5d4hpqxJnmGXFIsaMAIsojcwum
/kX8XmcY1SuePLfnkhNljnSvRqTGWeDrSKVHdAtZQft7GqoXLdSXhtkv9VnfRtXgR9KLDkO81Owb
p3wW1eBOYezn+WM9W65IUcNVm7bdB9Nj0dUe7kYOililu2mSxM0xFWkAmuvgVrO3Nrspe5pbmXuU
f3X9lMo98BreNh33gKCM3b0tEQSls2tVL1iFZAFqtm034Mgte7BA+tyieEQmL3VPERvliOJoLPML
kuAGUru4uAzUfUVV8ZZGFIspRF0MNLIOZWhkHzpz3Eg6jP6LU4dvZ3tH9hGx6jNyxfoYlZt2ClwD
iFAFhxi1fJ1gxJXSFpQdYnplo1fpAkM3NKrl9JB0pdf00QbDVJy2XiyNsj3epPW2AmIjaikO3+bx
oyjDXYXQp47gT6NixKFF1VaG2DvYVZfkGjAi289zfGzimNOYup1TVSgJ30ruhSMKcIGcMVwFy9BQ
cJuyeNVIX8eXRFcPRfmhlfU6sycv6y/q/m0V3cfN/JIKih8T3aCp+LScbhVz4iDTa4v7IT2o6QGi
KOZOQbJ0pl9arviTnNxZ3R8netfVyKsE5nG5BfCR0Guli0aV3bFYS9VdZ1XerFUfoi3WnTTTs71Y
+g4iOXLXbp9rmo+fCY287uKqtBjM/HZGTC7QGzXDuBRlAICU7RG8/U0YD6PsxYZYEGWl31fPKQBx
f5FXYqRozQkwkrXLlWM0Hzqqx2YKHwzpaUqanVP8sSJUtUbujVrtT+gKeuEc9UjbdqH2K9ZAICBu
OPIfadDQHhOr1RrY1lYErT8l6LZwF+urpYO/RpHrt4klfzMH+WSYo16dKXWaDCyZQFB1DKCG5zGM
PMmGQhKhjpu/Yzh8spdf+3Lj1lqomAiJXZc+5MQMG+3eQdb69UHxyVjk2p7bmQuaFCqpXSmvk5DA
vHH6rn/8976lXh0RVqjEOsiu2I3toR/OnADfXPiT6da1J67paKUoLJDyHnuIIZhxBsNEjrDjQv7u
ePtk2PCXIfyf49OwiqxNZ4MXi5KjSjsyBE3gsm2CZUmcPETyaips9pnYdXTb/fpNfPaar/b5YlZk
a7r8Wk30plmXyhBNHxYAX1/9k4d2bZZrp1GUzz3vOTRkksh3o9ohQMWETvz++gf8XfT/OJCvnXOT
oINJa2icgOZ02ak3cRMf00r/pYSA9ETzxuysnfJuDSPtbXbMg2e7oSW5JOEhuMNlyesrjMPCaZ1W
dLRy+csx802H3pLh3bIZFD9Jsl1BNf3NHX/2lq+YbLI5hXJQjYwaURiaEWMFs9yL7JxGL6J6DscO
l7XwZcaSS8f0w0nx9LEkLM26hSRgdVVIO1vESHYpM1J6K6T3BBP4r+/ts8/yatrVBomCu5wNlgjv
kENkAh/8+srG5fv713u6QnVq+mCl11kJXZHc5sa0qvPQdzqx+f+knduS3EaSpl9lbO4xEwgAAcTY
TF9kZmUWWUWK4pm6gVGkhPP5jKffDyXtdiUyN7HVK5PJWl1iOSLCw8MPv/8u1XQqaEszzHLXFOkB
4npYfmDjyIvPmgYhk6R2kN978bCP1W9mDJKysF5Tbdr5IZjUeF+4vwcxljv5UC1EJaQ1TRM3g5mg
gg7hAS6ooIFOS0Dp5if3jdfeWeG3xP+eOOUd/XH35ZR8LqbxPgFunEbvLIr5OWNWO/2b79v7Rp/y
COqHefzdHu33TI0mS2Bt7Mr/7XqsLPmU6DCooOR/MNOCJEi6HyEMZtgbldy/8ev/+WP8r+CP4t1f
W9z847/59x9FOdVRELarf/3Hm+hHXTTFn+1/L3/s//xn53/oH2+/9zS+F+v/5uyP8Jv/lnz43n4/
+xf6yqJ2+rX7o57e04+etk+/nm9c/sv/1x/+2x9Pv+XjVP7xP//+o+jydvltkGjm//73j179pONk
4SX+z+e//+8fvv2e8ede5T+L/I8m+n7xZ/743rT8cdv8D2Fqy5KeByOqXKzT8MfyE+3wA1MQwdoO
k0jM5fHLi7oN/+ffnf/QwpVSa3p9lcA4cneaolt+ZJj8PuFa/NAWcMB6kNj/7487O6B/Hti/5V32
rojylv6ZxQ7886a4zGt1LGErKTxh2sJaNzQ4tWf7TqedY5ZxJw/KDOBvkUwFTR+G0iyzY2OEYnw7
EO9k91UoaObzmIU+bzwM5nkE8Nd32BaQLUjfhcua+c5nr1LoCjr3/c4+9lbqylOY8A6+FapPRujN
KvHnlNNnB4Fam/6YLc0HOVNUHERahR+end7fG/R8Q85vCR/iOpZjSVtSuWNnPHn+ITSS6gZWJfso
q+KHIaT4kTrJ8M1gLPhdp+Ot9omL/Uecy3lqoSDA9tzlxXy2bl96Rguvk30MW1fSZ48LGkoGPlLx
CWneFGMPbiIx5t/d3HTule17v95e77kV/mu9rmW6pm1TtL7ojGhkmKoKamEoHVN91GmXvreDJnuR
rf9bCtl3x7Nsoc1Fn58v07XoNp0Gk12lIvylUIxGDNI23oBtn7sXT1KUdARks5LdFGuIZIHyBsEA
H1kxNBRjRQOjg0hpsR7brSayy21Tpq0Ua3EcKT13pSaNjqe5AFpBQJAmD07dKNK3Ivp4+3AuF8Re
eY4pbeV5prXuIswHs9R9bfTHwY3bO1UI93Vr2P3Op0L67baoiwVpC5YhrV3LUvy9BtjCiZMYqUPm
OpmITOFqzPZiLLcGXlwsSHM0SmlpadtW6Py5HliznhyncP1js6DXaY2tEmJ4ZizSYR955s+Xrskx
ucGWqZTr2HodAPBge7pXpn+MO2aE7/sqKAbwFW376eVyHKyxRBazgZ8A+s8ucT/Wheo6cn0lwcuv
nkhh6rIT8eX/T8pq72qXuopdNkzAXSgEisRhrEsVb3Vdrk+Id4B5obanMEbCsdfz2qowtmQPyQp5
y3J6E/RJT/eMnUOmBhLn9oKuiPIwBQ66bbu8QMvPn21bnAdZEtftcGx8RraOgZEyC1N04iuNgvnW
hX0Cqz1/6ViYZ5uOYFmmQ/fncgGeSQOkDzm2gLI4n63IOjaUsmCkcB2fFt0exhtb1QKiWP5hv46z
0JcPdlMyUKkb0jqDUKSDe81rZoj1Il9AtRk3c/nFBq0KZUZc5t3nqCmK6kPj4W/t3DYBIpLBEjdR
PBjK+c5y05LihsFI6NrWZfuqrdzomwmsfTjZrQ3apqu7msRCNpv5Q1SW2n+ViWZhv3Z0d2I0n5m9
GpTRdsMu6UVd3U8yyT9L0dfwBDOwe5e2Fv3Gt49o/Rp6wjZ54yzH4y+h1wNzYLZlUaExHCc3jUjC
j2/jqfzpL4OzQ/HbbVmX6oAgC7SQwtA5zhpL23W+jINMDMfMB8BSMeLvYFeRR3k13ar7LnHAuS4g
iuYi6eFrOAg814XJ8MI8kHC9JJUJ227LNvt9NcM6VhvvROkVD4Zt6fcvXh/eHi+TJS3a+tdvoGXB
5ldAb3BUiSHuIsZfUMS0ffPe7cpsq5P0ymZizh3BXxqJ66FSTdDkIVs8ggoZu/3oD+OrZR92Vhd7
hxevSzLBVsvFqi+P+/lmNok0of+m42gy9ALwzJJvahize2Z4WBsqspi41blZtoMQ3ify1+tHSvhB
b/XlOB4NJyZqnVL9uhzc+T7KM/lYCAPW2c4DPCCn2HixsZIWVtHxOHjwZ2sHNe7L1PWyfDzWGUxf
B6ugqk8lrprmPXi6ob976aZyFZbHn/WC6lyLqzxdy6LrIcJj3i+xpPq1nuGQyJL8Zdkxl2ttWR5v
Md4foQjG+Pz4lBdF1Ar1fJSd87NpgSa3xpRs2JFLdUQIC8HcqyXiWLlLOPyq1VMhjkUEv1NVK1oG
uhConejcFzq0T+t5Jmp1t4tGlUE0ZeJY9qZN3jcsT6M21YvVgQXhySiTY/JctQqq8QEyWIkY9z1P
WUWpvu3AptGK4oeq2Ni7tWfGgmyx2GFiRGvRwfMDIr0Uz2YViSNTQy1I1ElBlXblbNziS0tv2abS
QvLq4wA8lWiePY/w47eiwV4eZRznjKRQgwVNfimi32tzau6saYZV+MU6bptaa95kKQU363xhvFxK
ZJUS8J7KT4ERtQ8MOPxNuk398sMixMXjdBcd/wsE9GxtTjY1kPF04qjyaPrYT0H3up9b6uoLfPfF
a8KZEagGd9ZkeMn5mmyLmQbzLKejHUBscB+EbilPELXXYLQsyx/vb4u7ohvEjFJBHeI4nli34dAU
ZhRZ4cz4hBrm4xpq76HYmmJ1RTXOhKxi89gTMrK8GQthhgMtHUVl0jcMfq6b5o9WneQberEaOPRk
khBIepkgzuLQVpuYN+Vc1a6cj7UFfR019XQY7nxGAgEQNEPVAQfKHW8/pZ3k7pUOQwwiOwSC7LpV
+sE3RfJgRx0k14KD8n+b7Lr89tJ9xyNTePtLNOvoddg+WUHklTh2xyYeIBxryq/KGq2NpMjl4fLb
lyyEK1xTYm/OdalmJCcd7IzysD1RAb9x/Y/8X1vcGytk37Lb2BZ8AZMFMU/r6efPboc52VUCN8hw
rBlb1d8VkeyMfZLFxQylYweUog+zYjiVZZMV98VUkkges756U4vakO+CImGeSebWGkQtHPZ1/xAk
BRSlRu5DUTlS3aVgVDt2dtcJB93UmVeOr2JOcLq38nmkmkWDoDzVllN+SITd/gIerzVhtAQz9zGp
EhyBXTikOSWKNppzOIOTqP8poZQ0POAzVf2DAKMEZIx163c4IjH4xyDZ6t2+fMJs07TYJUyW59jr
glgA1KZIXRs3x7Mh2g78mJk2tt5LW2yJujx4fDGCfsy9qYnHVq9lWYHUryJmnmtA/6dp6uWhciJn
d1uHL3JuHg6UkDaU2kBvbR6Xc/2SBQOMys6iJO3Gv2fwn/4EdpcdVaCNfTTN5WPQTcVj0xag/OQo
f8lFvvkRl7uqTAIymx01+Qqx0vHBtbokgND9mI4RVe5Yd1/C3oXUUvnRi9Axi56T5iTF6ZB0XZa7
KkIlSldZ1uQ9nFtdtxMFjjC0ZdOG8bqyIN4ynmLbRQapm/NNtSHFzOOKBRHN5MyZmOX7eSaekXEl
X9R0+PeCYOMlV8zLrZ3lU55dXIg6mzYoG0TFffo+SKMeYsAu/yYMgFO3deXqqpSUWAjF8/ZksZ+J
8lxzMMqo7I80xTUnqD2zr6V0nLcqMEGV35Z1GZxxTspR2lM4ptpabsczWWKkaK4dINsVVZbIjI5d
4n3Qrf8L/KsFM5Btf0PgtcUths9lXCg2Yj1XbXbdbtJqEVjAyUrEm97lgoaHnADrxftIfo1sIQlm
zLq7Lr5WkV1NuSl72EEZO+WlYDMhSKctuhy3WKg023QeK3mS/CReKqkVl7t1vo26druwrEZ5BINF
aW9waqhTRzzVaie6qjJ2vDkFcwjkFL2dzJkmPOnZ8/TClKyHb6ccwSX3tI2bv/qKubVtQ3p8hVXR
UUdL1DzvvKltX4Xu0G9s7qIY6xWTTlfa5YLj0q8UR41p0A65gPi9ZTWZxSwkYdAwcls9L7XFk6wF
1DEpBGzz8vNn6gkNQcqYvFKCN6k/6i6t4QcnN4I/E5xuS7q2Hm0vloRknMO9O5c0OW1YwlAqj6MJ
JiZVDEcLUi86vliKJ7FT5LFtykH2Krwwc8sznKiGq3mZghGUjjwtmeIXR2XaIlEuLG2aRNBPFdtn
uxa5hTUbA+gfCj3MoJG8/3IXGMVQbGza5fFoS+ERo3JyqbutnFUnKzXTzYPw1ORF9FrVNp0c/IOZ
YL7asBuXhgpRxBUUzmweMWulCXBrWf5kzMHJqnIJVHnq8A6MJiV3SfXS/NwNZhedJgYFbC3yUjOW
4t/yamtyzqR3zjXDGBNf2wqYVYzPFoMOqSLmeZVT8VLdIPlH2g8F5MjIXK1WmIQ8ccmcyWPRGOPd
NMOt6fqQmb9QA3mQychKE6tI/HlBzSIZJOI2ZCDyUYFrt4dxPxBzb4TRF/aQQi4+u2u51lJqWxeH
cCkZJJ6LEWKcpKW51mwhY1aiFTk9P3GfvCLhqI0/Wmnnal+mEpzn6Og53IL2XGgN32E9eQeWdC2K
wudn15dt7fdJynfY2SNlXlq2HfUm1ea7IWdqldLNFi7mQlu4cpgsoWzt2YuvtZJIxN/CciuO1khP
aD95kFOPVvAidCjeiOKVsYhBySFwJdyVFJX3Zq5Erk5dVolD7jImrRyGfEMjL643UlASbh0LcTy5
ek+igv3L9AzbbTeFNOl5ADdl/TNPiy2uiGuSXEJ4cjxkePDHz3dtoPk4y2lhObmZ/KnwSb4UblPs
4znwNjRz2Zmzd4s1Yd9NSs/KJKJcWeDKCGupm9Q6hQylY9weU1BHhyGSAu6HD5nhqAdLTNUjsI0X
ZyueJLM2St4Y/7WPwBziuB+LwjrJRqUENgy7YGIteNu43aIgXBZxsUhXufhzyxKd1SJHT85WJxAV
DmbyZtIDwEZqSp9Co0pfq7lPfrzQqBD0kdM02VKeHbWmQWnnIbdjp6KZ2DJamsEh7bZGGnpvS3lK
bq+WhQEmw0DtlCr+mq6wCcbel7Sz0Q9j0EipysRd+liqBTKaZ5O1m4Y8xPtKmfdzFEHlvJ1hmPgy
RzZDnNwskx405oBm9yZQgB8FrfUBDc20cexGmTiwL6dNv4U5uKLZiwuDOSTex7avQhTH8nubMixd
TRk4sNJPmenILJUHp4Ec8fb+XJgeTsEi7uK2LkXlddA86RjVnwd58o0uBV0wtfdwn4tXt6VcWxDp
Q3LYGAUbGMv5VXVl0kiTsUIkYgBldbT873KmykK6GsX3/4KoxbwRoUtTrq1cQ0ScRSaDCnQPLp2W
P0j4IospCXp4abjK1nFNljwYDjT5n/NFhX1dj77M7FNaqPl1ZUf2PknNbMMvu7Z1AJDIAuAA4jev
pMRJFmJlDSirJ7p6aHBZ0Imhz4zS1Ngwc0/5hPVdwTnHNScuFs66ejM1XTPoJrZp+1Q0zAxK37Xz
ZN7ZgQkltjkyUjyxikdGRMQf46KGMSGkv801MHtMQ50X4J59uH2cV6wSyXseYvYYF2fN9uIZegp8
3CzAgU30i+2M6ltqVOM9z0ywz2ej3Xgkr8tTbLSSmFuxctxymZpVEgDWNhNamOo5f9u5xqGLmL0d
R9HP24u7dvlcl9qtJKMPWGX1gulOd0ZvBM4ppCZGkT203rex9jeWdE2D6BvEU7EdgTlZvftRAl0f
jAlcPqfO3vYzY39Ksrb3Rh+YG6KuLEhLiZdhmuDowMedX4lA53059Yhy01adMiNFdyDB34ggLhw0
5VHJpOSC4dIOSnEuxS7j1DGWETl54taHwh1oqw6jjKFkWfGqCO3yIVbFVr3vig+w1EF4szQOMFHS
uVC6ITxR1Ik6QaoVQ5XfdeXvHZ/SMDRkZKBqnHrMAxkn6X9n+uv87bamXDlDQjLNg+mSC3bXCOrC
oT1izGx8N9mSaS/D8kOmDPsUulCk3Ba1nNHKCGjgjmBlHEwAaKDzhY4F/Vs0YqgTp+k5d001Z2qf
0AkpHwqgOpJGZ5+G6DqW3Ts6fhu4Q8o+2WIXu7rdHtpKxEF8syYvDxnk2xYT4xCY4gO/dZz6XXpI
0jl8I+h5oNPUrbr3OOnlwR1z63h7C67tNsdpocBUsslwnW8BIMYqNtzSPfWtbE5NXTIGw1DqaFhz
vLHb127Mc1ErXW76viVX17inLq/VXsyjhOzY3mqVuybFI61lkT3AjVwHwtHAgOecwszJ9eMJ8p9U
M0UYIoDb23ZVCj4EfzmL5qzWEukhb7yUM4MhijnTVvx1SVttXP4tIcvZPctTDNbs1lM5KviJLPtI
+8gHMXvBxqlcszCeJntEWRefaE1ya9E02dgLticZ2kfsN3MPk+qRrFi4C4aIPnbGCb187zThLxyR
JijM9a2TMfPu6pzgDBxw9IXcfvI4UMHKN9y9a5qtwToDoKWAd5FiZxh0ZMVRipjIHV8rouhdNfvG
MRSF3FjRpSheT9DRS5pHC3utc/ASw7oq0Lk8wplYEL2HjLzVbp6zn7f37qok/BWKMbhjJJXOVWIM
23HMEkYRRXKo7lRuGIfJrNxDW0FgdlvUYvzOjSOLsgEILdE0YIlFcZ5pX2qZczzyktPxrZpPI3eN
CUOmf+g6Ux591UYvdpyRhyQMoUmubI3+Tovam3lKMcaJaN8vFcIDQPbhbQ8ieEPnLy/WUyVLgBEC
YmCv6yIuYWWWZgWqEach82JLY6/TYqur6aoULUlXge4SFzfLnUtRNzMLgqJuuu9E1r+phiHdKLxc
vmHkOKSFESJsxkNYeXFxLKxmydiezNmy4N2GJqgdgv6Ux9FwTAem3Q8jjHlNPcj7wSTZ9HItoRTz
F3KCDNyyCc+0xG0NMrXugI1KoUfOgRPuRNNVDE70q5M3Jf6G4375WGoumfRMJXhLvHX3U1FnRUEw
5JwcrwbCMzIkMgWVHyQ/a9jczANwB+9XUHr+24aqw5ZNuTSWi3RAbMAMHHz1lX9p0jHh0cLD9dNM
gHmVaFUPr2iEtrOTXzPa5NB2Wv10p4ZQ7PY+X1Gmpezu4hhR7uV/ne9zkjbKYqiRc5Iy9w5alf5B
jMlW/f2KeTG57y52eXFG1ll+O05ovEhDhzm9BTPHRnAcMrfNvWzbfENxromyKAnRa8LVkM4q8O/D
ohapw6goGQ8u0wuLNH+lZz1/CCfozm5v3lVZi4tHBnNBMKxkRUlGIFhn6hT6y3g+I0kfo4Enr4zG
reaRq6IABAK7AU2Mhp6fU26UCza6VKeqFuMyrI9AtsK9cslvbKjEtatgKZdsD5AlaeuVga5dSHSk
VePptO70RgaDPEgfNvR+8OxPtp2X91Vm0VRdbtqca8pIthhvgHwkMdBqPyfBTOJ+wm+ebSgY6qLK
TrES1cb6rknBGwbeSLrYQd75Vqalm0UTlY6T2c8MVh0aiMoGmGpu68ZVKZrEkCYPBWhp9aISVXRh
lToM96vj6JfatrM3htlbH14uxeHykjuhtAWC+XwtgwcTEKbaPgVGQIuGgLFBJaLeMI5XlE8RjqIO
lI5x6lZGIu9KSxfCiU8yccM9EUy0d0HeogJQEr5wQTxpuB8KP8QhK22tVIAyakR1uYlPukj9nR7C
+Gjl41ai9uJwkGLbPHAmzg6mdyUFF1/yoLnhCaNU3Q/uFB/07G2xU19sG1IWR3QppYLxWrdZBY0U
ee3CeIPj1UOMlvrtj6Fiqm4aiebFheFFGJ1yBJ082hdZl35IGtqsAGrB+VL8yLoly96H41Zl5zLB
BTKCXaMeKPHi8O3PNa7wVa+TNoHXcckKf6q82KXfdIpgQP5sWDqoD5nRxtWfZRm4zs6coEDba6el
778q1DjeO7MvjGM89ir6ZXJ0WX29rUBL5+K5f0mWD/cS+8E7Qy1opaxiyNrUaFDWaoQTNLOgA/vD
mtzaOmh37E2YYyqnF59mrtRCC2VM8YcpF5EFnddIV3BvqrwNNx6lS7Sfu+AUcJeAnqFcTzwsz9yZ
Ko51pr04OgGdjcZD11YpM7YLH3o9Eoaeeh95Tf+j9jPH/JIacV99LR23tPeBjNzoEUgn5FZGaPrq
NT2zjDI13aLcAp5feHx8I19mLSAG0jRr7JBReV1YOCI6BXWbFHeRH5j93nP6cmRM7jjn78w8cxg8
SG6vB9rPbkENOwh92DjAxbM8CxAIrknXYmaAOYALX9k0SctHVWd9ciqSoq0PeYRW7zzL99NvftCN
7kdzlMVg7eDgiWENkbnlpN+LQlS/VzlITfPu9vdcxCt8DtlczIECC4P7cq7wSSQMK/GK5CSdCbbL
UJsM8Zp98xczCqY3beuXG8pyaZwo3i4vLx4Fpe91ogrQR+eVHm+fNpzgl6w10x9o+ovzGUuJmA41
gFzcEqpjq2WJkPpzmGYkTqESkDrL4WgU7UYEu6L3oWJKLRqUk7003pL0W08/K+LZdttcxCd8QLKK
MK65067q+myCZiOqZXDPyKrB2zspU2gfSIWV6Subi/Kjy8s5/2XMpDXfMwJGl/uA7n1akmTYZQfZ
Wn11Fxsm1DHFEIvMhiO1destX+HyTlDtZY+W6vJSQFw9FJPb+cop6+wUqaDQe20GEH0Fme+Ive+V
9JqQRHX7O0OmQXVHI5Fkrqg1Mj76tg5eviTErSCLqPyQyqPAf35YmtSzPeHXnjqHAWdD3fyodBAz
BVVsRSJXtB0w01Otllw3dYNzSa3o5xiMf3JKYYP5RLcn9DIiSz4lclKHucuNDQW5ouyepCZM1GOj
8utENINlqpKBS8kpFmH4rp18Z75TsTmnG7f4PMLyCCQX+LgFGo3kOr0mK6NCq1yszNLTD6XvTXdl
S+v1Dr8tedN1sFMnnjW/M31o91/kzvwlVtNosLQeL4/zcrDP7H5CCOcNYWs8iFpH9WfhDHTu4FEb
2QYGbfn+fxrNJ0FYCwcIGuCExa05F1RV5RCadR88hp5fQSoO3OTgDO2U3gPFgD2EdqHabJmn7FXQ
RnkebHu3VfT8IJ8+QC/Nru5iuNns1U0BUOv2bhX4D6rrYmgghA1Pfq9eVB35SwpIMWQ86YxYLXNM
lMKVzv2HYbKDuyiEgcm2aTe7vZbz6/aXFFqRaRritcazXpl8zdw/121M/6Hp6xwqQTfFBgkxQkbJ
3OcXkQ8twhbEGIlSikt4LuuJEmmU20NVZMEjdfbusc/IT/UjOplmVvhqMuziayrG4v72Ci9PSy7E
ClwH+g/si9pAPY8kpnoveDShJt3rlpkHPbp6uC3lch8l6V9E0NWDSq7n3iWRo+o+VMFjVAfQcWVe
80kH9HaGcnhhu+PTNtJ5SCiOtcYVXnsNmK2gsRsQPzZ0ZNRefziT0eyjon2ljJypo8bGhbu6NlJj
IOUp0/FQn1+4iCx96PtJ+KgHD5ITkMkplOLS/qwrf2vYyLlR/mttmEieIpxuQE4rrafXwKBZpAoe
ndaF1n+GBbQyf/qKVoCxGfsNm7XCe/wlzl3IBaiY4xOuXYPRDWJV1r7xAL2+SQeA1/tgC50eru5K
R4b45tOcm7wJBz9M9kGuQ5gcAjcrTr0/aqgKQ8g0Kf46TnvXFj3/uV375qEd8NoOfdEynUDZU1H+
fLGykSin1IAS8EauMWfw+seu1VTqwbXg2nJon4g7x30dyfT7bUGXphaAuKmp8i+AIlKk5yc/waXT
EQOph7Z1GL/NDIX+fZEn47APDc/6pa+T7mGk5+tdZYfNj9uyr9xb8HTATJ/QOGrdyOjZWaLGofQe
sgHQeExXCZ1DWm9owBXdBoCGwtGhTPJ3nYehbQx2SHJQD1HkqjfZJHDAtZEOXyFi9L+8fEXsItk6
rehYX8M8qzGVouuV+zCNE7zNOQSCpeVtWfRr+wbKeEmfkVMg3Xl+ZlU85lU+ht5D2cUdKNYh38el
vTUN7so9pftuyZvZ9OFb63ejseScNi2oziIafjOq+VfoXmA3FHD1WtW01eB9bU3oIYZhgSbQQ3a+
JljL6bwIeu9Bdql33xWxdVcazlYt+5ou0A9BZpjJPaA5VlLKXmZ0P1feg+u446fJwZS6ZGaGfur+
vK0Jq16dJ7tDkyl/syZgnOuh2HQYB6oASf9g+21T7ixR5+lBw8oKY7PbBQeCu+Fr0UtoHR3Ti4tj
EbQN5FRqCL27299ydW9xp8it2XzR2pgMhZe3aTd70IEaEL1Dara3VeFtvMLX9vap6413GJTzGizU
1KHbweHNgvsYumHFpMrUB1ntzky4uL2ga6rpkX6nY2Dxa9bBPQTCY1lauX7IiZE/LX29D7K3uy8J
37fzCql/vS1vUYtzfxTcGC//EjBb9PetnsdOToOTAgiErheY4k4VVXVfzGazL8Ki/ZCoKtuHXblF
t3ZtQ9EbQF74HIpyzvmVABpXmOM4eA/Ki7M71++MNwO9o3eeqoJ/wW7h0HvwhZJGBBp0Lmrwu8gP
fW7f3A8DFIatC8N3ucU7cE0PF1whighIjpzWuZQKcjKaWtBDc2wGRpgkIXwy8ZY3eE05NBZruXe0
Ra9BVEGaVEGZjVjHHm0f8qh/FwEfeTO6Ir8Pgrz847ZyXDsmLeliYU0kONYNM6WsNDw1XPQY5+p+
Ckzn4yRa+0GBxT/eFvV0DitFBBtGEhZkAFH8uvEppPGj9GehHywHPPiBz0nfdbq1TKrog93uMzqj
Mpj7C5Mkk2EVzU5W1WzsgsKI30lRWp/bXuXm6ylJ0o/aidPPge1MX0vQP19zv5je2aoNoHdtY8C+
jfFl4RpZ2D3CftfooWRIR+WM93ZbptldmY9QDsFrNDPo2GzMr3bqteLQeHHrMRsoCzuAshCt396C
p4TRegu48bgsIEsItJfjfxaEuqD/5s4nnJFp6GmmLqWj6HZxbTXgccLYMeFxzfUYfPeY/GD9FroB
OWqrcGwDknfIEh5ES+TPGzbY+fshHVS1FzSY35tNVjKjuc7n8ug3TewzUKltwnd2aqR/3l7DpcZA
oQO9EVrDE0SB/XwJtXCTqumC4rG0VPRxiOiP84AUPw5J0m4Y5SvuHS3tdFCSu18Y7VaiKAzkSRxg
lEeZzTZjpuBk7uUw3tfFVCQM9Bm8V9049Xe0lvkvzxfQqEr0QkWHO4+3f75OYdiU98tRP3hFBCNu
7JEtyPXL/RT8ExBwHng4UqxrhGaSOPVYj1byOCbjrJcmObfeKdm12SHOoxLHtUu3kE1XTpBWcvLy
pDVpXlp7K66bgQQdg/Qxb7por5qcxp6CDr2xpBXltrJcmjNY9jBjSx8M8LN1xlYYkC6JQWaPsW2F
O9OA2qGN/Q6iz9FimlA6blywSyNtEwbSMvqEdiKden5oQeDbupmW7UxHCLgnUuJ1Umy5JFdWBf7e
pYeIS0A6eqUahTmJZCrC9NFJomln1tD1pxHjrDL/aHjjFonZNWlq4UQC+0HRYu2LDfjJhZZF+tgz
zvFQiTo+ytzsdrlZ/aYypz7ePjL7vGqz+H7U45b+fLQS1V/TiyUjwVYVDXQLWa2MT6Qm5ubOILXc
3Pu2l8WPC0lT+XqEmhnCk7kIrMNA+cjeh3BZfW9oZ/fuBlE06Z2aa0bJgHCr3w69X5d3ZRIPvxfC
AnlgxhnDsgadjdnvzJIc6oM3dM13u8yjcBebnfvRMXmZDtlY6OhTOKfe/A4nZqoPVTEk4k4mYSDu
CiPo3ne1MiFrHCbJhJsR67S3GJzykyR11u/mvvXeKcN1GfEnq/5jR/q23zmEbvFJFVMWHja2Dw07
t/BLlEbUgafuQKewXL5nFn40QjnbjKJgTiT07aY19wyxy+a721KuXGHeUQoGi29OrWhJlj+TYlYi
LDunyh8Dw3E+SmP0PvuDX3xtbaYy3RZ15Uo5C4qKWtaTT7L8/JkoqUeMUtXljyKQzq6wo/jOacXW
fNWrC8IloD8EoDrViXMpkdtpqBr7/HGaPPcIfD6CesY2mEq1GVBcEwVYkAtMEWGJKs5FGQaFj76r
88cw8ueTYbrGg+1WyamkY+lf2DvKzuDPFoJPqs/nosJcZ0ZoWPljEdcMNlKef7RJAm+o3NUFPZOy
UgbyzUVcZGP+aEh//L0beiYd9q55GuGl2rCv10SR1yO5TGnCpFHkfEFNBMd5r12UoWnfN1PcQXcc
MLBz7IONl+Oa2j13M1ZOfTImwxTOuBlBIJMHCjLRPtWG3oDWXZWCXgtyBDwZ6+AysEJRGWZSPFqw
Hu2INZdJkNHLUL5PFvWJyAvUI88FUL7zXav6Pla9pNckTZV/Z8Dby5S6fAuvceVsFnQ3/K40oBF5
Le/Is4tKyiCMqtzMHzNtmLvUMpjS6tXvK99IX1xgAHgNRI6mZxjtCInOJYUm+aG287isVJ6jXeyb
wasg6byNw7m+oH+KWamAH3qt5zQif+xV+tOMXXlPEDDsXCtx7m7buGuSHNC9xMl4mVAYnC8I5C/9
P52RP8YdDIDBPJcto4cC5x0Yj3irSe2KMPp/CPKwdGj4uqMfWE8Up7UqH6WX9qcoyvWxKKv0Gzws
cnd7XZehPx0WpNmINmAQIOY6X5fbBDrWVVg9llELLV8xMu6W3tyHamK4qcwi5zH1anvLgeCXrl5A
gsnFuuIgkWZfBcqwUrqB17fVozWNcMm2KvCZodHo/sPtxZ0XhJ9uFZ0zeEYL4+CSEjtfXEpUJOtJ
5UQe47uxqR5ULb4nZfEQmzHjBSyqwxMNrYyvvC33is0AU4ztIxsAUe5FE1djTGPsN3SOaSf7Uk0d
/OoRMzU3pCxG4Xwb8SPEwrZFwMiLuNLJSM1DGnKjGaYatfK9zGcV7Ev6OEdyi3lZnzzhx92vQ2mF
9pvO0Snj6uw+YE4gb834WAA4Ct/KmSLG6zaTo36T90Ff/xrILirezL40xG4e57DZ677rP4PkqX5o
HcfB68Keg4x55PnonqzOn2ktzZwSNwYUkXWnq2XeaTzQcPMgcqji9mJoCIuGTvi/hYPNYBbhTcEf
zCZw051Z9pCUgv6cf5VOljLAO7WN94BCGSUEtCz6U1eMRTwoP5ZfzRJ0yaF2B9Xd397LyxvHVi48
EKQfKC+vqyhQvQ1UhtPicUrjfu92C3WUEybHJLFf1vy+KOW5qNWNC9O5biM7Ylya5TJxrffbuyqz
zRdfMaSQ1IbtHYAe2ahz1a9gmG7hFyIG9wOGJMVMSStL5f8LUshq8zTC123hy55L6ewujFSYVRiJ
aXbveyukQcmcJrWFZFt+0VrVMXvLo0JAetEPNqJqvlOj6n6yjOD2xuZQjUMR7Wyj7l7l/jBvIYmu
aQQWmJqax4FRJDhfGo09Ud8S9D7aYev9dNy4+mzRoiV2DqWIjW18qndeLM/FuwB4QAi8BnK4Okxo
Cq+rx36onHo3O0lT/jp6JfPW/xdnZ9bktpFs4V+ECOzLK0AS3U2qtcuyXhCybGPfd/z6+1V75k4T
jSCCtv0wEbInWaisrKzMk+fwfGq+90rQV1/sGUZvKlKmUhzaTp8n3wjs+Lc6zivZ1TRZLg52USco
HS/mMh2mpYl+z9CMRhCt5u710qZXoQyWHGNgwG3Jxi+mPqAY1w2dYZ+iZVwyt++K2flE4E5nX4/j
WvWgMO9U36AmBnOwHRso0YVm07uIXiX9YQT5I0HSooAUMvpYLQ9FbhPdXZsKRf8oW9OSHtQiStK7
r36DWgg+LuaV6PGtUlo+Am9UY2F/YpS2KFJKCEgmqctFN+wkMxvOR9cfnAa1Hroq65dHGUWt2cFw
eWnmYToz/14+NK020JlaZB9Jv/jD3cEIaJ9hGwD7BOBgdXatUI3oHU71xUiK9I9llszercIKaWk4
KaXm7jTaYGmk6hSziID6ylpc250JBr6+yPLSegpOD144UHasvM0zsAJsCNyLGMxd18ocCi1NSip9
mWjWfMJJy29pX48HolTqjlq4vGsiJ/vr/g/JO5tZY/p7FEdWF6Q2LqkSxxg1MuYMBznrOQP2n/Df
LId/YQk3JJ/BSSBau44WhVNPQdnb9SUEFZU8SklTG+/jPFjKox5ztew4/9sEg7c90BqiO8h/BmSv
zVGvAkeuSvVlkcfgqAVN/V6Bg+Rf7JlgBWPDSKBwkWsrTqInAfRFzcWp5cX4ZQSKNroZfGuZm0BJ
7VwgBNJt8HTwIOykpW8zN6Y+yJ/wfkGNs27YpMpitt2ITvygDsWPlPt5ChGNHTLJlcJSSWEYarvg
CahuurhaaEmNG6eQEu/8jI1LgJ8huNlpT1HLW33nRlXKaGiz5mIopX6qGr38GIx6/d5Y4j1K2K0t
pcHC04/6Bo3i1THs4rIqS2dqLnXqIBcewi1nnqYgr8vjbVfdimaAPAUyASoS1Fyud7XplSboDYNd
jaP0KcwkBOjDeqifHHVevplWGuyAbzYMwq8siE84/aKhf23QhGFNswF7XBJrAOSjxX84UZG6dojS
QpXugc42towgTSWZJjvrW9eTjSAcgVxwL5SShnx2WvfHuG3tj70+7SWNG1sm7gOafQCfsSgW/uo5
XSW5Nqsj4SUda8fNUpmxgWLQ798vTWECk5kOHIMRlWsreRYrI31Fbh9u8c/UOtBiIUFXn41xMr9W
8jicbjuIKDmtkpHXBtfd5wVMhMNwdo38MuLhixF9LLPs8zIV7+e4eAd26+/aMT7etrn1KXnK8JKh
60ASvlpkHxd8QshyLw1CrY03z4uTe05kKPeXQAgmAugmeD/IiVYnWtECZIl4/1wap6y8oOokN6gB
iY9zvVfn3bjyMAVGUAycccOu/F6KZ6kJpry5MJFDL92Wx/mCFlf8iI5F+oSwd3fMZTRUb3/JLau8
PKlVAJ8Bkb9ySiswmHmfovYCVVT40Ketcgr1sTv1qt5f9KGtH8wx38tYto3SwaHvBxP+utwz5mmI
5mbQXAo6HI9NvQyu2gf6Y88k3CGGRczLyt3O0Wp45OUlRcmZnhjVdE3A/a9PhjJrCRCzsr0MS103
p0BKq0ebT/0ROQiQu2bZFmfDzIpDI2spmmi2mV60SJMOlDXq+P6rAvCEAi8XGHQB07z+MUkoKTlX
Nj+mMAFq1NOhA2TshZ1T7sBqNz62DkEMXUehSUFkuLYUDEvWjKPSorU6Zj9jTQ5/MBFXPRWRknxw
NKkhCSnvo358+db0zeiwCgkwAdC+NqrXA5mGXnYXSV/S56UorCfA/YV/23lf3tnXsYcygikoZPmM
oBtWa1OdMSeC8hVNkObHHJ5JL4saE/akTjrBm5Eww5wthyyNuycalPOB+aH5oMJweOrgHmeMqqju
E6Ah2EGBBjMC35pWNuXMVYme6e3RTDqrP8s2lRUtQJw+WZzobIzLnibMKgwKUwDPea0ziioe7StT
cQWnhN3E07mM0HBkGC50+bfNnQC/ZQXQN40NYi3P91VgylDf0qwJDW1Zy2QvMuTmROoz72SPayQD
iyExxWlof9IlNNalRTUoU/Qk4+WstVSBL5lTRY0/NrNFLKRNAMpdadvyoYIxJ4fFYJx+xlJrDt81
e4AOOaSF96eZJUvxsdCiBZFXKCzN31Nj6LSjphfWpRgWpTymaho2xzaUrfrXbWdcZRLi97MCQerH
TJH2BoxCP9VWqtmYz7BAUvlPoyrkN/SgsmBy3XH8F76LV44vjHGmge5xLeH5ay0Wh0qoLneJdq5M
pexDKmRNNlzmcCzxA/r85jlHDy15gB6PGnCmUB8+oUUj156iJmV/aCBm/7PlMuq+jnnFuF4op0OK
Xk0RqU+6FC6+A2235aaK1H/r4I2AZGbMzEZ1866ytWMbd036bVAWqT7oRt8pJy1KbdSakznZIwt9
82F5TYuJROpTgDvfIJgqeCM6aulUOwa7OWh937mdNf3eLmq/cxluWKI2JaZJqODQ8hB//ipDQ8AX
dEyuthdKRzU3sPxDrxtaReEeN+MqJovtgwdGVByoub0lSDd7I0Z+JdXPSAHWg9tnSXdYJDn0kG82
Pg5anP8qjUba8Zo3y8MqB4sKiMbyeAleL2/s48GSKlU78wJTTJdJWctfUnFW9DbZu3beRg0RMhQD
IhVqzm/GmgytbVFlXfRzAAUBUTlaDhBW7U0vi/Tk+hwQ/xkoJ1zgHJyH6yUZuaEiQ4Xo4JwUxaM+
oLuuZbr9zoiV5aFW8z1Suy17ADrFACpHHGe8thdnzgQbU2mAnoaOF9hS+aSYcfKo9QzH2kXTfr4d
VFbJNY5CgflFtkemZgXHybW9oINNNTQqAxlcK/q9CZbxVNGuemS6tHJLuFWe6c8vp7aXMve25XW6
9I9pZtxfxo4AfAoffnUY2lK1c8kajHMtxY3LsYzgiJz+gpZ4eBzjKL80ihEfGCeDBihwikMwO5o7
QGn0cPuHvPVacGGi3w1ZsSzmuq9/R1ekWdpQQzwHaWaeKDxMHiI14UGqyr0W8aqM8LJkJvCgMCPc
UFtdnf+hdeRyqUPj3JCxubmgd4nzsjhAgCw/qE1/7nsMz13ensaoDHeqNBt7TfuTmR3BVwyP2eo2
z5l7yYxONc59uZheHauDzxHiwxoJetBLFR0F+Zqnpv0ejeoanS0WfmV65WZ91bSmVEfmuanr8dgp
c3S0Utl4r6uVdVpA2HsB2/40jEXvtXUf+np4J9Dq5ScQ4+GkAdiFlt5qm/W2j9LKToQMZW6eakXp
vait9yRJNrya5hcsrtwm0F/Q7bv2poCEvjSQBTrXijlZpwEu49br6h4uxyGG5gl+/jyqXLWNlfd6
Ww/TYejonHmNY+Wdt5i5s4emfrvtDFDRE0EbndcsSpnXvyhT2xI8uiaf26g6L1yt05PWWu/InwsA
rMYzOn17MuZvYzOFCPxcfGeAF2t9DjDWcwv+kY+QG9lRkiPFlaNmj2vk7WkiRJKgCrglPYp1XXpJ
s5rWXqCd594Yvb7qh8eWOuWhyILwVAKI9gJlqX5OpU1BPhr0x9txY2OR4n4VeCaNtHL9nkbYjNJV
nOvnUikNt62c+GIBaDj+Cys0wok7PKGZrb3ePURt8yaTRv1M3i0/8dXTL1A3WTtzhC+4nut7joub
Z6u45yhRryuLlV4FylBU1lkunWw413GqhLELxXNvHUkl2uJZlarWeNcncxe+mxPTmVwdjcC/7MVK
gg9tVfVIQ8yJnjKcBw10t0SezujhX8WsqfKDxBgh3Oh5E1hfIjDAszcYRfw9lu1oOdWGUYMhldJc
tj7UStaObjxTePLssE5+yVo0qI+61Xcwh0jQQOxNLW/sIxEZdBXsTeJ5sIpNRgS8bgoT/TzVdvGM
BIrsDrWV/n57H99mZNxgdGxopKCvwkG83kdKqXoVISN8LsJg+pynS/c5tLv4ZA21dqTxPJwaKd/j
9dg4+ojXCHwpLyvC+8qoroZWqy6zda6UrnpQzVw6lTByPZBX6J4eOfGxgVjCi7o63eNQ3viqdEa5
UOmIUZNc3+5qVsY5MtjWuS2c4RCBFD+kfZ7tPOq2rXCfIQNIcX8daOQOPwWLbp2nYc6OdKb0J7M0
90rULzNrq9MhqAjIpSk4CMzN9ebFSiNVSsQEWGI5UFxIEnjMUSn9amraU20m6e9LKmsfplGOPzts
7U/uuugwNO3wM+Ylu9OP23Al8VSmNk9xnrqydv1rsjqL0rSVrHMMZPWJrsi7Nq2Po80QadQH07Mj
acnptve+zZGoZ4mpTqYuGGlaJy5hiOwFI9r2eSik4F3XO/oxHvUWBZhJ3skL324pu8nziN2kIgoJ
0vXq4t4Ia3JB6ZyBeDDduUcg7pBbZqLutFHfrontNF+EozmRXAfXhhQ7mGiOtdJZaqbp95y3fupa
daN+DUYn2onibw+icB0uCtG5opC0Ooj06OQCkiBsBUmBenQ26AXSXHZZHwBCRZDY6k3ceoPuzJrX
tImq7zQ93n5VoTFDI+JF4BcU0PVinXJZ2lApwkuFAKhbUVE/TNMefc7WF+WQMKsNTBUeodUXhQO4
6/RwDC9WW5luDnnHF8ZBF6/oI3NnPZumuH5ZEfPTVLOv16Mo7Flpt+GlLHP1oVHm7FR3ufFURqGy
c9w2TUFcRPYEbSLPwGtTGgOMPIk6xt374mMT69UDpeSvi5XVO4XUrT2CbP6FrBNg0vqKqJwuicLW
CS9dK0vvYNPIfyqRvice+DZ6cNcBP0O5mommNyXNPointBqa/IJAp/GQN33xvena+o/KMdrnqQ27
D/VihDvb9XZpWIIhEOC1mEdb67Tnc9kUqRkDV7TBMjExxP9kys7643aY2jDDyCXHS7CQwsCx8oqJ
OQdu7q66RGVLXyPT4+eeK9m/3wpoQe4DzhF5vvjCrx6uESlOEtSgY4Ks77wKKKaX5cp9QxQv5DeU
X4VUiEYXCvzltRVEL5JwTIzcNxCvOc4835kySNL5MiXd8mPI0j0q5Gs/FwbhhwHEQpeSHQL3c21Q
6rRCDfSl9OteyZ4nbZaORgZPeeG03c61vWWKmi5dZciDBMz82tSoOjDjLBTyejOOjuZsG4jclwbq
4kNS3BXm/1mWwpA47z7h9eup9zqE2MTO49JfbMbQZrOPj52BnHoHe+XhtmNsLuuVqVUmmUvSMhtM
7/j1QpAvmPtyrVGt4PmR97AQYvf/l5H8Z1VkkpQsyYSBJVx/wWlihrU0m9JPjawGG5g9pcrA5EoH
kDpNd4vn1wfrv+Zs6m2kk1QBVs6o85qroKQt/aRLlnPSIisKLWa7o+iwKhO8NbM6WcxMt6Ti7NXk
NNGhHZPgp8203GHRQyYPUQLwNGjimJg1k/nJGYrux5hne4/XrV0ECyq6KyJereWEARr3km5MOMwS
9++zGenNWZKHh0ZXquP9DkOCDGyGqI/i3epqmaOSB3uQCqbK5EOqDY2vNGg7DpPtnG5b2vIXrkse
OZxyiGpXlmoZKk6mfzJ/qc3arewg9bKlfZJkdETl4D46jX/2EYlHGC5Aq2Bx5S5OB3O9WeW5Lw2G
epDjWXmQiz5/6AZ1L7Pa8szXplYuk3ahFZhlJEi2evimZrTv8sPQDpm5E0e2viBTx9Sb4boVtY3r
E2cpjaPmdpj7XT+GXzprbv7u8rw7qVI7nZVk2OuKXaeM//mGZI1CCxFw1fobLlIC8FniG1aZXB4k
tDkfrSJoPlBDDP+CV255r/XD8ARO3tipE25+UmjQQX7ifgxsXa900uJk6nmN+43TWxdtiqv8BG9I
3O14/5YdUHDMFIO0EPQQ13aWQjIiY6B3NUet5ulWgPhdl+yxdwgHWEdKptMp/cE3KfSMr600VQnr
c25hBaa+g9Ya5peZk/+JFFKB77RVznll93vt9621MWz8AmgCFLoG4GnGbPQwWGW+IqHbBsIpOzbw
dn65faq3QhUs6CAOXvB36wEaGjyJBq1qBrH20P40xmzKfkYh6kgfoPiO08Nta1snAL1AuiHUjqkT
ra43ToBcx5Gd+aOpZl+NVsoeUodpziAo29/UPFH92/Y2TgD9Trr7zNVDJL0+cUre51ITJpmPiKSc
f67JIqvfpATIvxtlzZK7+SAt+mM7LEX0s6uSau+S3dhEBH94jEIHASHomheNhAho0NxnfmnP5pOc
tNWzXpR7y9yyQmOXXg99Vhpjq+JCmEopI4pL7iNn8lNf5vw0aFJ8uv0tt41owMcBhTDhvNo7HjFk
Y6VKRK5SrfK0wFafABoGe6WSDY+kS40Vmpe0jNblylKD1zVC0dFP5TbzmOdTz2msOm4b1+njv1gS
0BZKzeAH6aZeH2yYNSUrasfcDy0NLaukLKfeq8OwDB/+hSEbMCToUTHfstogRscqW084ZW1ZMwwX
FuG7MpKGj/dbYcidzJt0QBTrrpdDApvNqNwRdYdq9joYek6FZu0JKGz5AdhHEGd0BFBXWfkBHcC2
0GRulXjIo2cjRKATPbBxbN3bq9mIFaROPPYY52I6e11coTAvKYkkFz503+0hlwHsHGKdEqgXThUv
mVmHpH/nVbG1NuCcVB2BV7O41Rekm2KPaUX22EqqjLB6PB7TOL1vWOzlXibrplvIhSLUwVf3yWTE
cAfAnenLAwSzkspTYiyUPdL7VR/pP2ZQuaCHhMgzTfVrd1i0tByZdCj8xuovs5XPnqQ7qHCNn9Ww
+yJ17bkf9KdSMx6WeU69RmPO4vYWbn5OAXjmXiQDWeNlknZqtRy8i69peXcE5VXjlVK1c7i2Agbp
L/UV2K8Y2RZ//uoxnS92LztZVvgZCz5VfdU+VzUyIqWZ7EnTbS2IowXOiNyeZ/XqHBvqlACuaQo/
GSlP9Y1puVMU3q0hQGdVlC7pMDLhx7jT9YIatZ+Teajx/Da1DS8C4dk9l+HcB2dpNoq/7t8knQY+
bIx0woD7XVubUzmF4LngYUZ+5lZD3FyqQpt3buLNTfqflXWmxsRf1So6z79aL5mIU9TpmBnQZ5r9
tHfnbqRroiwFYhqYPSQqK7/X8gLGYT0rfZWB8Oc8rrvJLa0goMEW2Azz29pnjsWeQsKWVUHYJRrc
TNWufT2DgGOJU6nwKw299mM3dUn7pRwyAOhL7vyYQQ807tTLSv0voj6vMnpuaBkiySJ89pX7YyaV
2DT2LwGVGqPNAlrHsLq9yYEt36dyT68NKwI0eW2Hga6lmyx0lps6nsErhu0RBd9+JwJvRi3CBR12
TjIviNVpZpg8lSxtKH0pyZUPvZ4WxyDXaq92WvOLlMOENsWj/JhV0vi7HlGrKJdh9jsbAqzb52Jz
Q1/9kLUbMdqDcCPFrHwevofhmLuSI31Kpea3Lh0rd4qnb7cNbn1gCmd0gykI8tdq5QSDIcGBSl+v
QG6PkA64RrtLirpphSI0eSLvUHKf620M4qg2KwU/BSI6IcKc/i5ndKRuL2XrtItK93+NrHzSRNHN
TIqw9A01Do6jPjOGxTPqobGU+v6nJqRytAcxh1zPumCLWGgcmwqBRTMl5yvln9TV1CD56/aCVjDe
fy7T12aEt7w6ZaFeB5UCW4c/9ONPZnm8wlY/O3L8w5LbYy2Jinv/Ppo6N1C750wbD4X0d2nuvas3
v6tIhugDcz2srzpTmlVTUkryk3kMoC8bykdlSKunfujMne8q3Hv16FVoNuGPUGOKrvb1guW+NKAJ
kXM/07q/ZW2Q3EQeHpVi+pbUUbJz1jaNURehHg7Sn87dtTFwLnYRNYCvF6tuE9eZSql+HCVrKbwh
AWX0kKTkZf8ibyC/RLuT8Wj4D1bJntUMdtdUs6j7LItn2ZPqtfkcHsNRHnfOw9ahE7c5+uB0gMBT
Xq8v6jK10umY+PlUtUgVL2XfeIZVjNHptp9uOQg9QpFtCZLq9ZpmE6XpjCFLfyJn+Njqo3bMurL0
Zm2+b8rynxMhNNSYohMij+tAHdQWaHlw6n7XWaGrFaF0MpbM2KmZbS2Iu40LnVkrKv2rmhkjlN0w
qW3hpwMJ8zBNkRdDZHNsc+k+Op5/FkQ/gSlVdChA1q02KSnnLiuXqkDzqy50N4RIefLCoYZ9Vp10
Zo5vb9WGT/DRROkFQJ34kNc+Iac0+DW7L3w9DYj5szp79qgvO0/cje/Hi5C5Q2Q44TNah0dlXEbL
RgMIgnvTiRloHsvqEUyopnpyM6V7B1n86FXUoJkAxIEyMUWC9YDlNERGHi9DAmiXObx3FOPhtI/C
tKk8sw607LmsHDN7qFPLbB402E7anZO2tV7AMQQRhlYE/8f1Vw2Nfo4SVUt8OZ/7D10zT4+xZNkP
KpnX/fc1D4GXSoXANaybeIUySSCaKC7VhpJHj3VhlL8RO6I9KcuNJTFCIcblAEUL+tTrJY1GmzO8
rmQ+dPrK0aLy7tuNqXlJGKb3P9gwxeuXo4ba0hpykymzCZG4nkGjZLCiYcofgB3dRw30ctAM/JEE
j0QZLMjqTOeqWepTg5Ukq3JvSDXDQ9OuO9x9vrBCxmpQAaTNtTrOej81QvABK2i9/UJoOveMNLD+
vm1la3McJGt4N/F64iK53pykN3u5k6jSBrmTfEaOw9bcDBzuYybN4U6mL27B1eF6aRaL6V3UKtac
CjP5XD+OceYPRkuDumh445bs5Ak+0wBILE9DmB0h8L17iQAH4eOmsiQkoVcfcmTGUXbilMZPloxe
C++zV2gwWFfaNO7s2Vb7DhUHsWM0JWlciEThVZpVaxBwD0mQ8chQ/pCUCK2byvw5FM13e8wtd6GH
96x4+s4lsxGKKc9CH8VXJfirq010+jpO+nmiPFcMgIlNST2aWmPdn1HBuYWqNlSogEDWtWAn6qlV
D03mx9aSuvJSMsDnLI/xSAFNy4N/cZYhQWJskm4djch1UdjqrQGkiJr6cmSXH6zchH4mp9R2H1fe
y2k2ea+8qPk4NCBX99iIHJOtoxtPizPsofGMykfUaPaolbe26LWVVZVCkvUpRB4y8+Wq1B5spA/O
mpmOd+Fn/rMWamUvSmaCieja/fKorfLWKAi1lWBWaOfKjY2+3fHyjZghIvn/W1l9scGc+OlKRszo
g8Ez49L0kmnMj2oI4evts/v2sxEqBIs+V78oPa/ujmEuYtmCVRey04nKfVhb3wptsn/dbwVWUDoc
Ig/U1kNJ1dBF4Ty2qh/muECyaC2I33gvDm0EB/p8KPYyvUhrgFLE9e4UTT+moxQrfgg7QyHNH5iE
Pc1d07mxXPmpmryz9PShNXMfbTjv9hJF4LmOvagdUPZmfodGGeiWa9tSGJXoNUqan0m21Z/STku/
abkU6x7iT8VTwLywseMmG3snhPQoagpSeso71yaZbub5FWLShjD6Ic/T6ZgvUbeTIL7cg9cro2Zl
4SRihoWK9MrnbScJe0eNa9+pEyTpHJGVeVnYt6kfhXkRHZhuzRp/AtKR+F3S9wy4pT0cp8aoZYk7
VqE0g82fsu6pzBRNeoiGMpVdvVPT5kGH0BChnJFJKze20qE5J7CX/IzhMv57UOYqP4TSxH8PXVTQ
uuS/zexFTRFFbk7pIvXyQM3ak1MkTXpsSy39VRnoDO5A11eKI+LYM9sh2Bxg3QHcsK4Y9qRuPeU7
Sj106wAzg/8NH6Xa6FDB7bowPKSo0Y1evYzx+06rys4bx2X5EqSMrBxIC0Kk6JQxSw6JVqTdoa37
XmN2LQuVczCUVgztnNbpOx75NoqIH02HWHB5gJYU7vPqqtQl2N7CwKGiOstgpKMxdothiE6y0qc7
pt56oph9EYguRiVQAFtlAEaHamLRaaVvaXV1QJig95ohb3bux20r9CqYuKc7vG78ZeUogYaWSt/M
uspndLt7joLqPnDwf/YaICHPPKarubeuP5szDDzmYrv0szB3LjOMIieQCnsMIZubwygytRogY+zR
tRUtqWQH4ofSL1IqlmVZRB495sXNqfEdbkemt1khmwNdGQGe5w7th2tTmV0Xdb+UlR93WfNumGTl
c9tAUhoa4+w3SqB5cdwWO6mo+D9dBQ0B7xDdK+4ViFeujVZ5PasgIip/GCf1s8nl/MDkc/icW6Hj
hrLUnvqSHqRjScbD7eVuFIgF3I8QbAEN0plmvjYNqUYrBahk+2qAwsND2pZp6NH+ppYydnX7XTcC
4/c84sQ8jAPwfm/OgsQ8Totco5FAC8I83v5Fb68GfpAA2zKUS6ttnR93uhVNioZHgSjOmD52AsQ1
laL7SqEsO43VLuH3nsFVuiqj/MQANc4FLf3HfiiM92EwDp9kI52fw2CPaXfTmoA+QlSMn62pOyvG
fZumZ3lRCs8V2p39R10uzC+D3B+DbLyPguaf8wmdFv4sOtm02a63V1mYCSoiwpo9lMFvLVApb0zj
4dftPds6nyRFzFwxIMD1uvJfOZk1O5AJMwpdwiN4ZulzOmntO9g7w++3TW19PwjMZRI+iBJ5kF4v
KIgrHUyljammGv90Grt4kCLZcfngtm9PYb4DgdxaGr08EwFrRpo5ntf2nBot3DqsGS3JzexdFViq
V2SldlTkxNjJHbaWJrA1FE9JyoDsX5uS4mCQDJvae0RXowdjuTiT36NKPrmVM1jhk1xKTrJzW29d
E9SjSVeETCQ8DNdGo0BS047BVz/XhrZ1m9xqqvMoy3Px5f6NI8kgpCJExbFeHTMpn8e5T/PKt6Ug
91IzDL8YkZwdJNlUj5KSLTsL2/qajNZynTOZ85YwIVmWOhhUDlpDLdXL6RLVXqGY5SEHivgE18F8
HwelOGvc5vglYHebss8akxvNy4ScmHDNomthDXJmF+nzX705f+0RJd7JIt6uj82iMYtzMnxkvmlr
T3XUaWNb+8OiFlDyNZNxGJzZ+tOQUvvrlEjmh9sb+PYkYFA0LEGpQNm8PnlVUFZ8yaTxtVbSj3or
t5/aCtL9aAyHr7dNba0NlksxqkrbGZqia6c0tVYnJBuVX4GO+hxkU5e6QSBDtapyIz5aadLskbi8
PQdiDIiOgih0Iq4iVv8q/6ubxZKhOqx8U0rjozHp6QFuW23nAbn1DalrUasD905RcGWFTB6d8mSq
oG8ztcGXxmn+mdeSvRwCTUt2NmxrSaKWIHS+qPWvj3Yh2HIHup9+VAQWI/TldGicNLo7zwTq9cqK
+BWvPpxlRkOTSGXta10XHQo91g7JlO6RE7xNy7ACPwVbpMJlsT5bkw6hHpy1eLtWJ4/prCq/9Uqs
H0ejKT/OUIKNgH6CaSeGbH5B6F3ohSpAINZAMwZjLVnKitoPoaSuXWUwzN5jHI7ofNvht/xC6Cn/
19Aq9JdaqKV6l9d+3gXZU9ka0hEKt+Gb0+l73OFvc02+JC8CMiyUc5EMXe0X9LCGMZiVb8xKlB/L
tFK8SWn1Q6FI9GZ0u7dPfaanvjXke8wOm7sIYpvHP//QQbm2bcIdOmthUvtFbDzmmvxXWEmJO82d
XyNJEofjz9ufdXP/XtlbXW59bzlLXGPPDKr+ADnt7KZqsKcHv2mFugIDkrZNjXB1sw1Fyd8Wmzcg
MOtRR+5B8Gl7hM1bLgKKgQ0DKyUmna6/nRUvqpYxFu4XRR8+0C0kVIXK8Lmh+vb5/s/22tQqSvUI
Z825iYv0eZgYSKGgZeXltR58+Rd2ILEiGybDAp16vSTFaCxwTH3tZzzMfwdgmZqehA6perxtZ+s6
IfVgYhAoGK3B1YNb6qchyXVClFzW8y+pnzNqdzBSu7JZW77UzNpeuNraLDIKukzQ+sEsL37Rq6AY
KuaYobVYU2yKowetaIwHvQyns9qqxqe7F0fHneFB4ryoGq8WZ8WBxrzI1PilXnWGq8hDe6l6ZUkO
9Jm7X3UJpcxO6rHh8JAmwWhp64Ldco3r7OU4o0cEbi/PJ/NnMU/wUdm6BGPX7aVtlChJp0DsiZyR
p9D6MW7JPZFInwpfSnvnkwJt1bGx4/qsy3VwAWtgf0vbOjnpk2n7wO6cb8gEIwl0+1ds7CWlAN7G
VDh4R60fN6GmzeBbgV1CNua4US+Vp3kIkcmVAmu6+7XBgv9ny1ptZhGYiVXGCl921CRvRpeWPLIr
vaVBSf1fLOulcyJQx4DNr11UK/LWSqO2RHiKemhjdO2jGsbB1yCqkp1VbfmLwEeJt41A768CpFYu
fbYkM9OFMXNqqhWUn6bKie7uNkCp8srK6nJhTn224rwX45KJ+TBZ5fS9kAZ757htrgVfpBUEah/2
iOvPNi1WqulId/mGNYxubQfakYH4ceeEbXk+DJ2AaXB6GA/XChgoA9M8UXE6fei/zIbUfFRp7tJ7
iNzeHJ/qZjyNijS5iil5i9bsyeZtrBLzYJVI80Gmry+bps2buWvxQykb4taNq9E56Flf1Tvr3IjM
ZHQMW4g3BRwDqzg5dnNlMjROYc9WI9+BlveYtbLtghzXHoMmu3/CCW4anjDwVPJNSfevdw8JsZTc
3C7AbSvpzylx5E8ywgSH20dr6+u9trK61+Sgs5rGDAo/GoLq2I/V4HV58/f9Rpiggj+Kyg591tWh
6rNJMsrQKny1DtRLIQ/mEWfI7s/uBS87wR5wPeQhKyt1Pg5JVhDqob2Jz0PWRRejn8ydhGMjJwVq
zpbw+KKYvGb3DZbFjCkogq1nUOKPNEmG74qaOT+GLqybT1YJZ6mXLKl9JrMdHf/2h9zyQZj/gHjR
sXirrRDog2WMSU4J29HOxRIgkVJMz6rafy9bMoXbxrZcw6KyCUSc7h41s2sHtIwiAZoHKjXO0+qc
h/CjFK2S7GmIbNxZVK9JrcgLqKSum11MTg2IojDPrRTR/GNsJN2r5Sw9RHLs3P9GomzE1oGPg7Fu
Dbxy0H5JWxlnL9F8+cH4j/KYM2t6/21FMMQAVJt0TdaUpBK0VXmSafhhp0qXYGyMw5gP2jOcrnuc
cFtbRMmIuVTgZJQNxZ+/yt3qSqGMqGFKr8scJrh8OSzpboYoShjXJX+qbYKml+IswB19VeKIgnIs
Ilj0GDKzx8PkxN6gWW7VBu9Nq/mLV3Xi0v3VXGfO7ocyCNNwhZNaidqRdr1A5NYsJarYsaptG69R
BvWH1If5zpne/IyvrKw+Y7hIKC42LDCbjCRyayRtznqShz9uH6jN70h6CExThKc1EU5RzwADKkb8
owJhr9iQ5wbe0io8xVE/fdClKHo26dg8ZYgUnykw9PaOZ27ELlHOp7ou2NepSV9/zc7sIc+LGOCa
0th5V4ZKchxkSf44N6P5rogzSPys0vL5j509fdmNUw4mhcI246ww0K5LgFFsZVErAU/tHKt5Vhka
+54rk/EDFfL+/rhFdATBDCqc3u4aytYgRV93UgxmFNauY9yr5bOcqObX25u54TNXVla1iTZMI01J
AcEuVZOeQxlmxgfTQdjk9C/sEHyJV3BwgeK63jMHXlQYmlhNPhqdqzH00bjpHM17tZatDRJEapQw
ocMCMHptp6rk0p5o9Ph9Vx6zudKP9pj8VtXl/agh2rykHAIxBGxkPSGuqIuCM2AoRjDyDI3i+wBK
uZ0Ee2s1gpAXihBY9gj316uB7LSI+4WRVU3mKHVV/95czOiQQ0H35+39EQnSKjgy0yyk7SgC8/hb
7U85zAO07QqW6sELeqaNPA3N1+P/kXZePZIbyRb+RQTozSvLs3tmWuNWoxdiJK3oveevv1+2XoZk
oYjauxD2RVBHZTIyM8yJc5KuRYQuVezcBeJejrfHZu+5H7VZgWNEYhYgxnKBpip33CWRYH8YTRdy
Z/iRoRg4PG+FkSnuKzFkRytraSWdnQSaVdDrRpzFh0pTh3Nk7UYA99ZCOQo8raqDQ1kzWaQd2BQN
BqaLDR8DNFpd8YaKTvLz8Vru3L6UU6iNMlcPW+t6La2Zom/dCiuQFL5KUysbJ4Ph4N/RciwOQVjZ
3yQjSA5GGEiZa1fxnmzQHZ+ksA3BPxAwcLbr21eqZ4WMHED7PDNrkHXMwEHbMb5MVTe4j9d6Z0cX
pla5Q2E4sRaHDIAy+2cd7dr6qfGC/09GwCjB0gdic+35XaaXaUu36BKpaQWWvfnZy4F5/R9WYgnB
Q2JQipbra0lp4EkOeDNzOQSoNPBawBe+Jz9479NAqw3DK00j8Uwt/VzLNNg5YvarSYO8cJ2olSCZ
TNvXqJaGb8+v6N+5cw4VQ3urNCXSKr0ZFNLltq3oK6IS4EKuXT4f0vBKW2DyKCZCXbG6ACtpqkvA
GDjbENuWq+hVekkmef7z8WLuHCqAf2TfQAAZ3lmPxcqtPpZx1BPrxu30Nk+h2VVunQwMrOpQDDVu
JofddHS6pqpOSRh2L33nD9FzhJHv7UyBY6PrAdcpyPK1lzTlHBaDn13mMfhziiPlo61E2U5+eW+t
dEyFgD1oYdxx6SRZI4NvRHwDSgnU3dGCRRHD6r8bRvtbqGqvWtx/6Fu1hZZ+3kEp33NPXjIOGusD
dbOKNQaGqHslyzjOpWHB+owgOLIYYMCrJD09/0FpXREi0nMBF71aJAP+c6mYzGP5Rvt3lY7HorHq
s+X4v8/WfJaiEeYY7Uempzun4k5o+t6ToGFAfrvh5Gs7P4DGn6EzP2+q7FAZwfxDq9Tmi11LtfUl
bOXYPEcM6dQnignTvPM43N1hnlFQ0EIXZE0qBhmIhIKUk12YLjGRptOk/iAraX9C877f06m9k8Wz
sSA8RW+L4GR120R6kVSWRiysRLJxNOVcq5k56jU30EntrcQw9qrT994DcTxE4YBUew3XmHxdRSIR
1x0LQdcwSQYCp76ste5j77lrh2QN+n7xoK+3kRG0TpokO7v0ipN/ycx+PthgFZ+v0VpgwMiAyLJ1
ao7Lg6h3pcZyAPsWEeN7klGWr0E87olm3luLOHMEw7zXRKsrK3MTFmqLSxSSnBzTqAwutp5Ynx/v
2D3H+9WK+BW/ZPCJ2dBm77Xs4jRO/HdRQj7hOEHwR+oP8vN5EbSDlI8Y4kbidC3LYWRSV1LH5eN0
jXMcqjI4zgB2n89XkDrgGCOgxP/Ww4GybyOPZLBtdHSTvyHy8hEvsrX/Pt62e0eITgaT/vxDNW71
cah6hDOPa3YBOPMHA5aflb5xDmkNuW487iEh7oT4LIlSmCGCqg1rBxMBsp3CZ3GZ+uZjaJf+Bykz
p994EM0vTAoA8kBA8/H67rkFdQ+4T1Bpp4K/cvFsKC3JtKiY0tGqDtAIGW4ZKvNBII53zuy91Qly
WeoBYpXrjkeoJH0VSCqPS9R1XyKlzlO3VY3g1Piz/58WGtwTbCJPny5ckHEfoYCLZeZ9ln4/x/0Y
DlaTXy27KT9pSWYditSqT4+3cXOGsULWzGwn9UuBkV1aoaRUy1OnZ9fO1sb0o1oO7fxmmX5aPPu9
MASoimNFBsM82Cqok3ow4E2UpleG6GrmVPUQeR2ncOOk2Xs97qxJQC8YhgALK7TAl2tqIkkdYtNO
r7HfObYrE5ac61FTnz1hFEnfp81hOYaGbz0cQDcJvHsVJldcJ/TywfB/QB7aHAIjN+pDopjl8fG3
2rg8/TbaK5gioOQeWm1h2DWjMXZVfDXCsP7sSPLwl18N3Y3pB2eHUXaLJKb5DKxJkKsRs5K2L/cw
N6a2D+M6viojk77aaAwvfaxOn/pJ7n7UhWafZAlxJKcfmpe8bJMr8mvRWwBMaWfR24/JVWlzib2L
HVB4Wf4QpMYbZEkzFj1krSe3SXGO4ljZsbI54lTwyQLESAkTe8AXVlbC0ehRRoquNUKrUISM9ufB
6adDEM3dn/UoT2/FMMtP126FVfqoYMVJRTYE8jZUJNQOpugqd1P9pdPk8XNNlfntsdvc20HsIM8F
Antbf5Hg+USZRI+uFWRoh6RqO7eiaLGzg5v3hrWI+AkqOQ44U/bLHbTNrFSCwYiuyWBlb7UW2r6b
O6GeAnmvhv8aOhDRx+t6F+VeFJYwKSgchfY5HYt1WzXK+g4G3DK+zirKv98dqU5611RqTfskUTme
r6iuaNlBg+Z3PnRWb/8cdbP2j/RTZP8kl+jSvKj0/aWLxifWD3XWdok7+/2IMja3otpRsI+L7JPc
2bFcuYM65dIXX3da/6MyOMPwkkLOZ3pKi2TtKfajfk8mdnviieBokYj9fCejX22qrNYzCg3SRTLD
oTjALpP8dKo8AHJrxc2Px/u5STBE3MMBE7kwIlPrFD8ctDIgtYlhIinLszW36Jnkdv3JLpr+Fb1H
+e8JIBg1Y6d/Nu7CMiwlQuAYLBnIl+UyzUEp48aUo6sipfbJbHIAIHG9p0SxPeOkpuT7QtJKUIyt
PNRI7MpUGpMzHjhz+0KSqCZnppuaygXcr/hHcBVdcq3MFCTd463dHEFyJtoanEHOnzjzywVmWsDf
9qXg6kimL7tJL6nHFO7iPaTBxl8QoQFjKyIwxruZXFvaiUYpMo16jq5an9hvlIvKnFfWVs9t34Ih
eryozYnHGJUEMdrB4C4zCUtjlWDzK7Uuukqj8tcMwbWrT8rHwZE+zVK945v3FoYSDbkMAYSGtaWt
2kHiE3WS8Fqofn1qU9+8cjVXLz7ox/PjZW3chNInwCAoBWjkEXut3MQvoA1HZ5KLbELz/kMzRIbx
eUhU+2du9WF4qDv09dy8tbKd3uudNVK/YPaK1BDA8NowiGU1G/UwusKvqxzMmnu6b+3kMNrjHhXF
HX+E04WjwKsDzfUaBVWPQ0jrgaMAS/x0aJKydn0FbfHHO3lvQfg9GTxtXlEBW3402OZ0ew6S+Mps
anhKA4m1aHJ8mpNiD62/XRCbxpw6uRuBH43YpakB1enCmfTgWmZjf5onW/mcOvUexHG7IKJ/C+gE
1xR1yXUHKDOrYK7tUL2kbZL8mdrk7Y5Wxt+Cmo7v473beiGmoE4QdB20lN/HMn/JenPivFKGSJ2n
yfia1YFXdtHnPFf+qKb8Y1OXT58vXQC6xO3P9biZ/JMjqrtMNSiXMmztq9+N8yE21NJLIZ/duTbu
bCIOATCHQAE3N8Wn/GVlNcC/EPi/cpFz6+tsJ/MNrHniKlIbXh7v4R1LzBvQlhFZANfiyik6JrOY
S1aUSzpl2mHSy+5glqZ8sS1wVo9Nbe9CEg48EC5dPhmjYMtF5fWUDqYNeW0R9O2hYwhGSZO/7Fg6
1nQBdozdcXbBrygIkwBA6etarqkFqtwAKLs0sqV9kqM+fm3lYk9V7q4VEnRGfsk+0XFYLkkBR1sy
06Nc2sacPkZw5JzkMN7Lcu9+IxDQhI6ClWYNOIEb2ukpJSsXJ2d+yGVml1Jf5fjRX1VlNnud1fvW
BCEaECvek9VnCu2A4a/SUmBaHKyDMij1eTac8pyWz3PJkYISsxHYQGxLpXjl5g2itVIELOVihzV6
k1UeX/OpfprdWFjhXcS9aS9saG2byLETJzbYvl4Zbk2ud2d/ruqdDGJ7GeFm4IMZagUsQPa5dIXQ
r0Y7CBOV6SRBcihnMhKKs2Vkr6o/5orbZ0ydub5sxdOOq28/mEFnCzg0iAjGvtbuAQeSFMW1Dolh
HDgvGSQNbjs6thfOpX58fIS3/k5oJgawyJGY91oPukvj6FudPjIXXNPfV+zWOCj21J+etwJeB6J0
6hNQ4qy2EsinTB3bmS5ZkA6uFbWlm2bTHiv7vbXQBhGfCiFcoJHLD1aG2QxDejgzxhMOBxJ89Vi2
9l7taJMwMAAO3ALCV6F5Seq3tCKVku006TgyKqFrL7afm//oHSoOuV1EP+p5to9N6OS/p0W7NwOw
dQtuDObUgZoSL5EfLS3L8sAQM3MvlyYY62vWByg8dlZ1ysr4aUSQuJx4q7ih4AkhQ1qaQubeGkJG
4S+NzUgss7mG7dIfT29T01QHNCyss/gx2aEdY+X3Z51F6D0RzNMS5xFb59S6Wsxwv0UmD5ji/x0x
N3UI1Lb6+2krguVB8KPD3wH5ynKFlhxbvZ93BpRTCLO6oZ3139q41PdaH3c+GuAmIfAmgFWENks7
qZPFYZUF2iVvQvnE9Gt/rKcpO0Zge547ZbyOAo0H0lrcHuJlWZqSumIKZD2EJ9EK/dmdtD4IDrk8
7RWhV+fsXzsm8goqK2JubpUrJDVXbwGY6qZNtnRAw04/hUxR7FyCq+v3XysOMy+UGVF23lDIoC42
hjFW6jzu/mKuy0ousR/09VHO1OmfPrMT7RZNtpHtGL67vF8Mrw54wPMCJsgsbyVsbl9SSiFfW5rI
7lP+9748tLRZHAukzif85peAsGiZvh6RYbrlFslc3mbONayl6ef/z8pqLZKFvk6TZdXN0Lv5Q1jY
zlsMhUa1s5hVIPjvYpjJI14SDrgmFlcHv5jbKalucdi/mu3wJWdlB6PrZncs4ft7flG8jLShiXCB
zKwWZQepP8dt1t6YeNTHI3i0MnXVaZb3BmrvuSDRLTchtqhirM4u+K1Ws4qkheS0AUiVS/BG0PYr
xum3sKv6/IPsh0F5QuNKn66P13hnRw0gXIAKaL8Af1pdwIXeJzpVuO7WtMCTDr0MNORsjRn0ynXr
a8afSZYOILweW72zYJyRmQnYhWhDr5n8C1NBp40n5ZbGQewmhulfLCKEyCVSlFG+reIXW9Kbcsfs
nRMHBEvTFHq3QhJhVSiaxzpIhnTGrCoNqGgVTvSShbP6+fHq7poBYyjaS3xSeWXG6fIycaKwvhl+
43fu3BCTfAujKdjjQrlrCBApBXwoqyk3LM82xE+53kcmZ7u3IncMoMaT+vFJ2QVx6GiV0V7i1ueW
1MSv+OUGqacSLR+ING+aWryOktVdDWX2L4/3bBXtYITxfHFPcQoo169PdtJZql9NTXUbjTZ5scrm
z66qqDcjf/Zip+pcvvmBb4THNFeLPW797RkAlEeCTmWDGRHe6eUCC0dtWqpO5S0uh+ZzWaZorUnK
MEH5Z1noExhBUzzZ9Xxfr8BrCsgH0d06TzdM9IIHjfXqBYHIoaKY/7nMGH05lekw3XSrb4/0Pts/
H2/zvaWioU6IDJiN4eVVaFdLbcRIiVrfFBrX9UUeJ5CjmU4YBuFDGqmoGxb6tHMetqcdQAspDs+P
KLms18rgqIIaMg/dFI/1R0Q8O+W3HGKC9IPkwG/lMiUmRdeymJ36P4+Xuz0gomQL1lG4L5Wr1QEB
j2KOTZ8Vt6D1sxcfRSo6GOWTk1LiW1KrBTNEG5vsY60/zXhgbU7DUNy6akwuklpVb0Nb7bXq7nw6
MR7L82BBeIaI19JLwRnbeZymxU2GL+zFzHLnH5QB+yNpZY4OmpKVT8cnLAt4g0wtjnR+XTG19RRc
vqoWtzoYErjRuugSRkF9fPyJVnHrv5tHcMLFAkcND+1yWQymGHqbQCdemFNxKAKzc1UfyJ5W+Htl
pLvewLiKQJhzy6zv5Vr2FY3BGHZwMLqz3Q35TUvHvajh7oJo1TBnDKJ44+08qKECeKK4+THxUBDV
87HX++HzgEju+fHe3XUJvo8Yc6cUty5VVbFhNYzEFDc1HObBzfxaPfflCPGCMhnWq+KX6nNV9H+/
FlVtCplw0oPVX34tNSiIUxFjuo1aYv1hQMLtFrIVfc4ca0+x697X4n7EL4SUMln00hQqDwhXyROO
oSr9CaYr8xgC6HIfb+G9r8U0ACP8RF9CAWFppRHDIqMelDd4U7tvcVqbn/vAabygkvemz++ZAhfP
geKoAuHUlqZ6qTWrOsVUSMp9CJqkO01tbhynLg+vj1d1b+9+NSX+/S9PNrnZXNHyK26OFlfFkUq3
GR9LAsGd5+SeHRAgHCleUIohq2+k5MqsjEpQ3MxMG89JaJiXWoft9fFq7m0caAmgRvRURDFzuZqi
AshcVTGKA3lZ+q/MFOf6QWHAwX8ZclQN/weXgHBQIGlwcjTol+ZieWjt3JpxvKkrj3rghNdYrTJ3
UpN05wDf2z9ixH+nD0VvcWmKyQ3IPBrudHZtPhZaNrt12VbHp/dPdEV5BkVZB67mpZW2aB3sVBza
VhoMVEy69jvkvWr/gYqOEuxYu/PaA0EiwKZ2CpfOWrMwjo0gV3OHu9W35GucQb8ZqJM7BbabpFJz
SPQg2XH3zT1IQ5bpawEiE1OP60pOJDExATFcfrMySX4z449leSjluT0OEKWfHm/mXVu0p3hHaFRR
ylxuZq+rpVTbuLw9h0RNUtrV5bnIa75aE8TaWy1Zw86lu/ESkggSQ8JT2gUCr7A0WaZGqPs0cG7y
FE0fUirDhxTRj98eL2xzyggURDuHdiKFEOwsrUj+qKd2m2KlMIKDWrf6x6KY8mvsVNPOtXHPlBhl
Z0AAjAnTFUtT0VDIuZ3DXD+OQeFS/K7Ppbja2zgKnoOuv1NFClAAIkWcZ97IpSk579UcsdjgVmWp
cfUl2fmodlb6Wrem/GywKQr4vPqip0Pbd72BWimHhTUZwS2ILcRcpep7nkx7Wogb9xNKHoSyQPFB
t1K7W64nzVPfipreuqrG/DFTFC/yB9tFuuRrL/lP9ge402kO0aAiV4ZonU7I0pgP3iPXUPG4xYT3
J7P1w9S1/dg/VvxnT84MvRujJCBi6H9xR0tjutIGQlsmv8VGrB7zcHbcWcv3gJLvxflfYE3CDO8V
ySxAAFH+XT0mzDEPhQO+9Warrd+7ad415SHsoky/pobdFF4Lf8n4AsA3PdYlr5ubD1H4sQqV1tjB
kW++pUh2ubAQTwYrzOW1XLExCz0a22Z7p9xBCNt35Cu4P+OHHdfjhwbimGnnadta5FKmaisiRsFk
unoJStny27xq01vUmvXvjaX4r8z/Zolnd4mVHYHPRMqOyc3lBVkRc52i/OhAF7eehnXa1jbqUk9v
NRPUbhZlysEe9b1Bwc2NAn0yM+igucDbgnRaeWrY4MSjb/S3YaIbQ6TSuZBy1IdiNvYoid9fk6UH
kbPDK0UWJtKi9YrslNMQNFV7C7tg/KArEzo+VdgEWJTjVydFANBWjM7VUBO9lGqev5K3WT+HwLDc
yNejJ4cr8GhqaTBoQ3QFvnIzocswBwDSKqtved7WP8ARqm7ttMmOs26/Izk04Iz3MEIFALV0VrlR
/Hl0gubW9XoXnkZTkxB/gs7g2WBPpNHkZoLQlv77OqSc/Qhh1LBpb7aktJ+ywkjPk9YkPxDNVY+P
X7ztkmjhga+iGsjC6CYvl8RYwJAOUp/fihiyZNecJeNzo8rj18dmtr5J5AqegBayhYjKGlg8pZVG
oDdjpjX1AxEMHPUdGW40Qw782NTmfFMaYCWCkBl8MYn7ckXTbFfMQRbzrQqGyg3LPnCTWEuONCtr
NOeLH4/NbVYGWgw0L+8enROQaqtYqNErQFyO1t2SGV3jtGwVGC6h3eFx34MQ3zFFgMdIh7i1IQRf
uV/VBbI9GVN/K7pgOlqs9GOXKdVLUfpPF40EGpr+MZV40gCS3eUmhk1uQoYXq7cug5EAereSKSwz
2wlMxA9e3CL0tRiEoodmglzcQDNms3TKSklVssE2OIeDbyGGmkQ/ex3pMSMv1des4kbdOV3ii2ys
UoijqSxomda5jTZqjjQ5o3qTe80/1WFdn+bWjs5OlQ4flbntX6xczz7WZur/Da/HXsFic+Io8ICM
E+zkdPTkdbtXL8qYoQtnukm1KR8h9B8hGWyeTuCwQv4Bryw4KHxmldODyLTTROEUNPmYH6fe/Mdo
KvU4mMpeTW69HsIjEkVBgw8luQDZLl3FZ7A/TcZG9pjMkT4NnHOv1PS9Ft7aVd6tUFmEVkgwC60f
nJGwNnMie/Z82S4FvPVrrQ+/qcAb3DY0/gDFfH58rtfXiDBIdE6xlqCZ93R12JBkiCcL6n0vzczR
DazQPE5jaLm6ln5v8vDLY2t3NlEMXajkbyh4bSgH68ooTSupRq9jtP+o15J/aKO22rkaxaf41fMJ
d6D3oRFPgZbLeN0fl0REDfxu8IIkL/42CkU/FuPcX8bKT69+1Wi/p3Gcn9tiN2S/ZxkBLSpJosWB
9y+dpNX8KjOsePB0Ja6OYzM3R7VqmiM/ZzrbmVW8NSN8Nn5VO98e7+z60hRrJi6icQNXlBgsX1qu
07GctWHovaTN5RNQfOmAcIPs5v787P2MphZtNSSveL9IV9eR5RgBQ1G7vPW6cja/QnXA5HelhF9L
a9yb8Hv/W8tPScmJArig4BcJ5OqCdtpUDqNe6bxRM2MZPdQ5C71Yasz+G49jGh1Dfcjir/ZQB8F1
6rVwdpsxi+2PSu+EysGRQQl5BFWBdJpSeQyOho5G0c5Nu917jSqzQKjxaG1HfAZdHwZ1HDuPOSpw
H0gHlp/62C7OTpfuQYXu2SIvBCaBE9PHXW2I0RdR3KCI60WZWRw6SmmvQzaEnKVy/PbYpbaHFUcG
ko6cPG//hkIzCUIlZ+Icl0rK5otjt+q3KY2f1GmjXQR8FXkR2FnEAMoatCD7WdHYgdl4fef4hyg1
00Ng6u3OJ9rkgu9mQDiR9GGFuuzyfKi56gMwRj5m1rXip4ye6T9jAIVm28btKSnN6SVEEeRMP1o+
Va0d3oxwsK+PN/TOt2PM7Z0piNYY0/3L35D5xjzGttx4SSznHw2/jD/UajtSysrGHQKBO6YIaAjX
mEfkal/XkSIzi0u7mBwv7efEU2OgNJUhdRezfRrbwowErk8DRMgKs8HCjX4pQKtz1ja9n9menJaK
G9RNfA6C0t95p9bRjLDC884NJxrUXHIrK5YOMIgw3gutLjij02wDSYqLK6Ta/rlp+uSbTsDjOVkW
ncvJTC6PP932YqekymCbyAXJ09d9zTnLe6TvfMurwAN+mDrztSLivpHbzGeiheo894rySWPO4fjY
8PZ95uOJ8V5BM8Vw7spnVL9tDGOObU+30t/DCo50OGwTyC3TyW0CeS/+2J55Djv08txiov2/fjoh
+KkTsk/Lk6IECs+gG7yGB+f0eFHvWnfLa53qAF4jmPEoGayrgtT2K4A8kuqpGup0oA1Do/eIU+Xu
aIFi5uJ2xvC/jakVCtTHlV18yu1Wq29ZVhcRKEleHlrmrap8SrLaim4g1P3/DFFlqu5kj510berC
/zCnBVzQLlMSRuCm4AICl4GXZo/oeusboIaJZeCy4Kkip126JhXJiSzIUDw6PkyZTH4rawh2jenw
SaHiMpxzqTEAGFQSJSfbnEplZ8Z06yPk6DQv8E+h1rQu+g/+3EJ3HaheqiBT7SLB2trfgtye/mOP
ljUfQval27lgNo6CLaELxSSYKdCcq/tUIjBgqrWNvXpOx0vihNG5AQRxfewo96yQ3QpMJSnuhrBx
0v3CoAOUeHophf5N96uuPECVMKU778MdQ0wEM1uD87OcNQKXAbBWSeYh8VK7ZHpOzttTFdTh16eX
I4h/AEHhLWLKf+kpdVS30hhGqQcug5FYY6oOcQTP4WMrm7ufmh/DSJSM+TPgTsRaf7mQyzoy9HHw
I68YYGQy41L9UKjQY2hq+qSUITGIMEVhTOC7GExaNbWaNEGF3IxjDzTRfJSq0T8gQmM9WVd8tyJw
HeAtKCyuadyavA4LujSRh7GK1ERJi+qQjGGxd/ttsi+WwwstELxUOfhOy53L7T7NnSyPvH6o7d/a
ZNZPaVwZl1GXgw+DJVUXWqPKk9UBsTra0kC7BNkvCcvSKBXwaowRffNCNF5/MsYx/UztPnwNrT7+
Umnm8BabkG0+9hHhA4sLmPRLVI/4aALysS6iykY/6Uqix16mStnZryIZVC+35/NWGP9jABAEIBgk
bbk0Z7YpyupR4llxpJ30AK5LX9H3wLV3/B0/J4wE300fd/1EhmGYdFNmJV6lDkN8QSJMn89a0oTB
IXOyXfjaPXNU96itI2jD27U6XhZ0ILYmDaVX1YHvDSNPvt0o4RmwUb5zyW5eFsq8XLJ8JSCwJOer
S7aY+rJpq7LyfEcbyqMDECP9xECEmR3ALqtI1UZOqRJuzV1/CbQSAsDHH3C7VoRFAK5RsxJR3rrB
25eq0dnMwXhab8xHdvpvmaf7EPbz3hnfHj0ssaHv5JN0LlZXYxDUOfyFbeVBruJ/KCVJR4zdsn4j
FteOyWg4V8Oao+eoG0UKBZcG7zajlbBBrEtkYQ+S2YjagsRtHi8MPDaHagQL2FdJvnPg7uwkyGEY
jpngpGOmr065n8i+o/hm4VUK4uHUWNQ5Pgzq0DQnpZV9aSdevbOddFwJlRmM4tytnRSEAOp1DvGG
qYXDWfHb6RWAzfRmMfX4Zs6p8obm057e2SZGJyPlNhPKBATqNICWxx3p3D7J/Sb2LFKCj7C1aSer
H4sbI3ZK4OZl2MVf5qxygo9lKhnNpc0ya2ebt/caSSSaI8xsi0bm+idMjLxrQ29LNzjTIsTLLdvl
8djrLN6xwpPHVe0IvXuKdcuFVpNK0yWq/dtcBeEb03XfmWONvzw+e/eMiM6TqIXzyMorI4k6t0Zl
pP4tj7L0nE9pe9ASyFkfW9n6pcYkBBBRgTggsVl9s4QrJVT1PPAmBU6LGdZKr8iY6gwNaY/baGuK
S5OykUj3SRjX0HeHqZjc0IbCyxgJGw8mukUQORuSEcHHM0DD/XhlW28khcH1kZOCqR08zPIjSWnV
T2Ztp16ZpOoxSzXNS5MZaH0wjh8ihOPOihVax7IJhtMQDE9Sc3MQyFZ5Ipj+5kKmkrI0n6Xi3ZW6
2UMvK5WOha4BG9GpdvQuwhPTHpne1lswR7GG+UghWbnOj1Pm26PWKmYvSyf9GpaOfUR6JDo93tPt
J2QEiDYQUFFqQgSxy0W1xAxDOoWzF/gm/ZJasxrXaTP6QD4cX3vVv7vWLEpY7CA1r01xvx1R/Jas
yVPkqrkYZo/KT4WXNmg0fX+8sO328cahb4YAMrgYOvXLhTlRPkCkP/aUwbUqoA4ex8wH6SDCH9vZ
Lkm8pTqMhzAGCy3VlZ0cjB6ZWu9pfi+7iCgW1xR+gnPbyXuqUveWRIpGZvpe318z8TgNGk8z+BHP
krrsKjt5dw4kSG8fL0hszDKQFH+fBFAXKiabd60cpVFjekXxLBkwPcxhWo5IV4gyN9zmw9ifCdbl
J6ePOVsCFE2sDLKDZGrdIbTyUBl9u1S8BKTGMUYs+xDUkXXonORJbfN3U/R0BYG0wIeup4/rLJvl
OYsUTxvp4059mp1DZLl3ztX2W4n7kND1fU1gsZduYajlBBewJns9ldJTHShwepXTnpzaXStAEOHD
FsHcurgTRgpUPYEte1bid+epMmZXa+s9LqZtcUdsFSAXhtAALsGvtVzMNM9wwPSj7M1WHYxn/FuP
/hnTTM1f8lFttYtFRUZ/a6Wprw51bcCR00tQ/py4esLhUyp3VXgt87Kzr0FigMsMDT+UJFfOqsZg
bjNL7e/KlCfZSYZ2nf+gz9EqiZuQyNRoSmdPteretomxaQUpLviU16Q68ajWNaHhRMk9Hr+rzNm/
CHz+3knaXg1MEFF9A4jFo0H1drltAUFq2k7d5Fm+lJ/l3BFto8Q+aEH1JMkrTi2GlQhcAEEzpL3O
/vgsfoQYJxerXoAlLweGz2CdcrWqbt4e3w93No86NL4m2jjgeVcXq16qkZU18eTJBIGHaapU1+rt
4PjYyp29Ay1APRG9Vub31ucnSqcArpdp9Nqirq5TDWFJVGbhoZjaPQGHrSlYAtg/uotEThtqbUOX
nK6I/crjalA/pqms/BE7o/bCrI20g8O5Z4pSM/ELDDp3AqYpGh1r1GqvIWy/osZSHNregJW6tHcA
odt0AboXph+xRbuHEGLpe0hfhGrc1ZWnqkCr3CTIJNOV6l6qXFCIRXbuRyUszkCOY+fpF1EofpIb
0UgEW77mhCzawjY6jrxXFZNyA5/YnhpJsc5ZRDvosZds3yo0RsEbiUoEo3rrmcAAMTY9LM3aq3Mp
uzZW6lxbJc8PWZf1h76TzZ30fev79Jl474n+qMrSNV3uKpVeY+gKPfPCwcluYL/1UyD1Xx8vausk
GOGb0VukVcorvDQyJFmmV/mcefkkhz+cYLCOE5MqN+oJw+l5UyQkonUP/eQGYAv+OZLJrTKPplV3
CNPKcNPaD455EYb/gykw3kw7ksVS8VutKhE8coM/ZF5nGv/V5lq9MlUWHIOy1XcSoK1TEIwB8qaV
Te98Q77lTGqRokdceQOd0D8zS88LDwmPbjrLShOHdCioFO5cV/ds4vDkjgJxAcJ3+c0AvulljKaC
F8xh9xWmteYYZ1p0DuIy+gM1ZmfH3h0fEZkBbk9/ABKaVZk2MApZnqW89EZHTyU3U0trdvVKrhIy
L7n857Gb3FkdHO2UjfiHnvg6xu3HgW45zQGPLB+Wa11N3cpWvvujdBvnsTw/tnZnbaDzxe3FwrY4
ODMa9FKD1Iw+FVJZ57LLlfqEXEAdXIFhtnt6o3fONBBC2nFky1Qa1o1Vu2tmp0wjsCV2On6VA1LY
oazzL48XdWcLaYhDbvKuX7lJR4ZJh6al9Tu6nYVzVswoJAgqjUsLhvmWoD/69CsNGEeQVoHFRKd+
3c3R84jqUBf0HuAC2w00Y/KMMmh23rM7eycocoFPMbgBfHHl9taQF5rKkKY3xj04uMxpbjHNquvj
vdu+ZYwa8Ne5oEQctcbgxDQK1EhKek8Cxfpdnqf+qM+JeWl9qzgi5t58kCZNefaqxyfESDPbyBUC
p9TyROdyFJsR9I7eUCval0jVwre6sn48Xtlm/zDC6LcQZSMO5XstjQSTHbV5KPVeMIFNmOI4O+RJ
uEeOe88KeTDxLpUEosRVEyRTtcmRiM09OynSY5vpvas7814JbXNsxSGCJ41ePjyStNyWa4FNx+oK
WMXo2E/WJ3RDkQGwqvjTkGfB89+GeggIY8qh4vVfmYpDqauypB48aZAa1ZOdrB2PIbpGz441cP2Q
71De5ftTjFmXBVtdGvjy+eBxzPQvltRXrobK7renveB9dIdoiVyBUsxy55hoQOK+xtWMMZhaCtZd
d2tN04h2MvuNHwiNTdqu4JhphUF9vrTTdX7f8pSMXoRvH0kex9csLOtnr2+scMu9o5hpu9qr1TDL
7PR09mVPmdLoMA9N6Ba9k57KdpfacONywhSHlKAdTD8HaLmgONC6aVJS2TOhD8vczPZ7glw+EAFv
SBHm9Pg7beqPBrM0tKP4f8Jb6p5Lc+OM+rURsTJQjvFZbjrpj37o9K9tFoXnkKAEWKcyHjXN/28N
Fe7tsfU7iyW+oA4uFPtIJsXX/bUJPEr5CC5F9qJQ0V/MwnIQDsujQ6RF1c7jsblwWahB91KQU4Dl
Wk/ex6YRdxbTAZ5MZfAw5d2nwdZPkpoMJ8vKXues2KNI3rqmGDbkQIs5XqBpq1Q50opMm0BDeHXd
jZVrSspfjOk5z4KLhXyoAyRNE5yHDDqufXPS4phjIHuSVoI07C1O9v9xdp67chtNt74iAszhLydw
dlC0JUv+Q1i23Mxs5nD15+n9fsDRcAab2AYMwYBh1XSzu7rCWqtqfTwZ0ut2Hq3bz4U0lSLqANZS
LcxNApahlJAz1dl41Ksq/jn183SqpFcfLDnoO/3mO6ZIkpUiObunMALXJyOoxlUr/TZ+jOc6bcJU
n52TDmE9jEWwvFWGhS1UGTmNGIWOoWZ3bYxhjrj/IItJzLX0X7eyykfLbN44ho/uL+89dxroEjgx
6qrXVtoCQmMZ595jnk7VaZCmEp9u651M4facQxMAUKEwfJzy7fRyH9RpEuu5+6g1aX3OU5H3oTvl
/glGSfoQD9N8oGDw5jIuswRo0MOFINzk3zdnvRKiz3l2vEdLWlPI6akjzZbLztpuAk7eEbpAygA1
VTb0egdH2wAvHZvWo9VY5sm1muRTltA7EZbmPfvCqt/6JqtKOyBtBYYkWdjK2SSqD0lU0D1ZDYPL
4U7WiJLExR9vdIK8jwqpDGqeNwYC1/Wq4riaNKZsYiUX8Z/9YldhULbT8zys084GXrsk7hOuD4QS
OZZSm70BztFujNFTMoaz9OcSMyDprHA2Jm2PFXp9ff9niBD6Za6h4uRsvtRUxWQH6zSe28CozmIe
wQKMTfrMwKK9Zup9U2QhtCoUWn9zeS2RJfQylvE89dZptqzuQ2304+dh3QNQ39s8XkgQ3gpGTWvk
+juJDo5H3vmsqaeKPwVZH5aLtSdyot73/9+q+N/OkRrAwyQW5FneLCdhlA9jl7DS9bZ4ErPtnLXU
6g6AwtxDAezgk1tr81OvDzvZ3HUk8GKYfJiHiuMBPHB7DBtmB2UmM0jOwrC0CER1QmDYSz3S3bk9
ZlmjX8AMGmcG0AZHt7D3hhjd+Y4qAFYdNB60m+5Cw2DPbF2x31daFepTnh+6tFoey0pmO2HHBrD/
f2ul60rrUzWtrU2QJTW7tdJCTuelQqEkjs0g0qp2jCxbdEcXvfhwMNblSc0YV8MqvVNqMEFh8Xsv
dIy5vgwl0inVmnu/v+4K7hwxOKMUGFWfW+WF10csyVvoEWPGHvSVcVqFX4fjWMXH1628tFA2Zwwz
lD4o7SButf3URpK7uV8N09luQQNVwD7e23DFGdPdxcd8svJQFJ0bzU7XH7SOCWMiMLNT5rX959d/
ybVD/993wDtQ0QLaotAQ1+udc63vRFlNZy9O3LAIfO2pgSkFRi/uz6PU3sYf/589F0F3cgXUbd0t
Rk+gM5hPFKzPbpqBVBI04gajlrTkqj1ZhtvjrKhlBH+U4H1AGJt73K2rgVC+xdKcaf1gFXnwpayL
/JQh7jXsJEH3bdFohOtCZXzbREWUcsmS2Z/Omd2Qa3UoPoSgMJgC5vXjl9c/2YZtrPaQhalZwkif
Uonf9kommsCGKGAKud0ay6dibMXwfoGOO52TxOutP5bcdz/qaxykoTMBNXYqw2kOQgtWebASgVxa
aOY1ccrOLtxeHsBkBAYI0Pu81lvkhg0iRFqLN51jp8g/+QXD6pIgeJv2xf+WDwIMfAGYRJrwm+9a
2KXW9gFW1qocHi23MkOpB/3OFb27FooA6hUA1rvVI8w9MboA6ufzugT/IvNcHAJ7znaigRck77Uf
4M1E4kDxEhVPanP9Wt4UqRnNcg6mbJAoVsZJc7DRPevD2eoC7YDsHXy7upt8ebL1OC+jQlqijWI0
xbonY1nM8jjoSW5/JBZtlkPOmOn2oXMpwYeLMXZ7taU7Bx1pH8UyeCHnbcPMcV3NpJUo+5Sz/8ey
ortuJ9N3YJt7kzXu7D9BCzJtkBsJAbf9CmsCJ2D78UzoUmuhLLv8UMbznpVb96cmSlHyRpgGrtQW
OTkZzex2ebucJ3VP2hWIn14+WQINW6e3dvD3KjzZfGzCP+CZBLQK6rp58wTDJuQChehcakV58Abf
rMLOt9aT4yzZU86As3Pejen3193FS159bZa8inwE6QhaF7CLr138mAV5P9DFPzd9Hf8bQy7uItvO
xiysg8YIvvP4TF8RzCm8pzqdBhEiT5wb56Az0uCUusL+RwOGbh+GYqnU7IrCit9nrednTKSyu/5k
dKsrQkNNEv7pD+b6TIOp+NqvTd4/2nUm0It2KmZdNHrpP5klE9dD2WpWHaWx6X5ds1jrwnmaEvND
KeXa0d5fYQmoMUTyYg6Ly9TGWE7u4zDLRRgna87LnzryaXEUl5aU3A4nXdqdm3l7/HwQYZQqXhqq
BFTXm5aZ6+hCibRg7azVJQGOeCAZfhu8WrkyEgGYQoy7Iel1t738xM6z2TMX72yUev6+hjv0WOty
jx1xG9ASNEO6Mun6ASmy1Vp/qfH0TWsUXu9551qT5Ue7nLXzpInlfcLQ9mPbjsn3GBbP0YYvs1O1
u2MZTjtlSLJtlVdtKiM1Ihe1P7r+2TbGizvbabhI6wcDxh4Q7Ho/x64M4/iNFUlGucNwUUByNZWH
2v52NoRR+eZcua1znorWPK7TvJzTxtB3HrutJ8SKIjwq+hz1Owj717sqcF2CPqdzNpBDDTWR+j/6
oQxoSDvJm7LglwUxLcS1sab+cDd5zyLbOhupv5z1nJEaCBSO35bMX/983VFsfSELothDiZ0QBuWZ
bbwkBoa+Kg7COetaxz0M69r+HtdTPoVNNwd/+Y7U9+S87+yhGv2DiAi1EopaG9c0FbA9F7dwCRgQ
KxzSNjtPuJkTAJc96NQ9U9DVII9S2AUNtqmPjG7VGt6CqdGzhjBbzfGQ6TC9kmzdQ5Te20h19JBE
VAT9bUzNnGDQO2vvnpN5Lg6+yM0/hewYpODO8cdprb3Dmz8cPXA8iBoJS1VG/Z5f7vdaFY40FBYi
tydxEA1C8q6RLxFyrt3RIlv8D/YIvGhKE1ZThNzYM+EyFDHQsXOTpd4zVqrzUq4ycr1hOZWGVv3+
+vrufDrScWRZlLCIAq9er8/OXEJ2ZY+8tfqjbgqkqY1q+d76jKJ73dRNXsolUCofSgkXVDDT0K9t
GUhyjn1TxGdvHttvTFSK6wrN36Hsvw2+LPzPve23DpJXcW1eEqNDDErCn50eHEMsTzVPxojOXJHo
R7PK7FbVTdt650du3ybqYGSonCEaYwFV4I0/tykcycbWvHPqrMXRHpb+WE7dz9d34p4R2lMQHwiQ
SKM2DyCaerTIENw82xlzA2BIauHi9nu1FvW3/BqbqKWoWgsNF1Uw3VpZhCwy9F6Dc7FM3cNUdMxL
TAb9NDvD+HGpY/Fgr55+8gZT/OaNRnd66yJ5E6lNvUxGUvj266+dZ1KOxZCJKJvIQXNhGWdX5j9e
N3LnTHE61ctL8wP/s31/5Vr4dR3MIkqZRE2sAwkJnindzvTYDmvwlxG3uh2NUx8Yn2N71eOMdNjp
lyMkcHSnRe1r1COmLOif58YcfnqDNb1tQJl6YhiooDDU4DChgmx9FqPG42ywRRJ18+RGVlY60dCW
8k2yhf9nhZ2AwsZdpSx5vd9NbNdWuhZJlPRpc9C7IqEUntRv/qqsBfoMEQdkTcrD11Zo4C/eUtdJ
ZPm1FbpzVh0m6oY7XvD2goAoJpxXYlHomW3BxSUAd4kUTBKVFMT5o/EPs9VXO12YGyvUSmDmuFAN
+S438k3jHMTCrlusGEF66sD/HjJm/7x1LfzN4EkZ7gxGTLWxrnfMt+JEZpmWRFrhxii/BdqfTb/U
f71+ETbzQ/n8L2ZolVFpJ+vSNw/HqlnuPHQMMtDH0v13DWZn/WJ6iXRCAg7xsYmDon3URm3VnzNp
+z/1Je/ciUiEsdNh0adTeuxnkJQ/xpphiGcRGPlvMrOhuY2lN74TYl77RyuppixcndVJohEMdnpY
ZCa6ULcqlOx0XQyfOn+ABf364m4eKdaGGpri7ELvvhFeVpVJNyZlYm0NAoG2XT/lVbY+anW+R5e8
Z4qWuxpIzKxqYHbXX0vPM0a6QYeJnMJlPkLJSKOUNkqYBekeD2Gbsiq1NcYVqKdX6f5sn5oq89xp
6gK49E156dW0Gmd0fuCOPy+V+3FgGMSbd/Gl9qpE9xlhuE2INDQVpW93WeRkbhOuzMZG9DBmABBt
2/Prpu7cLAJOBfwh9iQK3exiFqAxmuVNFsncLKJAb6ejk1tvm8fwcuRV1EkfgQmXSjjp+lu1tk1G
bPZZpEGjPaALXx09o4t3Dt/dtZDvUMaA00bt7dqKNffLqGWUp1Kyv9M0GdMhc9FRfX3Httkch0G1
JojEyFgpi21iIwdJwSZNjSwaPdxQY1f2U1uUBtQeW+v60HS68ediOMWDjfz999dt31shdqk8UatB
YHHjOupyErnXYpvspzkGk7kcNVSg34Q8+9/XIgMiISGzw5jagV8i6bqZ6kbXPCatIFx9rBO4gevK
1Kn/sBalTAnahibDNp0rCkusY6lnUV46+sFbPTgLqx689RUkiqWNBBGEYjFB1san5+3Qj0ZS5JG5
asklKAcy8K748vpS1LZfxW9Qemim8w+4fRoIGyNTalvLuDZF1DcDGrAr1ZjecsolBBWUnj3ZGv+8
bvDW91GVQdqZeXH0TuhWXX8hrxxjCCEUj5ykHz+sw2IdpZY1/7h5seOKbpZGEETBBBAdrUYQW+pE
/nIWJtSFJr0188iYtU5/sqfByMJKIDp/sU36xc9zNcIzeX1594zSQCA+oiWDdPVmeWLQYeQlOCW/
EfNx0acp8hkHCb0ZKmTY8xX+ft3gzX6yStCIakYzegakrNertOrCi2MIt1ExmzI4xYkH8qhOPD/q
7cramxp7b3nEv5xH3i4cyGZ5BLIi9fQFawidhYj4919kF/s/cNHWu1hz3zghgwvN8l46xThfYttt
r6B3Ya8IRNaisp2bd1psGJ80YOh/yZak3BDl3kjhewuEFkEWTtNAKX1db2dPBTlfwQNF1bJkDdxV
bbSOfS+ySzl58ae5mYqHt35ASkPkFkSiXAjQhNcWRVwUmoGuUhRXK11hxHwfcz9NP2jLUp9fN3W7
OEwFEFURWKFUvm2MdwIaVzFbVeTxoaBg6PKr46W0LfJRxNXFWKR8axkWWoRiJtLtovQF62O7OipP
qV32gD6HRVA7Cb4Al+t2spLbO0BZHjSQr55P1qX++y83Pfdbc07pI0WzQUIdajJOP448dr+vtlj/
fX0Pb94xFgRGB/4RTvN2yA+koKZY0rKOaOzYhzbHeR/bJtD2dAReRKuvPLMypGDa4LQ5jduds7Vk
NDl9MhJBkf02uWnXHeLVT+cL4TBicMsU5GHtp033WPlpJ97j6sQX6aX+AvilaT4Mbm4NP0Y3oz4b
F8Jh2rgOlSmsC8eJP8isgqdVJO38FVSOUx8gcYr1EUreaj0uILtdNP7H1jkNjWH8WfvDkFQhBYA5
kKFnT/VbK+nqoJD0MTeXmE4NB7z+hkG1rkvR+WWkzXTNxjw23sksXb+8/vVuIqCNFXVDfjkpQJ1M
s8qtkq8XZEjOOv6hLgcmrJRlfvKzvmBfE/l71cgiet2ychzbz4mjBjUES06VEa4tS6AUnSgU+pkp
txc44vMpNofmYMzS/YyuyHJpDJH+7sMZfidGg2P8H+xDmCMAZJLkjfCRtMWkoU1bqVmSJVpbZfZn
ouXzoZRa8V52ZnJwmBr3rtfG4GvKs//WNJgCBbwaHg5I65SmNw/HAILEXaucKxrn/oNrjeuHISfM
eH2RG0qqei4A4CgaPuAihWzffN8uKGjAMQ6IidWB7B/0teidME2Xznqg0SqX0M1Nbfw7GSxNhHrt
reUDWWljPEqzc/WwNiYfhqnmJhLVplzLmGxhzuVBVhBhw87zZnTli0ZPD1Nhw3zugmpxH9Dbq7Kn
wcpbd+e4qkN/fWjUK8u7jncjr9/2UNkhRiqAsqESPNbhUhTeodCG35GlWU+v79zt06CK3cqf4XBM
JL+uj2ebT62NqHsdoVXsGGGQLtpzXdlV1MhYhtZgFG+b0vPyqSgjgOTkLlAD3YZnCAz464xMQrTU
ojitWfp70GrBITCTPbzFrcsmxOWFpfYMHdryNoniDGVqIHmrIwEp/zROtn7W5biHVb51LRSRiI0A
gPmcvm07yVylvw6JJaM+iL/z0o8HezRO+FH9gLCVeTBr7ePS2DvRw53vpo46UhCQ6Kgkb75b3gkp
JzRho9Ve0sjOkBtrm7E+2GspTuNqya+vn5M7e3llb+PGmJKcAB6eZJR7nf6wWiOzrMlrD69buXPu
kQMnJoKOQBC9PY2DTwCUTYuSgWiC9Ni1hbcw2lG3jug1eDue+c4W0sHFKSG7qNRJ1Y/55U2ok6ru
rbKWUV1boNbm6d/ZEl/Tqvq59vGP1xd2Z/tw/jSvcIXQ/bbxM6qgWpxXRFmV1NuDYB7osbSDvdjh
1gpEOWojCgbnc7o3eT6Da2yf+RNDVARep3Ryey2M3bF+K1yI/VITSwCMApsiWtlk22NW5r4nsTOa
nRE27mpcXFFYx9f37PYwUBF5AfYq0bYbBcIuiV2GN619lJqLKQ7xzLN5Gh0zsyN3Lf09MsDtcaDx
q6pXnD3aVVtEST+02dDZ8xB5CRyl0G/9rroQMxTpe4bf5vVH2Rnt2xi3yhmq5j4tMNaJzOK2j6Hp
XuF2hs6Qc8Otjn6baoditQxq38PeG3m7nQrbpbQ/6URTgNxkOPTPpN4Ymh7F/TgdkjhNj7L0u4ce
QtaO7NbNOSSYo+JNBmejB3TDNs857NVMVTwSbTMfe9E0Z4WZ3Hn0XyBLV68kfz3pDAiJFwHJraZL
a8RDzpQEZrdPVfuH4eLgI6MSaXdI8knYp6Gy229LbJt9eoizdlqea6PulouVg18VO7/mds00Rohv
SHpoXNyMp7TLZtKsQdhRMCD6H/eeHk0+4xpevxMv5K/rNQM643ByRm3c/lZ7w1uS2tWBb0Vj6eTr
qes90b7P7DWtjvSoND9M3aTow2HKZu0JPGhgE85LI3/uKLqtZHyzMRhf9LStXD1aF68Z4Yb0i/ZH
P+jQ5X2KtvZvlQtI4YS4zBQ8JbKGIFM04OtlU3czyUAt+vWYe2Zj/hmkq/e1BS1apGE7FNI7JKtR
Lk8U0BFALpli8rX0MwjCoztJGcrK7byTlLIxLo0OkvFp0DMjP42jdIf3ZSBB1jf1mAnEjO18PK5N
Ysp/6rLrv1pFZ3fhKJykjZqsM8bQbzQY41IaYAIOAY3AR0Zq9d1RUL6rYCbZ0r/43hIXn1aR9C5h
fry4p9ho4/7LgDKPdySTSqd3HciD4AyhhgkRq+P17amqiiw4zt6krZRy5mW6jLaJxk5cJOYXK1hX
nVuj5PobpkP+K2sg3d9KHSnYv2IrLvTnwm+z4tTGQxX/8/r3vz1littGNE+gAS5si76epTF3GW3A
qAs6eXR7QxwYUiMvr1tR78T2kCFdxEmGYktraRO0t0MTJ3gKN1qmRP5EiLx6zlpXIvsji+c1sYxT
XjXZ6XWjN/4J5A9xlBIKtwnkt5olWZAsmqxtepgoEl4mtzaiEoLqYVyqPdXDu7tIeE3oBKPtplqc
2PYIQ4BLhA7P+FwBbUP/UNf/w4JUWw7YCvgcJEWu44tFFkmT5rEbBaNQAhtucSpB6p+rbhk/v753
9xakqEOwAZXs57b8Ped9Z8jKdyOPCYTvG7QkH2MnkG916z7hC/VUWlgUV60tsrbR22LQ6kmLxqIw
oVZo8RGon/HWbQO5B8Uajo1Cd97UxRJ/hcUxGV7U+7X3By3N+Jg2TnCe7WZvUPXNkcMUxwApIyIz
+hMqJPglAtTHjocyqH3eqSn+YcblkqGQZ6TMWEDCYeeBuDUGp4yl0ain5Ac2+dqYL9eSed5aEFXQ
RaLR1fy/0WatD0nPrMgdWzfnAWQEZTxVbafgR857bat1heZ2qRtEnH4JIrmjklQ3wR4K+r4ZoEu8
RrDJt3pTUvoZ4FMriMpygm/rZjWS5bH/5gPBYnC/YDoVyXDLU061AH9sxEE02b0OIkDpdGVjPxxl
3rR7s7zvLAm/Sp2U4w3cYXuTYCalOoVtlpQ0MgRlPCBHne8943etAHSgYYD6600jOLFyFIFqEUdj
bcf5UdSV+Jva7Lo3FeH2zPFpVDpF5YcTtw0vi9ltUM7N3CjOUjvMTDgqld33l1nP7R2M9B1TROvA
r6i/cO62+qfMBpgQP7SDqGuz6UScvRyMNHaZ0DG0bz7dLpvG/BwgQBDUt6ag6SIFJbogkl0fhPpo
Bwdh7ILzbgp3hHOwngGxK/0YMHPXd6jx/AGFhyqO/M4X8besq339g7QtoQN9pacUpusoyyOw/fyf
RFNdtNUztb3Gy+22Ai+GnYxDVMjOrTyds9SaZWRzwHh33K1MB/vA5OvgMGS7TP3bQ0k6TLFO0RtJ
67bqE5VTZblGdh4ZZaf3p2TK9ZLZ0LW19/zeWRPSZBgi94Yhus204tYRrafXceQMZXcofKpNpSzp
B7rLfHz9YbxjCt9OnkAzlRrzFsfc4djtwda1iKFt6IY15vdJB9BZgsl6uyVVeiS9V81N2C3XxyUv
8pZJX424dANjRoxAeidEhr3zlGlvThpxS/CFudHY8xnJcW1qjMemGgxTXHK7+5774HznbtFO6v/a
KZHcORKqpkXCiDnYI5s3K9EqYN/pIi7CbrtD66zDwQ4mcXr9I91k3vwyghdwhASdgCM3z3A2p6Rj
kyEusq7PGkC8MEjcf+p+JGmp3qZ+QsZNswhIvdo+uKgcjOvNc6yqh8oxJJckHvwQ3C1V+GEOdsre
L2f4KoQmdsY30c+gqUi6tvlGmpl0jla3WmRrll1O4RjMaf5h0RFl/riajAAOh6wdXQrya9aENbOP
PmdtMFRh3iGeqwA0VRHVicv0Y71nNtlfQ1F5BvDZxI93gsebO8IDQURC2K3QcGjbXO+IMQmUo4Qo
LwiK/SGrjAyqKr9XjAvbqe7dnCY2Hp9K/QHmKLWdzXeO6xH+Vy6ryxzkydGrO/cU9Fa9cxFvTpOy
AqOedhInl5bn9XLaxVir2oH7YU1mOx+Qdqj7cB0R3w8RDBqLx5UfuacieruHhEC8tADieZsQhLs2
OriyoD2R+mRM6AQd3GCiZokc+LyeU7sXe6IqNzRUGmZ4NV3JmyNsRhn42l4wG0FSuasHH6hc36Xl
LB7b2Cj/1RcERk8Q7dIB3d4xYORzXSXeJQjSejpYmpZ0Z6uB3LOTMd48ljxOpGx4PsJAhDs2AWcZ
p4xWAGgSLWn8V7+skVlpj44Q38WcP6et+4fVeM+ltddlvi0BYRefQRAPE0e1tq/3we+sKqiFCNgH
aRihISor9NPYPwydblzKIQmejKBLn4ranD8Zg2Z+i+3S+f11/3WTLqsfQXsLLBpAK+CY1z8iqUfb
ZtZUQKQgU/1MXcRvTwwqspxLWaCbHPpJ3X3MkxIu1OuWb28UpSYKQeiyq/7NVrGCATsNLKQliHKj
kWXoSG+h57s643+xg7MkYUasAl2W7QrdGvnIPoDb3no/RL4On3SrK3dCyHurISagZEhcR1904zPp
j6ZGx9mKaul5zzTiGcxepMvx7XtGkYGrQ5SK19tYIVAtfFOQG63EbNZpqnJjOtbGPO11Xm99Apke
bGmqkyQSzHu83rTZETQXZoJ8sub0AEZOPgXe0ByzotnTIr+3c2qyDcprFGyIqq5N2UGuDWmRx3Rn
2vSbC+cycvLaPL995yD7qDmECIFSdr22UnVtzLy4JI6sMV9OqZXpl0HL3J1X4tZ/s22/WNlsmwTv
05EQxdHkpdWHanXqR5nY5rlPNfMdfXbv9Pqq7t1epftM3KGo7dsp7Ax8CmaqQUTYhjs8uKv/V96M
8wG0Clz65TGrwcm8bvHO11KKL4q78FJG2TgtOADoUBhlHIlk6SJfb7NjMgfrp9et3Dl+sE0w5NJd
oI63ORNFEyMHk8k40uJORPi/4DKViX7idOwNP79rioYQxRqlpL0V3pr6ibDBGuLIy50vSzVTWfay
lpinKnbembtb54BrVshFSD6bI2hrOZ0NtMEjBrW24WBq1km3B+ftBx2JBxUeQqTBv25e86J13UVk
lRYFxdC4h9gV8bNtKYbQmz+RUrUkSMSzqimt1xeKJ36qgioRFyAY5QctK6enTJPBYRm66s/XTd25
VTRJIH8RzAMo2NJErEKubGifXIbK1J/6ePEfKk3rPvuF2//peG27VytU1/QqAGbYMjHwy/pUAX1z
yFveSSRJ8+TCXORZhlNj+cnRbBMbsryrtX8Tzcb+uZ6cpPpi5b3XhgghdO0/gze01YnOtt5koYy7
8gNcEGv6OCD6gRIYzAEnrNp6qg6V5/UiXH052qCdhvivmNlb/YnHdqa+hnSePHaZKbJQz1fX/+E2
XqxY0IaevI8nEwdjyG7oI9EX2t8B0gQ+D1tb1Wej65PglOWdDqNfQK6B9zraephPk5YfrH7mF0zW
1A0HMYnsW4V4OJOJAz0tIl8rgHG//uXuHHmwxmBoIFoqIpL6778UKVuguTZaQyCBp6T+jARqdoam
8x9eRRWaAxIiSyRo3hzFYfRqkHoLuux14pyorpSHZqXU8R/W8ouVjW+HPuVapK7JJTayv+xhmI+S
OsbxdSN3vBGFDOSMgEdQYbDVVfhlw5CbbBOK+xz1fJwUKV3STi2NU1Kvb1UPoRipYLi0bnHm1Ik2
phhptNhlUTBQjhkkl8whxxhlZkSqcbezdberogdOpKf+oHq2TSgrUC5F6prpJUtEevKQfznFczCf
rRVc81s3kLYtyEPVtnjRuLjewALyt+sX6LYiFmsd5sZzToHwnE+9bac7HvD2cGOKJq7CsYDfv2Hr
x0VnNQ4o24TuYcgL3YTGEOwh6u/tneLYwtunaEL3+3pBTZ+NlZXCOY2rlI5hFgwHc0n/QChpjzd/
a0nVMpCKVZJatNo3jy7M1BwpQb2+NN5kZAfQICh4JpUxjUe9DPS9jHprju+j3nfoNnT1CQA394km
d165RRBHpb+gPOKbhZlfUlEIxmTqQ7LulIO2oZIyB/+PFJe2CUywjU93pNnoXks1DUUI0E1lKp+M
0SqOXZ0OUetDN+30Qt+JY7Yv14tRLvPLvgJW29wxjVodSqnoanWLkfymeWN3WpzWfpAQGN4R5e7p
x6hF/PpwYe+FSKKKRDZL3XjCGHGFFSK4RnMwRUNKdj8r0/hadO3HyS9QtDDkucymB7vMd5KsOx+T
3EcVKRXw70buI26AKoh6FZfEtIqAqQ2i/LwA2O5O0+rKPVd8Z1sV7olontE7BKObGKcZ7Lg1ektc
DMFMvcmviOjTjuFQIp/P0xgs844D2151ta8Anzg34EJuVcNdL0m0tsKgaPw5DPyWQZ9FuTdO976V
FylKSolkEtdX3febqkQEXVzshfGATDJrj8x2fCvbg7W8wFpZDowBijDXVgyLvM6pkvTiMvMZ/p5d
tU+MIRPPieuUbshUE+ftu4fqFvEoNGSF/dh8Ln1hTGpjd1js+/IDs0wHtDCNPRG1O0dQtTyo/sPo
pkS/2b0iDWZ/QaP+ohV5fdIT4bxfNNOMzCHfK/re8SU0KEkl8ZV0N7YERa0FcpvnOu9ZI5vPSQJY
Q+IgT1bSxkW4MBQ5GpzG2WEM3F5uvhxKC7RFVSC8vdzOsgZmra/ZZfH1eozSfjTHJ1s4RnqeUA7v
Hid3KP7u45Q5YrnRDt5x7mHWvvHVY5A2+CtVswHJQzV0c3ymVHONPinzS++k9W9T4i+/DUMvP7/t
GceK2leazj4ZINX760PaoATnpIadXvSmG57g1q4HNBHM92lceTsRw+2twxQ9RkQBlVLHNkbtYP73
temll7ma/6lrvTnWlIei19dzzwgOmeqTYmDw7F2vR3f6TGsZMXpBzqf6qHka8mFutf71upVbv0hD
ETesPLGiA2+uAAWWxqaKCu9HOulHvRDeV81R4w1FYjC+xBTrzpG8Z5DiKQ1uZpZQXNuEDHbr5rM1
LTkhg5M9m4UwHpsksx+ZvNGfK29pHl5f4J1txD0i46fUG6C4bo6FWMAjCq0vLo6s2rM5DcmDmRrT
zjbetULzQ5HhaLxt2yyZPhtWyXi1i/RHeUizMktCfWrzbzuLuamEc8rpWAKHwtfrqrdzfSoGc7bs
xqKYks9V1b5fnWKMz4GWyvF3yZjnnxplM+2pb+rsYY5bM7g0rHt9yFYoy2TbvbBOWg/h5HnqbK/5
VA6LWbQhISu6Eqnrtu4pyUUSRMqMPC1ZOhUE3mPw98g5Hw9mJacmhBzkN5HZta190MeVaQ51Lprq
mx73pn0UCFK5v8XOxLsHzaPxjv0KsPlBWObYPhtrgsR1PKxJ8hl1Lzf/IapYZqEYbEMrw7HUzO7J
tFYvQesrBhKD7oa/RFnna/1vMHoM6+g0ukQaJ256/c/YFMtyas1p6U5JmXoFaDSUow45vJ9PY2Ck
MIxNbUB8FVwbiXkW17aX0HCaBxMmsBTGEiZFO6WXqvYa/2cmpDUe58RojWekMFbn0El3rI5TaSXd
u2VwFz3Ki7rUPyU+U12OVTDr01NS6UER5fhY7zhWNXI2geaU1u+5G9RB6HK+7QOdIJGEU89YpyHs
MoZevFdyW/qzA30DMZbAZDofKkbVDwT9y+FDPkrfDKdZr51DX7Xy5+zR6Hk0Vm0pP7W+j4YNTUSm
12iS0TLHIJthXpYujJfjnM+rd+r9LMXn2nFXvWu00hvOmuZq5oU8aip/WwR9o4e4jd3ioV1zZzpO
Shzntxl1BPMZIGLBqLMuz43viPx5E/x9wF3Le6ygQqdDYWj/1ug5un8hXh4Teoyiqk5ICKVVyAjo
ujgtKMQnSRjMOGsBet4Ypve+Q4vvJFFyYcxoEQjGMbU8tgnIE8fNPhr9YukIUro9YjbdskDWLsAH
98epMzrvXbYAkIeoJaR5pNySTx8LpxbBT4jDIvjUNNKQnwJrHItQ90Yrd8O11Lrykrua7f3dJW7f
nGbf6tt/Ws2prSWMy2TOjIO0DK3+rff6gA/gy36aH+t+sLrHIusX47mFzlNHhRak4hTLIYuTh5zI
1fwKz9g0/5lmK/Peu53QLYa8GebwZTapT59bLUOdJylmY/q2AJDsHwp61yl3TR/m7KTkXuQDGv5z
cliRCvp/nJ3Zbtw4t4WfSIDm4VaqKpc8JI7jOJ3cCBlFah6p4enPp/5vuqoMF3waCNDpBkyLosjN
tdeQmeGQCj6mUImspplmdvX8FxhtMnctdVL/udYS3zrQK6jEJ21Dxg9lD9FzL2AXZFEaTBbXvGkx
skM9D+qla4yu3g/BKNyINaO6kMRedqVkbXgrqq/7/JC3o1V9h2lOUnZjz54Wm1oxfFrdCgP80C5W
P5lC0+9V8HGt+8p/qkbM/x71djLRGAfVpMs17FbfBfxEWkPRLlXlfNAV7d9j7YrJfCmdYlp2JhkI
QYg55faTBuxQdobMxHA7EzQiD409OHo4eEvv3yhLesEegDCpPjeUm2bY95b83tTjYBGHN/aDdcBs
VPwEOSAOdDX6PDmuxjo2e9Wk8/SP5gwi2/t6YTuw27rRHqJSqKncG6PZe/gnTHlzEHCrso+22WqW
CGk3pu0OE2M3C63CH6afE9Fec2yWWAhGtld14ACVMjtjJ6Wsjf2UICPF1Cgvuxc1Bkbxw190OUdq
FQGGjLAVvD9G2ZHCFc6lP8mbSg5GpKw+dswJXpLfLv7ecvr20cqoMqJqcNt0V7uuCnZZLtI+wnu2
bz9lRLffgQNO+d7EbUiRhepm8j5ZulWGq+blGcSwYBw++Ss673AqK6WhbEvS7xuQK2TodlO3RhyM
Sf8307LkeTQ6Od+u1ZgUI1QlX1XFzpOlsCPATeV3YUrHfMDbaJmp8cNRyaHMQ/ayTH8wZGEvsWEX
5Oi4iyn1L13SzCyApCzUunOrXMONOUDkrqrQsHPdfWRmzTWuA3Twn3HGcKafczu6w65SPtTqcOhF
O4b47lXuTReUrhVV4zBV6M3c1fIKFD6Y4e6sWvbZfbYmc4P/QNNt27dZuYjWoOfmj7LopAi9tip+
4gGn0hztezd0O+kNuEGvTsPv1quywUayn1vXuGsTTYzxahcus9j0XaVnLNtk8EMP/0j/Vl/N2rgN
8rJ+DiB3qVthLH0VymAVt2U769oxY1adQzOPrRtOGcPs8soy/ukDOx+jmagmmtG2GOVuJc3Bfcg5
dLUPMmVFzGGro/t88O3OMW/bdlDpTeVlvvczy5Ns/UCMtuo5sVqz649ztvgNpuuKYvdT4gZJ9xHN
lfkU1DngUbXaw1df2cavBFtm4qg5mZKIEKfpvk/H8h9qCPHYqNEuw66hB3fUpO7+g6xQvbRVNc8R
KP1q35Na5Dm3dA+VDOU8q79Zuzp/kmmmJLSzsc2PFantbEuN6HUAgsDBPOhD7tnz8tIZCpUS5LrU
P/jlmvIVWWJ1PabJTcanwlkseecPhiSCvOU8LknDaWb3Acahyn8XuBLYFpaxVle+GOgnSsj83eLV
xPVVrqlCvri1vGkgd5ZPQhf+EOZDsto3Iz5y5vrYbn95Keosx4FFKxp7FKxbivVDUHWjinTMc35V
buIQiKeg0YdZnw3ag9Zaw6PRg9Lfap5s060ccvIwa1NzpLKoKn1nraPzU5sHialVJjPnl01kYB4R
4yKaJy1xmiJ0XPiSD2MiZG/uHAJl/hpTZjzzPWnJS6W6Uu4Xw5TZ35wL2BxV0L3f22+lEgzohm+E
QKBspKCnlSAVhM6BuFRHk1Nx1ziaG9FJgjRXWO7uStnJjzrFiE6HOquhDUsaCwBgdSyZvIdZFNV3
3Z+uIf+XV2Ru4BgzQ/3jDgdOevpApO5mzbyo8igR28SlM9IQMVbnafGr9kW6g77L5tz+9N5Ho/e6
Cfa5ZG1iqLP7TzPqnfKyqjp2xpyJXW+OyVby6de0apdQA0Yt9Fw3PBES7DnU0Cqpm2Vti+Nc2sV3
VaRdjxv07Ou7ZdW1/8dVGEEtBtf44UHRO3tfJrJra10ScfSxIdH4rKz0uaamXqIG+tU19vXFo220
VOjKLjANjgHnzNFqbSh7jaY+zh5bYar5xU++SgubzHL9/Pbburg8sjrA7tAV4quysaNPl0jeYDkN
7jQcx4RT0tb0PJLB9IJFP1bB1rs1GvgWohFGSuuCn5CUe4ZCuY3s5ikwGY709UjMa79ZqmA/78CH
ffvJLiYR6IJlAbwGVoh/5Nm9Tl/6jDQFB4pBvnh7bifuczAV8rZeiuHPu4eiPISlZwHb42p6tuQD
FEfeuDLUELAi8tGX4Vjk8qbOmmu21a881YYZQjHHoYa2/NlTaXOtRtEOxtGwE/IRDI5zuYmelCOv
2WT553uURXeB3ByoSZvj57n62TBmL61oCBzHxTa6GB6x+aPSe68JzTTNXixhJp9EyoPui7WW5f7t
Ob24/2+j0ySAEwAdBWOH04VZGukgLcHoKbffA1dwjyPJvUY7e20U6MpAloxBhs42B/9p9XEHaRyu
jOZRL2gGYNg57nRcQa5siecfGXgoSAk+3LBGwUvOScRsic2mcfWPqjL8uLbaNS7s8c+ILP9gj9W1
qTtfI4hStjYLi5HBsG87e6gBBzVvrsrkCA2mPtSrv+x0q+tuRCCuucSdzx9DQVH9t7VsgYaeO4zL
eYQvtAC9Uhs4UQEjNR67TlyBOy/nb7MwYJvfHIOporYH/s9bCjBBDrTZ9Y+zcL8NwrjvS7cOuTp+
mtw1vTLYxSMRf77tvGxU7Ir85XQwWeG3nJirdYRZ0Ey7YemoQWtZZD/eXuAXb8mm7YtolunjUn9R
bQieJUhcI4u7pcOkMMvqMto4D89CCefKLn85FlAkexOfFDQ/iEOnz+T4Y+mWjV3EiPCt256D6wPm
FdrdBHH6yvRt3+V/Kxug4o0KzH4L1gIYeQZN5+Yy5VWgFXFLjJ2xV7k03Z+yTUA0VjPxHrsGWcBH
UyV5dq9EXTzpQ6PU8b1zS5MDMhuqIgRn8FVOn3fd+GWpgUeH1TcCJ3sxvhgD7Jgwc8S1sJHL9ULs
Fr5PvEx6i9y0T8fiigbRXKRV3Kxkls696+y8WbqHt5/owtWHeaWAgwNMMMRGMjsbJuFXcM3SLON6
4qJKojI7824pdZVFAC3+8xAQjxUDWZDYVk/dvNz7aF3Xj0mxZDbIQ7rqx3Xx3S/GJAYcHnLiOnYD
4i65S8wkIxi96/32JdGySUeKleZBvguER4Rt5TVeu3faeamPzawPM+5IYzs949foqPtgJRdpb3f1
tbyJ/yGvp0uJlsDW1f9XVoLJ1enMmkPBRSTw07gwK0qfA3e/Sc9i3SnlBkUtra++OnYzrs99u872
P3NjVoYM+S/S+gDbIXd2roOg9oMsoMc8oKYVc+QkM++KyJ3VeCxFVuTHEZgIHCsgYW9fZySAhxPM
z+qXKiD2RAgA9P4jcmcxx7Wgcbs3vKyVkTJbkewAmIT2PJiNT9Jqs9T5fkksTe1rLhqZGwaFPv0d
6ZzYu7owS67Zees7RzURgRzVqWVM2G+MffawzkUl7+umxUCsdgJqIz9fLRE1C4w4xLJ5k37wUgwy
986YTF0oC91a7pwC6Q8+45JO/Uev9/zyo+hLy33kQ2vJVUy7pIyMaUnRA/jc/O9EWbXa0+IE0r5l
T/XqOzvL0jJcLWv5we290fdCedX8wSDJwY/hAUC+Co0ODffRwYCi+5uvMzAGkKhNQkTlJV2U5Hle
HgRa+Wy3ci0z9mm1xRiJwvf+8o3y1BM2x2OsZ2U7HtZyKYKIYKXkpygKTDEtQSBQuPiaU4TT4hIm
Jkdz8m/6xDR+cCRUJYtdVt1RX52x2fG9kznf9sWgP0314j5rk1qKx6FIHG0vk7z+gapQ/ysHM31a
Mr3DkBCrXpBpbcu6dPJ56nGlGeQXCZYa7DzXbZ8yb50fu1obEXI6s3Y/LIMzHSpSVAUeQJR3oamW
tom8skJZXjipJ6LSVEVwnxee80svQbj3NCgK4ysojb3cp02Q/MRcNEt2Rm3LIQryQKwCEyFv9aNc
Of1z5TYYGhB+0XWR3pVBuzOMaQLXRZIp1Q15MAG+6rrQm2ehB0t1h8nsRL55upTqZmpRuN6JxLa+
T529Fj/dVPjlEViu0Y6OvVjFkwo4+ImV0U0t7FsveOzcVVlrpAxNGF8QR5vPZbnY2aHASKpKw5qy
IfnuN62f/QGNLb9kUmTjjV7nk/NxSWml7nS7gbVRrRmvZFlxs3+quqxPo1JzCLBScjZWbkZ6jReK
1mi0X81i8B8qUeXjhzrT9O/lCrPqaIraz1SEF6Y3PgZz5zW/pqDKXmySsdKPaq7az5O/GMbnCleG
jkZ/vgBTZfPqxn7XNgj8dW8qXpwgX5zd0gcGQZVguH9nWtIqXMyRmMUU9z09DHRNn+9ruy/b+9xT
8hn7I11C/GDlh1a2JO7zPJXB8FeaCbzqeSl0EXYqqV4mWzbDh3RQhntw9VHXb/w2d53buoWPfQ/1
trI/ZXXSPVh242BN6qLXf6gT0cud0aPOBExqwe4sOhDrY4MuOH+mOcDXWIBMGyHLS3hUSlzJHpzU
bz6SHEBjxMFZo4uElRhBaOCRXe4LLcfpgEA/bNOAsut4Sokq3psJSO7e01G1RtKuSiscLD1rd+Dv
IPzCk/4vXXPW/A5QTziHheJTREMZmJ9wKSuc3SrKocAoxBzIJvD9ATBqSvsusqaNRwlk43+c7YLu
h+striJ4cWnQRoxWrSJp9vSW7FHrVegMJRhTk7qdtfMhxRNa5Pl5Fk9mW/qbBAkbydZ1h6PnJ7KI
pNDIvRlz6eB15JmZiDpaJr/NiZSSsMNQgZY5aF0WOVm6fpbUdmJvWZ3+MTVoBO4tQ7YfkPYzuyof
upgEs/aX28O13duWtB/xT6hzXPfXsoiWWV9/taugUe/grxSbFkaJezEEPtAThUGoLWTK7L2safZY
969f0zEtzDtrMRPrxgPv/pNrXYnRjqqVw15sJe5OE7P3dYbn30YLx5IRFnU+PHANKr+NjUkqlTAz
BYRrtp8MWmm/yRNYfw6VEv+YA72BqAtEa0W9N7jMnJEX5W4yOR4AaTzAVak7v/JOpt+y3J+CaBiQ
6pPpZKop1FZ0yjta1764mzjP/7B5Wk0Iq2sywtqeDbpv6DrHnVR689UZVz8gTmhd0ctU4qvvaUm5
kzOeNPts9DPYr4p4eizIStrTwm4/2W0Z/Jisrjaj2WnKu55u44oKRrS3MjBHYzcXBCOQPmKufWgE
yST3QdaZP7H2IuUCkID5FIGWGmGeBcESOh2gKYRdiCY3E92BhAujZ017s5N+EFGirDBcTFc1uwIJ
xV1CosmvcloVMJXMVMisou5ayHf+XUi9tOPcNcY8Gtwatm7NFeOjkyMw2FsFUsxISs//7ZmN+cWz
F10LU5YwTTgTrGtcy76D06YUG3ArNfi2QeI4O5lMqg8HEsbJdWbz/p6MnmcBOev5n2CYzG/JRCzT
vuiH8atSHQ1Y1XjBlyJdvM9eNRaEM6u1uE/WETKg345jF2E3QAkl+pqukAaL6Rs5cCb/OmHgvlt7
otd2bWrMDwiqh2I3Up4etTpgZlB4cv76XsfviNtMJXdj6nBgAGH1BudZPfshK0T/1Npu87tPObth
B2VmGSUVh8++9bXlE29u+jr0laOFRtY1n00SmNqw88Bww65LrYcsnb15H7R9Vu10SFtjWMMdJ44K
LebXmuRFFWYTGuRta6WlS9OlZWNQWVPsYZKKD900YEq7ik486XY2iBvuDU5scrhbiLS91gn7KXHF
wS3H6nPRdB6+7EtB50CZ5PviPzew0cwZeNlTV5blHsJMUuwKv3I+tx4dxZDi0yqieVqcJ9lrE1bZ
mI/7h1Wzaw9H4cL6R1v5Qnj0sZGR3+v1S7G4A9aLOLv+rpfa7yJE+YrmR7IiyjFGOrh3Xb+UPzRu
Og4fixHw3Sa+1PeL11vMsDYvP6xSN5JQuHWd7OFI5/oNbUzsQubZpKeXS9HlIXl7HMttY5cj1jXu
mkdGWzW3dBmWPOymQuDWo0BwI0wa+yfM8xea29DVH7A0H3OAbaf1Q3Ka9HzXr60vo2b0nP5mHZmz
fb7aWRcFNiGX0awNy1/s450vHZ6L/5S0jx8rO1A9vTLVDWEXuGsdVrVaOG1V3v4B1h3/6OBnAXt2
b700LeSCW12vdPNGKNXcW/0KfR39IKfm2tm0kdzElfSAm6r8TOHVfCnzqv/mJCayN8so1CcScdvq
AJrlfS7ayfjqEz7ghWoCJgwR1lDmZuWiffagGzwpAsSxAO9yLDyMWRdkCwpr1vbgp9b9Km2v35XO
iiV/rdZqoJ+1Mkld19K8SBw3mbd+aHubUx+PH6VRBSmBKkX+lOmDjyP7XJrGca2LqdypSZtbPg/O
vshSrvnbXNgCd023Tt/coEuesTcOavZ0aqpwWE2ygm3cCFVo9EZr3nBDmTQRubOzlMfM8gd5M2oV
XyPcbDkeG+Xk068Rt5/lgQLc1naZJZTxnCwzZsg8bZcc2zYf1wOzVJQ3c5m6vFCyJaH3j3aXfIPe
IZaPFA5Z/dV2tE7bV/5sd9EYdNl838CX6z+hfXbbnasrbmmtaRd2HRJ4yuYdjnU2+PtaN2UZia4X
6de5yVqa6Zwnv9wkWJMXtPYTLZsq0ar9oOsTeh+VdwMiSY6RB2h9drtLzc7zX5LNlO5gNeZQ7Ut/
aPPbMXW5807YaqwHN8lN/96mwTf8cAa/1/a6n5vBgZTB3v2FoG5kCgxtgaxUNWNBbnU3xEmGXOKb
UxHJ9yFIU22N12WZzJhQ0eVrx/rpvtjeajRpmCN1ah5KxLPuB1gh9jMwlKntmaTMFWE6J9UYaR2x
dDEm4UF/5/YtNx0c3asx7iajyu8mzSh8/DKnyr/vHJJBI09ljnuQOS1ejuuachP1R5pFejY285Ei
wpsAKJum2hlcraafrulo1guWXQvkCS62/r1HAfqlrdGpbF3OisOyNrh9ZHZdcWnTSJr+hxzjIn0e
tS03KdK4vtRRWdd9/eKgojYiGiwtZ1xKSq/CC3cYp30zK63+sZQjklQSl5rgzua2an0g+VIrbprF
FDNdObvSPmBeRaojS9E2WfLC19NgP8t6LuKK7VJ9MOaS0s/S2sm/IzF8CtadX0IC/zKRd7fsWrL4
itBMnNq5g08ju0NWBs56RE7k4MkKRlX9Lk1JHDfh8OMapo5KjAipi10eKkjr2c6fuMJ+LuymX/Cl
WTz3Q5433rhb54HsRpgM6/KnaWeYfuFcLdjizX1liz0MSN+/rdSctfs61bunrtdq64ZuZMNNxs/7
Qr9tBFTED0DPBr/oWnXBQbOWTEwhMR9Bc+tWdVBfwZdegbLYMaHiA7gYtFzPsUALUR8+OGUsx2rc
V2mSRHy4XwBC+/htyOW1kTyEBQBmSMJAz07hB0v6+ggeWcaTUYsHctu/rZ4E8OiWr+8fCKsihDOg
3diAnhH4pO3Xhs4WHdM+naIk0QmMB8+IBLKqKzDSeUcQEFCHMevAfmRE0KTTZ5rnnCq5Kuo4qALn
AblJEOVF/4Ll7Ryzo1h7SB5/3366S3wMPjrTSB/Bpl9xwbqkoKq5qJYxpifebrTSkZ1DWe9+WdyV
6DtS9NIvoEd3+mC5rmEFknlVTCSBJPhlGopbAVK27CysCa6swctZ3IB81H0b+IPlxNkaTB20JmnF
bWzDMv2d5tY4QXTG2B/TtU+59nWOUWAAFCzvjevZEpSwNeUP3F/W5Bk4bXc8WD6Pdeyxn2Vh2QFM
h0Prm/P+7bd2sfi3TiffGJ5W25d2IUk3bHfVYcjES7IsoZ1A4/CToIo0gNsrQ12g++CmKMa2CALo
vxeAu7NAYPXwJIyXuTb/znPpRuVYu6SuGS07YqPe243ZTELYsgHd0cOxMk+XisJl0NDHNY9X0ZrP
Jl/aC5yD5qevjdlnQqrllW/u8gOAJaBvFsk0FQJ0oafjNUnbWQl82XjqNStyG8//3FRV9e52AqNQ
xaJZoFVH9X46ilsl9QqVpoglnFEqzYUM3dAaGgGFEZP5a7ZClw9F631zX0aj5GFfcDaJczsH0OcK
GVvJSlisCMbuu4+n6nt9MWhJY50E131zDmBzPEPy7QaUFzpLhl8i7u6p6DnPTFqOZZdfk5JdrMOt
IUPwKx6C23Z1vjc2STIMBmFrsVbW7S63g/HZMNp+p1xpvSSBf43Ef/GJbeMBNfFs9KERKJ2+scFd
7GFNxyx2OwqKYp2mCrPdSr8fykr79vbnfPG6+LaQfqLUwe2DsvZsdaRWh/WFNq7xaMtprweVtvPs
0r6yL742ioHenaMM9wXj3BBZcAeUhk6BqHBE/NUk+fIPTjWjd6Wzf7H9YkKLAgMiAWY8WO6enZfO
XElzqh09Tia0MtkQtPFYoHENyypfwwxQPw0nma5/3juHm30FxwydLegZztneG+Tc4whT6OJlCLrD
ln4bNU0hr+xOl3O4HZPMIKx06DPnc8g7tMYCPhy7E/bt/Qzw1Wv5NXLEK6NQPjGB7Oxwg85PsEpy
78z9qo9tWxt3yzh4EYSCfvf2jF2+qO3oYBg4l8DW5zttWbQ50F7bx3o3e1HWYWk65Xdpmt/5kGuj
orOvncwX3/AmO9paqsaWasgyOf2mXGmD/s+Uglo2Lk9l1w43QTp3h9pLrHjI6+lK2XE5jx4dP8QQ
27Jn/z2rpxC5DcaqGyrO+iCNPLKtQ6iE47vnkU2CswqiAuckVe/pUzF5Fp4L3hDjXpH+9aRFJxPn
lrSNRkXw85FWSfDJqGr7mkPy9oNPOnBbfbNtFxRWSI7OrfZVn4y1mgvEimu9/NUt1ewHUa13+mKU
x4WGKD67eea8GFwDbt5eO5czuw2NByUrHpnTv/3Q//T8h7rMsrWXU6wHlI1FNS6xmYF6vj3KxR68
PWDwb+orZxndstOZFbnozKFUUyw7g5Yi/mz3VksXLOjXayfma0PhTYO+CQ4U4ZFnS9PwSZGg5z7F
ZmPZoT7P3X7xpRd1iX+tWRy88tqoBliQHDAs0O0r+c/cYdxRU+dnEK6NIvuGljBtaE+52hzhM0Xa
TdKuyUfDG50fSsyqiPR0qK/4l11+iLT+YURBIGJ6oYmc/gpDR1bhhJ1yPAk0AQdTYaj9o9DB47zS
GZaPE52Z9or+9bUl4/9vq0GljcrrdExrkOYwgvTHvg3uoY+IHQnY8N79yUNEwd8dOTGm6xeF1gKk
kYwFo2iw4/d13dGTLIbPb6/LC/s3im5YjdxktpPARuJ3+iwe/b0K3woVC08gzK60nl0scZZp/QAK
ZY9haQ3GI/Ysi8HGqhdJuLguXneFl2r9wQDg7m6SokOeIOpmGsJh7kS+hyttZNeMOvhNzvcIwuwp
YQgcwuPvbF2vmmxtaP0qZiFPT8Jw+z9FreSVWX9lSfOVshnAVqRoOr/4EMWXu4KUPgydnMr9yJJO
3SjX51LucMx25bG11+XXZOILcSCOpNej2vGTa5DAKysMNhjoA86hEIWds8rDyNrZG2ilcJet/EPu
6u0dtqXd/u2Xf3lsbgnPmAlxVadGPFekpaR5Em8i55h6o+x5sbo0orkrzCAULW4eDyLRtOyBbnS+
vLuCwwnN4hkpgblznQv08wTm05Lkc+wF3XAHuvgpyMru/d8p1Q2Ftr3BKtyKTtd2ZZnpNGU8X9Ev
GPsLo9y3Gjvv27N4ud/iIsvhzBa43bwuCDMzXfC0XlDqDRSDO4Q3XhZ6eP47e4/o+fc65WLQBe8Z
GtBGH9/Iu6cPZZNlPefEUMRGpSoc2wruyXIx7dsEceA1n7OLc5nBEHxykWWJYCByNoN5lRB7m1pe
nLV+81eCJ1c349D72lFXbPY7JEma9zTURv5iYZpnRQKX/CIqSVJoaEQ5+TeBJpVLzpKK8iPHgdc8
Lipvvmim3Q1RW+biiSynYA4XOt0tEqpBNcOdOeR5FUkwnG9qnaS/A2stf9PnK8q4CIriqyUcWk4T
CQraDlMsmP+OtUx13GG14tC11nP5DEBuk4hBk6c6dO4cpP+sCH/+2OtQmL9IAiyLeKyWVH0yK5/z
vkXoPZL4qUn7aSU1s70buWVAFTEpX/fjmvRDZBtgpaGaPXUtT+biU2SiberxLcR7QxvP6rtyHCeR
ScuJtUH/gg+nzXaqbrS8QfZVEOvqNd2Vje5i2TIiOylwI693U9GfriNHOv6qhtaN6RwuxqH3cozE
U1QzMrLWVL27zIJlTomIiTTMVIvP8nQ4aU9dsUDciAvHx8ChoU0/lMmvtz/Fi2KAQagiCXrZ7ruc
mqeDcDAMQpGZHWvkS0ZjZfSSfpo53Nu5aB/1MnevfPsX+zQD2ts0clfjWzz3jsK/IWh8obghBsRI
2AkNdTy5zSuv6tVRUHgj9d4AJfvsVU0iDxCjBXrsq1w9znC+vixTek2V8tooeA1gVw21yQF2PJ08
OniitlCNxsIy22OmV2tIg/4a+HG57JDEc+CQ97wV2+f+o2aQTqw34cRobc29RhspKoyKhqdtXTve
Lh8I7cu/ACpAJjTlsyXn0XLl4zeduJu3xseMFCrDuPfKSXb5QKDBtAe4CHL1vEBXNrPP1BxWP7aT
WRbPepATu+YYWZP/xljHfnp7hV8+E5u/wzfrcABw2pwtBQW/d5q71o83s/SvkBXlS5Ev1yxXXh2F
G7VlWR5/zp0nq7HtmyaZ/Hg0/PGlVWK8MzQ5v7z9LP9+8ycVHaAAbFK2ZBx9iVY82/SIuNVtlMlB
TKsDqRU65EEeFhwI2giplmXdetbi/xlmI/+eaK3KbkSqDz8rib/CATbDakC7LBLj8Pav9coLRQiw
GWJuFsP8Of0OprJI/TYpyQDMDeE+zhBG+mPplPn6ZYEZ8uft0V6ZapineEuxLQKRXOhi+lQ17TQz
miudiO/FObj43OzeHuW1Z0IFQ5QdTSbMDrb//5+L2ijGWs+TPognknihfGV6PKP4hsg3DuHbQ12e
ZARugEkhPyDJm2vo6VBbvUC7nZfq2Fl541OAhSt+Kbey06tQSx39jyWvfoSvzKINyAS+BB97Ewic
Dlo3Ra2jNUviESpd1OhFGenjdM289PJ4IQJrC32DjICBwzlPWMCxGgwrSWKBvPNDLWX+C3t2DLIV
fogt+M+V4+yVqaSc3Py/DVppyNxOn6qZ5sR2sFKIh3QMQk1Hmq+nbvasgznuAqMz7+pJdddiD1+b
S3wXCb8mxQJt4NkL1J1eiWTKkrgqOKl9f9JvAnO9Jvp5dRRUxDhIebDMzz1nFzwTbHvpk9hai194
ykx70frvvkKTyUwuCocNvSyakNsv8Z9lX+qdl1Oba7GafXO32qZ2KAo3v1Ilv/JxUUHhCw8kgATM
P5sw0aIO5FDT4tk2ZdSZTnko3RXbkrX6+e5v62SksxNNdzBQSBNGChrMzDzU/nep7vAJj7VfQqbp
ySstEq3fvz3sqw/IisdnFDwCwPN0Gs2KtFlhMI2FkslPwAKjj6axa9fIndrux7sHQ3JGSsvWdkdT
cVaGUAUTbQccH9uUII8WOWihUS3lbux15wp29MoapLdJZQFWxm5/rtxbpbXCjPCSWM5dgmVGi958
dt/r4885CvANysJhilLwHFGQATFY/WxrMeb1cAL1DIatO87Hd09bwJPg6E55tcGZp+9o0PLaTReZ
3iZWX2xJucG+rDvrvqZh8fj2UJfbIJ0/9lguECiZWfenQ42jVJAE1yUeZ/HdnpM/QWY9rXpNuEmR
37w91uXSYywyHTY/WH1TFZ2OZbake6VqWmIUfBYEDDzj8Yb3sYQJpt3bQ12uBobaHLC5VmMHdN7Y
XKQr/dwxQRILd4o6uE47uQ7vdcf8t2ulgy7hdAVAe04rSZuaymqZ7LjUjGFXe+LXsAYu/K65vnIQ
Xz4PqA6QqMc/oGUXvmVTDSnf4G6CVcf6SPBefpsH/XwFY7l8QZzzdOC4moAgYeJ1+oJyL5GCPDQz
TgZhH5qe/Nhg9auwMNZrSbKvPBC5a8h5eUE0Tr3t//9nN4fMUXllN1sxdmKbrYcPQXLOvXfX82gA
NyUvU0c14Z3dIQtXKTItXTcmcpWe7Oj/EIX7sGa2urKrXj4OtS/XILTQqILgP5w+DnY3q1V7mRf3
wvg7OKk82vlsXylmL0sIBtkeA5Uhpfx5nypJJ5w2mt6LcR6pVGg1GgKP3F2/ck3WILFiE4G9Ahy2
99oAbtbrRK9CH0Faxa3orHaZBs3Iuw76zdz17VF445M+NsmVp7ucQnhGVOiAfGAK6AFPpzDxC5y7
moFSpeHO0M1zEmqtPl7Zg14ZhQvrZtILd9cDWjsdhZ1JlMBLSWwvTrVTTl1FaQ9F/O3tB5iCn3N6
HdpE3WzhkEhBEs2zT0lH8NCKRiZxMcxesNMy5RnHXhniJ+4Kw0vazvbvyq517WCJYdN+49rf+luS
WbBAr3Jg30ZersziwZQAR09d0WjqeWvWa4ckS0brwaTjW+1zr6iST1xWfXc/6YkxHFKMcjSUFbo1
PsAVaJyDTw9MoBArAdUMs/4/zs5jR26jbdtHVABz2JIdpnuSNCNpxt4QkmUzh2Is8uj/i/o3bwdM
Yz4Y9kKGXc2KT7gDAPK4yrvpHk7ONO+R/xjgVvmln2+XJnatjda3NvjbtB66I1qdhf5gz3bvFEFW
N12+hR41zPsB6Y7lzhn1ItriUGlZ3y0hph/p1JY2dCTktb42iGlZd5UpkmnjthHIV202y0JtBjU6
y12x6IV9MBVFl9DuypbW1pzI7mXGTNqElSK7/9pSde1jXWf0DI22j79PApXszahFS/zcTyYOByXE
unazcBMvQLJBR25c2drfOPdNfOeYwqDsj5RTmBNTWtvKBSn9rFyj+toZfPFjPBlmvnOQiJZ3g2st
09ZPC4XcilFY/mG0EIHKNujmF3NQVwLRHD2b0V9xy374Pqbj/HfW9GjoiGUo7HDMdLt4USZNHgxF
zQlekHKcuAsKcGa4WiHtqjD1NHmIeLkAjbjpgjkjdJdRQrhBx6r8ChEr8R8T6Hwl3QhdqCdKl4n7
e5ZCK352jVLJvd6jBLq3cK7S3g13gdvSY1cnjrPhuDLQkNig/DdFdpbspimd1B0dX3mU1Eff7K7u
smMlbQTXIFOJEsyKpbzN0k/6sMsqvEs2EwJfaq9bA1j8UtI6OWY2TrNHtwamubHRjpFhPahe3Fkp
qg2bBARRtc8Kgr2jMHTFC2ixLA+k3vO/w2wPxpOrdEg/AlTLz1azW4/6gO20d0vTVv3WrboYCR8j
a0a0U8zlaxpFjhcC9E3SJ2uk4PBgL50+HInJh2zvZCgIbRKQMGgFTRil2tCvFHIGc2NVCL/NQjVo
g8m8u1elyqNwLq0e3YjaWMqwHSIRB0NnZmqjnMyG0mGLfgwW2SFZ0zj42K7aQUNx7CIxqiBtcrO9
M1vQU5scWeVuy5tSzOyVRpMhQXsPPl7gHTu+uL5ieWPwdyqcU89T937rzOZu0JbYQjVtmPrtlIzx
uK9jG/5EUPmdMX7xaQhhTjRFmtgi/N247xFmp92DP+bee9Jn2isybL4fplGTVA/xiL5CoBXolQa9
CQsqzJeW/bRqypWh54wiCpYYIkI41okuQ0HWFlEEdlQWplRD5tApoAEQrFipCuCQ+xg1UpR5rmaR
vRp6I14NJF+yLzFmYvr3dlpK9UVnvyAujQn7fHRkrtygymVX/gXXths2I1A1sbGmAtiudGJvGGBP
2sXchgq75zpISwN/68ScvHfbjaZ6nypLmpBO6Hj/6hPsPcFNQ8lqqRtO1kvRJ8Xfg93ozX5szbkA
Ka2NP4AdZ/nL7IKBe3bhBEx3HUWP9hsCSKx/2vn1DynGWN/AC/KBjesTfsQSl4PnrMc5d+cjqfaz
s+cietRxj0y2GedY/ZpHfcKYreK4349oxsJbhfjXPQz9PADhBqNah+D6i3G/upQ6276z9SnglDCF
cHES/y+u4Sjfwzgb2qBfDSPvZjey+rsocf1u5xd4y4fSxaj8PzobjRf20xAbaBcuCEaKydeRqKMQ
uDy4PYa+X1PpQPGq56k1vjpiipf9EI/atDNzo3tbIrefnmPINHKbak3RbEaWEst1OevtthybRT2l
eRxBLWwF7tQoOPWdhp/IIKzNMIkK1T67ra0HntoIukpJW3KX2FOujlgpWM19obp+OpQIcIlnf2hy
K2iTyTUe8mGCxtKZvuoO3hIZ8wNBt23+Exm2+lEoczRfbCl993veeKJ6i6hpaq96kQz5oRi0tAuS
RdnLvjSq7ilboGLvnAwi7HeM3jpbhr2cbbFxonGeePNVBBeZbYLmH+qRHiQjlGaajQYpqISR4LVi
lbQa4l3VoEy8K2WUT6HqRG88YWyyLDtvapo67Jt4ZmMtcBT3XjM4+F0Wc+e8c2P19a8FdVrhhrVW
VLCLmqgad3TF+m+umK05HBovco+doF3A9RAvyYEDrn91FqfWtoNqe+PObzFh/glXqGh3SUYNckdX
odDNYMpFnHxJZzR2AbQ3dkGjyRLLTtlk2sjNkfQjQhYvfyU2dOguMOZI5Bu75d6EK1DV8tmnf9sd
gbObz/BKmuqXpto42sA2IrFNiSP+pX1F2tTn3lLfAQiT+I31KWhiqHWV/dtKY5pv6G/U7abgbqZl
CnPd7pjnxSz+5fWR46MvPOEHc1tiKCHKTE9DBDl7cd9lGTQ+f6a/srVrpO8CJEn7KKD/Z1MUwZSS
ENMWixv69Wx8a+yyRfutqyFzLYvnPsVa52SH2V2ybLsUlkCcvdS6Zqvxdmp7x5+Ja7Jaw1Q7ZpWm
AzRF0w75j7zii0Dmdt55ipLmxpGJj3HdkjScJKUPeyubxI82xRjjizvnuhbM6WK+93Hcp18z4UmO
5YIwC7cZ0mLdTynQ/UoC9kg1vi6jcP1XH3EH2EJ0D82tV7Q0K5CRR28NyUun3i+wOt8wg7KgT/Ej
I577xDXxbIwFRuLzLFaPr6pQ39HBA4DD/bs8IP5laYe5yVKx6WGJdb/TKa0xx27H6iccqAj1WWBY
vxQEp18T/JRlu2QrSGhyB4P7OIb9A93PaPNdilz4b/xFU7U1INFkL3bip9VDGZfSIDgcG6MOigkm
xmZN/vCWqOY6/ZGpLG9/VMhnQos1RmQZFLo00J8nc/pCrxE/8GpWi3idHQNWRZDwjn23AaHLF0XC
LzclPdoMalw7P+Vu0hfbIZ+7+nEax3h4dIU2qjtoi9oDjAbc2xK3zwqmWbQvnTZYdIgzaD/7uusi
N/RAFmgh3FzIIESX/CJI4tXXGLHF+quGjbKz9yxl/4OEObtt6JIqeY6SWuHYJpAhe6AUNi73RMdL
e9dERqqeCi9rqxDd7NndR9qgD79c1Ou+lMuqU4ldkjPt60VPxy/m2Jf/eZ3X6YfW6vUfYvSt4R8/
iqSxrbB3mV89/kgGU5vF89tcCqj9+Jene0lwetBRcbBDVEnsidgt465shmZQu75cEKnojJoiSSD7
psX7p/FQyTyaiHoCrpDQWkLQ0hGPrRnV6bbThPkt9qgv7hRO7UAHFmlhcoMoo+cGpbBgcA6Wl3Fl
+6LuQ9OL++QvM5k889VL7L750fVshgNycrgZ2fy52MTdqukQgHEZywenLcoGYcGspDbJZrW/xtbg
6k81G05+8+LGGLYyqoS1r7jtgWE4s70jKzSRFMihvdxXJaRUPGysdLzPrTb3HqAKjfXdyidq/i0c
GRXbrveEw34uYEqObomOcYGsZr+HfAf0EucHVQTdYBjVDvywazwbQopoW6VJhFog8ora8NAg8abl
gdLiErEKFafiv8KL8n5X9mqhOSSgSO4yCBAWUrvpwumJtVXdkBYTCliSK60OVaaip6GR1mssOxhv
dpuq7hHf28o5xALX3zDWRPmG4h4brmj9WttFEZTIYITrUe+nJhrUc5HEbok2JhU9dFxGqyu+2q6C
Fxf0jloV3yvoCg9+mbfL19l2erabUMb4VmoVqpIZvMYkjOJs8QOIdrkW1LWLMVfCU+isvqHxz2aa
oiokbgM+HC1+splMrqFg1nvCLh4355ZlzlqfPU0sfQr6pK/kluTL5733qCozu4x8nwqkGe9THxlV
1Tvm42wivYH2wddaJohViHLukJq1PmtzQ6sE7D41FYopK8PprNAR9/1YN2YbHYCMlEHtifQJdgmW
ebilP32cRP+pPZ59KvotNEzoMKMYdS7WJ7xscqXwo0OLkm0WKE/1v2JoGK81hFw36I0m/1nnyTIF
JW/Mi5/Hmh8uuUj/+fiHXJlyamI6NSTHXhtuZ9+MpqVWAwwUB6Rm60C5udyx6P0ObZt2B116OPhJ
ifdD2iUbGJ8vH4++/t/PZgF0MiUY1OJwqDsnMyB7LHlYi/jICVvkrm8XF6YlIc3bgq4oQj4ltKxb
9YvzMUlnwESvLB4QCheYfE1MyuLejQ5wx8n43EjuFq+3nqwZMYde0+cbVZm1tnPyjYxHZR1QEo6F
GtgL/v3/VgNJ/znt7KoqpTOh2431T19woWZKdRts66JHAvTxr8zpbwkxXZQ815E9nc7+KjFIBfx0
5AwLro6CCXWarM7DPBHzM+R1hJyRdvvr44W8KN+tQ9GjoI1KI5CG3OlQHT3jqZroAILInN/h4Ze7
sXXkrkQoZZ/0pG8AxND/+HjUa1PLCtJIpexOM+Fs87aESr2naDPFev5W+PSXskTd68Pwj1mTzEKO
DXIHCYyPR70yrdBuqIjj54QY5XmZrRu0QpBZiYN0e33bRw1xYOGqIMIF4P8yFD0k6qKrluJ5u3jK
YO029iQObhN5W1Ro+mCGVE09Ib6lHnpR1HNBk1JO9jUQG1y/Z8VDR7hWIcSAPrccUa8e0X43F626
cRiujUIxmco4tDbqQGf7RNRaWXFMWDFKIpsKElgIFulWR+HKblyNIEGn4Yu8+uOc7kYUjTJleDj4
ppXIvvdoM7woZtI8thbesWKaPEoyKPgadx/vjCv7caWp0DTxwPFwqZ2Oqy/NAogvzo4a5m/wSGVx
zAaFioptIYBZ9dk2Vvr0kie9vHH+LvckteUV14ORDSXm8w4huAWnnamDHBG1VmGbJ+r7QO4dUjC6
BfK6RMNwxukIIdUHvHO92k6/MhIzQnYqr46m9LFFxcI0Vz9j1cXpU661PVXXvtftYwLO3b7TqRV/
m0l4up30oh6VDsdEJYKNqPU/Pp79K3NguBxMdhUnE0DM6e9yzLVThaj0sdUw+6CrNcZBRyuSPJew
cffxYJdbjIsOtAMdqxX3cHFcusnU6Kfnx2UyEX7pxtYPBrRM7hWERERXTC0pn5qsjOYbe+zyBBlU
OiGI0qEFtXe+txPS5bbFNvFYNVKsmh3kBUQtn754GMWnZGnQEIaDun7+/zxaZp4hoeJlxRFpBPE9
r9Joa87LgONCdOviuTw0K46PQ28xmyu4/3SoDvNgCMkUJe260Y5ZlVn7BqUZbohFoveTIsdXwMqm
hPHpu4iBKRFiSEbXiZ18NnBhdDDLy+JoZGLYolI1BU0xR5/tO7qMgqobcFLCDvzFT0dxRxupDgSG
jkhEOL/NElFLz1zke+QN/WdBnn+GgiC6Er6IYI3ToTTyFg4uQ0V+axDU0GnwvPz3xxt/nZXTcIaL
FSFQD74wLjTnkDsPBam29RaWKy+8L6gIG8sG4AJl4TwHktt4tX2L8npty5MMAI4Bt8LFuv77/9mM
Xac73TwVxbFUS/nXNBTLvZshifP5DwPHsfYgaeH759ESDS1d1lVaHJtRc3dYkZD6zDP/6Ii8rTHX
Pj8eewI0JlUswEXnB3luvcYr06Q8pikuhstS/OjodQZ9Ph58Pfvv44+7csgAnGnsdR7F1Wv6dArt
wRl6RPPYGt6mdFW9r63i1UhIcxrTiLaj18xU1eSNW+TKwgHaRhmA9hN0APPspZj9uK9yNJOOuSi9
92bkMmRXqlth4OXFv+ZscINgw4D0OI+wpd5l+apydjRzOLAjtfxdUpn5fecuNwm96yNytv2JkYkp
vBXD4p2TKJaFso42R81RIpKzBCWitX2g2cjGU+F3cSmZaDN809qi+wIGs/05yWZUBy2KcWzg5s66
DRSQ+bXKEQ0L0in2zbt58M3ivs0707jz7EXgLUPUKTYYUJTD1k37fNoMC22FI+9os4qEc8R2OQm0
6wUaOsrLntdotfIeh77/lXh+nyE2y4KEOViReUtdAdHK3JR1fKyrPnZD2oMlFoWpnsxbpCjIs1Ey
RgKQanqU3wmQJ3pow+z1wHguBBRIRbX1PUTg+kYefGWH+NwOGgk3KryouZ7uy8jrLPZIVh1t+jTv
KP+pr9jV3HIr/ZNNn60a/X367iviCI2K9Xj8zw2is/O8YuirIypUZnOPZoPnv2FXQnc2Xyi1B5qB
6OiRhiBtuj6RU/9gpGZcbuC7z+mmdkbzXzQp22nvRW0jqc/OKtkucVP+EjBp7YPMgPT/1Y9a0ocD
Bdj48PH5vbLFofvD3llfEQBuZ+e3RIM0ovZWHYXIxXvBHhzBtGn6dnaE/WmpC0h8pFWgU/gbd8Sz
JwszK2fWyVaPGDAOd73K4m3qms2Ojpi48V2X6891hFYwuRtpIyi604VxO7R8TApx3BCLY27R8B1M
5IjKKdl9PIGXzxaVJao7DEaCegHzcDM/072Uq2ghLu7DpiiwRUhNM8gjrJqofdLA+HjEyyXjeice
J7D581SehaM1EoFtPjvFseachSg01Rw7GmnYhevhx0Nd3u4rNBv4GcAPsHvns4g4bNlG1lwedVm2
G2N+rJoqxGyH4uBaTsaKtFxlQKMb1/u1OfVXXpwGyImYdJ2B/zlVBW4tMU4g5TFO8yxIRm+TOoUV
6tJ6G7nnb7yXV7aKAfweKXKXBBJ8+elo1YoorlKvPBIqJJuyM5N7Kyk+Tfug+Og46xBE2RB0zg7a
ghiXjv5Yc0Q8B/8pg2or8BaUU1nOG6t25YNWmewVgg4vj+z79IOGMUYCWQzNcSyV+pK6fnwX5Vis
fLw3riwS+Ef+78DR8Lg+B1Z5yH5DLyubY9fsen1k0qpsCixFW8cUNzbElS/ildfcFee0wuzOsgaV
EKrVyOwdY6pBOwneYpfMxfz68Rddpl4rdYqUi2kjgDpnY0wm72qUOczbTIZLaJ/TytILuG92jdOZ
0qYmzPErWm7M5JUDDfGfdxD4IIyWcxxc58qhQje2ObZFq+0UsODALoW/wVTg06BznipoR6BZ1uwS
hPvp1jAzLR68LqqPSTYtm8aW/SaT461g5soHcW4JeEkmKcKeV1+XBLjF0hrNcenBIJWx9F5LAPR7
c8icT2dBPLw66D4Sc/hA517rIwK8eI808oiodbclovHDUmZWOOtYK368Pa5sQlTuKQIgkoNyyHnN
bMVQD9lYy6OJpKEFwt0X/nY25XCrynRtIB7HVV4LVw40UE4XSal0zBAsl0ccIDOkLiZoYkLcysSv
jeKDYubdggEPFPd0lKKYrdHv0Y5DCVZ7TsRieOg6Amm7MW2X9wT8QEiW4BPXO+mc31N3JcKtyhiO
fpTF7p2pZpSeU62Pp+0sfJT10tmVt8Kay48j6OMFwfUBKSPSrtOPw76T7upcD8eu84vjSKxAo6eu
0/xGmHG501dnVgx9yMCBtp8f3dbr265U2nBEEFvuKNIPAZyyLoQ8fqs6fO2TiI8d1+cvcBHrT/mf
R7EznIFKuDMAckiy3WgaCq0VcYv7cvWDnPW9hyzCQ3U2cbDRXOCP8Xgs9Kl8FC5IAxRnbRMnAgG3
++MTdXnhksPZq/US7hEo8ZzdRqNpZ10LmOg4Ol2Vb6Z48t2d2QmSB9sthvRI+d3w93NRxl8+PzKZ
Acx7uoE8kuum/Z/JXCwHGxq5iLtcmpUTVujPVnur9sGxzDNYp4e2xwduYzhqrHYfD30ZU61lFDYc
zQWUXs5VHHSrTzwvzdsDwhNt4Fbm8l1PbIR0Fy2+W2jQf2kdsw3B+0U3pvtyB/FyIkvIwbCgwZ2z
WFpTdlKVeXcYhLT2WdPxshnpLdzz5XlnTrm51idtzdHP7hWl9KYH2dkdci19HbMS39qyefeS+l/H
7qK7jyfzcrvCKFlBqKtPPbWjs8H01ALOpDmoArUp0ttLPO9y8gpUPPRbOP8/ZLPTXG8da8XFU0+E
sXW2Z+LUqCLLSpDokXHnbmQCJmSDKvSgbVSTWvkK9QQzsEJ6lg1GjNoDDYhxeF39/7D/BEKo94GV
KDPCO1P1PQLaQOt2qZhokI6xuXpnTnIEl5W58c+P5+nPhXf+48EPUFAmRaGWfXaup9jIJl02zaEr
siUBa9qW5hfLREBhWxSV16QB5fYiCSdVF+4xgvmZhUVnjt0mlSoHVp2NBN5LM3fjDh/qON7mPVWT
IlBxqXv3jdaaVvO1RHnaeLMSkA570XrZL5vVWYI84fbE6YQMfJMVia4HIJ0y+wkgBDaOE9Xs4quB
0cS4ieH2IikG3i3D+CMumveP5+HafiHIt1lIjR7buYtSN1Ya4BIrh6kGzEWbizeiBTtwm+bzMZC7
1t+w7ybqp0h19oijmZuaEwDnw7gWb/rJGvcYDE9YYsbL9uOPujzXLuoFyKUhxsm3ndfUZef7vG1R
dah5iB9BB5WbwnCLT98ehHRrSx9hO/Klc+I1yUrXuB6+y4PSig1ao9Gd0ZT6jdr5lQWCwkrXnvIl
6cu5KFspAFfZySAP0k6K91Y3lmyDhnu+t426Lm4E3lcmjo7k2mVZGxKoi52+AuOiV+asJxIpU+99
hVAeRl75G6tzeR/CeFrfGFIKervndXpQ5LUN6qQ9YKM03SFsuyzIdHd9etDi3PodOWKQN2h9l5OI
MCWPC1ExkfEF4Q6GJELQDU9MUmTJN9VaEwKVwh8w8iaynG4s2ZUPXF8VNDuQCiQjPNvp5iQlseOq
BAeqZAxy25EtuEEU1HfxbCUW2POZVvbHe/7aJ3q0yAF5EBRdkKwNMfuyx5rm0FRN8wXixvhS1J58
yPDvuBErXO4SSHW8MfBeqHBzbZzuksIqG7w9lv5gYZStB22Ze1Dk2nbOdx9/0+VAuChCrAZYgRrV
BUxI6Ji8lXi3wnno9UCZOejT2Pw0hxv+NsEdxSOiEOoeZy+BV8YUmG2rP2AX8zO25V4v1dPU9PBt
Bu3zhfo1LiYIp+JB6Hp+aUjscjU7ET1csr54H8BWb8EGTzcS98vNwCg0qWnII+NIjfF0hdB3ApKq
yeEwVaq6Rw/NDbzYUSsk8VaufmWNKJTyTcThnObzLpWrYfxDnWA6TE0uQuAZmHyvYPxP7wS64Fzo
ACeoR5yDp5So6H1Y1PfRO8M2Ba/QZ6Evy43g6eJb1nbeejkhdbIu0dm0ZVCZ3DEBvF7jCfDUa6uX
fVd7Ny6ji+sBYiqHBpgQbYqVYHq6OFaR+qkxTNMhN13qJ4OubfEYw8FEFOl+wow++Hjuro6H7gIp
BR0w8zy+1jREvUzUYg7Yj/kvVNinbT2p5vdoJPle6BGsmY8HvAjo+UCs01bC2hogumf3XysKHAp8
czrYcra2aZzcqSV9V5O+JwV91iPjYSmtW+HF9UE5WQZbcR38dFbRm5daszisnaa9++4S0mBsg67B
FCZJ0ipw++55KqcbYaS+fstJGLl+K0UDsgfQQ0QCp8NimpZ1RlurQxsD3h91bbOMYDu70sjvo16I
F0xRxm+qqlKQnWVrvTjSsn6ryP7+8ZxfZI78DrLG/1/hX6WeT39Hkc0SbLajDnFlOQjsDrL8Kmgv
x2Ef6dVKcarEV2i5ZB8fD3xtdyHu8YeYT5HQPTszuhooDxm+OgzDOOPE5fySgG9b3CWDvo7//niw
i3uNr/SJHak5cX+SuJ1+JTV3ZxpSpB0TyvDPA84S4PqF8x5F9u9Pj0QuCoAKxir3zrl+7BT1eB4u
KH8qfBuOeOlAZRv04qBGw9l+PNTlrcNIKKTw9iCUTP3p9KMW5GKLJoc87wNsf3MHN/+Zt9K+cYNe
mTq6qJTkuKJXBeGzqUt0A2OPKtMO2KVmX6qmcO/LUkRfjLErb8QHl0MZZJ5gbaHI0kc7r3aSeBZm
1Wnq4GXutM2idtooA4ZRktafZkxTvP0jYEM+wQN+nsVRntZdBX/oUI9yfHWLaHwj1EtvBHSXh4vH
lDWiNoMuIQX30xVqJi1NZR7PB32Rc2hIL/sep6vs22iKnT6koLiBQN14jK7NIlhPLlKwrBRyz8IS
+HzerKxyPqQx4EcfJtKPkVkPRB0v3z+7A+kIIry4dvTBO50Xf+J8bjsdDtwhpQV+V/RgZhEIV5uP
R7n6QR7BwqqljgTG2Szqwx+xHn0+IP/8bUb+bwuqDdIrTiE3Rro8USAeUUkFnkaczc18ul6pUbhu
MpvzIVftgvOWHwVmDyvs4++5vPlYGtB5uKMS41+AfhccZJXjV8uBlvdr3TeHns5nUM3yvwYtw//L
YBzdFfXLZ53z2ttCr70IYtrBH7wZsQt3cb9ZQIDhO8EVPfoEe8aNTsLV7+MpXWOVP+7zp7O4simd
apyWg/Kg+IWN06pQalBdpG90QLmq+cY3Xm4QS6eZBWScRWOfnC0bIvjePIP2OHhR1R50dMJ3g+9j
Otb68w0A19WhwIgBrELNkmL/6bdNHf6r3jLbh5XGvydz+Q8jQbXlhmpvfNTlXuSjUHtxV87D2sQ4
Hamr5yjyJDKOhivSXVoNFtpNVFg/3otXvmeFD6x1Alp1aBudjpLO1agPVu2R4OJ6NJat+GmV8I4w
urTfPh7qclswaWR/4I08umbn2kZ5MXR2WaFu11g2WLShhDhemGa81XGNwpnSF98/HvDKDCIasfob
I4hGy/kswmjNxcemwXIOi8jcx3gBw9Av1nRjt18bxePS4HZ3/6zX6QzaLdRCTKTcg9l7FbesX1V/
a3le3LjVrwxDsXTddOvc0Vc9HSZtvZxo1PIOc5HGWzEUGB7Ti/78plsv2lV0jYoR6IjTUbLK73Gw
zKODnmJen5fS3w6EcDc23ZVv4X5dvXUooDPO2cLUlZ6snngeqd+c/LbLxXvW8ji/cVSvj8LmNrj3
eDbODpDMklbv7dzDAnnuH92i9jcxOtg3lv/KAVpDCPAjJM6U2c5e21hlvQsn0ztoCKghhyf1RwRJ
MTdV+S1h1z8P3WnOQHmNZ5Cyg0ZweS4r5FRZI+ISYQidTCjuHhC/DHrpAiEBrz14+o/ChRRdBhre
uGNWb5iXEL0HLDoyBDjn1wR3OzH/mL1v2tyFZfLYC/gfTvktEW+RzO5cH+M6aaq/W/H746N4efYJ
HNdLkwoC6ev5KzS4cTbgrBCxFiApzaJJj1NjxKHZWGiBR+MtT4XLtWc89tafahrH/yxkIE0V45zB
IKpNT2F5VNUbOlO3QD3rPj1dD0D2FAapK1BBo2R8elqweemh7yxIBXbNeCAio+OQwmsPYDr7X8Ce
5Uezb+UDhnjVG1nWdEMt7sqsMjKHldLrys462+HAXmsHK4D4SHchOaCvgVEx1osb4rWUJym7pfN7
SYmjam2z/2BsrI2bc8ForUsNF024+Jh7yaz+0z3siB/iClRsaGO0OOzzFbFwt/DSiM0MU/O3bZcr
sCWxCm/76S0FLHytA5M98vaffXw6ZHCs6yI54oaqbUZrMo56JmCNoDSLD6K/+Xi4dcecrTVXIp1G
+u80ns+hBC0KeXRukvYA5z7d9nprHZSajHtfZvIOYGh25znL9OPjQS8XGD1zqHckKzRAKAufbjBM
Bt2sd/z+gANpy7FPESOGiOim7gFbLZTs8nrpbjWuuYkvvpUczFw5Miti7cIoKUpWbWS6qIe4GzwR
pohlj2HbdlO3/UNGeBjHevnu6aZ0w3LSZPa++P3gbB14gs/9SN0aNSgN79AqwWgh5z5KorzkBgLm
QvGqgXucp6hUh1DtSvt7ujRRHQwxAc+TboxmGzgDvKGD7AYr/9rORS3eK0Hrgl62sofVf7vGlQ1j
83Yz2elQ/1OoIXZpBiRdTEbXDGW9SSJYta+zgc83LqmCeqxbdGO51SYvGbCVRYl7Z8Oe+i6m3mvf
7TTJ8y1OBK6/deSgeXtHrUoeyAm0v1vou+lOxhAW7/NoHDN+pguTTBt9F7pXpAzcGE39DToIdoko
3gwvaT4NA0aFdYdr7pgVeh6C71nqvZH2mvaXsPRJ3OnNsnRImopm/GFYZIp5EMWFr22bLsr1t2zy
PfWUSPKI31g658gHlPGs8v8mM2qTB6NDKeY+XgZkUQu9aKfQSB1kOtKxiH9keZbo+7xcyiT0Cgk8
iUqOk2v3iVZ7dExVNmeKsXMUnNyt8orU3Lm56zaHYXRV8pprdRwnGKV6OZ4F2KK2kMkJngKwd/r0
7PuFwVHwVS5DNaYwCFuqucbezxrXveOz8yE0ey1tvkRLnxurzGjVvQ2yED5SFMbS3OEXFP0rRb+U
b1D2438dNEmSbYqCe/zYNLoXNaFZRXC9p66A2F8MNVoWHYUqpKGGupPBmA62to1oBmNKXfemhSJK
p2nfO4Lc/htwklh/naktpy+ghfvxYNpzh7ASYtf4jw81EjBJVrrDNgUbKr+MRT7+vZhoSD/yho1+
mKAKFG8yrfAXGroTWlfY5UbtZigQ49h2dpWle4w2B3U/o01go/tQzc2OpWaPmQZ335251K2zaXPl
JMfczfJppzH3Lm7fonT/ppXtx/9KpQ/ZRp9sX0JvKVo4oJVW1s+yS5N6s3iTLO9k43b5g5Zoxl/Y
2zv5U2vgzXyoeyVhj3QJTtxDgjjyk0wkvH3kYoo+rCOhv4zW7LUPaYbySFhMxmg/GSw7bcAeNYYH
18icR/ShcJ2WmHh2DzG9T32HhODovszQ8JLvKfbvxXPqA3LZgA2S/buM5/IJBXbESkomqt/Xrh6L
YzJmcL1RVXH0H5XXen/nyI2gqVwicfYkNGASu4TGyLzPW2dGU8XwIkMLqswsp61p8XrqhwFjUfN7
O7RJ+m2yxaw/21GDCGkOCxAP1gahvlQEeCLNBl6kWNHslI9jekBZSkZH5SIaFS4pWtmPtZjkW0qN
KjKDyCyzxybXuwc11SMC4SUevXu37U1bBB5Uv3da+ZGq4ZAU/lgESJZx5W3QV0riFxKwOMUDOM0b
f2PFwu12He6qXb06lgq+WsR5tDNBmWlPc8HtHERROUSHmdr4G2h5L0WWyrd/EGij8g/gcUJ3KBkN
J4RnLKhzJtLzN4p6pdwogZQWWihlO3Mc80Fhi+LXKLK5My5hOr63GEJ7NmbbvZzcg4dNr38/aUnz
r5mwze9z1Mfqn5ISnncQJm6s7/acZ7+NxEqzd3g/UXvf6Wr8B0ach28ywlF+MGmN5oXCi0drs9jx
7O1HHn1xTBU2Rk+ar2LzkEjW9sUe8TvYi8x0y6DSY5m8xcqmMofnZ6s2LZoYEqEcs7cOWo7bPVA7
tyofNR7MGS+QyV4gsfQpmqhJ3U/h1MTNsnEH5VnPyZJO/4ChHN/Gqe+0p7H0cg8pNiQagyqt5vG/
j5/UKzEM6vdraZlNC2joHHwoM7Z5Ui8mrPlM28LHUhuxWNUj3kDJwURddY+G1P/j7Lx269a1NfxE
AtTLrTSLLTtOnMRpN0LKinolVZ/+fPLFQaamYcEba2NnAQsIJylycHCMv5j4Cw3du8FskX5xkWh7
/Uc8I6EvswnoFBaYeoILtaBtJg+KrmvrxDRucxnjHTktcV4eyWfgTo0D/sIzn9O+a3sB/WcseUF9
NrTWab5opTJ/IBhV7aFKlx6JD2PpsITHUTzHjbvVnSpLjthFF4bjczCrPnRd0SMjARJG/NFzzuo4
VW5/ioQYlCNImgkjbshb5okd4H2ZW6PjUncywFz+1AtZB02PdNupg9WgVyhb0UfrfH0ycfr27Xhw
fpejFi3vTVrz41tTvFWPEY4jgO9nH8BNiqcgmpcuQ5WGFZLjRqBw/Xc+5zdxz7NsUD7r7alQb1//
NldPBwZdCXpAsnkI0565zLli4HULKkxpKGJtOC4KHs51TeT6H0YBNQdHDzo3VeLLUdpmrpbFMdLQ
KZLx3u0oZeaWsHbmcpW0gsbgtbj2BoBa8VS4HGUcMBs0ndokkdMtMgA4MFhF68W9lSkiJGn1btnr
e75H1yu4jroCArEQoOm6eRIPHnUJtLrM2xYhuBr1ILxWfIgW004Z4aXZwXCkzE2Lkg7I+t//gR7m
BiUjPFmsW4Ag/XDkPu3TjwPOx0agN/UMvsYo5HA3tIYid14DV4k5QgqoRzJF3l0cv80UrRaVMnYj
UjBL+rsvx/uuG355ufM3SaI938OXx1rLMjC8kABZ//s/02yr2Wp6ms+3Hbw1RJSiSJzTRfVwoDBQ
AKBS/e2te5PJIaC2cito/W4BV4jCzZauMLmxlE3grX7nSA+2OzHQfGGbrJwKbKOIhSvB7HJeY5c6
UV3p3m1tw+w9Qvgydb/SAZYFloVYXTCjy9jdWahtFge3Fgt3ejFDycNUS7lr01RPbkRqxeYhKRIr
hT7n4Uh+tJZ2Gg6R01XznWm3KRJXmTO4t9bqgWYHelQiqKYUwk2/SI6mfdKRqnxC/G2E9qvGYgnI
VgzxpCGrJZ+8dIqjc0OLuMdUfojFrVXnqUTe0HbyQwm2lIyZhx86NDjgII3Yxa4aALkqJb+nUOaw
0RZIt8XUKs2NFaXZckQ7L/ra2Eox+F7vTelba3jgvVagCGABADAgly7XNUsSE2t4FflQRI/SwEYf
DjY/kps7cITr78c41B7WciHg1C2aJ540vW911NU1W2S3nrSKOxTX6r1twq+9uCnX2QAGoOxJHoRq
/OVsDJ4AEBAQHEKidbopEjcNTKPfO8/rTXI1ChLDax2XAtvWGrjtuoQ3P3sRRFL1tUWk92imkXys
DS/ZicnXy7bmHSs3lWruCiS9nNDEmknU25KwMariSdeHdjo5KSq8O5fn+pkvpwQFVUe9CB0UFXTX
+jv+CRuzOfZ6PSpZuNClwS9Rg2xxIG2ERiw6c5n9Dq4bLlmO0tt+kZdyhze6fpjL8Z8p+ysAkc1B
m/ByfMPC7bvqKPnhCjgFKOeid+ykN67RP7nFsHefXn9A3I+pkKhkVVRKtuVxSKGi6iskfKK2/amp
xXiqYAn5iwUa/a3RcXWJJCWh7b6KUW1ubjvGIphOLll+kVJqK8v/rGp8M2yJvxnGLcV++hMA2Tb3
i2PXqd6likJRL+VZM0wk0O3wZnobozxXk3FZsSmkbSJFnzlu6xRzHMbVVPwCTlCHk1XsaRxdb3iK
/RSDHA8dakogm1EycBY82J04VPOCOnVVR95tIuw9J80XdsCqT044or1ESr0ZJp67XuRzmYRKlZiP
1mIYt5htTaE7pPrh9S3w0lAocVF5pRq4AiMut3Ymi36phJuEyIuOgUqL/YSQbfaA5Eyzs9ueN+7l
MXJX5ry5HmSIUc84on+OcWcIdBw1WLFjVpvDoffMZvC7qiHkFlZPcRu4clf87Cot02xf01Bk9KdC
Qhy0khk138Vyk+Jegjoo7tolTrWTvVRwzSs8YPRbY8yHZKcq/cL35udyGlEfJ8xt3zYAjWspGy0L
e5Ma4o1GXdq46ZeOZ+frn+F6oDVLAeCgA7PhJtp8cdssl67L4yLsXFHzRijzD5aX7hlYXcexdfnp
uPEMofGyfQ/kuYnrBloMYV+o8QOCkatfshgQttVg1qJhGrU7kfuleYEmREoDnCzNks3hNzFRzbBQ
hbTbL8hyIcGbHtMoM98eZDywlyvOmE0M2n2zfl2G96yROjD7qc+HVP9uoRW0O9fA9VmhLwJ9ZU0p
dYSrNvd357WOVpt9HeoTj+ugc6cMya9e7x9V8LN7Pm3rybs8LauqCjGG1NWhvaVfnszcWeY+lXCD
3Xo2HxrYCAuV8l4pUQvpEFzUQFMXv5KxrCbQfROlKOI52gZv3pjrg4s3AnbSK6Tp8lc4SiR4M1Cw
d4Qd+9ZSKPdobCqf3zwKNxHoAPBSaxa9rvw/kWGq07aMbCu6beNcewfpRPo4C5Q732/Nwv9d0bXX
iCQNxHUuJOAImxWN3EYtoxEGOcIWfXv24FXNN3GpDrmP4uwy3iQusqh+bUV49b4+wXWZNkOvO4dC
Da8DqAybraPasYNtmgPF1slcZGInjZq7po8SNX4n6fyEy0rzx7RXSbLpt+4Mvz2GzNyCjA1FkFIA
BL7N+2Ryx2Euy7IOZVkrgdTHKdDVOd7pUr+wvkQwdQ0szzi+9Vf88xV5HMdYqSx1WMxa8x2F5KoK
KimG42TxjEHfWQvmLLW/v3VpQT2v2EFyM0LNVqximhGa1rSqC6Ga/5d1c/NRK8vpqK5d4GhxsjPg
oDGQwnY/vT7w9aKiIQmKkC2Fxge9rcvpjiqGDqhndGFqeLj+QBx8aGWt72zabcxep0WTDnPDtQzB
m/lylEaZFqcyGxHi5CZvE5fGXC+18ZTpxRjMppGd3zorg3aZRz4PAgQBn82s+gL5MpDhVShUyuuW
HEDMU47dmdX1eYCACxdqTT+Z2RacgUa16yaq24axkJH0dYsibtDa9lQfnEILBvUmXeauu+16dc9J
6/mWuzyLK/+cZiBPSqBTW1GdprGyHgGQLoz6RY/v+bdfTlzEJ3MVlD9o4LIRARPtWtztKl34du7N
zU0m48kOs6WRecDDWNN9oBj4UjBDHkCZB8HvqMzukp08e+6Ld8tahY59+JtDcip7VG4etLSZ/y5y
Nn+T/Q81BXw3Q+c3jqbstjMKywlUS6GQiwBsJ44dtqMFVHItjc7R1PZYN8RSfZLUyCmuNyXaSmA1
5eQjWl2PgaK6UexPWBM7wRiVhn03R4UXvVtGaVcnIupsBcIa58InSGXips+kpaECX+koO8P77j5P
qHF7D16E+Y6f9jqdPdmlfw1jcpL/amORyxdDMZPsBtxY09Ksw4sSxbRk+NSURleFk4Io/KGMG8+8
G+tJjQ5GG0/RrWoOGAi4eE0P97QijKcp8li3uqRCcUB6waCToRQowSqNbX0D6VqJcBLV8M0URvNH
b9XUOnTIV5dBLuZ5vksKFyx3ZvHMDSugdG+VVeQGwq+J9BSHHiBe27vIroUXa1FLtbnw5jDPseS1
hdSe2kWqt3gN1B/aDgiFT8l7z7hnm2BQo1ktLxlzPRhgei/Peu7UhO9+7kLS2sxlzbr5p97YTcvV
4M3DskfEuY4tZEqIxFG5pTFPXng5nnTp7NpRK8IWLTL73IyK1d0bS2nnQdq29qekynu5U+l8YY4I
CyAmyCW42ntu5hiDlcLJboEcr3EVIdvY+YrBay03lrdqrLGczA7EoUZIgwi0uXT1qJ650CHHFxb3
w9oPa29apJS+1o3X4MLg5f3p9eD5woKismwB10EYckXOXy5oCb11Wai1h4kKEBGkKJS7wEq6yjhG
sSk8rt7a2tMAeGFFn5VqWE/EcSCkXQ4600jVE+EMYeZi4+6nmhodVSmRUMoh2e28iK5naD9fRmyX
1al4K/BiVYnLM24aQ/Le4pFnMIbkMB/OcOHGD32e7WUuL4y3ajVB/ETElbXd5J9RPiGCputLOJh6
G/tpiZGP36tw1v0lKQeaRqKM9vCq1yuKLya8Pv4hJ4XVdbmidBEVnH8GNRwtu34opqo4V3ac/OyI
0jsPv5eG4lGGdhNgHFhXm+tdF7o0MWfQQ/Tk0x+1IiYE1Wngh51V9TsJy/VYzsqeXVVK6BaCdb+c
VtJqQ0+NxggXY+xvSWu0u2TAyml0kBp760EgXSH5oeBDdoTiy+VQZjujMJImNrIoRcSzoZ/vq07P
Py66TI7I2Mk3jweSlEi2Chismo2bd2Y9J+iYm4odYmuS+UqC0EaZ66dG1z+CYxE7MexZ2/IyhVhz
B95EFOlWEtvmJdFbY6IpQFTCbEB7L0BXYCiCImoK5WM0FNEEJigSKvXqnML4pMXoRE+mWcdnRcVF
70syqfV0ovbr/Hp92ddl3fwuHWUd6AsUq2lXbTYuJbhc6ytUByaJLUGJQ81JV5x4p1pOu+Z6HMry
NMWoT8JE2go8orAguKtkwq5NQDfVqxjhjY0NgvGpbzNBa7OTNs4dFQ7g8jxHgK4OAqrdTJfDbpuf
o2MUyzFvmt45IJ5gqI9SuhglJpU7fq6XwtWfcjcvjAN7q8X9RdUm6zTahUublw6FEtA/spu7pq8i
KA1TWrU/5CjU5l1hJFF8Ikbl9SHWpfsBT+DMO0arUdKTTSf6nq4wsUNHrVzFtwFx8nv6KzVWbQj0
jXe5Z7bFHQlKHdZAuegnk/grAX5U7lPpjNMvHmdgaeaGdv4h193R9GmKpnYANiM2fMxIcPHoJsP6
I4qodW9AzpZgp6plxBki7qCfdm6hLIcEu87iT2FiMPEnj4elvx0SI48ONMYNMywjwICnpU+I4Wqf
lct/dYOf0XsYjECLE+Qay5MBlqL9JYqkTM+9WpbcMxHBGW37CHMuSUE+5cqDnDPcFnC9Y1ze9SYb
Yx9BskLe8Kg3m0OmleZ7p856+X5MPfur4VTdfMJrnEZ+jiiBcrImD+GVBCyHi1RBE9GDtJ0oOnRG
mTxig1d5d6B3cOVpOzSwcTaKJ95fi/OFClTRBAWpjjjy+HTKWyfKhYkT4Vi3x6gfNfVeFmpkHeE3
Az1LUKCA2eG0JTaZjjActCLbREanylPFAzZ+yA8CXVO00wBb6zcap8oYtGS06j0ddyuGOurh3lWJ
Gacc1VWW5agk9MkOqzPIL2tstfas6kX7ZcZuxwtL6pDfvCQ3W97+mZ6cjdIrtKONBVX3tEzQjnYO
zfOTZnM2ge+vVVYbnATH5jIkxtpU69rCkydLDRRlSj2tf6ba6j5uIX/8Z3JRWD7GOH/81pNsuDNS
Pm+LS4t9mGO6PYFh5bV7GnrV+2jmRpzRGCYtDszC1L44vUI5uonQQ7l1q5HDglSNjM6e0Oa3Sj5Q
AwJLQMqIKhoFt20R0ZnlEltWXYdGWpaAlaruvY0J1c4D8YUIQzPVWmkC1CzAil+uliaiIbe7uAml
CQrYXrrkGDVtdzaqXVrRS0MxofURv9ZGti/sonQSqLpzE1rzWGFN5UwfllzT/niK7e5USF6Iz86z
3hUJ4lra28TnNuvIN2yvDTtvNN+hSaKdxFg7N2+9BWhPIMKHLh5kXC7ay7Ujjg2YARZtaDpRdT+5
dXlOyVXfnLmso/B5yHfXmtq6rP9WexTTErORtWEzpfP7OO4UYJUFGEK0Yg9vn5BBZWmtYRGXjM2y
lbFULD1JurDptfLolrY4kBLupWLXH4cOJk8+A4IZtc6tZ6+noBSUa1MbLlPtcGvTaxkiM9nJHa4T
WkZxXTIxA9FzYDOXy6ZQgDQ7kVI1onF5j2LxfJ41iJNzpw93CTXd89vXjnNKzZ+uAn9uxossUBVA
6Lows/HdKurYODbq0O3M6qW1MxEqNix1JaFuN7aci6oHNbB+oTQ7tn0JyrNx9jBA1yd1NRxAI55t
p/IYWH/FP1uOqwToepl13M29fVCd3rupPG0I+qWOdiZ0XaBiKCqmhAWKp8Sgy6EMaZD9pCOfCbxW
UA7JV3fIzsuoGb66qBMpSWVgv6Z9fP1rvTRDJBipT60UfjTkLoeVhZ1Xka131MWyLEDkVMWhEm9W
0tq9jfjSUDS2eK4y3ErsvRxK6ZcBHwHcTC3FwhENEWfaQwennMbD63N6acevcXV9UcGCtzaBwvYS
xZzGsgvxvn7noGUFGC/tEdEsSyJGtPccvmoz8ljk6kDjF976qiq8CX+lzJRUqIw3xnl2r6WyeB+7
Tn+jeHgEm3PlHYqeNFPh1fx1BJb/MCY1fps41H6LYlmeenANQWxAgPPavPetKFZ2AvSzZ/FlLkC7
CnHKNU8HMbQFs01i0gslw5swKmW9nDwrJyf1ctVLA56JFWB1tcuik9WCZvfdtkuUQ9dZ3lMixvmn
u+T26CeK01l+Npr1eKT8bU++E3sExlS3EMuqmIjtC20ZJ3+CEi99G9/Ix1Tygj04Y2ZlqP7IOtn5
1Oue2c7LW8v/wAApHm+9mkkPI6kCpg1b9JwCNxn7oywxZXzzhlrBVqgYIe/JntrUBNLEVZzaqkU4
R7o8GFWSfmyR4sG0oau/I3PKE/rtAxJwXMbEMYLCzuVRAcy7WGJyRRjj4AC8GOPJrJnMRx037/+0
LIp2csWro6k9GwxBOyaWErU3MbvlVQkkaR5Cy4X47ht6Q+heOuwoA3twjE+vz+5Z1PPiqzHKWv9D
m++ZgbU5oHUtIrvFKRcFbq1TH1razyNcgrb0wHeZVaP5yTjrbpDCJ3eO0m6t8hfWjzUa7dFsa7dc
qpNzN0s3045tkuX2t6FGxM2f67ZEy1jYHa5IreZEy6GW0eCFSxJhTMdTwE51UBQg+du7QRQTXF2J
bvY7rVNG3jPxqGGa2Ce9d27KUutvyYtlchBz7FFZn4EJqx+mqYnE70ThyfinwlTSe6qMmseQqaJD
fK8ndt4/jp10/lhaXP2gJL/2v4DJozaXFnn/PePexM++NXLPL7DajY6ZXTgPEwiV4pORmtkvKADu
Z3MlBX3w5sWy7vtFFtN9M1F2fGv0h2sDdoWGK3BqztF6vP653yb4K+B+Bi1swQocPU8OfpGC5UOP
f48Ddr3FGArNXwRTnnU2N1sa0pSLwbCthWVWZJ/bShEHSniwDHojK3ay3qsLYC2lkyGi9gR/kdfP
5bTiacacupJaqEym9dcbZQLFU7rmJzQOk3OlNebejt6GIeLPCkhH+m7V5t2KbyimVEDXLUaYEj7a
4zQvIj0ui8g+iKTU3ipgT7QjFYFGyKOOTv229lSlbI22FlaYp7F6QC3U9Tt1SHxDnX69flLB1l3P
jIXEv8blhkMFeBP63GTyPAShl5AMUkl+6nLyhkdbncflSFEMTkY0D0YSCE224lMH3ebrgsDnEJYp
/KBgZIPDf6CqhVFpn3r3ojIHqgWVK5ruQQep5bm+UKph+aDBZ1n8GEmQ6hFzy7QOqqm171vq9zlo
fLQHD4s2ZravONoMYXPJoUrko8QgKE6RTfAbM24maClFnJ0Avsz5QbAo1YkQM+sfl7lOnIOrza77
2Jttg3pDLi0DvkLpAtMfCoxhJSdM3PNvVXGaFHuaHon50RIMvQU3SG07EX1PDDf5gTIh7as4Wazs
FHnDqJ51BNTtH6WaegZgEK9WPuJ76FpHBbPX+GRZC9BVrChzL2jp2OMdvOAnf18Xrv2zHPoyCsZx
8nI/WyZoCRYP7b+qpK1HnKikfcYlqBoPXmql2q1mxIMESjBn5BAlFADtkDllkeGcJlewatroSvQf
JAfN9NPamuyDqNC4OpVGlqbYX8/JZ4zRMVOG3+b9bcdFWd4VdVM8NKiKfiSLwQ+4XOYiORa94vwY
qP5B/4uQK/FHa+B10su1Q5Umqfs7X9SZ2kmfLam/zGqjnwRbH+veSEl+o4sVlX4L9gg36zpNte+x
Mg71UU+K3j5nXb+4gSdTNQlqtyggY2M7Att6stWvpB/Se1/oiH6+G+c+r09ukfXZrYs+UHFSE3Te
sYznoTj6+qAJ+72V6Ik8mkrl4dmc8qSC6Tln0EJePw5bhMx68Gjw8Q+AMvpl2xoBBPMGCqLNo6Px
Fi4SV2IwbCSuCgagqGwaPbx9ZlwrpJ6eJwMXhmBo524Pe/j8/ry8QGmWUwhEOY3iCLf2ZYCD+UZX
CUplqFm94T5iqp54N/lCLhGYvaE2ZwX8h3bnNkNak3x2WHBSQbEGBLbjODvKrJqG9zivu+W5sKqo
PLeKiqnyKknTHWjCWYk/6E2DpJZXKd/LqJkNip5D7p0aTF+HoHBl+TXth+ErlzOuZ04vSvMwVF4+
BeqgqPpjWzet/ijL3Phpx6gbn5Q5qaygLppR3nBqjfSd2XD9YGQ/i1n1ZVX1oK5rrc12cpvrj0ZT
VdVpQEBI4c/NxeOWAypFXYFXcZ07uT9bVe588mg6RrcT5IoFWx063oe0VJUc0/QOQRm/70tLfnt9
81ylqlyvsL4BOoC3g9ixybEaeHpxakovnHAsCCR1Ljq65p6cy/q3XO4MsvtnrjV6elBxNlff5OFK
VwvFC4d80OcT8FGcIhcVi1tXWPm9YVZGeYyHSDg7Kev1MvOEJGElrVt53ltqWEXzf+oqNb/r2mGg
K5+epOYIyLXylkEXzNVFdajV9Gw18uvrK/vcwr2c9Do2NTMydHcFj10eBy+Z3B5wYX6n9tFAxVcf
2t+Kq+Yf7SxG4iFOVfGU1Ur6FTxBM9xMbpI0gaKgNYF1UW3dz3RNv0Mv8CrgwtWoH1zgvOKI0OY0
vkt6Vaan13/x9V6gibFq4KzQKEC3mz0J+LnAoDgp7lDJ7TFYb6dzTn1+J1xd7wXeKx6tduRlAblt
4a/ULMwlVtrybhFKNIUePMYnjZpTerJTFbPp+uhN0/zh9ald517UnHniA3iBek+b8fJb2I1Um1Gv
8ju8ApxjPdn6N8eoFOJgm30x7aZ+qxYmVj703Q0IgSst0bhCuuWWkY7Qk+80pGoa3yRC49Cq7PHp
Xvhkz/ohq2j6SgvbpMo8hJNqdsf8rrEQWZt78Hx1PO2BFa4/GVVuKgjUEVBnIHm9XD2vmN14AaOw
VuPnG62J5/eDcJoPs+jFY16kwy9LldPTWz8ZC0gzmLoTYEFE2S8HpRFg9noUl3dukXfntIm1ry66
V789pdUO9dBoO+n59VIiUocgtbZiguEbrE+Ff14dkuxJ9DTT70B8NX66UPwkzSyD12e1/i2XQeFy
lHWj/jNKrpn0hgAh3qmpmby3wbgjjY4vugDz9f71oa4oqcAPMX3l/xCOo8a6rQAlYybzxZ6Lu7EU
3V876z2u1EQ2Fv21pc9vOuzio5Pd0KE6LpmZtEfbFqnyicJS7gZRpbORqtSb8GsqSqDoZewMT5bd
ND9S6RX/EdIN5CNm2oGGMEV3rNS+nQGxIRnwQP1sBEozaEoXzEXbx74UZlkEZRXFDuA2ekuHWlOE
ccRju/6pNP0iHvthzOLfMQ7qkR8pRf+EEdqUPVC033XJu/oOFBatVcKPOjq601daI9poAiFLkrAj
JTlYCboXou/0Y9PY2Vs/+fNQzw6HsFnoeV1+cnq/JX5rcRIKO3VQWTXJP6PkZ0n+fH79i189i9aR
uMxBTdEKozp8OVKeWpnp1RAmBA5HPlje5KvtxNaNmenaYWrnHjLION65s9ftxNerw/M8MmV8REbI
IuzNHEs0692xYTknS7o3nDD1LMH57tzmL41CwwARK5wp1vbh5fywzINyupTKrRu38qFxp+FdVGfO
W69B5kJxHQHg9Tbkf5ejLOAfFdDHyi160+lDW0/NXSGtPVTWC3Ox6BAQZ9ZbEMDb5ShQqEiP8x6l
H2wDnHNat80HHTyPffP6nriK3QBz4cTTotJoqcFxuhwH7YwRRY4sDhVbHX4gve9+x9lA4mnQT7Pz
aaxLMZwXK4/27vkXThgoG8aEcckfW3wpL9KV1BMpEPC6FWaWJg0282VHSaDzvHQn2L20nDpFSXJL
DjOP1c00c96xEyjTUEjHG060yvT6YNU2Ief19XxpIIobyLWhUKQSQS4HaqI8KYsoYiAPM22ET8QN
rebs6e2jUDx+5qis5ZTNdKB7ohhcjnHYO8p/Xqtnx1yP9phIL4QLepb/P4i7OU7Edxh4oHMJF/b8
vfQEhTYr6ocbaM/JzzaVRtBqdk6INHnJv32CK8iKhALy5FW3WaUzMfRuDWS4Ed7J4Ub0W9zBd15Z
L21+AgZ0ClSMYMVsAmKMtMfQJl0Sas4sTvVQ94e2+Wi1D+jWm6eCRHhnWi9sehsFwpVyitELjJXL
3UF7CcNLS01DPTLNn57R4bs6TfaiH2lwzHuGEC98QPJZytYrTp16/LpX/0kmuimGmOW5aTinVL7G
BekPfDCbw1B49G/UTLuJKNt+ybIki3cm+sIxIGihE4vXC+j/K25epbRCy9HqguQw3qDiwNPFquOd
U/3CcmLnRMJJzxv2wraF3yLDKLMU4hnESu2sWtNvA+DYselS9+3zAaqHRCyEGEopW6BFm2j92M9O
Fk5e3z7kTaX+AI+U7QTj5x98kf7h47zS/tbmN6Ct7T05SWLlXGcZbCZHwQ8CvtmYHIW1djYm10Ep
iRhO42uJDcWKg0Eq80TmBOyd3uekTHict6M49LpN6W1JRmQ3jcylsKSjK6YeOrPxtLu6SaQ8RL2k
A6SC+/lSu171ty/bAcqNl5pPC+Ao813WKanpL9gQL10QD5llf4LLThZY5oOln2zP6uSNXRpF+6HK
F+NrEqvA+l8PA1fvMi5YOAhAoGkwYBmwSYeB9XMTxyMWq/iRopUj5oPAZ9CfFfUh7cs9fuH1fiL1
wHyJ5IF6BNzwywPTJHRMMmRVQlHBFVAzdGkwNSx8OPt7uJDrA8JQqK3RVcSBiTfn5VAQGaO2a2BZ
DWi1njqriM9NXf15ffmu4xvNCw9FB3CO7N2tAGtn1nZUKKigzqWbHk1vFN9H3S3u67LWDujAjg95
MuwpPz6bOV1uYvYv5b0VGcBFuCUZSzOfW+oacB1EXti2n49KLB70FZ5yq6SVyBI/N0fPe9AmPSk/
oJDVmEANLYGCQqWqUfIZp9JB/aJker58r+pBedflS6X7E7s3DSh3d59Nc5jv6wluIWQpF8WuWFSV
8Mcm0lE2MivYfmot8m95jcytL1AkHs5JrJR7T9/rEAutf5URoDoGkmhbOGi6kSTR7rrQGpzG8hO3
lneznqiPfSznL+rQ9Gcps2W8K5NZGDvh4hpgSybK0cBwjpqFRuy43ESans+FkQ20eE3E2A6jYwra
Rcai2B+bzOvzpz4tGnHf5q1bf2Tp5/hW6/PqPwDdifHVbsWsB2pKCfbj6/vuenOvTl9QzMl/qF5u
0xOPjNWTrijD3qBeo89iea+h6/D39VGuTyusMg/kNA1nOmdb65LUGVLwW3A5nRkIv98AGU2DKeZR
ewP9dNnzqriORSs2A61pOLorc2+z2Oi96MYScZiwDm6qo+kqtHss4LNNsCT29NXKDev36zN8cUg+
q83mIiptMXduU3SThwZ02OHqFchRtY+tcIdTXTXusc3yPfOjF8dbJYrADnGpbkmCNlYJJXJgBKVp
jJpTNibRFz2vykcav1wxaUcbZedifWFIajd4t8Os5wBtk8y6UzXeOWkTgpAWN0rSdYFudMkNdurd
IUd0Zyc/f2HTwFBHU4e8AfTrVisFIbNGtG7ShOacdydNK+Z3Y945dwIhu73jub4ELwPhSmYluHMU
SC63vsV05sxJtXsQhnoMwiTrrdmBVeDaTzPiqX2Yicb9IM2x/gAsn55HXrJtA0tKszylhoHGouUI
OWN8J8bq+PrWur4aWAM6QyCOKAdA87sMHaUQeU6ptQrdtuyR5TWOosza/yhwlcHUUYw59KNodvLt
lxb/30HXuPFPQooyrFhkBAtOxdvqJIrSO2hVjPKmqtX/w3cm+XSflVQpEa4/5Z+hZoT1DbgyUN3N
SjtV3Behrpb9Afv0Pd2T55L09juT01PMpa4C3WE7LZpdoFu0KoxQV099R1WQjYyNaHzg/LK4HZY7
ta/3XvR3Hmp3uteXOf5O/dLs/KgosrdqIXurIgadPhKYtWWzTVaVZPRaLYLm36AV6SuSKtoi07f6
ITMKKKFV0A6mOFjNTQYjFWNMkAuvwkXkGI1apgCs6bTn1/fpC1uGFEJdl5cEhih4+R3t0VyUUWnB
UcdCuUHneiHwVUvYR8Td14d64dZaKxKklOQsKmnn5VB0hZchMW3o37T1gSk0WHI3hfVGqYB12WDz
UtdB525FMF6OAjlKCFQsECwYW0T4lcZ46JdcHF6fCyw6/p7NpqQ4TksL5Art7m19vPQGJwISPIaY
UxXL9xSI+/LDgO4g7o0yroo6WBSu72+FyJWSjm/atOLoDos+BNWMJegnddEwUMPUZhqOdpp0Cp1W
jCZvu1GZ9b9l3hhfAAHU2ZlqGw7zeparWmD0VhsHS5YYn1Wz4NUiQJK473jMZ6i52lOrucfOagET
STwV7JukmrTurrN42/sUTCqBIhfpyntb6ZY69a1MS53YFy1wz8wXVaYk59nRY+1QzGirHmp3MGuI
LFWx+M5gdQU4QCHl8EOth9m56S1ZVmGqFGoa6ChmN2fTGgdCbDTIHjJe0pbBPMRgIKICyGoz6Fry
cahKpz5KEknPNzRhxQ8ad1MfVFk2Fx/jGIhW5Q9Tqqd+purTcEJb1h7wDonM6qZqC8f+XTX63MMa
c+fmFgXNyvxYIjYGWppGr/M7s9TYDp2sVssjPIw0+sNsOyswhBvZ4EUiQ6UCXw0Ibae9h2TYglTu
qeFrvTPnWMTf3NZuvkfjIihK5y0ipB1l8/aMber4Y6a02xwsr7dNfxo7/Mmd1FTam8RU+vTRmVFy
RdIRP8jON7DkK87IQepf42GCZe3baZPN/QHhXKn/gUZM1EKXDUlWMRTO575fPAvN3Q4MS9Whj5Kn
FX50btk7eGEktsCBHfu3ony3SN7s50iNSt3X6mVqT0aktsoh76PU+TKN3O3+aBtieQT72TqsFAJO
AWjOWfveGlRx/cG00h+LkVY65KDBbI5I8LjO11mv+o+FWqAvI/NOLO88NRHFWaL9MR1xX+Wm9J2+
gzvtT63M5G0W14q8mbRmQNrZ8YhU0D3ZdH4DnKD0DXK58YTVnf5nNOwl/vL6Kfw/zs6st22j/duf
iAD35ZSiJJuO4zi2m6QngyZpue87P/3/ol/gRUQRIvy0RdGDIqMZznIvv2XjRlnECCirLi2qqy6+
zrbN8kQqeRhiFPqbuUfpOSgqZyeI2rgkGQcs6YL2pq6/ulMclHRz7CkrPx0TGNHIdyORPHWQhVxq
JOUesnRjWnQtyZBh9QEqWSc9EE4GFR/EyoeqVnlyWIk3FUbODof2yneXm5KqHGUdAkQc9tZoeb0U
5hiayFYC13DEM/iY9gfwcuVrCrCt/SegIzc/Eclm891U5jg+FrFTsWX7vLON+1KLjeRxmuy4Ojgl
DWW/5jVsD1Jrqd+Q8VObz+00TPEhqPHK9cxIzyqSISH+jYI+RZ28krT41WhnOXxix2vtYzzPZndf
RwA23dHoIaLKUosmKkIBduQVcBSy+9v7Zynjru7wxQp62UHIP1yJTiqt4tSmPgE+10t1UQpHAioO
bFqCBkB0KZERg81M8EdyqEFjMyTz9+0f8P4p17+A+gGsCLIesK+rnWVAjJgW1wEfWQfT8MbZKZ9E
I8WZm9YC1+UuTBz5MKml8ck2pXh+6PK5rD2tn1TFLZKM5qBlS7VG8h3k8cGUWtEdMz1uzAMqdVV4
7kQd/d1V4/yUATffUwfaeARNDd1dXnWEEQHUXD62qYwz1tAT7Y9gjtyq6L0CSbFD0NSfiHaNnVhl
I6amWcO2hbCiMO4qVklQ51UQW0aZyppr12BXeyUa9jOtG32eHzhIO221JeVcfx0iPLDPQLwoWi3T
/yPIJTsIi6hLuF+SSX5UtS6Hq9i0yNyn1R1uY7I/JbMNMq41d3bmxhWArQ+SKxgk0D5et42k3gwQ
q0tLpkq9MUVN0atEu8eX2bzXIMvQaqMVe40Yy7URJXFR+lqR9wepwSNyzmvJs+V43LlCtyaE1wWF
ecyKKMyvlrLp9ID6P0MFthgqV4uFcs4Tvd/5YhsbklwQ4RKUhjQKcqvGzQgVF8U2o/S7UDxC0Mi/
d7r9r4am2b0+JoF3+/heTwpyDMUDlW9Eir0uWdhxGaPAZzXk83V6n4JVfRzVZtqJm6/ntHQZKI+D
YqLBtmauVIEOMA/VFT8fE/FzkSkHQmOm5WdF6EI+aMLp/r49r+t7cTldHDO4j5S+1nXNXkElfEjG
zpf7rBqPnV51w11e95l+7JM0CFzwAlZ1V1gWV6TR2Fp3SKROiNfbP+P6vFOmZ86kJcCijLVDby2r
kxzIdev3eYybaCrrn0EXqwdqce/qdNGPUJjTzsnbWu1FYI1nnsIxeg+XZz5w1F4EndJCHhniya9i
uQOn5sRS4OLXOgR3IEjLPePj9wji8qZZ2PILZR7PKxDjq3JBBYypSyDR+LykofTVibpaekOQouu+
QCTqg9fCmcMJCFpOjQpGMu72s9JJcgu9BUzmIVX0bqbKkJV/A3x24u+RWgNYrnF3Db4MXWvaZ9JJ
/W9ZtEEEa4ei8Fuk95LjGUOZjp8lMUX1Tn1m43SAvkMOm3NGOLOWIRGV5Mw9vhW+bWBtYQ7p/CWn
erFzBq/v6KXUBLoecBQ75b1a/scd3ULRxjGo6/yK1MvLiRiqgyDw6V250aJvRjampwChp4cutJKP
t1EZnCQQtzeqa0gxXG6W3hzabpSazp8Bwp9zij6uaaEhdfscbCwk3VMgEcBXyDnXz9AcSbSKQkYx
U0n3tVHJvsllp+/Eg9ePwVJKX5RtUfla2NWXc7FHJyjy0GAh83j6SzP78ZHsUL3TCvwh/ocJmRyv
d7gMCfvlUCF3xaA2euf38E2RNYBwVmmpevofRqEEuZQ+4dGuS5ENinZhpoW9Txjae0GpDajXFnuV
gM2PA5YSHC/Yb+o1l3NR2XxqHJa9j/y2c4qVqTnjNTD/uD2XrY+zNOlsXjYARlewh1qp47C1e3/O
6ua57dWIN9sqQI8Z0k4B5Xooyk0w2ugHgv+DlXk5IdEVVjPHA5d/p+T3mW4nv0SjQpmgfbfzWm8O
BToYr6ml07hW/oVdGvROAy6KtOC3RQvYDY2K2kAv7TmEXn8lOJ+U0t53HBDb1VcCODW1hR4tgkEo
c0xSkboOGiXH21/p+u34f8gvAOUExFeiBIE6ihgPlcHvOrWbvYzGyhmeRSE/RwGfljyp0mPv9pjX
jyQRNYzqpYO7QJ1X7xV4e0gHKWPaTWN+mcx+cru8WoxT1MQ3NTM6SXaxd7Q2JgpqCsUgVMSJ6NZ9
dFw8UPOA4e/LWgucMUS0N8XV4zm0zeqTKNQ9f8ONjUI6jC7tIpqJFPFqkqY1Qejo7cGXOhgsnYm3
kiOK4BTXvfPhV4vMm8yYhJ/yPTfi5fZPUB2BaJWNfmOrxR0chvEeBuke9mdrAaFqmHTd0QqS11VK
Q+/hPyTh6FdFaxb4hSS45xSdGk1+pFrdWzan6scxFgv3jUomdDuCyXX3Pe9p95pxhYBzAsJWwKZE
tCZJ9WTnudr6WIBvONboPDG51cca9SJGv74dfaEVtZ8EpnrONbTsUQyqdjb/xjISNVEm0RfRKhpO
lx/LnGh4iNKR/aZUjLtw6hMvbOzyEHE5nnot73bG25gadSCuRvDlIL7XDbzOKGSzRujTl/FZ+G/C
BQsJQWHkDyQAxs57vDU3JLIMfeEVUZpffssfgU1TNEHFrlD8sSqko53j3Z3pafZUzCjoV2JXJPn6
IqEBQIULRBisPnUN9knDtK2kjLaZmtjGZ5map6cQb3zPk6y4F4BOv6YT+kG3b6/re3lphuKuQK6r
L/Lsl5MsRrBv2EENPkG3fFRiWXIDPCxOHx6FBH6BvRJHEyuuQJjQX+I5yTCq1au5nu7oDiE9gWBI
1X84ywUNggIYYwAIoRh7OZ3WxFkjqznWtdbBAVNM8WWWpPqjqjSgpFg1Gv80FmWarZej4MulxxlG
aX5pE9OQweueQKjZLQr9o8LsvClA2CkTgiuGwLiOoahJKSE849Fvga+7sCJzfGeU9GCZYfk/rB0Y
D5vrd1HqXndz04IK9NjKoz/DLnc7ISVoQVh7z+X1CV5quAxC4E5AvUYI5o2szM2Eij3bXcLfclBc
KerHs4mDxPH2rtsaCrY+dHZiDwrUq1032EaqW2U1+6Vl0/Ul8gg7F/LGkJx78I+/PzyaDlQDLeBF
zhKqyOWmcFTsw1gumVqVg9TYZGZeMwz2CbvGj8qpsymAVaEQz3UBPmRNEG/KpGqGZJD9ug4cT8U2
8oC6VfHx5QO4zBninSSzWoNvWsSixxJbHiCOeXmgz442bibms5ZIe/KOV7cQvVzyg6WSQ7agrpna
qgYpBO8yy7cpU/8cx6j1yiFKvt7+QtejwALhagVVzIPPs3/5hYJBT8KyRiGzHpv6TN1/frTbEvbh
7WGutp2GIx1XKXTmBfy9DqqHLrXTQUooJSx4lixy8AbVKkxyjGlvI1w9URwli8ybRjj/BUrqckad
lo11bzi938WNeDX7pPPadFbOk5y2p6Yp9sD011Pj6CIvSvMd3BOaMZfjwe1HfiJVBp8Gs3SnTWrs
Dl0Znkal2TlNWzMjHyEtWXS1OVeXI00VNMDEkAc/xoz6SEuLNmE0FqdSKcpveljsZcTvlYKLAtBy
KxEsLdLztOPXU7M6eQ4sir2+aMPgEMIGf7AyhOq6QhSfbLBeP5JuMh7QtHNgVavOmU7ocJ6BzPmx
iofgpOX6J02e9k7hVVTAKuOUgaKlwrc2rFVhKoysrug0afRTq5jcWddmbyza4nNYZsOhRnHtxUra
PXbuNXWKShgvqAZ+CFcQejOXyz+WRlVBBlP9jtq881XE3ZS9phrU3JeigAL1I7BnPT2BrNbVR+oW
EwovbWU3D0OI/vOxEa0hsOCpCaqdWleeHMTo9AN4K32mm53hKTuoZSB+tZRbbZcqZyr9a0qBkSZY
io4yVPoszupDODSRc9dGiV0dOzyC808dxizOt0kUZewRAxeNS7qXSj9LpKtDN6o4bR4KP2Hg4jgx
ab1XUZ0Sh4Iiaf3RkgCrA14DfN5yEq4oVNTYs55wRvNtJEBlwAMq+VCEdfCo5XGzc6lcbwMGAwkO
YYtsnbTl8oOI1Gq0ZLYWrWvH/Edr7Sr4WtWDnntqYGj5udYNkfp0Lac9os5VfY9pkieB5CACofy1
CvErI3eCeMJOI65t3dWcpLnDKRcoW9fVj02HBubBqMrmWCSm+Hr7Jr2+sJkoOFtSazhdTP1y0ggB
Z6Otl5pfIBlygDXb32dmMe0QH6+vGkZBLQo3FHD2jHY5ilrOY6qKSPfDQJ1i1ynMpH6l4lk6jAZP
HemabBh3QsiN74kHEqBfzD0oVqxLioaEHuk0MCip4NQdZhPNL5qNUq4fSnWU2kOKmE0Aao/75/72
ql7Pl9sbs3NKS+9eHqsPWgJmmY1B133wWqbm1UVcTHQ48RU4hnmYCVevg6r2bg96/XIACVoYhxSJ
F/ef1ad07A5gBjRwcE2Ofd8EOsPA6b+PM3tPmfJ6wy5ddfIZMm0dlP7qkdKMMaoruhkobOJ6rKni
qUrLt2FGw1/vw7dGwsm56PWdXXS9VymzL+oPBICkcWs39UXCY4g1cC+TCdQjxuPI67uo+SjAkIII
eIFFE3MRCVrz+fE0k2GtITExWHZzGEstOLd6YLglUqU7X+yav08WRRiDLdR7ULuGuTe6CvqtrG0/
k4Os+q+dyA8OCZArICv0uq0z4GchTlmQRZYn6kBT0DinHYEmi5EZ5zEOuvLR1ISKF3lHleUu1wSR
Krd4U6RIq5RYgLVGnSd71INlL10+5Utlh/uSChIw5nX3bIydMM2q3PHBeTWjn8iDAbcCdmjipYOp
RA+5XSr1AcdcvGxsCeOpY9PlwdvtHX+9IbgxEUZFgWjha64/1YDAkQWlS/ixXHR/BUmJhh+MlNfb
o1xD5BdkIiBIeshseR7ry9tLsQexQLSFj6wshwroGJbbhpHiTJT1lEPv8I9AEDcxFvjHkONb+cXu
NNR7JhBe/b3U1f29WifSXmVoY/o25V7smAzAeXAlLn9XkeH7MSPv4GdTACKBnNkp3aHKhg+DdRYO
xiJtABJ5KZevjns7FVFQYqv7gCRsclDGpjtLFUIvt9f56tLkDMBbWpAWlGaoMFxOJxjSAquSksIC
reAnpwqbuxIC82fFytoH3O7bPVOGq1uMAdEmAVlFJ4h8YjUt4lxpziXKkfrQOY9hi6fPGdWqsnCn
qEXturDy5D+9nid0gNhcO/fM1dejpQ5knRef77cw+i6ni6JwIqQCfAVm74TfOV1ZNFqcJN8JazaW
lZeIuHaRgkGodvX2FnmW0F1Nqee14SydUlUXjavGffGI3lyonQwtHPfeh2s4MxKlCHXRYn/v5q3r
sOiFYtk9oes/DvHYH+o8rpJj3ofOs62MluLadhf8l+K5B0wPzJ0HLLK0XSyo428h/Xjh3d5aG2u9
ML9w/LXpX2Ezd7nWSVOGVkak6WtmAwfB6MN7ERrl3e1Rlv1ycSkyaTRZF6QxdzD2cpejjFIPD7PJ
Fb8RTXLXloh/1JFwfIXtt7N5NrYuRfWFtQIqlzdkdfRFPjcZnXrFH0a59yIzthBTMZCklsbsoOeW
5glFnp5qM9gjyG9NEpQgbFDYHQy9ijJic9ACp66RmENW6RHY7/S0sNB+5ebQf/S9hxBFskg4A9hl
UYy5XM+snRoQvori12BY78APWHdqmqc7BNCNvUFnnS4R5eeFyL4qKklIplSkMZyPuCzPUa3+NBqh
7WzAje/FruOeWeovNOhW3ytqAquIJJK9wOzVY9Co5QPIVrBvWms27pSo1kuKY9AxD5px51rdHJoQ
eNEAWIwKVnsf25lMElqgLgCv9EuZIeluJpnyNndm/03GHQlzI0eAHDb3lA83bh78nxbNGJBXVMBX
50HURhsNYlb8XOj9YxA14alv2+gHAtR4u87VR10DeZ1J40FaUAWHqrj2EwIEpiiLbj3K/JbynElV
58lzFeO82IMVvH3Wt3bNUgVnx9CRRC7icm9WbSBTesVNJMC0xIuzJDwVIdHP7VHeFWFWVwr1Oo36
KvxAXvnVE9VMwgTKrKu+KYqHERGVtJTutVD6JMvBWyYZR7m3/q00/UsXOv8ote1ikHHsDA16a65a
h9DcwyduzRscGHVEOpVkVesfpIy4o+WxSsemzQ9mK5KHDCrv3e15b1wyPItLYYRMnDLfKhSQyjjs
5rJCVjLOspcuCRI/iCPjONfzHrxla5MuVDxQ8yz0lQubLFddFVsMJcPi/0mFqve1cDbfRCji+0Q4
7UdTQzp5wHgIJrk/uXJWxzEVkqzPdqL7TdZlTxToE89BgfBQSLI4yWZlffwSXYpblLXQGYV+vrqv
lbhWAqztVB/n5hn3V031Iln/sAANswIgAkqJhiG57+qD1WY3R3AeKNRYUoOyqRJ7s4ouMppOeyLX
GzsQcXpw6jL/LOf98uSVqiagmeGtEzZ59XWwguCutIdi59ZUlsdldfJoaoDo4s4kP7vqbPTVoKeB
rPnB3Dpn+hEC8mQunqZs6nMXuGBbI3+jha5UwN9I+k4cBxUfjtsHYWN3cgCIJ3hxub3WqnZzTc20
KNDWTEdSISqljfAlWBzAfAYHZ1I93pNj31peFHF17hw0y6+6YeOk1UqBxCioQDF5Rmyrh7xs59Pt
eS3B7Xp1waosRW5ytyv19d6qy1hTA903jOG3WUqv1WQ80pN45rl/saPp+fZw7/noarx3FAeJDGBn
krnLTWNlmapNQWmARUCu8ozgVB/dkz/Ng9dSzAi9dI7RmrfGpLwncwvk8xDg23dI5rrMfxlhnJn3
kt3Vz2XQG/oLgLvI9sTYR9JBKSXNPlvSYD21cJ6WKDYacZvIzVT1W0lO1b/7NEaoiGC5ix6bKUoc
PBc159Uw56k8lGFK5NTg/Nrei1mVk/MUNgb0AKm3szt4/33rQl2P+u9aNen43zS9JHHPi7nwwrHR
v5dDmtrHUZVb29NqSQc2CaMJNizi47an1qQGbiyhEuvqVqiisTVa4i++fPtLydIx8JIqi8OjJmLU
GQlsUdMaSupWpxTETepOIslebEuovydq0MOhV/Up80YMakgdZCF9N0voqU+GXAbqYxFmja8GVpkf
ukqv/wonIcqDFsqd7aLZq6V3FXnKj1KSqUiYbaaH7sQ9Cf9JkZLfqdz3yXmIRvVXL+CMHWAM1Q4X
14D6apY5yd9B6sDyrNQskz0s2Dpr57htbH4TjD/ByqJrfFXXomeLtU2GnHHbgyzNSwvgz2DO3u3d
uDXKwklhjamJXgWDRU513xnY/IGkGq48QYuW9GlPJ2ZrFF5qIi9ydhKT1ZXcA5+wZqBEft10oaf1
o3UcRb/nbbA1CrhDkiqiy0VE5fJgDbwsji0J5mLI/essJ8P3rE+C4+0Ve9cqXZ/fhT2CzSCf5eq+
GCkv1ngMUdvMdeSVp6U59liQpVC4RshE9fA8AxjTmCGh7NyhYunFeB3+xkCz0TwlttLmzSrV7rdM
jSbe+3UbbwX8SG7NpY8rA9K5XIRwKoBUCXCrJtq033KjVr5OsWRZqI0YGn6mcSO7i1DRz6kekhM9
ucmn1bCX6G99CiTgwNEvumJXFOLWzIhlELv11TpTPkO+D/9Ga8DYKSdshGb0JlG0QyuCwsUaxT3b
ukTJhACQa+fXFIvg3HP2D2nXdzvLujEfBFSoOMENWVBxq8gF0gEAk0qofjgOENKM3D5kktXsvERb
o9icRM4J5B4Oy+W36w0jyblwVT/qFHCEGdy3oeC6ur2BN947YK3/f5RrcN+A8m89qH5WDP1jmWTm
Cwwz1c2GaH5QqqZ8TftiL+ncnJoO9Yp4ySGCWOUoXZDMWdhkTK2wO1dqnPGuyi1jZwE3NgRAUKBi
S8RA0WN1zwRS2OpqMWp+LAzVGwLnuyxPmhcVSbiziMsxWl0CqE1SELBMMnV23+WnwqUtNmuAa7DF
AWNKVWpOx3ayk+bUN3nyZFbSSx7O9UNcC/3b7e+3sZQMzezY8eyR9S7RbJLZlC6gX5NAH1Ou8CN2
CXsFyWuq3FIcYHIIdRCBUZO8nGElTfFYOKnup0H9RRjKf31mS9DkupMtGT+dKPJi6ZtVSZ+5DF9m
2qEo2ajPNmgRlyDLowFbuEE3fI2a6bmtzfmgzHvnf2sleCBBQ6BUsLD6Ln+iRivEUidWgnYW3sTT
bJ+CGD+12+u9VUCkns8fZSyCWczichhiRtpPTqf7Ajo9YAG9qNAv7mf9KRowhj4h6xl0nzJzyNNH
dU6onSoqQjYnnV6jQjCUWHuJ29bESZ8gQnDTA1FfQvU/sIpg65FJhsXpZx3Gz7h4ZEc5tvfEgDZH
WeQnqSLiD7iGm4xUolrmp/uVMbanQu31U9RX9f+wnSnkA4ZE5JK8d7mu/phLNA9TiGqETnk27Y+V
bOZnE3P3nfN6fTNA5lgQ9kB1mM861R36ih5SUeq+3snBqbfh1TqR0p7Kov34si1DAS2hFEqrYs1o
mpDJT7Wm4AWWAwNSfR0N361wlwuzNSPQOWC1qG4vJM3Ldev7tIskjbtOM/QYlY6YikyQGA7xqyh2
cpatsSAS0iIAM6NQ+7kcC5Ip+HOT/YaSd/BprLTmoA+25E914eyctuvXiTiR+M2mE6lTJl8dtq5D
tX+UDMMvBvzXjUAvnnK9zc8AlOyfEShqt+pbeWcPvlceLq9zRoWGgRoSNQM6yZcTjLI2V6xGNggd
ycyeZkr0/8aRk5emV4QlLuQViUNIfqaWzyoiDfNRpHXzfQAm3B+mRu1rV8Y551mgDhGD8h4GFAEw
d4Cl2C+MZpKorjwZZdF9EU5Y/BPXSEccOl1P50MCS2h2tcwJnuuiiJ6N0FDeKKLWtas2sXgtO7w9
XVXqY+m8c7Mti7meNj4KfFf4IEsrezVtpCkio3FMH963cOnjanc19/4hEdwoequQkMXm16aPtbtU
YOeDZwXWGGMUZZ8wziu82z/n+r7hVxAhLI8bsOF1OCfhfWl2+WjiTlMHHv6kFsyyyd7Jq7Y2GDEj
lAMa54qzLmOqHY4hSa2avh5J449xUJsDzhjZnWiiyJ+hFrt9Xzo7DM+NqdFdozEMJQD4x7pT0Stq
pxldhFxSE/xQsAF5rvvc/H57/TaebC5riMXgHZcgdQ1FNJpet+emF34eBEb9Q7YkFZq9g/x87KYW
tgDz2CNgFwSRrZ55svXAr1MMb11EcdOmOVSZmkSuE9BjfsVGvfhiF5Wa3FuxSAdI+aYR+1E054Ef
d3lqucgvZtrOlty4aXgCqIrAQ+XJWaMQxnHI+SuwkCwcCg/pOTxJWjhKBToaH38SWK7Famtpx121
BOY5nxNOoUW0nZqnSjiNJ2WFdE7Krt0ZauPzg1NnUgDvuafW9hdVn/ZYIUzMCtQX6jM1zd3C2gvZ
tkahorTU55gPYcHlaW7l3lGDMbd9aTZAwmh4vvTqLHYu6I1RqFzxWpIQ0at6L1b+8V6rWZOWbbjg
p2hUnVozGs/gtvZYcVuj0DVRIbDTKaKReTmXqXT0KI5ALeV2h68tMqV3ZTHuWUBcR/EL3JKXms/C
M7r2e5z0hOIuB5cye0YhVU7e9HC6s7QZMlkYeZEwj/Sp/7t9TJdLdXXpgoyiTwOOEKGDNSS+tEzk
5J3E8C1udo6nFD4nnOXvdp0r6EqEfLbbA26sJfEB2B54O9Ak1pTJvs/AJ8W95KOWHh1KXYu9qDGz
nZN7PQqStQt6AOo8mIm1shWEEhDd3Wz5GhIlJyfoMqizFM4+OhfoEQbVDaIQmhfrL1YbjdUSXDt+
QPH0WRSjeoogTXx8FOiYBE4L4w562upd7Ot+VCdBvc9a6pMd+Md/zITm6IfnAk+WLwPgArDvGhQY
xWiaNSBQfOAAwfPYWeMpnZPk7X8YBVv4BVS5zGh1Kwy1MaH3FAu/bbrybraxFQpJVD/c2qHrws1G
4ZiEjFD+8rwSEQQlMtrCn6FWu+MMbnkI8j2bkeujA8YA2jQgElho8FYuRzGntnWqznIgWkZ65MtD
rX0pg0B7nEDXKCd9cpyXD68eqIYlwafKRB68yoKRzMBKjUqsD27Nvhdy0ntmpe3t6utXD4AKrTGY
BKBE5TV6Couoro/STPjhXEiEjFN86qcy8Qc13nOZ3DimRFmkQDCoF9bguvvgaFVh64nwBfZuv2k3
Rp/LorJ38K6bo9AkhqbGzia5u/xQjnCKebAqgUhh1eJ8EVZ3MnJFr7c/zuayUStb6ta0uNedvtgO
cQUtGQUnO3GU1SA8GdGcPg5L/fXjQwEgAH23HCWuhcsJhaqTFVrbCj5J1RwUtbcPubCwVm7TPajC
1tpxLZA4vhcB16Ulo22GtpRpruV41n+25yE6zWq0p6WytXb0vCiVc5L492ofJJXShoNErBgKq7wL
Coe3JzQxKhvy7v722m1NiLsBgAKhFrq2q83QG6oESXYSfoI4HwD2yDhZad99/M7GrIfneqGb48Cw
uoHkAEtGO9LoSYZz8leSj2+gm9WdEHvrAkK+anl9WDaylctt0Et6FqVVJPyq1KQzfbrks1KEkRv1
cvZiyXN+9/Glo/DCC8b+pl+4LO0fwVaI6GDZAM7zWzMuXnor1B65JvZcerY+EPwekKVwzBdg6eUo
JljePsYF1aecMR5nHHt8XZ+dr7fnsrXjLHozNMtRiwSwdTkKHt70JZtB+FqvRF6Aw/VjoCOCWWE8
e7o91OaEkEFZmsbvDevLofS6QAnXYSiA4eo/RVFPDxG4pr1125zRH8OsLoUam6o4a2cuhaJVH+XI
eJIKJzyXElbStye0te84QEsjkLiEPX45oUARyB41qvC7pn3rNSs+B9I4uHXRt0fEWFP39nBbE0My
lENEUxAVjNWGmCY8VIxM5zVPdOu16ZLqWwHHJ/UEjlg7U1sW6TIcXmxUUXglm0BVcM3EahFcg2bW
Bw+zZdTHiYrmr8boxM8sHnN9mSGJ6dhbyHDenuPGHkEYC0IlVzpwlDWirx9m6Ed9j3IlaoPHnMvr
Szta2q8Pj0IVnTcDZC2U6zXi1ZDaLFVARPthOOOLRkHiGLWF+vG5LMUyqLaLPjC1x8vtMVS1oDLD
XBR0qpbLaHgMKjnaAXpurBjgEwvUIFY+lDa1y1GsMSjtBsseX8xxj+3pKB/N2mo/fnaxzwGhyB2B
fsJa/NGYyiopqA34KCGOD3aIHYZA2XRHdWVrLnSJgFlCreDv1YpFcxxErVJZfjbrvVsMtji2xi6q
+/ocIfZGHsGBZcHkdU7kIPdoKlhjg9af8WPMC+eR/qx9TMNW/vAjy58Pxxp0EJEq3+ny4+DwkqaS
XGKLao2aJzdIdvD6FzvLtjUhmLLcrCha8AquwuGmVI3U0RgFl13bDVFDOTg9zqEFZtU7e/r6XmAq
S1DHwXkXPLyckDRKg6qG7Omps791ieT3YfU7sLrHbOIkZVOzU6LbnNoifkaHkjrNendLLUYk88jU
wlxWD6M99C92pRqfUq21vNuXwt5Qy+b841UvFXTFkmQ5SJI8vY7qgPF6ZufnJg2jnVldPxxsbuxX
oEwAuLtC9itVNWdZYpmo/BvPhlX/Rnf6e9DYjQuY6PftaV2fqWUsEB4LC5pHfnU/ZGZqOfVSu4sk
p3JBFNXHrpn37u2NxaNPtEQRoHEIXldbsOtGR3L00fILSPDzAb1g49APY6F6VDHtnVO1NRh3MlEC
ESV+W6uYBUFhO24C0/KDYExdCXCTm6bzL5yqtQ9fe/SR2fB8J/Y7tY3LPYGeslMPoWr7EyXpg5xa
/ammd71zqDY+ESjhZeUoQJGlr26JusK6qApn2we17xwmtNw8qS7+/fA+oCHFY7QIPpDUrvYBj/0Q
pSq1AKVuJbct2uwuLdQ954N3Tvhl4EDWtyiC07WhirsO+Aecy6UBczIfl+i59vOhj7/WQNhfB0zy
TLdSJ5RwHKuLP0sJJ8tL5nQMDyUC+tCEtcpUOXQZ/4uSYuz9XR/mUj3Ulpgb1xxa1fLZgeWz4nTz
/E/AvSt+pYjdSa0rR5pUCBfvxjD6Hha10hxAliM3dXsVl611a3qrGAxJpEXIyyaFJhbP/LFvimOk
jf39MJnzc5KJNwh2I2X5KHlqmij9eXv4jZ0PJYlC8lIZBZO8uqP03BadbjQ4NjvQ9+qqjE8hgtwP
QWr++vhIS+MNnBvkPXLey53f20KbwiVxk3VcMu1elo5UrS0qo9C6bw+1sf0JxGgsIjUADGUdJwk7
bnU5yiVfCrLgKDAPO7MGH5Z5pRwBQh4dg2X9wNZdTkjU6iyVeST5WllPJ7sr4alVwQ+9lffEGLfm
w1tFtdWks00kezlSr2VZmk2m5FNttb0eDQ0DxBDk+51129oMfJhFDRXiIQXey3HoyIRlW4TBg2UV
hTdnTf6XZQfF3Txbw/n2J9pAW7Dl6EmS7BIwU/q/HEurpJmabI1YDIqI3L1fa614m0oVM9UUvrZp
hbJr5vlXKW/PKGq+heO0VxvZ/g3Mk0YUB4A08vI3EHFUtQK2xddSs/nPEG31o5vk2bNRhj2lwnRc
RTTinGS15Q22Wj/bXascYm7wnfz/vee5ugVoVi6cFYoNy7N6+Uus1ohlpOyrhxnhj/SgowngvEHf
jMPTNMqx/o+cjuJnqU/SfN82AdogJREO1pNKnEvCIyhEuApLYRWVzqlPpdcmmiRkZUMYON4MdUTx
AWdKb9BinPYJ59oqehnMTuo8s9WhiCeVXFSHtM2sxnCtyao6AMC17JfADdTPUOy5S2UR1UfDiZz0
+6CX41tca3V8aG2MFFylHUXlaSLCG9okjdVO0ii/N6ZMa76Xu3qUXmG7UgdwK6mq508YqobZa5SV
ef+lHObgOe/bwPCVTJjhYcpy5zWM01E5CDVInAcN363yr3Sa5PwAlEka3FQLnTJzG5LO5M2AzZSf
e2KGwiNxCfFLEUnZHkQROuBQlXHoToXd5tKjNlhperbLxkz8yTLa0R2NTFFcQ1LJCnS7wzEXsQVt
cgd6J9YdZIo2sF1qgPXvWFYy50TrsHUIq5RR8OtGZYzzQ2FndEtTOW+mL9aUJtWzWhd5/pc01qOG
oENrTb8SPQ7SY6qotfI0Qnyy3Bgkfal4U2yJ/AjEIyxcO4is8dwYGd6UnlkGhv6A/laWPtqRE5Ve
oM4GiexspsqeFv/GFYNNOoV9AhOK++sIKMgzTCeEIvzF1vgB45kAqELQ7UQ/7/t4tc/BmkLPooKH
4OZaMABiq5SGTSmBD1SVBzXV27c4VIZDJBaIN2iJ/h6ZSuU5mmbnaS7l7hUzyOTL7btna644fgMh
XB49tFkvD1s5ahWmgY7wLSTZDgpl8WOsVsPOZbo1Ctk6WGTE8BeV6ctRdKUyldnhZTXj0H4JMhHS
pq2KnYbMxpW9QJCoBwDvoESuXo6iqTkiymoSPGRCQCxwCvVl6W4/hkog7/GWNmYEaoMeCT1nC7jY
6rrM2zqbZyFJvpC5og+q6F/xaaj37AzfY+DVJgFwjWwH+TQQkbVEVWy1yWRrjBP18yO6NAfJDGI3
zsNP3I73zejcxbLtkfF8Gofo86QF942NoWTTBU+pmXo1MJZWmc4I+p7yLPu7TasTpmPHJIMEEUjF
YZJHz2imwo00fedZ28hmgWsurCdADazQ6qVGpvb/SDuvJcltJQ0/ESPozS3LdPewusdoNEY3DI0M
vQM9n34/zF7sFItRjNIqFDoXcyQUQCCRyPxNNiGoHQXANb/1hHyfKrJyNFrxWhj8b2U/zgrkwMpG
PVU8asdr/GYBsws/cREFhhV3vllo8wuZ1rBTENi6KhlAXtSWfDivG39ek9hTOJVRoLq41YRF+hTn
OeQxsIKW/WaHw4itjPtDtCXOhvaHsXd2rsitzceackFSlgCdvVrZvI6MIonnKIBjov2daFmv+Y0A
yvVwbAADK5sYlEPB3K1OLfVxrNYWPmCMRs0xzYSGH0S0p+W5ORmOEQ8bdKluWiXzoIzaUoVRkI9m
RF2qgnbi6/jdHu/P5nY7UsHhL0RlJfVvDbWqEJS3B9VMArUZ7PxE/aXECHXJUAKM9N5JP+SjF38y
SsRNdtbxNi6hZgL5H419KmPUd67jEoDSHGJ8lQW6ZbyQImRPSHw65K578m+3lQ/JopYQIuC5t/Uc
nAI61QXYFSTc/sOhVjVR+GbjJB8cbZqx5hygGe2c8q0x2SUcdDC5pMurTbKEamstTVQGNZ/x45xr
Ijn0ZodsVZP31nv50vx4/0Pebhi+4E/xLoQIKf6tQq+Tugbw4hI5DFPrv4d2o75kWpnv6TnffjXK
BbznaYVzytCHuv5q5HZaNyR2iSDa6GG9PNg8m73pqVLrxwshMB3hGEuLHI7aOvcu08zQ5pqhMMkJ
q5dZS8LpaeyyYucIbEwJyAXKvBQyVdn5up5SWooM0ILOpRXNim9YdXKqtLwHc6bvwRZuPxJtKDBM
YPYpLaJjez0U7ApFW5AUDwY4cj+ounhPLoiMPTmEm4oBZSNQXUQOIKw0qVdHq0YfF6zqPAaasmAN
6CAbZrw2sT5mfmlF1XeIe3H6ujRFMTz1owgxAqpLseetcDNZid8kd6L0I31j1rZzqYX92wIzIcix
stbgynUakm8w8x/G70lwNUNwwm3ZLl81fB3cFOqIizVQs3o89lM6/9b2SxPEi658vX/Kbs41iGRp
pUebCHFCUBrXH9D0lkbvc2MIzMKOvorcGyIfHBIW1L3VUztCEf9hAxcJggbVAI8LtZubnApLhaor
G30IhJ7Wb5jaln6m1tOjghMYndgEY9Qx6ZvzEa4nFrqYmdnCHIKBLmL9rOZL8SlBLWxPd3hjAR0w
vcQn+uaSbng9ToMhjKYuxhiYRksPRBk68ykWeR/5aed2M/Jne5RD+UmuckVmxseixoMZAYIPq1A8
1kWtiF6O2Hj9P7nWls/DoE1PuRUh1WVo8feSd9wh0echOd3fLTeRRQ7N09ehg8odvsbbNU6FOzB3
dmDhyfFs6iL5IjBOerJEs0dG3B6KyE9MJo6tn03q4nT2HA9j0Ic2nvS1WhnFaclz9aIly16hbuNk
o3cP9IrUBHjcGgMTJRFHu2nHIKts40+97MygJ+E/Pr56kEHwHZUoL0AP11uFEotNGUPBYrrQU3z4
Yr3kPW2OTn2pFMSDvj0+HKqDFHtgjHkoBlwPl+tTHU9mSGEzklxip2vOdTh+G5duT1lx6wwg903J
WpJUrbVOGYxjpNPSbArUZVp+gAar/xyiWRuf0fLNk7Nep6W2sxM3hwTEKGXGwcas9dpprQ9jaeVT
EFGmf84NVdh+6aXWH109FzkGYhHp+X9Yz59O6VLlyFm3PHMtUVPbSafALofih63N85laDFpgY9Tu
3QC3Fx6lSACnPKaptdLSuP52jOI0pFRT0Ol9ekgVYrSviDJ+7nnvfpxKZ3jLu1Ic3NSonqq63mtV
b8UY2l2kzxIPdFMv0KylGDrKrUE0NgNWXmHx1BVV9iLmH2ZP89JvXZq9gAv1ZWeVb+slklnLJ0UY
QVZJ11OvxwJFsJltOzXN1L3DOD5uDpWBAsWhHKLw30iNhsQ3I1F+iNp2+Kgppl9TcCgPD39u3pb8
BjIbIJbe6macG+nbiS8Pl3Ban5thwW5TSf4arLB/vj/SxmLL9BMnOp3UGijm9cdOYh0ajJNMAS4z
84uSmMb3uGmrcyEm7a0Mhx7ujqKfyPX2UOIbcQ9Bdmn8ThbAK361zSovVQ2qsBMviXo4TUaXnvss
FDv+AxuhnCwUdRSikOyDrOaHH3tRc+lPQVN39anUqvJ95/TjiZwu2bn1N3aP1Fl1QXHIApG57tQq
KSZnShkBrxD2NH3S87ZyfPBu6etUZMp4aMNYlL4Rz/AXjQkftINiQJE65xGd3Z0ddPtdib6STE9R
ByD++rfUWAVobhyxk1Xxo/T6L71rv7Tj9FXAAPApLvuh2f9+fy/dftHrMeWf/9KAx5e38KjADYEy
cEBrcImIQTTJzo69/aK8ral00NcF333DrnLbKMFRWF7OTuF8qZvW+MPM0ibxQzec/rk/o82xQIxK
G3id/bPao1okyGvQiQmwNRsPqjlOJyrXymGMvccjvGTN0NkyaAlxS69yRiNx8jLSmVYedsrznKT5
s60W5Xly3b29sfGd6KzKAgXCpBReVmeCvH6einjkRZPE2bmlzvguz6toB9ck1+Y6VWRCaLHQXyGw
3HDT3XlujVydxqBzYC7kJdTQ+H2tqpk/VXGFhN2ultb2vLi7OIT4ma29P2yl6XS1Ywm7kZspQUDi
Ug1NugPC3twTwDCoOVKb45Bd73I2Al4ByMoEokevalCiCY5/DXDZKB+mmKDAJyV46a1SbKYecT1U
FKpubFIbCLpe9EhHAg1r6BSf7m/y23SG6gOy7XDoWDZeEtejFDzP6rLSxqAxB7AzVudjOp4dWjyv
/aLnhfQfhqPe7AJrkXAJ+XN+iRJaORq9Da07SMbUfaXDN35oJ935d1A15Zny0rwz3tauQF+NO440
lH/q1+M5lY3EWDZMQdjQ3vdrxF8yP3H79vFl5L8PhYa2McF/nTsYswDCVStzYCCk6lzcFsLiMXeb
sWW0cUlQs9Ky6uX+Ym5MTj6LgEKi8Q91XW7WXxaTBjXFlWxQAwrhYIzD5luCiMP5/iAbO568yEXP
jEIIN8qqJNCE7Uz1UqiBWWt4C9ux/VHn+fViNm695/twm3xCp5IsZVnt47m3ik1LstCBjMQAstjO
z5OdMkLmJssJVxhbWsgmI3rHY39IEyX5Pgtrz/xma7K//oDVacjLXgvLuB+CtoGZ76RK6huDMn1Q
tGr6Dx/v16FWH68aCjBQWTcEZJ10vL3Y8I0ML9L7X28jE5AwYLJpdNLpAq5XdHadURPzEGSuOx1q
dow/RrifFu2cH8pY+zPtU89vO3tn12xtzV/HXS0k7f0lFOM4BJqV0mY0muwV6+c9KP/GLSMBIYAb
2J9ohq/W0FC49c2Ygo6JEfeRJDc+hrYWwl+qon8UdQj9XjTu8fEl5f78uUMplq2LqTHSXvPgUrjy
ii7/Nud9GZjp0H1I6aafueTbQ2K30Qeadw8jRSX+BRIy1sNIdJCTXJ931cV9WORMV6Fa/BJFwzd3
qMVzQj90J4H8qXaxur9Rt5fQQwSz+JCrfTPaRVqaCfWW1CymJz3pJuAPIkdht/DcYxEt2mEoDcwq
crN9SqrSO5tu7D2lEeUFY2q7kxZ57glwl0ra3TnncBF71NyfWezNb4SaDeaWHINe1fVy1HMKucaM
R8Sju9p3taJ4rU1KDW7WHL3OiLCaTawj+lH1Oa94sGMWp7/DdENHe61TToud1Z/vb42t8AH1kKoA
NTlg0KvsQGsLSxO9OgRpbUVPipvGv+sLalCL8PZ4EptbX3bPCP1UwdcS/XOhugX6zmPgLJQwz8lU
FBUohygXvmt1xqtqK+F4SKd4T4V162RzxfF2o6cvGUjXqw5nPDWdOeN1Otptc7IEtkO+NVmLudPV
2hyIQossEANZWhetbKVVF90txsB1EYRIcerzBZWynTC8kf/w3pfKY7y1SRJWm6iDY5vMnjkGVWIj
2TWZCxld21WJT9zEdsoWartHq9raJtIPhM/GKt5obFkCiI0ri37zqHm/D+owc8yS+aKRGO3E4c3p
uexEyZMA87SKkGlZaGWfh0NQeqX6ZqQjIi2Fbhe+OsTYwU/xXgto86sB7JWsWGnRKK/4X3KSerAV
La9SWbxYkvBpmJc884c+q/Y0ZLdmBk6VJjVkUvyiVh8OzhgS2GPHGxfkiu5bmUYu3hvz9A3pSbM+
V0pb75QTNockLyHx5612w+nKF9y8lISnkxdr8ZMY+/Jz0qhugO658amlH7RzAjbHk0QKsKIUiH+q
B/+ylmIQWRVPvAAKYR7VJp3PNUYSL4pd2gfTHX+7H7y2R4PACuBAopNWt4teW15kx8BRjQIdd7yM
l9+bVmmh8dj4DbaLujPe1k6hUSIfUQChKHdd75RoKTU7cT0+INL/ml+PJTWKOTX/0zBcm1T24Omv
rTzLvkwXL6GDJ9ou+5Rp7fQehc3pv3wqcDqEECBIQOivJzPH9rDUI60RTemiP5TYTk+26yTf83Gs
vo1Zttc83lw8CU/lpQsWew3w1UJhjgNxJGjHOUvPStjhVtGOavvl/qbYClUyeMh3PBrD675Lplfe
GOfxFHB3uie7zOozwrTdO4ytrMP9oTb33/8NtX7vxrluLVZJ+RVdwORAt6f2I62/qKH50nS7isZb
9yfrx6uJhzybYxU+Fg9Tlbph9yEtZz+PZd2fvBZX0gGVjNMMyynyW0rkp8fnyBuKfjVjcqaN622i
lz3MkZQz5mLUdRrbLjq2o9AvSwyuwkdIcs82dOtFxQmTglY0/hExuR6wtqpQGRa+HxAeHQuXksPv
V4OWf+3CJv9thPdzyrNZ+Si5icKvldL95z9MWSpA0d/iClqTqGLXUqY6p3nhqjGmG0PhqcrBGSkB
jOBSHb8S0jb1/phbuxZ0ANFFGowif3Q9a6W0lB6SyRT0Y6TPhzDL7I8kSOlblXNN7uzbraMIzRc0
mIdTDvfR9WBZWHhTqNKxUHHh+Cw4I8pBVZxxL+PbHEeaLRM4yC7XtwFtSQrytqCYnWsAWkvcKvt4
EDuBbOvBCHmT/i4pNdiH1S2Qitho6oFRnGgePrjLXJ37BqMbjGfS5ah1RvUyLiX5ZWGHOyX0ja8G
PRENF7w5aYeu9f3rTHUWkni6EQAhOByedcByJ/IXpS0e3yAQpllEwLFcrmugiiKi3HDo8gQsQ/TV
MYq58HOlcE5pqXdPD29G+mlSUQG4D3D/VaSx5g7fHS0hxwuXCFG5aMyqs5KrS/xO1waxVxTaCGyg
IWGD4zMn7YNWCVg0ujPAKNjZoSk09xCSQf0gWdB0v1fN/m/pL7U82W7umDul0Y39yfEGscp1hBHk
uumgqkPtahEHHc3g7LlBZ+81Kqt8J1/fHIXiEFctjnOoe1yfNppKQlk6NgnYiuIl6/ToMJfJnn75
xlaUnFwgP/BndAw0r0cpnWIpS9FPQSUs++usl+1rCwbhq9KWDHh/f2zcezwZqYXSdCRUr+kImdlG
QrE9tn3voEiedKZ18EILne8xSYV+dBtLe/yQM56UBKPyS79ztUdcb0qwweTZQZ++DfF8zO3loht5
Uxx6YCPfB94+iV8WdVwcqId1e9pdW8srGdyo2kgB/p9Oor8kthr0mkYRMwoCeV18Giv0QY9xgw3q
wW67qdmJKxsnghr6T5gwJXUELa4/JuWH1J3B/AeZ8AYEHeNW6Q9YgS7VScv0uXmpq7R+7yS1Fp3v
f9qNzSpfQkRs6vhINq+OfiG9C213VuH4GMWxU530vdPa1qOwdHRaOetcQT8LAesbNsUTlOa8pYJX
FHVQqGZ3tmKpOKgO7s5Qt9BkxsJdnVDGl6M8tFrLwWwFJpqdFiQWBT5/iamQgiOJ8FEFi3RBpWGe
TsWYFuaBAhBS8GVYKpIm2MV+OmjtnqrC1goTWGVejy0M9Mvrb5vOsx1TkVIDgRSg36fqcNKVbs/v
6nYUtLckgxk0F7aVa6S5ENZU5GmvBiNaem+90rnPmoNK//3dchsIwO6SosniHm+I9Xf04gbcORXa
YPZAFkyeVvzVVPP0R20rHWb2ZvL3/fE2ZgVnVdYfkDTH1Fn++S+nsGpw66QHbQbzXM3/or07z8fZ
M+K9xP42peDao7pC+RkW/Q2kI2l1TDX0sgySKjFeB7uPLnapxC95GjUf0zy0Tmls6U+GsOqHzx/A
SV1KZ/HVJLjjeoZD72hNaZYiKNIwPTnWQgceERbv86MLKfGZ6JiTbOI0s8bnZIY1w4DFqbK3m/QM
ZHR8XQxn7ykmt/J1uRNCJ55EkuAC7GjNPtFsITx17JvAUuzuWORO7ovZ+g0glkn1ozw5KKz5bVN+
5DP8dX+CG+AGxpYC/aQUNMTV1VvdEqnZ17PaBK4ygvOOJVGkcB1xhGXa+2XV9Wcjr5wjdXjvaOVa
9dlAe+vxrwkulfyQfgaX8hoxaowUgpZaabmUl2TyRaL22cFe2nTP6O32IMrsSaZsvK2pfq8ORuKA
HmsLpaOvpjtfoZh189GOZtfDLtSc+2Ma6c3y4f4S316JvLDJn6i5U0O4cbOtM3NSzKaGDkaz5ANY
q8r5U8xpVh+ngtbvThy/HY30Fw4yTySSNdhZ1weDrlBZEBV+di6qJ6Nb9A89oRo1lXK3Tr8xlqyL
ID6LzboUvb4ey2oiz4ySrArcMY2fbTuFdVoW+bOy6NrOTX8b0ci0oeegj8aLE+nh66ESwtnICldB
pTbt0aqn7vPS5+2n+5/qdnswCtK+cAMktc5bbQ9Vb8owgsMZZI4mjmVlK5fIcofAXRLlUyFabQdL
sTEez2YCCzcPFodrc7ksXsK515M6MERnIvSfGPnsK0OEuzcggSw9RBbMzvPDk2Qw3g/Ah2SiuDrx
kMebwsjsmsvBQfC2W/p3HfCKU1j37SWr7XBn/99+up/SMcxRuuVCVrj+dHkW95SK6aphvPYtNTrl
HM3NdLo/qdubiFaYFBkDNW0jOLfaH3aJLkhngEpR01Y7xCgMfKrRWnkqo/m7o8V55NdO6Z7oOH+5
P/DtGSBz4EXLS486Llz269mVkamHiK8AQyjKYXnzeBj9njbaPLwHK2s8fAoI0Nx6cIIkhnN94CZn
TCoo59TsmigLjDmJDw2l8p1n7e0H+1/xLPm2Bae5FkbOmwyUlhsvQTlO0XSEkuOmBwTNJ+/hnQhZ
FoQDiHqANzwsr9cuCccML6ReD9JpKi6FGw+H1ombDxkWpMeBu3LnPXb7rUA7gKenqYw8CdXB6/EU
K0ptLIiMoLAV3cNK1SjrwxSKxns2K9P++OjOwGuBYwYkhmIEkijXo1kCEHbKuQ4c0eqHBUmAc2RN
8VuXq8rOQm7c4qRCpMpgPTnUN4rZYuz03JvjLiiHMH92Ux0SVRZ3f3U6fHVUCpPhWHWOcpRgtPdZ
XyclVBNjNk73p7yxc0AYo0IsiZRUYVaHQfHSWOFPepAPWXXsujxTXm10sMROSLn9kEhdgS4lIZNS
M+tXZqKHadlY2RCgNmTShNJpI4KCV17ibtR27oTbOYGfolhALQn6DO+x688IpEIrepSiA2OJvKOu
1uMpIz3x76/c7UsW5TjJCaWXIYlpq82C8VKqD9jQBs1UKX+MsTvN7zvKgU9ZO0a/A3lLFUSWrXnP
rkP++uvUE44a9RCohbwU4MZdz86wG80RVT0Fy9hoT23dj0+wg7NTW2XZewUtxYePIMJuBC7Y6+A8
ufuux+ucTLSkeESweC6QY0i7c9m25jGBR7OT2t58OIR7QNVDIOBU8LBd3XNDOVkjLB6DJUVGfNBG
59wOSfbolpej8P6AR0baxSV+PaHYKmwBZskIeCf9q7mN6+tD/fDtxiASMyhRpISudemWekqDWmdi
Q3St4ub3unBEER1SJy6SJ22u7H+KvvKmtyjrsvI5q43c3UlUNtYSST9gwJQG5BN2FTmbKhXZkGdq
4NEzPHeq4h4MPdZ26ow3m1FKpEuXPyoeBm+u1ReLOBrQDD01GGgPvSbmBBdOU9r21RRNcprtMRof
3Y5MBTQr2SuFd/qjq8OdhEONg4apBbg3xN/x8HE/FmrmvhWVnv1x/4RvLCFvZPkJ2TD2jeRcZ/EQ
qENXC3qBPWM4dyA/Iers3N0bS4i3F00suHAYia01bhKzCMkRHCvIWnv6HCeqdpiqSjniCFicnNHI
z/dndROJacTw7idNsEnKeYxfb/+wi2dvnFsrQJTb9k6ZUWtU3dwa1L+2OEP6cn+420Xk+gbQQVGI
pyLFjevhPLUxui7VrMAjY8BFUeiYj8NWar7/h3GIh/R8QWGicHE9jppMqGrCuAp6LR3eF4kgi6yr
ducau/1YFNqAHNCo5K1B+LgeJWxgutZ1bgccvBehFt1Rseqg0VzlmKbNt/tT2vhS3DA2yTH3sqTB
XA+mhm6TuNVgSfvq5Gh4So6vpV4i29/sMY02hsKFhbIs8ZerZY1mi8LO9QZ7doJcAVD0V2E4Jf4X
tYridNJTltpJtDaWkUYgUB8qJ7QF17C9foidzEIePrCpZ7+j+eUIX/O6/MmOVODpnVD2WhUbE2QR
yeqIGPy9ftLUHhmUbdduYFf9eO6UtD+HOW5m4yAeRhTJbpakKCDDBUVsDfPs7Nyq1XlkqKTD4wOF
NmM4oWmDDWdV5epOnN+aGLA7CUuhfM2415sEaYhymHvbC/QQBZ1eaX5LnCR/bnV95yBvDMTEpCQd
Vybc/1UekGgistNhCIMCikIwJe5gnTrRii9mFyl7dnqbg4F05C8AlqAer2cFtywvYvwKUaOwa9NP
Qrf/Q2lz0Bzgt388fMzA0MkqBZcYj8LVxMY4UmPS8TBIdWs6TlVdPQsHiKwi7OP9kW5SRp4wlMwM
SaWTbmur6AGYv6mdRgsDW1TpN8r61gXdde1UNtN8bNNueaojL36+P6hcqqt8UQ4qtQoR3qdMsm7S
LWVuY7fLoIVi6OfMoX+bpO6efvztiSZ+SC8RVWKjwMWuPlhCdBoGi1tsKf6oxuUrcGoEVCvh+HPS
/HV/Sre7g8FcWZ+nkg2RYLXn08htlD4hCkdaE560xipfKAjXz8aSxjsws9vVk0NJdAjIR+rKct6/
1OWtwev6eVQsaNbJop5C/s8plDGZcN+f09ZAoO3ReWTxZMvheqA6MmMR9rkDg9ycn/PYsp4JMHsm
Jrc7kD4qhTJZmePVso7zgubUNLmFIysRuY8NJiL89Y9JV1+szvsAaezr/Vn99A683n3wPCADAwsE
pgqb6npahdLYSdKMTpBow1ufimNazyjYQ3wbLp7anxOzRZ+I8nS1eG9OOUaHxjH2iC5yP9z8CPLU
n4YqBP/VCYciRsiCphrYaN7h3pE3+UGnOvlciBg5zAoh5mMW17MfOkP/6f4KbOxVMOIyX5CmX7yg
rhcgzRTT6sLKkXtV+GBglGdo9ai5iWzP7mxrKD6qVI2Q2J6bM1iJGCfcxQlS0PDvXD2zKaHRAizH
UNuJZBu7lRP1k9UI4u0mZqZ16WAaw4pWIhN/F/B9/hVO87D8I+kc0YQbB7gUi7daOx5HnV1h5hVk
U5x9qJwxfhNpr+wkI7dzYQwsDUkMOHnoZl5/oTysl9zK5vSCtK8B24oZqQczrsY92cWNgUi4ZZxk
IwI5Xh1x0L/NMAozvQCpUZGEUPIjAoC6/+iGozIN4ZRBwNNhg3I9nUSZycIjK710Uzud0FRYDv1g
ak90NMR/GEo+IwDZAxy94UAYcTWjZFdllzh3tOzdZDvhcKCpsBjPZRMWe6Tw2zuGEIIZLRmB5Kut
VTr7AvFabuXsgrJFZftLa9QHRVjGW9TmIPYK0qCHg7IcUYoskWsQxNTrtcSpIM6yZswuLLPAZt6b
TykPqJ0b+vbcXo+yKqqGmQ49RuuyCwgID11fOznCluz8uknynQntDbUKx5XSVCLBP+SiWnV3cReh
vzeavv0wO3P/aOWbhgUG2fjJWhLatfbvLJ2aR5jBUFOEYlmUjo7fgsfdCUSbe4JrRSbbbPg1iFOh
yJpWnZpdhlRVfCwtn6bOQRzEfu1FVz9ce2BKPFvoW8jW8jpSYHFnpW1tZJeRHPvgFcN8CsM+eeem
496H2pyXLYEUJB63oLhqqqaCkJVdEmN5y/P0CE39XR9r1kEM4R4N+fZ+pOgtiw86rFMJQbje5v0w
F05J+fBSLVb81WnbxfB1nEw0P9Xa0fCHUqppeNPQT8cld3aFD7d2JUI2cq5Ee6DN1+PXKoQBo8iz
i2gUg31vd+KQgZPrDgNVnp0jsBGFZRuNrAR3OgjR8s9/yeg6HDdykXKmOxRU30i4qyeK6+HT/Si8
OQpQZrrWuDeDe70exY5de+pxO7sk4+Rh0G0mz1M37FUZNxYOdWQye0gXDhXh1dVlzKpObUUjAFco
eyWhsyAyHboo3Tm7LLStsSRiRGIYqGyqq00SV2aRR/mcX4Zm9vSTVtTRDycM28WfB6+aDn1dcW+W
jg3/rEF+998SNpJ20ApHpUuPJOhrpVjLv70ovbcqdT3F525XzYfzdaDciJ0RCog69Kmu133pVa1X
8jC7ZJS4/gTU3JzGUel/3P+6G6cTnBP1RyqfYCfXxdV0UpoE1cfsMiv275mRPLvgOY8LnodRpu99
5K2tRA2I5i/YAPBIq4Vv4rhYKlHml1h3q3PTV1I2YgbssXObb44jNyu5qmRyrl6nNhtVy9wmvzRK
mB9j5JT92EnM4/2l29pG6DnJZQPzAOD3+gM18VgnXV/nl6Q23iZTUXD6EYs/zNHjLyoe9WAcZOsc
1NmaTVZZnlDGwcwvypKNx8Jz5vNcxNP5/ny2Vk36lEvdFpklrOaTl3XcUf/ML6XXFsdizgfEWQ3z
z/8wCtcLwVF2R9YHnRvUiNENyS8AJavz6GbiZPbgfv5fo6zV0ij+qrUeKfkFhndyGIeWLLWb9/Q1
tlZMNnWlZwx36Lq240RMMa4ZpUMi9lANmU4kQHf7/lw29hnPW8AF/E3rat0EHK1SMfsqm9/NRSSw
fcP5YHhVM6P4PE+RsafvvDmaDDqyPaWCSLne1U6cJKaNSuu7doTv7LulaR9CLTOObWKq3x+fmS2B
IBQ0eeqt9UliKw9TuiDzO71xuydQw1nu66zndy2Ph51rTP7u65ez7KPyHgF9LQsgq9hTq+NcDrW1
vItToN5ACrqsuwzuqNanzA4T85QpeaMeXPxe95KS220ifVZsTyJQ6Iysw96SL5UJil1/Z+KU/tUa
0UBMLRgP9xfzdhRYTsioslc8QMHrYm0mJsF6YrKhR/Zy1sO5elG1oX4U4gXoWOYCeKxIaY91Lqxo
pVgis8fIEc2LDxWW6y+9UmtnVNL37unbLybfylLA7uczcM3civBTnCdHOvjlhXMwarv4oSuN+b43
I/eozYr2lz0YD4P0mB82fnQaafBQX1plOzpk63nKmB99zGTx7d7rj/rM5zsMCQh6ZxiGeOd8b84T
9ielVCZKffP6xLl1CGFXeoEbyaj60eTEEDIxbxAYZp6p6c5+atufH94s5Bbo36KmY5g3Td2iDy1d
jNhRJJM9XpSx699zET9sQ0YZHyocYEdZZgdpcz0zj76cUxQqo8QK+G070Z+NUG2e7s/lZ5i4Ptqo
q+EZwAUp6RVr/ILnJqUaKQio563Zjr9lsZGXiHZXov1cAKFLXmQ7b/SLpOoGP4Te2I+HJTVRfbMa
FVlyMvMiPLTaLP+1lk7zm5eAvQ3UuHFG3/BKkZ9MI++ED67fs1AdTIr+ALA/27u2boMvM2EjyFY3
rOr1FbwgRFWZDjNpGwPjNowLzH/xUcbHtM2WalelfSNkyJcSIHSpqIR+6er7hH3pxVYZB4s12eqp
R9SsefbUqHGf7LDVtMswopwdDJrZe19QziujF35hQQVmSajuo4xblmCSLaU5GDMGvIVvhfMSIZCo
jJ/13umVgzsbYfma9ELv3rosHNODaNVJ/SOxiyJ8sc2mGpEWQOT/y9hV3vBwS0kK/vE+onCp0WJf
BX1rFkujtmoWZHXBO7qbk3PpRflbSxntdH8X3ibSXJoQlSh4g6QmsbleS3xOkHRJRR50njnB+lry
kxCuCoaA3RNWy8PWNaD2IWaA/qOeA3Fvdbbc2svUUF/yYAiFKI6LFebuscO64pOup5a6k0/9NFS4
PmOwPRGNByCNJzEy8tfTC2k40qFguAITjK70l74x+m8uID3n2GcUuksfbWvPgXBjIgHmt2lrRYfR
Ut36A5btoBxSrU/+NISNeC2d+tY+Z2mkGZd4alCPwS7DK794SapPxzpy9H/woQ0LKNVWCec+MpT4
ZHfUan/PdR5jZ8VY4GVMMU/7N6scvH+oNzWpr/N7vGDpZ7V9ylFwHna+8c15QVeBnpeEJnLRwnu9
XgRIpmU6V2UaDFNn+rOjpMfMy/eQgreAOpBe7FfKMpLNS//1epi27pbMMKG8CfxRTrPQEE62Suuc
irDwhyjWfcxu8EMqLQR46C4+tfOS7MBhbqcKtRc/6J9QGEoMq98Qt1VJegs0HzEG/UUbw/Y3LY7b
3+4fmpt4R1kNiSmJUOR9A534eqa9h6wDYhUCWdCwPs7uXB/SItSfLDXe65xsTAhmJjc7SEXpzLp6
3VSV0WJ9YYugzvU/OyszkXDBI+b+fOR/5OqUMB9enZSiYWLLAtv1fLIirt1oWUTAUcjMU71wRI+h
mVjGUWna0XpRqRzYp5FSx9+0+LLZb1tD2btF5LdZ/wq0TRgefhozXUU9BLXaxrGR2y6aqnqzkiF9
mtJifMKW0QK02zvRUzm5+T/ZaKs7QKObKMgrVeryQTUA1EQj4noBZmqopsCYLQjj/uuQmf37sG+/
WI1rvFPTON+JSvK8rSYqPb65MXmFSbv569HQMw1NJUm6QKmE/RyqBrTzOq3Q1E+qImwP81gOvJeF
u+zFw9t5QuOUfXa09MAQryWi0M6zsDBCAKUQKHS+jE7GdBtdi89DM9T5OxFWTbMTfW4/K2PKdggZ
scTBrQ9LgbNbl4ZT0C4DWUtejor6Wgo8rpJjqzZu+zqE3Vy9r+s4+1JV7TKf7+/u29NKnsCLnbwN
USyKZ9fLLRU7tHGypQ6RZn3Nck99MdUF2hXudjsX9+1pRUqdUIv2Mlkqbd7roYiMeh2FyAHlejJ+
Nvt0fj8DHdp5zGysqCx2AAqF8gtlbTUheliKUHOiqD1nlnJA5EvtfMWBxXIqq2EWAdZRTvhR8Egc
fJVKa7ETZW+3EYkXSGJ2MERAhG2up9n3mtnmFYxVuKSKLIRkdnuoIrtIXiEQIdIpIA3tcTBuP6N8
ZPC0QVQWrYp1kumhHAjetl2CKBuqY9SPnu+pwALhe3x5dMMQfSiCw3rCCujGuT5aph4VFg0KaWLZ
z4hCtCej0aInrZ7MndfvbSjAK5PWHRuUE8lr+3olwbmZZTY3WuDkVohOV6+3kFlm/ROpYfLJ0Iby
bVS0eOdIbiwl5xBpVSj4YCrW6C8LDaR56QCNemPrPiP+Ec7+lDTiY1yhn3h/MW83K2glllPatRLq
1iHHkSJoeWPpwVJQSMcnQot55sdoEJ8b6S5+iOKs79/bWjF+j8ZK2+sgbsyVl4nkyP8vNHF1JJ1Q
zyDvqlFgSosvc6YTj4fQ9FJiCLlzLgH38rmuI/vPOoM0m+RlTI5x/Tm1oZvLJZqKAArSUL6vlCHt
/ai14kXz7Q4FtneRGJb0GGla274QLlXnoLexqfyel0kafW56KKiBCXrg89AiSFgfRntR0TIbzTL9
H86+rElOnF3zr0yce2LYQRPnfBdAZtaSWWW7vN8QtttmESAJSSDp158HzxcTrsyKyvG56W637RII
Le/yLLJSee26XUY2rdqO9MvwMa1T9F2XoZATEtQWq+gj0sq53ILd0pkmzgode3QPfYzxjuJyz/fU
CPkEFIRX0hRSwePSfM3jdiloB+EHWHtnQwAJdyhCFPEidMmGZFCFpPPIynFNs0qm9h9BE3ZCKzOj
b4K4CyKYTi39w6Qyc0OSIb6VKqn7qub+PvOIkzvY5PVgmTslCSB4kMMt0rlGtdbnUdALPPycv5kH
vszlSESztkUEBG5eSo9kdwnMO0HZUfY4RuFqS62t92tWC+L0BuTkb5s3eV2aLiAPU6723QpUEqTg
RZHrYHiaVYT8LneLi8oMF2rRONEeIshM6hL5bJ4WkDf7NtVBVKgQgrx1uia7HCGjKRyffAs4Gpw3
bB05IJwSXnVZg22SQ8moqOvUlCtcQXSpWLqP7ADtyHjyqxzXqFeCBAeo+dTDp/aHxl/4FlsBo045
WxoXmoR0KqO+bfsdnbXUdzl0rNYSAoqcFwt1JLsZQgVSeTrWiTp0jRvnKqKQI9nBtaMJblBlqj/H
vmnnCh9HYwdPWhs8auvcWLQSihCljH1P3eqgmezet6OTV06vi70FiCU4QSiBQnUQRNizi8jpxHCY
PYKZIPMWrSfgDp7CXvZxsWa+fP/6QXJxt+I+BckKGNkYajY4S57vLdLyIFxjHd97qFrukl5/Gqbx
mhL7RSQMagwIfqghow0DbaKzGLRJbe/jm+Q4jzvoNkYozTSli53EK7khf+vbnNVlHi8zvjX36PTG
m7jfXgkQL+7X7SlgtooHAETsgsfPchZ5aF7m9ybO0eFufPT8yCxPCe/hVk7gMvn61F5+RwS4UI0M
4IaEytqFlcmqFSRkNbTbAgmF0Kwx3Y92qgmvUGgXb18f7PI7AuS8VQHQb94EZ84OZF8o4beo4Nwv
4UTLDPSyykzsGp76YhTA3TeF182hBfjmc3IjaslJ0+DAuJesh+NlLBrZAsxfT+TKt7qYO4ggIBME
lzfDiMgTni/LiA1LXY8sufdgxpWWQ0ybj8sSzT9VYror4PcXxgKeGRfZBsWC8sT2+390zm3Clnbp
8giWPVK4EoJoMr21/RAGFZw8r2qx/P4Uz64zQKRQ6oC2H6JZhAtnu8Fbt7rRqFFSbPiiUVJcSF34
dNTrI6lbWJ7afiTvADHpuptQhKh5Jy4fl7tkTBZVzfCsSE+sQcx252AN2V2Z+YvYCU+Hfh+MBras
FRPzfDbyuaEzLn7wKFAM3sGpqT3Ns2+A7PMYCj4m46dxBlvrSrJ8sTm3vB8LeMMjAWFzrpVm0Dtr
4OCV3lvTZodxJsP6uTFiyA6a1wvbIZd3f9tTB6UCeRsKgoBdXS5mQbta9rphOGcXWu9pnMFUTLp8
vXIOXMRqwNWgk4qVBW0KEJfOZlTHU5svdW/vxymodx2490W/Lv8QTsn7LLIQM2B1/LaZ1mu9wsvd
uum2onSMtY0n+F1a+mNhRz2l4Oly735RcXov1drfAbj617VHVGpAmwWaGMJCQOidRWc66fI5qHsg
9eH3gnWcqI+ZFvWDI1eteC7XJgwcYZkNUsDGvjlHgpJRSzVlgiARpMM7rbP80E4q34t8lVWm/Ppn
Sq/pUlwuzN/uFvhw6KVtmmHP94NWquMWHSIAmNvoAdnSAHO0NciGKpfWs4fWm0fytysG1VU0xYH1
2JJ7rJznY05oVkxxspL7JAj4J+VMdhN181gCfgNv5rQZhhtBB/qdTyq4Eny8sGYwNNpAm848RATP
FusoVhRil5jc17QOd/CGjnaEmuh/Mgo6aqj2YUZBvH7+giBkddKXCbkfUbguVq+OCwldmivTeHmw
w04PtxV6TVtVPD/rpRl/URQqzOTehDUrITiVVzNf52PKUCP/y+sXXwwDID1BdRT/ebZKMm7I4lJA
euXYB99RW+SnaRrbX6+PcnGSYBQoteJoBioV6OQtzvpjQ2ctY8qRbf2jBu6+ZXDyeIycnNZvg21z
WXoZ4t99DF0RaB56wfjt9eFfWhs4Z7ENtkgKR8vz4S1n2me6Ibgo666UI8xKfKfNlQvoIljES+JI
AbcDY4CGvD3FHy85WO5W6JTk9wP0MeIqbTMJ7Bx1rS704JO+6OCK9T3iSjj0KsF0BEqArtdQNi88
BVApMUI3VN2hxHG2BRGDg6yINOte6iVPdqE206P2nfWLNl7JMZK6JcXQh85VUAhvw0/x2MKK+K8n
fJPmRbMUJSF4a571WQKP4XTQktwT2027uK6hLEYmdWWUF044HG2IslD0AiXtvE7t1dnKwznHZsyX
qYCH+RdWB10RROxLYLO/v+jRgwP8HUfm1mY8D1RtV4e9hZooOHKL/wA6R3MDkK56iGaYqWVxfY2o
+cIhsJX6EatuzWeQG58vJ06bFmW3vr5fYHwHKQKQk/q1I0U2p+5KAe/3TD2P7AAKRmAMZgg8JwFv
fT5WY3yoisCt8yhN7mRFcWducjfwQy0aOkVvTUbrYZ9C2PbXwiBH8JiSNu8KT0IrdWjDZSnbCLr+
1RKsfPnEJirFR99RRNotFHLHYuK5zSq/IU3yyDG95jFgcKo/uDgz3xDWJeNhXCbdVwvEP/yjHlXO
KmprtOgMPMV1pVOYTtyMi4COdbRKmEKEC/ZysYhZPazKa+IyyFwfFJTopn8T6ykDLiaZ0+7A0c4w
ZQAmhqoWYCbzahjrKN6t0kw/hgwa/gfXzNGCTRovrCRekHxe4DI9FStRsah8MFGAvPNYL25slDpW
CJI2Gkry2+EcUGfs3TplkOXNOCKzK2v88uRE9gkA05YfbRSFs9rqMvsaUHRQq/LGP67ZEpapHCIU
eQIor/fQm3mzAXNOaGL/paE7mqRAOyDDJgjqcZWfu8OgnOODe+rJY0iXuhzScSibYKBVsi7XVB7P
zuff/VgAVgDL/X1inS8/7dczpxq3qlqUeopcwr8uPLoW7700CiIT8LoBgUcqGD1f5BLmhDYfcTJC
cWl9mhyKNK5L1d/B7H+/C1ICtLRx2WQXSZmcSd52Iw4lZQJWLbxtKuKuHkZnh8M2CgitcBmFWPJW
dz97lymEpw4kgMg9TvAo2MF7kx7ISKK1Cjka96+f5i8NhvwGhrSIyS+rIGmM9qaMagJfItemt1Me
GlrF02jrIowM//z6aGen+vZqyKGRZ+YbHxlUluefiXuOMytB/0xikRbpIGnBknbnmfFza6drOc5L
owH7Cs4UAqCNBvp8NLN4qH43rr5Hgzj8argBrp5y71YJETZF0iTx7m9fD0niBuCDZNXmiX42oK+1
TzzB22M0GlGJYVZArExWojSq+HToaPCXkTEmFA1UxCToDOH8QM/t+St2Q5Mo0GkZoO9L8rOmrfcG
5m3N0+vvdbm7tj2FIssWfW9pzvNRhsyf4IHixBGHa/ie8Fp8Wm0obv4no2xdJlh7gEh79i5TalZc
P744Qo6f7UAQ6you1mvhy1m6hhmD3gkgKQB5b7nvuaIfkHpoS6ZKH8nkskfqd2K3oKV4F/XAXNF0
tbuBB9e8Uy93Gc74TQt8U7uFSdv5BMYzhLm10UfEjeM+YLSv/FmjdmsnVb0+i2eXyu/3+3Oos/BM
J0MWzaPTx3DM3VOU9jG0CqMOkvJRV3WDoW+ghDTcUo+uV1b/Of90G3oD00GqByhSwI23ZfRHkIyo
O0EZPdRHs8j2FgJLmy7WwCqdUwBtapThFzAYmKyzAwwWFvQeRq+VRT+HU1sM+d+KXf9+Hixc+HEA
QYZi8jZVfzwPJoG72ej1GOQANnDw2SB2m087g2ryldbXC6sKUg5Ig4Dmx/I9x4yjngHpjbg1x0X2
wwG6GWkxwJOvCMw8AHLG7G4RbXRlw7w4KIiUSO42gaLzygOodOvgec4cgVOf7pp2knvK4+XYDUS8
ydBF+N7n/TXi61kOsk0q5DhQl8Rn3qQNz3apTCn09xhdjrDMGPvHXkxJAd/an/WGt3NoP5QDSutQ
pIXO4mFJsqv1lhf20oZpQBMVjCKQcc4eIGHdIrlqVoSAtd6bzHaVWBpZ+Lq5ZlV2rvq7vewGJkY5
DmRVnBZnYy0EDQJjoxUYsEZOxdTMWVI0oMO/DehESBH1pv424S1dAZuBFkIyKkZnzS3CJ2U99801
lu5LL49+PHRyELcBtHqWbHONRlYCJ9ejNwKJm4EyX6rVOxB/nA+vnyPnGK/f746ljNwarXH8+2w3
pxumINWdOUIBxSSQ5OHQrP0SDnkC4VPem88ZJlyWpAPvp1iAISgSIOuuZC+/xf3/yF7+/RRYaLi+
N9ePs6eACUbOxgUbK1wk7ZACEL3jaUtOSTgmx64JvvIoNAvgNKb73FNxC0OJ9ykI/puBntyTEILM
4PsrfugEUowr0dMLmwFIE3wGFD6wF86labXtmzShvsHFqMPkLuF6SUoBb+ysGBLrwqJL5vcQmQtb
KMRCZ64AFq6xV0TNX3oI3JkIcHxsCLgVPj/mOmBioe6mzBGreTZVmiOzGlNR3wa9S9E5oLoUjQ/O
+Dx8XXOF8sXrK2XbBOefCCsSRKMNbeSfy2+h1jkLf8AxBEvj23gZzEMITHw5Ilq9EVxcedsX7jes
g83BBEqFoN+f7YCRo++a9b09zmMrb31Rc+Quou3SIrbNQ+6PvECPRh45Yr/syuf+TS05e1WCwBys
aIB/EMmeFe/qrm/ruZ3sEeWRcS8pTUoHnfPC9B5/49XIRSOVoJstRAyps2aa2RPxJZryPdEyrBjA
xMfIrfLQDHBjDuf028QcKyG0eC3i2PbF+ZMCnolsaKNcXNT3IVcM9Wkr7ZHg2+z1HEm4rMTxlUPi
haW3Vf/w9bE/UW0/i2sivgSctXDwAua0ffDCcN4Dgh2gy+finV6p3SmWiHewwZq/D1mnP72+8s7d
+rbTAeV9KCoC3IKWyXn4O26dCo4752gbbQ5uzRt4drdesXGVdjOr9VPUEPq+wZFa5smgy7zxeNEO
XQzjOC+rMptFhW2SoOzpRuCf5XJlc7xwR0PiEs2zEP1WaKidLVfZoXMFBA48zmi6SYZa92TIWuui
jea5OUAeVX4ehmt6wOftvN8TgzMpAMgS1ThgcZ6fCbNQk1oWa4+rR3iZ6BkykO1qHvGc77B2gcPm
DMrZrCYVjBtBPeP+8l7wxNwtAIEVLail5evf6oV9C8gwmJVAaW964WdxqVypZ2vQ4Y/ExL0q/HVB
Bkg8HWgsTEMPYs4ktLRHVN5zj354ffCXvgJknaGcANG39MKjHP4BgPfn1B0lCEc/bYT6cBYh3pcC
ZSw+kPY0DJRcqRa8+BFQMUbNC7VjSKqe7Q5PQNcXkDx7zDPtH20eYKtrKXz/QKfQRzEzwe1RhJCh
AyhzMO0HD3ph0y1dA9g3JozOskDSlX9k4HF+fn1CXjizETlBUBMPB6XQcy1BCAjVWevjFG0IDPiK
vjcLfC4BKtpZNzcnExklrxyeL51I6NEiZAOSEYISZ2cnSBb+BJtle3QSbW3PDOk7p914DZi1Ter5
wQcYxXY4gx0IMurzla82caSpFvbIQmXrqoZowS6wDWJxb2WyvyWZCN9Ogse/UtGmv7xMs2Y/dx6I
9osOg2vghBcXQYzsAzcVuEaQKHv+PCaJUaoE6/Y4R31qdh2HQHPBV9nAtmwydO9TfOEcYOwfUCCC
3ifUVP2va2bGU6rnRpccKIPv0ECY7bWZeiGWRBwPcijyI/zzvM6kyAof2Va5Yw0O7UcG8Jhf4C5x
uwV+GqZKAjseiSYALI+t/g55xoNbvOC2Iw1KXhr6w58cEI9FMjuoTaD7dCWl+i2O+PxLoj+Npj/w
FmiYIL55PnPo7w8kmEb/GGrf13ea1N7TgvpfcxOLGLUch27jw4RzNCg6j3RPiZmmf9jgJSeRgtMx
g037HpQoAvd6a3r8eamGf4I5gOSwB850MQ661leik8tF/vyZt9//I+VEwy2F3liLZ7Zy2MmBRGWo
B3L7+u69/HIYJUO4Ba4HqDz5dtz9MYqVTTxFY+0fI6Bc+iPF9bju8gnKpo++41F/5ei+TOw3OOdm
2gl/LMCyzi+xFsdI32RYw57LKC0iNUcc12YH+IfL6V6p+bQoub7xMhhqFAYVxamagT5/gq4matdj
ZFDOf30KLiIPxNDISVBjQ6sWp8rZ4jDx4Po6jNzRouXHoJoxwVZOaEBA0Ghs772MLVk5RxP1qzEZ
Ov0+iFv+7fVnuExOtofA9ONCidD/PAfNzCbFiZ1I/8h4l6XF2gM+VzTRuKdtYlDajL3l6CXhgBwN
JtTwVJhvDTX5Lms3BTwII5axZ4cPxna8as1VAbKLxYjHA3xlU5ZHbIZA6fkyaXu06epF+ccB+3Ys
orYfkgKqW5GpXp+Ii7t9Gwj9eVQ+8b5oMj0fKPc9eJ4CT3xkEP9CoDH+aIz55M3eT5GwKh36fepf
M/i7zE/B2MSwqKuhdbfxA58PmtYDmF2rC442qPlUKu3pD8lmqldZqLYAK2/0/IiY1xsrq/qoL9wY
wf/Vzi3xr7z/ZZ1gY49innGUAuYGft3zZ7FRC7/ZzPrHOVZEPHotAqi7ALfog+inhuwhutb2aHTF
pt4BQs0TNODgNIVQUJOoyKI6/vT6F3nh0yMiRq4C4eWtz3N2CzZMh3xxIjjKSIn7mvj6bZ9Yci07
33bZsyMa771hQgGARjkfadHz9w601IYhDj3adU3/SdXkz/t28hZeTbRJYLvYWtHd+WgzBpVAVl6X
Dk3qr60ilhRGWzQ4YOgXcvTP5aTIeOWQ+A3ZePZ8KLuifgPUCrIgLJKz50MNzEMUsNBTPwZDsuMr
SNlvwn7s6hgI6xWUwCBcjH0z4f/FXkEgVd3t6wyh6D1Dc5/u/MyzYjfMXScrAZf6+Ua0gF9/0qKx
phr5OKwfu6iP132YrJ73NNT5In7mljl5InWXJarow06wH2DLolUEs26gGGXVABYEya6BrtFUNZME
6TS1jprvKfGi5kGg7ayPk6LjNauly6McN/4G8NvOKwQl59qsHU9NKEzTnXJqw2y/RK3/T0zT6Itx
UI0q0XkVQREDBeMqP/b66LPtbZMXc9T0YxWqoB2f6piJ6PD6et0+xPMPtZXYAMTdml5YTmdHFTTc
6n7uBsD6snZ9lIlSX9FlwF4OUm8lj21m/AhIEiCDb14f+OLoQn1rI4AgSdskbC5aNha1pWYK25OG
6oK4EZCUyA/DCPnkHai/w8lHo/jUwctFgMwZqGsVhYt9ikKqjwougEDgwaGo8HwDQbAcp2qaticx
kFUUwPwv78OM6d3rb3k5vVj9CIdxiQM1gurp82EyhmvGJP50miAKBXFyTdb5rU+NXH/YvJ1+gTYb
fQPwi15TDriIVHBFoxWwiQoiAUb29XzgYU55yLqOnThEbG9nj3gHBubPIU6YdyUoupzKLRrYuOKI
ZzFnZ+9IlnXM0WRhJyvg2xyCjHCAqXNbvT6Tl6MkEApD0x7MwU04/6wi7MGtF/opkp38eUhKXPNZ
xSK4z70+ykV6Bizu9g7AR2JbXNSZ1OJqQkPFTjqGZJaXG31YoXPyHuIOZBcGHsLu1we8CKcwIK5u
FHMAmkRGcHZfwPuO6SHS4oRYH3qJE7JUYAmjca73NungeIpAtGPvoGEA9X6V4uL9KsnczvZKqHm5
XgBwAgIPeVKCkvt5gW1xJBJkg/OisstufBHaeu+inAeFzgJocr/+1i9M89Y5gZQQ2jYoMZ8l6Ek4
rSjTtuLkYUntpnmcb6bckpulicK+CCRT17Q8X3g/iPGgN7yBGcEfPFs+PWWx5TIRp8b0KeArPW93
pM/k5yTzzK/X3+6FpYp4BLUNHwoDGxr2+d7TufE76/viFHSRUGUcNcDf+6FGpf71gV6aRnSGN4wR
itAX1ZU+AFYZsDgB0kLnlxEQgRA1CsRDqBU6A3Q110jML84ieOeQOt22+zl8ypdLnsPZXJzYioQd
zDn/joHzcgd3137/+ru9ONRmmrQdjAiizyMIUEi1S4Q4rTVJxxJYu4hXMxzjCdxUsvXz66OhaI6P
8uwiBIoSYSRkT0BgRdflrEoC2NGwTkAondqcgIBESgFbr0fAH8cjOKasipJ++JTDecvz1289SArQ
nyMTvPdQ1reIMsvc0eXBaAAdChAFlu+xE+lPKAuVEI3JyrYZgttWD30xRWKV5RCAMhWFHQVekQVF
BBfUgxgHyJGpiXSf2sAehYqyB6LTAEk+rB8hLgDKDEQFTihpm3sj4/wRMpfzDtHuAsDScly4QlcX
umb2ZKkWO79Nc/iaZxE7Ott+6mwgGDpnUu+apu3KWOsKP2rZh9r7Msr+Ia0nc8N9pcu1g0ozXFqz
sYV9sJxPvA6CpuqjfHw3Rcl8vzoK5Qy4UB+mZLY4Kfy6sDZ/nOoc4hZda045+GF7rqnlur1F89I0
n3pU8Z9qbzDfAzHWtOKW0KOEq19T8naV6UPmITZ/l9VA3tzx1GGy4NyzkA/JvCCKnwOLz7N1596D
vB0sxcCGkN8Qm7Hvs1nbtph9DigbA96cQgUtRYm6aMdwwBdxEGrpMN/xJE4QFQocuesaL5s+Miuy
H3m89pC3Mwv1h0KNyzq3J4Wr2b5P/TrJbpjn4vpTk4+dTEvdk3ZKSl8Har1JMsp/LSahAoQ208Z7
siAwP6jAtbL0O9p2e5flFLGbalJkxNha86724hQLysq126u1FW4XZbCe8awav4V65sDNM4R7i5vT
Zt8Ga2hKlSlg4VZlTVj5EOVjZTJPwCQRE1G1U/4qofjMl0HcqEG2070hc6BuEtVBNAMZwji9X+Fp
ow7oHy8ctLoBlfC3Gmpe7NTz2D8CwZUEh2HqR8DyeM/DsKxzr5Gf1ABNrPcR+Na/VDxHyYcJx5Ec
yxgdN1oGzJdk3xKaLYekjRFZL+Ggm8JGuRQotuGO3bu1X6ZdAA9qulOrzr+E8ZiJI5BKcCuaecoB
D0QFjO6WRJB3fBI+LWFsAT0LT9YdK2LSrMOBr5TrD7EarPvStdJ27+A5zb5CcgkxhxCd7auJS5kW
GUv4+LaW2eizouuz2RRpC7WMXWx7JABJTwFMLHqq+7AEaw9KP/Ekh+FrxNtJFOgNLJEulhUdhdIH
s/Qp39yR7jRtho+rGRpZLgNe+g0Hai8aAKQIQoVhas3fQ0XCdo9Nbpv6rpF1bk+J5Fm67aA6V3cq
AWHh5GKGiqiE4ZAr4ZyzrnuzznZ4gNpZqz94OfN/IUyf26pNkLVhAwEquoO+iqVVNPvL/NZEdlZP
kiiugmKIBn89CdKJqGjrOl6gD+you8sYRO5KxxIUvlORpzM6x1oTOC/3frjQ29wZLKR8GbyUo6Lo
IpSfFdzH7qmFbP5btpqotTuTNUNW4SJY2D8guK7kQ9sr3lbCpTwtPeUD/xwkWi8ViEDr/WTABjuA
Lp+v/9TByIYHGFBo8sEmYQO1qhVM0RC6nbjgOyF6tIj7tu8/NrPsx33cx8tSgIEa9GXN5PSptY2Y
iyTrWv0IJpCdCt/SVd9Dw2OiBw+xtlchQ0hssVIdZ29TGzFVSrLEWeFngJjuLL6bKoib5/4uptmo
qyEcOdtuLYrAOxlYsxvSeHEHuBgN47FuFISJ6z4Kxa2ek3A92S4EeVcno48SPe9MUowThFYK1m6V
jM5xP3yTpFgUZVePDQhY8doGB9+38AlHxd10pXYoPRQwoJw/AluOikPqQYHqAC/2WL8J2Rr5RYj9
TUoiIax4nKYs8t4xP+zmt3gQ6X1eF4mQNwtq0+4mLPD0JuND5CrUUlQILU6XR4WbqfuUNHBIZPi8
bdzitEDpu8xkbCFLtoaA5hdpXYdJCVaRTKpxDCwYrcOwatD1epsfuDWwMPZ8wbs3kDrwJhyivbZF
PtJ8PYh4AGV+RhKqiklJJ97YIGYJMDZ14xWTkDjrJH4Yu7Gqi7vbKeiT8R7fzgw3bh5RAV6hVvOx
gQ5ch00lsFgpn+ePuoeGe8V8eKYVPpQlvwqQrj83eVb7u0wlAdtTCqDyPUdDBmDhJsSZ3xkA/arc
g1H4AR4/mS2QA8msoGwChRr2DKm97RJwrbG5GQvuLGOdX8D4JfriizmWpUiGRN340pi4giTQ7L9j
NUe/ghpm26IbNtpSPoFEVZixG9zO2HRO3tJc2f5WUq3MVOgF3t7orVpPhNBQ7zVcxNVC6Hd41sby
xMGolgUOrRr8aN6CLw1Fv+gIl4iMuKK3k+VFbia9HDoDre+95GPsvgewq+D71NQwQ2cJk1XuNyj2
hr7QphAqrqcCZmtZeFjTHjI/gYCHDL4baCaFDE38zk1uGvcJnvDJpQGTX7gLVKdKj1Fk8Dg6Brb3
B9Z96nwHsrtUzk1vGtXwrUpH9VihSymbA9BhFMCNtbN812MWth1EoTPnGT6TsjewaIcUrjJfZiBl
zJ5liejKhQUOaPVpJeGTj57b+HaJwRyYgTEdO1pOrNNe1YB1kB9ZMkef3Qqz+WMiMvsw9n0DgOYQ
RctH0QHXcqfcQvVnldo2LlyjPXkLSFQ2FV1ggO6Y86SVO6B46XAIV7/vKsdFSgu0H7W7rQe4uH22
k78JmaO12pW1TrQ7rfECQxw/l3NerXFD7EMScfIhi/tpvqlBepZPBhXMtAx5Us9wRtn4VZzVkVcB
ypovb5t27Yc99XLnbdJL4nMTUjBCCaMdIPwokvxAGalvQRP3I7SzEx3UNxQ0ePYQ9nAZ+oL0DyFC
pLJo3aUL9/QpXKFXdWhyKM+VTjLh7UzCBoojKWLNCSiGcdkF2J3ZjU5WfygZhAbCfQ8BcA9O3cvi
dg6RytZdRk+rzEeeQFnLRLE7xJA3HR7DSDFA+admkbdEzja4I67N6mKdAiDPLZY+ugpWwB2ohYJU
WvkB5cthAL2MHUQfNh9NjmVxh9UPSJ3forK26zP4wN73jVzmvQlGB4o9ZS19V0dRd1JjBimFtF56
HBs1iPoA1weaYXJWUd/ARwF9N9x6UVuFI6vxtnAEfrN2rhlhj+HC8RAHCML2jSZM33GB6HY3NK3w
nkCvi/IqlrL1aNHl/oJAjwUtqV25wkHHfmuI7ElXqMFrbOktlImyHwRviokOTOy9maOlCqGfPigz
BeWDCj4xnvcxdnXzvelVGD55rZg/BZAyBa7cT6yRNylR4DAmbcfsXbd2wefZi4H7qjWqdQWRMB3d
Iwjn9pGMMTwt52ma36mQEXILb5sOnt8pkxy+BGk6QROwaeeii5KB4OLi+mOCut9d0Ndpf1u7VXU7
6D7U9GAGrPxi8dd5rYYpGX8Eqz8llemViW+Ydt4HHwFYVmDpwsJHuyCfSpP2kXfyjA+WfiSYumMR
/M33sPKMbGngzDhVnHuTKoZhxjEwuFiMcO/1zbhrcRyTO6hacpz29ain2xTrXhUumGHUAyve8Y0X
2jRHAIbw97RGgYiqAdmeLVK6Ngn+yUwKZKlCi8XKFjISDSr1ceF5Q/gUeibqb2JOYbHlWZw+99zZ
lBQxn+m2TRAIH/CldF2hrLME9xBliu29ctKthckhC1fUiTBYZ5nrsGQmAqsAIiEIdwcJEs5uEXAo
VvZgQdkiqNX6k7owWw+Bi9tmX6OpDoFOo9J5T8XYRbt1gfn8W+yFfjkI3aIBBMsDlFfRzXPsOAWN
GQ4j+vW4meD4ONJSN2p5G3UB7b/Xwi26CqTXt6YcuRBvWEPFV9v2cYCDp6u5wEEQqfyeQaa5KVBE
9cC6QS7Z1/sVKj5IDiG55Le4x+3SPVCfaLSfoWDa39kQSdcBtRBSPxIEVNGeGJ80FZ3g2QLH8Wyu
55PpIobYCziSfudbz29vFBtFChRH1GRRlYSda08Lk0JU/agyV6Y9UJMl/vcoH3yIakcHhHDDco+Y
Me/uQDLoP7I0VOjc9pmLn2Iq1umU9ivsj8MeIcpnlkwihlCJ9FLys0cnTZ2irk38plo1RBuQg0A9
E4le33hmLoCg4Brdx5FIGCOm3UJ/ABno/i1q8L9/mP/T/GRv/m8yLv/1n/j1D8bt3DWtOvvlvx75
z+lJzT9/qtM3/p/bX/1/f/T5X/zXqfsxM8l+qfM/9ewv4ef/e/zqm/r27Be7Cdejfat/zvbdT6kH
9XsAPOn2J/9/f/N//fz9U95b/vO//uMH05PaflrTsek//v1bt//813+gWvRHuWL7+f/+zYdvI/7e
7fRPhw7pf3P2JV1y4tq6f+WtM+cskEDA4EyIIMjGTjvtdFcTlu1j04hGSEg0v/59Ue/eslN2VLzS
1I1QSNpq9v6a/9fUX//+22c1/+dfafxvZC1QqEcSG2nLP2EOy7fz37Dk3zDWO6OQQEKDotM5yQau
8Fz/5180/jfAdEiGwTnlrN1/BneqUZ//iv37T1ozgH5nMgWEicm//vd3P5uhHzP2fwbdvx4bXPz+
86/nmTAPyDCUfkCCOyd3fqqTq3ItcTKm7KbGGRlBq/EfVft/tHv+3k/tpqQxYGqtcT5HdVdn+75t
H2rC1ivltUvdtooCbexxHIxDnNdykvLNWReoeqrWffz+0/T9zzD9PCzPc00/um9nyvudJ5qXLAc4
SO2PAhEDBiltoyBDLr8nWYh8YXklkXbpx1g5VoW5b5dqYPmqgA7KUKzEu3fEhv7H3/+Y5yWOHz/G
SpjFwDeKNt1YrgMRvgyCJezf4kLmMwCu5mEtYNLEJN6jk3jz9x+88INsqL9IfGHi8wdNl8br3VgD
RXIIQb1t8r//wPOc/F+/yMbuQdR5QfKLRvnCVbzc4UlZkoPgitQvIl635GWgueaHSU3DhldmFwbT
yR9qI6+UxqwK+48OWDlPEfeKR2qLcl1VZjpAGrOIafBdQJJo4RmuLqbPNLRFUe6vAp5rAgEnPAuq
hFxDc10a4/PK/SnAumqD0FUEeaYF79UDleP3OFqaK7/vUuPWrgBWHVuSbY5y4GPjj/64jVlpdHsF
/Xep9fOf/9z1pG2YojKC2WvTfPNxNrwYvAYY7L9fHJeat/aGEeRyMdVRlHd4Xb8PlinM8HqL3XYe
W1tcdksrBJlgNolc4577q2fkEamx8Zpy+qXuW7sBWasg2boWu8GIdPZhY2wNs2lCKB3/fnwu7G02
Rb5HGRB6URXUWjo1lW8g7j3p93TaU/9u9nA5fNyqkbJ/VHr8ESjW3gPOuDfggu0Vw7jF7LVqVD2/
7+fZ+/73P+bCaNkmXAo8e39Zo6TYxwAyu1XoSYj3cXWNPfu8yPFX/20NOzwbw06jxFaMeFH2p0UG
wuTdsgWg1DR1+M/0k358xtpPaDiWySK8uJghejjfDGwc/Hwfgm7N4U+yrG5xbde7Jvh4lXTtkUYi
fH/icqtfAcacPv39XFwaK2vXWIDbwkMoSgs8KZq8UzKmL6pwG6cPyDTya3oTl2b8/Oc/7R6QUhE8
iUVSyC7cbr1+91+lFbiXVyp2l5q3d48SBUEMDis0ULArBEPX8BNY7yL/+zG61Lx1sdAmHs9Ka6yA
Gfr+NHdVn4fai69hai81b20euqHD1m0t0APQRsIcbMnqZcrf4ILg1n8rnnnqIfe/YvTToJ+GW2jI
DgteF/G+vHb6gA2Ui8lGVeCtrEhV3byPE6Ver001XauPXhggZgVavEmQViCZVwgazs3NvNMVWH4O
qphbiNkU3bUBtmImEm9mVQloP/bEJFmrQ3ntbE6wzn+UQf/aKpgVZVvVVn6/YIon8M1gYFrhgf66
93bD7qq57Hm+VmQbPnZ9Qv/QQ7UMV3byS3eeX4Aqa1XG475gK+ySTtzVKPrEuNlzpFHyBCJVyOEP
c4v0YlMzAYDnukNWnoULHYFJnpl2HGArQLeSeajTeWXRx54+wm4jLpK4u2arYOEVfwyvFaCQaoP2
K5nSgvq7HPM9ADw0j8p9724EGODbq0r143eBJFN/E+7IPz+sAH0OL2ELnLQfE06iyC3UbOhsMrSR
GJcmLERcKnpge/pNrOvyz4xtfvxQK5I7CQVwJDbiQnpiKao5CDsAc5Pqv05xbJvcasj/JcgYh0Ul
1uQTKk3iQfle77aN2hi9iVZD6wHsVkQdXjKoIMDJJtMoRqorq+xClNnODKqZUAxbZVIAIl+S2ySE
mN6XVQSIuJrUKFgOoPL1GZTvRPVVQEyUuN1ebT4tXYYOi0iygiVI9WViIgqIXDAPHHfwyNo/IN/J
AQKXca6nKMjZZqrjzkbv6Dbt5333p9OZAUc7tNO6Fwp5uWIHDzFjUlwTB7qwe9tYQCgXw4MGV9UC
iNH+gDIXZHW3kTguKiv08eoZk6AZ94Lg3YhMevBhqMJrF8lLXbdO5oAJoAC6ai+qeJtfalQ+cDxP
NaqobgNvhTNqWzM0Y7a98Mo+vQVklx9L6BgVTq3blFKwGGHQytH6XJLwsFCUzVQfXNOwvDA24TkI
f1o0yUD2xMSYVm8m9YFTbZCyjkO3fdRGOKMOI31YX+zFFKAEpNKhOpgo3K8kb85h85vj2BbvGUrI
We+BtxRwZf+GZyc3p3DmkDKZF/Ad3EbfCllqYjO08N0pKAL3TTqPbY6yLnd7jodWyM4gxYTLzhbA
TiN2m6QR/DEh3O3Yd+u4DuYegO+91QVckcP7Bi5gALp2jl23IhYHdcnh1ToX09iWwQFYAHWI6xV1
C7eBt4I2KivFvR1pHjE06x2fq/mFLsvOMaiskEV+FDVcDUKb1NWi3tLFT7pXEap41yDGF+LKJiXx
oIFimIEDKDyP9wMX0act3a6xTC41bgVt1HrQT09Kk09dDVic0gTKYOk/00L963ZiM+apaMH7bROD
kfc+SYL73ZCupdu02ghlDs0Tz1Psf7oekolkkWGuXbejNUpKndSBydMFSWNybl25D8x5On7aK7lv
BGrnaH0Fuu0A3RidAejdukUrtaK1BhsCoBYfrYfk29SE3alqKsfMls1v5ivU55oKjae77osuTiVe
XuyaIsml9WjF6goMJvCU3OTRXKIyGRhAL0R5TXTxUutWrEJEjwwj9XU+mB3SeHXzTbewMXDaZsg5
zf3TnKpdgmteA+PTc0ApQEn55BlFHBu34hSwSAnPAG/OYwBRjmptPiu9/zPm8l9harObJpWuLW7C
Om8hiQj4VNNloJH/MwrIj9atHHdMW68CbxVdT3XwUqE88roE0s2tREWsOF01mOQwS9MF6uhABuwD
+CdH6M5CkNVtWq1QBYkIyseiMsUW9oPMPKABgI4k81e35q1YDaDIKWHLjpO1VN1d2qoA1fp2y91a
t45WLUtBqy3SxZzSP4KWPIK//OjWtB2pCkLp2+bBx6H2HrA9fgLNyjF996cnyU+hlDYN0C1Qvyza
pU6Ouo6eRg6dSqeO22bR0PX0oG+odeE1c3Po2vhFTKZrPJMLO8wv/BKfLgL6o14+dOt/gQD/QADN
c+u3lfRKGhic4LzeCjQLUd4dJiss2xStrqSGLnXdilNTRbrmoZwL+BT5H8MZ+0Cmmj24csW+1LwV
qHrqiN+Voy76Ue7HcY2/1I0o3bZH27GgTICdN43UBXwmt0PfC3SdX6u8Xuq5FaLpwELonvVAc8s5
fQnbzeBlBw2cD27TaoUomcksZ9lgOdYlTGL65WMMn1S3tq0YBfg5Bc6Z60JGhmZBsn7qpuS1W9vW
WRou4bo0FG17rYItGNDXwGI6Ne1bJ+m4lAAH02rOfQDHDl5bvmh23zE/4FsnKTTdRbx7xMtBqX3V
b/GnBHhwt63Fpkd7Ne7p0IzTRVcPj2M1nsr+ms/VhUVoE6pCsWx0RU49H3dzIxdyH0ZuJ6hvBabY
ohlOoHjbsb56kYxrASM7tzKrbabTdPNaa41Oi/4dQF2HNn7vtkKskOzSVoqdYxKhfwYySvqY7Mxt
n7J1M/Vk+LpBOLPYVBs87dtMilZTdXTruBWRdCjXoW3SuVAeoARwi4FVWfrRrW0rIjmQYtD89r08
anC79Xz2GVRAt4MNDNTnt1ss7GnqgPQvoEC2ZhEoUkewVI1T4PwiZpOAVzeHkfHyib2V4zFBFttl
TEKb1lYD0hpO9TYXGtZV2UIVaHQTe3Jr3DoxF9Tft20oVR6Arg1FiPQI9vs1ndPfB3xoY7okNHY5
1IsAvu6i11SLr024ScdROX/z5/tVGG3+lKQKSFj6OkLbqzaubVuhGUDCh9I1QNqYUKigJ1V7BxUb
5hQ/IAc873mtoLuH+ywWSrSzbPfbdx2rnS5YkLJ63jY0KsKFp4h8cH4g6eqHMKI7AtUZXHPkujSl
VoCKpQ9L1GrmogrFZ28xH1B8eOe0FG2wloFui2QU46I1tDgnDQlJKPTGTvcIJISej4ysTYx89IqO
r+trPfp3q5kcI9TW+Gl76P/ENVVFwunLDoBDsA1i4rSZ/6KbpysJzKU2c+GL7hHKlIcWVEO3EbeO
TQgdDxskcFQBPQByWPpAHoKw/e7WuBWgGyoKKulnBYAB+1Sp9a6Jo7duTVvxucq55AnxZLEF3QJO
ZzydAFB2Q0bAweP5ShmjZQAnDK2jhLQfoU//EFPlVvaHBufzxrUgioOfKYsR8Bf4Q2rp3XvG3964
jYwVngsw/P4Uasyo2f4LVufjqpIvTk3bAKcZB08twFEoOKverELc+n3vtg5tbJMpEw7CWyghWjbV
uVkqcoQw3Fe3fltvzgY8XCVXrgoIkhx4CP5Qcu3aeY6TX0suv3gdwe+XdEbEsqh7A6VdGbMWemZi
hboU0dfkFi7suLZlXsSHdeDgQBVdQ//o6vCDJ/iT29BYIboC8dixuJSIf6NujII6W2CuCo9e6rgV
peDJRo2kBB0Pgw+9AUMw9MR7t55bMVqv8OyUfq0KMBnCJd+p3sJsSLqaH90+YMUpKCFVopMOS3L1
HpuePDWT21s8jK0Y7aBQgwczmi639HH2m1clZU5lKCi9Pt9dugQc6AlW0wUtewItEjI/BtVyzej6
woTaeE0SGz8yUEkuSvgYQZxrKmjoCBiDTcLzrvdrCVlkVctiMMLPfBOfJsgBZE6zaWOhZgnhgjDF
kGN7vDcbue+i9cmtaesMTRfIA8O0XRZxWQ1ZvG/3KcQMHPt9nomfL7lYJT6Md2QRjOY12FQvpD87
9tuKTtmgOsEWbyoUSz40gXzs+OT0iIPk2PNel1DH45VoZcEwMtnZOTibtj45uA24FZkzbSevHdMJ
dZsaluaEP2ovdbuC2ooeEGCBy0MEy+YKrstttiBRkWvfY24DY0ORwF0GKq3dEDfp1h8SzdibrvF3
txm1oUimjVgJrN1U7Kkkh0CFDzhJ3arnkNl/PqfaG5IxWkcslzENYcgM7R2u6ixJDXfK4aDC//wL
gOeCxbYOGHswZ+PDgORZAX2Cya2OAKG55+1D3kQnsi9FkXiKTweziP47lFEXx0ejbTsX9MQPl9QT
haw3dewr1mYYocjtFWADjmKofYDH6otCd4wcfAZcORRwHPdHW58RvlbQBYKyeaHCuJqzYCf8M9/W
oXLbxyIrZtdGwqJgxdiMdQuJjbl/t17V0T7vhb+5hEX2cQpNBNgVaoz7kIibDbaQp6Ub6xun3cbG
Gxlq6Ca6RRRtGe0f/LGEom2cCO42MDbgiGKfjMiGaU2hgwzvIZ3Q8OxBAm1Ut/5bcYtiHGQOhMHI
U7XcSpm8q6fOLTcf2pCjmPcEGGMpijic3zaVelz4/Nat31a0VuW20K6rpiIe0j+GcQlgmxhew9Ze
WDI20GhCyhzyc70oqGyTPyBAv95o3hvHJWOdrLPvrdtOo7FApKYg+5oJdGYvzt0Gxjpc5eahRt+h
9chsOosCcceHayimP6+gv4ml0IrTqVkBr0vIWBhYx5QZqsWQvPGhysEPVZ9W/KYX2/JW96q7pYp6
rJjreoqeQHGLp9fI/yn5No17dsNRlxxvWj6EUNfpGiTjYcWc+Eu2h+0k3y0T8fTB36aBf4Yyijcd
GC6W5BhEyLXnsYD70rELkCU7MFSp11s9eUlbkBhqSbfl2C7bIfCRTfgITZd2OwXQp4qP0ENCm0vX
zPupmlKoWvkd2fWpJ2Tdj8r0dPhjjcOwfA0vY6/9ogIohRXJTlJTyBW/9yjmPcpb30B0cYB2IYfM
Z1zpG4jbVekLlgzghfnTDp56ki4QLWLyVjRK7oUPk83ttPSdCY9GhlWUm3gJkcLuahMeqk5AO8M3
abodEtnQOIPltgzulwGWx7cdDeawgGtctRwiys3tDkvuBzkYPzyGPiQbYKcpy/1tB1/B2O0WElob
Zr+GmnFNx4JF9Yisj5eRCj4CTsvTRnrRsNxwkexEUbP+Wxnyt2XcuPWbJs8PcINKzNoR9DvSZaHS
7q6M/plF2//iO0Ib5BUZIFMCZJAKqB2uWemlPEu7YHQcE+tmI6HKwmAnJ4qKtG228uk7a6Xbpc/2
nm9BbzVD7I+F3rR4AEGruYGuQO+2ldHzBvrT+6Nmja8HwuCBInn4IsT9Fch/PX9yWyvWRin7ykBa
zIwFTyr9XiZQNZP9kMyOw27tlNPQzKCJQJMzRVI5i0j7ot6hKOLWd2un9BHCUHIXY7GNojwrEi1t
sU5+4/jKoVaQBkMT7B7FimRVH0FjQQ16z2IPqnFHpx9gQ71mGHWXXj2PBQpV3xcR3kWecmN0wPPs
+bIRepFmgsYeRF1T4MhmFa/dgaYt+e7Wd+tSA9W3nRqoZhfdlO4J9Nsmiho7ZG3dsBgwMHv+AxYx
dIG/Vrgg+AEka6CpkzdN43hBsPFeIl7Kdq9whKNGIw9AlLGD8Ba/cBscK2YXH1TpqIHS0zB23R2j
BrrWbJLMDd8f2hZWCiLpADKN2IYHHd/VA/X/wJt2c0sF22Yn8NKYIEGC+ypSWettGZa6iP05dlz0
VtQS2mkI3+F0apu+OqhlqjI999ekzM8j/Jvbkw35gl3FCpfvBCLA20C/1UCbf9t7eCi7bTk26Csi
dID8HRdFxGLj3fJ0CA5+uSzRldrhBV4dnIWer3rQTcuSdclQ7F1A5RNclOHDXMbQfD8uavSeQDh7
8Ly0a4+4xfH0UKV4jJ5qL4pGt9n/09Prp/MGPF3mQ2VxLJZtqpOD17cQoOjrQXRuz+g/Tap++gDz
6Y43y3lnKuegvO+bCryzbdpm33GSrHfL7msoxhnIdMGuD0qt8NRYQkhHhsbxgmXDxJiCV+RA8IFN
E8CWd/0B6P2vTlvHWWLm5+O+m/ttTvU+FEIO6rBW9Ps+R64dt47jatoDpSCqWOBue+oIvyNEuaW9
/6RQ/jSrvef5FdzyQHUJjTpwL0SpYdnfuA2KdRLPdSerYDFDUWqZ5LqGHXEfNY5HpY0TW6DUPQyY
0aKRq/elbxf6VXo4bpz6bgPFVBsOI9wr+gJ3rYfY7PfdVF3Rcrmw2dk4MVjVTyHsc4ZCraS+CzoJ
D71mXNwOMRsqtnDWJIbTvqA8GausTZLpro71ULuFqQ0YC9N1pGzw+yKOhvYwpckND4PN7eJpQ8ak
GKqqTJuhSMN6eaEkbC3juTWPfz+n553kN6eM7aaTwqTMLAHO97MyG678vqrSvPMhXZkzvOoGpzsW
/FSf7wVQ/yhLMcuu2GX8BQ/1l31cf/j7X/D7pUPPUlI/bzOh8VEaBB0LDMGxbLNJafNtoZOb9ABU
d5833+CuPNTl0BWpSEpkd1Ry27Pomk3Dpc5b29hIWgj6SXQeEn144wcEypx8ddsOqI3fSdkeb5FC
siNY5mA7Dg2Kv4d2GFrjBoOxoYHJxkq42Fdj4Ws6Q+s6mtvzjumn49FlckPfumL1XqMmkzbYciLy
Vs/+myooHXczayeGZsic+BJ9R9I0OkJvEz5BOhicopba6EBIpcPLEGBPSGjK8o3ZPPF2gBii08Xj
F5OfrhkC7RMFVWqkqR9FT6NibqLEadCpDRGEXXYPk5rzkq+RbBqn5NELq8ZxYKzHkN7mYdNb0wH4
AWWuAzil06e9S0fj2L41rYlZ4AnV1l0RQJj7mFS+/3oEn++Ny3pETeT5brCxBhmuZYKYLBQbx7sW
Bh4PBJqt+kpA/Zlp+XU/hqfU8w+wkJKVMY3djEH3+dUUBIO+abiZ5AkPMU1OZ0tWOBJF3TpCPhWv
ghcibqf+E4Fp7kkzst/GsBaLoJpbaqgrbB7nr/ohWsmhn6atOexVXe5fxnJr9GkQOHMPOmrXr7QP
w3sj2vlua2pzoqVe0AQ0MOoM0p7h/lQH4Lc88rNOxdPQJEId8WALd/ytXA4wlNTVAywtvP2If62a
lxR+BsbpIgkjm+djAlzjRM6E5Lwqg/YBOsfpC9IQaAK7zam1IkePR3CmMbwgq/8NZhaPaVC9dmva
Ovbw1tx6jy28oDtwth0Jb8morglpnPv3u6ViHXxae9D8VmcDVQGtjlup9m45phBClZAYNml1CzP3
rnbKrkGv7/kcBBMs0uFnCeVz4bE85Et32kVXvXMbJ/K89XorNd6IlBdmDOujV+4f5pZcG6fzYP9u
nKwzJPCrBi7Emhes081boKrDV0ldrZ/XNvCuZDYvfcLadPwyjSsiJp5DAJmzYz1PEsLtRiLZfgv1
3pJceVRfmHIbNQd4QqUN66q8ambOTzpaA6DDvC5v+j0hByC63bJK1AbRVfDd6kvZYdAG4gHoxj5g
I3K8U8VWQEPKO0AiADL6AcpxM11OMw2ubNAXZsKWAoOhHk92cHCPvJri+TbtVHQakxR1f1aZzndC
F9BfUHRomzVN7EGmA0KC4LpXH9MpdqO20tgKbLWlU9Nssi1iuMidgLlOsrIO3B4rMF95HmumQSqS
6qAuGvganoTZ+iMMZ5zecTS2AtlnsKXo4q48BgbufyXNwpE5jrkVxhv1O9gyoekdDuNlOp36hji9
D6mNodsghNaolEODvyH3ceTdT8wtiwerpOejDVjhWQi3KY8C6sZ3rVJz4UX0rdO2aUPo4AxTm416
WOxBpXIhZJhtaRee3Fq3otRP4V8e+V5TxI0S90C9foD1oZs4LAzPno9LxeLKM0Q3RbcRuNSn83Dj
T50bFBV2189bh+sv6im9bIqmbacjLBBeeLFUudu4WOG5tnBEUBDEPs592KwnQpZ30BTnbknFX8yP
6zGdpy4c0uNgpgcIyBetHN0OcRtKt9XrWkE3u4aEqG5gyDL4h72Lruy855//m2PW1vUyQOfvYPgh
iJQZM6DGDoJBUdhtzK0DdodIjzKzaMBa6rfDUIkRlolygJ2FU/s2li7tN3AueJSCaDXu8N/oSnk/
rvBWOLi1b13rNRvKIZ5oeuyXHTXbR6AArvT8z1Ttb8bdxtKFbA8gTlXVBRxOqbn3mz4CwaiClucT
lJLGooGjJ5xmJ9NHOSxA6+UwzTwyUMgUbDtNOvWnfBcwIvrcxxExRZnQJnbKwMPl8nkcdulM4eEX
qbyJIaUflTM0hT3uVlejNvCGLnCB7viscrpA4R7s+CdQKtcr43phOdsAwtWb4C1F5vNLT87VbUP9
ROe14jC4dlsS1tgMTTPDRKiOj6usGfbWrdUDbCVZQL+6fcDapyTcM3ZTCp3rsRZ5D4+xo0hDpyQ5
tRGEuG3CBYL2Og/OkmVLNIFkHsZXjOovjT15vmxEbEJVzmgcpik861Q4ZXBac4MnwmH+eethrUHk
14OG1QAMQygP2gz5vS9ug25tVCNPEt+n5ZwbAguJxPPAPVtD3+1ItvGDsPbi8Oalcz4CFJSNXFYP
XUzn9059t+GD4SIEfAmnOfdSFGxC+JTlzRa5DYwtV9bIJRhRQ55zyGuS10O/8i/M32O3G5yNHdyj
eplmbRQ8qlh3gOg2xGzC0k2whYbWlVkvEySz4k3lWxzsGfc5vK24413FduiFYRLz6ISuwxVJZXDY
++7L2o1LCF/B52vd20U/lbB3zSuwZ44pPAoP2NTcivfUxn7toEGUjcHFKhbki+rp27OFrNv+a0O/
6h65x1GEOm98ebYWJGVewiDnynl83mR/c2ja6K8u4BPhI01OMJOPzOta901/2hjp5CmE/6FxW5Y2
Eqw08HcPYMqVRyTxjoZE1WFYtRsSDG7RzydX1GU8zwytV9XQHBPAwA7puP3XaTOwoWC8RUwBzyhz
AZehQ9NP7VH1pdvpYSPBUjg+zn0UyRxOW+bU1wmBzzj8oNy6boXr1uO5sctF5nO9d6dA8Xc7DOEc
p9Q6m/YaXmkjcj25SOr40HdrewAk1Q32j6r+8ykd4i2e46QUudd78tDusEaiYnNTbgID+nnrZRh2
MmiZyJt5qg971HeHBMr1bhcaGwOmgw0pZ1kl8Agb9qfdF+v7Fq56VyL2wp3ARoGVFP6NGmDlPJIB
+CjnU1uQ4FqO8FLr1lsXDjdIV29pego9pM6N93Xshien1Wijv3hAghL+GfEJOl9llxlYyr2f61V9
dGveukYG3UjH3ZfpKRL9AABuu7L6BQu6IXGLVXIesp/gEEIlGldhkZ5SFWRtSu463/E6Y4O/IMQ1
zRtB032I4++MhxjcAInURn7Bn6Ep63hKT/tZ+ogvQQijxGRxO5yIFaat39Xzvo3hESpcN4MUr33m
piZIbdiXHwFURPs+PDLAH9rBexEOzaPTUvkF8gUZoVrSITwSpvsANn0deNf10ut3bu1bj9xBBFML
T9z4FI7BCgn1UIV3Z6reNT3BczD+5tC28VwNLOjDZCnZqReeuplLY/oHFftVlYOnGpe3Vb8v8E3e
y/+Px/Wf773ffdQ6ZOONwEu7nTq8/dZlWA9B18D0OeccUded6nLlXTaNPexqzsbaONvXdpNDfDt2
gtX9CQ/rlvdZB2/u7bYuN6/8TCmshIvBB6SVww1725clwyVHTC84CxLx0qhyCdjt6oXxBIPivau8
JvNp2tAqk3MscBEaGaYui9JprD4LWfc6yOAw2/S3dOeQez5ueNDH1XGb4CR94Btt17eQkFtMk0Uc
Fj+Q+d6aVQ1ZkGoP/rDpBml4fhMIziB93yNnOfcZeAUdDJKpisfhnSA9XgNt3Cbfe9GffZP1FJoj
A9yXZhojxA/GLKQp9k2vcF2CC6UaPo9I2sYwZpOBHyxZlLCq/jQ0IU+/9pWG0Q+InPso+wxqX+32
8QzSuxF7v63ZANEodViWRgX8GIM4WeY7SjYk90i5KjhDY6WlB8OWLeqPxOyRfx8khqWnBmabPXhh
07jdwCVgOMRMGPay9XWTHP2GLvRQx2zCLSzpkyNMK4cmW6eKTQPwm+0I+8U5xaM5PiBDslYjejYN
Ms7goxiDN2KaogxjXBuxl7Be32G2xrqBtSNudlkaeF1/1P1A/phgZXxctn2Nv+pmh6eekGPEH3ZJ
Eva+nkgcP9AZppUv9rJOdHXsdnBUYN29wDJWgb8R6+4lGBoJ5ks0jUDnKn9PK33yoWqM2xicpXd+
szG6Ll8mmIKP1WE0SAbfxmAgpU/BGq9qO3RDCCexKvHOMpCd7obFA4tlB2gLCjqxNjrfMJfjeEsi
JNLILeNDUmec8fTEeD0cRrYuvURKYvOUOd8sjbr3teL5IrFHPbCx0u3TupJqSLAcRqJPLY3Uehir
OiRQia237oh3TZ18SmY6jPfpuiMJBBM/Dcu+RcxI5mdpEsUEN6h5ppQe0ojS9jHgiWQnCKzw9X4g
S4Cstj9DW21HmXk2Fbhb/qbgC9vXDCJrfqe/kM4DZ0aaOBRv46gPkmNdqqj9grdP0iFoYJFpjqqF
qe0D137FngDPmvpTu8WgCaWjP0Z3e+QR/iKoF77/txm6UYMxI70xfJgQtLA+FvVGbkUftNOH2usT
n2B74xWLsrgPU/HgzzMPvsBzFq7bWVmlfVUsizHRnS+bcPzYLgxOyNC898FGr+BkmULaOWLdVxhH
VrzK+MSTLxFlk/gAdvkOO9+mwdkFnse4vQSqTyX4z6MXfh1bafbbnohte+K7HwQwrkckfW1DLPOb
ipP9YU796uSTKWlfJVLHLPeTRtRvJl6v++sFBA/ioRIN3YDkeFYiZrdqmYfhO0flpr5v2US3Yhzh
4VlMJA3kvZ7SmMDnkobkU8JImP4XTurlAyjk3h3KSPtXUFv6rF2i6lhBIMg7rs2eLHfwkDD7DcSD
6McubcL0KDowHR/jre6Gh6Aqm+B2gSvvlntT3a436SZ9VsRs5f4Hn5W8fFNPaSUOYps9aCK2fqpA
oukZjPzMriL5Uvn77N9SuLd372DcUY6vdJTG9cmv+Rgf57U12DuXKJH1CfjpQMKj3LCvHTQBhkOJ
vNvyql59ia2kHlc44kbjLGG9imqVuectBI5PZaUF6DVebKqnOlFpeNsLIVg2l55kX2DA3YpDNSg+
t3BrDkof3kMhXW9htqnm47wQ3zvOaiBBNnT7Ij7ROUUPjnCwDCBnuKIXDdzt4QO/emrIh7MkTwZB
u50/TAuIaXkk5PIH8beFwV6tgscjHHZ39hLXpepbiRCOYTFbk/7A+iUaP2wT/BkhcNT3kDzLKN/3
5naB+ejytMGfDo7h9TTHMI4OdrGMMOmecUwvGTLeRn1dtKHRe1hwSBwIHGo16ZsOrZwnUsxa5jBx
RKUzH2DjHWXgfg5R0aVBynNjKtjxZlUwJ/v92bsZWYsVzlLpjV9uuCOCyVbXtwouax4swpvGe8si
LsmxDhncmJVvgvQYb/vevpf+Dq9WM+9LWuh+9MrjtJBye0Fh3vXaD1TbvEUWmWyw3+26OT1BNb6a
71KOF8zDhrxScgp5g/NuLuHZCpx3WK8v+spv+WHcZTAf4Pkae+AtSFU2C9hzuwrezD7vQcYYwnl+
3cDYmdyMKBm3DyOU7popM1v4fzm7rua4cS39V27N83KXCQSwdec+ACQ7B6VuSS8sJTPnCP76/doz
u9due6ytKU+Ng6QmCQIHB+d8AQY60BUX9dhwYwXb97Y7kLbWihcznli2dTKrxRwrojyL3q2MzZgJ
OSTbWq+EqfLg48mmxCN5arcPTjpEwboN48RagUTrZLu+MeG55SEcZY4LqyQr+JghlQxN8zZKyLIt
4zAEthkMLMwRBh2ldZR0qlpWSW4BMwzT9kH32gquh2LoVGHe4ZrsNBhRNz1nEI0HJ52bUWnLGvKL
odQQnwI5BdV0l8BT21oyXoHrQooCYNV8aJgmVdV3sJRrynECgWSghkRDgUVH3C4hh2lUYbzUCtNG
5ygOUq2/z+FcW6wB3Y1mZEXFPL1h12iLFBqpum7cXDo1li6tqKbzbta5ncOmGOa9wYolePUQmnVg
OLYdEZDrA9wv2mald3CVX8I1l5PLzj1F0AQIMYxtKzqOVa5Dry6c+1DW8ajUjcWnDIa+Wc8cn9o5
4ptIrTFpDnpnsPplbtrKTkTWDRNZKdvSp72N2R89Ju0ECxo8pFUGhxTlsPGWpRjE9WwmzeQWVg+D
duz/Giych86ED/Y4UzqGSJ66csbLbMLBH8ZUyx+oobr8OGDMhnWdAD94SIY4iqWdRGX7OFXUJE+5
SRXLBRTC9KLCSFlZ+F5AM1U/QrXe5i8llFfS5zqrUxPnKwgiWjJP4Nq9zGnXKuRvkc6cUtRar7AV
ZhO2D2R7kIx1NDJQt4VIQwnL65Rqr1CVV7bUsaknq7mv03vaY357qT5mjoynGf2XnBb2mZjARUhL
sSCROIvaFI6IJe0XZkaJMwgLds71vorqCJRjA/KdfsWTrNxZeTVqmXDAwHpJyrqbfGLE9nAwCr2B
/i76rPzeZsUY+UMGp5xjbUbWI2vh8uK28I/nqDZonbNXRRVQX2+S0Tyg/2QVt1lK23ljJEVdImDa
WBuAxQOoxhYpRFSbXZBnvJok3J3DI8ziUw2+03E+3MKsuQYhGrxXc5SQMQxSSbkRV4e0RY1JRHmY
wfRcgVeb+aCoGR6MwYvCbfTAxJuIo8zY2X11cXJ12kvyw4D2jULJ2UBMN+9r3ehFOk/qnLAMqkli
zsFavK9AbrNOYeuU26bokXHJKEw0aSRQhVMS0X0QdHSs7mz2kD1Yhs5YYb+HRzvSdAsE3qoTyrK1
bhXjFvSbviw6Kk3i1G6qor5YpHDcVk9Eb8bBN2maGXAmaSB5ZtgxjMitDDhS0VrG7HNsRmMnGhIk
7b4HdIoXMndymm3TNlAHpi4GqHMzW5uWsVT3GBxsJmyjSDncZrYR9sds0MJV6hSku++zwBhui6Y3
JBoNtfmssmAcZDBG9hLpGlwzU7BoSnTdRDMl0TLqKghr2OBVY7O15Dx3vBIlzJAct2t0cxkiHziP
ObU2IaSUcuHwpG5lZJhOCM3WyhRlaSfOmo2herfB/kl2JpZOvpiTdua7WjOboz5C4hVHIKvbhg4z
Z+ROht0cB60CkrybqHRAI9+hKQKyNsxLLaiRg4a8Uw0zH8pRC70UdtKpyPOp2wxpxg/hCAV9N8U0
lmTqR2lGQbyEZzjf9k6o1qExZc8qHJI7bmWNjHXnJiNN/kASXnAR6lUL2EmfwbpbTHrMx1aEyHaV
r+Aep5bOANd6x5iqdZcoxl1MZ0fmcz9PftEkZK0AX7QfRo3RuzAbgVpwza6g2jLI6TBmIsDMZaDJ
q0h/j7tAdQ+EOI4SQ5zDkFw6xjAqN77oAawyNc2QTWGNoSo469Z1a+IcA5fuxA2dwdDWg2GDjQ1a
6aivm8gI+L7VprbzB/D89dPsZKYjubKHbtPbFQmfkbnmtUc6UzOXVVzF9jaZhgxmr2ExZGI0qoad
rD6r9ENt9VblQaZBwTbcaZ1oVWoDz560CF7CiSQqJrGrt0nUiZ7ESEV519NYNhlylFEElmZZmVBE
9fHbxIhVb4epHOZXmFKNSIeijhHM7gxri1QiAWEo8aCiE5iLhmVxcgOP7wqKv4Vt5X5HEXdcnGhC
uqov8DuvprlpHUCqScgG+FnLcA0+Eb4yQJuavsTgB+SHHnbxlS4VD4do3datpTsCgiIMPcY5MTN1
g6MxNXEKBmRz3rRt1iIuRAUdjV2VY0nepTisjk8pSfnKht82Dsj5SJ+M1kq15xxdShyTp5LABBFF
6EhidiBZEkE/ILq3TT+5Qx427OyA09+d2IjY/ti2NTcTl9Baw34VFEQb7pxxhoe60EyTWqLrgiaX
PLAyc9/ObFJfbND9s/cmBpvNYwmcBG9VFk0cggOkbI7weCbp5BUD1F0XPNbM8uhglSEi6lZTM4Sn
aKIoFkYFaM3LxNKjcWmlUarnrj03SAFE5jhOCBn4EucPZHxJLdVQXXIR2Lh0403SNU04Lngaps0p
a7Vy8MtE6/iqbXlP8MZmPjZubWbT8JxyAi6SE6W8fe7GtB78KtRzTfK0NzZxHQaOrNFN7rYqSewQ
r4TGIAO2qLLLphpqJKW1AzmZUz9DJRcE6TrYlqFZL8ZgYre1ZaoO2QGZ5+qgsiwTDew6BUhhYW/B
X4wlpa9GRpQM4XDar2arxQEt4j0VbTeWWiW6vhvbG2qMNPoywNqEeXOq65HrjJd9VYQtPCaWAdLs
bQxpLsw6y8itdZDAMnVThao8c4ZBcK2us41M6DFwA6c2mxMNWarStcU0Y14vkAcYdN1hC0hextGK
FzgCGPyphMQ5jSThoR7fVgOJIkhCG7kT9wKTjFiSIaoqnOY0EOdmGhnxniWjPssGC/4hNUjuZUHs
FFhqQb8udVQwdqhXWOTIislJ1+PQ8FdUYh6RenSmA0sVBxDwEh4x5m1hhsEz9CyS2A1zBMU4adJd
1+nIzGYIjIyrjLJIVrOC4Qjw//oypo2V7erOarNdE/Ttpq+qMnmBQXT3odVp27pTr+E12hM9pb19
ae6kDHv7ZI8nB7lE54ZzjVwduKZuEtlIcx9kZe6IpBpD5AZoVQ4wu2MT6rWIhC3qO12yH0FHgAMj
u1R6QPxuTimSMWESINBXKKXzdmvVrNaOFgWID6AgWoTDanDCsMvwUnqlt2B0B0nsTbrFEuolzIlv
whre8J4BmkP9ZRrMdJBahMrVM7QaYFDbENbaXhGZysTUjM27JsZ5ZKGKpBVmggBaiaFv4GIXmn30
xkjemidr7KNBqrw1cNqhdjZMIhlYpj3FsRG8sktqsmQTWOYPyqk+ujTrbKS7vDaQzOZ22i85PEGY
5E6Tf5QES1YwWHZI2ILotpdxm30t/qXWjEFQzIO+ZWDjKANTdX8y6Ugfq1Dj4B/HPEBlUOM5lJHa
ChIFLpKSfFwTpyzfsmyyDMQ5O0qKE5TaeCLNJhqtZdLZ6h1H53DeNJkZfORRNnMC/281mNs8Gu36
QQt0h3wYsMwg7zhaRqiMJCHZ8rJJETv0SEkzNOrx2PCAVqAaobdkh06oH2PNcVDNRuqhb8gIQVGf
D41julM365Y3OEM7iCzvpztoIhv2uWr4cKNpdntmATUeAKDo5kUZgC2y1EocjKcsnwbPsRkEfedk
qM4Y83RTGClgbU4CA25onNjlqow4ryWpinwUlRakj2DqTqImYPlUlT06m2aqtCN1xmnn8DlifhlA
esHLiJoWNWwlFkaV6SsbNsmIeYXVniIeEnWowhLs4WGA3o8gdR90d2MPiddnCIjgcNaq0Y4eURq2
qHAGhXEwxyRBWOCWYZXIOCj4x0zvHqLJQZJooZQQhsgyEqJBHpbOmtsABk88wkLUTUbYq8OnhDZz
vDArvTpBfj1Jb01WggQ+wYHhNsaNCCsejKqXCNuqG0WD2ph1qNKI2tKqcDsPZRmMpZ/UQRJJ06bV
+HrBuq7KIsvzzUTpnOEaqdbepoY9ZgcrpCMSNhVbPmOVVi4BoaTjDUrRhYcwURR+Q0jSumY0ZAbg
cjCG9cpRRxCBPsYa7wLliKAiZYXj9gjQ8qBUd9tqUTLIgvRGtta0IZ8XkB+b3zUC2ySRwRpyE87l
hOUTMAxHOupeyu1e1nU3rq3SQMIZxcVGVRG5BXq5BkMA+o6oc0CowbJp8KjNgJP7DAwZ9YA60zRg
I2p1471jTWhSeOCkM8oDbdZXxapAhyJ+jua6zSXeFAjvLI2QmSNiZkMuozqooF8O8SK+g0Qao5KP
TtWvptKu2YLClhvWqMHgsFhoBLKH/sityyLUkiEM4a5Y48SE4JO6ydzycdWBlMGFWU5dhmWMftdH
j70zWFVNp4fuAEVtHUjM3LSNU2kjQ3OHkTeRpPbggOvTOSo9xQ5kalwdevPxY4aChi3yoo+iB32a
ET1CTXOMtUONnMicm5nplqiGDbIsBpS2BEhQU+gmYKHpB7uqG3YDQ5B4EAoq0JXXq4CUQpmzjQyG
V0b3pjVwVRAEVA9+Ay+bgS4iVY30zcFDjecWCaqzJa2RUWlnNDWPWTjqEE2ucCiI4jbPbxUI/Klv
Jq2eK0FAth9QwIyKOcRBvUPJAZN6QlII2/Sghtc1b4NdVOrxvDJsfSp2vEKdVjiVNUIvvYqaD51Y
cbQ356AAuCfQ02LZs0EzjyDYUQdrqrHmEf2fQlU+/BvHxgdcrMoluiqkfy3GvNVgkDh3bKVlKKc8
6ll+eUMODj6u0fAqAWsRB7B836N+mErwK7q2F9BiMcyN7pgEh0vSacUyBs5ieB1NxVs3cJygW4yI
16PbkKpKvcyyWO2acKTpUlE3uYp8nAYzvglsyK8BfJld7MHglla6SRTzaR10OmUSPJGQExdKDDoW
VBzk6GejFVqGa2eYrBk5S1fZSxQJSnTra+R2AnVYIxVgFs6JW2MaZL499Ub9QWOSZhrODobdWfC7
hYjJlyrNM/C5UnTIOmymOfJEW2pZwxeOWZlqWqUGs9gJmtF5tx1xtJ8qPHhsJzZykMkqD4TG2XTW
8DRcE5HRWWXvX9SscSAd2DzY+/5ygt4EWplOSL6Al4XAlArC8KByo8VhpektBwvcTlGzohK9FoLT
qt7mvHiLFU7XAMgpmusfTTdoNZIBSnBgKjvQbQe41ZTNuuVlzw4EwSNEqsiS+T2N0I14TpKxTH07
tAttxOhWVgEvZqeJb2yk+1jLJqc28SukRvVHVNlkZKIzONSaR2r37N5AfS6G/Qvq/90rb+w+PVVa
X2rHMkTD52a4HFShWKBYZko61NA1Bm2uarJVlKPvhUliV5bfUBx8HA8+in29AQMwJKOc0UMqcdKN
GxpTVydOxzZjhU7SFtk1c7ZIi+z2rsiStFnT0BrLldbDK/3Z0vVAl84lZ/P7Mtd6kVFz1LalDnWq
G61v+xgxDjL0kiMzLjzV56zZx20HoktOdDrczxlwgZLpLZo8sZUVkJhpQq17Y05bBffW2CL4F/A3
SIZ5rc2w70bKCl3DbDVWoaWQT8HiWhp06vqlKgtuLRtU2cdFljqzfkJVkZB1nKITKCs9BwDAA/FU
b5iLuTmjtnWpqGl+3ZhmLy0nTzSBNbdzqlbZ6DUSyGP4ugFode3HmoF+j1OgxaNEBos1JlQ9VcRt
IkrsZTf1fF5W9qTpBSTdzLHnqOmF8Eore24kW2I0bXsiLVTVP2ho9/kWiW1M/YxEPb8bR7Rm3Cxk
SQh2IgBpx7goMmcThFmR3o0MA7NRJkvbtd7DUmc34F5NOJqrmRyTnubhekoanj7goBcHg9R7ZMu1
m5QsR9nahkZbrMsei7nSJLQ/HFW56ANSxv0UcMCLhDF9goKh3hqScwhg5l6OVlDbr5CANRjYjiZV
c8Q+XaDwDDAOWmnI3bi6szDsIFdxEqXzA7onweQPWMk+n2e6xSHa0TamFnAkdo4O9Trz0sZj5kJP
HKdapAmtyXbOSlB0DVOV3dMY9xyiFWkP6RC/C6tJRcIYHULR4zQButLrlg3SQWGjfc4HSNYfS8gu
tKZ/kXo1UNOYCMzdWTPzIZE8H8fUVXlzcZTrWmdPmsAuVjbI5eOyLqrecsNBVcXWbKFTgxKpjn5r
qRra+zGK+IbQWsPQfPQou9jNWMhx7KzqtkKGZOWx9TJRuMhvgjlMpltIMtgdau9R0MzvVkGs8LVK
Sz1b6RaojisdVd96B3p5091nkKRGblMQe9oattaqL6omSbVVKtRaFPgmk8mZIx0RqC/36K3EbQuw
X93Zu17P21F2Csahqwa3kLj9bJqpBDbeQc/cti8Y1YH5HPDgfTbAGfhBH9Ow3TXdbBRrCtu7+fK2
aQCuA+8UnOFbaievKPNplpsQplUtxFpxnpFtgdmee8isU2yQCKSXY/7YVOOBa81gSaVpRoPFwuoG
dImKXEaQVyhXIZNoCD+0dMg08NJjGr/3l/3xnfbg2UPegISruuTKEDriXXZnNY3ZYe2FJK87UbEW
RH+UmGAURSM91l3LJBrgNVZYB3szot3oI4xCC3HIinj46JKpmrblTHNybqbesXF4qZN+rRSdpzOj
eTUcLhqO1rLN+0DkELupBbLR8FIsr6YBey4amEemFKfrNgLTYI9GSQ4NBuTGM0pbdYqqFYFxpU26
FxBXayZALDJHb3KqFFW7po5uAZMwkBENMGW+TYBsxL4Ijw1oN/KBBfxEK50Drl3o6GcNiyJo6rIT
Mfh+tigZcASWRO+76T9QSApRvEXBRu9eUK2YY004HdLXRBBE2Q41xKwE20NApB7nTn8CPRTmQMVk
O9ETGNaqb0Q/wsSmXuRDR+JEjjX0w5GH6s5EDLexIkA53P9omw7yvBphC3SqrE7qQAS1QmNdHUgI
JVsPFn5a2wxjFFYrHl1qvyGO31N1iZl2cCjNtvFQLZh7IJW1QFv9R9BP+qRaO1tCqHuaXN1Jyl7M
KiIHNKyK3nUCkL//HoLJuIKNOcou8rJoM0/nj4l97wx/D6F+LShEMmtAuwafa8W3DEWLmPxNCs21
nFAJtUYexJT62CZ1FJH4oO9aROv2Ew7vXwhWoWXwPdANpTCzAyINnQkN66+Oyrjb5KNWQgOxbSoU
nMwhgS0A5bV5nFqUbnHASjRdltqE9/RrCNUFVfQztNEVsCxEi2aKtYb6JdxMMzcGM2QH8GAtka+h
/YheHPtEaeCvwFRXWNCmbjHVgCn2IQhQ07tOlUHvViHyXHfEzgR1UiiSZMhKJ1V8MsJ/AbK8VidK
gA/DbmIS32Hw5OggO+PVqDV/8kB/9elX6LMKjn4tjTgBciR/TRvjNLIq+HvgU/0KHoo0vc6rMCC+
gu2HiBq1ivvM+psffoUw6wyjK8reIT5q0B4aqbEIDFQefz2h/mpUrtZ5MA1xR3js+KGutdjTh0AY
EXb/v/fpV9hQM60soIMwLuacQ5u343CZnMu7X3/4X8zQa2kipzHysZoSTJeIcvO9RU1plLqjTPgK
MTOvRNUDjb0EU4hUf8uez7rWs4lYOFLICBEfdqjkbNdNu08MlFd//UBfg+tPVve1mg1NlIWyUGj7
OeMRKtC8UCOaK/j1oYzOOdnIvPEvhW0UziKukvtkju8NzDSyDNq4j3BWCSMP7ozv02DBull0FCnZ
H3f3X2/Tf4cf5fGP+2j/9U/8/a2scNgPo+7qr/+6L3P898/Lz/zf93z/E/9afJT7l/yjvf6m734G
n/vndd2X7uW7v3jIyzt103806vaj7bPu6+fjDi/f+f/94j8+vn7Kvao+fv/tDd2W7vJpUAYrfvvz
S6v3339ziGFyxrjjcANnJItcFET+69vr/fnNlwf6/bd92Xwps/QfwOq8FO+fftDHS9v9/pvh0P/k
3LFNbiNqEn5hlIwf//cVwyGc2IRxZl++UsAYNfr9N81k+CEbxWqwwhwDmotYQG3Z//E1/p8GeoA2
4xzIJQPk7v+94+/e4b/f6T+KPj+WcdG1eOTv9hPGdefrJ8Huj1jERm3h+70NeTfof0EdnZHUNQJO
UY/zJ7T8q23zx0tcMd07w+oaY8YlXPYQvgyP2WGguNIIz6tP1s8lZv17+fxwJXa1dWUUwFnOcKXS
a5bHz/KLnz8INzleI1JKcp1ohOBFp5Bai86jbGLR7+dz4Ov31f4z07uvhIgfnuObC11FT9uYWFKZ
U3QuUKuNvBySvH5jCP4a+StUh9dk3a2rTXDs3UT0K5RT9paHo5zjMj9dOW7p59w3PlOCvwpOf47u
N3d1tWNkaDs6c6aic8OWcyfTpV9+cK/3Ow/VrpfpNDxPMHM3PtlBvsqB/mowrnbBqME5qwY88Kyv
kWTfT6t5C3lr7dw+DBtjHYj2CBAqSoPFek3vv1nefy6WbxfHTx+ZMlh4GiZDS/2apqXBAsaxky46
G2+oPLFGlM+QRXpC49e+BxLFPqR+bHpkFOnrr6/8/db2x1h/e+GrZclNIF0AjcZUUx4NhQG0xumt
XP76Il8T1+uh/fYqVyuztQZ0A/C/M9AgFJDiJ70WwGyigYILokDTRyLWJPyQf31dy/zJOqWM2SY1
ARI0rxPqIS4TQCN5dLZzDxKgnR+GavZGQM8EfCqA3Bov+DDq3ICxnkkUJC19aAE/d7oNBZha9jGt
RYhWGw5XU7nLDHvPAf5x04neJVrzDBeZU4qyJsoseSBiA0a9pvYFleVoSUuKKu+gxf5kmW5atOdZ
zSjrz1Xo/vopr3j3//sO//2U1vehtQCFW03QIDzDIuvQHcPddBtLYw/o2Em9Gk+WKD8R//kagH58
n/++4lXcKJJQDYM5R2frzmYSwvIo/Hq5Fwp20CLJHkFF+PUzXrahHyLut2/yKiZAhb8ZmtqIzrWX
v9TLwFNM9t7kZ1td0lbq3BuOs8jc3JtQVZVW5gIGwZkc0iUExICcG5fRIlu1y2yBv6cHzTU3n+n4
XdbKD6PCDegNmojc5vXJE3hjPSo63GOznTd8n7vJJ5o2XzVJrq/ADII9ASwcR79m6qoOyuA2gKzn
XMBLYtEMYpfelrfNO0oyswDw1HsbIUD5wJ7mTeSqQ3c2gODw4uduo/pdB7LpSh3NOx3hvJLqHLqB
NwHvEQq60nzjbjrWS52K4ANFtyfQJd4bG8Iu3o3u1sf+PT0CBi3GjRKVgKxGeHwZxWc83ivVuT/m
8rdPeDWXs6g2gMHUojMREDtYDW5xAHbXr2WZidnVvfEWhZN0Hd2xlQ3yhj/LQAAo59uvjgBT4FkX
AX6v7yKvF9ztP9sjLoHqVy/gauIrpWbkxkF0Votkq9Z6JNtTuuwXw7IrXQo8FJxq18Za30Zr68i3
FfnkBr66Lv3qBq7WAczkRn0IMANSUW3tdfSUufMSOJXNeEzlPV0m7rRhbirPaF24XF4mRb2uZbdu
d5HfbKab4vX48jbdQLDLh/WqfOzl4FpPqKBzN0LRbVeezdt2M+qi2o2bz4oKX0lvP9y+yR3koTby
mmup1MhMYw1VzvgMhLpbrFDUdhb8jfiGW/iJTz3E5Mpz7mavP8TvneweQvfLryPJT2MXQ1oLuQxk
yriV76OlGYWaAlM5Pscn82R+aLf2uxOJbo1ieTq7Nrrqlhg/E18yLmWTHx78m6teJRdzG6YE9fj4
nPjVgSw1cWy3MO5ej5vPltCnl7oqFTQVrXig4VLpvgBHZYeIEPjxqvCCPQJn6f16PM2fReZvx/Mq
g6gtAO7RlonP9iJYT27qBvtAdu60nVwEpP30qnnqSV+1LtJHMa7aO/Cp3Pj867v4yhz81fheZRhU
5RmKx3hoLMrFuKiW8yJ7jQ44sO7DNfEsD6y2BNM72KPnpxa/vrp5iUo/XJ1QAzaPONvxr1//hqFa
ZAVggQHGoPdmN3OTAwpnm8yFkKCMZfVlfKrd3g1EtTY3wL127o6huPXJFkmdn74JRyfMpDp36LVz
mOrBVyltjMHj6jUXsXi8272e/Hhfi8LFjEMHdlOK19XulYpNK5CduLn0TOGtF6goiePKlrk8wB9J
5utcPDqL51Ykfr64RwyJ/Fsvlctt5PoAs+LzVkfPxvMN4vUU+ne5OAQr7MLS38hCNi4YIGIX4hKt
eL7ZUX9TLp5vUnGY8bNE+FQQ117o4mZys+3k7w6DO3pgwrgyE3Kh3OOHf3y6ffMAIE6E6c1+LHYH
XRJhylJsQPpbH3a293wfSUt8ASVD7E7Pbi3uTzX+/Na4Sh52swBfRixLcZ8JXF8YviUe/WClefnX
ATB8R0YuPhWIKoTJj8MznIzETenm4m6vxPvuecYjuBvN9W4PohHbTOK2V65/sz6VYhQ7PM97I2L/
Yfke+gw3l8lKLB96Gcj3x8A7PQerWJTyCMw2Iu1dij+X8oCxvMyOafOK9xGKQuR45lJqYkXEze7O
HdzdqhP3i0k8q8XzRr5ProV/ep7wUNDKQtTEXg64t9suDs84qSHn4tLP5WLGEwI9J24dvFV1dPAp
ubRdrDsfn98JD74lIr384c0jnrdgQk5rS8o7b713RLpYHf1JPC0fcKuWXAxy1YpjLGzM2+15f7fJ
5F4ctzOm83a55lKTteutt2vvdsvEmruPtdgse3HXeCvibXERiUxLyADT68sLc1uJjHTG+CyebGFj
xh1Dr1szgfC+68W+EN4SyAK8XFP2cn9niqUXiffZJxhQa/0WuYvRB9lrLUz/RewflJveh+I5kvnC
wcB5t/itEuvw8u4SceKCuuinyAj/uP2g0ltXi2DjrQ15ubOPUvqujsmGBuRhv8WFcJ+ykrtD7Hpf
PHe9+LgkOt7+fdfLde9x8YCABuLH0Su8xccsk2Xt7fr1jZK7wQUNwzX8zl2mYrmzcP/m+oTVrTCt
dof7wfWVVF7jPpx2ByIelyi5icFlC33hLTuXitNuc4M7T11kZB56S0KJTe8dTqkrSveLJe4e3zGT
L8uIii+56y0fTtI7rhUm4H7xhOHLxZfT8nEUGF3lJvuXbSOY2D+F8kn5k7f2uhvlMjF7g6ctSjcS
ySYQ2Nvxa1EIJHH+EoNdrcFycfGpl8/rJXeJq11u6MF7wN113jqQdzePr6PYTG6LAaECK88HLH51
f0I/GpkowxDeUDd70EW2rPbNupDrz9oiX0Vufoiy38S3q9aEqQE4adeIbxTh5VHbPM7u667FrDnh
TWHBriK5s6WJoS/l6/2i8/LVG8oG9erMxPaSuw5e7Vvy7u9lhZxBo9Q2DUbtqx23AtuJaFoTo3JQ
rHRIo8pgUa1CCEfdJT46v+54cJYMOATPkgUm3K93n6+s8x/G5ZvLX+3APOKRYxftJSc0b57L/bSi
iIOL2LP2wdI5OD489Q71J2f6nx12uE5MqAGADGVfPzMayvHA/oe681iOHEm77Kv8L4A2OBxyOVAh
qIJMReYGRjIzoeHQ6unnRHfbTBWrp9J6OWVWtSrLyEAAjk/ce65c8m9Dn7dRZiUXFOQ0G6J7Jb/L
9Zsdg1O69s7vpnz/6V3rMbC0r/28hefiz/VbXbukJ2p8MDHZJ/2X+8t8WZ6NZzqS9s65aJ//nVj1
X02j/xea/P61yl+b//Gn/ufr9D/q1/98Gl9HBC75+/8PE2hxLcX/3xPn82v7+qeJ9T///38Pli35
j+vU+MqY/fdA2TD+4WG31U1s8xYatP8zTzatfzBD1gWtOnAXprw8o/8eJxv6P8yrV8DTCRRkVU35
8l+Mk5EH/KnmcvjzPZetC8JV3bvOrj88dA04xmmby+bi6SjlXE3xhJfs4sl4W2O1ij1AS4QufVy+
EHB4X7DU2g79i5mrsLLsU76o20l/tavOhxBwjYEDN45/dLDPZZ3H8V7t9ysZi9wAfpI/ekZyXDZn
CQ29RIu1anXYDvWK49hKwO8ALUjqhbxsq3jFUoQAe9fyaEn72jfJFPBRVFgBeGxMtF4mgypI0rx6
ZrO+h0RS/kg38pMTFEm+mz4M6XiTF+p93Hs9rjfsbrt0AC63nwx0M8GUmXMw9p4EpmV8c9X2bhq1
efRKJ7vXqqyKBjVX34i1qu/kIKZj0Y+H8lJcEFsfRy+93evb1OxD3Fgnb8eTlD5paHkOzoJYoulF
FerlqkV7miLZhzU2trgZ6ndPZVjKzrLCSICV0Qs8GRfkVe8eCjrzfSqbFoqShb9jWLCQyq0JsHb6
SQIa6rQ0mhZqDrPTJQdPsTA57hAwGe8gFFDl2kKXjb+vsvBJ5sRnOChxbLApTiz05K9W6/sHTJe4
xTVpPmu99lqTy4iPsDQjE5FtgDSnIBWv/gHdljltmhjR2EtkpeaeHgx9FYGZzH1A86zFya7e52l1
wz1VHtvfYjgPW0dFZned3yPUC1uXflBv9PyuXoYlWkicCfGhG0EyD91nlBHFw+QOzmFfTdodbc5u
IZC5oRjL57RbhtDRqjdAz4w3cSzG45wgfJuLKd6TuXq2TU+wexL1vRq4bae2+17NWwIOoylCAYzm
Vi6rwzxRvQmYQMG0OS9NBVs3TV20pth0okICAXHGKYuNyvrEj5cHmDnT82gilnI6ez06nvNI7AYC
nLZKos5UejBbm/qUlE56WEvvC80x4sV6JA6rMJCFoHoK3WUZzjuo8Is+Jm48ZJt505hL+oJA2YlG
3LVh17ApDpAFMYmpp/wVxxq+zfl6k0+leeN0jY0wrHJ92ehFNOFNgTcMiQRsV8U1GOwA3Y30h46w
MhQu5m1S1JCl1x6VsKG3ft6i7Rlgk/hKm3iXpM4c5UXXWH7fd/MvMmjmu9rmpeOPu2NE5UI3KwbU
v64T5yKOZ4gHvij3JCQkNXugXsiivOyzEAoiiIMcN0m541AzPM2JB83heRUmZArHBr6R1BnYmFke
q2R3A+wIJcNpMuSrDMOCJ3YvmPRxILW16m/EsPZo/V2r8pGRGrR0QE0VRoSY66D7DeuLaM7WkXVB
xafj2zllhkGDpOWrv04J1W+q5Gn1+ibQ5lYEm6yTYEsls60Z6aCTzl+atW2DfJZfbW1hPiG87Wy6
nGL9an8rR0McViWcAF3WL8dMh3CcF+Ji8ar6uHQfIAJpgYmhI/L62rzPrtRAs0mXEA11FXS7V0RC
eMLPc/vqaNJckl5Vd1epCoy/V2yhNTEYZKBdR8ac4Fr1jMnPkio/N6rhOXGYkOAc2AF4LAjcOp7f
BmOVv6Vb6tt1/rpc/UIlg4Fzytf1S1Tdsav3zdFIqvlUT/uLi08XqoMH9GDe6ZTXvuQXhYHA+pS1
Wjs4x9kgj60r8ML94d12+Vdp9Md1y59rl3+9OjxBAcHGE6DNR9au1rRlh6G1uTievKm9KbR4EvTW
DT0M1YmdjoESyenvP/PDDoQPtdjJ8pmsaAUD4o8fWi5tqXfrKi6mQk/XFUECfaQsfowLV0Ysfj18
wo3iOo+S50lmdvj3n//n4cD14222S4KXskBU/a/hwR9GFCX2jUkkiX4prtJmv+BG/PsP+Mv7+FqZ
20jeGX/rput8qM4xbHncdY689GXxXcuLZ0bVkHdG+Zthy58XyXwRm8k3zyXqeoeP+5jq11V14QDq
ti5NfxAbk4NTuzJqyX5T3/7letnMB20h2B1dU/o+YtMT0SSqA991mfUEpvm7nv2GZvYfrtcfP+Av
yPfaU0Zn8AGDvMM8XZiPRf369z/JtQT6v43BPy+VZ+jc6LANaEw+EusWw7C1Ecj+ZVqcIJtvzH3x
V/NRN3+12fvff9R/uFxYwDCp2o6js7/8UJVzuSpd5cK7dPK8NLH3u7yJv/75Qjedaxlq8GWcjww7
I8HTMBS47DTs+XtIofH3f/+/Xiq0/QzudHoapBIf25lW0G1oe6kesezWY+xdOS4H2QY49v/+g/76
swvUFIgqBN/G0j8CqQueH/gRc/HoepihtQEs1vbSL+7b33/MX58SgdpEd65zbsaSH+nIjjfleS2z
/NEYn+T+FT+QL6b3rPudkujjdTMdWkAhbH4Sgarln1X6H46VVFJPLeiBLll7VyG4mGJn9bckGLTf
ALw/Xjc+CPkKMhTDQdBu/3Oz8IcP2iAeiM1N84tT1YFRvWr5p9L83Rl91W388YHhQ1gTg8qjQ+WJ
+ahJnc2eoDsXxAMBZb4+Tf7Geek95tVto8/n2pkC1yqCIvn69z/Wx5vbdOxrt8QByqNjGh/viaxB
ZVay/790wZT8bLTfve/kn3tmxhKc9zRJDl8OO+tf9uA5sfLbnhXFZU1hm43zrO7IuhHUEk4bGHoy
RfXVEgA2nw1b640YX3X53Zg4wEdNPRtQEHz4XiowusJ6rJt6Pm26/XOF6XvJlVcHjjc6B6JznUjM
VgtinRJiyHZwjbxpWQvnFMigIFhala6MBs9KHtxZjD6Y7T2268Q6KsNafqOh++stc/3WpiENAziU
5Vyvyh9umRLWndti5r4o/eh1Z0/di/LyX/9yfATPrGsIx/Csa6Xxh4+olNfLxU6LS3Nr0dH8TtX4
8Snmd7PwX1zVC9d++yOCuEWt6lmCi6yKu0z+0qZfI8iJbfzdev2vN6BDy27qhmki09I/xkcOdbFm
3tJNF0B3vvsZX9FvjtfffcD1i/7hOuHw0Cpx/YBV93sWyGP4978Dh9v1DfPnZ5e3AgMp/hGSV9GH
+qOwZaGnWuc8YAqcQM+RJgy6JD+ORrEe1UpcWEVN/4wvMAvwmJuHBf+A7huZl3D7Lo7fCEgetNXp
3M2sxdGp7gT/xW2evVuDtC9e4k3nDLRREtuL8aLrRR5MK8VWSFiOeerVjNeBXpXRwmLc63mxBsNE
VkTvLl2YDhYW065wgFJMgzJOll4tEbHcy/2sxvpz5uXtYVvWKg0ymf5auxUMSUNky9mRLYpLa6bF
L9w17sEVBRB4yjDV+i/w7ObMH+ohbaB02C5MDbUv53I3qxgsREv1juvddtuXdvWsw9waNf4pjz/B
WL37XM9qYop6DPkwWzdf55AFwDUm3yRMKVBAW3cgHCi7G6qOwYqc1YNLLMGTU+oKzvngfrex+ACc
aROIr+7efTG7tbvLzNo+O3baR9NAikjZENWVG5n5huXdOLvkbMM2IO3MqlznB+LZJViBaIYpq+1o
ZWQSbK5II2m7+sl1aUg0fGpx727vdY6HYmjmFweuVIhnfYy8K0cErRhOzhwnl5FmT7rRPqcZFCg5
rHZckMUXLDgPb9IhhYjWzSXUE4llRHUVVyox2zt90JpotOcuWF0Cd+nNoKzVmXenKnO/7/K5iUer
QwIHmDJM+607dmnbHlAHjfSnJnaYtJ+Oai4JW2wlYXTNmE7gkiCcedgs7zqzrE5dZTBHcCv3UTg6
H1CsRnHcm/GrGHUUC1pRxoOEH2BoOpqjzh1Poi68G1FN5q3oF/22txfLLytrP1PSeQcryfLYnquW
aZTu0pt7WhFrQ+uaP4vJuqO13KAF6eCn9FI92aZucstM5k+HhtWMsqtTZaj354akkdPq9st5s6QJ
D3KAizV7+5OSXncDTHL5lU7u21wLRFAlWMTB47xH+7sChWjRG43b/lguVhlgGc+O5GmVkatW+eDa
q+A3deQD4xX7VDiDjDNl03o4xJTbaSfDBqMu9q70q7fCswKpiGmYxMpYCqf+xcCbka61FEFNYH0E
59S+oX1yT7voqzN+fzNI6609NSrjBy7ITLFHLJdDYc6nKxLtifDyOg8yc5CP/TzbmOlcDIaaBbIu
mROgB2kbVTv+ac9xARKWA8uZzZqCaxBJjwA6aiTQu9Fsh+OkQ8ESqQarUSvqA5O+9CfGqN6XSma+
BWfMd8qJYKi8e3W30Y0aS39U9t6EFq6zU5ZO6l4Dv3VC1jlHbrpZgAld70QXut32u6DLbYU8IfRO
+Z9tPRRq3MO9t3Pf3iYW+OYOyrKRDgwWZLQ3XoePfxNTEYu0133Vo3JVLfOLVtVBYdeC+dCWn7vB
tMMp2c5AEZvitba/MDG5pyVIgyTJ1a1NQXVbypZRFcHKccov6LvkpxbNZ3exQmiHUboW1/5+yaNZ
lj8ojz6N0h41TkxlfjeY74fOMH8BLsl2o0nECegPTFoSXx/2PEuOOXZVX2D0OFvQwSJ7KbJTz9z2
WKukJXmpG++mrd2vTjEVLhUiZYAzKTOMsZof+3Z6x8ebh0syuhcmQAypTCRJrRxREAy2vNu0tTjJ
Uem+KafiOFWaFy0V1FT9CjVxm34OK3TRGWSiFW53vVlPqyo1fHDT3Zbq9gkPPCOkUdNfwTYNN5Bt
SLHimD30OKMDqlsoh9nGczp7YIbsDtpJVbexUacq1pmw+S72wItYGMvh46uOjd3Yd1A39zjruh97
0Xq3XqGxusx1Jgy5xxZYKO88qeR5sjz4VvrL0sCZsfPW9QH75rE1I9kiJffdmPUp2A1zD5bR5bAs
q/JtBTVxXPFNPQK6mH/ubGHYxE0mS3t7mj/PbVfccCx2p3FIynunFe1DquiVlrLID5uXP4nJaaN2
r9aA4uiTtYj5SLgzZh9ISSfmRazDr6PbKSu8A1nsa6Q1Ko8nuRWwY/GxLRrXFQOo95JvTR+pIq1P
IArbo2mv6YtYRyeyVQllyZiKy2Lj+MvbpAskcVj+bqUTsEQIB2sLtMGHzaYFaVsgT9Ba5/PS2mlQ
qWQ4Dsb1NZhw3gUWVtSgwh7+LLbSMvzc1RaOe94P/jaSGQqlNK703j7qkyw/ecg9K9+qtpxxYKKf
927V78fqohhFFUxzneV9qB0dbikzn77ozAND36cOlm0MxWeORUacKATWnw1UBn8BTXjui1qBehM6
mLZ54jzr4MTYDhP4IvsJk45b3L5iDJNGP2pZgxRNq/HtWlp+WR35Rqpb+sOYFy2UQzI8uE6h3oCL
WQVYBC0PNWNt750CgShDzupQy3k4YdEUgSaW4mZ1dS7dRB0xqeJ9Ws1aRv0gpBWCIS0fM9feuHZL
kR7wA+aGz5u8C3WCtQ41q7jL5s3m7DdwSmNFjYHpYM4ip5FVMIxu53de7xwItCtivc7emeVtvrl2
xrnQzG9Lr8SdUumbzpcI6wmUgr8xzW5Am1yxM6SzXDmkUn3CSJgBQ6x4hzdEYgVWYo+PjYOgtx8t
/V7kY3XjYuSCAWttLt6c2vN1iHfCd+rRPGvZlYqxOhjfIRzhiNSHx7XCAJkmZIGDwusOcOMGiJ1w
vIZJHwIpkzpy1Jw/L3QZp/o6ylV9xh9tGd/1bUyBJihgtawcInhbAgzCBsFszpawQ8gbzUPxqzCT
/jWzxM/l+u9i9SE3znjOhtEDY6K53p2VLq+FzUoIbS1WeNeojmvfVT9ZbkHQg2XnM2l7h7H4qhap
vc50yfFkks+klbrx+RpKHUwWMcOAi/b+vihJpW2SeQkrT6bH2YQB44zuEuTYMoMlb4cgdzctGEDs
RmBJq9DtG8qNYd4uU6W/ptAUFz9L+zch95+m1Wgnhnn96JuYWlESOfnNimsrsuFoBos9v8nK4Tvr
C4cHYkr65XHilanNyz3RnZYvIaGFmzGvTai1yj0Apn2AznUv2SON0H5682ufPuOUjnKg1r62oAxf
ZnN9gAxnh8nU/tLq/WevaSPT3QGnMDaSgMcZMdtkXU0BNu7ayTb8TS1TOGDIDlrbwfxl93Ngki4X
WU6h3RW0PGG3dc2Ruri8U5w896zTGn9F6BrA1AampfQEdcxmdy/sFHRKK/z3BzIelsOMFzOkIUCz
UCRbPHlGekKWKwIM4N+h8VRH8qxKJNx2d4bTMpEbW3vnbrR13pwpl81ApSzzzY2r1doP5p6U/lqR
PJxX9rssrl5mHSecW0z2DQAbeDxWl30BzzT7raSAL8dyOoFiY6rPIsy3d8+7zTTnvveqHfbJrn1N
q82MJtY4X3MyKXlU2Wd2vGqZnRcERJ+hhoKAKDebv9q6nmFgIdbsTPdpcxnjG1JbGamskLXNEVfA
kEAq3c27vDJfbUH5lddi9a9MXnCopIgfc7eafEolFe6t2YZA73D3N5N1TGt7fNvWJrnHk97dXnEq
Ae418dSbFLWCs5+XbnYCGvfIHWeG+uC5D4CZy0s1UMfaq/qyZj23zdAb17DX/tT08lvrjqRgZvUa
9UnzA9/4GNkecFvQZsDFruRmvx+yKVS1uT1Unc1uyhzgk7X5HGVLsp2EAq8aoPg1vuIDhSVpCnoZ
djw90yOV3CAWRZEq5DTEpZyJFJ775GJX83I3p1Z6x0G3Heeugl5oFYTmdGACqQxVLNp84v4F7cCp
n4x3eYeDQvatfSphSiJ705vG8c3R656GQVrvdVMi4G+J/WWJOX2+BvHx1uzmQ+207mfFvRK5YuaN
ZFrtxI9oWCc16IBMaJnOsK6twzDwGHaAT85Cd3+ANbOjrmHhCyUu4xWTZSFuuTSmSrCiBk6Fn5jg
FE0z98JtN47J3pMYlSuYy6Nq72CQ88TaZI9tw31ljMGWAPayug4rQbe9lUxy/KJotyPkx59W7e53
3sC9PwKcOmW5ld1vq4Uobm5q3+mpJaU5a3FWY4JaSyMNjHYwQlZcWeqz/Ns/rYC+H5JkvmK5Nm8J
Z2z+xwn29bvc1zGWcmwP3Q4u2mqT4lhtYn7LGwlbQ1dpZJT6dOyqZru4Mtu+FjiYz92OO93U9sL3
MDPf4SyHcrCZIEq22Xuu7K6AqSXmnCNwXcJM08i9pvk6sHZ3otyTT1a2qZSF7Lr4e2KVT1K0R/jA
zI6EbzEDwKChqwOlW3a2XFmT8dJR4g1N8jyzCos5P5uDJQd8XwMkW9nkzLgWbSNNfOr8EZZj3Or7
J9oxm4U3UACuHEy6hBLvuCVsKvdcLK9whO0rrmB42Bt8/lJsBbRU+mVdpO9p531iu6v5QPwHP1lK
+1jJwrqbna54srmXToAe0oM58P6iUC3uiXxe77vdMmMh15d8YHHYUF1G2WRsB5BrbbSDaYqgJyNq
W9j00liTSmBV9hmWxhDmNoUpeQ0SBIT4ZRdtfVp4jA+2trvhkos6hr2l4BWYj7lIl1PmkgpQVUt/
Y+trGc+DQPWQgVJzkAPANkyze9XY/WNjVPIsmga0qk34n6FsEVZD1Rz7lt+vK9YRhm0+76w0p52t
lZOX/q68lzbLf2pKR2nVWtax1qCGlpr3fQSgF+CS+WYjWzh2YM99HerijQFBiebT+0q7xX5/ppKa
x8yLjGEm+2HvRJjM0CD3RJqRsVO12+ZsnQpDawPTmDgkXJBQEPkUtNdchMoxodOlQmftYyNN2D+D
cqAus3hXp/2+3BXezBBysLwzJAj7i0nwxMFKpXXIiRkIzE4tx2Sy26CA0ntYES75ya61kTtp1pd1
rIE35HtK+oP4geSgDFoslLd1Ub0Bq+pPcwlwQ+7J+oArez0AC/s5OZN3v7UaqBaWDJyRaiULBJRG
1nPYZ1rR3EBk845Ab5aICFtsA7DZDsCP6acy0z3Pk2M+Q18nizE3rBfDm9zTVib1ExcOHdm+lu/d
ql1vi/q7OcuV80re85zYt8QSlvAC9DEyQOT4cKBaf1K2DHtFf5ohCA6mxiAWQmF/mlwauQ5RAH1p
TkLgFcmNvaliZ8wRYyw00euosTl2duhDIEOByI0/ExIyINZOdjjo3A8mVs5omLzpJlmm9OiJZgyn
1C7OKl3K2M2L0GTNoCkxnPSuMY48GEG+mCc0AtaDLMv6s+budtCO7dfS65PIbKBct8luo7/Ji7gz
Gr6BqBjAW2qJHG0wT20hns0sZWJACRd7eomoti2hfpDAEKylvty1TDZ5UxnPZd9rkV7UA+tmuRyY
8hsx82tm6o4y1gPjMGxfqsm4qHTLp0Uvrwes1hzAWgF/HNGOEJzYQMm+VqqZWV4LVRDO+4C0YNGt
K/OIA1wZOuNBcicsI9VOjpp+ycEaYLJMZdhXzhANYtf90gVFXM4mJp2CGsqBJXrIQMictGUbDoNa
mmM9qfRod9BeZtPro9qbxzu+AmCC1azucIGK2zVZx1cofi8oBcbAXUeg7mazhelS6zHZblQN2OsO
RMTQuifpdmSKRfeeZ2zw97S+9Yas/azSQj2wG/6lBM2T6OAr2DN6p3FBz+KZRXPk7+kFdWlQqDBC
jeZF9fdGC1/WcrzhkvdADhdzenP4h+ONCUpl5OUDfQxxuLOb3ufbXlIQwf8+dRAIY8hY3rFsB3UD
04oohBElVZZwuWG1FGfHqJ1nqKPG67hLJLLrCmlk2LDvd9IBMs+DWWQt9jvIKdptkiZp0K4WUzUO
Zt9s5y8uIMig6QpyNfoR1vOw1SeHq/TAsoLnwC168ESdeGxHF6XMPugUmEl+WGCaRJrQ4REkkxfP
ozv4JhCXgBFnewCgPh3ttJrjLndfOtMYDw1zsUtHWk3k5d2Vdcm9Cy0peyisfIYLuYoD0GZeVfR2
sQPwOEJOASvVItaGsud57nt1NNDfAPTlY+DEZY+pKdRJok+5Q2EDzk0u3WlfDXy1+VzF7rgiW8qQ
PSRtXp4S2ORBUbhlOG2GiYIjJ2fDZI+jagB63JOcimMt4nZj7NC4bf/j6rP+RN50A7BFAU9tGGUn
+XWITLu4BFov4z1jxLEcMq0NeZnlwTDw+phqrC/A0o8Kzu9tOVfE1DiCIQDkCaq5tGluYH0ZcTqJ
5zLr9CAtkis9awQWu+yKOFCNoIcMPD7Y9sa30XvcGrqxnp1M1oeEVihqHdXeGu6I/4CI6YO6BhhY
pq3u9kpfwtGxy6AjdOSSIXc6AmUlxElrfu5pWZ84aKcY3tJIota0nQuTdJZ0TKgjIK0e+CGT45xe
e0VrIOxjt7RnWc1uWDsQ2jJpr2cETupMroTxucs4m3ctRQTlZnoMo++N4bnOBGbX/BRwj08wDcBA
cPxXKAavpkkrxWEyS2j1pKH4vVG1DIb7rzqgs3Cjn4q2tUh8jSX2KZWeeFpwuQ/wLP1Na7HtUkH5
wrwm57jeFtBGjsz4aN/Bfbrf6t1Yb1upfSb8aI4GJ9GDFqoh7we0RanugO53BwZTe/duVswOWBs7
0aJ3wm+Kvb9cZ/yBB1Fr9w1n+7lkY834SWeFKdVWBPlUpscSaHjYmZ32LaFjuDV6ZpM52d4h5bXu
g9s3455ZHQyki94QQGJqby4JqT4YVC/qc0LGZtHa9wwyM0ZY/Lim1La7TJRlrM1ucYC67JzW2pk+
w1pDmpjr082a6+ZhkOkYJ2szB2XfEQ+pV9flw7j50s3b0JNGF0BN4e6wp/xmUQ4hlTWk2cK0++e8
RIPWV6L/NHUNFrVpcEmGqMrpTlkGDs6ylIGmKeMra5gZFBOFoN+oLmW90FiMS+scLiMKJE/55VhV
F5JOvvXzdQuw7ED0MjXzCy/9reMxOGncpf9RAvV5AJLePRiKdhaa93Jw9/xrsSfw2wkvIwa4sbHL
JCv536RpOKHDEDdqDEodc0rVF9NsDODYuot7bYGHuyaQ4ReXsdtoKf2+Wb3XTez2oSsWwWCqoiwk
BSa0YP3diGXfIbI73YH0hTleaOwxRZe6P2hbGUu3KW/XwnjPCP5AqGpBzdvmjHCInISu1YdE3z70
ZE69TKXS7ieLKmtcdxnowMx8HpzkImkZ6ZQr8TgQwpgFvcO8jCECyTnZrEg3WK2bMbeXe2RTQ9yr
Yf82cOs+jHpbZzSJros8sf3WzQ0yLdG3n02WeSbCggQBBfsKXjbSyqtXt9CNEzZJdO8UXGBmy/mY
ZNBlrSEX312v1n/RJr5YZbLcs3/Tv5PMVHwtbDXBDmTWerYJE/ENw8meOmZxB23RP5sih4lEMjhn
iBsL8Hb33Hhf5aCAYIplqj/r4KB9M4PMD7poJz+MKK9D1bFjDdVWtXC123aj1OFeAU7MWLt3rAe6
zB8ciNNDInMRNOv4xA4xO1a8CRjuUjbMBpvxWTEesyVky80q7NAbe83vC7OgJ65F2O12eVsNxg99
yasb2ku2O10yP/R6Tk/akeKTDYwRk8zEA9Ytb8hPbCTzdXaAED9jxqiEdruxfAhd5LbhwJ1yKRbG
CPNgzfTSzACEmVNTFb28rfVtfhU77+XSTK03x050tg/1vD4AkdeiVmbGWUhiIPRKQxqrMbMeGIz2
QZ1x7ovN03/t9SKCDFTrk1FWxae8y7ovNmC0O1kCxqWqwNMyeOPLyK7ecPKo+q6JdT9qxTifMr2T
tb+spCLkRZLxdsqnt1FU5okZ83KpdJfb0l2kd+ZEqoLS6bNvXl62Z7lP483C+zEgpuRKIXU1KH1s
hAcxHg0oaYShFV5EM9YznNJAL1iq2QIF2PWG0J/h0LrFGLRSr6j/S+dQk2gQTClYqtAjxuXLJNwC
Q0vHgLZ3Mohnhod62R3FAWKJ66tJjiFZb+5PbZvH2FbJ9R1Nz2Vc/9PkSoNTr/i+kr1ZW7bfEzmK
I/C8HytpRmc2hM+rt38F5/7D0XRG1VPmyilYO5K6KPMt9cWF/6jUqo8HbtXqoGkok5d1JI9MZ1zw
tdOE+aPojC0Px9Rwb5Myk5QPzK9Ubte89Mv0diBL83Gr9pr9VuecXdvflukud432oEMhv+PvhKN3
LZBhG3VXBprjolIqkUsPe7LQE3G/oLkoUkkYSrluh5Gf6GAn6fySFRLHctd29+XAiqYRyDjz2gZR
zo7wninHThaQPafQ/NlCghVUNTs7T/umbI2UWXswA+ZxYMBS1cc5K+R4Fg17xEzHNJuMWeRqWXaT
IALEFZ2mxyxhggJcs6OjcYhBwrMBNbjkjmQf8kjC2Hxsu41GxqzLJxoyRK+dOcerZy9HS1BFm4lB
mgDGk7gekzRW9byzmucMmKod7CWZYgHIsJ3sIJkgXjao+lOzCubUJYKllIQClokdzguTpVW6Q+D8
SOrHQnuZu3bjTZ4xe5MdROra63/lmrcT9pCaBhNuQ2dnf63XZJMSFFHtr2CY9B8MufUrHHnrP819
A8pwSlfwzdUYZ+W40DnUhETrWX83JhULqG0xQs1FCucMjnXjEIgXmPZoUP8xJV+H/Ae9thGSsYDq
9VqkDV7dhzmY0INkRxPoLVsnfdxeXZHRZtck+bEL9CD+QiNFNTxO29siDDxY/TU+Yk4/8d4zvyZX
IwHz1/IbV128e12NDbDvUCyUMqdfI5CKJSlnlxreK9spL5ItU1SvhPOUnqie8JBaz+VYr1+1wRq7
cF6ZwXopTOcBWKEPhnHwu5ERslPaz9agpO80dM8euYqELczGzd5o2J5yjRwO12EZSUNE2MPoXNPv
WuClOgudV40MhSwulOYAYQOoHK7l+n1JeMABqqvx5A32jMl0KaW/UoTcT3JGQkzh0BrXhANh97Hh
LuNRS/aRv8A0H+t0Sc9I603Aro7x/L9JO68dx5Usi34RAZqge5Uon05pyr0QVZlZZNAGvfn6Wbw9
g65UFUq4mAYaaJuUREbwxDl7rz1lEBRWSSwoVnx3uO8q+K7gUuOTE1n6Ny0TVEx2E5ZbuxhNmPeD
FYDpgJPK+eWZ2EObQJ3cA5pgozjwDDIWap7kxJ6mYHIEGvhQDwMOEQ3okiE55royGTwivYfFC9lT
s9xtKyxjow1lu+PTjLtJ68AvANn9XBcLfFIPxTGZhHrKyNZ6jvKYaj8BE0puAED2of1BzGSHG6WA
EY52N0Cm3J9i1eCTN9ocdb2MwegK7kdiUjS5TK7LlexqG1uhmrJnbcoSiJ2m9yMORUINMPY/lZLl
loP8sMtHI32ClOzvDb2SP8aUCECCAvsdDbeBQ2TebuZQkd7EpPSRISMjVQDJkFr80jBTROr6fWeG
vAf0HjW+NcvpTD+cUS1wTBO0rJSc6AeOBX2N+QWwLVXi5O1sWwHf7yyCgOh9dBtDs6YTrcE5ABDD
0K4T09a2sjsLkfI96Vc2RhfrjcAonUqR/vVgFe3JmnOypejsMoYqF/GNZr/qHeyiUbk6bUH7xwSh
dePGw1xjvNHfY+p+ou20aG2ZZMO6ebma9WIV98O6l7az6gG5clodMfG0Gs2fMgqTp5gH5zHNhuSN
zlzXbW01yweGisj0WS67viPxChky0Zk84vEasM+0Kq06vssY6tGGn/VDltEmN8rM3/NrN+ei6k14
0535IMG1S8rp+56y52xzcINvAft9F3YsVVCwxVIE6xtTt6pDmWb1xqj3JHCcIonHKB0mFkqcqylw
LJ3Y4qzNaY66RoVthZnFjSxgXedVnBOPGJZvgqwVRiqadXJK0/ka9wSGT1HWUHYs1RtFypZBAAM7
N9I3DIj9Y2u0IugZNcUOaG7q2qlaq5rtRAHOIXQhXhfoFGXEUhelZd4zmzC/5hy7gCjPFO/Nki7I
nAPpQGZLUa8db5g+KdU2e6gpNB1Azoe7PLZo2deGdpfKDiGWG9cbrSUVbHDw2ZSlzW8RWlO7s+s2
+9kbIvwSNuZ8ThLpfPJTkqy1JNLoOyomD5n7CGxWNGtKz//l0X3A0f1qF7jgcS3ySYwAhm6zYgWD
i0shYUWWi97aUfVALs+ty1S4G+XG7vKTXU33wipeWoJMdFQIpeqvyIV/F84tkmcDfwVsNxS9i8bx
F+Fc71f6LNncHuCv1zt/+JcqdyTV2Dww66F1ZUonLkRzsTSY5dt9eG+w/RDH6lxxa/7+8X3keDp0
Od9Ee/qbPnIs9KEjz+NeH7PblPjJVrvGef0n6vpX4d8imv3HCGC4uAG4Px9/orSbJjty6urONCKD
vpLmLO3EdjhldYvvxskbXD9i3kTCHUhPqcRdqOtpoArOy1rSZO8dLHmOrH2sH/uI8CB/HOV+FC3z
aMjND8RXqG8UBEwB4Fwwg/i7dPEjUsZFA87HhwaPGQDgm7U4Jn+9w5lJ8PLoknbHGHHVF/fNsJMu
ub/eJ52FWhK12MTNFbnkf36Ujz/aInWmEYEhRQdasdy4X54rnUhPUgW09i5ymhp/k0vDNDWop5BY
zMMPHWjWKhMCS3rC5MtM4uUXQny2ouig7TZTwc/KH5/pPNl7UuS85f05fAotF8+awurUmUsfGbPG
U0wDZasZUbbXbdtmqpG0+QE1ibM1pDnfTBz41ja5Xxvmo10w5wbzJb85ZJySA3BapCwLmG9mV8Aj
Ngg0IeYY9UXt7ktyVWls0AbRIlr9RV28hKNrU6PhuCQVzSRx3UB/RCHIBog3cBcWM5o5VRCz0sUw
vmRbbqWbp3ctC+Rp6rr6zh14Sou5ek7HsL2Xht6cCvjQk3cwVIi0ifAPctISba/USELpoF6pJvxV
Z1bNJ3fQ0J5FYxvUSDeCRE+9g+nVR4pk6vZYlsNRE9k7z6p3jnuP+b3Tz7eul1cH1/CHL5J5BD3o
3nG302QonkZOg+Snwj7qyUbaAnr/OWXwjFH+awExeNmWgNc2qOymeSoX3+vY9sldhtLjrBTEme2Y
p/NhqjljFli7Ntbo5EffnyLFQNSQzxgk7Y3otHFNBfhqOpVzmBeR04ST95iHhtOuxsLF5RmO1irl
f3MbZ0ueEacYigA5AmlKs+ygaVPy2JSqCwbX6DdWqVAq5k347jlZvBnqe6MSG09ia4ri0yRJPkxI
5wlGfSgfJjqM76ZT0I8eGa2pFTk7OG5nBKdNQ+Y1Up3pJjLNaktKS0GSjk8TSfPFmhc2LRiPIv3k
O90bbgfr7CeuOjTuTGlvaMmdMZcZgVumi6XDz3ec2qlGppSEnibUtfVgNtk5acppozcVI3Eg3mhj
ejsUW3IpFXA6O+9OJBzOgdGG+PrwVjrZqvNI6Omd+bXX+M8Knr90FQ8pkxHXVGLbzSUVcUyGHbOB
uPuCPpy3pzunuzadypNdtN8YnsiXqOzp86SInPBWRHdVq49BktTytnJtuv9arwfz0OKmiUtVrmwy
0lYeHpuz0r5Ozed2LU2TEBuqx91Yk8XiWeqBnO0byfGnB0d3K+cOaWCcBSj5yk9F3Fjf6iRKn6Kq
qXZkeccHBd722BldfOcPyruhdqC5xycAJRFm9sghwXVOcmrVRjAP/1yiSXwpQMbnc7OvjaFm+pcU
xkbiKWBY5I5nYiDEKirCr/U0voaNpX5otReuodgzTKRV6d1piEqQkdpA5ueIxgmz4jW2gexAr3g4
6m48MbjqOPY3RTfvEKp7u5qQI/I0miAxN1kdOElvfvZ6tKW5oC5YUabgS6h9yXzb12yGlKTUbRnr
mLcxpNtj5GhvyjcZjzTFe4TAiBAehC18hPAnQhpFbk7Uo2urOwjX+LMnt/pJ5pS/gflLgztaNKmZ
7u6Ju/cDQjmHo8kbhlstSd4Arv/sEVxPyTJ+d6je3gzifo5R6kosw4W41WK/JghwKjazJaqbsBz6
jWoG/4ZEDw73ftUQEY2DcjK1lOY/hs5cKPrFpKtEN39/z1y8ihcqLP48QK82k0acXxeVhNGUdkds
MQ8QE1iXHNL1/+/vX0r8TVU2NHrKc5adiVgI1RXf34Vp00fZj8l/sRfylqASu3hPEivWhAmFzIM9
h6c2jna26I5ZT6REg82/ZqZZsM3//Tv96ZrC03XTN/FRUX99fEvO9RDWkdMaD2Ycu+MGPdp8r8N5
eiJ/xf3Rek7zUnuIOgs0/vLKtT+6V7CHUcos7g/BiFL4lrs4rz68ocPUm0dU+lWxk8NGz7ZteqW4
/GgvWS4BBM1c6luTeCbzH9vQL5eA5huSHtz7d7j4xzfyfMNm012rz65d5KLSmPOsFKHFRcTEjC1g
fG/JtZ1cqWiuXeXi6aZ/RKRNPvh3HH3m4S4ExIMgsrsCvvy4hvjBgDib/FzU5Pxc5iU+G8HaTGRp
LHnZym4bjUN1l0x9dOVJv/wuvmeYC0lMYEGlPLu8801qNErXq/mBIXNENMiU7lJZF1sdecRRM7P0
ypP2sQL1jH/QMbiXcCcvJuVLq6sxRCDFyjg/l/BnrcM8fPEbeo8PZvMllAXyz2t+tI9fcCl5sUAS
cb9cDNztJe2W7KjYmIgMZ9Adb5CgtYSoSgSJ2r/bkn67zoU7a8AlRO+hNG/F3Hv3cvamDUlR4TUq
JwvxYyn98dssP+8vq6jzshLhNN9GAbyI6eS9aqjYu+nKXfr47LFlezZqJsvCncpq5Z8fL0O2LrE/
ddw8EWiBW75aG7V35fG+uC+cMV3+PMBp0Iw83Lb58RJYcUIr1rPwiTk7nWGao5NLC/nKrvNxY1tO
0mynJj509h7bdsXFFylETJJjVZaPrRksShQ3mK6ZbC9cqVzCMtgyYQQhw+UuX+wG+KqFxYiuegyp
yqSlgjA+1uM+4V8NtvsvbwwXA7i+eMXxGi7e/o+/mlV1GWltXflofmO4Xr/8/RV0edv562wCGFI5
Aehkhl289rTBav051PPHXIddh8r83/55/K46cB88NXhPveXyvzy8tj0KmBS29tgPRKWc8XBc+XV+
v9uuyUp3BOYzBzHkxWuskuTcCfhYj9sp/aTHFoqb4t856ZkRmw5moAWLay9VwsUyJyaFLWZs67Pb
Q8XtNz3+No4h//KHMnmk8IpYyzehW3LxSFVJLkSfyebs7ZxkQ9f+//fnLxYFeZgi1JY/b/VbEg/N
7d///OXKBjhBH4bDPgWgxZZ78RONVR5K3RzUWbeHTYsGrNdxG3wiqv3K7b7EXHAzFkkVBneeWNpV
l4TXQhVmk86pdXayxuKQYhxrG9Oj3aJJLbv8fpEZMkYg1xrv3zxSegyfcEX9u74Tn4KsNsdgR1v2
Su+yqZIqQSZuNfaP0T7UdoX2b1fN8ufZvViOC5bgsiFoaGQJD8hpHk19/m4r+wskpL/fsN+WPVew
XY99nsoP4MHFss+Mpop60+seU3fcf9WYLPz97y83/JeXFp2mZb3zhuRZFkut+XHdj8OIfJlt6ylT
hJm26YnhWYCdaA1450Dy4SbSGLX9/ZoXfdTfCo1L5AWK4SQezCKHplWDCBDJTU34cjXFb+nQID1U
TKsQrB21sjnlqjtfufzym/33O//f5fHBeywCGKkXS3iyZIsAMmIKWNVH3g5fuhmRPzqbXkoZ9H3o
0HvByDYp5+h0ybPGYOnKR/hTqcU2TmXPjgsJ5qJWkGltGS1DrLOpWXej1t72GdA8NGU/vXL+QrWy
dvz4+zjWt+VoBzZB7yvGr6hhku+J5uzrZBGpGusxh7pu1icEwVf2oT9+QIOOIEkgrqdfUtW6PsI3
ipPgnOUs4XmJofL9VStQVBWYmJwSiq/TvuLXuFJ7/PHhYEBHzAj97uXR/PhENqoxUpFk+TnFvtVM
TAYKTiU02nP7hRVm9d+85kYbr2wUF/vVfx6KXy97sfFOzHbiWvFQhGKkp7Sv+h/j8G2KznbsB3L8
EoY4aJt7lDr4UOMrq9z/uAx/v/rF2xFkSonFLc/PGkHAK+yxp8ytbIY7OKmc/EfvYNpto4IuQYx3
Am3CK8Pd96x3nmwCcDnebSsCGglBZz5lH4hdkavRUPglqtchrjVECvqDTXdua3TFRg1co57zB2+R
cNDN3AGjW/NG9bZT3/0sc4xSdhHBF8CLSSvWKLAGac4mKXCgLz6meAS4Ns9fML0QWYzkyBugdSNg
zMt4O7VFYFk8MBG7yGCO+y5UdIqt7CULo2en0B/CVK1xqo8rjEfIl6bAUMXRq4yNmKqnwfG3fomq
ZCy8eTXkTrpRfQwBi9mcwEa8Du2c5p1B6mxp7ojvfu8r8R2vF9bXod3UOfF7tNckulSEL4iuo+i5
kg1p9o352Wiik+u9pwz5adZ+csQi5u36HdnyTAYRXq6jwUBv1d9MpXgeteGmSAiVRm657vF4qyZ6
vLIRfHwh/++NZ55DvU2hal6uM/YBepN0E8+64z0wQgZp5pPMZwzacYxMIo/xSOX4m5x5ZyXzyRjD
l1gOawNZAsO270WnnXG4XNshl13/4w6J1JVp0z/VGrSQi+3JKhlIS1Gqc1q92RwAuU8C/YpmvFTJ
1kdOoU3f2/7Z6pb0ySun3sv8FY6hyJ4Yrtmcrp3lX33cAEhBTHrSpqlReq04zYjBtpZmElHYihmh
6qj/rJFC/Zj9FvOHW6v7Npt/IK6Ij7NBHqyWWc6xG/z2vq4mTGsyao+C2cNWH9Lu7e+3z/oIillu
H59VUC4DoqEov4RNePgxUGja5bn2D7J/k+VnbwYe4SfoDR4ESpWku430b2hXV2V1Z7n6jxr6oT0X
N/V4H0JEwXATWN73IkXhV/wcCT7OtJq1i406Y7YIWiKybkZd0hRPH/zkX5FR/vPx/4maWe41zZ+L
vVYmkWKkNqnzLNpTOKUPqawkFAMtvbLB/WFXp04yKDAYMwLnuCzE4D0atYlm8FxkiLQZ1sRvKHcI
mNTct7EY83vpi/E2cdABIEnHZiBHcaX2/X2P5SPAHF26hz5trotSynFJbQu7Rp1l9Wka7Mcin1Hh
VCtk5n72KvTsykv+91co1+P9SePGZrDmXSwiTY9K3U75caPCd17FMGdobgACRm4b7+1yNF/ytC7Q
3Bo4HlqkDX9/Nv/4dS3qXt/VmcVdEpk0vUM1SCwuJwkSjJfZ5ioqi0fZ5vmqn/SDiIqg850rq/dj
vfrPE+WZwrdp0LIirH+Spn45RzZ6HDInWX7kGLhpQ4fCHf99hcAP+99r/LMof7mGdEOlzX2rzsLc
+Ugp2kmslf0JGTOGujHo/U1hyMPUFVceoGU1XOyKdEktWnHCotVzWTcqi8hnI/T4RQ3/ufcM1Gb9
y4wG7+83zvj9OpTjDm16hqT0my/7fpVEXW0Wbn1uDPu+CYsXrezRSmf7iK4PPp8AwNMzvI1DK+pt
OcxU0PUGbVu/8nP1OKTGlSdp2XA/fu+Pn2d50n75vbNB5dPseTUV2b3dsDvx5CC3Jk+53g7p89+/
/e8vxOViLiNMGgX41C62pBEq0YwvDkualAe9RN/etQeSvffo7a+cQ/5wKQPAD43HpXGnX7a95cT+
N6FkO3cyeXLs0j+nhvK3UWL+jMLJvfIr/uGucjXX5x+WtcB+P/6KMIM7I+nb5WoUW6rZ6m6xyc0r
m87vq56jKH07OtQ6SovfhBw+NsE2HpuzIl67ybvvLgAB2/LYBdJN0jY3WFSuLIvfl/xySUBLy6Kn
V325z021m40Gl0znwYSkYWgnvdKGz39/Lv54FfCFHJp03fvt0Gb5oJaxDNMYUcW56MWTZcVXfrvL
xBTe5uQzCho8iJOJSPytR2VJgQ1spreT/6zNcl0NoPCrt9HjCKjQOYyBKM4zlrHEj688HX/6er9e
+mKNWVh1Is9b7luj9pXRojbscQ/9/Tf8wyO4dEJ4+4HwMTnyf3wEC4WPCom7/eD2fQWAyXJucavn
p1kCuf77pX5fW1RucOygKdJg+O12aUnvNxPpOufOdmcePGTdsQU1aWKMHagqna9smhd7FAo44XPX
EEfpJq2Sy20jjehnd2U/nXsDnKxW5Go3dzps4GxSGx/5DoeKxroySv3toqiLGZthxIYRsKD1Pv6e
YWZmeJ469+yFTbcNDZ8DTzylp94e3O3I73tMBy299pRe1BVAVXW6j0svFTQQw/iLHdKqaJ1ko66d
TbTeB7020m3bgoLoSgOwUBMZ95orh88cKOEmUSofvahJ83Xdp+mX2U2xZZrxTLJXN2RnqQBl5FgW
HuZIUqmMZXwskRL8/WG4eLhNFHN0mCiTDR4pPv3F7zQmkrhYO+fvgxhy4l1vPv39AhdP28UFqPI/
3giB+djrHWqdyFErM0eOKJk8C/LT82uA0Is19J9LIS+j6UfrjHvw8VK8alHsVEZ5LmcMDK9JtsrH
ayPfP36d/17jsunXNyl4FtTGZ0w7QnwGxYBuJrSuxSLSUfntCV7uzH+vdFmjuvroTGFulWfdyEv0
1r53lyV5F4wVY4AGU9Fh4HG7SzHGnxphEo3QaBvDRfBjV3USKJhbNKX4P4DP8w51ZSAxzptFEZzR
xd4LqyW0UglthVtVwOqJCu+nJFN4Xw7uV+gPzIHV/J5qmntOEO8FyVRVdtDFLk1hadlkZiDB2Bd5
BpKwjtJNjPdoWw+gidhCFlF+bKyM0XBXkT20qxp7GJbDlwwRxwTWL8Bxq3YIlV+9to7xjRpEUVTy
G8KctwFvwSYZK9JBZAMCqxE4x+bBeUcCx2HNTCEP0Nze5SlgO2L4TMg9SXyex+lYzPl+aFp97QEo
0LAgwA5wGtNblzH5qUPVqedORyt/C45AwrCqkQdhTwHDIEW7kiY0EDN1/JVvVEXg2lAZ2K99cDBQ
alJzJKvDTtSDWWavVh6JDRYA96uLIRUObVruiiru7iNNRwlsIslipoJVTm+HoPFyc9NIdh09TSGk
SOYTmtPaj43VNyddYeAsOioASDnqkALBX5myEnvDCMuvbhs1O3voqo1r4pr0S2TzXmy5x8Lo/GDO
Mm1TY0QNXAtrelj33xoROevC7oyfoQA6Ydb28DJVjokReho7AFogpCZR89acF015rUJMNJ6VbmTf
yWCuIgMC8TRUK0Rn9i6qABv5ftG+lC2x72lehMD0gHXdZENs3phR/pM8QOgdc+kd+q4vV6itnW09
J2AUC7zseFdMgJKs/kF64zfZ+6CDMEJvdC90NlMhrb0SeAERnte3MvW8Yz7U7d72J0a1jDq5lY5x
iqPqB8+Fu83MyfoazQ5WGBPCUd9F7qFC3bqK2inbJPX0Zg6nAZ55X0zPlUtefR3TNFNx3N+FoQp3
dhImRDzM9n7spjck5BoOWvJBNa+oAgdOA6TqDMqaQs64cw0j2XhN0R4aB5HVoJDhyps+PcpqBRUe
E0mXuyvcsOYOGXW0L5pBEODWwfMCaoHCPrPwXw0iXVtp97MetG/VZHPkq91wF7q1edeInK5fo0iR
lZP7BZbM5KyaLMcXLJlVp2M975qsdpGNNwa+2Qgsg4y1h2IovRN6nnbb2sm4Kkz8C10nx9MA4Ab9
JJC8Nq6i28YV75qvI3f3WnttVPizeqLCVyJ1v41GQo+aWnddoP7eZsx8V2FrjAdD5iOvS0ve1mnc
H5rQCB/DaJaHRpWA/8eqvPcnrLT+DB0T2yJARnLzvmsm9nohILCk+BU3eSYN/LWWdyfbmOQAXDU7
L7ZfHciZePQQwaWV9wN24gKQF2LtpSYeljzkfFGq+oTdnJeeHhGON7aHIvTot+IEpQUSP3h6PwZx
6RWfotwhaoh/u7VEZwcj0Lptn8wuxrFypj2p4dVLQnxU2mBu1eK1tVWhgqrTyQXwsWRLc7ErjtiD
8mzh2OU0plDZRjcO/3YtG5hIcVdKUGu1eo00nLiAv8ArClejOdFV07q1XVT4BMBHzRI+4Hkx6RFR
trZar0BJm47I/x0wk55HXkIfEfHU6g7em7Y5OaEUKzSA/XqIqu4pokG2bRfnbafm8hh76Mn7AuyD
U84VrvuZzn5akabZTuGDMUPy0WP1NemktU6nCIBEIwUfueb8ZwHTglXRApFDNx7HoGQSn6gPIgT8
TSnR8M0Qxra5lhLzS7bEjzwc9XWFf2otK/dbjQl0LWT6NhTNu8Lgw2wheett7bOlOviLo/VakKcL
do4v2jM+XHF/Xm2bno1rhmptdB3IVitJghnKNdpOFT9xqkxXoQtVpmi15zod+ZiVQ8KlESMzzPUZ
uSrorqjNWTd5jY/TK6ydA0ViNVQUDr0QETMXmEdFP6HoAmPQvPA/ZCVmcsTbK2vOBewYL9Jt8A7Z
VfaJvMEXB7Xm567T8tOAZe84zWV0iiDLV9hiQUt1i87VXTgL2NK0VxF5fpAXWBixGiL89CP0nb6G
nYnjfmDEvnMsIvddeGixZly8N43rQx4bGm1FEUxomd2MeMw54kV1z3TVUcnOHITY9EkOL4N1soWU
4DwmnTHsEBg1t8DP2julRHKsc/bepaC9oVJeIozjAVur/ZNNSAU9SR5sd6Ta9E6LwDn1yKns/WkH
2mXcxgyKeLSHjuYRTjGMY9g5hTWtedfOR7PvhmBuGvNJJbHTI1XuOsjZYCt3EmE2HiE/+STChre6
WdrFq6aAmqwAfWHqEjU/pj5E52RcsLxmj2PPZ8jll953PyG+Ei4mDBB/RrSflSlYI8I6ViZeStCg
Ir2B3v/Fbeyvdtd9mmyoMLWVyUfYlileBmpAu6dkcJzJX8HYqU9Zp0UPtoQ54GPwXbeNxZF8TPG+
DOG4IHnqHCuSNIS1D7OEmzBFNllmSjB7QZ6DASyK7k3uGrMGEPFuWpB1Q4m7bTOsRwQx44zJWPyc
s8JVxlRp7bodBJS4yFYZESrH0RXj1qyt5NDgzbvrU8GoMRIQaUPxnldMuxpMiUe9bQk7NzLvSwh5
Cr5eXu4zm2kIPgFr60FcCBi+m18aYGqQj9CS4bmZ7ed58vA9dyLBPxMZ/WMOn4hnXi9uDYFxYdCy
n2pmg4wT5IqN7tTwVjV5P5dIrnObrGQmI/O9Yk7Pf2010Y1wBsTaWEBP09I2hT8VBbzxwqemzcQu
shuxa3UQYBkGddxInfpUVDSsurzy1nxUY6shdNu1BQ7Kdam1NXDm3r/Hi85zPFX+q1djdfBqzQjg
tPkPcHS9jdAHBNNjy2rNKJ6ANscYXdUns9Da7w7uQ7xZ6USQZDjnNpbLmc3eTDsIBmLQz0ZVhc9h
F8Ea6apxlxZGGER+MW2ciKGaX8zsyqFHmIut5d1ubqfoWYdj8liPKAcHS3msSmZIcR66BxX14Ybj
pHoWi0UTdLm3aTV2IMBMTAVHK9kiR/Z20tOTIKl6/L4+/e2k856cooE6FVJDxoM3lORBVe8WLiIo
nNmAPhbffWY477pgBFYVlLQN+eTsuDxgq6xPyx9QWu0tkyx9pWsI0mUykzg1zfW93vbojxOfL4y6
u8xPiTTa58qfvjuN3lACdW/TCB9tGq36tq9NPUh14220lzs30l9zlIl9bvDIuAFxAdBjivfjyKSH
gRROCo+9XVWxcRczkFlpBTuq18p5q2qbCQE+2a2YjPEpHCe11mJWZJxlLwMaeJAbCZm+leFsTBSr
+fZV6fGzjlwW1DFnc/wo026oCAEa4FCs9HHodiixcdokU8oIxzG2gNrGDSi4DJNAmG2QjmEdayKI
NB7F72myDc4NSdYepcyqR7vKiWIcHWsNiGq4hV3dfufHnnZmn2JnG0DebxL3n1Ny1fC1x+xEfFKC
yzkNn7GW43THorgrOMLCUPQA01J7GDgK4vpkJkb3uS09sK5omgNfFd4tWvZoa8/UTJZy2gcIWRwC
dPD235qEA8c2rafhrIBX1FSpffWVoKCbcbS/WckwWG+JsAbj2a5aaTHXt8psL0G0hVtbr8tvuGyX
hzHtIRM0loW33Sar0GmXQJ3C9tdZNwIrFd7Yj58asEi3zsBruXcEmaVY+w92i2k0d/34IS2EQ+65
KvfpLJ2VbWhfs6Yls7WS/naucut7WhmcW7w8ltghcdGuI1ks/sBEp4rydbnCntOuwgxm/zprrfRA
r2Da9HkSPxiKcCLMAbX7FEsfuGUtnvoBH0sUM/lir/ceHIkBJ3RhhFZ1hfMKcrjbfkVqiB6SWYd3
VFR+B6vX5LaCLHFIMsbuGiV1kFmNCmQ/vAEjsddT3KDnb1KAXgL4KE2tHNwzNY/upD4OV2UdEuV+
XmJwt7pX8+2HGn8tu9mqiMOvWdgWa5EKE1ismQTpsOyD+ElXykliTkweAKlxim/z1oXAabphfpfD
qEoCH+AcVb2n8UmNjBoGYAnbpZ1MtyBgwLYZiT3feoZ6SKvsawfDbT84eDFXnYXLUsv8Gn4C9B13
1OsghkOwQT2Yb8FY8mqAtIshkqcTG238iTKAxhFgUvKno/HV1cP+YWJWv+cPjNBy2vgONiOStmi2
DcDPbh+yIRjllzbHqWoWngXvaHT35hxbKy2E9kXJ0R9M2bn3aVizyIsFuNgTuwDaq8qDupkA8Hih
f0/fCnaa3XyNXPddy2g4mpxAjiNBbZ8Romq7etLK7/4UAnlgihXgLVDruAV/oeVxiwUy1Bh7WhhH
2RDWtlZpewxy9L4Y9q10YPRBFUb1jTNgjdAtIr88lCorxaHeXCUlNR74Qm0nhoFYLgek24PejN4K
Zo+5MUK4QnaUEBWcQjwkaI02l+XOa0g9RuDHxbsfARJRJehwo4jEqqByC6TAr5LEcgpirD4YojQR
lH43P5j2ZB5mCfARXN90G1mpwxnDV7TO6nonbBXd1I2N6T63PcB/srtPc7sjTM7svgFK907OmGh3
Az5G7pTstzmY/y8x28wJPEEaJGMKJJbHyXygqIW+UcZw7/yye4L09t4PdX2I295fMRGbb8z4qcu2
xPwla44+3AozNb5SvPbsL9Q8SrPb9dA1zIhb5W5irheYkWmvjFZx5MMomwYyjtNAnzz/iygdrOk2
bIUfc+h+x1U1vERmUR5aWyMMQM+nUh4YacApsisDWr0Xt87POLXHQ1qPVhCOSbbJdCbMSpEWDhWz
tTf51JR3TWu+OZalHcHsjats7klUbXD0sa4krIKedT8T4ABfwvlWOG67t7KSBokrDEq/GoN5aTFh
LBKGcziTP/n69NnFjERdNQH7axTVnZZpO7cjwy/NR3B5BdUqOiyQSGmJl4ekAtYdcBWMvw2IhPlM
66JHoYZUhFGzc2/1OO6ky6AvqcgMkLke76UIo71XFfVjbHruE1/KWjkuj6X0UA01wzeQZPj1BDZt
nQJqRQ8XUEjbd5shzcXnTiq5mdrM+tbGpnnnJ6kpV1UTeT/nNiNdjd301As0N1nbgA7Sw8+Yx1BH
xBope2yjQStgrhVZbe4bv48C7LY/5jrtN6BvcHN7FvsmUsdt4rshjjj1Y4QL9kJrCZQNmWlbGvTQ
2gS3eJom8Vi48cucDORLajqMJssrcaVPeUDP0cI12L0P5NCtlZGqfdzVgo2Hu6fHnXkoJ7t5tPtC
O8EkcU9wlOM7V2TzNk+9dDNDP6Zfq/gaxnLi1776pVXeIzKkSm2LmqaeoG0RhSxL+5W3yjtRLdCv
EEGsxYRpvtVGDGeD7QfOIhWKpHR5eUKVr5yhvHelhpWxgMpQwA/h8zkx+RlmtYl0/zuD42qrdcXI
wdBuvs893UfUopRVzbA1RZnfURH2n8cCcpZVh/GKA2MJy9Cud2HepQuehAPBrJz0K/Fp0bYoeiMw
JzvfcJQhtECfsLSrNkv2bQljPXLNn6A+UNepmejpygZkJ7yfSukV3OUsPbLX2rdoh4pAtAOCqCj6
H47Oq7lRJIyiv4gqQtPAqwBl2Zaz/UJ5HMipyfz6PdrXqdlZW4juL9x7j6Ue23KY6d2LHgefEmTe
YizZutiCfY0A722Dq3FjZeU/1K8Jr636SUDcApoeDOsoK779w2p832z9m0RvmM0RJE0pDf/hN4/w
qdWdbdyX2PpDIrQZxInRCob+FiaauWdnJRTYQoR59FwOBSZaA7Sj3CWfgmALtt8EemmJ9losnX4d
LSO5qs6qLl7uOu/YJJlM0ZFu+HBJfV8JOiAyxt4Lp1tunlkrJBO+DIUk2VE3qdS0eDDJxaq78qPv
ZXQijVDtE2CH+8jokgfCGrugAnu4m3ks/pBN5skaeTSxjDnE9dYO64lgrTLK1l2dAfwyiT8gx8/A
W2oRAQ+Nrt79zxJRcbddq/VLSwaHgWszAyefRLLFckL6FBXb1uhIaOgabdqzhSNXy014HMUEuSQV
8jDNYu826XMrCWtI6m4IC9HTjOlJdmAt3t55xKEfTUazp5XgU64UZYi/sXCaD+n271FTJCeDNLBd
3pGINKfZT9zNEz8+A1+x3tiFUT/glU27iAwZOQcsPRlRtQ1h1U6u3xM8z/ttk3awxJ4elrXV73k5
rS2wE4EJ0GyOmpqrJzPKnPd5df851cz3Ree8wUXab2uHGKhZq9yDsNuas6StnjvN7QJTUFDoFbwl
I9fSj9F0+jNA0sK3U42QZIo+X1vhbmZNgR+x1JqXNe1BLjCRIDxe9lH0xMMw6PiKxgMCSjqDYzQE
Mkukf0Yn7Y9ltcejzYFBZuFskget9OmFq07cJrrmAbGFfp80DCUogcb9Mjq3GEeuSLKl2XYKEmDK
hrrfZtb+k6FsMTfM4yiuk5j4lWooyj9GrgjCXMWJvAyzvLjQnB6pwFVg2bl8nQUq6YwYEyiPEZQS
MLVbjTORB883+17NWhHEzlwzt+iV70bLDLKjH+3LIJnCrSaRhoBS33GlogqY21/MltMezg8pK/PU
I4/QsTRtWUwQ/zM11dYyrORiqnoiL9YhGdkjal1hB3mTi3hneaZTqDWfdp50RBK09Pxk2PQH0SL0
1ADXmlE0/FilZ8RMcXHBssFsANV7BFNVeBxwKvXq3SxNknFU2QUjXmyzer9F+k3dk1kLroa+sv9c
Dv2zU04fKDabIywfYviZMTG6/EhLRMdzDN6HkUHvw++hkwQVE5KJzPlL3fuROSRlmSXu5qF3sqfR
qBWrgZaxgqqcbZRVyX5qDJO1A1oQAC3lsZMsWHnl7ATx4yBrotMG79R4RvNhr42KSF7vzO0i0pfB
S2hPrOkjaW4p4ILPz+cGEE8uUwIylIciDZDjr6Rfl6Ug/rm0AMZn0WOTTNMlgV2ahcyh2+4lRUk9
bLNe9S94AgZf71KPRKUO+kGbWPqRDFP3MBMF+xYpvQt4bdlAyi46xAvDYtNLXtkg6H7lxsBQYMvt
IhID9jQ20QGPgBHYWQy5uYYOBC+v97W4K3bZMDG588b6FntrB63b/Cv16l9el4ZPBCmGfNthsnYa
aSRVWETDQ+GSRjm45F7DccnolhIzbIl9Yqyb/xsMjsWxKYsbpZklij440VurLzVF9Oy1e/AWoZd9
Mjero3NVDY51IcN6Qjs69mm6U6yA71bcvQieRLpDUgfemdgdUKiKAVdpQA6QmvxZc0KAK4w8uP/r
76iIb9PIV/VWZifZbo2n2y+A4jmo662UJ0F8Gtn/pGyJmZwEbpFNttpPbUuERR2BgTGs1thJg2zc
niUSEVSEdpdVQ6aB4JhYmqE/OkjZ13jUNkuWv2AAuA3alLHNCtd+BFv1bzGN05Lnzysv/E5HzAjl
hFl8Qbw8NLeLmBYDNFEHDURPfwlqxrLhnJzxocR7aBNwyZDTLCUle1lE7yvV2MUs2e/4zqIlf42Y
hudMut2nQSBd4C2EK+D+NlbudzcTYVb249XRrfXomumna3WvcaOTE18QOdEbI9MvRyP9fa4VD7hK
fY+012erJn1iI8irux8afTqJmtQ2RsLTpk41TGQag+gqZRwxVHXM1LdX4KlpSoliYj1ikeVpjeTh
EwoxbYoKnlBhMNFnTlSw2eAUXvi0fDGRMTU25ggWYUi3BHShUe5KeCxLlRDfyoQG8gi3mnCG525m
j9KmiXMqsuWD89zcOaw6fI49/Z5Y9iyIEMf4FRpkyYuPOZz+mh1TQk/+JTDzsSA0b3Mf7p5NUY7d
b4nRZGPlbh3WHbUa8QuwqKb4d3bmJITItVYh6433lvPHZ7FColU0fwFoIIWQyRBLGJ2ShGDorakJ
WsK0mfUfQ+u6U9MTiJFB4NnEzG42aoT8y+CJrHcGBVdrqfvHLE1Qe4+6YT06ZllRGq9N6y/V9Glx
TAUFieM+2UhfcNbZt5qyXZjRDoLg7Ux8mbFrXNjX1Bebo4QfxP5X0wqfslguJM3agoWJhyS7MxJM
2gYb2TLK6cyLDz2OW0L8M+/IyPlfnwwMe133tqGMcIhkRhctQdGP/VNL6DMRNbki54w0y7QAIW07
cfI8NvFwX5XqiyB8MxSth/Qw46qmjgOvS6rtSG6voxaWL8ObKIElEMZZXrRBlc2pNPPyorNBclCW
9zMxv2O2zUeIXhppBVztSXUeozm6NszwCfOrqBX1oX+ZcNMHVqbN5NU3N4qE+VoLRnqLib9/sO3s
uDpefpT6rdxWPAsWqfTOZtxu2zhPAuX1/VaNjtqzqIGm1VbJlpqDJI3aMzn5Kn3jMVYPosx+h6z6
CpzP5aXuknBNI3MP5cvee7NJ/Rb1s7tlRbk8jhYKr96ZrAMBGnM4dV15rmdF/GfnrgEimoWUUtLc
civ2gKVJBLBCzhdt9dyTE/NfwEn+rDtyF+fcYA+gmzDnOwUeBnK7T9/LmUmC7jUxVKICPZLK2yg9
jy+KiHV2Mo65YY1OJncXPXCYCChZkXGURpHvx16k+1sGMM0NTEgj82gQIJGE+UyCNVp4OKsLEyzC
pJBx2ggMUOorNoCAseyk/RCGUW3SG2NqZoq77WNm4mNGVrxHnbIZ86Y8mhRGbDfi3J+NtjvNOFxO
up2aXzk0LP4KcvVJkWpGMGu9d3HyXQ3qs12cDdccGusuky30C1EYlz67ibaFNQbkrK4n5NPiKKXd
HISG06F2I4BmKlWfSZo2IdO5whdUov7qlSbXC/cAKIwcOI4+PlkjCxkCZboTlANFnG/fhXa1cpYk
BrJuwwYD16w9v+kCO8rL13XvebEMx1Eku6mYWDGvb2s7qj2ckjp0RjE8clgvrIvwN2YYT/eWEaXn
xlTNicAY8iStsb02duay1VoGiryVbWwbZ/edmp4Ehedemy2GYr0mwAvettNC/7I91V0WgbWicnp5
6BZzeWrGgWkTBYbvUNRUpKJZSVbeq0TyWnjTT0pwyXs8VTLZLLd4C5lzLjRT/FOOi9zmbhrRPU85
S22d/2C8hSFWk7jSUMRfvW1VOwB3UJf6nKVuDAw7z5zxDu0w4f56q3OfRS0artg7grTyjlzJ5iHO
swa9b0lOT5MDQ+BaXrt82YGhUwE1fgt5upkulVHmew6R4VYmaj6kIErlQVv2htZUSBok9fFSk6g9
LclGZvZL0QzejhWPOjayu5HlWp3ud8SEIXtyQyOPRJk68rV0mu+aOa4J/r4lj1teDarI+wNs+a3o
SdhPf9sWACfpasXbZIn8Oi7L5OsqHkKLS/geqKwI85HVrmnH1THzcvtI4Fy6y8r8JRNOQSNq6KfO
Nmc+gJ4smionVIaNDesmNG1yQlLH9mo5mHYUv+Xx8lP17QeWmsQ3qAD8su6YmI2UAuwEaf00ZcPi
tRWKFke/jyMky56Td9vaXs0NOBwzSDmJLlXRJZt8WViQy/llrItup3kJ7B12p3eTjErSuA3tFZbV
ASXm3VIb6ZZNwB10TXe7jvbnaPZJYC/ctK7BV5zIu+Ts8VR39GnGnUeS4RXtau6LmRQp0MTeNhoK
94eCzSDX1KnZF+VEKGmuOiwdaTvWYn+SkdTs0ZciJ/EiQqaH2dpU9MbbBCIqr4L16WLJZQuoWqJs
b71Zq7+vYkrPXhUNR5oaHA0sw9MNdpIJBRrTgRTNvW+Iiq9Lk1lXcHH5xWgIEl0TDEJrkrShkTYw
I2tl3Ju31YFX0R0K1HEbW0JaxMpcXmUsXbIYpreWkj0gllIhCrjBmIzO3q+Rx/pdauIvwh97exEQ
mjjZK4mso7862o8tdYdYzebDm0m4SaZhuOSc3PtM47eJLQZATSde0REkN0/Sul+B9fpyLa/utPZv
kp8sYDjFA9fN6KQBgQzyPvlAwUMYtLCfzTF1AiNOpme3dhx+CRKM7ZzZEmFU/aHpnXXbEV3k9uNr
HbFLzCbwUIYaUoJ0PC9g7RH5rhrL0EuM/mAORf8w6FG/6/K0eiYizQqg65i+EdtQF4kNrPyoneSn
berdfnQX6z0mUeRFa9yYqM8apCJbExc7WGFT2yKV6mitQjdhVri0t4pISbLpGzlclVWtj+M44i9i
FgV44Zaqa+QXS7bdF3S06sxYSrDid6JnMqN4dduJ2My48idaBnabbMFoPpX+nXcuHQ/OqX9rH7Xv
heGu+znJnK2VWEwX2TzWmvBrD3EW0SrU6799Pb0lWvwMggxGx02fMxeMA8kuctGgyenVjfk/ENBY
h23HApH2aAgE1t17O5vUP71vx1dDp/PJ6HY3RT0TEqkTMGX03LKdq+l3NIsxmIDB8Yd8IhyXqJLA
cwYjjD3EB3NUxQSWSfPZGKxf3fYy5P0AlWfTynzDaKOrh+tp09m1ASQeW2QvWWDAkQDkY1L1oD0l
3pl1xd6wGpb52pjdW9HEFy6jOulKlQ2bkcT3d2RQ5jYdnRe3k+ajJRpzT+eFOkfmLQd8w83i2tE5
ytp1u0xlBjMmekpJLT2xKixfehtZRbW4xdmQR1RRcJVyLXuDD+L4Te2AN63pfoSLmIwFhf5o5Z8o
ZRnnXIlSoxzwFS+rzvA5JZ0pZ+k/vWbl1kBOxP7w0lbfo5HdRetCGPIDzG0c/bp5YkwDe5q6Jf4h
jJ6rktFvQVLebafvXoblBSHj1pZqL+QzhBtoZbyU9lNjnGz77FT3cXJ00z0h0ikrJJ2QXc/d2y1V
3hmERgTUxCsr2h+xKdN3AQjK0vh492uxl+WP51xpuzapTufQnRlEGiutkH7qGX1WQ5gqLhUynnha
X5VzrfUXi56quk/SXedQxNqHpQYPVPyW075gCNVpvtmxoKrPC1Ol9GDMDz1DpoENYzH2LEWYx3G1
qf6PEDFqhN9OC4gLV8N5Ln8GPJBmdLfG30apwGIB1PFQqyRqG9fPsXjX2rPRZAebRbUUV6f1ttx6
5zq6qWvqsOGTJyE6AEp60oft3P0szC/sHBkjfZU+vS5Mpro4nEbkBTRGRN5VTLaLaW9kR7Gc3IRd
qygCW+z14lo1zxWvjqLRvrg9g34CQse+CBoLULrru70b1OPP7anJ5I8mE/oozuYVAkdou/e1etM5
L+MmP+bmbjJOUIEOZUFUKk00J8Ogf2cJrElEqAa5zQsJgNNTFGNdGggInn84gTYlSY8DszjRHNXE
vUP8fo5hXa9ea3mQTCIgZ27SaNq01jFBacQ3hnsk4KfOk21rPGjwdMVHXD8UxqFPfm7Z8piL/Mnm
A7xoJmCpi1fetl8fzFgm5+oRU9PZIOC/hfG8zK9YoDasOTpxidxdwxoLebuGGKffZehnSjvsjZ8C
lWLJrUrQebpqkM0udXSXChhaaLXyi8s9LmFYiU5vtzXtLvn7aL/KWlNscEfxkox2dWC6+2XmZn5H
xmborHRX+WWCF+0C56P46tWMFEo8uODHSwt6cwHCl0OHNHV5jsz2lJByaRT7wqk2E2A2cukgOcD1
IUwIcS7LpTIPnPligZsSHHney9hy8nrs1QoGqdFGjC8klQckEvkt1WCW71L2yhOuMlSs+yVOsTE+
zfC/yosErTPT4Nvde0ZuOJEr7Hdd65KTkOTlZLr19/b8onuPbbTLEGCuzR/zyZ2mXvX10fReYrVb
i78JAgULrLo1brbzvT5mqNF2N7aJaZNav3yk7UsK5XHU91E8H+Sk+znSjbbGMesR0s/QnmKBDcJh
QXUjkL95sAtU9dQZr51FeantqW0PtXkDagAPSX/F4LGxL4EE4MqDFdqM1aaU/2bSD8vsvPK0hhQt
CCOdJfLtqmCepD0gKgoIvJztMvC8H2B9XL8PjvxB/OfHCen7DvmBDNxXczeQfJVx3C7s5A83FSS7
yTK5eItBRcKByHeApinQiipMO+11RH5GjO/Gja65/TAn+T63Pk1E7UtFDDHD17j5rMcYfdYz0Yq3
q3C+jQCEFRQaSoBm4wGiyQoq0tJAmvIMm1anU4RiUS0XAVfSwhoxR2+2hzIjiY4R4cpOtOnTH0cD
qGKFWnZqwYe5t6zO8cEgoXBUbMJZGFGycu63AZj4k4KktYBGTOwgtl6rGiA6n8hMw4MgoJbkBm1Z
evLAnmXc4Xa8I6RYYN2N3c/evMlQ57t86YNSi/51YxPkCUuG6iKXg1a+DdO3re+Xcmdk5E4S7el9
1fYDRmA/JVM4t4hHlUdFn1jZuwpS1AStKzdw/165V1OSFm2/mDR/dr5Xztyp/Vb5s2OfaS82dvMR
Dx9IyUIb1QAKBiSXd2uGhn0/aRd33uMs713eh4cBNlf5rtUfTK2CRtDjOl9a9xTzpvTptix3Zvba
jd9O1ewWJLaIDdC3PQkSdFr0hZU2wDzOOLIJpyu/RPzgdKSp1gf2M7j5n7rmbXFPJWiH/93K0H1o
//iHUTGO/xr74UZR9LS9LR+L+Y/lR939oK/dk1lO/1xudPOnXEBGerulPWctlyeneE8ktoNM0cp2
a/k8MEdJ13tpP3C7bamnfbINor+WkckfgcYwh397slHi12y86st7iUrE6E8aRVbseP3+JixGnpFy
IkmSmDOESyHEq/5YQG7a8fR70lVrOPCWTE6tVTxMuKN48MmW+sWX03WcUA4OzAjLO8NjApnhRXtN
J4Cg9rcz/3YIUDJyxe2ZKOg1vjGjQr4M/pL9auwdXMBOPdrqKREBCtLF1nYMF+GUvCEpC2W03sEe
2q2zvI+gdLPXDo0cjzoqp0IOH4thbbv4ULrv7AtopYttab8l0a+868km1Mt99+Ue2v5eNvzBiV55
M5a7no3cOsaHKTlIMAoNgc7Jer7pecblxeJUzUvOjNsBIX5K7imI5ARLPTgl3jBwc/WjC7ajyXnI
HxxiHsRBwu6qvAgk+GbOFtfAfbN+xPZTN5wz7xfMQjEe4/kMunAj+8vtTWMjzUt08Ki4zbu0eYxM
FvK2E4Jg41/7rYtwocpjVjJ1/zwmYixRuHqUr2KSsNOvLL80aA+IPVhlOLhvmn1nmveLcVAdray+
F7OzHbk2LPdoaOwjuq3I7iQ7kmm9Ik5Fl363qMdl+nIMvjEfRfqpJUDnXQT1AIMa7TK0Adv/kCRR
Xx8/Jue01g8kbNYsBpvkPKWAN7+Y/WjVvCd7tWyfdQvV5ZfunKR4jKYXEEZ1fFjtrUpOJaFW6w6r
vS/KO4/BbD3dF9mDQGmb9p9F2vMlONnuy2jvZm6xNMao8mKbz3H2MIxnPYZYj0qqf8/kkUiIYXWp
V8IUgyrfUGJkHz0T4Clxl1s52ryP76tx7w0hjVxg99/cR+y6ySIEGxf9zhK+TnV2ISTbBaAFvQgV
gbH0+aK/Jjkhpyb5x5nYGPpWtlhk0EVFXM76DUh2KYFxxfVhcB4zfTqP5mc8RLvC9BhVQy1Td3Q0
vnQUfU+1GdlgzPoOUyGkxiakTKdgZnZNB6BJHRYzbUlyB9tk43ABu9UjjmfEpy8guDntsuNMWH7R
faeopsuKIPfqUBq/yehsWvMt4wAw9Qz/Z+Yzky4p4Ge2ifH0OyxJoKULFt7lPutKUkCY4jJUK/n1
je6VjLeumQ6D94ChgpIg3q5w2hYqjtkJHZJwG/lkymKbTt3jEAMNWAWnTByo6GO2Ee1PL1FzKSLb
11ooYIyqVvtv7MpgTZ6m5itKSChB0plxHtSMMJUWpPp959kPq5ef+wYyquDGissNEVjYN0x/AkTs
megSJSfeYL60Bd/muiDPPv4WFhur7LcdK3YRSPaR03AjwqEfjiOmNlbbnLlE/TNwrvgnK7QtERxg
h+FRpp7G8R3Mm+zvCcZHfMGJHW1V9WOxYCdDlpXnX+2GchA7I4pIk87oxNtD4gzb0fhpW0X0M3TC
W07PUKpDwwhUx5dDqjh6Xu1dy+ZDXQ0HpCZMV+f4T0U7190bqNs0eEbLzEWWPC8mecK1Chn8nXvs
xztntZHT/zUuKE/12kvr1czbr1WXmwLgtbB+2vIvsZ2TDSkjJnqjLN4nldKho3djC8iueR1BCD40
Ghdv8pp6L4lphINC07v+m9GFRM/V8ue1YMhw2xgfA1G5Az9xshfr4UbyXugSC/kZA3VVQbbq+9EZ
z4N8ntqtTKlViJ/JtI3BSpiOR1c/4CyH9su2ri1EcNZtyXxq621h3A8OwcgH2zFAWwS4MELUE35P
jSirdDfA5JxQ9Zn6tVenQZwUa3GZ/JSW7c+MkHvtYLIpbRjkZsaL41xGzdgh/Nzo9FIkTBAazZPH
rYIywE9vHRmDm+F1toBmDBBai+vs/oAc+7fC1xClIEr3rraeEapu0npm7vPLGS+iO6WdDOdQZrsh
hxnKz8ba3F4fPftvAPrMFqBQ2zJ5m5yIJFFOI2xIR41vERsDsCdn9s+W/VvFDUrRZ9YlKTo3jCsE
tWTFnz5f9PbZRqtanY2MLyc+wVi/kw2yr726wVPcU9PR+9jnsfyzpAxiICeKeVX6LAe2TfAlmvYh
ki/5ZPvjcte3Eet+yrI3A+XXQi6Iw6Cdpo8vQBddHFKm6+qpHF+19slVj9OyG9UVLqXP9JcZ+tEu
+AvNg+o+TDoY4Z26VD/UTDPyhQoIn2FZvALovZ/Tu0Y74QgE0f5YOKdSvmfEz69L7zsS/Csor4SA
Znh6q8FeHvudxXC1pKVOqOv07G8Er9EM+7i5ZIAz05o2l9u7qn48MBsA1HepsQOraJng4knmjpeg
zYA7xs1+SF9HYBo421hef6fTl9fzG6I60Kz3yvzXqnGXWEtg6QeIEWi6+B6v7nAdNMjDpLDKGsEG
MeO9qrAJjtsVlJBs8V8IgFn59E8g7Fv0nISl4Yyr68i4Idpg5XsFOeKvnNRoqfNj5DHb19w7DIP+
mlfnol7Yl+NyZN4DDCZdQnPsjh3RXXweDuIGN78BuNSDRdjLYGjY4dqwjHD2t8LPY/3PVUiSzDkk
I/zDizEPMYutwMuPZbVDWHF0+mXfw6fRb7omAGNo43sS6nNTRyS9fhuRea/QoZOLTgvm7ayuB8Z+
I4mMQVuJfbvwsjvLdHDr+H2Y63chtL23jqEr9XNdw2FtVp9x2EYuxQPzzNAa5yMz/g+bAlF643Gy
sisExWCalm3aADA3nZpgJ0kwtH7oXe1c5vEpsbRtxfZ/wzbjV2lyO5TzY7zoLPJZWE2mv9rdoeOt
ST1086X1gfKFWgLSDbex2qS55pPW8yQcFGCJPFRW+znnLgLxmsQAr/COEL9Bqxa+PlibVrPClWh3
n0Bs7H1/S3ntuycpRkrktdqY3q2bK95ZDz1Mab41ZqwCznJc13iPGu6h8DQ/tbxdpQw2laBzjO5S
laz3Kpb0g9rPUfRgpiOZKySuDWt3N6zlqdJGqN9VEOmwmBgug00+uRzQm3iNHlAUXmaCfKrYfjOb
fjNyafa5idMPXY4Zn7AnBcOSvRjEYs3m+tKtXejxd3TUkcMS+96chYKDo4XnuC4rAh04PbGHvmLd
abZx7upyb3W8p0gqJ0C2ynVCVpcfrebu83q6KGP2a/yVHXw8tpognOFzv6Lm30s1PzKOfJvG4Sjy
KICtBl4SUDD5KLQ9t752qqntOsbyYIHcpUbCK+714WeIbLJTtH3KfZLodmizcgaGx6xI36Jov2o2
V7Dk7e2X9ZQUVO85HrheGg+WPobyf44TkX2iC1CX+Umi9m3Xw63qd4M+wy0CZseGD8btwTHrQGL/
s/Lb+8PPzsWMnvnXA4I3Gc6xM9aApKY7WVOxjeb0NDJE6p1mG2vM5HQmP7M9BwVDeEZTv/riPaYk
Fvn2CE6dGu5X1TxvtwwbmysKiW1rIjqzKCEhOcP0FtESEm6KuAbtx9Rnh3wqAk8VB12vcHdmu3au
PtgqF7DQk5jfRtsqxSrmpjk0K5ADMHsCZ5pJAoy2rI1FOOC6T7KYyP8aalrEbSDpS02ZnnJ3AkgU
76JxhnzuaYiK2rCYm1Mdc5a764tA+Tr2FMQt+AI4d6y/xhvv2GMaqOvqhL7okC/Eu2Lli7yEhgTc
fb0eUA4NtHVweKX1BEkvAFd1DyqqIKZ/3ZUqfmv58sKKIPlmuFaWQ0yfKBtoG9mT1b/mI11ehyXe
kDgD+Tg5Mtrmye7zj2yRaAGh1tvVfi5jmBlUVkNDWYchFAFkheisDGaWSpFRnBXbsKbnSKb64euR
cX+0Q3O/oJrsEl4Ko/JdVBAIWDFtIwFfOeWjFNgZb0LTUmDQ4NgqOVZRv8miJqhqdtu4GyDTIYls
fFVzERFthuya4XwTJsrdmwxYiWsMs3EO897ZmLm1A5URmHZ1R5l5xOVLp0VR3Gt+TG6Wa2JdVxKv
EE5LBxNkWjEPE0BGWRAgNshq3y4wZPXt0QONWt96tgQUcml0e0HVq4byD44GlDprfTcm1m3jchnp
DFfGso2D6tklXRalsdsTyl1xYkq8Q9WQM9kzcfkREX8xPRedbct0pT51NIRdXfiGNm05GQ435fnS
qcBEm+dNxWszZMdhznQfvez9mkQw3UT5WNvIFFFR0BniXMtE9d4ZAlUIBprIQhObGfqlHRmWu/yg
sGP4Kz3rWUqyG2Q72WHLCqeMze/KU2QwijUpiKLZJ3psa0XOZpAuagK4jIXEQgb8d0Ia7jCSzxuL
mQl+VJ7ngsQpnbJpg9CLh3NDua9R2BDPVaxT6UvNZq6RlYHEmdwonWsX01DiBii2/Hi+9eutb1XV
WXdxGRucLHVXIVYyAXzLHwtrib/kwk8EAgDdRTnNVapDBiwkZv2u+60pxBt+Xm2deKDNaZYqjFY9
tBjvNYZ1MRj9t0DUN/FIamiszFMl1mcrs/aou3fAZ57I87yyFYYKjiN5lrtBC2evZiaaTfsEPnXc
yx1GqQAfWRh52VXvKVXZQ7o4AwnhuDql9tFMaERdNn+GvtJwYMOQCZtjLwDF6wtquGTQHj2L9m2q
Dj0VOzxMWJT2DJUAgn2nsDqbzs6b/wlurxHaaoc5skOjCz18LINeYnbgTw2QXmlPKSziFe27+F4I
6UJw/8V3jwMW77BAfdw7/XuB0tEqsvuJAV0/Q29dKrxd8SlV7Q4fPyue3pdzfi9EfTAG7HD1uDNl
9oj3m3ko21kW9wddmgdDeH+tTOH+5phvkuqpJlv0tmK3dI+ZDC/F7PWHgXV5GYmH2ugD7PP8lF0J
sBS1ocWBZDvvi8Ygvu+cO2qPjwkpIYjRkSEPoqz89g9WJosl7y1vovM64EybelSVSfzsVfOlLwac
g4j/7QZ6w7DwEVljvWPEzFojxSYIwDbNWDFwOQiMiQivbwsVLUxHHI7zVMOTXT7MDDS2OyLqsR3i
83Bum35aDJTQvX4EecIqIGpIYrDRcys2rGHSzzDFEK5FNKmmt+5v0s3F6S4Aq3eEF52cYRn2rNh+
3Nna2ml2npkylsIMm1i+6fG4HSIl7qapZnzoEmJRe/Q0buCwU44k7KORREyndYP41jqWC708nlSd
dkKq7q4tIjpw42w16V9tub+eu14UCZ8NVDwhOurC6jgp0i5cy5/N5GjDTLqpYah5g8VFkHYbAjFT
kgxiDFMxM5nXjWXHQEsZwNcaN7bLIJcBZXy7DDXcNintqlAL4iOQ222eUMqB5cskSRllG4eIGraz
Cf+7ATzJ2n47FixeO8zk1azqg0iEb5Km0M42RbdgvEJcwmoxE+/HnVNUaCwHJOdZJcpwIAHmUVvw
5me46e7qRpImCm+ENkm/erygTVEqGLjubU00mlfDrRt3C+u035Vpgp1zLNzvrHP/6Ur37nS7ZQdh
EEH2ulqssUz73HWZo15qdB9vZOUUu2nhNpjsAWm0RC1kkWq6jxx4PJu2zr8yIKn3tUQGRn4BabO7
KImrsxiIAsTJoNHt2O/DKNoT9JzvNe+GHRbDFMN4JXHDqRy2YRLdk56MtTP+j6Qz2bEUyYLoFyHh
4EzbN/DGmMfMDYqMjGR0ZgeHr+/zqjetUqlVlRUBznW7ZsfWzPAGZQ6GPIQ8B1KFHb63be98iiUN
Hx25qHKrTe8cJJr21gppXRU1ikM5JcV5crxzG0HDkD1h6tWZxX8NmUdyLuqugwNyGFZJxo3Y5ZFN
7LjvygDP0oBpz/hEikcikZiHyDARThvulPMDKx6XbUFPjhsGzhe1o7i2JjzxaTuy6yvS5DzkXOpV
qQ0x1Mhh9USI+hlnWnYqejIGaCR5hxrbFa+61P2TGjzM/NhrzUMeoR+D1wfh4hDXeSrAcITgS9L5
cW7z4NtXHpSSRSN7htTVlhMtysKTCZVMg4UXe15eWP3HaUrnZrAEIB4GOptG6kdQpaZZfYdiXWNd
8NuzK/AdpJO+tLHmFG/UgLgzARsgRrkr6CBirWiWgeNzyZ6CdWz+levIHTdvam6h0vEjjNgBoBHy
ws7yWmKW2M/aflFm/tvafXGuPXGnvAowRxYwDxZ1Cej+9r0dQ0LGHnCVxyhvg4MnRuKR/Sw+WT9H
rziUzTuUF7jl9EXwUizTpR/6KU5peLrYka/fxsFhFRyp9cQ9klwPtqwnnhX5WEMh2De20/21MUwe
utVMx5rVKVhEP+ddKRLWO33qMqLPrvU38OvqJEpCuDrnXkGs4L/HvoZHwbFWFh2h5c7m39fO36UN
CyUyUIrdxX3Jw86B3YKDhNmlLa0zZhUbcXpAsPZSxSElEIXRA6t3MrQ38+daezGWufyKLcbZ0WOk
z20NPIW16GhOk6Owffhav01mIpkRhWiAdtS80WzIeDpZnNEl0RZ7UxWS7FxB6B0n4yCxhHjjobmt
edo5Cv5EeV/tbwEwWABTRyKxhH3qD4xlVesZhIyUiTrPwi3A/RnBluOnhlr1wr+C48lhA97YSt87
wHQ4QM1tF+2npOwQFg7DlP8An86xN8/IQnUZEVbo2H9lneKv1pYyyarhTyPcIYT/SnNqpRY+uQOk
hyXDdRsihxaFXh4syt5yBPSzzmeK3vobPQredhEwWQRRe2yb8ttN1ldVGnIsd1PuP4YZEDgimeA4
IrPg9MNac0z7hqPcaV8K5iiqmzKOUhXK+cFLvPqpNG7IBwkuPjdSmZyoTb0xJYT3ZhmNqkmZaewl
/KTLJCIbMvjL4xgoWsyaKcS0i8SwMw6txRFXWM38+1kuoiFo6Uyn+Q16QDbF/NH7Uz6sHa8/+isT
oW52iio0Kmqr9K8bpb+ZT9Y7Yerms0IYkstbWrUI3skmA6qRwDMgWZ5uiZxywKkk+ddTbfps6zD5
GRdfpCzFk/wUJOFDwjfwZZ5lf5EWtkJl0agG4C3iPLmdF9Uq9sbLt0NyWFxGWhmSQK36YTp5mDg3
OqWyfMfUU3hbO5sjAW9Z+3o/9BUcA8Ku7dElULSFhYvEuqQLG5Kis3sSuEithXHwOiJc0T+YZjG/
1vRkUV5OcRYfZrcQPICrJbzLDM4B2xM3hWvVf6r+MyY/spuTOrvrJF5ih/lsDRMWtBPgZeD69qYc
LYZmv1s/rZV1t5wtl2fC+70YnpbRyfcTCCWcsVxagDUnSPkWGtpsGPSgcbMuboZt18vkMFi9RPgp
ulgvA+CQLkwYN2ahGLvxXI25ILmiKsY68hMM6GT7IIvb8KqyxCeHi9uHt94uY/yxvD9akSRiz73p
nZwPEc26uKIpjtapzR1GMSGnVvC1knrYVbamS7ykZ4EJjjG1jCRq4ZgM2zZf4BPZxCuSiPAtPrtu
O2R9inHBf0pJjaTbrMUvofuRqEhZFw11U0nS76a1vWvn8ccGyzs9+0xkWBCS4rGf3eo09JIlEUkl
iYqe3WNwk9wnLGf+p/iMQ/pynT9UOv5Fwor27ay4WjHpl9soYesXpdN5Cv7QWIa3QHVOC+bAsXDW
giDma64+6s5znsg36E8SR/Z2hpSA68D5PY5N4e7zahYMfSPAsRSW2YmFwXgKV9w2EjjrY3czPRYO
AlXAvWYfjKWKq5QvMMEsAspyiB67ysHAOIhLVZrhgZRAi7Uy7xBsfIuMTVt9hmsFkydsv7i1ajxJ
adny2jOVBHBD5DaqBk7jsMjKOzgFzB92hcXBk8tDu/r/Ep3f5lrPfOPt/dsumJ9MFzxEvmXukiwh
0CsibkmB3U3jHo6dTMEx+APPxq3fKSoQ9Y3xb9vyyLKPblOIL3zoVEL6KeDoJVKPZCi9q9LwGjZz
NGfsPx3jvSs8sHtP3AQwSpCtOyfD9xjONG9DEmI9TFpiW9jgCq6N7xfRU55G7KolDZBL6iPwW+xI
fHgsqYl+dSN2TdgUmLC9/CFF1e602KbOZzJyjUBkSZqM1YCJnB+aQZ9BgT13UiMOttOjO1vXui+7
9yTxCiwPHYKAntxXF8c1G5Bh+qucwWZnLN/mke7rOlDvtAtkdzJL9ZvH/YM7vEGodQmn01P9tLQU
BtXeaxWSn5JkJvl8c4pu1q77GAvj36uCyU/6FhijHKJOKZv5V+fiSv0mjvO6EhFUD3ZbvXfpLSa2
BKyz6tkSAb53io5AJKltp1cWAyFfihBlYqOm8V9VKyAdRY0YhT3I91hBdwCoeFeKVE/b1rVgMNg8
pslB5DToUlQrMfTTPrSZR+LTE/Potuus+uDn+rcHreQAPyO6LGN6q1KIMC/IAmBbnyEcLtyOtlC6
QKYNrnPUboN9P5+iRuxMoVzBjlUKkPnF8I+GcbWvyglGw4rhulqD7xwlLq6b/Ffb1iRKFi4+bWWt
mwI2y1YvQYd4sLLrCCFe7OslU9+tstUXfLSbibtEldzLno1ZkAbY8H3Zcl47C9tHVwfts3AKwa3e
zroVuFrxipzBjZOvF3aEgcbdvMmm7mjNkbfEui8l9aehEScaImfe/kTgMuyXBJBOikH8nbuHf+rb
FrDEKPAMmsbUe+FP2QE/rQ3DkcLeR5HO+rvi1S73Vmh9zIv/R5VseoHG1TE0bVBRweT9TG6lm23t
zA/zNEzvnohwPfsD/qg8u1EEIKxyPRxeWd++2mQkKZ2yAgJJzhh3FWt8Ru6MkIP97mZUkRwxjkgK
UMOfKeTjwEUn2E+Km3PcAWM6ud5KArgKF/UwLGhvXRAN/J88bk4ue3G6CYu7rBye1p54HzOcw0BW
dvJJgQhk3brY7EmZmTZlrQEAEMhg/cTvhKpKtcuHMUA/6d4Wfw6fLOpH4imb1CXxtbNnoOnQOUHH
hx6Q/E0gsyjukqj/KW9QNmwnDIpTYD1qeFJ/AWOZ6yjldHGdoT8ZHaAGJ2H9x5er3FnKHrmC2PrK
29VsK8ljBg5rPvr4ke6myO9OeZiHp6qndDaUBcHVeWxQy4Rkv2Hqh37mVFETuhoKpXvTiokb9ZBI
UPEsfJ23MwO80/QJv8bfloH27pva6X6V9jCcuz4qnwZTJHeOOxUfdkB3rzNbejuX+RJPS8m6CZTV
OWCNwTyoZUb6pF/O0rO/V8xpFtS3jd0ATldFZJ0mouZHmTp67yGKbYvAbY8oI/gUHJuTPOSPlmSu
c57r3P/Sdie2i5fPOwfMwc62irfy/44unIGEFsjtUXah9ya3kNYikcRiEj+rHj/9hcC9XdjL7xDF
5uIaktss4JszcPvyZbWx0tmVMVcc3P64JYnCunlQr6uXj5wmSJPSwj1m+cWfVvYMRsxamyEa5b9g
9HgdmZ639KEvzwS4nK1hP7UhZCY27PCRVtU5j5YbMchqt6akObnAW8m5v87ZftAcuTRz9DTVkhsa
0lbEoYnEzrbZqOphaWEjIF152FmUN+558YF8JG1w6QPh/Jsdws2D0VyHxtxa45yx+28Jg+lxiWyM
alnH1A+156qNeKxs+QOkbNj02chiitE2Yl4ofRBrN5aNCVLJ9qGzXtqg9Halb0jHJG5Ny9Ts+OGX
r9vsnRkj+iRc+DuHh4+/enbnj17J4tAQoCHlR4wY/adrPrJuHFjQleV2gEMa60n4/3L/WTblMfG9
+amrAEXGKmUp2EYpXwln6c+daxVAAWyLwCUzNiS16lPOHZCIhqwEsuKSf9DOs3DtIAhJu7Wm0X5F
vbnRUi++VaOhZLiamLK5YqOTnGur/gVYr9xRF/xaDdaHiOhSwUQ9XeFT9W94nod7FtAu0cMUxUqU
ySUiykdgsEu/kWwotLeJpIRt0n93CwwRh0Lqjeay+KtpVhvBakZXWXvvyuPVgrRwf6qu97bMauqY
Kbk6F89Jm/GvCSw/3zdFOFx1kArUdSe/9Bi2zlBA5oOa/BkPU1G/qpEQaVBRy9sXC/qSvTgTMy6x
pWQbcbV2jzXcXALeqsS9gaoyVXGvOF/3njThfToUM0K0cC+dJPK4qGQ5rjjgXyQbUoz2QxXTb0RJ
CzGDqyhXlpiF3+ycyBL0G0RQTqs821dra+3WIJgD9CQbk3u/tO4mCH2oTKXtYa9dwo8xR3kvHTct
d7W7vrury8IIZpSLPJqk+DwX7Edt0pbHUYivMuPDtLQLm4ahW1YWnUXbf65lrrHPOw1WAWUymj9b
DbIpEO5jKPoJkd2R9xn9yU+JDXzJTFhijGb3BsBr3ats6A/FnN7+DdFbMFbjH0egrw0DMQAHj9mO
BYHajlpGe7WW1V/6hftr2RYJvLikmv3t4LL36wNfPKyyDQlz917cjkW4r7iunVWbjWz6WEANfs1k
kAnvnoac6KmzPb2L/BHKvYU+N2POW3Kgp2at1jcou81xbWbxKFzL30ZhMT6Sza7j1lnVdhkEZYZc
PretL5M/1cS0gS7JrLC69oHsK2aNgSM+L3JoWzX+uARy4aEKGwHbHCWdzDj+LGrTKOnxGNiG+Wsu
hvahqJX3DTgAWJuHdK+AOq78kdnsraazDtkQZFufcWFHbn/a+Uaou7VdMCq4JY8T/ELquyeQMiWY
+rheRE54PU12Y+Cnb27B9o2PhuW+272lCK6P1pW6VcZ6Pg0HJLrmYAZbxbmpxSNvwW3bhIqpMhRQ
QGf0D0wqghSkf+suCTcWSbMD8m21F3aefZhgsc/K1v2r0jwhOCwUdkqfWnHLYidaSdvCrZm1AE+h
G4dgTaDKsgAr6/63yPLu77wo84L2rqmzpw+tS1V7X0/m2/b99J4pQvFc4WCO+q4jFLXWx8hv58e1
rf0LSWAAeawcd/7ogZZx05q0IIG4KeRYb3v2G83U0XmdsouLcjSufKT9umoG0jgdwF8sfOuM/xg2
Mtxh2p/rZbOAcojTgZdNINHvRG8zUpbp7QHmIFsWtIuRUM36WaZavg0ZgxqVT8G2nkYfumMYxZUn
1dFGqNoU+fLB2In+zUUYFodvo1PQibILpNO+GVPyZWJMYfkD+YUAvTlIIIn/MmxjxFnm5GgrkqOe
wnM3wfVA9Oc+I3Iw+dIvZ8TuKI/ZhLkHPWcMmPwqH27n1iYgY7mp+dzua+oRCB43oKl0/3uxceLm
XnKf+MTYk6Uudj1gKZwq2b+cUXXjC/O5TJiJ+z5xj9lcvTEljdvQtl4ql4Fto2bZfWi/wuIjZnHV
Zf8jadaAkUC8/i5wCMiGi6XuHZfQ50jD5UMAmf6zaytUaeliimsFq60s/1FryEKYarj3li/IzqH2
4mQv0jqlieTqzLZ139sSUF4QqDN8Pkwj2Zo6t+8aHyzPhPYfrq6oR66FM8WMrrO3eD62mc/A1knh
H8KGC/Dsiuk9LerkPhx0f23yetpzIcLFN6v8hUUGyfEeN3AOpDjbrKSgNmuf/4lU3lympq8u2DD4
o4NO4sqfYotu9CiuVdkiq4Qj5Cg3BVfISCCrF4hj7lGvtXhi84Ofe6hxn00EE3Do3H4PqSiYPtbR
G5BXO/e3N9v1Pc8cqIUs+4GdgVEtd8H5JC5WiLyhni7PR3c3uEiliBzA9UaCNF5rOZtQ1kzmsKOT
ULl7QwD7MHV0RqVdz141aBDTnbpjM3SrB9ODC4fRcS6rjaPGzfAa49fE+jU2RCywI20M8KyDs47P
FfIJaoh6MVo+Vjpt93aTzgegnvZXcDOQg/eKbm8Pc6P0egy5nn3nT9YfUc19nA/SdEBd235fFGI6
gx2ZId8XXwSsk61SNs5dJyS1m3Z2HEXdcslWiawwwSqCLTfFnXZsblugcAOdfUG1UXGKnQK4WWmu
Td1wsRgjDEwWo/8uky1zvI1zIvIddcjXIdinS9WPMTY0ltFrZLaub3FpdPBrhb1hdWnGS0QidrmG
Sw3IK5FRdjv6y8cMjf9P6q1vCFTEvQYmp0vbNA7FeNUItpx1KWZ+iIDD0QFi9iOGMXvK/TB8TDKc
wz0FSg+0oN2QVGTo+R6VBap4sTQNNnU8uqSNSNFkNyP5iLfjL1ti7z6pTfYgQhKANfoxEBMQXE5b
/dgZG1XEaiJ87LFZiaeEKtUq3zvK3I4ZxJIDQVhS/X5qwxuheHVuQZ/66codisn8YDmkfwaBVItX
1t9JN/2auaMf5dTOTxl4pF3Rk4OwdJdvZ07lbWki/zLVtEAFpv5IKRGN04hYb7k0M8mgLNyPYnFf
+4bO8nFmuBLWWMXOMt+sl/xalWx+FWmICTi0eJ4nXilXDH+5zbJEXR0yNMVKnBRCyYszjRHvtn0L
IeC75/2AUzQPE5kNxh5PIhZXCXBTNbojKA9viE4eGjouURXAckrZg7y6ZOKn/bDmyyc5jmEbDcSa
4ShOm8S/UcrFwqzXh3go3JYhZ65KZsdxLs6Ra5atrPVL3SE46YqJNZgtNr9woo5OMIXXWZIB2Mim
Y/fWNQMPTZE6hoV2b/vLReUOiNjJFK9Jq/5yAEMvr/3bGqgpnvWSmBdP6YZTqSCuGQY4wv3M+VwA
rl2lWUoGe7w9EdM6jMksf6u7Av7+incjCUwWZzbivfQTG0/H6jYHvAdM9mH0kwbqa+R2yQ9F5IeV
QoRLazpKCueAOa/tAclmUO/49OWYAdAY7bcUEAVWNSy9NqBspNI13bnGF+GmYKewS7s1R0O23BEB
tVNia7v8yMY1cF4IcopnVxUYPVz+OUX+G60g4hatpl01J0wE4IVwrzbJcSVCgMcXx5xpUeyshP1G
MbHCtRMO7Cq3jkr32e/K8tkSoI4dHcv056gKmh3+CnzTNRDHc6XEyGfVGg2/GkZagIXllZpOHCnT
4MX8kOg59KIfulMxfndpdKncnjs27wzE8Hblyp1biLZR1fPZT2CBpwnBVJTrablUUwc6P2/Sg+Di
FS/LhFxp0hsDxFDulPhFB4s7HfbSHZpDERbey+z61cuSp8AUgra4MSrcjTcQrExnNjuaCSVwuNln
vfNrognvYQEfCzZbkDBOJN8tV8azPCXOz4xKvbMn7UPb81PxkppseBdhiQOTAA9a+TAiGQ38Vw0W
lgd71P25l1bxKkNmZGd0fRQSrfd9jZ3McovqJ7GK8qkZU1CdfL+/wpyAajlxNYQObrYo48Sy5OCA
z11gWYfY+urJdw9o/wzGPdRIoD6GXV9hnkBFi7Ple+NX0nneDSlm+sdJwAKxwnLYiqr9i7Tg/kxa
cJyzbdv7TsGdOQTUsFoldg2yAiRfpL9JOi7HQmfqy69Kd69nM37WmksFABJm7Dn8FpAdqcVM3JgR
AkdL6PXI8oPRT1kX5JdGo5IKrGnGnW4RFnfOOHVE+Stkgc+FHW/CuHTWY5eF6qEK/e7JQcBCQb0p
wEKS6PFXXJdm8THDlzllC5DyiX3MQR2HLpc/Vm2aooo52GW2s95HHqME6UD0nRS8SSM5rXQHmwHA
lXZQ9wrzg5u8PobWGMSEh5cD4MH+OHV0B9i4sb4qZ55XjNZyODacGDu5Dpyn0pTXZcbzsdiCqt0C
Dn3S0apVVWiXLm6OO27LUOpnEjcQqTj9GvHD6MOQ5lW3z3DfnweLgWKlPG4PJpJ+TAGF4rmoU+52
QZs9CmLlMPjBtJ20W4QHHcyKuLrfHZJuHcFtBMtXTwtETCae8wIOIMc/0VW2A+N7lS2gs6TyUf9v
WRLGg6NgrfRqRqzi9myvd6Ybqf+k7/QA5BUEsM3ndxaOde+Ecoq5ejnHuR+zP22yDkdPaLVdG/Nn
8qjVGxuV/6vh7OFvNEMsirmNZ+plYw+FC35V6sZixZyrJAOuAvwfS7o3cKHiQcsaMchDtSAvFrlz
MBC4N4tLGntKPRALRTLuV3cI8JNSjtGMk//ZtzPS3O2wXcjwnSbXSs6hQfPe5Kb/XVoy/C2Xns1h
47fNCdZvv/Mdj98HpIA0/aX0DZ7c+fWetUNyDAoyNgl1KPuavmRoEIF1LLO02Oeptjhc03rvLtiQ
Oyf8N0oLANQN/YW6A64nK6GWiIIv+9qhEULX4C+RFthsDtZzajfycmv3fXY6le0hrpcbgib4ErQn
TknJvm72nfCJTQ4NOqH/i8nCucL9ty4+KEGGFJhSWxeQ8o5g8A/buJtdyg+CbW4HsJaGhpaOstQw
H8uoOFUebu0KZpofXTBaEmyriuozqC3Qi03SUuZF0iYD8nKxyrb98DSYGZ+A2V7zOD24jEDngsz/
tvdxoFRFkd4FbKCuM48+H6lxxueA+78u152aGlCBmfeHfZD7SMj8G3Mfehz1xYdp9sddl7r+IeL6
d6ZtQlxCZxlivr/toVo5/Iq+jsh3qhmTsszjvByiX2zfzIZ7pL3pFDbfyKegol6KYZv3SCY8gFto
ZeglCu9kCx9kw8ql+IPYCgMJ0/8dI2K55TZOyow2661pGjyW1oSQH9byNskFr4AASELACQI1B/GQ
EEt2C6Ev2SHzZ7oai7rZFr71zUc+l+DEOJjmYpVxkQTpFVcrvr8VbZTTGCOtaGTs2OoDwSvddwiJ
22VyLAZOK7+g3GX7xQoYmFRr/1uz6K0n4vLmVxavVAJg+inQxr4jS9zHUZUzUxFtIzjv0roLpHiz
Bvj3KBcLd/2KiSZTxjumDlaSFHBCD8kjYN9674JL+BApnGhuJdPFsXk61mZtd1mxQvHKSAfWdvoM
d+S40opHQqtjP0cHKDPYUiF+kVd0rLo6lIokNaMBmYDBsvdDBf03C+x529i1fULgBUJR5e3FDjiH
ttGtV8edl+DBsnEAjShCgL8I7JRNcJjNIO4BW4abVGU/qq3g/rC3u8LbXre5QCeI/Lw5Rqwwjvhr
ARoI5ppYORACTF6/DzX7cU7e7OTCTwxw9i9Mzy1Ey40Jx2A300mzd+su/5D1QvMHqiFGTTT8c2h5
7ge+Ji8ebuPFNE3tYXRQn5HE5GUlP34sAHHFymCezfMJzsaMY9hI1byXeVA/Wx5BW+7OC0Yt1O+y
al+jxTgxxwUMODYvx7G0g6cqs5oY+0bwjpMTgEcVsonCkcCqsxHkVVnQmEpDkQe7HNslBI+NYU+6
C29bIX+N3BWIa4lnuRYd1o4hQnQORz4SOEhvfYW29SZLBaSiyvo3SxnQWOwI7wFE87MeW/UEvh0Y
hwQfOaztsEu8uQUAbqO/l311Tap2fW2YxK70TT/OQCp2Ra1/OF24K0epZjAEC5/QZAJIhHHXw96z
8ZkYachAZoa9hjhBU8ZYTacWQuA1Ucg3fYc4yQ8Tp7FxBfbh0T6A1P7MQr4Pm1pngI4xfiXV1Nq7
wCv/Afxsrnkbauahsj8MA65dcBziyaTzF2mS3wNYi9O8Zsv7iFi+Yx87xUsKuC6vx4jRIPPv2Kg1
hyGZuKMQj4akQD9OSuvRf04sYtEA2SLEiy0smWhTliwVVes3W3fwOxjDfIt6atu/qc1W1y7M2R1O
DLa2vWZ3XO46rimY3Z7bsFSHcIrkLlnQiWYB46Od3OIFe9+8nTnfmJpx+UxNaMByomcOdY4FvEmC
q3FaArLlde2eBhvMCcR++5fXau9P7tzYWQFZIB/OyrYAdXonkjnY+rpc4npN/Di0o/6jmAc0hYAr
MkXM8OC9zFxxmItvTgFCpoNt2BHW5hfQdHkHuJEPqpMORHNYP1d1pK74RRXTVcME0rXWN0cxUxfo
EVIZdnSgkzu4sOAr945xoSX1KbyoBEWlKJM8Fl0+Ubt4A12WEw5ozG7QrF0kranV7zl2rg+bwQ3f
LeHSYEK12kQJ5UNFq7M3dsEJo3lVPs+0iDxFIOhx1i/jJ7ZuJwa3xsXEl9hs+J/ifQ5cefRwRJw6
jWi5LVFssL5XFf7XvOq7a1fWHbpJp04cWeub47bW2WFvf6g6zTnDxCI04xNGGK6IRUDQLrG/YNN8
4Al40rDbQfgjMlXRWzu/NQHinkDJeehMEF5SDOZbPWKeY+ua8ag0zXchTLUv07KhCjm4JcYp9nuO
1sY+OUrTnYBge3CdMn91bhEwOxDZFdGs/FEuS2gb09i93WAu7YU2+2g01YULR/O4GiVji3azGCAL
fQR++Z5bbtdsh2PRUOQCJy5Cqw2R2GlB2Xkp5OSjCvcuBkd5ytQdeVVAJDphNdKODpmOAjEihPBz
Q6KM7/l0w2qEoE37WeEmwdvJKgDrnnHzFap+3+w5SfL9WGOfJKfhxTwLdEHSqhnXvdvjrW+S9Ttp
KskjcDN01Hl3Toe0wNpqQWa3+XuQkeWTt64uS1nT7CI5RofQ5dfl9xAI7ASUF1yfdzRm+4sWI+/o
F81zYtY+tqRw//PLEc6mTnwjTESpUWl+hXPY3pFryr75xJk7rCAYdYCBKrRKIlSaZoAdLTbqEWF4
+ZgazgK2r81xroK3rjP9pg/4h0wi+XZX4XQ03HDHgzeNeUAuHwt38Y3nmvzJYi9zWF0HbEE18rTw
ol0KzY8BHDwNKwRPNK+HBGJ4q1RBimovKf75Te4zZ0VjttcQiWuysgzt2e1vQNiJsnk7Bo9TmXVv
jQS/A4s3Sy+RKeUZ816785eFtaftLnddoUI+4GN4L2q0Mvr6qkOqIx6YKYhwAbF3ZxdIz8YS9dcO
5fmRpUYODrb+Q04l3cOKTh/9rBNHM8GLK9geYiVy1DlMU/K2ymkOkwtNLtF9+mA6/xsifX0WzUSY
151DwPrJulm4ut1TJ8WxjH+c84IbuzBN8uz7WCLToEVZqYE5lqwx0UJ6tkfcex5NQJ4gF+gP7gx0
aCza8L6fBj6fkbzNaeQ8CmOXKIf81habwFJZUp3Aw27taYTMj3mIm4rrm3NDPNdHzesI3pbDah4j
OklzkiewMoZnbwlpmuJjeWeldC3hXbSI3kDJ5OKa8yUN2z/pbYKuu276CZ1Jfytfp3FFvRcwOegr
mZVMBwTM+sWelpT2Fzmy4II1WxRYcwLXXpCsQQ0mmEsuY0DGmsJQeiQcYAJy4T/S6cfLEJAN8CK5
vA9B5yAwJvKMDYcsuC9+hfAjigLJCcDh6IFro0ccimZ08LBK3IPsyglh4eGgy27eUdqlcV20yGkV
3mGL9LRICJSFVUuRQp0YOE9Qe8aosqlBFPLc4sCPfXeKTp1a24MlMM/o1eqPvHhM1QNi+1gE+S51
VHipMMDuGO84jUb92eIiPA4YZp67cB14tuhGhJpQxOjR8wnGJ69rMDC3L3b4lgj7Oai8eVc0i7yu
gffpTB4E+Yqv6lizpMBgGT5rAnTXclR4t0eej87DjV1ZOjuyXSmANNCMsUTUX/ddC99NdbwkqKbM
XJYLspa90x3tVtluLl3SNjC2uduQwB6WYeG8H5qLiEgGuJp8KCBNDe6hro8wtGyc3rpgLep1Xwyu
TDmYT+G/lJXmCJT2eIKpxYMLD8jCqsQdVv2RsmenOqkpbqO+vee5ck8Usq2Ao9aA4GA20MXX1H8Z
gUjEBmP7KygnksKTpYON4IaKQ9EhWtJj/UDX45YeuIKzEouRKXvyRyVBGQu/+bPLy8URKOTOX0mp
TLInVpUnw0ff98OTPdDhmHZheUgXQzl5Jr0dhtwvNv+sBeFsXhu+O3t/TAGttwO0BRLZW/w8wbEq
AAe4OuKwX5zf2gTddWB1T6iIFdAgcCpXOLg3E+VEu1nMX/Sj2QfS9WEcKql/KCbyzyIq2B5F9ncw
uSruQa0+R3P0lQUhZrYeBYEF2l/8vGLP9oaLal5RgW3BdAvbGS+I1FRmTT7an90cPAk5SpD7Bkzj
JXGwkACUNHXtZGqRk49o32qM0/DGt646astNHx1vVM+SeyMm8dEg3CNRn3movruRPUWrGi4QYcaH
KJns/ezYOEgHYW+CwKp3htDuRi41PELGt61ZCWHiBGz2OuXLNyZsnGjjy4jD5eZgrMwh9IMgg5qz
jFRjAT2MvGA8F9Rc7PhVcBXP7GUfVvU/h7rEHUyn6s+4IHR7gba+Ogq9EBvckcShfO4YLO9ZsMGc
shPzm2nvF+4yH9GVCAzNpmbXa4SjecKrUBTNX/7jeKUbQ6zj1jHSFGyjwjYbzqaScjP0Xf+Ucewc
sxYoJj4/NhTsVZ2ayDoWHFpUWGQ4xN9Kr/gfaWfSHDeyZOu/8uyuH8wwD4ve5EhSFMUkSlNtYKVS
FeZ5xq9/H+palzKDeICJkvWmjbfgGREeHhHux895MhB+PigpDbN6yAvKGlBK2ane6N2rCJpwwbJG
UMScafIE1UyL0gcgKZBMtVVND47TwW8c2PHnxiNzbasUHeqYo8GQe1RYIUzcJ2EEspk0MAy6VQ0u
p/+KtiSp5TixIBORoe6na2QY8jvKNNI+jml37BRtPAKdtmkfoXFC7tEXmjI6JR0Ung5N12hnNa7p
Rq9GBBGoNb6j1+RDFMf2R2BA0b7MSusMtgUqJ1g89qT7A9oEWo5+cPU0yMjgiy2pfjQas6ToAMCG
MoHO+6IdC/9od9bfvtN2PhXSYZif+xK0VXRH0TFjHPJ+1En+eiCTocGFYy4yx/bBBJfucwE02qZC
z8onyu1Nm/sk5VHlM3Cjz+UjMpHkpTREe2rowIEtOEZHqdWAc1GaM36hU8df+7aBEtSU4DeHsBCs
mm881IVPRgXAxnezH9q/fROWQh1uXykp/rJJzJ7B3iB1Pdrj/OvSv2sl1Q+dRjE/UNndkELAHDjz
lMoE4H1oQ9qdBnD8yL+VEGXu8ooKpZ3o/aE05fhcAcO917lUoYbIrW1Xc9zS42bFdxXSTlCYQmgW
2vSotI4KIXBsVo8UsaZPJloILv9bxAqaQDqmbSgd9TYYadsDgAQCUf4utSAvSciV32NTC3klxGgI
DCVTo81cB3pH176p2ZzzOtVAeufjzzW6tBHHuj+jhWuaV+55mXb0FkT1fdyS74FK3j6q1O8gC9Es
mEEi40FV4hAt0OGklfQgF5RK4avvOkn9RD2bnkhdJUNpWuaD7nGz5LigoYnr4bFIx+o97OHGsZrS
EmYI5AGsKqSfjZiXDhqUQAYf8aq6ROJzJv4gWw0GLQz3etXCWWMa4Dh9QzrbSheegdJQUaDHncqP
1n2tdb39TYWfCzZV0kyXUgNhliM2tJ8KD8plDV+swhG4QFh9sqmKnyzvg0MTA3e8WZJEnoC4lhJw
GniQqd0h+HL0aQsD9TmXTbNW/93nrvClzKiOTV0iP/ZBZjwHKZlZCaz9i1wUdKcNjkNrPZBWwJAV
yXmDAi9FcHquAHxbhqK8M3taJSEp/zq1M1xShYdWDmkj5yHZHpsm/KpzLO6SjmQFOXb9jPOTmdN7
HQYaAGshPOBniOxAS8hwsc18rJLEHSSSHequCv1G3OWc9wYSJGBjhuoTr2Dl3NETThe07XkPpaKw
byLU5jwlGu5UDjCQsNLwZJHmlu+GEgwyEmOxVVzygfZdD0wV8YhkmaqS3bGTBNaHwmbZUoR7QseA
AN/I0s/gyT9ZjUnI6VJkjEMkhE0HsAAkvSCfeP3WsMea8WFKR6jEECDeOSUdsWNANJcG+Mkafug+
KiXjZQIgBSgvrD4jDaOe7SLp3TgwTE4V3K5WKahSSZuoKUMhY4eq/k5VQbNzdiugVrSW0iopLX0m
QwjrLD9PjWb/mUcN0ppw9u58D+TUujz6ov66Zts6jaa6xb///J/izz9eQq65//Mf5f+CfUMuOYSn
GFY0+AnNzz/7eUNTNUc1NKpAhiort59v2bC8uMf8Qvvzb/5U7HNl/H3dxGtFdEwYDnd1TTUNXRZU
18mzWW1UdvlFmR5H+xO9cWZMbzItjz9phymSbUfXbZV8NVit26EUcqJSj8olmLz+iMcDEuGUoOLx
3a9ZUW+t6KUxxXP71qV3bJedmbtmQJIXHJ30yFVeO62bW1p+Fh6iYtV2NF3Xbs3FMm99LbTKCwcP
R/jo7X7t+7P9K/eCKSBVStkpL+XvVGoQ9Pm1zxu3ny9IU9KHzc/Xx6OVnHPvsP59ZR5/Drlmnt1/
/5//2KpssNxX8zM739Xvp5vYosPMK2HXfbY/OcrF72AwA0NIy+oeEjNoMWpwu58n6WXd8tbCCPuy
AWXJSaKXF8mAA/ZQtBsj2/q+fTuwokj7wJQNFgasJY3lwS8uvLArR8hMJHliZbKJ3u8X2mB+aX4M
+fb3Ww4Xorzh+z7VZkWnV/e8bmB2ndcrbyHSBXGGQmrz1kBN6bloTam82LZbAjuE7qv+c93EvIYr
JhRhDGTaEaDKfciY9OEIBmPXtlyp7M8SgMeMF8y6tY0BKUL8soEmAcJnK9IcAxy+r+8rfcOptkyo
t3OWa4mjjfNuB1CR0RYO6G7aMLHst/8uyz8b9mpDQpjlKwAFywuoybzbUZRYn6Wt789/v/q+B2t5
BrSpvPRcbOlYd9c/vzVD89+vPq9IPJniiSWH0ChsqUoCk/vFEQghC6nCxAwTu7xU3CqJThsLMP/n
r5zW1g3L4YJnG7rw+YLDnnJnXV2GFA0AbuZRtO94u3jjZX2qFlfiypAQAe1aSsHwVdXFoWyHuj0c
TusGFtfCRpcc3L7OY0M4+1KLYq1SRzCIz/zG9Aeb5YfUev9rRgR/sj36zkxEwy9mCB3vZNDBbFED
zB7WzSyGEke3bSDrqmYawuZu06lDe1EjWp2BLII4f9ZGKDSf160srr1jY0GBA0RWhCUxulqy0S/i
uIW9z3unIXx5ML+s21hadk1VNUt3eHEbjmAD3bSm8bSuukiw+9mnglbHXzMgnHwmpdZqMjHg1Pu2
/D0sqw0DS7Oky4ouq5qqMARxBNSsmMGpuKR/1EgIDmcyxUX+uD6KJefVFduwVYUeG1ucJi9pPHho
m+Jito9S8mWonhpl4yo6T4S403XV0Gm71mzF1IRYZTuJ7XdpDApjQDTCKR8l2X4yILOOff+B9o0J
ra0h25i8peW/NiqEFzLTXUkiryAf9udOdb6tz9ri0lwNSViakbpan3ZJcSGpbvr3Xkh27tC0H95g
RefaoMtoCOmWEFgy3464mfrlhWxV+MEO/tTjL5O6cZIsTpRJYchBfFwzbWHHqzLZ9QKA+sWMH+jT
NzcWf9G/rj6v3h5Uk113dEjJLD4F+Ei9cFhB0rQ+T4sOZprm7MXkBnThijWlRR6p+lBcfMqLVONI
j8C0OBetYxJ5d4b2pin71554ZwR6aiZjjL2Ea0k6uSNQi/UR/XNle7VnHFbdMvU5Rgp7xmpSSK9b
L79UFjCTcwAc2D7B4EbZmmbO9Bs8SesWF9fpyqCwX8IgT820wiCEmEh6BBAs5XfrJhY3jUNt1DE4
XzTx4WsYFcrcGSZQxlQGaGDL76Vh7az7dTOL3nBlRvA4tr0xWSlm4GBAB+4M1X+pQhERHToqZT6G
1+3Ne11cKkNWZN0wWCdLFbyvhI+Bts6guNTZc+wBMjjG1mMJQ363MX9LO/XKkCZc8ynb0ZNjY8j+
O8wfNf1pfRxLHmDIpCUUg+yr7MzzenWllMGXKSgO8nkNgTgwzEgEbYzg9VSRv1G48ZEC0WRNE8Jm
GFSTMaZOdimiD0A29MI/cA4gSvK1hFVpfTjztN8uy60tYTgVXC4h3X3ZZRy+Zv7fDkJpDsB/BeRh
ktJy947muHWLr/3bQF/eUhTVQWNL1eb1u5pAvSWLX9JRdqF1uQGJkD9RGKTPZN3K/LuFcekyaSOu
To5Dw7ZwKLQKwHcjlLKLrj0YVDbg5v0yOneJelf239dNLWQtyINd2RJG5DdGQq4PW3kPySScB+10
gTyMNs6/6I7etxKAO2Ce/XfHcYcYfFm9MdjXLs8PsC1Hc2RV4Z0gRCXEvlOH9kmyig8WJbVswx8X
Vuzm84I/OoDpK22MZ3Hwx7AET3KW/IfC3Ljtvt5Yt4MQPNF2bMW2e6yU6YMfHCb9vtX/WF+phYEY
qoLz6dyxQB0LMSgZwBbRu5FdviX5750PhMChYHRYN6Kor10PIhuVq8j81EEh5tbBIxBoeg3VziX+
w9r9RTk3tJ7t5IGo2koPevtEl0ngfFo3uhAyrm2KZy2dLVoKx3R2sZC2o4s3LpyjD8olyV3P+em7
inFjS7gKRZ6jThoKtBcbXFgPi5UOTawyfnnDiACO6rS/6Y5sCO6QTRbYMINNpTqfZt76/iB16JEY
tM5M39ZN/XNNEIKFQTRyTAPfcEhr364YDdpWLzeMiKof4rEXlAdO5t8GIqv730r9N0Pzjl37MTDu
B7pAwwEEpA7fzQcnf0+NI/TAYHxIYPEf7svwtP7TXu1sS5UtGTfiDWjM/3f7y4akbCQpcNQXHoNf
KvUjnft//5oFIXg1/1rQ8kvmPP/i14WZBVvmwITH768UeqPig0TZa/33m+JuE2Zo/vvVcVJ5Jgg7
GQsWOMl8RzdcYryLt/b0ohW67VRzDq9UP2+tdArsKMjAay+gQujSgqJX9SBf7ujbb/s/JZW+R7++
qEPyuwLQeTBKF1TYsx8lZ9MGlNClFLspVp/Xx/7aO0yYpaDjsDnoHFV8lca5NyiyXARu63w2zY/R
RpZj6/PCoHUUJ+IeBKtbIe+SntqfPbUsJnM+rjRZpaKkCnGkjMOCxiQD3Nl01w7naNjwjIWfz/d5
q+uOJbOphWMrzIC6eJLivQD+y3am/Yafr5qmxYGCsCB1i1uXoIVWKSy5tl6q+n2F6NJGlF369bqi
69ATqaQ2ZGHnxLoG7es4eKh7PIynavj5teUWTswjpagT+YRDSilyo4ikxHdNBAZUNs5Pb3xu+bZq
02GlEbw04ftaoNNCJ1nSS4gKAXJ4pbSR6VuanysDunDNh6lPGbPKpocGZIx/zvKNa+o8vzdnAt5p
KtB2Koplmq+Sb3QBkvtrct91Wl5FUG7sRuMNDkqjlClzVyDC2/MQr0JXIRcRcpC0AdX+d+e9Clvf
enh4HbR4oGgmvsl1W5XFarAhNY00AvJ1iUCjf6K1UEPOWP15R72xIuwDRRqrptK00A1hlIa+/KdT
VLztr0chHIFUD2Fl6Ph+U9034T2AtfVZWnCkm+8Lq8Av52ob6qE7frKQUCg3YvTCInBcODZpQ93h
Gi0E0dBAY5qWiMTNs4OKfsw7XlhSuJEIeXX9w0U1B2SvqZMFxdCtJ9VlldCbgBG5bXYeyM7skRax
ihR4tDFbC9uCHaGzMyxZoXtcCEtpiOgl/XC1m9pPvBNp2tCdjXze/GOFnXdjYp7Rq21R5kFEVC9r
N6b39jRkYJRteCdRhZ/kZydu3bo20GaBgxqEXArUbt0flszzPpDBTyimbouXQVDrAfQgagVGmD6I
akL7ypR846lQreZDVBjtWZ7CiAYl2bivuXVvZJoX3BHQww/zwuizQJ5kXVIq91QOX2Lpy/rgZm8T
51bnH89vRyYtLmwmA9rokd7hyh2UT9XklkhKKXQYd/eO3R4l/37d2pKz6Ah7Q3KrAhgRSz423Vu0
ftiV2yKcpQIfL42/tGKr0rrg/JRiDM74+Rpkis6fNBm8OblRubAAeV14GNK/+r7cISwGWm59QEuL
Yxi0X1CUAQAjwnfohShLux8qF1KVl8r0H3pD2zjXlubMMMlicyqwzcQ5q7JwmOyoqlwaLbsXpCfU
51hpELCIEC1eH82SM1iqynBoTyEzJ1zAfFCdcqTljUt/bA4u/gs9+ne9CblzQw9lYikfkEE+rttU
lqaQGr/Kve+fgCiEKoh4WnpkMZrSAgGC0DwFIJaTvxGoOPnY79rucx+1zz2kDZ0DH394lzr6qWys
l/VfsjTRVz9EhAM0ZV8FYPYat4Ez3+wuI/XtvPy8bmQpmFwbEaYYSY4aYqqqcdvmMEkf4vHBsAD0
Q4Anu1FAP/fG/l6cXW3ebw5vFUWfB30VO8MYstliZFAyfUBVc4k8b+Oo2bIgxCcr8zpFhynKrUrQ
spMBue3gbWyz13l9y5zJAWgaIgXucNjcDsOxHLnXjbF2a+mZDp2ctqJQeXbKr4qW3eneHVTqO4VO
6jcs1pXVeb9cTZ5n1WmWjVPtJgN91919pn/yUNiaEKoBMdwmu5JmlXWT/8BAxIBsGZrFxUAzKPoJ
AdmjAxvJmaBxswQBH+U+7b8G3nPhnZECSIP7LqSbTvqLPu6NsS4u45Xd+e9XY/VDJGoKP8RuoH8A
xv3Zy7ZSy4sbDFCTLVs2LmkLOz3Im7qXCq92Nd4v5vsUKRT1tDF98/S8mr558myLsiwU+LfDgD8T
SgciCrqwHRBrtDKci1k/q+2j4lh7pf47t74p/gep+xgUT+lP4+FwUwANtLACaADJLew2HxLSqdTY
C6iMyJDZlG9YpOvvC3vNjsYephG+T98pHTV6u/EIXDoArr8vbDN6X+IkhnnKbUcy1x7SEIdS91Fr
sJRmn87tnEEyBq40ATReX7gl97u2LGw1PUDmILEZWY7E7mR0uzTfuHvMcyN6BgvDu4esuE017dYz
lBGGnRS1IxfpeMf8ZNdccdD3/P6z47BkmRecpRvcvi0xLwRYGghWpNeucpI0KHBg7lw38HoTzQYc
Q5H/e0gLLjbB30nveoeBge6OswrzOvfeN9iYk1p0+nFd04VYoPfJEKuBX7s9KljxMZkV4DdOjder
wTB4pHDp5F3tiOeS4w9eBz197eYgAZqD7HMaHuN44+702qturQj7JaWHuWp1qXJT/UukfXDS4/pE
vT7N+b6DgIf835kSFqMdNK7PhcEBUX6hSsft5UzvE938j2l9N5ZPtrJ1XVpa/vlmZoEIIdaIMZRy
CBVu1a7dkR5+SUPKA4x9t7E4G0YcIZWidNpQj4lVu0HxAfV3BwZ95WV95l5HGp6LOIBCSku2yTzd
7kYvikpaLtjv8PxKDUo9+w7kfoTCH4o9G1FteTg/bAmxRR7sAJrklBtKc7ZUCkmnyN7YlfPPvQ0u
t8MRgksU0XYPBwqnJ9oyEQLvrUUhyVB3agNdT7X1JF24JdzYM4UVGmDB86FAa9zAf/GIlqH0IBf+
rlYOjX1n4YlS8q4cHgZlY0MtbdurZROxCJFXDvzjOqkpj138QfUPunNutsDRW1bUW+fojLai+RQr
3PaG6KsfPQbVC2fRugtuuIUpXBUKJCNaB9JeN0CXxUEudG//NBZ0Tor88HJTCKSDWcIQMuIWNtQv
aLWpG0OY//sVtxNTE1U7NJNXlwxh+Dx4MFVslGAXvz8DD1SwNNor6Eme67kMu3vjone6D/Knqf6+
vgaLBlTdIhFGYUIWCxZSBMlfX2pkj6LPwSkqPr3h8xqRkgPT4vUgLHE1yFHb9UrtQvOvlXt1I4gt
/vqrz89/v7oz65Q97Wng87KK6tm91Kan9d+/uBFoMabSzWn56kFO/7M2wmFQuRYs5tn0qSL3RLbh
2EJltm5pMYDNGXqHBID66p3Y2nIpwRzEtaKnm8v0T4oJ522lovbctPTNJ9PdusGFJx17w2FYNK+p
3MiEkBk3MGlHpo7ed2Lcj3q/j8YOYbmzZj3E1vs+nXXkIFyUNuwuTinlDXKv81PkFUKMVlMkWsjm
9TEaTDAc6t1Tln61jfv18S1Fl7k0SBLWoJYleraPBM0ImzRJy5iXvu4dw1i9jwd9w8ySC6oWkEqe
PFTGxZqZZBst3e5a45pQmKKW1Z+TcHLe4BzXRoR4XOhS10jJLMtDUrCFFxHCgbr8mtNWX21cPV5j
ZwiZ17bELWuVcFVEFray58D7DVZE+tFPo4xStOzK1iPpn4b/P5FRtvAOYbpxwC3PpwPQas7ovaoR
QoVKpx+1adegIXKq2/ewJn1d94wlE/A70sxmgBqjmH8bNWCOVGKtTluXtN7u2YPdbP37Sx5+/f35
71dRKehDWJF1vm9pwT4xJ3h+nqz2mGnndTtLHg4WjUcCF2D7VTI3KS2bdvW8dYHi3qGtC0khr9K2
P62bWRyOwSNkLno6POBuhyOPNeovEiysvCN2vnlCDVJVdzU5unU7CzdS4hB1GYRnAXWLiZeuHzTf
h0fdzfVib8JdNyn3fXlvhU9qdSi37qQLTkCnAO9DEtUq13gh+knR0EdF2oyu6X9v9lX2x/pgFiZN
ASqjGiYHB2kkcRfR/d6hpzcQuNENPk3pfTPB17YxZf+k3YT7B2ZIeqgwooG2FgIDXO5WInUTc4a0
p+Z/BHcNH9qLFF9060n1T0YezFIeuyKy9jkK11BM7XW6gFFj0A8aTcFvGLWuz9lybiyWWALOdTk3
yyYc3TY909Yfo9TsPUS/rxtZXLkrI6I/xnqn9HI0EqDS3cd8esPjW6ET9N9BCHMKL3QUG342urTS
91DTpzst2di5i95xZULwDtgUGgMmEIYQ/Qkvg/0ooUzcbVWbtyZq/vtVHIoGaZyQsB3doL4byNfW
l/WF2BqFEEf1ZlD8BkS5G7UPtE573fvJeXSs469ZmX/F1SggWdOsKIxHNzTemYG0NzqoZZwHfav2
sjxb7FauDAbt9sJocrXzRjnIRxiVD4q1V38eOAY8Qf/xfWEcYBqU0O5xK2U6DdpdlGw8FRZOg5vv
zxfMq3lCMToFdFCNrj8dPQWOFxgeTutLsWjCAD9CzwLVAEuYIs320yRooc1GtlYrjvQBm8px3cTi
KlyZEGYJ7gfa6lJ/dNPqyYSbvHz5te8LsxRUWmwEPUNw2r3VHdh3699fmiJwrBq9L4rGkSx8Xx6o
FXaNOrmG+RLJf45FB8fVBr5j/oYY9A2cCRADpyRAqtuVHmH8yYawkF1ArQgYuz79AlF0Z1kPYTds
LPnSehgzMYLOlZ0RCZFKqYsgzftG5lnyrpalPV0xG2fG0juEB6IF7IkipKWJfQgVFLS5zxvF9XXo
99nlWazIO6PR0KlC5SiaIMivv0EJ9zBFW4C6pTsH44I9AfZd4xV4ojGMxi9BN7hOPaO07ehBpbVL
PznQ4fw0FYBlscllboY0XMxUDbfLliIFMpFxVd1Wlw8tWEU0W9adb1540TGuLQiOUU9Nh2YVFnr0
Rp6i0/C3n77Bv6npUyDD8/BzwR/6MUuhCdQVV04PlrfP4rtoqy11yeVsHqSU4ChSvW4h8jx9gHJ4
cnN4SlN0YVB8W5+nRQv4MuVuuvtedb5IkVQEU5pPboPmR9BEu+/r318KAlSfDBIHXIMYxe1Kwzyt
NfChja7RREf0f7xIOko/3VWDO10bmQd5Fe9DuOJ0pSlGd0IATtup6hsi8fX3BXdtknGKSodBaP4Z
zrrBOKxP0pKzXn9fcNZkVFG9zDivHJ5HSkHTm3ppjPRYaBvhcmm1KRGQq+dRYZPnup0oTfW8so+7
0Y0jqB7Ump3980MhOQduUFEoa73KpHDHGixoFHvSUPFJyeX3GtK1yWAcgaZsPI+Xnud06EBUQh/N
3DcoLEuaBhqk4WXvDl6dHWQHVs4872GFymw0q9Q03CMcX+8tCWWVUi+cS1sP5W+qiSD2QD4cymt5
6DZC+MJS3vwmYSlHQwYL0/CbyizcN+n3Tnop1Sdb3nhTLZ0UN3aEwzUcpLSUlap3NTiIhvgiRwhn
hLuheC7tSycd++ajjo7eup++7h6xLLqxQT2AB+VqKF4MDYXcaxUj6RwjO245lBQrdIEOUBQVw9ny
k90UQf+V/YYaZ6UVG9YXznqVMiAZSLhY+BFCKJGcpHck22pdxfkjQnsW1B30b1n+zjM2ijSLi0hn
B6VZ7hVcL263SQ2HNN0OWedO6t8JpJAzJqaA2DAqfhpPZwGIlGcMKYcVT/5bQ1FST3Dpt0hkQz+b
7oJpI3DNO0A4BQHYcjzZIAZfp0UsrZTsfBh6t61QP9X086RU+0rbKmcvmTHwBm4PpF9eXR1kbUzz
Ui8HN0wPaQhL34uy1a+7ZULYV1UVxnQPYWJwIBPeS8qDtZVB2DIhbCktguZ/mDChSacxfEcjnLLl
wgvxlzQIUXFO+GrUGG7XGymkHP7yenBhC5LhVP/5w/z68/8EjatzMFCtrJA1Pt9/svWnJv75Z9XN
54XTQzebdPCIoZzlx0h6l0Hs0v98RvzGhHo7QWh2dTR8sgY+wp//kEm3u2yrYWZjFcTtPU1N5qBn
PrgtjPwR6lbRX+txcsvA/PerdQiVoO6seT/ow+/SN/g93/D5GTRPyg58j/j7g6bQ7RpqTxdBm6Sl
lROmvl+zIAxA1UtfrjMshMVevdfi41s+P78zeOLMScfb+UlHVc+QFOvdYir3cpjut2pVS0cFSNj/
NWAJ+6y0k87WPU5H23qCFhhxnoM/pQdp2OX2BiD8n9kWY+xMAkebEARR4LJvBwO94AQJ8di6SeUq
xtHv7rXoo1OcO/URUsZjo579sKRH+tjTfBtZn9ancuHVNl+ACL5wsADSE0Za+FqWVyiruCpKhU4H
uXjS7ucwGcBmi6TWtLV2C1NLRpMIhroaWWMR/WjCwcgfnMJVUog/vTs9eC9ViAegpgpj54Yfzr9e
mNsbY/PorzZSaWseNB124eq86/PsoWtPUn3xk+9x8NGK0YsZtI0QujSf18MT5jPhitPC9l24XpZ8
qRvY7AP11NTjg6abMGuOO3Xq3fUlXIgW5I9mND/kcjwkBQcKa6d0Blkp3Ezdjd/zja8v3GVuvi7s
NQ1K06y1+HoHLfyn0bpX4rOTfVwfwhIG5MaKdrtQde8gaaVhZRzveiRP9PBz7YeH1vm7AkONhqQ0
nL36oUbQfd3y1uQJkcqoBjtFWLZwZ6pVUn1vOFJvBjZfGq48UKoRdZhopnMBHTQwrG5Veub/XvRw
m74YQIDcnGBruv2+F6RdQ1U9dw37a1g+qvZDFX/7+SmiC5Cbszx3xoicEwmS9KEWJIWbPKKfZwwb
O2ZpBa4/L7ivbEU0KY1p4UK+33VfOsTB3vD7DVoaKOrQfWIKV7+2h19JkrTcHfUnp372KnPDwFJI
g/ESZlLeNPBmCSPIxlrrDJ4ybpjn74YQPvqo3s1S134Nb3DRbzzCl3bkjDWA30QHsCFGUHLTWdME
9Gl09ouUo6eWJ/DpuNbG22LBswyggFBngW2gw0XwLDQMC7+os9IN/4ZMoP6T1q71dVkIlXR9cxCY
OqgJDoNb1yXDNknNlJRuAq32rpL0h7yP4S5ENAc25wo29Fj6aTIJEBrXNoXtHtuG46AcW7pliqSg
dJgFiNdHteDONxaEaUsV9FTUnlEVEKDa6Sm2t3oGF9ztxoLgz2mPwG9UMoYYicAgPLVw3qMxRJOL
+Xl9LEsuQHZ17gjiuIYe6naFaluyht7zS9cYXLt5X8Lvb5zXTSwlIuDc/deGSO6AsHfZRzoHZlXf
NzUSUNLHBC52x3zWvQ9phzL3s6FundKLi8TDmXQAbFevskxy3pkxip/cC2yEhM9w5K+PauP7Iug0
bFQCWsX3E/u9jmbS8Nf69xdCAMw2//5+R4g4QRdWiunrhRs0c4FKtQ9x/Mhk/ZoV9Xb5/aDLez/U
sJLuawjbEQ1t9p65kSzZmishDMSqVCatzVi6rvlSavmjV0R36wPZMjH//eoQpnpb/ne6iuBYUx5u
No6wreUQ9nwombWea0zUVFM3OkqICkm7aWs3bo1C2Pee5zVyKWPF8s8papbF4ddmaY47V7PU5mhQ
Z/58FeLpSYeh3z4OnGSf1q0sRq8r1xWu5FVdQJiYMoq43Hfyo0oTvXyKoudoC9KjLEavK0tC9MrB
k2hayiZ0qA6FfnTuJ1TlbWjTVC3Uj7HtFccpVs+eHN/bUgtDYP05CeU7FBRRfUQntQusr+uDX3cU
UKK3U4zoKTwZGVOcp8cg2zf1Y/yV9sd1I0tZ1qvooIhZ+qlMQzmJ2VFeqygHLj/Jziv89hDXYb8L
imRCUNJ4iVnsI8yL1c4O4clrHURPfXqRNwL8stdS9tRh/KI3QvAqJTCdsi9573nVKc5P0ha+eun9
zGh/GBAcyoG4cOIOX7iRVr1YULaHOuII0GKUtXLUVUSadOfUDcZDzyjVwDmRwzxXpXxZn/Xlpf3x
MwRvm+R4oprMOZa3j1aHzGuB8mEDPT8cQuuWlnfQv5ZEvHwWaL1pVFhCF30K3uXycxbc5f67zQ6t
5Q30w5BwyjiWV7Vtx8x26gF+BagH2RTrY1k+/n+snimcMbEX95mX8UIvc4QYlY9m/lSmT6H8Xi/Q
Yzv3/rcxGI/rRrfGJRwHvmo3BQkeTn/nUaufUpvH+ZuOzh9TN/+Eq1hqNaWpVrMJCY0lpWovBhSh
Y16fqt46rY/m/7Pdf9iaPfPK1uSPQCVKg2M6eGrU76n+0bI+zXLlcgPfXfFnp350xt8T4wyVzIYr
bji9KWxutF66pNPwkFo5181Jdj5mUB+2GyNcXC8DvCQEcGTlRJCGlGjFlDUT62UhiHvhhbDfOPrm
zSm8oqnC/7AgjMP2DDVKfY4Ko7p32js93xvFb7F0KoOjr7wb643K42JMvDInhCwYiR20YXrOQFTD
UOj6+QbEGVTwYzhCLILn2C9Ckwkr4/PnZiuib0yWmA8AfBHLo8JkBcqBpFb1HPp/eeHOyh/9/VuQ
HtdD0YQYlCChomjzUAw1oBfN3wUbcXvDuTQhAJWJotcmokyulJxaH6j0h6G7X9+hG8stYhjipBsC
KPk5GpCgfOmiYWMXLg9BJ4MIdYj5qk+4UNNoQKWucLXqzutgh7XPPtIvbxnEDyNC0DSG3NGSZr7j
Vndj9Nwbb7mjGz++L0TMTknrNsv5/micjPAeFZz1378Yqq6+L0TJmm5DzmgmSakvsfRgBV9V/2yl
08Y0ba2FEEksh1qBHc/T5B8jJH5M7lQbJhbPf8MiEAIaAlur3sZ7RPAaKEBI2dvDUer/jrOzEdEP
ZP2O7t6GqeVJ+2FKeJt1VGbD3iAB4Ed3o/656b60NOvX1sYTcHnSfpgRfCtDX7aHrpdjxP+ChLFk
vovjjTNka9IE91Jb5Gszk2to3yCHfATaj07Jg1fbe9N5U0T5MRrB08Yyg3Lrn6wJ4nBoMaf7TVqn
xXUxdSSKFP69ashJ+0IaeN4Q4Mv44GuPdvY+L9+b7QaHylLgouEBwmEQBsqrhpzBStGNiQaCL9qw
w1neWvfF29+1AcGVLWdyksjjIGyrxzj91ubnxGohuH5prItR/2l1ySHvNga1NHfXNgWfLnVNHUIU
sFzTOKHi6MUn1Tqm1ef1cLPkb9dWBJemyhPESsvIVOlzOSJmC6b7FKLhusUSsTUcwbHTxoyqOql5
tTuemzZoXJbVKVECfRdn48atdr6XiNek60EJnm1ZrZHmDYNCGzZAQT1+mAa0tQ+9/GyrH9cncGtc
8wRf3WqVwQdM0TEuRT2MIQDmu2l4Hw9vSHJfj0i4iWWtXGtjgofTmmUVB20kifqGg0enGQeEzqzj
IPYGKqU8OLHNidCa5qNRFC+K3Z9DbpZwS70BPWZc2RLzjnnr+YMy35aqe/9OBtEc7bZExZZjwr/D
EVOPEhwyaISTwrDTs9I82fob7gHXQxBCQuuHyYSWCpclSH7k8o8a4b91z9oagRAApqFBrTLAguVq
0075+mtfFzZ+C0oK5AP3yTQ/m/Uxe8uRfD0/wn5vUz/2TX92J/lOaj+Z8XNVfAuDDVTC/JXXO/3H
Kgs73QjMFu11uXD9/DmNP8nhi9Qdf22ihA0ejpYFZJWtN4wnX9tvVcUX03/XEyVsbUP24s7xWOY2
jg9lhKJ0/CkA4pgV76T0WR/SE7DjnW1904eHTn0fOH9p2ilFjODXhim8xfIa+gsLtUK3BVHR+Ce5
ctcNLAfK/10qQGG3gdIvilbz5weMqlwG/S5MT0PwQYk+rVtZ3zTg1W+teFzPpjzFisZLT7vTxo0r
4Nb3hW2vmGGfVAVvJLWkMeI+2UJKLjq0BrIYHKNlmyJIgk4lE0nyimde2gF21Xb2UH3zii0hiMVh
XJkRhpGHijqaGqdWXT1X4WcPdv43rMOVASF4haMalTCAcI9Fc9Zq/jLzL79mQIhfk930TTcwgnQ4
KBOs7hvRd9FdoT5DAYTStSyCrjslAgwF4Qv4n31UIfR8VqRj0m/cwbeszH+/uj2oSLGHfT0fhLQl
DMqxN77mXPkTa6uSuGVIiGJOl4Vd4DFdvj/sav83Pfutg7Vz7D+9YVm4PqAwQljSxB7bsW9ia4oI
+5MEjljHf4FPrZtY3CL/mgAscTtneSwnoTcR82WH1M5u8j5XW8n6xe1xZUKIIqnVeTAvssuNPyfI
GP5aH8DW14XN51mSPQwjT/zGfwEqF28E2q3PC1uvkiq9VDOWQLLOmQZH+sb8L7rS1eQIO89rNLUK
LXw2M8/2Kf960bYqQ1srPP/9alf4RZeW5lyWNpL9GD1Rzc23TqPlSYJx04KYeZYsuzUhjw0QIoNB
UJmO+328WTBYHAMbAPVcYOnE8lsDJRfQNIlL8kRptENqZWf270LzqQ+UkxI6Oy3sDkr+YjXfJuMh
9h4L+voi5xHs48Zqbf0O4VzX+qZM6q7gd3jPY3MyUWDZcoilubQhEp0Z8FX1VbdN9v9I+64e13Wk
218kQDm8Sk4d3e2wQ78QO0qkqJz16+9iDy6OTQkWvD/MGWAGxlE1ySJZrFprFSN1arVdAqCPtvN4
ujKrP7d3zNwgLi1IOyYjY9KjDX1yHI2/YfZqFg8GxCnutOEiqQdVD91BZyHo70jbxuJE79qhys5x
rtBdlIX2E7I9zkM+2N7C3aKJxb8KWz9tWR7yYkDvTqCQfQyJM56N2Tmp9IAxkHr6ALolqybZNdVz
ww0/Q4vsakDv6Do+oK0F5flOo+mzGec+cfSgojHQ6erCFEySAfizbEQdQBcZQmBCmoISPcIGJW+L
c1g5vmHXa4WdMgB7NfandhdetJNTRLIlnSK8Ld3CSfri7LpfIy/2uZEFEdN90V39/oW9HJVwrovT
ZFDtuChQ2z3bIVkPEfPhqutukTQ0O3kuGIB4DwOBKHMecKQnVpMVxVlN/6h9HiTanoahj57AqzRb
6m8z2XKYPdCx4aY2/tcEjF04hFHoFOVnyHN/sWr61MbRgpMumZD2HCSLbVNB8edM6uxnrLi7hpCF
PM2MCYi+oIUX/guO7OfT6GJlzKEtLCVJ83Mdq0H+1U2rhTHMONmVAfH7hQEUHHRNYVl+1hnx4+4R
p8am77y1tXTnToubEEu5HIoUX4UoOoC5E2NBxr2lRVA+rX3ojfi8rFZj9oA2EhtW1yuDR9vGY35c
3luqg6iJix41aFcnFAplhlVhZU6bRV12Nsb0IcJgG3Xh5TPj3wLw7kI8EPjRSYdHJ8k1ayij/Nz3
ZNsyvfdJN/otOuP4SWURP6viBYsz7iHI7pqJnBSQHrLQt6u4YcQILKaKjhv6Z78Ufc8ZQOMHA6q1
gnws0/yc1rBMZlnZuak/hqhYt96SItWMA3qQvIIsiouUmi2fqHXc1hnIzdnZwnNXffdXGv1y+3QT
97d0lcCCB5o5mp9N5cq4BQn+PlOzM0V3OrPofJv+Sq3qqeZ9oKEpruau+6W2UPOj+s+mdDTEfW1w
EL9wVfYgf5qHWj1RLQ2sfnt7bLN2hPIEPM5BKCV+v9i+SZs3UFZo4NSAPnXolrkOGaBxXe60QQIx
y/svCg/sWoFWBu8TPJdrc1HVcA7lwPg8dgXKLXzdAZFUqHcLFEI0DDEn9ipUClUUQq/NKE2cKh7x
mOhlNayyJZLinFNffl5aHD2MxgYi/eyc8zLdl5aZPzr2YnpvEpFBrx6ga7SWEWD+iUJUOSS6ArR/
dK67aKNE6RodUNaltqSKOg2UQBe1wcM1ofMP5TppSUqjz9D8p6/P4H+tmLEb4g8nerSsJ9XbpPzn
bXebzhwOAwtgWyF9AVkK6Qyv7KQZ7RAR4DCEQQPM9d0dQly0ioLIP/IiLtDkMlS9dbKm6UYlB87F
3Fjdl4w/MxNaQ+OH092b3pVMSVun72hel7mTnxPb9xK/WOJzzMyVBlwiWusBcw3pLilUDA0OPTWg
Yc8sIZ3vKjb3qzK9+/qG10BSBUeziwBBlgeDW7GhVuvmjN45ar6xS/DZA3dJ/m5mKKApiKgXzF5E
NdILqQK0UKPdGJ0J6fTXsk+TteXSfCFTPbXiIJUEMDSCHQgGyGg4C4+wsSQFOYVlba3QU6GszNW9
/nttQjpYXDVSOg1iPScrOiT9sdr93z4vHSxEiYeiho7jKf/0Wh7fzXHC+xF0EU9UcEXFWNrsZmol
bV8X7om0xXp4DStzffcIrgxIm8I2oExahqV7Gl24q4sWgvfWbKURSCdIiX6XJl4b7qnPqhXQOv4v
L0GcNN4to4tYTxdvDXSQ0WxQ0q+vEBp36pDmbnJOh6chjWLfGJDv1u/32WszkkMNfZcN0DtKzvq2
iPqVqS4Jgkw3BVByoO0gwYoHJzIl1+MwBl0dy86LzyD/+u6uVbu7r3RhQGQiscMR6MkrbhESG40S
ny2+B2mLaR+0Od52KvGJ6wAM9wUktaFcKUga8nWeVlqWxG4bYy1q0F+DzAzqaJ178cJhODNXV3ak
7cc0wgd0o4nPxPL8/AdlS4qjSwakxXBjp8qrAQbyHu/k3gw0usAIm1iAlKSJnIfoXGUgHJZWIw4L
Y9BauztBSQxP5ZU7LmmJTcISWLBUwRUXF8akDVHielnv8q4/mc2qDlehs+7KhaB0bhAXJuS9h5cW
S20GExoKc3tvSXxg4k7XI7CkPcdq4oRuh88T7bH5SxiYAPljdjeHQljBCYtIFBrHk8Z63IoTG40t
+hN9VFQ0kAW7/s5dAQPiGYrKJk6qCSuvV8eqosbYnob31n5oyZkMX5ul9oxTOi5uChxR4JUKyueE
H5XCPLHdTocAAW6MznpK2iJAy9q3sanXNvSNFYVszMH8m4GqpSpLF+60dvtp30K+DLojQlfq+vxK
izFkbpHoUOvgfm5pK8PY8WEIUMILOvMxj17a4ZnWITrzbgk0OXu6s+tDs3ROT31GTANm2/rsjCA/
XHgR4QHIWv3oZGFQQ9K5ivjKAd8u7e+NAcSANTw40akX0y1DRAtwEtSoGPSj9VVtd6p1bxZD+rzY
excPvrHT0Acjx+eNrl8DVh/VS50A510G/gJ1KBXpXlkj2iqUynULCyPo8MDrMj8DjZvQtemBm7AG
VDi3N2nn+PkiH2J6NmHuLiyLt87F4MjYxQYfTf1YqY/l+NKFTy59v73rpmcTTOCdjOHpQrpP8keQ
LYsmi3T9SCu/dYJ4XN3+/oyj6Sq2NG47iBDiHXs9BIiWkDBHyI6ixroudvypKtD5YOGim5kn6DQj
t4khCNE8aRAmUYyIGql5VMrugSrtMzX6l6IYN7fHMkmcCIV98KxdvC3QG0kO++MyUmtNLU2AxL43
5oNl/K1BhyHevtI3vAAgSV0iEs+sDvBVGnjK2KZgGUkDK+oxTb3UsI4ZjYJSf++LhXzqzPIgl6Xj
KMA7ExUMycPG0in7gkT2sYreu3b0s48SkM7cOt2euZlx4LwVSscmVBQ1UxqHZYyOk3HFOrbeRlcC
Y2EUS5+XRhHrXoGkLT5fqe8Wsi/xuFB6mDOAFuMCrw8d6ElL1rLwaKkSYh3tMvN/O/ES9mHGgUXG
T0XHdFFMkdc59khbpg23j3F/LimBXoO28py7Yyk0DtDgwuh7DEb/pJlPMqJOlfX2UQWS3ssCHv6+
e5UdRAdwKBW9j6HVeb3XBz2lWt8VztHUNk20MpcEkWdWATkQzL7qidYAcr0k1dXOiJDKOybg4qCs
uGbrewcApW9whXCIwAhW43oAduMVvIcC6NEgqyoNCn73ZXX1/UkgSHBRcaQTjqr2VP/h2cL5NN3M
6JkF8InYx+gna0jzn3pd5dS2Ro5dQv3CG1+9vnp12g9nqbHN1F2vDYnfL+4ls3SjFurs5MjCdfao
9OuldrVzIxHi7jrEXo2p4mqvO1EbFhygEy8NNPbdNs9h62uVunBxTD0KqSjYwBMD4hYTyZ4a5GmN
mXl4Gs0gJU+RebzbofB9VNx0dGWBrqQ0UTzv9aJq6vCExGDc7tiSKNjc34+oCkkc5EGwsSWHdTtM
UmbQ8KR06cGq+8cYwpILcfmCDdlpU2jkhBUa2p0G8Gk7deM5S347tQBkOt7zrmNhVyMsvnYnL2Ge
knqae6xXwF7XS94qTv+r5zayBJefF8524a2GTtMISRH3OMTrTu8DI1EDo3mtDScghhaE9z/3YA/R
CHqoI96diG/WIc2LVqceJJfdjV17m4VzfLr7rr8vjcf2Rl6lOcF4RrTLWZHmRb3/vrs2Id/XA08M
LYYJ3d4otZ/rD7f3hfj35SURstRCiMywJ/cpGfsqHJ1YOepjj5YDiDuznRvuOvLqkfDuCBd5ogtb
UhakpzEv+wG23OqArLCXLqEFZtwXCBYdZXw8HlF2lN7fxGkdL1cscnS/MMjzq9Hd2oiis7R4rQHK
OSPvqYYm+p04NTlWj5nprUejW99ejpkdcmVAjPBih5QAVVQlqchRY/E2bJxH9IyxklWpr2y93hHD
3dy2N+PBV/akDW8rPed2jAFxS/0dxc2ORslu4PzPbTNzC2MCc6CJxtzQn5M2StMXaUkTDIvxd6hv
2Aup29nPow8J3jXw5IlANEtMCqxATtA54XsK8n16d9kP6w5wEZSX0KwUUZXkWB3VqsJ2U3IsWwCl
NoV+d1SLjuJotIk6BmR3JqkvajZDY1eedTTKVasFnK9uz//cMuOlJBLO0Lqf5DnbDLiDMLfNIw/T
19jkz7rRbMPCu7foL55kF2bkDR6VWdfgeQidnZX6S10iJQovkc6qq89LSU4LIuNQOPTMYwpJxoLG
weiwILRwUS0JCM7OFxQDcFq5KJDKxb4aalEsY8wCJ3H8qcbeSwViUM3Y9vayzPktan14dOMlC1SG
dLi3ed040Lq2j1pbB1W26bjzLwvvIcMlCjMCSHV9nkC3guaQV4JjjSOa8hTQEl0PS4fI7DAujEjD
MNWEm10LI9BjRmnmPaH31t+EX10YkF6VOUvdOAxhoBkSsCmY/w+BwpUBKXpTqwzkDTFNUBJbeS+O
d/97RuiPQZdaVKeRtZXOWTXjzIyIYxyNbHzoqLIe84WX94zLXlmQVlo324aIBkpHonwdqnXJd/e7
Eg5XA6cUZPo0wIgkV8p4rqs1tY8h6R8UNBPI+sLX283dWwLdFkyQKIBjhMKA5Et6RYWmN7GPefRs
7tFr7v7PIwOKlg5Q5EK1QSq+JXZF+lZP7WPHvrh7xfj6D58HhBB5HAEelu+JKNOytGvgR0gXGx90
+Hn78zMHoKMB2ukJuJA3wXiGhpfwMVeUo/1hW22gcTvIrSHIvKWy+pQ0C5CYruG6FhL8wG9J85Rp
Dh9Hq1GOKh3XardO0ye1eKX9lmpx4BgrFQlxN1u4PmZc+FM1HUlqDw1EHMnoqJeqUsSjd+zCr4Vt
rc083/Hw7ocgAGOI3f6/EekqDw0VrdeEkdTaZxt+NzQWWsGYOCAihSb7xH8HQ1WiEWq7RydGL7ym
fIkjdV21yQsEXReezGIrSNchsA+A8gBi44CmLW2VuCvjkTbEO47gyzveT9s+EP5gfGHaEiB+ZmGE
O0NZSbNQnZNLJapN6xKXCwL3dtiWeEdpJWhslb697d7TewSpNw3drYFMAXJQzir1imWNWZvUp9T4
nWyt/Nf9nxe9QXH8oo02VKmvD7AGXWv6PnWrk9e/uVGgZf/H70sHJMnHzCgrfD90A+d8d2tWz0Yj
F/Q/FH8/3jbS+d55Yz/2xAvPg/pQWpvq7isWmviYejzPBVBUnnsvIUAcObQ8tTvHTtZeuSSINF3c
z/AZUbSpIespl9oVfSBIRyfFCQh4L1qr5O6M3vX3pdizVkObmBYvIKkTvyQ+TYsFA9NNgJmH4AHS
acg+63L5zI21cHTTOj9lXv6jbobAawWW3/y47aXTMx4HrjhAUINFiUNGnUZA+atpy6tT1X2PTSMY
gNElKOgnxVJBaLoin0e77UC9zQNCS/x+8db0yjLqrLyuT1G7LTy/WFIsXPq+mNCL79OqVahR4/tG
uOodn/6+PVFLn5c2RG+5aKbYVfVJQY3W+kCXLf9uAwAUmniNWUilT3pp2V2VF8RV61MCYe/yQUPn
+PsN4HIF8eZzR8h81yxtTToOFT+x5Fu9Tu/um4oIAbsNpVJwDERb3ev5H213sJM8Z6fGXVXohrBw
Ws/sh6vPS/NPQwX2M3x+xa2P4iFtvt89O1ffl643nlQGUTp8X4dQy4/cjTa3vz/391seAgFbNK1C
cvh6eoZB08dRidmJR2tz2Gpk3esL+cFpNgeYMg3YRIF+xTtPuhEaL3HDUWUMkLKTS7OgLqOgZtAh
dh2AdFK/WyK+zuwJ4DoBg8YphY4t8rvVbDNejm7ETmqn+mn0ULan25M2NeBBDAaVXTwlUDyUUZ1d
RcAeVSwQUON34pv13Y+Y688L8xdHxkBjhkQMPj+yfmP1g59pNVqp2AtLvzQKaWdgx1cZHv7pqfAz
tkJzoNuTJDz/OjC7HoW0M0boDeKhgc9zc/At84uyHppvwOLefXwgy4kKON4yiJZRq7yeLGDzIDFB
eX8qs9x3OPXLhatoZppEDQ4US2TspjigjKMLYKP3zckOzOad63dH4qLDDEqU6DyLiF9+E1cKusG3
idqdNPqcJV4Qhen96yyCfSAqVNGwUI5bUW0oh6HyhhOlj+E28u7O2olg/7/PSwFlxPowClt8Xre/
NsnJXt92o+kBhTgMAhjgUKDpHSLi6/Ut86FQLDtTTxCXVx4zVUt8pKJcoITqclGHU15rFFnRkxgv
PtvCYTjp+mNyvIuSwhhPhfbwxrXd7aHIO+Lz6wjv0MAbWTVEN9dDsbWhG1lejCc3Gdw9hOXzg6bw
amsXKpos85gUwW2D0+FgKC50UET9G7Aaae4a1xnBo6DdIfqWueuwWHipTsdz/Xnp7oiAbGesxOeN
Aa2e6m+6CULwJloqziyNQpq2WI1KLbRgpjWD3PVHb8HDlr4vfr84bvHgCL2K4vuphzL18FTxhVeF
7MKILAGtxd4DShjsNrkqqhG8ftu+aw9acdK8latik7/fvdKXJuRMRWhESlwi/XjQdL8sgmghypmZ
ItHVAXQYT2xDmSvBPKMpYiNpD426ddNnb6kkOvd94AxQVBCFfKAur5egUUotq2nUHpCBhJIb8++f
HiAoPjl4BnaDJoUgOqSOXAMi/gdB+qPg6ia/bs+/CMMuLzssMcoueKzj4jcBkJJ8tKZtRS3AGw5W
/qAQsDR94j7grouV021DMzMFlp/QiUM0K/oJXc8UgLscO5rUB2r7JFxpC6HH0ufF7xd7IXZcdD3L
8fmOf1W6D/Ne0YLPebr488VWufz+QNu06/B9Vf2ulQd2uD07MycS4AfImSJDLdjFUrSs2FblDnHa
HCCs8lHk1cbpFF9pnA16BCzEHTOb+sqUdO0lRmIg2Z80B1pstPY35+usCRdsLA1HctvMajPb7jEc
LVoRtlL42it8hS5sbjk+/1yT/yZNPjvQRYOWILI3h77sfJopPlR1/NGqAkb/asVDTZeGNbdZEOiJ
hQLrYMK8G+wczRTDkh3y0CEfmtujYWOUx+ZDxMnw1LNieORax5fkESZYZwxUyFkANPc/hThpOpWc
AR+RO+xQlrG5R9dxm+A2SR0IW3Tou+J4f7s6ajaE28VzjqmP/FSph8rvXbvbKGWDPneEjSkajVTJ
prSccOGemC43fBbgZEdQEkEpEb9fbo7WoLQuMC9esav6dd2+2BZbldlSF53pgsMOsrKglIhTRH6+
lPXoWnHF2MGun1kfPaRKvuogbUmhk5AcgM1dcONZeyDAgiqKuii4xNfjqlowOHuDskORRD6w7I9O
/FXv3xR7TfIHvYsWzE3PMCyyjvcfzmPkkOThsSFOrH6MsMxsQ3x1qcXwdOPjdEEzUGS/UP5BZuR6
NKGmtknfcnZA45FV6j5V6fu49CiY8wQP16yKcjheB/Kjpqpys4xQLTvkTh3k0OUj7QmHWxDHyuqu
E1Oou6CO4qLaBMSZSNlfjwbVXJz3XRS9ZW73bvHuwEe6RzV55Xl3CoNNTEl3i9aGdqzULHoroA1l
hz8iY+OQOzlGn0ZQ1EAWFO8p4CCkC8YZRjWEHBXZV6keWHyXpXeSjCYWpPVXSI/eAxYstM1bO6yZ
++X2ikjuO/m+tFvqMmYRt/F99U/CVtadHbgnn5furUG1kzot8fmUnJAyBLf69p8vue7k+9Iha1dM
VRNXI/vORiQ9bGuTBDF754Bb3DYk3SL/M4R8nohJUcxUJXdKCcsT3SVkb5EXxXvoNLZyG80v4j0x
m+AfbMGjUJIBKhDM+utdAvg+stGlqWBQ0YsXtX6Vv+c12jhm2lp3FlLsszMI9iganOHdAIT/tbG8
4KqXc0vZZ6xf5wzNxU3yNcqU30BXbm+Pa9YULgDAmMG5QALw2hRtiyalpor2TxVacIfPejWs9fCZ
06UrYMmQ+P3iaussSkNjhCGdP1IdzVDrh8yqg34JUy4dzp9OAboWgOWg6BkA+Vzbyc26M722I/tR
iR7yhL2Eg7WrhnBhiWQOzsSO5BBdg/wc8Rqyd3rvFMX0R0fd0m90b20k44tC9SBzqk1WGZtaVbe1
kXy7vXBzzi8whMiNYPUmjfBCS+EpKGsE7D1wpPLOV/IYidQzb3c8Pd625YqK88Xj5n+DvTAmDTaz
+zqD2CLZh6ndbLhphqucO78RTjWPBmnptshrOzAK0e3Z0PLcT8uw33mlOL7gUYBHoDtnh+za2hn0
7DeNnK+Kljy5xN6oxVg9E1tPfG/g+rOl1XxVEgON/cDO8FvVSTCRqhcooV371lh7qwTBhB/naXiw
45g85FXpPSVDagdekoJGgNAqSGN0OwU/ovHbxCSv4OB7ARk078kLkx953JdPINfVyHiO6FTUm24Q
93H3UKRm9jrYbbUmaa0HaHRDXsqY/+0bNH6jTZP4VpeUgcrs9lWpqzwoY8Stle4Rf0ir+kFvPF+1
IpD1ej/hT6h+t0HkDUaQkcjahLbAppthsotb+m1QgPwEqxh/sD3+dJSq9BM6KHuE4upmHE3Pb6su
2pojJGsCo+/+WtTtFm7+yT2D6u+nKAESm8hLyDiDXI+s0EuS+I23vmG9p+Z9T0kESVAkwFMVKTuU
X0BUud6KSTZG6RiDXWpui2Y/xgsYlsmJIj5viJSmZ0PwRE6q5FWEXqyhzt9K6we6iHQbT9/Y5HTb
9af7XFj5xOFAAE8DLPF6EDzuiA6yIH8bzMIvjz1b2eyJhyu1WimK5nf16A9KUBtLrO+5xUEuWyhK
QW8WCiLXdm3xx8ToovU2YHucuvLh9rjmPg+EPkrciP6QW5XWhvAUz8qy428sfOvZhtKfd39fkGYF
AwBVGEf2rSG08MbAa+aNNAfze1EsPJRm/vyrz0uzE8dD2jEPnwe0mZl0FfVL8pmTewRpqIsByAF4
lqQ1XqBK9IZy+mNVqsdetB+3ymwhsJi1AywJytxg8KFOdr3OusHR+NNM6JtalavK/VODK5gvLPaS
DSmgTFjrpCPP6Fvdl77ZptBXysH+WKjyza4JHvQYiA7UiitdEnkJXWFNY/QNPEfcRCc12932qcmG
h68CiQreLqBfYApLwygaNWVMcRF3t745vm+CVl+o9MxMlAr0sQ71eGT/AVy6XgyD4BppahzDrvLW
tR95/idZklqYmaUrE+L3izhIcWO9rLRR2aPXeTaCorswSUvfF0O8+L6JWndDLXxfOfZP2f0nOsJs
Q/sURZ4euTUzlcHwiLJXadT4I3deFLdcCDY+kxxXwQbKLnjzfj6toWwqUw9HUum8znEuQTe88wsn
Sje4Zsij25hsM4Zd9ANXISQF6hrSkgkbNqmql9sYlYjA0nL6S81rkNhpAom8EQeFrxSeurrtiZPg
S/oTpSeU0aZ6ik4Q4VvrFb8KBlRB0QzvjqK9jEUZ0LRZeOnMLurFlEgPAlvtyajFNHxzKIr0AG3R
7tc/jEhI+6A6D3SbfM3pOVPsPFKUvW1/HTwV/bOfLC1cjfnB6xci19nBCACwwPagMCINJuxMmowg
ir0RNpx5Yh4LpdvcHs3sPv7PhKyMy1TPsBpbC9+s6NlLvyh2wOm/TNiFCekGogRpui5T4QIuignV
7yZqVk77xuk3ajr+PwxHIN6E7NYUcgUKZUPUugrfMo0FWvqoD39r8ve2jVmXvrAhVu3i3ADEJ7UM
JLBxRyirZAC3sfuZlblftU+9Yf3LgESRBDRyQbeSJk9HlR4xA7a4MlirUP/oEn1TqEuavnNeIFhQ
QAyi5o1g5HpI6KfkJm6MN7urKduwf7DirW0429vztmREujLGkEamOBf3ZQJdL9X8WdH+h4qc6v/N
jLQ8Cm3HXIXS6D53z0P8lo2vyT9ECWI3QnYBBBkE1NK+bJGd0/PeUfZt3jLg7Zqd1rcM1Pul1Z87
AJCUBQEGsqlTjULTCHsAYEucNdve+pJqC5f4JEzA4Qx+jwvGI+DHthwm5J1i17TBUdYO3isIITv0
VX6kA+TXOjP4h1UBXwU3Oqh2k1qcEFTqW2LjPtS+29Fv4uyifiHRMOtfLsAhKJcI8TUp6ImUbKgj
vcRtGG8JXZn6OszX/zAKUFJRUQRHHey0631SFJrZR6Wh7KucRQ9DWPZbu4VAaloVS8lZcTFKdzsw
2uDfoO4AazKqk7t9p9cQ5NprzXCMvcTyAUf+Nqb0iBP7Tzkisda7AHjcHuCsVdQCIViJyHEC6kih
QDBaca3t8wZNJtUtg5SkVXxhZF2MTyOkx26bmzlKgSGBjJYLMDq8Q1oyyyWhAqqZuifZ3xDFJegn
+B3EewznqeiXDjmxKyczClYT2FNCpF3etUQdBvSPSbV9nHbkyTGQxkOJlW9KDUV0UwHNKXVAIUhs
6pvMWdJwnvFOwO5FQhTzCmiD+P3i1uh5VHZxyLR9q9WBqn8rywOJlIX5lFkYIpEA3I+FkBA1CvCA
JQcVgqkerTRt7+rv0aj7Tfeog1UethvmrCCIjSDai3/eXsRPr5cmFtKQSF0gBoV6q1xHqAmSatBS
tfZmFhfr3kERTjGUaE2LWt0lamVA6VyDVHJStr5TjtW2res0GMe6+uOWbr+yaaa9enlUoi8sGq3F
ql1v9TIqv7dGVR/TshRc6SF+6SBI6OOW0g96gdKiFiKyVocEjlr09B0lyu/9UCS73un1QFWbdoN0
WBI4+SAatnGarW3IGW2UMe7XVSEk9LjXhgFEI4w9GRUb7d7ADiy0XDvdnqCZY/ZqfsTvF0sf1oYa
VWZt7ZlmrCptE2WBnSA8WRKan3ExPCahhSZySXhZSruJNyb00ErN3VvuLtOeMrwGliCwM0O5MiGF
8zlC4oRnMIGEjtEGdv8YDQ/K77vnC+gQVBCQEQOKWo6w2ZjHcUdbd+/GkCPZoY1kJloGL9U+Z86D
KzNSoFAXkM5V0XF5z8GXRrZUM/5E3aov9jma2CTFdzdbSMXIsuFid15ZlM4AritKVmW1uyfcC8Ya
pA+mrS3IUdVe5pPkSR82BnLUuvazT9aNfX9gBC41/gMAOTDecmm5LxyoOSnc3RfUeuoL+4nQ6tS5
dHV79ebOINEAElpOhocrUq4rAEFpxo6Su/u4yAKvX5Oi8pUI94iS+Xb0Q48fU9Pyk384YK/M6te7
LIlHVoLh5O6d7NSWWxaBNHJ/hHFlQopg0axAoc1YuPskzH4ZQ/yz7em6T5YeMXOb7HICJcdskipz
tBATaPRfM74rRLIcTceN9e2FmjsuUPjHwxLgbBTppSjWoXpeQdTG2UPKxc/1Q0tP3F1Cq82NBRwk
HBrId01fyyqOcSfqIwfETGOdDl5gjHqQJz8qujCaTyyBdAvh6kGyVwhUC+Td9fpbmYFuqmro7Lsq
qTc9c50gH8f2bCQgDw02Lb85JlU2RFMHv+5pt4FaaLhjaeFthyqJQh8DiDZEUYzHDlyghxQ9zILG
cNg6t6L4kZU8fbTRIREJO1MPRt0YvgNr2wd2katAdOLoaPrK3rDCtdB0Qu3S0M8sVgJeNdp/GM+K
p97i7gZPxHgDzAIyFA6zVlVD3OeIKsMKKsTlhmVO/6qNjD4MHsPdVDX0tR70EJkbLfPzylZeWAl2
xm1PmFkkHLcQTsIiCVVkOWpwIjPkxKBvoNMhSvgb18XGVJ5KFG7uNySAnQDZOtAVkCXL9NLBIo0w
ZGg/U/6Y0V9lu3LqpUYQYoNIrvAZ5YE/DewJ3s3XrqA2ZZiYo0bfOn1YES/ys8W2VHNTBm03wbwS
omhylXvUeIlOI0P0RlFe89GTcOey9Gw4yk7J7+zeLK4NDOc/W9Jw9AHKBWUCW7zVPd8rQhLkg0JW
ukXGhV00E/9fbSLpfjfHUhnR48HZF93ZLLdm9VwC4tRUj/n43iWbu70BQu/gGUEnShBQxAF1ERdl
cd/ZiPDsfcsynya7JPsBV/c77XDbzow7oL8N0AHwBdS55RwKmMMlY5Vp70cLXWe0D1TyFuLuOQtQ
P0LIDR1DQNblu8dqGBua0N1D6a+JfG/xoTR3VkOVyIYUAGSWJvpvCWmADcki3N3cN+MVi3fqkibD
jEcjp/mfCfH7xWoYHhTmTGGi0t7j0HfUgLDn8Nv9SyFEGC2IooDzLoMoLM4Gc2Sqg04FB4W83Sma
8BlggW8skC74ZxIBdzrFZddWcF8DsUb8GirDwkrPvFhNJH1EkxIocU8qK21ZOwwIG7JHm9wgb9vf
OFAfssr1jQgPijKvF/bIkj1pQ9aguzSVCZCGwptXozS3adjsQh3FeOI9ZnW9UJma8zMHgRuuT0QF
8OhrJ2Aqq6y+rwEU8vad8qdtnvv2H4KoSxNiL134WaRUrZOoMFF7L4Z24PUhcxdwVXPbUYA9RN5c
KBJIoYDJqGt7BSV72hcfTEE1Ejjw3W1Pniu+mCDqQdsfLBiIhkmXJoi/1Yje7aixQdjaR2OHSNuh
VAgkLEvZTimzx4rDNSjbEigg5IP3YCv1unHIV87N7e0/ZnbAqEl85m+nakBdaqitAZHOPYk0IHEZ
/1pBA/G2jTnXQE8bAEWh4yiEQ67XTanLIjRTHZ5oKaWf5cWmaMzeHxXtXwwJzg+QSeDcy70TorrP
XRr1cBAneWk0Y6PF/NUel56y0ArEXyyFCWDH/2dIXkGQH8JP/KMHNPFTkTN7o7uUb3lHviK/O25U
IEqYUhovvaEUm3EwyEPdtPl6JBZkg6OqXLtWgY5PWlv4TR7jSWxavwyAZrZ8KMLHdHSgS04A2FF0
kqxt9B9ad0mfbaH57XZ+Uyqwldved6vLnDeeeskqqjIgbhBQo+W8Stf50JR+WfNyVei0CnihpcDL
AMWTem37xGlPH7za6zO/dIG5cEhmr4DqLIOWDmgjn2fpYw0JkI0gDW/6oue+0VipDwkvbVOBvbKN
MxyQIau6nRoxx0dFeTy7g4PIte3ibV9Sa8c0jQS2CvgOmNPqwXSQ8R5RSrSr2HdydXiFSLD+YFgj
eo/g/1Wtl65HZxy3VWJ+d2z+c4xNZ6P3iv0UcvYM6Z8txyN3rRRGsqepW2whf84Do+hSv89BBqnH
EIX9gSlP4ciHgLuh6btNOBzUAsF3zsMyKHNGVrYz4gektddphIpSo0fouwT+3qqBjuKqsTO+LRvI
8yuZ0QeOatavIJfbW1Np7P9H2pX1yolz21+EBGZ+hRrPkFCVk6STF5SR0QaDGcyvv4vT9+uucqFC
Jy21opYSscv29vYe19p2np4c7LEaN1kDfH2nr1/Ahj6AXhSKv0UShZJwEJ0ToniFDqq2RoY/yZJn
UH5lG9A7TsGIWVew2E2/uHQnPPqGvh0qwt/7BJ3vrED8gF7M7l3PKn1rjbLcSDMtt4Ra/SMAGY2Q
Ol2PHxl/7RqHfIzz3njwG3fwQ6Dd9d8ESwx7wzSz3ICp8KMvChZgatjfUb/7Tft+BHqHQX8nnfaN
DA17nkrELwLweOdOgl297YYhRLunC3oCoYcY+S7+8vxdajwM8QcAWvhRqlFnP9kixm+V7mPN7G6T
AJAyTHz0e22qbrKfCpbRZ5rqU9h3tR/IthYbwmj9MSUuj0CqAWWEKrHjiFsT6MOIQR6aIUoxckyX
ag1Bw1bvGjs9A5OE3hRfrFL8dpuGvvO6zgxRlCC/LZ54O4smyR4d6sOTn5vepmusejdaQMEvBZNB
abnt+5KLHLcoqXeMt/1DxsqiCtAPByaittM2Ll7ix9YenAcUzLDQkWabUi9/DU3c7fshzU5anmUh
a9vkI3EGjAj7eY/abQKM66NbFXKPoRcemImRPhi55h+AW2SH7pSmRxob3r5qjXFTGUO/5XVjoUe3
jcOJDekxw/zHvp9+9x3BoFr/1KLEtjGt+o1kKbNj42GsE+8MinNIzc9thxePpju5cUOmNo8aa4uW
kTWqlAXbfvV5xRLqndanetzkCJjinW/l73JPPwIUfOVdXjC4V2KUJyRO+1YMicijdgq8+Gud7dJ6
F8crPuaaFMWHySROy495Hk3awzxiZr1U7dZZg59d2zLFjTGs1K2FjxPJijioORoNrKfWX/H+ljKG
2LG5MWxmKsNQ7PW5Vy36SQEumEeyNkrcAOb9JBkyaKU9yeeuQgoWF6ZIdj61QFzdUX1jjX6+oUmx
1n214GJc/RJFRfym0pIqxS9x440pt5q+stS17yu6IdIUDUuunkdEbp2NbDb3vZcFPxpgLGjEmaF2
kSRXjmsYCo3kA45rbE+0eCbdOS4iMzuKZM19WVzIhaRZcS6uqsUmo514n0eW9gvNARP7dn8la9+f
1f/i+w3VnAmsUnnkN6wJYssqwgIG876Qhdw4tgvlKhBtACxKDZllr3VxC1b0iJZ4vsYw1b5PXbyd
hwZaoDl39Gebr4hcOKG5A9IGjBvwkB1PSUfqQ+8OTlXF7yungpdTdzxoWbrDP/5dxeLJafqf99c4
b5Tq/s3DEGBVMnG11IThmHQm6KHa+D0f/YPJ3TKoxvZQNTEcH1KtxI0LpwbvHJgIM1g1tlQxSpU0
vQoYR/H7NNng4anXBoYWv48KKnqIgWeJwPRaK7omJyzPMEpCrW5LGuPUSraW5VgweUCOmMNCFJdQ
ZFc022WF12D623lflHs927N8qw3H+2eyJkJR7p53hWZLiOiqncdIQBItYG8e60GyE7TPGH2AliFj
PO/lxQ0q4ScbIJ3ADQpq56HJV2LohaPAAc/zKEhsYdJZXQNBrCcLG3fHC50NAC7vb9HS59Edg6ld
IG+hI1kxlJpuTDX1Jjw8tA0GF0VT+fIHEoAaaJEZ/PUGi54aWuqkEunTNgmBP+N1Kzd9cQUX31f0
aDRq0cLwZJH7Obd2o7aiQwuGBP3BMz7PjEd+k/2tkwZRX4Ye3tr2HzL/UzF+zwFVLVxUn8WPP9iq
C1nzUi9UCf68zfypzaJxJ60Pun6+//nFpaB4gscfqb+bdNkIUlzPkVUe9aV7wggI/rSyaofs1oat
mfw1WYraZsx06gEhWmRSmoZjkv819SBFocIpQ1IwO6hz6/P95S3cdmDIzX00cz7hpilI02ViCpnn
UcqyvR4/yax6yOIv94Usaducr5tZczHpShQXChCqEogSPt5j/51Ng3JtjGreF+UZmXnzkFjGXAjw
mBXHiPiZmSMPlUdx4wYjYkih/zDiYRv7b+/WuhKkXHyvzzwwTeHim8ZPz/uLaVYQNy92tdJBu6AH
V2KUl4qyxmAZgyOWTV8rDPHUYIdH8SGwk1NLVnyZBQW4kqVcH82r06IwSB51dWSCZ7qOsmF///gX
RaAT9HUacR52u76hVpoKi9Q4/iL7S4B2BN6lvqLGixqALi1/rqChSVPRAFtShyEawC0tSmkGKc3T
l9TM0zNvM33DzVpfSaEuhQUgfPKAqQvnBUCeigXVyjwRdtqnEdwKoOKnu6yafnmt9kBYtbHT9Ddp
9e2IUkgQu/62j/VfhbUGn7iwsVe/QbEXTKBSJD1UpXqQ/IUN87Ztxk6I4P8g9r0SNCvshY2d2in3
4krHfInnPJUC3tPUetr2vposWIkZYAGvBjqegUqiaD1rSyomYaVR04VtiNaM//Z5RdFdR46Ao3ZQ
LvQ2Bp7U73/weXgyqExAD29A1gy/a3SSNGlEx3bAZF32NCT+GlTcgpr7YJz/R4iyho413BiGLo10
Hpnmt9Qx94TQ0CAf7i9mUbEQBcw1ojmppcipUkntdpbju0cp9kitIFuz1mOxdN7oqsRJox8PKWBF
iJt5PhO8wKCP+Rul+0RfGblbWgQSJEBHRU2NAPTrWmmHzq/bMvdw4GxblRu/2pZrtdrFJVyIUFQ2
ZXQqRQkRPt8mycbdvP0Y0BcChl7YCfQEKNcOmThSJxJecu3kAbWNQIotrVZyNXNYojye/qUQxTpX
etnlgwMPAGG53UY6CCq1J60+FOW3jn8X/UoH1vKp/Lum+edcmBJR8DbJE4gDRlqcZoFr7G1zJcm1
fCz/yFD9DVaNtNBRcI5K51i4+zUQipUdU3s1qDYxr+pxLCMIKKU2HmQ2Hrjebb2ye24tem4Ga4d0
+YoBmw/izkGp1Z+ao9e5HQuI1b4mZhfkceSTKGfDfmx5gA7e/6R8KkaUP4DdQqfYxERq+0qbgIVS
kxgDjN1KsLaiEUSxA4BeH/F+QpBT/YzTk+MhI75Go7lkOC+UXC16uwkxmsZIkbxNtll24PUzoIn4
Wv1+Ue9mqkbUvoGzqTYY50mWOe6IWEGj2T4u8o34g5m2mcjwHwnKi29oJrL/aLKKAOIaDF8wxhHc
P/W1JSgmx5FN4XkAWI1E8Z4d+jUg98WzBtYByrVzp5MKX9y4DLlnR0NbkGUF2Xji8jOL3+49Y4/+
lTH/hgsLk5SUitGLs8gASx/rf032S9vt9AmD0L/vb9a8GTc38kKSchqm2yaDXSXw04etmJoANEbo
HO3DHGUasNzv7ktbPpp/16UcjZ8Lx0xa7J3mHhwD1LYr9mX+tfdWozwE6O61S0PzEEgbT3n83cs/
VYUX9MWP+8tYFAPUOeQ0gRoFWsvr4+Fd53F3GpFlpn40pNVjlZGAa1OYF9ZKbLN4PsDGnMfP0QSr
5mkASy9L0flZ1Ax0Qv2fiKdeoFhuFV39CGJ6lMww2rWyjYvHhClyMmP63qYBi0pYuY7yOeDqJ4Gw
DYSgFluLeBeFIJZGsyCGiz21vWIsMQ+PBFcWWfx7HjMk6Fbc2cWLeiFAUQaMHVdO3pAsyhL3UHno
JPadD3aabO8rw/I6MMZlIAeB4E1RhqwsG8CdwNzkw05HgZMd/9v3Z/kXtqDJJquSMd6W4hNHNXEN
J2bx54M5BLC9YNBFHvv6823qiqxpKWpDxWdL7OGe/cHPv/i+4sKOKDoWAkBwUTGFSX/COv7b95Xt
J2NbO17K88gbNj7droVci1d9Jq0G5hE63tVxsMnu3QqIPcjyTj8JOE9GkMc1zmc26W/bJ2vu6Ucy
HPP2iFX8G3AQra5k37e5GUnyQJpfCVvrmlUO+kaActDlQE1R1BCgD5v4wZFvM+1/f36mTTVhp6BN
yjn0jlXThFRm1Ar+uzN75N7X2MQUW/i3CEzlvUL5zqi+16o6cWqMfm2QyPXjg/Q2tY57zT7K5qTp
a5yX6vzB/wtzMOmFxKx1g/dT9TIfdJAgRjURW3/KX8x03Dm5v0cseDC6/n1uJVvLwRCqMTov93X6
NU9w8Y79LdxGqR4TdKAeU2dXRtEWGGcyzcjkRRO2jfUoUm9P0JWVD2gcags7MArA/khP+0JG2wlS
P9lnSQ4cHPQirPhTy1uB+TpwFwFk6aZbkaRdBwY0bkZO8dDUYxDbPKiT774pNnE8bYhRbNL6OdPf
Zr9fN2HOpUCZbIz1qcetVQgXuSEJKiCPZDom4gE9G/c3eulOXIqYb/+Fba17o57sYSSRXn0Uz2X2
Ntt0swLF3Zk6VnPTH0iUdn+Z7l8rQcfaj1feN5vXRu+a+PHkkz2KjZOYm/+2O0qca1pdKaWAADoe
HB04qMkawY9iXf/eIBQsQQEzzyer2QGjKnxLKx0SOXnnBENGrb2Q8D5tXdMQ24i1JOBsIdR7BVIp
YBihjGqgIHJ93py6U8MmQiLW2pt0woBWoof9Govf0qr+xpJzLTTbuMrB0MQys9r1SJSht6kxzp73
TNnXolixEmtilOOJJZ9GU0JMbzSBTc6m+27sigADjSsGYMnuzsO1KB+BSfNm5LUShLlpViNQr7UN
ZiP3VWccaq8Lk2qCJYjt/dv1DjhM8AodjK0DL/X6lIqkooYP4uQIE5hDhqlamLv/JEHNrtBGczsp
dRLZ/YdRfMSozZ983wZNgg0M+JsoGnPKGbeZiZvDxGa0s3fAfl3L3i/p8kyuOI/1oxNF1eVYjK3o
eGtEKHTbL0hAJFu3qvSPJUCFN1XtFJ8M23U2em3VL70mkyOriQxz0sUbSjNj26RZ85Fx3X9O0Bb6
8f4GLKkMCuPwmZBLnkcwr4+wmXozGfLJiFKz2GfgI9nopHsmcTMGAJF8FI33xqj/1ZTMQxNwn1Bz
RmX7WqJGSSG5w6E09gPfie5wf0FLxhZjqQiK4NogXlYW5FHbIVqT4g3EgHnrfk+LNVu4tGWo88/w
GUCFvWmWoa4vrMyNSaSNUV59NcDmVbcimKyHuQ/z7au5lEWuN0tSF16znmA1aRiz9lDSNVikZafh
YjmKP9gMbMQkvEaixpvQuiyr6lnjSL61rk22fi/1nS0YO1S5BOaJQ/nWMNGw8/ZlQh3Qww9yWCRr
lKKt0/EcNFbSjgrdOKRTth3Yig1euoS4gajWgcIMyaD5UC8cCGLgnlfmZCM8SAKrOmtOVBjZyjJe
3T312UJfNywvRM0Uj9dS2tHlJZo1rMgYmPNeMHcIxnTUkanRpq4GSmL3I+lrdphifUK47iTAK8of
Cvt5MK3YDIYSiLAOp/Y7lHNIC3TIGA3N5YReVUBD5DCC1Hzftra5HSt0K9cZeDyL3pzBt43EimAs
nB9Sd9Mj4CLwZkpZZDs5Os5ftV6CCJf6MrQtWW17k5MzsEz6ICE1kM3dCmzesN11V6NHdq+JuR29
+5XKOj+RKUM81SSfUmawrd2PLKxqjNt4pSwfYe6ArTlVAzq+JyA24loc9Dgvv79dPTDQ5aC/Bh1j
cPSvt9UsO1dUdeFEuXjw/Idujb15STlQMCYzCS7mz9Xvoxt7GJk12lGMYKVpta3pOMfcfOOc4qvl
uxQzm64LHSyNyhRAILNRUQs7a9OvtXSsLUMxfaDHLBJG8H2bPPX9O5ucOmvFus4KfK3gBjDIZmxv
tCXPXsb1EgxtFMB+oFZUmol79DsN9W/Z7eREYwDXeuNjNg7dpqkHe3tfBW7XBsHIRqNoizYuhFrX
gksb6CcFzexoQpHbTreuk29hdO8LuX07roUoBzSVVDe9EkLyZk9piF71//Z95YC8rKZmPH9f/903
H4r2w/3Pq5CcULD596MpELlOHbukPK22g4kRw8rtyMj6faVb4cA1NI24cNFb8UQHVHBHSw/MevJD
o2fftYmsrPDW1YVkFCkxxgNoqZsqImC6tLnCZ0V6Ux9NhAyBzEAIwOiHmL8xYfV6nZDAgHOETMNt
QozoUpCpdq3IsXY1/xA7KzHn7Vp0ABr8+31yrXJuNYyYZYmtKJVP+E9LDozs/DX8hFudu5aiKHZq
TZYp5lVQJ2Tnbq3wfXtv5s/7aHQAkx1AvJRFjLo+TrqNRSA/jPSHYB9TvnJrFkWgXR1i0AN540LS
vPMHDsWK5JTYQUkwd5TlcqOba1Q7iweChhtQRKGag7bX6wPRaoQxdgJBflxbZ7O0sx3wrPNvU5Ik
L7yZ2Ob+fVo8GpClgJIUXMMg0r2W99qNT2UDexq/2M/m8OW/fV6xpaYt9N4b8XnDCIxHjHr/wefh
hyBjPKf5PMUXsSbpV7ZV2dGgH63mAFbBP/m+hbjGmVFa1dQXcVgNHlo8mvIBswJBk/z6b99XjHFL
JNM1ge/b4K579tf63ha1FrxN//v5ijIJXWCUan7z+88eSPj0fTmuRMdLEtw5Uw80t3keXXE54Zy1
8TTh6tXesTb2Zl3su7peEbKko5dClFPOY2kntgkhDnvkQOteSV0troGgNQeTFCbKJsrna+bGqefU
dmR670n11JJQrg0jLa4ABFc2AfQZfHPlGuhtzdpx8GzEH0f4tNWfrACxIAZZYZqA6nx9iWMDSVjQ
6jiRzjYy+5hV79Ac/HZNfW1BRlyBLm21R8N1qS0NC+6pkff9zhJeswVrzhtBfv/2HpHfBp4e2gBR
1L5eCGJ4iofXtyMtQflXs9LnsU/3etI9pV66ub+iJUuLA5k5f0EJdEOyYo7SymeSl0jrvSYE6jB9
wLBBs5/KXgwBwfD76b7AWyWYoYrMuSWP2DOr8fXihqwwy3wSZiTaY+Yd1h7ZWzXG52dKn5nGGKZQ
UQIjtVKLppUVjSYmJZm3yRNj509rlZv5M6p3fCHGVx6MjOpF6001PAatFO6e2zGNzMFgn8aUkSjB
JFcSoEqcHaeqlr9dNqYf/2AbLeChgiF9JuZU7lJLtbTJqWZGMfI4bMQEpFzRjMWDupCg+BM9JgeR
MXLNKH2R2aF8I6HhqweLUdp/FqAoeSz+t4B8yjEfHJZsDV1l1qSbM7qQMC/wIgirMK7q6pNjImeZ
YsJ6Z7QIpg/WNxdk3X9wGHCKPGBCQK9VpPdaVkXKQLMQ2f537wggkvufVzm7/t4rJGGQlQf6wG0h
j+ZIo/klolby0olPHLkNC8OpgKdJaEilDKU3oe/FDfKxDnpj1wGr4F3+9gwtrhaaBjFkAeONqPB6
P6m0JW/SHoHZD2bBuTzfX+WSvmEuBX0VGIfFAIxypRLgOgANhdnRqEda/tmo3+zFoLoAUzdzgeKR
U1+fYmjdvMXjEQ3IuwZtdbz/8xfiZXRngboR2AbwkTxldypum6XrTnGUIbNTmt+ng/YVY/eYcp4C
3q/l/xfMHNo0QcuAyGuGxVKuv9YwuyQF96OEx5saOKVevRvitcbghSOZkW+wY3hP4dooUnRZW5o3
2V5kBj1HWQGT/Pc3bUEAgolXdwDJNASS1yrFU8Osu0qjJ8o//ZD85f7XFzYJbcBzfIwRGxdwpNdf
B2dfbBZMspMZI8G2YeZXv18RsbSASxHKc1NRmif2ABH2TsML0Kx0Sy6YMCB+IqybyxaITpQD8AT6
8lDVoScv648pxv4tI8rKE9L7ob7WCLYmS7H35ZjFWQVat9MM8EmwnFD75qbPwvxw/1SWchdXi1Is
P1rNLc0Qgp46YO0BbAG0s4ABfc5k8uB49JCUZhr0sg7HvAX0NgAU78tfODIM9ODSzElGsD0pF5WO
Umo0aenJtd8DzqBbObLl5V18X9G60cppVYuGnnQOJLqPxHuy+bNdHahfBiI91tbWzp6tZKU9cXFV
aOh+raHiUVUUEcGJNzo2pad0eKi3Ll/5/KJyzGwQBLPWCDLnq3bxlvpGZnYkZ/SUa8+9M6FC8ZJ3
2UF36s2YrGRjlpbiIAh3UCVAukft3moqg9dJmcAojKHe6YGdrjGZLRgGvKLI98D9tGAclM1qGkAL
ZaOHiwT0SkM8N0iZaNaX+3q2JARh8VwewCAChuCut6zUm37oM7M8pWjdNMIiA5PAiiqviZh38uJU
6sxuZE7t8tQBCDcfPnrtY4MSxP113EYIBhrR/l2HcvQF1xnlFOuIgVniBR34rNodnOv7UpYU7FLK
/CsulsI9OhaxtMoTGsSBCvuzHX2ULH4AZMnxVg5m8YZeylIsgC59XmsZZHkTPySmvtUMY8MTN5B9
/Svt5E543TeS8E3iy0grE2NlR9fWqlgIt6YpoDic8iSBVF0gXdOIp7rZJ/wAdo/727p4eMBlczEP
DYOnhkNlxsuUDDi80WoDz3zXuOFg7ABydF/M0pV1/xWj+m4UBQ8DFQIoYjrP9PBAkJXa+qKqzxRd
Ohhw5jrptX5kREtpygn2bPwqzAJtVt+JvmLkFjfrQsb89xc6CDxRUYjYKE8s3WQumH930EVj7YFY
WAlIzchMgY4CKBajSGl5lfS0LE89+gkBFRqy6cVP35wLgQt9IUSxDA46fHUxFuWpqt4V2c+RPFR9
dP/MF8rJ1zKUI2HIaKKRAe5ILfaO+4RGW/hZMwp2Frr+o+d+afM/eFuxLLTg6di+24HMpjRZU/Aa
eoZKqN39VcXAwXpkKFJ2znfH/QJYck3f6On2/lLn90CJJK/Ekusjy0std+MEYlu0PwF8HdzpwxgS
GQzdVpBdbK259wuaiFACnuscvuIFUXSksH0Mz45WcSLlBjYiHvb5FDrGyrIWQpYrKYqSCK/O2lg6
xQn5eyKPrnVsh2+NX2+yXAva6fv9TVzUe5R1QXeCwutNM0XvOg2vcq04MfLb0D8a1buhWvEc1kQo
58SGyijtCiKqBmyFP8Aaqo8/7q9iURUuVqGcDHp1Wlq6uFgIOQ4G+2rln3ytDur+p80+l/nD6tzJ
2pqUQxql1+d1lZcnvXK3df2tbY9MH1ZepEUhFoLfv0s7aqewZvS9jL0R1tV+ZBjXRumQuSvWdU2G
shBatm0hugnWtQxZHQggHbwRumnOk8yNTYgugAWEGtV8eBcGnIEfykMTRnEa0zOY0+viw9CvvHRL
N9NAcmKem4Rnp45IiEESbtCuOGEKt8uOhB+q/n08vr11CivBpAfQJ+cIX/W3tSLp0ePSFye7D3kP
roXzfTVeOozL7ytPXeHXtl108/fHz336Rat+eWLlfVgToXhZGaGDPYCHHNHqJu/eAbiNmIf/tgrF
kXJaIcqKDsVpareJD5TG4iiyNVu8sA6k+gEz4CLpflsbNB1pUHST8BPz2p0h9U3tPXKy1pCwJAVl
F7BdAtcEnEBKpA/UQCeJ7ZafDPHAjYPFjzJduYALqgs/8LWzAmgWwPu5vh29FteGAapYqG4PKLtD
Icptk/1M5f7+qSzKwXz03KY/t2EpB59qAx8rhhEAy28CIf3Ay7oNS2TQan/dl7S0aR7eSVRiZkgr
dXYVdVWax53enDgrNnX+LUPbvQC40H0pS46OdylG2Tg+MuKlYsCCjHqDkdLQcapg1PowMbeF7A40
9YKBm4Hkn+9LXlufYjJlow2T1KbmVE5FODjvqEUCtpaIXxQC5DRC0N2L6F4xmi63E6eacFxNPz70
gOmYxo9x83Z/FHE2anPIuWDwXBVigajQsxzRnKpPuo6syymma80J82YoThoGgpDXndMGcC8UtUPf
iOmPLtR7KOTRt2dgTr7iX6yJUOwNvCWzy3yIMCj5YSXjT4LeuzcfOap+/kwOpQOmSb2kU0Y6CvAU
fpJ5ecAQ2DuAxO8sby1d9JqOVnbrSo6iWiUoS8oJEdWpLAv5gEbzn03vuhuzouZT4WbGEc0qJEQX
m7uV9hAHRex6z8Jyf5m9bp94otuHOh36jxMACYNcA1S+x618OzjuL0yWgejJB61do9f9I/iby2Nj
Jb/yDkm9ydJeHM6tsDVzFraj9ynre9hU1/ow6bm517jrH2pfi1+mSifPXpKWnyzg1oRO6xPwZ0sM
uEgCnvaOs9DlcRwYjZ4hwdKB8tqfqkPqsGbHUzaEbeJZB0n5tGO9DaS7EdCwxKlBWsTsKuj9LH2p
8qI9TpToYToY1icfQKZbjXL3BX2ILYIavfvcc9aFseN02yRtfPwtRuJTreaPnlHHYesZyWdfT5yN
ZcmhCCyMWaG5ev7fJLfKbZVt0+rB80TxgHkaO2hSv3vfVBZ7KEreAYOprIPRzZHkGom273S73ZqN
1oWSkSxISg7yms7ytvd1bMFA4wYCyGy+LUiMK2+NwcUIlOe0OrnVl754305jwBE1rbnKa2LI9Xsz
1plTFyBUmV9nAPOnxXOKZvdqd38xr3k0VZMRxsBXQqciLoxy72WaJBq0pDqBGcI9xFYxhBxl65Bx
BrJic9QAh5tpG8KBdEV6ngUeGSnmnB3jQTiNOOWCZgdTdNkT5YDE7YCL+zg6othOPTfPgpp5CPhi
K8ykjn5Hs2s2JBEgrvXa8eMobH/PsmEKCOc4SV5/q0UGdHU2k6r7HdA0PbpJuAe8Nd/mG92eABEo
UQ1GlcgLSkpYaCBkCgwynKxYyICxxgta2qcrofO8C+ouXdqV+RW4cI2dhIGLneG+8/wXS7Y5KQPd
4GE9HFN/zWOazeCNLABlvs6nzXmOa1mJ2xo6z+P6RNBF4sgT1z6bKPKWpnnM/SfjjbB8s9eP4hRm
D00XjBM386C1b00ZCn7VKW/gaRrZu1zwlRuzYPghAi0ZPvKGcNGU3QMei+MkwIg+DXzqd5mVazvB
8jW2lkUpjo36JJgI0HGraHLeANsOjeDVqTnmyRO2auWmLBwLYqN/Pq+8XrJNk3rMNHze/gZK2O/3
v75021FWQSlyRue/KVWlmaF1YDSoT0krbKTPKhpwARzTKtaekIPc3Je2pM4OQNnm9geUKNX4yMIT
k2lDCmlVjozMoWgAk63Dq8hDTaxVjJaFAUkcdV3XucnGWEDQa8umrE8A/y7Ljzac/8THAAVvgtZb
w+Jc8jbx/P8rTXmZNW9MPM2BtIFnYRpPQaJthPfF46fE+cDpl0Rvg55+u7+fS1cW03dz/DEfnjpy
bqRD24nBr04Wi7q8PzYdBQKtForxkI176jThfXnzhVFNxMUTpPqDMibuZMiYndop2WryaYzRpbE2
nLwiRG3LEADT7bQRQtJWf7SS/DiAnZrH09owyOvFvFgNQV8EfAEd0yAWEG5vBpP9ktMyT2lx5qLm
exeUiVngCMN5qBnIvSShUyA8q9mVfOwOoJGiYWkYyc5w4y9ov9d/9fDv90gjac8s9vQgL/3iNPSU
/3rTpt/8TOVBNmqPxrzCz2xl+q6z2C/wXW1I7x7vi1HM2CwGvgweYvRxoGCoImTluRh9CWScMzm5
xpa/sSnh9fOY4UO3ABgpwdWreC9TJmwHOL7NWezgJfr1+e2/3nNABDNHrphAUEx9SgzKrZY35xIz
r6h4rRW6lnZnRqZAEhR/Ynjt+nGkQEPWeV+0Zyt7zA8d/YPNv/y8YuRj0LxUZovPS/vFpp/5Shy3
8OsBUQuaEB0wK9ZNsChppolM09tzY268fJu4K2Wele+rV5a3GsvSGN8fio0FytjT/cNVLMKsO5c/
X/V8mcjqauglNh9p1LKzkTUSoYTbeF+M8ha+isFgGMhwgNmMiVmllSnnjRSVbjdnZh+mzA6m5oxS
bejnK2/ua4JDMTzoOYOnBQRqExkdRZmYGTs8MQQ749eYoSc8E9zoThH6VUl2qZb5Ye1O9baE5XpM
fdZsnHLsYZv8Mv/ZpHrzARR+X8xY0t8TAOHeW0BSf6l4mu2NHpxXPHfHXZvbbagnIyXB2JjuWgfQ
womgcx0PK9I4cyJHya0MGrX0xGPlue+Go1VKcuBlNm2a2Pzr/pksCQKmJgAT4C/eco9atMI4Z9aW
Z3Qh99HEmP7oFro8TcAbWAlJFo5/HgKGX4JhWzzkioUykUjPaK2xczEeuuKY1E99dpL125IRs5K9
ZlTQH4SKGNqbrg3J5LE6GajLznX2ZHi7ol1R4qUNmzM2//u+Ykl4r0G9K3w/5yfiP/P8nVesXMeF
2361BCVQMHk3gq0XInRjL987b6QGwA6hTmiC1ghTSnPD9nxOFzGPT0EdA3Sr8ZxZAbG+CH+ngzo8
/T79vK9at8uAnBkrBk3HJoqTig6LKaOunY/DucoP2bZoVg5i4fOAmUIH3pwanhmmr5fREp55rdVO
57H7nR6a5O2/fnZZ8JCiKgddUvRo7O2+0BO/P7dlEpifGdB03rw9EDAP/GKYEhUNxe1Ap/w8vF0O
56H9Sdyf5YorubA9OGNsDWbAkTNTP9/IyaJck8M5BX1isQdoyYqA24sApHTsPipKPhLNpqKlg1sk
bu/y8WxjcDZpzp7+IaZvnOGZdRVE6UjHoKSE1iS1g6LsMUzrgr/3LLyHBvZPfL1/CLc2CTywM9sk
LgJovtSK8tSVaanZ1DnbT63+yavLbQHoUtv4fF+MGr28rsNHKwg6+230aagtoxiCiUXKM/fcpGfj
h0f3mrVrfvfyZ0G+H5I14uWFs0fzOwg0Mb2ADICuHg1LxySVkNalMnDPFfuDY8FiZjKx10dWxb2Y
Et+r9JGJc2k4AdAd14b2FhYw981glg4IA3MN4/pu9zZJGwBZizNmQUIM4bvxivLOxuHaQ5ixcOeR
QJQSHfdmKrDS3QysZOLspMiLZe9F9r6tHr2P2qe6eCNu7Xz2V7IUO8gwk+CD9VacwQfdIHjVuLdi
Sha0GByzaJsxAOEBc6W8rNaoWY5sJ3G29Xddax48kGqPLqhLmjdSGbyuZR4YAwa3ASfulSTw4u0Y
G+TmjKbpz9U34ewTd3//niyd+8z6BJVFNQRQ6dfnngwi1ZK86M7Aj+pccF292U+feXj//b5yFJWR
TnYX592ZTY9aHpbuCgryklrBvXUIoHvQQqs2MdW1qZlGX/Tn3PpVyS9t+rNuvpf6Vzr+BkLUyqkb
i9LAHwPjjtbmm/Sb3aMOhrmE7uyjK5BZWz0/tCepM6R8PoPEwC+P4Byuv3PkM2U4xJucfmimZ8Rv
WbpyndTewVe9APbVPz9F8Smqyvc7opndWbp1wLV3vfZVZqCifFeUO8YCW5yn9D3JXu6ry8IThAs8
I4C7ILxFYlVRF7M2G1qkMEN/tV8x5yGSlXUt7bBn4QVFBm92xJVljTXGua18tkOu2P4faVfWIyes
dH8REjvmFehllsxMM9lfUFYMNvvOr/+Oc3W/dLtRW5OrSMlDKy5sl8vlqlOnmuzY+u3diH6Dpg3c
cravVBjMzQmhFSmOMVw0gJwuJ6STJuNo5tXFieM8t2h5PNfLh9FnimltHTM8LxCNQItyYQUvxUwz
uoCbNZ5f/hBo9UFTtaUV/1+2roJkBIgQvGHgQF2Ob6+6Zmtp0sZ6+9hRN5qWl4E8uvVz36j6xW6t
GFgIwURD4PhfFQWWtZ0MqWniYU8bawcCShN8DFOzW5nnK1Ztw8oKghbkHxHJEWity1k5iVO5gt0h
BnCUfS7Z3O0M+qlKJgtZlFTFFL6xhuhIhZ49BlqeYC0lae5U517hFkOsNe8YqLsH7Z6YoIbZTW9/
MWHtoA54LOFZjg6kl/NCI0xqjyskzemO9304EhVWekPfBGAH6Ar0o7gmgOqMJCvo4vVxUiW4mCLa
qpxpoVGSxuE6Quj0D3r9OtSY83yutHKK+7TYLxytOvP5SR/z47j4z8yr3rkWKnX0VNXFbUP98JQF
QAyPECTxdekkmXq6rHO/jvEM9hpv+DylWZguKmT0xvqJNwhCh6C2uEb5tmhQPFo1YnvZR+P7+u22
Eb0eHMAacFzDjDoOvC7JeSDoTEDq0s/icWQPcIoeEMhSXIvXq3QpQrrWB/SLTjoYzLjXp3CtyJFo
3jt/VWVy/pChXWoB5OC1IDpd4dUpo4WGZrYXi3dZzJOuOi72jHZ0CRiEvHV48vzqzjY+p+hf25np
jrRu+tgkbPmWZnn5ndRtvfeZC7oiZLwPrWunQe0YY1BVpY3MOEHLQW6rWvJeXy9ogQtHQeCnRMtL
sW5n3lRq8skGZ0QWZ3lxSO02JMahXJc7sCLcuXB7NVUKUi6ZxD0NiYIPHHk7EYiTJA5jw/25t/KY
cR3UzAYLKvMxiPraj8CjPO08nqK8WfOtKCfuElSp9aNt7Bl3OFrYTn2mKjnZcBzwQXDBDcGWYqJQ
53IJ1q5BEmH18jjPPyzcC6i+a9gDAMxkekd7K+BoNNu33323VXhP1/YVzbJw+4n2HgiFyNlYuprT
2niMxY6TBGs9f2Kl1gd0Im3AeuuE3FZ0+5xtuGsi9CW64iFIf+2umWZdF3lp5DFhAEV1D2vNQuof
R+qgieWnAX1htXdpN0eWec/dIiiNz77fhK4TMfsuW0Kz+Hz7gzYOPgFdqW3ifSXIYyXbxQqQ063J
yGKP7bv0mKoeiRun/mJ86V4BzmDxdTawuG9OrENt6dAErJkV+6iahaRAtQCFp93E4jRzdnXzzehV
rLKKediSUzYLmjJn6Vi8kLCt0P334PUK3dicBDrNCJdP5DglG5xaeK0V4BiPx5852fuG4tmzOYOz
4SX724nqEb5ijfAmHMtgQh9AFRmK3KJJWBZEE8HLADcCcYermAO4l1JXs1mcLfeTDyCzsy/GR/zt
2ceyYBEDLmk42evnOVG5sxtHmQiKHwTTRJhINmqlA2LhltQsNv1Hh+2ztQg9uEr6c+Kn+9tnZlOU
uILFcwCxbMl+2uaIZIDdYKPqKE0ikJgmyVE0xB3fnPEBY8qZIOnlMZhOU9o1BNnGidTvurvb89hS
OFS7gC4c4CBgnWSdntoRYF3+5+wPbD8pFG5zmUAwD39yC3zUTj2Y5pyWxZoVcuegPVnf0Ka7dBUe
+ZZe4+2HICdYKJFjls6+m9koerFxeSxz5PnI2aKP+79s+F8RVzmrCpjG0XXzOC132O3KRM1xOCY7
rnRhr58X2PEzSZINAJFNMlHXz2Mgtvt8z8f9QnfDoHDFNjf+TIpkCtq6a0g5kjzus2CaAiWR5eYs
BNQUUVXcLJ60JUwnk6a7lMXJGlqIQM1BWdw5VXxbfTc3HsRUCLOAt9WypdNBCJrL4iWAXQGRuJt+
9Oa7VtWadWul0CkL2XREVsgV2RZ8o8FanLqMPWQPQbTl727PYWulzseX5lC24IhF6+QyXv0PAr+Z
IWiXzkvAfE1xRcok7cI2+whCguVX4IANebnqokgyj6RVnHPaBd5kf+GUfCDEDPW6fN8M1dGttICh
3qms+6Bv7AAw1F3nqVrobSwpgEko3IDJQUxFDqdk3GbEzZHYMpNd6+1J/nZ7AGJTvGIRFALdiNyJ
lrF5aBpUe8cmr5/qJPnB/P6umLO3nyFcNrA6NkqYr9kyzaLTwTLTQQz98c1RZa+3Ful8dPH72aMg
W9t2nZO2iKn5wrzYVaidanhxtM6GtwB161uEzWJ//eTvXP7htlaL/y49wRCFAT+6BY9SB9ni5fBT
5q3p0nd57AxwNd5rzvv6420JWxM4lyBNYK0JNbtGSLB3hb2bPt0e/noCyJqBBwU4BcR4gKa5nMBo
tyCC9WFaTNYezPLDYBoRVfUyup7DpRBxf55twgKALUiHcau47gxWlPd2pQoZqKYhOd/JnGidPUMC
H6dgmZ59P3QrFd2TSohk7N2uK90yxf1rtUdag9TpQa+jf9gOpEdBu+/oou7rcqWMJV07kMjksaft
19UA1D0LfPPNLyFsx5kQ6VKcU/Tq8HQImfJPGf3Zqppkba4TunUCiQ3CA7iql5NYc9tpdODZY81k
YYsSD1IhFdSrQCMbj2kxj/+XI/M1wmccTH2FC9F/Rq2BzaKyOcz9nuwnL+w+gU/EVBXkbSQ2L0VK
++OY45qBdSyPs7IL8oUGvLkbi0ct90Nkhypjz6cKD+rX21pxfXdeSpU2zJqntQeQPI/HJkqGqF6O
6GZvvz3ZBZAEWs76Athl42K53Lal7b20rzQs55QGc/Jk0B+3p7FlBgTTBhx9AR6Tq1o0u60Gmmkc
bjINjOQlUdHYbQpwEHPFnYhu0DK505pMPrHzpoi1+j7xtYiUw+H2FMQaXNp7WxRHAT6NBueIKEn7
P3sL+Japy+Ohj7jNQ5I/1v39mmfhW4li4cVgD0TSGW8vODMyFqAoJl6Klt1xalQ7iz54q6uYzMZy
XUiQJuOnK8jpNEionlprV3v722u1MTwi+UBKIyWP7LlM1qDlIHmvR53GZXdXhTW7e/PwBFFcxNBA
D428n7BCZ5dKCby/oVNex830je+1/vvt4TeM2MXw0sWY9FZNuxrDM1Te43jn7hS5Kobw64MtOtmD
/gGOvQkAg3TkECQdE9KN1atuR1VZRws4J5z82JtvduEu5UjXoz2zutAGyPHa1wndiaaftxfreqsR
jECKCLWesPe6nGHz3YIDZsWy1/6H6z4gM397+I1lgqKKUhIUdmOZJEUdcm/Sx8zxAa0iX1x92aML
Jm0PSHJ8uS3oetMRwsPbhwDrI4A+1qVOpQ0j4K8ekrjTXsphn65oLKVw2jeWCqxT8NsBgYK9leeC
Rlz+XCPt/5rOu/p79cbiRFgNxFHOhpeuCru0m8r0MbzWfCLf6/5tBURieGyz6NssoGhXFQJl25Vm
a3b81c8/WNYrLT77/NXNouTtxgPFtoKhC3JwNmxpHg4QzN6Eyt7XWisCx9UCz9vd3uuNjSDIzwGC
jUiajbN+udcjegG5g03K1+eKa8G8qJLpqvGls137I+jQ66R8tdedPR3LSbEVqvGlMw2E94TwO77f
nI9s3qvKAzeOArLZuHYsUVh1VavbGI2Om7Tirzn51mjoY5QDUJzZ0Zs34VyKHJjrSvSaLIyav2p+
UP1wP/1vo0t2g9kdqQq35K8DidZ519lvvoLQ8kOQvCFdiQCM7DGNzYT99TP+imKSJo+WVbE6m3tw
Nr60xZaR9Iw7lL969q4d8SAIC1UwWSVC8tXnVUOay8/5q2nvfRAekYORKSzehvU+XyUZ5ZGPfK48
AA9fGfHGn0tuW7HdgK7U6epkBxdrPd7edbEqlz4adgX1WYA5IjXqy27mbDuatqJ45tWZ58DK8iid
D5Xzq3NYUFqfWyX/2vVBREIT4XFgoHB1XKGgmIl6swSuwmurfcs6dGTtX25PSCVA/H7m6aDJH7fM
uoGatSe3uWum/f82vtCRs/EdZ06rZcZRT9bjWt4pYW7XOna5QJKlRRPjZh18LFBaRCi8Hv0nPihO
ysYSwYYLH8Gx4JvL3Otl4kzWggqDGEFYALCqQqHDm+MjxovMNcoH4G9eLpFH0fosLVI3Ntun+uhy
hS0Xd8GlyooGB/8/vOzrr3Xd2iXTnLhq6ydia798L78HiUKEkMYB1D+K1bo+kXiDeUBBgBBVcBVL
s+ENH2ZjSJaYR/R7TfdjGS6+QsbGiqEaRdR0IM+H5550gRcZ437njHrM6pd53lkqeJJqfMlVa9rM
M7mG8akV1/2LaSl2XKyBtCV4CCNsC/wAwjG2kH9+KHLxJOPuGJfVydLT9m7O2qfOd36hYux3M7f3
g93Te5++3j6LV1sjmGrBrAzTpSNhLwMEqIGOcCs1h1jv86CyA6elge59TMef/yAHWDhEZ0AtdjU9
VLDPGtHLIc7QrL4bo6KJQOMWnG5LuTr5mIWoyhfOrmkhUXq5iMk8eE2RV0PMygNSiBTUEqomSFd6
ABGAmntgEXcEtEK6I1GpN1BjbrqYgaQ4BMfMQtH26vY0NmUglA+uDNFdw5XSh/lIuEsmG8DL5FD0
x49vHh0VhhaKRgBIEuH8y0UiXV3n2lIs8XKPLFj6xqp1sIfo58Nb0sdrI7oXg+RjiSfyaBwGFRvf
xtpcDC/5WHmZWG6LZuhxr+3TnWPv/2VxBGQdxf14DEhfz3kNLLlrLvH4aFTHMb27PfyGguLr/w4v
fT033WRMPAy/sB26gdr5u+zNlaoCEA+WbgQqwMwLi3i5va6WoaiuavQYxDFBcb/4KjTyxhwgADgn
nGYcBBmo2VezWU8L1VFnmKBM3ArmognHSRWr2Nho0E/jsgD8b4OTxvERQMB51uPCjeo5IqoiiK1p
nI8v5J8Z3HnU/ZrOGL/Tn4vspaz2a6bwDH1x6VwYdewFss5iH5DKuqoFq/KcoLDUWmOWDuudptf1
HuwUPEq6Ec1ZnbZDkTg52GT4jLtl+tmYaw5nYtIbFjBmGnGmZWVo28ywd1XqUVR6Exb4XZff5TTl
ITCL5RPtaPYTr1Z/DpitT9renPw1GrzJvSerN+5HapYHxPbm0Foq/hVFzPw5Kye0b6bL2j95s98F
hualISOTEzPL7Pr7wqkj32ui3lrQat7VJ/CJeOXS7ZNOX3b5kmonvJWt/cANenAcNPiu9YnSwAIU
ZU/TLP1uznQ6JbPzVevGOXAAfAtyfRzWXd15ANmaaagbMz+ufguODsvMjUfUFWpBD1LkOmw12/tE
K8p3Ns3oQ8vyPmwp707ojb7+RFfd8aGiqNVlxTqEJDNoSLRO37dJW4fAQDavBcnBfcIrsM8WxrjP
C/DQ9iit+KFPnrcvKteOZ3Qpm9Aj10nCZancZ9dfjR+MkDkPa740J9h+PQXswRmdQEsS/2XK53zf
eOn3HiQqKoDttTLi0oflRFQOCn9F9tCu3O7rMUPXKbB6lsneznaJ++O27bk+UJcyZIWfhqZtAeqI
jSzyn2jzZsuJ4UWQCUEOcGPINbUE1QJVNXtW7M7afRdWwBn+w/cDAyWKjsEaJhs2za7ask+xdSkc
B2LGwxtpi3FzYQZnAoSvdGYRRhT6pMbs2PHq/OLECto8DRqGeg9VKEgMdGkWIAixS5Tr4rl4haga
baNreNLYMSOv03ywkg/L8pmYqubDW0qFPg2AcAgzetV20h25OU14/6JCrQtoe58D8Jm3H27vytVT
AouGGjLsuo00CIKBl4vWMMqGtp2tGD2oo9Urgmp+auw7Y/iQs1+3RW0pMCB8AHcCTwmcg3Q3d5U+
9fowGbHVvJ+1l/Fwe/g/yRR5W9DfQvSHgcW+Skihs1xmGMloxAOfA3/5zZrpgBxSSNm9T36a3X3e
PE56Gmqd4ER9QL9olCoEjdvu1jI2yqepfyqbH9Z6aFQ8Sls7+ffLwNNyuchrNxAr9THzLH9p1mAB
Am9UuM5biysKGlGkievWksHS3J3zIp9aE1XRR315WF9uL+6fN568uHAXcMBc9JNB2PtyCjo49U1c
adB5Sw+9ioBSkIdz897Ij5x3oDXmUaO988iemmk0Tntek72R/UrAJpBWX6vyaLZHTeWOXU8a9a9o
N0qAUN6oAvHclbgdHmMnPW/DgKEX1e1ZXx/0y/Elk1sbY5Z3OcZfmt+T5e1ss98t/I70o0KQaiLS
KeRNYtn1BEEWriZ0GmKZqq/R5lSwToCDAb6hy/tHRX4/RS3xCZxXL3mzvPZ1fTc1/dcWbZTevmqi
3AzWEex0MF+XqjLg8ZVkQ+WCjWZ6cvv00LVI4HY+D00z/XBb1vXJQmueM1lS2KCt0t7nHLIG0IXh
NE/pQ6NKp29tDiK2gM2h+zTwYdLmMH+a7CRLQGDooYdx3wdvhlAbKLOGJy64G1HWK3vkJc0LjlJF
50TtOdBh5etk2uHw3F6qzWmI5mmgM4FTK8O/NG1eVoa26ye/paEeaO6bEe1iGuIacdE0QEAcL/fd
ze0ucfoV0xj4rgM/I8u79+BSUqjXNY5DkiPpl2eOBPBAEEpmJAkLAWcujJ3VvKK1SMt34wgiRL0C
Hd5ni3x88xKK+lWoNmIHqDayLmfoGzlF1Yurg8oSL6fAN/a3x9/Q5ovxJXtD0352mxnjg8zR8iOb
hdmn2xI2zMCFBEmXvYz5WdpDwtTuDfIlA6jyR64C1G9oGogVEP4wEZQSrbMul2lM3Eonw6SfPO+Z
0+c3V5UhXmuhPB0JV9S2wlu9HF5L3YaCMVM/+VYDnutdDlLEXJXPusoKSEKkKEsy1VqvJ5hDtpZ4
QHznSxV6aOHY7PPs2L2Rsxeu68WU5KPTtt5o6NWMbcmaZ690v5GpuSct3d3e/Wv9+kM0JkrHsYBX
lwBqbNJGZ8kKePMum+5SK2gKBTJ/UwTyKbhpdPADy6l96pTUNpp1BeLpgFfiyI7ZENyexbUOI3OC
IjZBeIfQp+yypqi/ry3mrIA4uqHR7pkmepmXs4pd+1qNL+WI7zh7T7RQ45Uxd40NUCD9XDvFNDaG
RzcKCxxw4DsD1Fk6JVmVW1mmtSCgaMKVR6hpur1MqvGlq7GZSY8ISefFrNg5DoiYuK2yxBs7AXcQ
aXF0FP+DQLxcobmnJmVunsSzsabfOpYkp4J430ATbH0CGykLmVWh4YUHsGhQDNq6F5W0aPViPiS0
vBvBoDs22q/W0V7Nhby/PX3hkF46rJdHSlrepQUV/rTgAK/jg5Ucsi7Ws3cmaEtJpQp1bYoCEg7F
yEBgWTLKazU1I7V6pp9c9nspPq1mEU0zGH3TuKy5IiZ1veSYFpppieIBdKKSb3GUw3Ug4iv1E+ry
0QvhWyJccHhXxrfby7ctB541MBWoAvQlI+sVYIrSXbBj8vRgeFlY5Ttqv1r5z9tirs2FmM5fMZKZ
XezFHMy+009DSsNCy7qgdLRgMlLFdLbkCCieK/oSAgEmDsvZWcYtlbtpkxknjxxTM6rXwFfom0qC
+P1cAippDcTyjFPvAYNbHju0WFwUsxBfKev0+Swki1SCq7osVshgduAtUaEiANmcA8JYSJAg2nn1
Qk8XRFSNhBun1f5m80d47P6o0N/NKYDIUNg8xJnk/EuRTpU/0tI41XwMxiNBZO+2RqkESBplljpz
ir4zTpPzadj3nYIS6bqKGlc1il7+O4E/v5/ts83dtjGHBvvcoaU28sf9gHvO8qbPHnpuuAQ1qWt5
SOb+UzGAWVijEVz/nQ5SkdplO2ajsoiVfkjzOaIWQrRdFnFWv421948/gWce4AXIPsPdlxZhmdas
dWrfOI10R9KoUFVKby7y3/FlfyUt12ZJmGucMuOQZ3eNyqJujg+MjIXXPSjA5BwXshI8HRMT3+9+
IP37D7dVZMu22WgYixed8ITkWIm7+nxpy9QUDuTdOvvh4h6GiaIr9xjdlrTlRaKk+Q9bD2q45ZCX
OXSOlXY6rPWS33l+sTNK526xSTiB+DhYZhTkEltxADZndyZTuvicgnTZwiATCbJA8+/W8sG0msBr
f92e26axOJMj+Rd54hYLb1b9tJQfwYngOF/T9B+iFiCH+rt+0oNrNLoeigYZiD69G6bl3WAgKVYj
55KoeoBfl4GJg30mS+jk2cEu2OAly7joJ33OotJ5rtij1+wy14/IUu/QkjtIQTZYtp+r+WOt4w3w
ens9t/YNfa7gPyAMg+ildOP2erlaYGnBejpwlp7RLkwnwZgfbkvZ0kh0q4OzgiQ+/pGk2FUHXnuw
0p8m+o7lz23/Thvfd/Q9CEJ2eqd4bV5zHGNNz6VJdihvrGSeJ0hDFeG9s/q7DIQjs92E8GF2hl7f
Nc54rLI6Im0b6mT9Os886pv0qFtGNBTrl7QlYd+oGpNe12VcfpdsxJc67akl9tpDIwrf/2Uld8xD
lG8IdH6kzA90I98lqrrfzR3+u/ayn0iJmWVJg5Np2ktUU/ujO2kR2qnt0pwoXHOVKOlw9gDEupzh
4PTLvpxe6imqmqOlKp3cvAzP9lcmsZzKZW0sgqd4orF3uTHvE5cHdVE9Gm0SLCkqXFMHwcwldkq+
73n50s3u/dKAUSEv9nnaHluUQuSURVbKgzyf27Ap0uNtjd+KF6ENOp6jYGhGEb7M6Dlltd/lvlB5
fl9VR8/V9oZ9N7SPS4uq6yJ5pA18z7IJZqRAb8veusfORYuXw5lNIWzIXKi/fmq7HbvPtd3t4TcP
M7oY/YnKAzUjmXoX+VoNzwGYLP7bh5NeFEOQ5cjo91+t+RulKmzIhjxgfHEliaIWYBOE1p1Nh7HR
7zQ/R1Ak2bFqr/+u58Ni7R3jfaoCGQrLILm6eEwJzj4LxGLgr7oURTnTfZcWWDl3+d2iU30OjpOS
ZDFJdFRqjUUEqOZ+1pb97SXduNUgF9ODhUAeVybJQQUNbZOC6qcxPbjoWktDiyl2bUMpLkRIZxOB
09EZbExNm9DIo/kEZN3b1e5CgnRtZvrYeqzAPnlgqQHLCHh6xv9RhHRb8lKbJnOBiIS9dt19pupS
vLlIAE9Cq3GAUC97uf9mmqa8yDne1LkZjesOmJjo7TsNZi8AQEWx8lU+uh/RIpr51ooGDfZXNvEI
6MBfpRKht6VQxMBzHVkKA0RS0l7kLUWvGOatJ82/991Do2XBiqK/23PZMPdg9forRNoNrYQVRlJ0
PRGvDrSqD5IsmI1HlilUVzUZ8fuZAeDlVOY+szEZe0e70C9Qw6gQsRFMQaJFR84bCGmR974UMSMB
U/W2v55S426Z7+FyjR8n581RStFK90/SUAA2rqKUbe9Sb9TX02Ic2vbQlgdAe25vyZY/CXpkEGF7
gDKCFVRaq1y3OlxHy3LK0fQz0dMgY8PzALTOmHu7sQLe3DAPRTf87q3uwcvtcGyLsLdUW7ZxkPAZ
wCkgLgU2YpnDV/dHjdiNtZzcMOcstNfq7a7GhQBJ96hhj4Ace8vJBgaZ72r7e8f1oGjfylwO9QY0
EaUlKNgE9EJazqRL6xGZOHCvg4MPzXQV1mDLSwBbM96couu6KGm91DskknuQzGkLXJkR1Kf5sbGK
sPIemKXtUeoaLMaTm/CgdV5078dtVdk4vTBDYPgCdEjcq5LKD4nJELTQrVPn7nvyw6sp4vJ7S5HC
3zhYyM4hv+gJ4nEQEV1OcARycW2YYZ1y/lj0bdQuGQhIfpeVHyJr+g8zErRZLjCwiPJIfr8JHlxr
GSz7RKbnNfnmDs/cADosV0FktlYOKE/AcYAq2YgTtKZNOZ8hJ+92tnPfVYE1BCjmUOj41iE6kyOD
YrvF5N6IAqrTRJ68rAnQyvX2gqkESNcdkk3AR1kQoLN7VNhyFYT/moAKx8cFqZ1ADdvAEkm7n00U
hG6Vbp8qk+uHzhnaoDaGLEDGu3i0UsSJkrVrDo1bfTO7yQjwdKzDDliCwKejKoMjzqrk3OEYo0cZ
GEIQFbEl565wEqtCx0/nVPWPDZo3lI9Gr4iAbYvAnSuS9ijtlqzS0KORj0Vr5+R29Tdup4/Er0BQ
6+z+Yd+Apf2vGMkqTSyla69DTGaD75RM0fwP8Uys1V8J4gicXblFRvoMrUOdE8/fz7vZfL09gQ2X
HpR7ghsMie3rx1FmrDQra8M+uX3kJA92Bidln7MHoodKOM3mnpzJknRw6WZcFbikTuVgBtwMSQ2c
qypktHmSzoRIujUM7ZJ3f4T04S/97ehsHCMfdVtgN4NzKjsObo7k9phRGBzstVVpj6a33N3ekU2b
diZCmoA3mXqpNRlOKq3IA2pru9DVQEXclaJluF3O+7fL8xDydwFxxu2nS7cP8FqdO+gl5PV2RLoi
sOwhZOUQdW/H/mPBDFDfiMQ9GhdIRs5b6lnz69o+ac2xzo/H2/PY2nhcbbgJ8PYBQ7R0FJnl8qIw
UphQHmjfChV9yJbyng8vncOyGtwlE9sy2juHhX37SGxFWdfGmxfO4t8ZSOeDpEWCBl6YQVoegJev
SmQIjqW2Q2E2Wge7ijeDakKSnqGvQ5HWLaRZNUEE/GkyDAD7Drc3RQwiW3r0H0H7XqQrUQkjOQKg
obL70srtU8ZeR40FBUqDU+e7aX2syQuDGbgtbuvsCOiJaLkHLlG5whb1/q0P0i4byBMTEPyP7qhF
2ZQHswoeIrbiel5/BUmLl4DfmzcmBC2oxbvv8vl5oGAmY2g8WyCaEZHGUvk6m/oNCgAwVRrij3RO
K7+bajYz+zTPL4TuskHhs22Pb+ONiuAHiryk01mxGY6xs9onhx5qHvjT7vbebOkbqO9gAUyh4/L5
RPK8IbyuzZM17Ydyj5QE44pn3db2n4uQziin08RRAmSeKGj812g27yuKugiFkm0tFBgfDHAaoD01
kmyXN/KwpqBHNk3zxHo0c8wMaw39vlGBArc0TBC1gTcGfhveb5dS9Ky2rLnLwKhoWLtsde987kfW
ouGNSNu95TXh7e2RY7l4DYMhHqE2uDKgGLmynzVDwarBvfKUGDSNSJFBDZZsDKvMXUB4kCzTk8Eq
smsG/Us+siK0E/ek05xHkzWSwChLDYlAg0ZFSUBQAn4la0jzSCvW/mFMhw8eV9J4yV7t1TdLG26A
bM4xCqc8oRjxUAID6vf0IWmMT76W7VtrDMsWATB7PpLCecyTKhxWVSd0SRuuPkEy2oufsC4Da99J
X79o2r2VvJEY4kqAZGqcET2oqZjj8NHxUNCg2HfpWP5neIAwAD4VCiDrGbAZRV+jWfapasrIWd/V
RTxAzm3l2lykMyHi9zMnts0J7zMdQvICV01Il+j2+KpJSEcyq+qq42ISSK3mawSAvakiYpHO49U6
SapWDQsh+aSXp2L6mg93ALnthubRptXe1FS48z+Lfna9XAmTlIr4BaBprYX5LF877SFx6pBpH8tZ
NP/+UPnPulPtO/v3qHv7rPqcp/vbyynmcku8pHKzWdlcTyB+cgLPOvL8nrNonRQRnU0peJKi2NsA
paN84Uy8Sho+kfK08jA3Q6M+sAGlZrvbc9lUDYFJBrEmmjHLncrcREvNecDx6Yqdaez9Zl+pYDOb
2n0mQlquFZz99kBctIz1PrDxi+8pbuathULZDChbDSBProu8Wd011Oiqk5M926g3Ctf50OYKzqct
/RYN1wSFC+q/ZKIhn/IUleaYRE2ex/UhAaglrz7y9P08qtgRxHrI6iUIcHF/omEDovuX1sAeTKu0
0UnshOLFIK3SaNaRQLrvlh9VfywcBWLnz5dfiYPriXAy8khXga9mzdiKosPyxJN+DNA6xBzDvHTa
I76tDvisrwF1BhaivSPdzxbpIiBqpkMxweVONI0ffY0YAc1xpZCpoPeuNfA9cwgPdd3goUZrFP0N
elO/72pnegVhP1ql57731IGlOta75r2TN2xnd/13Z+HD+4Jn3vsSrMlRaaKVwWxkXpg5HRKQTUWq
aECl0I82Q81kqTfJYXGTDgm9EZSI9Vq+L8ypU9EUXusvAHFoEYSieJzDKxori/dLurSD/lLOH5Pi
S5GqOpxcn8FLAZL5rzKD1GsGAWQ5TO4YoWha71UR3G0hotkhDgkKwMxLrTJJXqxu7+svi11GDaLE
q4aOrYqL5vooos7TFB1NQKeBIm3JK0NAy+1NbWhO2JXQct8t5YfO/5DYqqD69ZaAQx10SoDhweW/
qjnRzZ6OGpTgVJGwcMNFVXB0vViX44t5nl3Ia+31dC4xvolGs+DUn3d+qYjAbU4BbEQwXAQF1I60
6bOTg6LET7IT7b2o6/2AVgq7uDUJxMvBqo9yk2sGysKtdWo3ZXZqyEOWH8oSFcWKF4VKhGTax1Rj
qBEvshOqSswqZGj+qwosbK3T+SykJ/LilSj5oZiF2+37YleoOGIV48t8SlVmUatyeXay+e+0APxa
VYWnWCP5HgfJpdv6KSawZJ/c+vcooDzmm71UXN9/t1ru10ma2jE9DhlDE+rLgVv3gNDcdhT+dOe7
vCeEDBw5xEKBr5bfdQv4WWut0ejJQ7ZcR/h7ZsfGfZeXd0PyobBMJOfuTP/rQH8N7k/N/1VmRzrs
Wdvtb3/I9nr+/Q7pbPrW2CWlkdDTakaDuSc0clW8/VsiwACOdx7A0IjISWZMS8Zpqfs8Q34mstzD
mLy2KqCZSoR0/L12HNE/hmZ4V6AT9N3QHxG+vL1QG8YYxMN/ZyE+4cyIJdTuWq2FiMz7bBQ7rTzi
Vew6h9tSts7PuRRpO3AbGKlWpFirZNdNx+aN5Uzw9QW+ARVNomr5mkQyc9YlT8Euf6r0uybf1eWh
U+XUN6dwJkLaCytHxWrHTWh2HzRlSMrjPywRgH5oyQtWLUAYLzei0wzWIEtBTykQp3rYqd6omxt9
Nr70/b5VD9VIMf7gP6VFkJdPKJNdsv3tWWxq7JkUSZ3KoXSyNnHoyeF7M39gsPhEkeZTTUTSpWnp
3bYtPGzEZ+KEhKC7+305KYRIYeT/KNTZPCT3eiK8XPsSqzXRct+g4Q+rtYA43wZ7N3gnV3/hqoYT
m/p1JlG6JZ2ZGhTZBXqal33igWAkur0zqvGlK3K0krJzZzE++tVbLy5T3PKK8eXcP1hafJJ5GL9F
3egv/saUlLwhjhRZtfrca9scG7KaQfPZ/f4/LY4j+73ox0Vga+mp7++dZj+q4k+bOgtCIlR4IYMM
xqnLw91PHfEWa6EntoZOcyiyJ1T0ldanf5jFmRRJheaJIvGFjO2JkdApjomvUKHNw302vqRCHRqZ
gIJHp6duvRtf8uJuVsW3Fesk+1lDZSZ2N2EGkw7mnrBiwTj9qpPPt9dpYx7AhwuWPDwLRMzhcjea
nqFn85ym/0fale3IjSPbLxJAUhIlvUq51a4sl122XwQv3dr3nV9/D2vmXmcyhRTSdxroAaYwiuQW
DEacOOfYlW49eVUFCvuVMtTCaZAUNlIOxYEvV/tr56GLjSrqNT8KAtexfoOcf3d9EAtTJbmh0CAK
PBKsKPcFMQICLgk98Ceog87pg5N8ssZD3q9pAMtNo0R0Z3bkSE8CBKpr9lDkRuBn2nfwAXmac2RO
ueEO0HH1d7YmLC5PwjVzygXC7HBiTghzRP+aJ+Cr38/5t9R4TPQ1hrnLXWAjQpWcBMhrSG3X84EF
dZ2LOQ2Ib/IDDz2reO5upMjE0kgTSJshJ7CQdOIhXg2jXlC/YJ4VGtsuWosQL/fZmQWVzFfYGVRi
PizE3xzujWtpuaVJQvPQh3Yn9LRUwiHaNbFWFBP155Dv+tR8rfL5oJVrvDOXq/6hgczAnSRfuioI
u0pMIkTaUb/kxSHIu73WVL9pUG/Hmb/U7ZrswuKo0LgEUQEInoLu+nzpocUI7r8Wo8q14d6MA9cu
iEvIr+sn9PLkIGMD4UeoVmP9L95Cpl5bnEWIFZpoekjq8bW1mgwZMvFrDMyHQohPdnR7mhM2gUKR
a4WHiYqUjaLBaZIxIz7JgYATaf5jhvfR6/HQ6OkaY9fS5kMDzP9lixQXlOp6YyZlRH2nvevECyKk
6xO4+H3JzIl2HrBiqJvb5INJYyS+/NT4FMe/MhQmrhtY2gdABaEOCZTdJV+XabFab22T+FEcc9cO
Ir4Hs1e9KQedr7jrxbHI3LCDVAuK6koEUI8jmHA0zJXB200XgIpZ/5vZOrGg3P6SlSwUtY3tRqpP
UVICGwvGuesT9gH5OnfP2F+AQEqeNlPCz85Pjk7GMdU6CzPGwQwG4Y/vLCKPdd1+1iLIE1NheGHT
/lOKunKjKD4MvDwEFXpYEs3ldbW9/nMu70AbcmOSIhRKYmBLUVw4i/uB9NPAfFP36i8a9VsKbqi/
WDnAShEs2LhsL8DUZJ6toQ9M6id6lB/sycw3dWXdCFH7uCrMj6Z0vAEgxKxAZ0GQEw6kJdSPk9QN
33Dlrizd0gY8NaDMlV0FwwB3RX0reYynhxvbJS5+PzvfGI1hhmkzC+qLwB2jTXlzaIuVPpkeZd/V
YjCHkuDzmnUYqruSrHx/cSdB8QfUamBiAHT+/Of31VSkeW9QvzLQK7dvnReHPrLb0yAYxYkVZZKC
OgcnR6HDYYK6HsjRzb/Xz8NCLR+oZAjAIPBD18dllUszE8QcMfHj/N2knwqe7iPTj9gzi8tH8Eq6
ZhdsQA7vleJlGG9+AUpINChldJD6QQ5QuVXLTlRNVNvCt+1iE4fF5nB9dEtBggWnA+otQI8uKHHC
tCyrjArhp1OJ3gxIzjaeqaX9lwkByg5MGMWdqc/DSiS/tDPgrqkMEqH3p7aBFwnt256i7jIWTuj2
ZSaezBbVr7Iz+3sU+9bkM5fsoZALeDlA39DqVXYi2o4jvQlbAl/GwXxsH9riLgOcNFiZzSV/cGpH
2YvzTHKznGs5ruCrSNFGWM5fbl8w9BngGgUxF9i5lA1RpwHaxOks/GAu92aUPJkkyF1jmJ4yZj4Q
glaK6wYX5+7EoPz7yVsli0DjYRMYLNqv5nBfcjBsz2+DMf6FLwWE1cSo0MoHaN65nZppQT1ahPgM
oILe8YhYa6xaWh3ASSUXOuiGIAhybkEXc4WC34w8E7rCzGoPkvKVuVqIfaTcHQrVtux6VOkB4iqO
Q1PIfT1WXqD7Fadukv68viArRtRbDVpXjZVEMFKOdHIRI2+r3AJAgbHd3xhCxAvXYOBFp2y1hEPz
OZflV6c7tNrvoHtoxrfrJhaWBDczcv3gXQX6lijxVZrmcWxpqe7nxtfQ+Se7PUcEUm08fuRjCz0m
6sEvaScaTWPCT8qnpv061Ps0Mj2wfF8fxsKSIFxCHxOUG+R1p+zdoa5pOUOtwwdPTNq98K+VudIk
s2gB1GKgDwcF/QWAtG2kljk3hK9P1TbOx6duCrZ1k369fSBoa8Ulh2QORCiUiKmijWHPNu46oT0R
0XqWSLymWimPLiw6R2kHuD7ITAMnruyrcgKhQCdwpwXlM5mfs3/+YgxoJUHNAgIqANueH3Ng0tH8
YCc45pCE0JrBzyvnswjIiq9fWhEd1xeEG9E9eaEOOY+WZk/9iK01sP2sDbu06r7GUbpSrV4KPwB+
h8ATmkVwFtVnvNXYaQO5TvhfxwncgGmzp2fxHVAbu7TVofubRIcCPYm8Eo9FU/5qGFr5+iT8dH1W
FwIFqYgmWS2xNy6UQyYezYDoJMLPhmk3ZtEzcNpf+oS/6wH0rq15ZSOqbW8y9gXWB2cXtRuATVVe
0GEySJANnfDNMWE7UdHkd9+A9SdGuLeJ6mnYzg7wWRPXsq9Nb/FNGRhj45ZW/jc+xMCZw5MZHbnI
PJ3vJzA9NESTvySMJreZZ3cOwB0LBSMrWTnkKv3DfwYNBQXI8MDQRWvmbOZR3Wam8Bkv+6coTN9T
DaI2yDn00T7jZfmcaTq/J43Rel3A7U2vWX/x5JXqM+DDpmi7ADbyfLjoJaysvKfCn9poq9vVsdOt
mwF2WNsTE8pFXIxJUbS6LnykBFw+PRnQuGzC1APxwsqFvORq5PMD7MCgXwaM+HwwkXCmoKeZ8B3d
Cyc3I3/xfUmM+nEw0Ber7I10FEhUiXn2R28Iny2yEifL60/JDOAAIOrXAbADRYSyFk6CN/LA4tmn
WQVU2Pc4I9uafsrD0JvCVzocr5/xhVBPejM5Tx+eTfGcTFiRUwTN7D8w633naeH77d+X0kNwIKjJ
Uqo4/r42UP9Lu9nvDmG34dGzYM9xtBK1LCy5lNLFDSOplJC0O19yPOImqx5m03dAV/u2yku+/Hmc
TXnVX/IVMyPsuZZ2pl/k38GZFCNlf32SFtYcv/+PAfn3k3i70FutyQoYgCvYNwztkMGwcew3Zg7b
KYQiBnisr1tcHJKJEpqMLVBOY+cWIwg0zCTOTORUt3G4z1eu+4WLEhk0NNlQeerxzjz/fDcOTdGi
U9kv0WqOc3Is1ppIlwZwakGZsnSoBt6areUX4neKYk2sWyuLsjYGpUrXxyFrMQjL74MtpVvSbNYo
iZYtAH0Kdg/8Y8kxniy7Huhmiay65UftPVKzIHliwYqzWjjeWIg/JpTjBzIGMrfIvAFO6aDhSXpD
I/1efL59N51akb/iZCBmZjPRCAwkJpB33rM1NMRCIGLDo6N5Gw1VQKco33d4CUbVIbN8M/rBy3t7
2lfxD+Mb9PD+4liglIFAWErKXzQg0KJ3QDZZWr7IvrWQMqtWgM2Ly3HyfWXFq7qnHP7W8gN78Eay
bQGmDIzf1bxy2y5P2J9xKMvetROLhwHjGOl+MA5QqzbSXfDT6bfXF355PLJTA9TqkiHnfOGZY2oz
Ej7c18yfmea19ktqeMnf7C5cUP9rRPFVddCjuc0OuE86+z3K2cEK+h/XxyHnQ7l0scH+mFAu3WRm
JNZHjft4hn2rh3QXFsOMPqPpcN3OktfCbQi+SbB8oqSp2JnKMLOx5ravle5cb8JgZf8ujAPEEZJS
Qaa+iSpfXwsnptM8gBva2Zv5Xf/bWmOwWhgBymGok8vCGJrm1RU32qEb0djv99l9+yteYwhZGgBY
EKlkXWFAFCgXB6+JU7SDiZuwAjA+qb2oedSHt1tXASQhKCHJHAG0TNQx8BFPPGNKGBjAvFl3neHu
+vcvB4H0M0H6WAevL7o/lTkS3AxLHiM93VqJB2jBtmTpPoz4zYccZkAADw0D9JBfMMDbwOmXDdWY
DwFMt9Z23Drm9LFL94x8vj6gy2N+bkluihP/HnWcpGUDS9r0yanvcwC1KcCU2e0YiXM7cmJP7FQ8
0SDb6zCf8tEz9Je+BoNb5096sWmax+52lIyUCMY/2AtSaEi54W2nMcIstZhvWSF2AVS0wqfBoi4T
r9fn7/LQnBlSUyzlXGU2kYYCm22n/nsDINx1C5cOH/AYKK6gp0gictQtPUa8gNBrbfoV1BCFkSYu
S8afVZfu4iH9ycT49bq9hRF99DV/vFIkNON8pbQ6DIaeovvXGq3fGYersZKbyyDSx0AhACVSJPDV
VCTVS6NNMmPyE/M12hnRyposHFIQ+ECwBQ8fBKm6ste6qq1YFOLz1nvaPzbRU5aurMniHJ1YUKIW
0+rzKQ/0yQ/S1O27T/NacLdkQHLbw8/jv+DPzheBRLYV66yY/SSevarj7hDqt7syVGz+mFCOSB7a
fEIz5uzriBw7sYE0n5WNK0HqQuIHqQfwqkE6B+HuBZ8SJHx1NvTYTUN7pwdeobtFvefhPtQ8HEdz
3vZ8w9eKHAuzh/oaROEB+8KjUdXdDUFxlTZdh1Q3Gz277dE6fPvkwQIS6Sh7A1ymHpLAmFva6yV6
mcKfdlQA57UZ0v31g7iQPwJnGJK3NqIJ5D/VboQs04OsH1Crqaqn2Zx3KVq0SMFBHnoX9k9hCWHO
/K4qbw5kYRX1DqTv0fNygWdCoteOJoYke5uCP1oMv8ba2IK447vB6UqGbOGgYvpQwQFhENw1Uw4q
i82ckr5E0tU5FMM/I33Woi/XJ3FpK5yaUE5qklborelr5Fs7bZOC2rdt05W9sGgCNS5kKSxg5NS9
UGs5rVMtRm4zGUJ3KLtnRsYVG/K8n0exWBTQ80hNGMQ3aikqKkZdTC2GoY3OLneyl7y2PZ4P36Hp
tAkoSM7jtl5xo4vjQvEAaRG0q1wc3VRL8MwvsDp6F7omMpS/ry/NwupjMyFxBHYmWTtWfFzJ7SHm
VTD7ZfwktSynMnGH+ParBszb+DjCWimZqBgZg8lO2xApvUxom6SBVv3aQ2lhms4sKH50boWWDBQW
sCL2t36ti1X+35WVB9jPQd8GUjogblM2cIXGFAbpis6PzPq+zGPDTWjpFt38XCfs2Q5r7kL4042d
tUTP0rjQfYhcKDqVJD36+RVUT1FTRn3RI4QavTYKvPF2bBJwEHhQADyLOABO4NyCHvDZ6Oeo97Vu
dM32cdb20+jqzvb6Plu6g2AH7OigpUMqXs2Bl0QDKEKDHb0a73oQyrb8iWiHprvntjjQLtqkRbEP
bYEGxZWuYLk6F6uHuA0XLebxIqOMepXQQj3t/SL+rInUy/r7uQeyLbsdHIW5PDHEzudy1juZMM96
X3A98UA3nWT1WulkaUeAjwT/QUR6CZ1BeSi2kiob/Tx7B8mORVfO6tJkgZccLD4IeQByVSLPjPVT
WKUo8dW5vevgS2nP7/TQ3ohsxbUtxNQfRIiOYaMUBxjo+WyFITHHPC8Gf2xfRThu0+pHqKF4EYS7
uPp2ffstuTk8QoBvxev3kj3ZMHJuFB12H4usA5+60oP2+G+NkJVwYeGKQOnijx1lB4h2oGNvJL0f
/8vD9qn5pX/vxvKp/rUS0i3tAiTqIEEDih0E74pH7UrIyOnV1PnpsOlcY438eWm60M4LghjcduBY
Umo8YxrnQ9G2vd/PmT+hHy6om1fLXoO2L40CqA5sMyjbA2+mpGs4gApszDnOSxpt/gnpWpv4kttG
UpPh6iTAEah72SjjjI5x0Puk8MvkX2N4RwBP+8cK/VjJd6vYXd9kS0cHWxl1cqQ3nYtOS1vTmyLL
4GeCFmTj0bem+pULFI7X0gULlCEO3tR/DMl5PXnHOyNq26yVhvJnvU02IIp7FCI4QCzrcw1STBJ2
LwZIu3Nw1XhG9jsJ+QaLvLIHF8ro+BngqJLZMNkmr1wdLalsECLicipY/WR23dMICewwJ15jcjT9
d5suz98JSR/boXBcwEYPsa2//cWcw1ehGIIQ5uJhXo3UacoeB471hptnB3sAH9jXMrA31+18vPDV
S8R2JC4BtKpIlSp+ceCZOWkBPIg5WpspLB7KeXqrxgEdkM3okplv8sTYxMW73YU/p75zSzO3kOoo
vIbYv0BqumGQ2+1tlDRpuq/07EVKGbZkjU1g6egC94N2ARAXgmJO8ap9EaLkHmNCMn4o68cUXeB2
ejuwDHJUtkwcQE0MKThl5ZHFdUyANmffIE8F3a8JUi34BaSNULYBqAzKV2q8WIKnsDcqNvkxZMGr
d3O+HWSMByPcGy5RQDQhLHh+gMQYscAs8PvLNPZq5MMAmby+XxZcD9QxUfN1PlIsKqYwJ2lYkXqc
fC3TPcvOkY6GPsMv3XyLyM9gfrDXJEUW5+zEoHROJz4hrEontaHA4dfao9YyqKl/vT6iZQNI6sLx
YN1VSD1qnMy0QjL5prFtnM30FxsXr1CgmhHpAsFkKQPIatOYhMMHv5oC99lmn+tgpWq6EHDAAnau
xQCSx2NHmSLW2aVVk8HXm+SrJpxdJ6DQ5AAYmZZt5IIk/nB9yhYuhFODqiSQYcRpFzd08C2wZGfT
bqhjr4o/ke72J/yZHcU3TWVqtU0GO6ntPJHZvm+i/i1ymt3/bzhKcNPQkRXFKAY/HJFwY8+8eSuG
b9Mai9PSRvtQA0CwLBFCyuFkkPykfYsIdAB9vvkYtG/Xh7HgIdFDw1GWl/DFC9nKUoxJBVXRyTfm
wW0ZICyAfrTfrhtZGgSAH1KDF3EUIcpccWP+73EsBKi309eyXKlOLBlASg/5aMQ3aA5SXLATVQ3J
xmb0+wjhZRvtb//9p59XAszG1vukFO3o1xOk4r10LcJcOoun31fOIomBsxMjvm8buxEaBsWe0vuq
2o5rJecVQ6p82diUnEKtePT1dtNkbmYfndnLTGRAV16Zy4bQe+PgcXtZIijsztTsqBx9boKz3oi9
EIIcqfVKROZO/cr2WtrDH2zakugK4nrK9I2lhv89nrD64luVfrLJY2WsOBX5CSXgwfsCiJ//mFAn
Dl0L7eTYw+iLNt6D6mzq0BjoNeVDVj1yHrvj2pZY8panBhUv1hQGbVMBg3z4kWcPY/xY1t+yNcHi
5ZkD4BJcPgTdWHIZT+5JbbYMYGXJ6GsOLmW0LxmR5rZoOfmL84PL5n/NKOcHNe4gAxYY267cCBMh
UtzfXbewuD7o80A+Cr3haOI+H0gO4P3UhHAAdUPGB8AR6ifkYDMvYE3xYE0WRZaNDAernR3IXM3m
yt22NI8I/pGaBDr7kkLUnFPk9ye0JZfBJwh+6dNmWOurXDOhRARtiQ5cAHSJT8tvcxpuqPPJQavE
9Wlc8qMfaEYAGiEDpOal+FQXPG8ZigjWt3bTkx/XP79UPwCyF62ucpYumQ/tYJyDSvTorQZCz6zd
tvtS9I9z9ms2E7fkPwy7cK34dnAVKJFBWmuhm4WCukzZ5aUezTxjgvgdGOY83EbZ88SN4UVUmrYy
gUxeZaqjQFrcxHUKKPMF2S8YYVClmVCGsYd517YvMTki3b9Datkzm01HhZfB8epj6zZILmtkZ5F7
rh3EuIUgl2vQn9X42BW/SC/J6O9qqHyvLMHSSUETDOYDbLeyzHF+UuzKmYtGR6uSMPZBZ3llQF/0
nnt4NoM09tGI9+h1RWQKBsAfpnGX1kccXs+YEBbox2G4Q0CyqbK1lPWHYNrFvElFZSQNQYupPqJa
qwhSO0N3Dl7xRv7oxLbbkQPRxmNe/tSK5Mj7bW2Wbm49TvVTXP4UUQ5o7+BWotkHunPf9xAAasKt
nbyMfXK0W+qF7bgSNC8vL6ZPwiDQuqqWvtu0CIaCYnnr5ItjR+4snkn3Kup6R/G4rWyk0oJtY9wF
7S+jeMz1+6rwoynCY7zYMNpsm4x7pjWBYTJwkaWHyNPx+vouuAnZ8iDz8tiDePeeL2/Q2OMU5Oh9
GKCP9jqXLHwMC73e8mJeQzRIr60sGfIdaPuRoSmw9MqxSsJBM5sWS1ZpbfWYtvm8m5JhvjfnofVs
UbVvkIGrXhvN0Va8/aLlDwpNNEEhupB7/OTaMllq0gQ1Fn+0wRTGyYbOz+38XDThbgTZhWhWTvWF
W0SeHNk/gJ2A07cuCpAFTROjSvLOj+0HNj/8e33JLq56fP1DCx3ve/RFqzXHWWjGSFKKekppOl7R
p5ELfG4PIu8gPoAvNFzp+LjYIoo99SYZa60dnbHzR9BRTlnE3IIAkYDs3Mq0XQSB0pCsFCEbBdSA
eilLoGbajVPv03rgXstD+wHgDt21tfgzG6J5j/lewyktTqbksUNLCyo4F77eyfpc50bn0+mxNair
JQ+i/Nze/OCQQzsxo0Q0iCi6gU0woxfmhhipG03fru+KhVVCEQ+nS6ZlpGj0+R5vuZ5VlIrGt0T0
pRd1Bk11QT3dCejX65YWpgwtWQzIYKmSBOD5uSU758A6xgUsBfwH+KZetNy5C8ZsO2T9GufjwqgM
tDQBbYdwBSB0ZVRFLKgV1maNfrxj2R+z7I5Yb9eHs2JCzTOgn9RK8hImqHbfhqFb0+dxrd930QZD
wYbj4Mr8z/mU5ahvRnEdVH4bWyNyJfmwrWiWPeeBsFYO0cLqwCVAQg+1QjQWq/uAhfXsdGXVoJi7
FfadKQ7tcJiyn9cnbeGoAiyA7mUJDUcgq+yBPKiQoONJ4ztDbuZu2dHp0Gs1cylSKQ9lF2UH3ot4
BdhxmTT/uKMkpazUsLJUiGow532shxhcNtyjbaMKHirrxaI4ry8G6i3d1zR+Ceq73F45XAsOHQ3O
iNEwn9jzaguf6LNx1ljZ+LxL07tEs4RnW/ZayH4Z7oLnAkcY9WTZiXjB91xbOUSAuSj9sO/eMsre
B0a9QQ83AWjFAXdJN1FfbWhtzp4TkZUn6+UehdoEHq1IIKIpAsf7fI/SADSUExlzP0yGTUpCcHwQ
93a2JHQjn1hRT5uh52UdEpH7TkE+j8iDBWJNckT+0LM4QzGhHLbI5ODyG2nu8/zfuXztUakG38ve
6J/68HsV+dbNCB3FoJKuiiqdaXgw5H6kew61XI2uYU8v9x9mDccN2wItt0T1H8Kp6tbuYKH8t3nI
Vk7V2seVn590dmGnMz6esoeZbobg9bqvuPRI5z9eeUGAIH+C8gPWQ7Pv67eZH/LkYFSH60YWdy9H
AglCuPi3KtcdQpEwNFs99xPrPoRicfTA17QwF+YJlzgkfU0iEc2qqG9bOEXKkyj3CZgbIU65vT6C
5c+jnguoD7A+KqtTk5QG17U09ye6aZjlimgtrXLptOFXoJn+vxbkLzgJg3M2DED85bmfMb6bMriW
PIK+lLWnPHic53xl3ZcGBNAvilGAfyMgVu6IKO45RNTn3O9K2x311EvpWhFVbh3lqKN/Ds8XCcy8
jBhJUNpjMk0YURo8TE78NRT5Y2D24LcmD5AK9Dqe7Q3a30dU21IxeVNdPsW8W3lEXbwv4KtPf4Yy
sbpVtE6ZktwX5pB6cTy9ADW6bctub4FJD5D7f+JGrFxJlyzMH0bR6omYAlQiF1QCIPW1tXbIfXOw
/MmBHHsbP0IoYNeAk3UW+RaCKE9TNLvUqTZ6K7x0SlBDTl4iMM+SJt3W6Fd2r+/hhVMI/VT0UyKr
Lnv3lDukh2orF4xkPp0bACt8EPFvsmqtALng4GHFQS1NSqpfFFA7q9TG2bIyQJIeZxsKDC9R8hoV
3Kua1O3G1yb9cn1YiwbxIuGAYgPOqkIh0H6jiXxIcr8pXqyhdaN5V1uOG0dPjWG5bUWQSUhvd2gg
tteRaDVATXDRLaNppRiSDu5Arw99tp1piD7vlfTE4nL9saFC/8MSj5+OY1wR0ml2BAvx91isabsv
WJEUjEB+ogdAJmzO3Y4tkIXluVX4YfE+1e9p/jlln68v0IKrOTOhHMBYGFZKR7Pwe3L4hzn7619f
G4D8+4nf7HCYAtJgABF75AD6GuYPLelXfNnCLXk2BPn3EyPlwBKq1zDS0feO5Hs9T8GxNXvhGofv
miHFLddN00y44wrf7N1I34SAEaZ3ub62fRdc89l4pM88GY8Rc12kBcxwAZXE9LeV5W5lRm4Q7ZD+
3lrZT6tG7rAwPHus9wXPXJ7vizHwRPni9JqXIfoljyQXLtcea5FtkvIbHjfeOFiu46SHOR23Nqvd
CTzExR3Ldyzu3gSdd8LZQk7Eddg/IA5xi/Q9a2cIiBRIaW1qi27CmWwSaHbZ5m8yfEmL0E2T15n8
nJDY6EoGRMNnJ3oidO32XdijOGrIbMgSOpANyi6Kh4kFWV5UEmPAWbltzWRlzpctSHZNhjcz3ivn
U16ac1FxM618RidvtNEjuAZEXTgJGMMfC0qoGKLfey6tuPJL+jYE+3h6N7Xt9cO2NgjFW/TdYDl2
k1U+tX8y9tgUm+vfX9j+Z0OQ9k/25dA1pCIpvj+Sp2wEZvZuFruwWznNcncrgcmZFWWxCTf7yWBY
CugMPyCx5YbBHrGQy6udpo1bp/95fVSL9sCOCHF7ZEog8XE+KpqSTCOMlUDw514VZq5V+oTvqjHY
MO0hvLlD3wSkGrcTWntAaQP02Lk5ExkToxuD0p+E/mC037L85hK6tIDaP0g7dWgRqUQZM9PxDA2r
Co/6x8RyuzVI2uI2O/m+MoJuJh26YEucRvOrkf0s05Xgd3GbScpKydGC97TizvWsF1PdMGwACOyU
/WvMvmQ1ig1r4Po1O8rCGyMC4DigsAMPF1v9vu4fAvtZrKleLW4wDhILLDdCO7UMpCVtCgIcXvkp
d1H9acWhoG6VvGulJ9baeBe9zIkt5YjSPNadsMTcBbO9q3Kx6Yf0bmjX5CnXzChntBBVbscMQ9KC
vV2Z7lRsuuRGSnuUGyC78cHdjUY1MFgpEfEYAJVd0pAdzdyL3oc1kK6y/P/9PArZ4JZCelStqbCm
ccRMU3a05jD4gvyRvm3KJgdx4mxonmOOa5Vr5dz8xyC0j9FVITG06i02Cq0ENUzLjsJ4tKpnxI3X
HZmyKP/9Pmry6BGXtRNl7RviVEUHUb9jRkHBGoEb/B+arCn6Ls4aksnIX+IpfxGRNlbPtGLkmDUs
OxHA9wZkZ6QvertSOlkyhKqfpI4iQFGr1bV24A6CEKx+P0AALTXTz2xkrctoYLs6Sjgrt4487Ce3
zsfknZpTdnQHnG+S99Kc+S2yP2f5Lsh2xfBZd77evkqoPeEFJoGgeIad+38KyfhUdzR6HPqv1vg9
ELtmLde7PHV/TCihRs2mzBADTFgNSG22lQDD2B2N99cHorzs/jtjf6wo0QYtWrjkEjMWOxAL3IUP
UeWO1h5s4fq/wRoBwqIxbGrZbwm8hHpYq0pjHTI87JjX3XxHAIr+lJDWgpx8Tu/MyZHCdvUILHRq
JcQNgunG2sB/RgsOLbQqQlDgoi5Z23YaRHbOjhTdlyDr+zm1ASLojgO/GaxtxqWTjGff/xmTC3wS
aIU10kKzlsHzoYz9u0gO5VpxaMkXoanwoz8WaT9T2e65mYnSkb51MF/j+JmXd9c3x/II/nxfGUGW
srzMScKOKB0D6/i7KQ6z8/b/s6Hc3/mciNYZYKMNZHrKFO/Y+cyNy+H9/2dIXvAnyzH0YZ9QjvOk
U2vPI8s1NKkvuLluZW1JlOuujqZkqgxYgX+P3aa1DkFh/41TBTYccDf8i6ixbj7MejVAoxEbaxM+
IZnVPE1rog6LS39iQ5ktK2iA9QEm5jjw79G06+ihH/69PlWLJlBowWtK/qPG0JlThCktMVUsuy+C
b6URu2QM/uI6Bb7s/4woXrTqWEY7PcA4zBfSOG4ybfEyX7l2Fhf9xIjiRJO+jnPdhBGmgXj8nmk3
f18mwOAydYmovGizDVoyJNNo6se2zNzmx0jWgo7LASAxBWFEtOHgLtMd+feTsyEIa3mmUf04PYiK
ozV1TRN5yQC6fYBoxuMV9UPlWAR0nhotNY2jmZCtPaXoSl9h5ru8LmUiGIlwNJSgTqQ2ndXTJJpu
IsZRr2ZAeEb6GenZaAvt4FeniQ/Xt+5lnIEeVPDQANiE+BYFw/P5CoMx5WmPknzdbUQKqis4EmjX
fdf1zXVDS/OGkwwbqFkAp614+LaZIyduOuMYPE38PihWHPzy59GGA6YAHbBjZRxTx0DnkwjjSNKH
IUcD+qe/+Pl4AgKog7Z3riJ1mmIITC3mxrEFanrYd+x4/fuXLgTzgqq0DiJhgCRUKeLIyiY7cSLz
WFtekh0gb5HefsfCBKiC8L4ANT8wuedLbZYdao8oih9pPtG3KnbG79oUGSsbSm3KQ2SC1BhwCzgh
+DfKX+dmnAItrl0306MGKriub1z0O/6YJgtxyZfaNFx7yvdNfN9OLzNaAkT1O+tXDtDCXoDuNdpC
AWRFHkUdKHQ7qtA0NHLcBQbZlzFbiTQXDujp99VcuyhF2BMW0eOMHGXYttupiFzWaNtgLau/NBL0
FSLNKNHtzFB2tQmEo1YWuLuMdt4+9/W0vb7rFr4PKAS+jvoElG9UHTVqFEkZj6l+1OxvA3RGbz80
DBU9bGxksxZ68CySU8gP6Ec78qrxi3F7xAU2gj/fV+nK2zArLI4WDaj+AR7wmICfyplWFntpinCh
oLkYr2TAKpUlaMwijkw66scUZzL+3hprL9jLkw+sGsVbz5F+5YJHnHST3nVVMhy1bIdCQRm78Y05
PhxJmIDGA2h3gSq70IMPI9AdQ7B7PGbJ5yBKvLZbCYAuTwQMYIbQJI1qNypD52fe6s3ImCxtOOpZ
ucMl5dXlptV2mb1S5VqzI/9+crtXZt7RdIKdEGF8o210vdoF5iHXJu/6wVhcFPBDozgJmlcUKM8N
dZTl2VSy4QgN9U3TkV9Db7k6j379/8zIzXcyHpZOaEhIQLZbdMZOR/Emq8qftp79uG5madrQjgPK
EWhro8CsvvELvP1F1ffHJDlaeuyWJQRFzXmD5rLNdUsymD5PW+ApiOAI4Tzc1QW6ykQnIe8svTua
fF+Y/uBAqq1D4+3bGP6Yk6/XjS0tEnp78Vp0wIF3wQnTmh0U6S2tO9biEFnHLD3o7cpVsmgCnf8y
QwK4n4pjRTcDy/o67Y9RYrgVeQV1h2uvUY8sGwECHv3bAPqpPXJtHwNxYBjdEYklY9oAumqu5ciX
TMjeGITeeGYjg3W+0UikDZFmYD9n1VvnQMuSvBjJylwt7TKgz+GSuSwnqNdu0oANG1qaI7xxem9V
xrNTmrtqaDaVaa9Ee5dRq+z0g56H5DjFfpZ/Pzk3cWpVSM1k09EWvWvld2O8BZJho48gZb4xt/zh
PE9tyS1/YitonG7kUT4djfGzbX9pQDVcx2/Xd/Ly1MlNhsQvv0jFNlHKpqDG1IXTdxoDS39fAZa4
Rt63ZkX+/WQkJg0LmnSwYmjTnobDJtLrjcWeSbuCP7y8M7E82Gc6ZOAQt6jP+jHsnQiNJtPR6WpX
IC+VzSu38tJ+PrWgLIo5VU6aOM10bPRfU3kfJHe1ucZisxDJor0BkRHqY/JYqmxHRdA1djYXMDK9
R/OXnN2LlG8NJ3PnMPkfzr60N1Zc3foXIZkZvjJUJdnJTqoy5wvaQwIYbGzATL/+XfR577kpihuU
lk7rtBS1XXh4/ExrrUCxl5a9pBUPNeOqRnlTyY2PXHIF/XP0ZqItQA8BHTrj7fBSL6MdqEEOjSNe
Ote8oly/L4S8nTwzNicnHKX5AxU8Ejj6sJuc+vXrY/l//ACoghAgkNHKtng4BGC9XW/gxHj1kRsf
etdFNdtJ7ZKoZ4/GSly0+rVlfjsrhHUHc8f/zLrIdPCxHRvmYNbRFoGEYySjMf+d2htGZO06fJ5m
8cZLWiqbjk5/kN6Lw19FtRPFVe/uvl7DtbvweZb5758unTFWdgZWjP7guzTIRB5k38Pb/ueQzMxo
YLlAK/XSFtZsqlI69jgkNRUhGZooncq95ntxTtJXzd1i2l974v0Z0I13xIU/MV/NTx9kwk6NWTL1
4MIpAkNe6qwK1HAJUHxkFH5QVvG/WEBUp8HcqONELF9Hn0HK3UzT4SBeaPJoORsu2PzyLT0WYJj+
O/ziFJR5YnhdheGJuOMqi9w0ylwjQEkpaOuA+V1EtO9RS2HHoLGFyHTWjQD9wjLqMussR/o2rQ5W
9ej3BmQZwY1vghHh6bsrN6dDoC6HPBUQBEtRKk11XHWWzg9V4Ixp6OOfryc4f4YxOGphaGWGZ3HW
TDdlBh/oNPJDtvP12PnwR9TD4nLDDJ7b+nkWpHaQ5sL/ln6FZpbZlHeYpaizIDAlMFIbG3J+R09m
WAb0VdGVNkCb/KB7O2hwUntjnVbHBwYa6RCUKdHUcXplssZslPAnrBM9stBMN3JHq9uAdxY4PDA0
o2P6dPiJ2SByMXsM744By/UAKHXAW3U/Aply9PWWr20GuE8QRc6UWMixns419CX0sLKCH7T+3kU0
wWNvC7N7bmBmySNoOtj4JPMM/lR3tltkXV8dSF5EaPhtphfbFQgiVJzznUaqDQu9tnyf5ltmEaij
BjGUTXWQRhfopQ/GovzeYr4eEMEuUs62HIu1NURHCpJxsxU4k8FBmyZYgyzCD5Tkz8ZA4SbRcCz9
je9aO3VzBgw0XLPEmrV4Ri3KPWBsXFz/iQeXI4hhv38UZnkaeOGohJJlTKF1I/NYr/ED1NkDv3ff
dU5BPgug98ZEK44YsonottPBP4t/WSKEzcGACYBELp64MmjFpSYv+TQGxBliU7twnMuGPUxKx4+o
AmO4LXn89ZeunZDP8y+9TStXik+Y3wE3X23p1yyhYJsz3V1a8zuL+xucJmsHBJVlNF3+o0O+hCcY
NKGg70+bQ1aG3K3hZI0Xkv6L4/F5kvmjP73jkypUkw+YhJNIk8EWVGTl9OFM6C7MEewF8tqnwzej
qVCIZvXBDnJUqrbs0OrwGNyYk1pgXljYocwv6ynhozgQGOyme642XN/V8b1/GExACopQ4/Tn11pC
B1pj/EQ8sT3Z0ppY2WGkRfH8z613kCFb/PwkARZSMSoOvsp2Dqnjwrnttgzb2jfgQQC7F3IX8J2W
rk0vGolkmTjQ9FcLEqF2+P67Ob84/51gsceka+wO3pM4GM6ztD58/f7re+dgkU99s7kq9b/jL1aJ
Nl3W220vDiMIEjp7PySRDyFS8fL1NCvX2wX6APxqgBudK0ZXPQNP8mRXB0bqPBhqSwYGzw4oLz4n
nfeipe3x6wlXdx/thGgjA+cjHOnTwwW8eVW2nl4dIJI8ImWNUo9M3R+aD9DD1zOtHQFUXJG4gviW
Drzj6UxjJSTlgyEPuYrGB/5N/rvZkwXKEEcLNGJIuCzzvn5SlMxzcEtSoYurYWTDsVJZEX//Iz7P
Mh+TT5aKZ2OXeDmOGchzr4reuhFqqz9kZZ08nDQb5gQgWJRET6ewnETPutRoD+RtaK4G/u2ECGoH
n4ZfbANk3n0jyzE8COazu2mLbXX116MSMjPbz9nqxT0E1AVpHYnh0zdLvZraN2Ef8zbjDYcrNtPh
ohK1MIZUeJrMxlIdiDaX8yiCvMjd6t9a+whQVwCNB5OICjg53QI3hxKi7Jk6MIj0FnGSNxte+Io1
Qf0WuXxkFubc9GITqipnmbKT9jA6PwZxNYuqF2FrRV8f1pW7jX0AkBqrBvPuLO623zYypRrWClCT
IOXvjfFugJ/460nW1urTJN7CsndoaKmcDmvV2C8yVHzj8Vv5BrR7ISZGS/h8rxfnaTCrrFZEbw5o
p6VGWE8bAcvW+PPfP11oXRAPMH2ML9orzX/ozXASGyZ2xaYjqIewD5rW0H+83AYjg/8OtvX20GCH
a30Er81Lw48DP6bq+dub4fsoaqP7dEbrL7OdpKl1NXBRH150/1COG2t1vtVoNoD2AXpl0BdwloJT
jW+3Rk6sQ70zm4uk3XA1V4aHe4YnCMyr5txvstiKybBFxgcTFjwN6poGTvzd1UE+G08DmAahKX5W
QVFEcwfUmtBgkr5fddnf748+ywGghQVV5jP+t7KTra7Tzj6MN2XzMxEbDsjK6vzD/IamDwwOXp3T
1bHM0u0lWowPfmnsTD49gV3521UT8Ocg2gUPAr7jrJRBud3kFtfRNVgH0I8Go2hSX9hqw1M7v3GI
/5BABlwJcyCEOv2QMc8ARFO9fgArb1w6MXXJjoOY6uvdOLewszom6BLgSME8LclepSUHLwF1BJpY
esjlXmpjLMYDsTYynqvTIOYE+xDQJOg3Of2YKnXc0U8n41Dp/ILYiASntPyJHCsJAAP4/vlFOgLZ
CHggkAVcotE9L81KLWm0gxvw+jlLnr5espWNAckLeLkR1ZpzX/npt+R95kldCu+Qd+2jKhJMAqUw
XXv8epqVg3wyzeIFhwKnNTJXegdmVIE+Bd2WtsDKBA6qJMgBzlphZ8U/5bQ+SMZxEa36j/FgFBu/
f36bTyMB3BA09RlzFg2xzLyMn16MxKSGwyvDPrDyT9ruxAuprgdjR6ZdPnx8e6mw32BdATkDypnL
O697TZMX0kQnVkzSK9pffH94G2gFeGn/ZOwXbs5km5CxIZpz4EZAUT/ZypaubcTn8RcHCgLrdCR6
7h70+zopAi9VG77Hyu2DWzOT6eGy454vtqLzGwhLVql+4BB26Ks2KDIaSMFCrfz+UqF56z+k+MiT
G4ulooXGmlFIcmiuaAcE0UaZaWWlToZfrFRnSJprRUMOUI9IAvpNfWicUsRxn3794soJM68JGzB8
bkc0C/NmoxdmXufFlfBmXxbE3XPzzdLtkFTZE03pdGDqqJw7yK0O9PvGCU83ssrw/Ock/2KrR010
UqtqtBxTL2hcGbrjlTVsbMPqdyCmgLcJhCDC4dOrnVmkmJyS6ofWAH53OAyNGbjdw9e3bnUSCJ/g
/UOzCIoip5MI01NQEErIQbDbyX4Hk19ob7Udrs+BFm1sC/SXljK7ijZIEdpoC3SMq7RoA3u67Y0t
6PHK7ZvzFHCpUApBYL/4kIHJhCYFJQfCPyrjOskuEw0dV49fL9fK1TiZZf4Vn8wtGV2rrmRGDqb9
DsbDItl9Pf6KOYeKGNDHYKM05yT/6fhZSdEcXnKCJuqjRZ+05tJnl+Y4BS2YQfkW/mjtayCCigTI
3OR4Vkbv08J3C1WSQ9LZsdv7z6PaOsQrlXLnP1gg8EOiUr4sUiUdyruS1eRgkPF33RuxYkDIT4m4
KFHEzmx54Q1W7FRObACdVuM12zDLK6cPIAb096FtHP7kkthC9iMlmuVPh1p7tMcbM7sst/RG19YR
1QSk+wEUO6cMbvNEaDw1JlBXulBLbX8mfrcRS60dbzRBz/kkeJJnbdZ6ojtpDcLWgyN/G8wMhM+D
frRRIv2+240PQTERyRF43kur02IXbCF7GH9STYHgrgXtiiGCnCqo6cXw9PV5X9sclObnMAV5gTOl
VlDsAQ0hHbxkVR7aHRIo+X2SZ9HXs5zHvLPQxf/OsnhxvCoHKyeQ5Qem2TesUkHLQSXZ/dLydu9s
ia+cf9I/rje6PsGAgDTtfFg+mYi2BudyPmTTgSqBSrke6haLDe3l609anWXWuJ2dfTA7Lh6HBHqj
Hivd8aAnGrRTs+lu6iE6qFVbzJhLwrY5WwOKvf/OdFYDJvkogNbDTLoRMHafuM8++7Dzh6ZhAVHA
84ESbDNNcX7eAfMw0QQNk65bZ+ddFeAvL3tjPPRloMDjowK/ANn/Rly2toozdmE2tYgxlkF+YjgD
sG8DblVeoxdrRKB/59M/X2/VuXXAp3yaZBFi2ko2ombjdNAUuZrq/toG0/zXU6x+x/y4zorHqKAu
TkPeUzU54F44uP6eTbfaeKu6/ddTrHwFagFQ60TfBHzbZeltKoCyamhTHW+92goQiGyY6bXxZ4bt
GUgyRxeLVfIbDf3GflYd7YQHnl4E38cnoaiso5MU7+vcI7lYI6MGbQSiYA6yvGjku+zx++vzafhl
lrZIJKypi+Ez4zGddk728C/GB7gZLTnzK7BsVc6HOtepp7PjBBk+AzXdasNtXtsANCj/g9+aJXuW
65Oysh5Txo5F0CQvVbWRmzgfHg0eIK+FHi+QW2cspxPhwvUGIo/Qkg+BD4csVPT1Cp37TpjBRT4e
KSPE2ku/n1uD3uqVLo+2CjMSVP4PqgeEXXOKNtiNV3L1a2YKO5R2QMy9BDaaXd6LirQ1+p6vxfhD
TvW3rwNQAwQkoB56oWYy0NNXxMjQ6pdNtjxmYxExhwXZVgf3+aM4z4B+KxB+kjn5dTqDajU+gXpI
HqPG/+n7kVKhE+jDv/kO3OiZEwupg2WHAiNu3qS9L44WI1Ey+SEeja+3fW0rkKb97wzzsfj03g5e
iSrPgBnAzBv2OYlAtfT1DOdvEVYKABcdXYTwIY35F3yawWeuXVQ+EUdZXLEKLWkXjbraFENf+Q6U
FZAiRL4ZKbUlm0o6opd1wjU/Nq3Y6V7A7a3gYm0GoIJgY9Gago1fmFg3o9ngp548mvkjr+6ay6+X
aWV40KrCSOtAsc5kaKfLpCXVpJd5zo5jcjfQkH/fQEGbETVISOcBK4lJTscXQAO5fpmUxzaTUWKb
QatdfP0FKxsNamnkVdBSN+/E4tLpdj45I+gUj8raCe3Gqa/8IirlhtOxMgt+PihmQFSJ//MX35E4
YEX2+o4ftaCo398L/8+W8VidAfSESE+AMgDW8HSlHCUqScSAnQDZvvcryx+A8QfkcGO5VgzunP+Y
exC9mZlycS8KZKEHu8WTp9nFNe3tSOutSLb+biAAYQeyefl6e1YO2Ml8i4UrM5l0NcV84EmPwWce
ky0gwDzCaeoIHXy46NBjmnUxlswsHaHTUAwuPyZy5yVZYHmBtDasydpXzEBcSLNCwQ6H4HRz0krP
OE90kPaOb4bxPm0Bvde+AZ05s7wkmLKQczkdXy9dV4GNix/de7MN/PpHXh6+3ofVGWAKkemES+MZ
8/H7ZA9L2kPl2pJwdYD98fI89CFCMdGtWu7aKZ4t7v+fxlwslCyApqpBc3esWGzxO43eAwC0Ra+6
uhsuirmQKZy5yxeTQP5LeKwt+FH67+xebSGxVodHeQwxGu48XqnTparLzkWPA8GB8uGRgD++pFt8
pCsBGjoQgLfH0Z3D9mXmixhS8xqq86NHtEBXF7aXRKl4p5TGTBuDDNWfHvSdYhAbhmztHMwYWdiA
NZ4kr8x43Uw2O4rp3fQfdflkjB9fH7X5zVheSHd25tA2gC7HJXodjPIqZeC5PjrMD/XKfHPTYj/Z
/K8njcDfpLRb+6L5XhLiQnUCjvbpdlktApymSdixA5rVFFWgST02/X+xbjMcbE4XIYW8dB4rmnXl
KDGL7K49d98NkbGFj167O6BxBtAbiHaci4VzN6SlRl2JN0axH+jsiHPJgqb/2fRbzSkrG4Q8EWJ0
kKbh0bcWK9YbFke345gdWza8QAYmgqMGeVktcNouHnr3+dvnAWlEfQYHzFH7klrdl605QnCmPPrs
QHDe6KMwzABMegFJHr6eauXqogd5prVD2Dgbh9OzUAwMDnJnwxlwn52gM77/mAEqAg4woHngBSwP
QTJOSd1iW47lQ65CtSUvupJ3RaYQhwt9e94MYp+P+icjnVYTdqaGW0yd36kbsoHuvZaFRbdryT71
d5Agjiv+M4G84dfrtnL0Tiae//5p4tpxm8k1E3EctP6mdfrIHczriiWXoGjZuEhLrQTkpuaPBDP2
DOCGa2uezkWqrAQFEzxzEzxjKYUo6I3V3VDxypQfO94vx38wcxElThuqrSu24v0gFUtwNmDXZwbj
07mB6Ez12vHEUVh/2/qHb14DhhG74z6RF2k/bX3qynGEvzBbDITmNtCDp9PV0h9EOvQIc6Y7FCFC
4Q1IzApw5zKoFb476QVEvhvgHAzQewl555tx5b9+vbX/QKYW5hh5VBj8OZkOsZLFj8iFdAvL6Otj
N2m3eoJTiwpVlGT5zkjNB5MZO9WYLyiNAX/KAmaSuNOaXYqAgI0tQ9qVR3oO5r7arH59/dPO7BBC
5BnxPO8GUMlLXtiUeV02JUTe98OtY/rBqO/qOrayPUm/nanCBHiToEqP+4t81cIwmIPoVV0rcW8y
Fu5FWmxs9dqnIMaZy1jI68IEne60M2qjkXktxteDyhijgddR86eRv7Lq99eLdnam5qUiiNegxoF2
1SUBaVnQ1hy4Vd874TTELNt9PfzZDUG4ZiFfNTeBgb5xmcOwuTHqU+1097b5UfD7fNiTet9rx8QG
/5C18TKsfMusaAc4JugiEELPq/rJ7BhK62vTqep7Xl9o5Eq/+/pb1oZH4Az5OmR70MS4uO0NK5LO
KrP6vjY/0tjkH98fHqUj9FShTuUjj3v66+fcvVc4Rn0PsPafdsvhWPvxn0dfrI1QzFFubtb3kv0K
HXMjs3fmNCGf8Hn0hY9r0TbtLA+//Y2OR+2tV0/fXxtkd2BwoNyCTprFfYAwV9mhUCXvS/7a8iZU
uvXtgzrDmBEFILGKJPHStlagk9H0HJub+TfDALfZue6tv6YLiYELrfl2XAMvCY8y+sEQZSJNsni0
NAsPo1fR+r7PkHBjbcj4znYfky005fmuYx60zqERwkLaZOk7o9fFr7pU1fd6Hld5vKX7tzX8/PdP
F24gpGx4ieFVc52Lx/LbBFzzMjnAyoM2w8e9WB5ay6dZmmB8AmLkoUpvpWShrrOQeDwsTO/h61N2
forRtAMPAulpTHomTVL6Teum09Dfo68x0Pv31H1y+u+p0OBpmhne0CwOhwFhxhKR3E9pAbeSDve9
20d2VUfGt40gJoAzjiXD+Gf4iTRpyszJVY+DHDTZTaZ9f3yUhUFGOYctIMtY7AmWTo4eKez7dtf4
Av1y3+6hggAa3vD5toN2G7QPp4dqYkU5Gm5m3/vFm03vc7YzyW4L07Cy1bh7uOiIyYGQWnpuaHUf
4d/k1n1zNCFL2zYszr7NF4gP+TzHIq/QtW6L04Y58tyI8v5Jmlt57/PXFTOgoRBVuTmnuwzxrEop
QFoxg8giZv7Ew7Ir+TsZLzUrLshWi8PKmiHaAqAJyLKZp25hhInqKrSlmMa9N5GLgkRgKNPadP/1
HYSztmJV5uawGU4BwrozxkhZqynpE8e8b4bWuucpKS+G3KIpOtGMI8CF1W1Cex4aiWvua2MEH2oP
IFfgT2xgoT+Q0QgpNID3g83Ka9m2vxvP/U0K9LEJu/TbWGep+2vSs/xxciqANtwMZa/QMpPk0urN
P44FiAt6icxLWXA3hwrDQCNaa9AdV1zb+7UzHLNBDUdt9CHNi+BRBqp0tV2rCx0IkPQDyvE75VKQ
VeVoZ5BSKzC6Xodd6iJJ5g/6ZZ7Q31Qrsp1onTrwraLcmXom34tBV9cD6AB/QCocicfayN8yDsAB
tFggXRVnLWxhmVq7qQawOZSZ/VazFsp0mZu/1LJ1igDY+Xvd65/KvoGqtDsVz8x3q0jlerfD55tg
Goekbacn00VeFiTwlF7EItHwzLXFI4hD0utm1EhsKu33NFpeHXTtZGSBm3rsQxsh2qqcLo+tQjg/
xag/JhDpfKxB+nuhi9oIPVu5ZZiWk6NHGQA9ZqwCqstnVbT+S48qVhN7jJK9LtSvQnbPus+HQK9G
44fnY9ED7kOSrW7F8EpF5WJzKnsCAJOxx1FUiHcMzU8uR9NsQmZQ687Ne6sKvJqzMuLc9A6WMnpU
BTIWJpKhM6HQ6/TONavxT066d1GnzU6K5g2s6ANaj0wt1QOLZKgklJ331IvyaWi8Z2OaxiwAZIsc
WrcQATrwQGutjWlEJu6JgHUp+Pscf6jqUGka/+t46MMp0yQNuybhxxx5mQvLrx/QW/5m68Mh5TQz
or4Z4rwh763e10FSOcOt30x9GzWesqubRqvUvq/5R9lbbrJD8z4g/U1nPzh5J1WYCCC/I701QZ6a
dl7jhd4w5vfoj3jhTsvxlmjOgDRIfyzq/E2X7mGkrWig9Mlfel38GTKpBbLIrDDxByD5uOrDxIKo
dC4yb9cIp770NeWYcZ4LHpcCCmARAbbsRztB0zEQpgS/RGqKgORJFzsOzfcVndKgs1to9QH8+yGK
QVwW0L0pxyENSFVYMa/SZ9Vo5pPDjepyHJu/0mmbLnBEyq9EOWqhau03lZrQh9Rcs/EuGKQw/3Y2
mKnRfTqEsG9tbIDHtz6QtgB3mgRBE+tVD3LEooJPk+dRmSIARc3mielofIdsjZVmgHQXyrpNCLoI
pqaeAmm3VTQkkOcaOt+J3DL/cKjkkdtQ1caVZ5eB3aqq3HlDN+Eo2UZg9OSajibhgTVaUl42I7MC
0LnpoUN7GfJUgiWsrEAQr4NeiwAkEiKN1EZkLA5GBgKQ1hp+gzJW7p2SpWGfWHboG9I0dn2G2lbY
jN5fc9Iadt0X9U0BPvsb3nNq4GjUjwZj1yPVDqVbCW0/dYKzsLFIB6bI/CEZylfdozA8fW5bU2Tn
/YsAE1N/VXs5vba7GmZN8aKD0Kswn5rBwNIhH2PdCpMAUVT4Rf/ICUv7y9bW0oveFun9CIYEDXAg
SC8Olc2DQkvNvTcl6aVsGc9jyEGqZI+TelvUZN8meR4oo3hxCTDteAbryMEPCBtXVGFWaEoFaWrk
N4Y3ZHf1kBRR33WdjEe7/9ETicvHc0FExIfB+2PgodwNWUL+JPVOlbsO3dkxSXqcf6CwbwdqGQn6
cpwUnLXE+1nnBsujorLrZ682xwcUA3+D9Zn8YG13x0tshgbN4hc0Jnl9oOdNFvqFK9NAWMD6ZlnD
g6kvh7BE7891anvlrrTJ8Eu1dbI3O489Em14nDh9BXhGXHqGtK+N0jGvPYnjgdushZ3dJQE6stqA
aiSPkB1NAOTmEOVBk9S1ViQa/2E6XTcEkA/+DaYgqu1NJLGNv7JxPRDntZYRFf3QRwrGPigzy4lQ
KLQi5UiJFqTWnkhYOpUf9L3lB6ZX/umk2Yel1sG2ciA8LgeR6eymmDk1rhVDO86IGnUT1aVmVaAg
tzM/rhhoDVqD4B0ynB5v9QAyuFyAcb25MNX4Wo2lFzkM4GdhTOxHOtXXTQ81vrYr0YSnl7+h5A0b
KbLb1p2MqOlqM7ZtEO6THobV7jsraCyhveLd+BitPCdhW1Uq8oyxxgp3cPICrogQ+PQk1/cunr8i
mspyKPbjyBmOaZZWgTW1Zha2Ki+DjPvAH9rVIxmlEIHrIZlmtskQoWfkgrpaOJXAuOqcgwUSP5FA
Oyrqy97cV5ppxHlmeGGuPHpjDgULSlXuhZ0EiY59aTv8MLzU6h6NyOTOqFMeApyLO2p1EvwZFLzM
gSxb/gRC0XInRmLEdl4kOLRJc+8M0MyoEyEPPUrfFybYv6/RI5nuywEqYl7bf4xYyhAProDANy3u
HAD893PmMGK+2cdpRxPcR619laIssBtJ/ypLcJkRnUJiSCYx12j7CnvYv5bFOEYw1dVV5WXN0ROs
gpFwLRkmbl/8bI1Ej0HjppoQhIi8rS7yrKzMG03p/Ruoio1gqmszRE8lbmGrJ691zf7ojWPvHFiK
gBS5Ec4KTaHQVHHpNFgk31V/LbM9kl5/MoQl0QuiefeeoObOU5lTh/mA+reJYgUyNk5yoZt1EyUi
q0IQTeahlfgGdCgdGqQOby5hm3nAqVfFRV67D3jg5E+IIqoruwDTRmHgziijcmnIEIft+8JS+8Qo
+h++n6TQZhs8A55rOwXc4/IGyGPr1ezoc2t42VPf0iqwB0/+KGFZAoNS4LQaeFPClbhPA1y8O2+S
voi1bjCDlJr8b9MSN8JvxSvfNJDmGhPyNy1R7Is6QR6sdmiGC83piva2s/TsT2PAv+nM+qr2jUNr
sRySXGPJLi1FiyLQodRQQ7irvia5eyycvsAB16HoZdevqdfeCSqrC81neWgU2R5OnGcPIMgcdjRL
9nWjusvC0axI1wbnEtxpbYiuZBnUpDO6XV6BtqzWp7lRCe+4ObImNDiA48pmP9PJTOPEyup40PQO
/0UT+emvunFZqKRWxzgv4H9xzCgXggaD7017vMEf5qj/7kW/A58CRxM5KgCFv7eoF8nE/puanART
kaAXH0i+wK1zQD0oQ6IuzwKf9vgIR7QhsmxYZVCXhpZewIT22TuQkOVuEEWDikjzbBYyh4qZ8zqN
dn5VtPZtbxqgivLEB6u495OmRP0FVIVc516iHiYvSfZ6yYHv13r6yNO2iiE7N16kwun9eLRKQm/A
4S8DyG2nPwjUG0GVClSy5/aVHxm1stvArDR4ZQWQALHfj2hB9fDS2VxVb6hy5nZgW4y9iBHPYECk
md1bIJIdQy2X5i/Vu/WrUTRvYGT91adOErIpa+DRUUiJ9A/JWA1HWbdwCDOYnmvStJ2IysIpSUhp
P9Shh8fq7+BN3h6k1N0veBN1hGyOHTArRyGFtrWMs1STsZ2UY+wXUKkEvr2+NVhP7prWyXfSETa2
wimKkKYN8wORj8lj0Qp09CVGU7rXrXIraGlZ3TRFqasZO80gH0nWdrelwR9rx2ExTDJiCZLLC507
CahQKvQLdRpLf+UNb+G81k6N1Wn8bF/BVIU9mgLeLK2ufiCeAIfXpGVDf80tJo2HUjicX4DNMxc7
B04vSLwTuitKWURFnj2g4Pa3KuD+VTYNTVuNsIUKgYY/ffh+18K827A4Ln59ge2PWeFBjA6aOteT
MGg8UPRBj7jT960zwbWvZPuWG3b7oFnaraw7dDn5bovYaFQhsRWuAk0Q+gie6Q/YTa/d6yPNaRJU
vEu1H8bIeAZ6/E7zFbxWVBNaJSV8yYnv0p4AHqM057XDBr0mpW+nN3aLVLOLBrQLkg+VdSk6/Scq
mR14CTuzCpkFLcWS2qaKM69G3icdUUBBA7f1Uzq5B3RS+cegNvxcUO/91P28B8Nln11BtKuSgY4E
1ZOmqvQyN5O0j4QBzgqNO+BJAhiguvIlm/UAyyJ7HpzUCzS3xDqgMQdUWqICCkE3qxjwn1+OPRUE
/ejwja3BuxNtI4KmziTaJKc8LFL6QPQxD2nN7xlpHytk9a8sX8D1S6cWb7/XhEnG2G1FGA8H1BWf
ucPvJpHBSSPKDR1FcKuzKrvUDRBO5rrw9qB0MHCZTS9CczK/Ap0hqY/AthiBZyWS36R9JtlPcFYc
W4e8QT+oUddJ2lreISEEZEMTUWWQyPIPs9UDMctHQ9Y2zqvVPWfEFo9e2egi0IxxehaWGn52sr72
WOpEeEQLnHrfe+vy6dnyfvOMK8QhGrlIHVt7o5ySALwzaPfOXWlku9zt2TEBK8yzk+LXW1Xl/u4m
hWfQMg8gbbbjcRRPFVV5yCnuBfOa96bzUtyy6tnqBx7qE8LEDLK4gSs1ey+dkoeNCciLGnzyAJ/4
MfOs/BnM5e4vcHhlV5OtSzyjjVsG5ZBUP5PKGFRYlQhuSwAx4hL1+2sF7iWy06c0OVYedJMjiBNw
cTFZ6thwp+iv82JmpSwdxHuZDwiX6pN3vRvfi1b96CQFEbTDfo3udF85BvitO1t07EZl3h8z4VbA
JNopY5kpPEo90RWo6jy02HguB8+bB+YnlG/bChsO1nXj0m8rF+AZS17aFflNBvu35SsaVhwG0mbk
t9EAk2jAFAVTjsVA9YmhDjxkWDOZtE8TWlTC0dMT3KCy+5DWpAWl7abhWLsQ0JV1ll63vFNXwtSU
GRS9uE6mVAN2z0aXCTU6W4+K1HkeBNro9Xy8G0rHjRD1IwrscwrD4j/UJHnWRK4Frl1a+ykvRThO
Znkx9V62q2ii8NNy+f9IO4/muGEtSv8iVpEEE7YMnZRa6pYcNiwHGQTAHACSv34O/abmWVSXuvRm
441togki3nvOdx89XSpc7+vFbJCK9rsTuH3MZ5y+S1ljwc6m6n4MCN5Bw3sn51ydDT3nPySKan2F
969UO4SJ2gcBtXFoY+tRkfad0wxy1HMDUsHO1y0XkZ2Z8hZoMfe5loxjhnttD8UaChah5K1NvtWQ
u+1ne9RDnFaG32zKqvC2amg2bl2aX3BX1nEBDdS9Ai0z6Yqqg/KeWD/yqh+mnWIwLONeBYUfw0qB
XZCGtDebqAvovK3H4Cu6Pg1xKoF9IsAhdprNc5U7eidRWJn6aodL4obynh7M1tcofJDy4b7vZevc
0mqYk8Hl9oF3QRsh1dzGju5fEDUlO8+wv9GsGcOxos+ZwosR6YZe5t6mwjzptMfhXLJffld/w8HM
T+aM0L1ucTekyNSPvtSnmmV9n7StmUetqds8MkwTVUVJyuM2wF2nn9KfPhBWkWvkYPY5+a7I7Z3d
eLvKmIo2wvG5CX1vThocr6iX70j7NSC73utCa3Jf7ZG1m66prRuSZVAlIhr76iIo8iPze1zNS5MN
sZcvKNm8fMA19MXumEykUgXOnZ3YaOp3IQhd+a2jEV2dGvPbZPD6pih8v4h1Wv+gZU8OVq66pM1m
7z51HP2oW5biugnKjOmLc9HPvwSr3K0CtnoKO5Lh3mwizKOymmLkd+54DnL6XBpmnkFS5SEal3MV
S8yLSPYW3Te5UcQClKIqTLGx/EqxizxDiqGs3SzErxpHhBs2EvOOM6+JRz2q0MQiczMHtf3QW4WD
OE5hmKFyUjBqA+MrtfXRmWdr25aOTirR81ttA6abwoYV8qH8E2TGa+tWTkgDcfIl4F41DswxbM0/
07QEXjSFjiidub9nbuF5hxHwrhdnRizMGgz6dRxaT8aKtUEQuczqH5wWdQBn5tY4B1AjQ0S18MPB
UjVY4aJ+5iVDU5n/RVFbxSoPrCetSf3KhwZVRFKsnPDKz/PXGtvBtie47m5GXA8fW8/GndLz6vpX
RyRwoV3z1Fq9DQgvgL1RLzLdR5ZdnlFnfjxgl0VCb6L5eKty7m9GVf8cmcRi5Ck9PA6d3XwFNWYG
47AtEtYa9D4rGxNrDUwcAsZCP2zTYkT4kH5HcEBErC+6LzOUXQ/eaDMWBUE647VwVDl4dsNNFA9J
/Y1OJx2ZgwBa3g5epq7lrxSR0CNwSl+gPPJ2sz2RCJHhGYtHNjnJnHpfLITy8hmLqgeSO5B6mfw1
tHaPXy+6HOEFJXjMuoF8t6rUe5kmBJF4qrEAUka+97iE3hhz0PxOh+WLm84Rv7uLxzad+qhB4Cy2
6aASyIKac0pxwbUUfbJVlkbKqfzQJhUmYlnoMHe4E41YcDa9U7EfApqHJwAM+ier6+aNPfd3ytPk
CCWbGEJt8+V6YUgHI4mMI5ZY3I4b1Vrbks+IhUC1C5VBjUDVYSbeuHXMYjrCLhfcORqFs6bCLbfL
QvHUt5rOsTDLIMypocLMRIWc0OpnAzcM6XhRYxF5JS17Kefg2nDrILsBR8da7FXXjoVz1UROvvoy
+4kiu0p/PqEFegmkCeBYwDjirNI00g9wsigkQUYutsSOXXMlX0pnQCjyV4Zlvdesu4hlEcScyKkw
ks6NrGug2QvPX1LIEHFAz49qkitBTiHNlMqOBqfe/YklFAPx44zMhU/w7/PXgkiv8zUCcHh+XivE
jnZOuWeIxH3cyJWXICttBYL0U4DwT4BE9S22EeNKVunS46GoAEIecjsYwJa//ydRbSPqg1Iing/5
8OEVtZA/++OBu1tob9CdgIay9n0FEyUG4QM5QQNm7INi9/HjF+HHG8UV/EX/Pn7VN7i+OXaX4fFm
fUv9vZr3etr6iEd83Mz7PnrbzGoeIFKJ9IfRk1M5/5rHM//5//f4VVrXrruaIVlMTnW/Q6CbXPnC
FzsJ6UkYIJEKhYPt7RcG8Kv0eO3i15ubQIZTHTqv1TX26KUugkAclWgorojvGD5pbWWyFsh9FyN2
xqkKUcry8720ECsW/OVCllte85+BykVXFhwI3JOD2CR3kqL6rGsNg+nfBvy3DXiimkUNbtZpICrU
QZya1wpiXuokKOlReoLAs4u23rZgNIog1mQ7p5catRG99Jq54dLzwfVYSlgtWvd10lvTQHJSD95J
Yz/Eid3XxpWPsPTBasIt+gz8fGgt3xcwHaSDdKrT+yel72cWA7+gt+0TLT8/I940sxJNGYWQjAZo
pkYKIWZ59PFQujAjbOgTXZhYIJp/V9akqRDuyLLKxwHZvZNj7BZbB5njFkGYjxt6v0GAmQWZIvTR
cO3CiPD2g/eeRVRRU9wtnJnfTm55Qq7CfagH5Vxp6cIrwf0FuxFMJwuHaNUSy5C7tmVgnizrFTmt
SI8p0nkcHofh8y1Bb7YIixfh9DvymOYgUmDwTad+snEdaHSrbiA4sL9LzRGFzIL00+JCBDQAjoCw
F8MOQPq3nYg82wT1W++csi7pVNJf42r/tcqsBjWEpDaEr/AOL8Katw20xMctpcIxxKII0jHDzaOC
5wEkw213NxczG+Hsr1GNGkkfFhujpaGGcFCSfraam9kK5B4pSP5kQWUQMtyftwgy+fc4uk63pJhM
Yzt53vBgIUt7T8bvqDgGaJe3k5bbb3KT6aRs4RLiZu2XYeqK7sGcfZaMrmn87HJpPQmBo+fH4/LC
aIHhFMYbVAyHYHqNQaYoxWB6c0tOAdZSmp8n2w7HeYsw3sftvJegL85WNIWMH84AGDdvu3aU8GIN
3CEn5K1Doo8DcAyIak0o5T4gE87G22HY2sUe10DEma8sVu+9P9CsYZB62JhgwMDi/rZ1sgSeysBM
T9ZD57ug8zJ08K/aeaa8iowadz+E2q5wid6vwRiqUOfAwIKG7bXBLB28KvDHOj1ljG1Tw9g8ftyl
F54PWzW8C0tJLuDlVj3qT6bOvbTm56bS96VVHIh1Bfp3rYXVRlsVPe2Ad+TnAenWPjG8z1rp0SmL
hXfRmAFNGay+inRRFmkgkp+FwCkhumrxu/j7wXv3MOKgl1ub1uhQD2YOJt7JsiGSKbYA3P4Pn+Cf
BlYLUpeOTj01aKA2N93ZtK8ssO9/Py4sSB5BbwsL+jtOoan6lFSIjp3g7JM1wMKfPufg+fgCQOYu
V8e1GUBazOgrnRqnwr8pra0Orky795seBKl/p93CggW35u2ss40eNSAsV56DeV/Ss/A25fRZ/Cju
vf82sToflGPjmpDHyLNrxHA3FdewLhc+wV8LKmxuONO+m2QM4GLplqg/55j74lCxT88AanmQikLn
ChPVuw1H6SzXxWyIc/krg8BZfX4AwWYO4SMWCKx9/qp3ZFPYRTNReSYIjtth9eWzw39xsf/38atb
ta1ar/cVHl+UN8Fw1/pXfv4yPt5ux2+evy5k7CCLKJWD51tDVPuQK9ghwvPImUc8uMYKvDBWETmB
/huaSjia1yrwUXheltOiPPveczWocESFs2vmpPeb7UKZ/W8by2D75+LSFB24KjienY2k1jxUibVE
LpNPf5Q3jay2hcAr4f1P0UhFUDtN3Mzlp/c1vAUwVPDqwjKHo+bqLRo3HTtRlmcs6MnsTIc0H7b/
wzv808RqXdVd6pVpmpfnl266G8WntzUUngIBCIAbF5vPelmSuWpHhgTvqZA/+yoi9pWzzoU1Aw40
yLMpOgoW9tVnzitog0YEN0+jGfM9VDKf7pw3j199YGnAzArFv3dSfNyAA1bJ6cq8u/gCoKWCRIJz
C873b79wbnNvVrNGB7WQPvqoZ6OvtLD8xtXMhpII+xoKSyGcuL6firSzEJAN/JNuNxC8eXKTqs3H
3XRhsqGuB+7YCPv9ndVvX6KClMeukOA8gWsbOeK+Mm5q1kb5p0sYgAiJiCUKeQLcuJgr37ZT44LA
QYcMTkzUN+mhuHpKurAKvmlgtYhndpa1E5L1J/kHoqKMblwe+Tnsolcm3fqQDMsFxCBAVyE+tFx+
1gYiZTlpV4++ce59nMfspMrtgzG8+HAvDMN+plMM3ReSEtnu4y/110jwz2hYvCS4Q+JyABwWbq1r
D27Zc2KxdCTnaYS0BM5M6YQM+odnOk9ky1FjGumL6oX3rn5NC3t41ZVHb8pap38K6hWHMjVfatTE
2BR2SkODzDayuQrKNGLgatE3HRAVU54FT1nfoIzZYGcPgPRqVHkHbT8qDopEMJrohkGGMD4bQQl5
Qt0lKDdPtxBB1FtrINCmQZC476BVQXUPOUK5XlCZ30J5mj1p6p7h7DTjjztmNYT/0y8EAVPYHMFz
WXOqmU1VkfmKnLl783Vblbfy68cNrCb6fxpwwBpFwYoLx4+863pqmgM5m4rF0N23yr7yCtdaWG0W
Heot206GV0BdCWOb/g8vYANhi3Adzq84xK5OIFmJMFrVWXi8Y2y5yHZXzmfkwieAbQ/eTAdeSfOd
9ZNojjha0JAzyniB/ZlKec98q362+oodTRekI8OdUbmmSkWcghwUubJ275CQZm6otN9tfDK4h9qW
3lPRVf0WIQP7j6f1XQrJ3M60dYDgjCHiRhj1ns6dtRWuAZuAP+A4aHVQ0gVdvVE9RFUKLoSt5WRj
NHE44yIk+7uwloP5uwGIOBxS2CvmaSQ3UCZdw5Ne+IxYHtAJFsKJGCrrPUfASpp5o3Mm9h/6g5GX
j8fhajtYxiE+oGk5ME2BYr/eDuo+DWgRpOSMmGLoQHYwjgcIxD9u5C9pfbXMLKYcOHyAp0KmbPUS
xez3o6TMOfuTH1f5Nu2+0q1C9Mb5DjEe1OCkiuXrInz34mL67VmPnv9dIVBuqCtHqDV14D8vDIIS
WBA+ToTrm5dNuxQYxco520N11zZ5op3saKFmr2KoT5TN9ySF0gnAA1JZiV1VV2blhVG9ANn+X/Or
WQll0TAIjuZVBymlhNHhaNQ3zJmvXADfvSdCz4uj0gb2aMEFrY3wczdQN8XsvUes8MEALMSrsZjr
Wm5I3ohEC/nQBPzraCRWJ4+mw6+8qL2kNP795sCz/oe3gZAhIpXrBUJqgjs6YmsP9oCUbzVQK7IN
E4rBqj4XjZnfoe5Rtc+EdJZwnr3H2Omh1MQMlIhou+ZuCHIWMUX/zL0Ah7tgNQSDI6gJrdI7SN6v
nb3+LurrX+wg2bp8nQtoY7NVcgRFNnvoesNN+Gg1T7wdp1ihXPFGIX54P9VWidLrpR+KzEN2guhN
DdmrWavfvBzklS5cjxWKugLI5aPvcDWy3pGviTDzNi9y/qiZXe5rLfs73+JulA8QI8/cu5Y/utge
cjtoEUHYd7BlanaQ6rNKPGZZDK9Y6z0SKNjJ59KRmHZ4q39aWc0AYdfTXA1oxbJ+0xn8p2vGxvWS
tm5gdYVpVT52JUcDbQrfg/9sqadWJVdWtCUe/Was4C1wwVi4Glg0kex5e/bEzpe18IaxR66nG8mr
e8cgW9+ApLcehocRLhrLTeOUp0ffghGhDJ4//gGXXhLJRN9GVHVZyVYv2fcBh87IZI95NsSMk23n
P9TTlUPKpQHxbyPL3vTPrdmHB5BYsC092lMJrwuKIE9I+xmPxicZ73/HBAyVS4EnFzNv7dodXE2h
kKXZIySuPzNe/fY8OKGourIPLef1dx8N1dQgLEIlFYhQ376PVY664iXJHgUggOGQKWASoaHj1qnO
NZJQ5E9jXVsHL7UJTxfi+yh3v0Ti37aJz1Ohfp3IHqn3k7o7wc8FPzgtDRvahdq/VnDt0rhYXLeL
KAWk3fVNoqvgUmO6yR41tLTtWbQvOJZ8PPSWr77uRWcJQmAvDWBDX127pKUbBP8C9gg3VGCdSvG5
XNMyGHxcgNFdFMgc3O/e9lhpZfNEIVo9NjDVWstG/bkowd8GENld6rJDlALNxdsG8rIcDLtz6LHQ
ibnxr60NF/oHACgkGwG4wy3eXUbEP7PGCmp/sphLj7m6v1Xu//DjQSuB4gKFn+x32OnRJKVlVj49
olRc5X7RxZU5cmHOB2AFgQaNDQBH+9V4FZ4hyJRp9ti5YSp+ES+yadiyzwWPl0/wppXVysLg8Sw1
U1i+8nILv8QPv5WfizX93yYAsUD4Fan4dfFxZaa4wvVYIb1p2kIWetPCEPnxTLjcV/9tYtVXBQMI
dR7RBLMPxIgDN8rKbX8tm3VhSi9MV8guwOIC1WfZiv4ZT5SoulHAyhzz1g0nAvLjvjl9/CIXhiyy
HVh9cRnAjPBWU84K0n5uga459n3ktDsIED9+/oWOQg00iI8QPkM8fC1BKkweyKk3MeOqV9PQUHcf
amVH+pN0THxzjCowBkHxBSIDdb/edtWYBy6De44e51+9fMhfBvXp2YcGUFERO/7CXFtX0IEds2xd
FgTHkt3yfeN9eswuIaBFXwM9KAIyqwFlGR1yfrkdHHGhnO5cceXo9W4kgeeCdNbfnDNyWusj+ega
QZrzxj4O1Y3zausbK0g+/tDvBhJaANYD9CFgYxdEwtsP0Bpj2hpT5xzrNoudDhLs+XOZM4JxhE8M
AAdY+FDMrQ8+cMMFWSss51jkoSr2RXBlqL6/BeALY5oRyM2Q3wVI6+0ruIqprkzr+ZjlQ1wgPyqy
LW6vocEPZTPB1nXPp5M2vzE3adNd2lwZAu8vbkv74HAiRo6Dir1WQigABVpY++aj5T45rR1nqQv2
1c0MUwViYg9tG+NGxK6MjAvfDYEoeF5RIQR62vWtWFsGoqwg7R29Em7PG9lfWWAujDw8FXIfDOoL
KtYhF4ZTDPV0NAFjG+6c7mBknz02YOpgU8SdHjUZcK9ffbe01JSkjjkec/u3RTh8jK8fj+21kGIZ
emjBRXR+mfnI3L4dGTaDIJw1esTgbkPeayhUIlxgdP9gzEeQOb65wkvcETbOju0+bvti/y0MQVT1
9KAWWS0MSLFXZsXr8UgG+qKm8qucvBNpr4U9Lw0DG4cuAOpxe8dW8PYNiwkKQtDkp2PXmAofirf7
XObXVNPLU94cINGPGNpQBvwl4a/PqJwWRqeEMR3/mmR6rEXmK0qfRa5ZRM309HHPXXylfxpbbW0e
g2mlrBmmcwfjQBFDkHxtxXgX6VjeB5n8ZetB3mb9PlaLKwc1XAxuegpyGJa8fDs032pLh62dRcXE
wqLbmNeqiF3sRhw+QGjGoHwXulPwzkqE9qZjNnQo/qm88wg5ivSqKHWHbZeb11YmxADWX85fDm44
lENUgM18LQNTNVwHcErPR2Pu+aZL5QRrfeEzKO6tFqYX2UZpgD6GJ/t+lmUTGyLP48qlfSQhbweL
cVDRWHdj2HvpnNSKAs7AYBmZS/iy4e0osjCvu2anIOsJc1IOJzYQuBqGvN3xwg4Spjvn3pm09UjG
gcQ9uCh31RioXW6xF1J3+kvhkPG3dAu6cxk3XuTk/DZ8cI2RMxdPXiaLpBsbJ/axykeWq/FtgvJn
PVhwLhBzrot4qIaSo5xZke5mWhcbFBGv9g0fvR1zWhX2gzfHvaeLG8qnKWlMEAH8DgQLpxEObP5E
PZJidEOCIkgw6E/wBGR1fTfMFd3OCNdtunzwD6mC98iqyhp+dteJgBIzQVozdeI3ix5M9bDV2qmB
mJnFpiefC/6kUeL8gaIYZOg47E8VmDAxuW3+kANxHgHZ60WpafCQyQoJJBgl7woCxgkq49B4JK6O
G1iUkqHtfwgCp6zjFhbsUpMVY02twior0lufeeZ9YZfmU1c4twyhnxpGrqkcYeZMi4RT6YGC0LK9
x/oJril5hwiktWGej7CHCH67bjHHXKASO4BQLM4FNxNhuuhSLYyEDp38iuQvyj+6pYmgBfJ3oeON
vnXbc/604HRBlRjTRyHoT1JJvZukqhW6vqMwJyE+sDOcIQN+IvtGpxbLLGCjX62ZBxpoB4cNUdvO
36ZWuF1UWkHxYASGjsGltn+igE7nxDqw6XceMPOb3fddAhyjISJj8v1ne7LLn6lfWGdYVatb1FtF
WXebvrZm2X+ZCTAK6JoTBsaUpEX/WhijcUplOt8WbJLfURHZCfaEwwbo+sPoxY7LYRHutA3+QSX+
ZGr2nnQHWxFnFKa8YGK7svRUBHSOt0UYJ3sqTRGAEQV34As1uu4nr7mKTCND3KW19Y+0A00YSQ0j
TnG3Z5HwM2A+xty/I40++caY3bRczeVD7QxsC6vqjM7pOLhLiu3Homjved07idVjlc2WQTK5gC6N
ejrWTqXQz/yXJJP4XrJgeMjIDPwJOuNZILTs7dMqLzZwVnmnKUXfh56dsUcf8IV7wyrZOW/q77Zf
F1+62v4mUw93FA3qq3JmuJQ04KrwYn6djdHd4COND+hb+oVMvR1B22PF8Hr2MRSa1QaSmSCupPnN
nQ3XBTGng2yGD3WEMzH+aJE0BBqBvjhwOcPxVpSxyUiX+KPZfWeYmXVE/YLdOU0/4EWDPOwD+AWn
n774qbAKMxTtUeSV5e4M36OUsYWC5fjINf6hC6ew1/liaxWiiwJNVTx7aRW7PRWbHqb/qITHLMI1
xtoQ1TZ7UlEHFq/Mf+4cYR4UB1opZxOLyo440YQxF+o5heeKjWY0N10TFtwHtmHQBpySHlyysCtD
Hs5Bu3Ykab50yjF+wralwtmBS6vwaxXZPDduvIzr7ZwHRVTAdwdCkjIjjjpBkd0NEO413OlOfg7e
lJ3yYAtSWBW1gz/+ASXCvGlxifk5VDzfg3ngwt9ZgZFgSwAdJzhadlh4zAhlD3Wcm8p6AZCiqyKa
6+G24E320zWw94Qc16mIiHZe0GLqQETjbmtt+IlGzdgv9iCRLhuD2ooNBbM9m3Swq90MVRYqAawq
gCehkK0820XPty1Hqkd5KrtRyIE/julQYxk3YMKEQykS1mDeD1K4m9wwuidYBKdHkXdDPPQBRL3l
7MVDIKujMnrvYFgB3fWDMSes9uRXGOiLnZgmC8YzwIH63AQak1fVwetgZktlDxPl0MzVawdWRAi0
jIgNs38ELqeMREofmWGlMXw4v6HfAZBGl13o5PkXxHiLsGIGxMcgNMcKEIUNqmJj1aDlfC91D8Zc
AHqHbBpsDPDC33UNvO64F6nQzkfoN3owzFonLROgmEBrz2BHPrSNjd+EH3WrRD9seC+Hu9mGPdes
gjYh0FslgL1MkTMZVZy5k7NjzLQ2acloMiLtGjXMGr5j982TKRM8mUfchXyjhuuOGyKpJca0qhxv
3zoukpyegwy7AbJLNlr0rlFDHnltiTo31PmTU28+tQFrn2pRF9uOoFl/aF3UlgBYijI5vpR97seN
BvRkofncg/MA5M8gzL2kab+tja5OMqx6B9pzneSF8jYt7JmbDgv/vpWAZBmt9PYO8vanAXWsI6Oz
QDwwWRP7NcZOJ3078TPlxXOBLKsxISEf6RqJ2ZF0LGY9UGbAgDi3+RQYO8jrjZ2b+vCCZ3Bt0wrF
egqNRWMyZHsA8sxKgM2STx1AcVsCE+9TW+X1vmjn4blpRxJbU+A8tnD+J9jIcsCfVf9DDgtOLZia
kFoQQAu319tysFkbC3RWaFNWJi5QoqFETcN9bqckBrKtuakXozuZKN+1GMSY0rw/OaPDfwlvELFq
YZK2OdWgZhhFKObhd+WSLoTEQ4S2hWE2ysq6wZRNIwQM7c1CUNv6cASHUx/MO+SSMcnSgMUCduEI
9Lk5JHPu7PvSUPc4xHvOATmgSYeZAA+DdN5JClYfRljAYbw3MWa9OYvztKoSqHG9Q82I2jSF64eB
sos7uClZ5HU10GaVW0DTgdNV5iP5CXw0jpCs/CZLcw5TZ3ZAZViQbzAFbXTgDKAI5kE4lV4HrvdQ
w83k0qQegZUoG+9XMKtfrT/635QCTj11OZa8wTa3raoEckrQNU28Tnd9Wzs3YsoYyHIZ34LBU73I
2Ugj2x36rcxLEhUd4CUN4yI2IcbYuGbVbktk729xKsAYnFQVjgMIB22laILE7uPAMuqGlm8D+QLY
w5anFaQolQdq0LRsNqJX+KYLJBAXeudpdCrA01DHr40sCt+0o3geNbbSwLHLMUlRTXpXwtp2nOFu
31Xd0N0XMzLVRtt795hHE+ghjD1UnTTv27LKYihWjI2wDL2tNPKGE6QFflgAGRMjnFFvhOzTPh4G
fzhNNnvN3SrKifvQLJAZa8j0Fy/gaoqq2Wi/E3/qjlYzyN9O3cuvdPZY4goYXLWZ/ZKWBIvF0KD+
pTMBIIGSqFM4ytqo6LCrXEU3oIWZCSRaGby0nR+7czAmoFiNUVqAOq7AGtsIw+vDudHOjlqAzOWG
hUGHKxuMvdW3qaIWFgxaPATOLGJSZlDoOPMEjFIdhCPiJwlzKiPJwP1IPJdlJhgute1unXKa1abV
wM6XakxDJ2Nf2OxkIev7Fpb+OnMTB2nGY+YIdetCQJEfBBULUMuFkgRJziEWTksObku7e8r837qV
OqwrDHoHXKcN2JY4lGoW7FKqse0U2AZ5juqsk1D9HgqKAdYrK9v4rCq/ERu8GqQy+rPfG/mh66r5
6BmMe+D3zV1107LZNZGeS5tIwJ1sRRmS4w/diAUhs2cA/hAWwZaChHk+SYD4clceO0iqUPSsBOAm
rfNNhoDqbTmq4BmwpbSOhK6HwwiPuAj71NRgRlopf81VORwdwy9OOThjN32jUG1FKMZDHcgx6jOv
jhqc8LZp1S9VgScsDy6HaXkGAGW2Lb3LUdV3V1HdxY70v/cYC3dpXfd3QqfFy9h44lZlMPvLYokX
TYo/Z2KYNrCVgq45ByQkTWOeA7vmR5sZgLa4PMN1qBm2ZCqDxGaqelZ5g1v4DGQHreVy6AGahSH0
fMj6uUwqVn8xurZLSuEtNeuG+gZyxf4ONx6GPZ80D27ejiffa9jebAWGCvz1+8YVf/C/RJxpMkDb
hrnpZpPaUvhC9rhuNcembnCyb60A8gRHp0kmmTrmU2WEhvZFQuw+B70IV4wiY/qZpMDIeq1rPlBM
7HNvelWSZWkRl0JnMTcLFVZjo25QmrrcTJ6anrhT9E+OBA+WzA6gb3roNq1Mo0AEewC6XmTqGPEg
oE9gtgb0qCjVvT3irtRhOYxMp+w2tp07m8WZFJHO1NvMVVYMUsVrKlvQNzzVHCoUP7yvbBj8c+Cv
Rs8EpWfWCkqSoL8FPLX/kZfwPoOIRO6Ax4FH3UcpEqkbFO6oRnnIAKQEGyCrYzmb28wywoCWwNPM
9nzQSPglfSqaA6hCbENc4NrYzPonpAbsCAYj0MX6trghQUo3QGMCKgBkya0FL2hcC0o3yuPY1tuq
OztW+VvwPngwCZY5j8Iz3WuQN7lB8v3EePDDbq0CCe10iO2+7R+8onRurJL2B38wXz2/wgI9tNZB
jGQMOzivQwTk8s3sQkWaIdMSgW3hhG5bTYk3AHiTZoGXGONobYFjA0UnD8Qfxx4Q+ycMgCVPigOv
hmIjQUeKkA/Mkk6DpoAlHHb0FhsDdzsY/E0Q5wmFKhIutRZQOhc8WNBfQxheg9jkEtALmuV7OJzc
m3HhAqa6zkKXs/pb34gpMTXwubOtimg28/lA7Un+gNjH2wStNd7OLRh5QubPDjHQl6580aj2uamG
9NeAGrKnloj62OcpBJKjbR8r21chjqMsUSgGvcVBnEXwkNgx4iMaSKaKhEB9sv3AwU+zvcY4DIwD
AYzIiXkPtn4aDT24qrlV3meWtvYpaMYJo5Px4PQISnjCqW4Qga7ulCP0Y8HBewR/5DT3BdShtVnQ
U0qdB6JM49mgHHAEmVc8bATNjpnUoKtk411FaBUJJ/1DSznc+K47HmzVlHsHW1bEAdcKK+hoUBY3
0PljaQPnVqFzDDQ/mP7eW2hRUgiQGEpRRyU3g1B3LYtS7tY3pLHMrSrNIGrqQG2KLJVRQ9wXFL0I
dsDmlH+kAnB2nsByUSTLE+kyhatY2zyASwHwqE1nN6xqa37yoFHae4MlIpx4zS0AKX/aXNKdskH3
GpmHcxnvyE1jz/6mMKzbrNZFFLDaPDaoYo0u9Kd9Tw0acyJ/FIXk2xyXr41o8wFBBeBUAYpc0Lsg
lEEK0roHaBrG52r0xk06m7hRjqL4Kg2j/ZKO3DsAG9tvkdNrwqqh6v+QdmY9chtLFv5FBLgvr6y1
qxdWS+rW8kJIlsR93/nr56Nm7nUXiyiiNTYg2zDAqMyMzIyMOHGOIxBP2fAseluzKEhvtYkEwYM7
PnGlFnYbJPpzEYBf4uXq3kf0pO2SvBeO9ObCmtPRFU90Yfh70SshfYrjGhKpxNqlJD9tryl+mVCV
2DFbHFa+HM40yENsoy+F3Zjn+TMB82gLIJLsQsSjPEtDVbXspUez6eMHPymD13dmSqfkHk2elBIn
raR5+2rZd9B8Qc53bqQ7XX4Ys5U86VLyEPECehNoPAN8MUOMppVX6UBmxnPdPPXhnS+v1BhWvn8l
9AQK05QCvm85MY237wTOU1vkb+pOqPUAnL/qXegNkzuud8czjd1kCk/Qvg9hvgLbWxrDWyOzAmal
JVqntxiJfBid7bVuzLXPz5bAAjQGazmfN0g5Zs+F9/X9LmRNBR7aCxEpmINVB6MYoFqmGpJU386V
8v3dX58EYUG2IOZB1/g0ujeFcLfsaqFsdfEslPI3mfQQGbD3VhcN6w+iiyILtWSsXJqga6GL8irX
zq6YOJSAyKsPyu/bw7iq5fyxASaB+gpvkTkykwqCpYAW1M6S5UjVuUzJVHy6bUK/ztNP3a/0vWsT
PGzO09ComQpuONPODXdkJRsftbglRx9/M1J5jYBlcsmLas40HMAoGIR5AnOXUzaQaCzGPNW4IPtj
lLSn0W2eYaj4BC3WP+LQkI58LyaajYhJXaVdfCJx0GcmxVyA3FIttHNGF1d88r2ft6dv2gbzIVEe
Z48DEwKuMPOCWI6IZ6BhOsvpz7E+JMFgk0uFsYwATiIL5K/s+qv+j2lAFLRB3GCWltmZQS23rDil
HfyctgaUerKrUSApT5pLejjz4aqFsWpIP/WKsOtSOOZuD3fhVABKxOudSQX/MS/ak9WtJ2lz/QxE
YzN0p1B/Z+PUdHZeWJhVTlvudL8LZf3sgVpKcEnjLxx+aubketEnDaTZwZYRLJtkk/AIegWosXQq
FRzIZr1GeO9kTRgKRF5VoJ8azaPT1ntzCA0ScX9nNMq5IoXmQ6dJHvf2ciwhECaZH3r8JsYKa+5+
4SiXYo24wnmkZOY1hyQ9p2VnG/lpzGH3gz9MqJMvoqseKis9+OTz1P7X7d9w5RJTSRMktETzMPo2
81ggEguNZ6w1nA0SpJGfPIxKtVJOXDTxRxabJnR6AmYTmfMWI5egDOeuyn+LpXsyEvNwexRXx+A0
ijcmZuVskEahF5fycI7q71Iq2Unq9ClE3tr+tp21ocxubd4fppm52Ekh0rdyiFDVlRNiyQLhM4cd
mEIZN7/0Oh/gQwghIxamVKCnJnZPmnbFyPUxBPBIoROEziN6I9A4ubQCrzlCAoncncsKTmawZrRH
FD1EvWloVZWd+n4BGW0W3w+9HLxkENDulW6Nd2ahrE0vCgJBJP1FyuqzH5EIqFHA8QnUgRyIoYe2
iWSGDD2cIlWbNlprlFg0hxUJidCJ22R2NIUVuc2JK/OMGNxOyaAhrOyYHH7VfFazFdTj1b0yzS/g
MVMzkMK92tgG8m+GlPXdue/FV1nz9nAll7ZGoYowYwghrU+3gR7/I43mypmyaNki1qCPCtadOUSh
U5W8dCWpOzf0nHSNgVAJOhHpnas8SO1zhV6NCyf07V1xFRgwWrQFJkARQjlX7QR+i4BSK5ndmW5Q
NCuG5ElP8o2fFdvMrHV74DDbJbK8xo2zZBayMzpc2SqTG106sVpVsEmWVn/WuANgRPUhtg0FmXet
tOU/s3xlURe2pjoBc4gXAB5exVoxMisktRX8lSbGhKzgGqZu8sCLaIR5BOU/kegBb6SifjkgClZw
h7cZe59HtWn5qEyQOK7fHQVMZqizTb1msgp90KUZtgBwC7nqz6NqbPtRc6SovLvtEYtTBQPNBBrn
iTCHaPmDQI2jbPtzlGfN84CwNWXX3vt428qSA8BtQW1TBngPWupyIInllpomZP0Zl6QEetQg5izi
U94gYqsd+/brbXMLl8xEpfFfc7PDv26Gdgjcoj9LPhCO/pcpf0J5aT+G/9y2M83/3A0MlNkwNsEe
53F2I+aW72lpfya19UFzcw7hARUi9dWoJFueNM5b4ykBU71ydCzeCuwnejEBj04NmZfzmcElTQdv
OJyDDKpZVyATBH28BhFU97OwXjJiU0/5oa71CS25PZ0AhFq0A1zjIAXB0uoqkIAkji+wgpNT/J0L
P2/P6VKo9adVXQJpicvPEbG6GFC/RCz+7ImOxgksV8FGiJ3G1aGMhw54fNbTIyS5vvxb6O7e3wvF
UcypzJ8o1jLGacO8CSbVLitjJRDlc5EOdkLS1wtWW7yv3ebCxOx+M+tiyluP8tlMKrtPDoL8fHsO
Fy7QCwOzOK5UlbjRfMYghZSOlL3f3HVoDYXh10b+cdvUwvkxQX51bs+paVqaeaI40k4dUhk8G/o/
uvt9DZe48vk/HY1vVoMO1dEc0pjPIzkT2iMct7d//4JLGyIxhjqdfzwjZs+8oFUpYwUSGaoS6HAx
NNJLAUroFHWStnIrSdO3ZscFhAJTDC/TOogO9aVrDVmVjlImjkD6LVSGvqrKwygEez97Vf2f6JBQ
MyuOJsA2dSWFsnD8XhiWLw2HWqR4vdaM5zL0PgIr3vnKZ7c713KFJN+xiVeeEUvHE/ZoX8AxQITP
O/FyIVWIU6vxnMveDz0Sf+RyvqOSRenB9+wgTA/IofwzusWD0oJ3ub2iCy5jUO4D+EknkWLO352N
lWtm0oDBlOmWQfNj5W5Z+bw1IU/feGSbRsHgy3yerAEp6V1t/v6L30/Iz3sTRC6PzUsDXhVUodk1
wznxhNemR4wJIb01OerpI3NXpGHiP0bmFL11K4ai1RUAVV0MAGT+kEYwTAjWz96n3CGKXxHrgPfC
XOPVWNpvCDSSx9NZI8Bql6MrS4oHkhsCpa++IDGlIwZibm9P4MLtb7w1Ma3gmxVSK13v2yoZz4Gx
Vb+X0i4pj5W24uOLbgDZGQcHqXmizEsjlZTISgUJ4llBUWPYpGvztDyIf78/27Iugoq55tHy0EF4
YB08ad/VR3kta7e8Gv9ama1GVZsD2gdYUYodSijBF2VtHIsW/gSwPGNht5h5c6YPdVT7f977wNdj
0/8Wy9WTVGq724u+YmfO5msi0qaOKKGdNd5xvVw/edSxbc2vVloalu3wZgNqDZXOPF520wp8XwMc
H/1FNCf66gxA5fZQFl0L5fP/mJhFr5ZXGl4RYwK+enuS4NDCw20Li85F2GiqPHkn5qpL5xUAPmRV
qJOEIXxM4UKbNA7c/NTJ5V+MhYN4SjVqkzr99Eve7MWInuhhEFSKJ6RPgd6tfH5pNd5+fvauiHm0
WgmwVvD2xlb+1QLIVf/iNCHe5bCi9ZLrbPoJb0YwoEUZDGEmnv0CsayNdwcERV97ly8t+VQaIJGp
EkvN43mjFcYwq6iTmSMYJbFGX87UXt6/6GTe6LwkHUu6YTZXZuy6gSd54hldrJ0VlsfQRSTCknZm
uL9taWk03PxE8eStLJ5Hl1MGepYEhDBQ0irN9iDFcoLGjyGu0IYsWVFhaVJJSOHK88hNNARNFwKi
qa7aCzsASLcHsbRHWAtJo6Oa2uucH0VPAEe4ozaeB2ivZa/YxIaxa7KjXq+EhUs+/IfqZaJ/NKk0
Xc6WXKWa6nduf6akb7fR9xSET7rGCL9iZH48gj+ulCafjGTeJi8+ow9hm2vpikUjPJumbiyoXuce
RqyO4Jap9axIuUmE39iyi/rj7XVZXHYCPBKvpF6v2q5k8nUhnXr92QQkfKrGXD64XvP7tpGFB5TB
avzXyMyD3cJAQ17noZugWRcXX1NAB7nylZWxsr8xRf10IuMh+zZ3405tE2s0gP2H0H3ZsljeW4L0
3GbjYx7qLyUY6NtDW5w/SNrIW4F5Rt7g0t3yuFTLqFDpjNJy25R4GCorh/LizvnXgjGLkCOygBXN
+MPZMg6hgH7n4wQMXAvApEVvI7cncQgQayuza9Jt0zyvVSYu9YeKyOKx0xFGjavPXhnX925TgKSh
YELmODG/oFM80CwwkaIiH3to0ATO/BY1mGSNrXHprQVp24RHIDcDI8Pl/KJ4LqFlS1kgT8ofiRQ8
annjbwSjDjY15TDbSsT2UKTJ+9/hxluzM48dvLwDZeMP5xJ6QmCJu9WuvbnK+tRr+b8N1vgNJb0/
r743N6FhBY3l02fDyFBxSWuAaumAJBjBtn4vDlJ1L7SB9QTynVaLAHxMnwrJLkwimuOtIkc9Lis2
QqOGX2979JIjTF2yVNWnd/y8EKONbuanKjMedvf+l6bYiv7uLyzA7ABJiQGzzLwIg2Bqawawypwl
QKgRAueu8JJVa2iWpX0D0yBSFPDVi/Q6X3pOYYIkby3O6LiXtulYn0j2VjX9FsZKzmPN0MxXPDNN
awRmSVsOADfEDG3rwumTHkIZS/18e+qWtgMUA4TKZDwA0s0Ogy7wRs5rSoqpIDzK3bDLLOGgBgBd
JOpGcRd+FsXg222bS+Ob1gkSdToTrtLmXoECklnSEhm7TqY+m7Fod/SHrGZhpzfY/BH9xs78UhWt
IZTLgagtQu03oxGpApFm9UiIRq9GfK9kZFjY8OGpjcW7vF5jE1ya2rfmZ1F8MhSuC4huPINarYZN
OX7OqpOkbRPZFo3j7SldujW4D5lM7nZ6W2e+GUR9EeiNzEOxhHskR5OXl2OwcnEsDohKHGoNAH3A
K11uADMMjMzyWDfeXu1BEYTxQSk8d+MqNemjKDZ2odpFHyvk/La3h7domcCFUA9qNHMe5CsxXXaI
h5Agq44lnGcldYNR/hRI6t7Sz5KxErouhBdE+gb1Tcph07PicqBIrndW44L50oRnHvfJsM/Le+ZV
fzf5BlzXsBRSe6MaQjpstvvUWkf0C9XjM10Pm7H8SRtE7b/enrsF16DNGreASgDMgDrtxjfXQiVK
QzSARD5n4yd33Gvd3V98n/73KdTnJTlv8c8zL5HavpDOlbXpB5QPV07Dxd//5vuz3y8ib5I2Siyd
ZSvcRFJvF+9GEE6roENSQEYUBch5XCyS/0jiQRHPoh/Z8na03qmFNd3MJvxwMGNAzzkVTS6XIDeh
b02gTD2bj0Oo2AKdT7fXYPrA7KTDVadPc/eDtpyu4DdrXIttXLlqK5/VODK2Dfo2LhKqQtfcK712
LLU62kxSb/RCrnGaLpzl8B6BKpsqbJSsZ0Nr0khMhQkeiUhr1230V8HatemH28NbNgKuDE00Kk7z
pI4SuVJo9L54jsUmsOGivENvz9341viiK8nhL4wh46NSSVOnvXk5l2pnwbkIsuzcVPoHmCc/Tp2E
Nto+zmCuMS0snGsUwf+1Nf3/N+smVHS2yn3Em7/9FsffpPJZD7bgRGCsSOA6uz2whTgMQR8S1rAS
TRS9sztCMVLTKA2Qpu3EKyzLUInyoPX9lVtiab9SmgPNCmGcAuPZ5ZhkekMMd6S4kCr1xrJoLH9/
apekArJvwEGm82zm7Ag50wuf6+SP6RXQ7sO+WZmo5RH8a2B24ij6CKygVsazWuz17lT/ev868LDj
pGGKDPjCLieoLzsDuVVKWuHXQTyZytmt/mYJYAWU8GFK0PPkt2V0/hha1JPM5Gee2hq6oreHcH1B
Quai4Edk2Pnn/MyXZKRRoRQyHC2gVcA7edaXgFZuxe+3/bu57QAZYQy9KxW+navTGbXjXEN9WHcy
6RTcB+67veny87MtGHSwbIwpn08fTFq512KmhXI5GClO/QloSbFtfpxY+aDT9V1rDu09fgl/xOg0
HrrRxZ2k3eWyuNXrn9LUOy3cSzSWSv2n20t1vesv7c/GZ0HcS/sc6l2C9VLQ21wGpyaRVvxh0QiI
m6muB35pDrRorS4txohBSsGHoqE9M7Ej4/n2QP5gOC8vuQlVSW8WeCwijTnGMxsBW4SEwA65+WJf
tonegetTtI9+E4SfmWXaX7PkgzVU9WuTywqBaB74thBL7mZE6vKkoBB038tG+QSwluoj8tHB50Zo
zEOt9s29GvjeuU6b5G4MveSgeWV0yBUgbuIA4oBGcbk+EopUMMunQ3/qiR2PHokGuwIPcTe0dfy9
LQLvmcpTTy3flD5HYy989gYNxsTBz88t+imPTYn2tqvHNCt4Y2SnoRRtjASO5y5qpPTAxdPS3jbm
TyG9jkCZVeWlD62PdVb/DjpBtgVfjOmYG4N63JMH8+/KYfC+ZoM53peD2dyZeoFKVNwW+u8eLNmv
WB6E7e2VWFrt6Sb+w6WIJsLszjdSuq3ERGO1Cyema5Rm7ncTQrLp35iYP92Uyi1TP8eEtW8i2qX2
t0ewdH6RjzAhpLJovpgHFFnGTPaNpzui2KGkexyLX3lS26p78uhCvG3r+jaZhvKvrdkG7Itajb0S
W0NrHjxom/R3Ki9x/gLppzuIU5Jrl77oywtFyrxUKbj5Hand5zttjUjrOvqaeM6n5M0fYts5K6Th
5aQLPcl0pP5jwxOo0CaUz1Fdy+IsTBQcWlPWEzGViVnxchhVGHiFILWmE4jf2vvU/HJ7HZaGwTjo
PiZSBmM5i+vg0BVy37N0R4Lv9bk3R+g7tEL4NMZK96S1YrzC+SrL/N7L80qFFXpipQM/Cpxztk3c
pvHaMS5TUFJF8dzlw51k0iG9K4NohL3IRCZdSr+aYh7tujGqnowaDiWkanzbraEpEwPSBZVZWR8z
jihzZ+pxsR9KNWXyTWOjQNP/XQPQ9zxRH2wyIWvefXNMJzo0WaAQpirL7Pd7sVS3QjImDqQBotba
lCjs8t3FFVUnNwy4d6IXvirX+sTaKg2doWOISKoBlKv0HjaJlQPr2rMmK+RiiIcWwpW09DM5bIzQ
Edp7yfI33fj+IxELRIwTVz4aNPMLENG8oVfFNHKURLQ1g8Z/EaHu/vdtF14aB4oDPIQkHtq8Jy93
SJ8NGsW7LHaGYJM9D2u8y9OCzhyWDfLv5yfzb14joVR3fqfxeVf7OgY7oX6ATOO5qA9hfZDeqYvL
vkDuk3wEfbRkrK5WnmoKmoA93iWn8aNBczdEbO+dLThsDfLNlG0VKpCzYxGqTSM066xycnlbCYcs
O97+/nQeXU7XH7latjfKpTSBzvZHoIp+YCkIX0pyFT62oul/EoXWP6EUWD6obtvdKYJo2L3frfWP
XfvBZHkq1+vIsF1xDvpqLlcxSjFO/bON7fDl9rjWvj47h8Uhgp0jLCsHoY6NXt+1f5EPoRRCnwkF
QqQO+fPS0VCigcOCI8/p4SsY7BC1+vcPgSOLVSFbyEzNNoriSWoqqSz9UD4J7oOorK7A9IqdLb6s
kwqloWnSqJ5nXCRkeSLP9GSnxtbOSztt45awMW3EODGsozc2wSfeedmG/l11kwu8MjZW3Ra8ut0h
kDkbNOF75lrlphbdcsPOfsFjJDuGS1WkbURv9gJ11Oeolc2tn/nmvrBiATKIId5ScUB0RJE/el2t
PZmuJhxDPwW5B1f7+NIjcqvbUiZ7x4q+kBwmOZRdxCwc7zu56F6Smju804MOaEklGMKmKsVhm5a5
8e6X1XTo6pzq3IKoJc32n8xe0NPElx1f3hYK3PHvXuTL70/375vjKijzrqr0aQmGj4n6WdW+33ai
6yDx8vszJ6pbKUwTVZCcLg7Ec1fW1aMEYgLSRbFFra7z5QAlU7F497GFQ2lsDFLdUKLPjy2x8OUG
Dd7i3Ix3RvjJLFau3Ovtffn92bQVZtm4ecP3W9p1JY6PfuVcXICXYoFtTQwzZZvm2YHK9/quh4Eb
ePOHGHSG1kOcB40D2iSx8Fj4MepVX4c02d5er1mAN2ElqX+Q9ADOBK50HtTrcJhYAvYeu/EZmjhY
o+5T9bO0BoCfHft/zEyvBmJtoC3UkC/dbgiF2OwNt33UMwPOJ/rKkiH5YvTRP2JE3aWzktexUd0V
Z18a3AQHM6czjQ01i155OSqWELbjY+27m85zRu2bx8txTKL3GoIkGt0YEJoAka7h/RDeWXrRweij
Wg9q+uLWX1IeYMbXd67VREXNBaAbtGYwi7MbQHKHxIh0LXDa9ksPV5FYws5kGpALriVgriZusjSl
CxmNCKhitlxhlKu5r7qBE2rKSYr9g0o428TZKdbNFcef7Sz0pmCV0biOQYktUAE38FB3OqxCzpDc
G/t8XDlPZ8/uP58HT0EOZGo20ucjGeRcdhPB8p1SSPeFEX0aEnmnV2ts4fOM1f/asQAf/+GEph5y
6eC9JeaV2k/EqXD/KvleTX97yscgenSbD4FOMPgxT7m46QoN+w+ZvFbLmB27/2ceugLQGTAKzMvs
RGywLYp14BSdgeHiI/wg3xoYgkIQkGMYrpzyi7NKdPgfc9OivrlFxj7MY1+rAieSkQlKIwhuv/jj
4ba7L3nGhOf8j5HZlIpq3yUaBFNO2lW2oZysamU/LYwCr0MMlgQAPNTzlIznZ4OkdowC9OvGSqRN
or4m2d27R4GRCQRnwqB8dcAKELM0imAGjhR/dfXXdOXkWVh4WlTIjMN2spApxe/Eok7i0MnFwkC/
W1buU09tv1u5rv+JeT5YZrcGt1qcOHRTeClw68Ivcbn8XWJ6YwfbmDNY4kY2i81g3fn+GmR44RDi
rcODZ4KowMUxC4V08gx5742sP9rGjfqc9q9hNdCeu7JCV3cTlx9WsETzAI/R2WhUoq040IzIqSMp
3A9mL+7r3LW2Yqe+QJNO0IJ0NPqiubbi4PPemWnXAqbigAV3NL3sZsGSAJunnrRh7ChgmyRBPYBR
2guZ+a2Xq7s2y3/RYPgYQQOtFumDvIYHvF7FCczKCFS2ACf97JAXByU2GxImjvhc9TR62t47MbOM
78LCvFKfymKi5joW4FHUPtRFkX7vI7ldc5TFgcCeAQEZm5gs96U70v/jKr7kZU7f79OfffNLN5/f
u4kB3Uy3E0gm2krnx2vbWHExlmnuqDSow7ynllsx7/LdbSsL/oAZkCIQnJJfvZJkUHoZDlupzB0x
jp9cEYow2Qdb9KqEL6SPH8i+bX1J3w6pte3qtUjw6riFGARCOP6akrtXGL+h0+nWCqXRqarWuqtC
GJUtqDdXAulpLd48AWn5vbQyuzmEMPOkxBxHJ3UPwQBhLKSPyWDuiuQOvUYVmQMuz9vTenWOYBKJ
IdRCAImT6p25RzF60B1BNu4Y8EQ+pEo6OkmPmKccw3FoKWW44iyL9kCjT/EMNZd5ydiy0moMS3d0
+hLhhi5HVDRNHqw8/KdJ1pJ0V64/je2Nrdl0WhlNaa7li46Qj46pVAeErz/oo7TimctmuCKR1kSR
a47tEZBVVgIOIgfiRtj1SwQUe950RdmtBBYLcwcmhuSGxrNk2gSXW1kFEjMO9Ak5CsRg+eeofFLq
71Xob2+7xFxiY3JD0Cs4BKAsasrzFg6lqKOigebJETP5gwHF4BiNO2u8T7XMhjV0E7YIMNLXpT34
glsd2yJudmYLq/Tt33F19Uw/g5tnqtExq/MrTgAdrcZJIjhjI9mit/OyHRzftuB+TKPWhoTltrmF
ZcQcoYI0XTrafCeQYxPgYWHUAVyo5kl2X8Du/r9MzIEMVhEImuo2AvHIkxB9kfVDpd7dNrFwUL0d
hTLzkRh2Z00tO8GJ432X7qNoc/v7K7OkyJc+aAYZe7ZkllralEAEwGcOOXP3etvK0tIT1JCtsIA0
XMHlVDFLhASdJKdW/vFNRLetc1ffScK9NcCAjbbwbXNLk4aaG1qnXPhU1qY48k3Enoa+rHiW7Drd
+JX+GLZuuzJt0tLefWtiGvEbE4PQ5o0cYgLogfmgJ8pr1KWnLtR8R4jz5FgNE8V2nZVQkYATge4a
Wdpm+A7aagthw8Z1lQ8ZxHH2aDb5yoZfWlPUZkwgNnRGX5EATcSaque6rhOP95nxAJO5bcBwcXuO
lyaA8/5POZEGoXluOypjdagG0XQGUg13n9x7pVxJcxHSMImz+xPE4H9tXHXq+hlM/KDmHLk3JWeA
LXiTtuKwyTsSzpUJf0HS5//koQEbq6l0XzK9yHZVrxh3ra7nW15bX6UQhoog9H5WhIVbqZLIv3qZ
vtEKCzbxRGtPGSZOcpjkxwKa4zsvbVGBiNoSPmsoSQ+CWGVIGLDDvTaiZGOKjQ6NveffaQH3aqEg
zDEkbWmTv5WOdZwXG1mlDwiO7m9Gq0u7vmnTLRJI+rYqRDvWlW5bNaawVQOVrqRNIdmZK37odB1A
bpttvBIm7Xy06HWIyyfIxwV78DJUnSHDtsO2k5+UQIVpWZZQy5aU3E6avnzoQil5kDujO4p9IB5C
S88eUO1ONkgEC49CGnwpUqOi3dnsky9V29ciHKBxto09aajtaiiFA3xz9a5VQAXWEVCE0JOUI/Ib
xufE85WDpcnKFsBwfepKF9GuTI8fpUaoT+iBhLYIm9t9ZYiV4/uGtJFauAqGhq7HQDBe/SBWTm5n
uLtBNtKTOlbhMbK08tAkIurDflE9+WR3tpUS6PssqabileVuAleDOLyAiFpOkAlIIQjfuFGr7Epd
SfcdCK99jUjHdjTRR4EaunvIah/2dgXSZ6+RomMvu/mujxr5bvRJaNdNZt0lcS9vB0v1N0PeA0Uq
Gw1CbmN4yAdIhyuuyQfXjCCCUjv9II5i88kUhNzWQ8N1SiN09x15Kacy0PXW0JlAVycvUPhWpa0q
CuZe1Vykrut4h45AaZeIcWwgMBFfbm+9q2fwRD4gSSp9BnThXBVHYt0qqsAsdadHtxig/DZyh4Ng
uA+ti55HHElrN/fCgYJB9jj4ai7SebFEkmqvr8dad0IkWOBW/aQK4mNvab9vj2vRDNlLCnFk5K7z
2vkQ8i5xdUdWYU8WJPlLIyv1IZO1/Hjb0uLhRVwAvQHX0hVQKFb9oK1d3XRogtwY1GngWU+2gJRf
w0b+fNvW0t1HmX9CvpIpA+94eVMEppYT6XmuY/WpaXOU3gPBfQRdgrCJmR2iAdWUeE3ecvHkhBGL
XCNw36vQMo+DJmqhM3Lkb0jgpLvbQ1r7+ixoKBVrBE3A1/Us3shhuNWalUzmgoszX5Sx6aJhBPOk
C9wQMXTGvetISXzyFP8Ag/w2taAQ9QlahUBfcYilEfEWJf2CPOE18pWG2nCkp5pFGpNfTe7vyjD4
iyFNgmLI3HGjXbUJDqSrmlbpXCcN3E2tig9GFtmG9LPQ6p0vWCuX58JeMgHCAXYj5iIjPPO6HqbN
MMkmMlR53CIs9hRp4T4ehxVPWDMzC4PCsGvjoR0tZzScQC4o1t4Rl62EGkvO8HYsszdtnSid2QwY
kRIn6+6S3Fb6h7zbymvib0tb9Y0hcwZMzptwRHIAQ0pz6IznLvtAEzFthoo95r8rbYXTZWXu5mW8
UYd4N6gGrLXWiyKEh1of7l0us9ubddEMZWiAU3/4XGZ5twp9J9mIe8sZwACFZ/TTBGHlkbJ0nNIc
AXKc3C8Zndkjxe+aXDVHmZHQ64NGMMISJzMLN7L04fZYppWeB4RUaSbM8kTdNq8bulpBz6jhWY4g
P9Td74A4SwlOpbuzUD1LxF3UruGY1yxOQ38T58su6mEuoDDHqop9nuUbI3/utW+NRR0vO/pyvu1o
OLk9ykU3fDPK2d7VO2LZcsBmoSabKE0Ir151K7IbdPMqOHi6Xl15ziwuIMmwqQUIHjl95iMD7Pii
h+CDQwQ2StHWQ5Gsc7+GwT+3R7ZoZ+pimpKwNBPOjgsQsF5Egcpy5Eqf6PDo1PnmWdXerVegdUvn
+XR74I2o4slzRKIktJGgiK7l5KVoo8EDKfzKlF3nLyeUIFeTAV6QaujcFw1NjRVo93QHsi4nLdRD
YuqfEDJlmTSkkoadZVoxAAq/sIvAP1ih8vP2ZC5sbAoexIGIP9OxMU8fCVHnAXtPgCsORmUnrZdt
hjHstmaBgNdtUwsnMKZoEgNXRlfFHKIeRZWI4lmkO7rweeyPXsdLItKPgfyDjsKViV0cFsRTNCXI
UGBrs+CiE4uoygZZd6qwtg1X2VuDse+Kv4lpaauh6Yp6BE+zmcvT1VPlmenrDgqKTiXKra0onrpv
kdY53J48sCzXxxaOosC7B3W4eeUqitVEYqCBsC9NF1SeYDQbuXclO/DKTWkCLW03ef9BoFbgF+Wu
0EHW6Ra82EKZ/6LZPPscRLRv2nJdSsfUAmRZaEkZbkpJfS7Q+LgnqOz3QpEFWz1Muo0XdzlqHxpt
kJqaaVt+1a8hkrrHSirbj2jS9Nto8NO7rmjyO1qjdbqGS/2gq5714BdwiqhaW23ANbk+GiZp8eQJ
lnKWXb/ZpF4yoLBooNwMtcbBlWvfQVwn2g1d7e3k3C+JBbN25yVju/EAsXxISle/K9JSt0tRbbd5
BgoJ4d10M6rN+OiF3Y804ReYgeGdukmtsuJK/IC2lXvsVDRc0PU2NrkUjHbnldYhL0TlsW4r8yEo
2k9eJ/aHPuNO87TQvEdH3D/4nptt0PXq7704qgl+vU7+HHrHUd2HwAgyqbjXyM4EHAtNugsUoeVx
ahqnnILYEcRGewjFdKDVYhSdwVCH54TGuE9UXOT7CkaRnUDvlx3KSNCpPYoFCVqbv1KXAUWlMp78
FI0N1FbjU9ExVUZkWZ+isib5M8TVIUaBZG8WaAEZbS7d8W/Ij0WNt2nyoNnGSo0cWqV4No85z1ZM
JA4NT9HtsEZCqFXpP4ZUKNrSPNVs2DxIrWZhvZXGov3d9IaAjhfiRqISmKcEaPxjW2jqqSjj7knv
kT7wCsV4KMoy3rhqKBwjwGSvkS/WOJbS93bQmtJLinDaylG8cJtRcdRACINJsdjSlzdop5m5mlS6
5rj+uEvjF6H51fb51o0iO+9+5CjArWy3GfBuSndfGJxd2YqP5JVg0hnQlk6ZfO2VH6n7BAWkpjyT
7rQrcdy0w0qlZ+nQejvI2ZVN1IbIJwqbTjIekWUpNVvT97fHtXClTdqRU0cVhW3gKpfzGABP1skv
GMQ+iCbyQHbzlYNqaRAaTwW+Qz7qCkEUebIyIuJiOK3yU3KVnTEiB6uv9c7NWSj+rA+QP2p+E+8H
OM/LgfRyw6UK9asTpZqwd9s8O5Y5tAxCk/3om0a9t1xF+RyrergZIMncaJ1YbuMyTPdjZORbRlA9
hwlyS7fnd3H04HSpxCBJAsLg8mdp6D7Hvcv8aiZ0eu2m4JSu1xgHloxAozY1+3LFgfm/NCI0MfI3
Vas5XvG7nYQYt1bx6/Y4lvzkrYlZMJ7nca30Fia0hwrB1qBfw39NjjYLwsHdMAI6ekFjzLsru9Bt
Ygi1NQq32Vcd5Z6Nm9HW7Qbiq1ZWROSht709pKVZQ9aD1zOAMGhZpvv1TRCeR1qcoi2IxxTGbzBw
3gMkQoiYRdkaFkxdOq001HQIrEg/XMNkyCVH/jiajmeGBfJqY7dv2uKz2MTyBsrLn9WQJVtXToyd
WXTKxizC6FAj24ZwkYx2naV6T3qjJTZVjnAzBlmwL6VReAgIFKl5yf2uHSJrj6iSeCeYdHobRUmS
PkRPru+tfpMFiXSX5RCzk63U7z290g9W0HuIIorpazD6+U4XhGavekcxgYEWbtva2jbwNB1FXlyk
RaP+uQ77BOVkvScp2as7bhVx34oGyArfFLgGWu7iqi9ts1TWDt+V6Zt3Zem9/D+kndlu3Ma2hp+I
AOfhlj2oZclqyrNzQ9hxwnme+fTno/beJ+pqogk5QBwEcMDVVbVq1Rr/X5tSn0kg5gn3kOh9HXpA
10zQwmkYuqunfqfkYLD9hnow9A3A/dJlL7Z1FlphtkOgI7SfHqey+EKL3acgdqwNOWs3y3glR4he
nECuxnw27PNAVmCKIlefnY3HayVAYmb2n6UImq46qR3lJEHPTflFTR8gtj1o+scQd+xfbZmIyst4
cZDrNUsJqi+dqeCdADnt3Zbx4kKLhuLVYsQApdIVxiKxJOeyIEUY5Z9SU4J0oHnqmuhXkpsfWW3l
xpV+SrToPSAXrgFv9QQZ2u0fsmo+oLljrovuH+BJLs0H/GsT8WZjn3sp3UklrW9xs4cR4nBbjNjV
/J+HbQH0BhKEoRURYsUAeDVJpQEeQAhS/bx6B8i82yv6SZ+077Wh/4Ip/FTMw701R/e3Za8tcQEF
XNqOyfqJxe5WzrW+TNPlPHeSvAOkX//wOxLo9wUagK4I0f1Q62LOCqe0z2b+JMMXl8Uf8uaP2zLW
Lhi+h0lygJkcJvAuD0r2ganAubXOte+G/bENNnZJRBx7OaHXAoQbbEhOWdvtRK6yeoql75nduc14
MqxHOWFK4tCR6Ruc09D1bme878r3Y9K63fDr9ipX9eT1rxAueZVJEoxqLFPOnuQRbuTQ3kn6ISl+
mJ29y8O/FP+uD/++LXVjb0Uit2RUabbiFThbWcG8gvmlSbf4MNYXRsP2gudIQ7UYU1dZCMJIGFvn
eEzOVTU92HDCw4lWno3a/wYSwA/C7o+w6P4Zq/bGrr6ouGhtlsqRtRSqTKZpL5UntGS/MZQC/7jT
KnkHXSBj07Pf3Nud3p3MCgYZ0w7yz2k0+ecmJGbt5jY/mHJLohJmZlcqpT8b4A93tKP0+yjww5PS
q9bRnkfI3CcIxEtH/TFNtUkd2XEOnQOPSljJ8pcert5DQNv/MaGj0vVzrc6gKqT5+vYZaqvXnMII
rYw08lzRuOR2Q89SaFlnNcFQdn+bjZQ/9oOpniy1VI4FUG27rjBDGG4LfPe2to9lphbE2pODPkvZ
s0Vi7C4Lu/55qHyTAuZsSd/lJDIOMRQfzW7yM8elUOGfAtwjDIkpw7vr13cK2YYdjZXSjn6G6h1B
uv7oZHD+gnPqeL7fQYgtVdpjZVBITc2p+uLUG+bh5cEQj3iBrqNfapkME61c0LZG0qUNyVjg6tXK
+VlPyrfZoJG5LT5YbUJ90n+W7fZM6uNZkWqa0rQnR5nhcE5n0iDat0xO7lst7t1Krx5D+++wj2hU
17ZuwuplI52KH46fT8XnUhfHGNr6GgfkHM3FQTO6g6mdbqvCuib8I2H5Ba9c4qiFEtpQiFbAu9mD
cbmXFrr6fAPmanUdQFuy6SA3XDV5GGEo0eutWme7rD6pWfFuttQNEetG4x8ZYkhUDopaQ9xnnYtO
epd2JjlTc/7LLluYFZL+rCvxYRyld3mfH+Yw+n57G9f8LVjY/rdARwiW9FZ3sphLfh71AMKNb5b5
XJBZA7Dk38kRkprgWvuTkrLIyt71oWu1TzD2qPZGimAtMlvq58TuxDAAVFwqhdWEUipVuX3uvoAP
sTepbVeuZuT7eMMZWNeLfwQt2/pK++gON/uOzvjzrO80zmmLnWfr+4IjENZm00ct3//WAalK/8uG
m732/YXsgiifiNIQGxp8e2a6KSkALKj9zs2c9qmVkt/wOhlboi+GDixqsIJqKfoYakHCDc2bvZx9
CL61W6BXq6tYSJIgUKWgLAbiC1hBaPaaRaZcdU2ohl2pV6Pf2SrqGxA/Yd2vQJppiWmWSUSE9Plp
1lrg9Pa378bqMpj2BiWMJmIK1pfKpCZhpGaJQ5gQFEet+eEH9sYa1u7F4k8ubTNLaC84XHIlR3lV
hM45kE+O+hM/+hAn7/R6PiXBhjlbs8uvRL1Yu1c3I5w0KaHKRbU1YBYUPM7ObbWPv7FhVOno8l48
2is3y5ELOy8SB0gESCwCH4rJLSid1TMB0ZhMHI3JV/0jTmNOgWKAtBHKJOZqd462CqtbEtTLU0/i
2UrrgGCpzHYNRNsbpnD1HMhkUv2j3HgFTRHO3ZBkPnkcEi1j/1cdndTq7vYxrGoVoJKMfTAbdNWj
4pfQjJuZj4hKBncwBXwwH1J5r2SFvKvrTr2z1ET5jXefNWHkl/I3va2X29YbLVAuKTF1MoECZDwU
/cO4xV8iPIpcxaVDG4wVsvaL+yLIyOOpCvoWNnRD66d9q1XaEy2N0x34BfljOILLvHE/BV34j0BG
Whj4ZBwYTLjLRc1OJM0VEJhnNd2bTILoiXS4fVZrEhaskgUUSie0F17GBCSmIJih5SlD7ZmWxw+z
lO9uixALwi+rwDelsZ30uczNvFxFT0OHX7WGdqb2AjAuI31/Fllu3A1xTrkGgK8HIxmiE3yP6vdE
T8K94TOsFtjGVmn6xb185ScvtpTC94KkDLQ25yjYOz+xGXdyapgteskt1Nw1QQau/PgQjl+p78zB
neJ/680/fMhc5eA02PFOiT/a/ee5hYzMynZpY+0G/e8xHe+zoXbL6r2+lR0Sbs+yW4wQ055GWXTB
BBN+Y0g6Ny0pYJ+nAoSD0K2dbl8Eh8Yhafn2w0fUUhPi34vgy4NpKNA3M9wmZ828T81nZdhQX2VJ
G1zuNwNlqg0EHZV4KH8FARQjirDMa+Vcy0n2ToZF+Wh0ff/sm61y6M1Um9yuySJawcdCPjUEbO/i
yQZtuAhUYN0m4xGO+PZYx4oG+PZUHwojDD4FphUdy6qlRf62pi4/5/LnXqiH6HE3dtG3Ztc2XtkQ
s+0L60Qw/O9ECG96mGpZuXD4eF36tYg8rYqpu33+dzKE+2aBdBTWGssw8me1+CPTWrfPN56R65Nd
toqWQBpFGZwxlr9/9ZxLEIj2XRU3npyFw9OUydI57iKgKpwh3cVzoe3HXvo8ZWn9Njv/YkyYOWXE
HtPEdJVwPfxmarSaOthZN45z+W6aj1O0sbY1mwgvOpS0QAsDSbTc0FdrmyOuTNqY2hkUuSLcU4G7
fT7i3NGyBpt3kXQQ1Vba9IU1VOkw1aVi9efQ95tjrfnVZy1tw9R1ijL5oCWh+mkuzT+nyS+OfTYq
d2HZt0+xyYyQWzh+f7/xexalu9R7cpe0RNIWS4WPYd7LBcu0iw9NJQ3nWE+6fdnJ6SG3e8Dg62K0
QckD5ER16nBvh073ERZdSBnbxnADH9ytjb25voKXP2V5gl/tvZEEmVrJyXie63vJOQbao/bGGGrZ
fWyrDQMvk6kosbD78dSE01AjYsqfFtZfqf95ez9X3ITXAsSB1wQMRAVAq/FsfHR8t9VP1rxzho17
sKKkF0IEQ6IanTSMdL8ATunGtRtvFTPXDuLVLlmCETHpW2nUJB/PtvxHFnlmeJcXH27v07LRotot
56DS/cBNEF220G9nRxnk9lyn06DDoJ5lA1Mbcv6rMp3gT7PBt65LZ96NVqHOTBNMW2BH14ukE24B
RadPzDJo8bvUNm0ewjBqte48DjADO0FA3Gs9+dAuvFmtLwSJ0c80z7OR+Gp3lpS9Uu6n9DiaG27W
td+AB2jBfkL73cKzIFgtQ8+YzbCT9gwsVM88UMbQ6bHVnzeH+1b8uUtJgu2HwbQtZi1qz476RZkP
RvjQjJ/V/GiEdzYJt8q8YxqGgcaNPbzW+EuxwmFJdFxkjYHYWDPm+yw0jXdT1nX3t5VyRQojCbRI
0pEOx7KYO5CVMNJ7BSRWHx6hOWbIZ39bwLV1MC8ECBYuY45prtOmO0+JVO2SUup3UZ9nn6UsGY6J
r/XH2/KubxnuPYDSQPKroE+IWQTblpQkSVoW9Nn/rGQ7e7qj9JDvtPyuHjZa+Vc2j7ZP0DocoGnk
q1JDBPSJNFuJei7ax7i6C5237x24WKR1CCZ4QsV4qCR0LSy9VM9D8xjHRwrZSnOcft7esBWjALYe
/VggSDElKb4PUqEEc847eZ7kUxU/ZOreijcqwBsixBeiCeSiMUxfOScpccYuUl1F37gtWyKE92Fq
sjZ3MkRo40PyRx/f18nGYaxIeIG5wUWifgwU5aXxtNNcKrSKOfpEbvR9nib3uVqn9DDWn998IOBh
EbUtM9o8eoJlo/1IcuJkYrS9Lu9nVX3ogwy4z8nccj5WTCiCAD4A3WGl9bUzQH3za2CBkmg82PPn
BqR8Ncrf62Hpjs7h9qoWK3n5+hF00bfGcAAYnleObOiHzVBoTuGZcUyG/W/Dfx7bb2Z3HxU+6emt
VN/1aV2IExtQ+o6KS1Yhrpv/MNP7ouihD3+zzl3KEHRunvIxNVSpgBHnfZqf9OFjqH29vWvXFuZS
hHqpdONoANcX+oUnGfeDPVGl3rj9WwIErY5NpWpVhTnPqY/vmvboy/nGC3P9AGDBluSDjo25RtOd
1Z6pgozgzxoH2Z2M8BQE2uAGpXX0wQHYOJOV9VxIEx5rvfXHpq+ryIvM4WDZ8VNoMCN8+1BWVHmZ
06W2TES2oEZeHkrf9VEURFboTdm+sL2+eTbiXQfccfM8BW82BpC047XT1GQzVSO2QnR503RVaEUe
yUfXMt/VZeBaW6ZtbdMWE7BMJ9JaJyJd6H3YNXrdR16r3X80/NPt7Vq5irSp/vN1QYdlpUmaWOHr
FBWeYcZ4UgoJoBd/Cyd27VggQZWB7zVgyRFfmTyammIclMhTwrsxpuv7Ps5jN5FAO9/XW8Q/W8KE
ux9WvdZZjUykoH+noV+e6WhKI5Daabox/vKbLa6M9U38Z3HCJpaFMxSSyeKSHoJXusIhvNtFW1WL
dUXAq2YagtkqUduyxooDoC4jLzXr5HMZV/U7S+qUDZ1ekwJSDBAQdFcSli5rfRX0RiAmhHQwR54B
TPi4c6xvtxVu6/uCyzkzeZ3lUcSMmyo/q9n3NlW/3JawdhqvVyA80XKhAS4AFpgXZPdyfCrlu6jY
8C2vH+eX2RfAxhdAwiuYLKuPqjHrOfC6/dTmD0ubfKZT3otKV2+2CF/Wd0z/f2HL3786EduQiOAj
tFk2h/1U2Lvpz9sbtnZdKOv9vwDhyGEgsYYgUiPPlz6CfBHEowtkkJuV8Z4IhOmSjaLr2oKoyIDh
jiNFMVGQp1Jlz4k/Q89/N31PtyzN1tcFBVPlliGotA89TdLdp7LacmbXzv71rxfUq52zaVAcfn3U
4St1B7KaifyjD85vz3oso0j/bNNybK/OfdbzzC4XQedB+hMUtvTH7WPf2ijhpYyl3Ipine/nzCr1
O/Nw+/Nr15AUHj1AdDlcz25ZRW5Mmp2G3txYew0uuRxoi1nbItleOw6CWPIMDGPiygjKNEwB+M3Q
H3mxfec47xT5g6YMd5Kq7cb41+0VrdwT6gZMKqK5YA6IrkURj0Poa1Pg5SWAFP5wnFr1nTw2n5Uy
PwH3eZ8ldbzhzqzsIpAEjFSREF0qVsLyFD+Xq8pxAk8K9tJPu4HP5HR7VStqAH/GUkGkWo2TITyW
SWa3UkQWwFOM4HOm3Svw871ZAjVQYORwk8hyysKN1DRpkCK9CDwwSYJ3zrhhjK+3CL8I1jqoLai2
0yZ0eU/UMbIlU5c6r1RMVwrGamfbTJ2p2YbZWn7mZZCEHJiSAAdQ5OvGST2DqUa16t4rElt7gsez
35PHrlx/LOiaV/thQ95LIu5aINl52qFpF7YFt8KY5V6ux6D3IoD1fa1wQ1jE2z8j67Etz3UwAu0/
71rl+NbTIgCkkUSmWkbFT2yJSTseUN0Yei+35lNd5KDFZIfbIlaydosM01giD5PuHsH02OpkRVM0
9l6a9y7gOVFT7JTyVBSFm+btjlEJxi5t0G8ssM+kjeTkS/ZR3NdlSIuu9hdOc0HjoTRoK8BFWg9e
+/djFO6T2t4rZn6M+vidGXaF69SFW2naYcrl0Q1q0pZmJh30JHKtsvyrjHT+d3kPWOaGhVlTZUbn
wctdSpVXI7xSM2XFbFStF8iatMuM2HgIQxtqIr92NnZhTZuX0jMZMuL+K7iY2Nbo0bSsxou1fQFh
YjcfU2XfT99uH/W1dQE9z1poypeKO8Mfl5cztBlDkmK18RjBBE9R+aBI6du6eaihUIJTX8rpTK2D
iCmIsPpaNsOsJQw/KFbs9k0CDcWGyq6t47UQYR12aNXksNLWc9LHXn3fbZzGovCiStLIgTtJpvKa
HU2SW4XitNp5PoNtXfjXmIa08/wodOuukp+V1KvtrUB5dUWvRAruRTZbzlTKSudppfKVWOBTpnW/
YUper0q45i3NPUWUsip5fq8Y7/J6Y9c2lmAKJ1/6ALSbMd8P8r8y7c9S/Z3fT9aV2yjjyYjjFC2X
tNHlpPd6e9jFabLP306Qhe5y3qR3cfSukDnTVDYqE1pXL66fHUb0NsYlrz0WBq+5IHSH8cZfwSIr
TW3pYaV15PWiUwZPZFt3ROD9Y5b6n0Mt/pEo2v72hV99tXBVmAHEsF+TyEWBboZN5iAzuXPGb2n4
BBKqmwQ6bOXBIWq/J1V90uu722LXVGEZiqXHEiRJFn1pBAbTChU5ljvPSM/hj3F6/nefX8S/8sVD
2rjjzpm5n/B2tD+gebr9/TXDj2+04A8saL7iFFYLhoWtzVxGtf4SdXBTGKNbbs0/rx7NaymCQ0Fz
Z6dMCpvk21P6I5V0/T7zA+NTVdXSUzEr+c40R99lghFExiY8MyeYbfRYr50THLdUWAmcF6zny43U
c7Oc29nsvETv3fRoSFt9Pus7+f8CxL4Zu7cKK0j1zitAG1f3qn33W7r2ag1iP7pkBZE8jtwqvY0O
aiPty79ua8PGJjnCOZHsi8KkYg2t9dP46Wu/83ngUHgtye8QOF2eAahZrQRuF2bzpKi8/PZWnnfN
t1i8F7qR6RamL/lSgGUkkSI5E5cx/B5MwSGzkztTvde2Zk1W9wnIJGihlh410Y00B1Mxqg7rKYMd
8E4uf8N6wsn3v8+LyLGaOv/Xesp29q4b0rsG9CQzgUmynJ4CA0acbssrW18R7Wkwx+B9ycKL5qQ5
HWo5xtM5RU2GU7b16l+Hy+TFQRCiyXoNWl6eC78Gm7D0EkveDf1zXN93VXUvd74757/Tw8asE6Uy
4iWWI+hBU86D1PtN5TmFfhjK/k5Wx8e83MrIrNm1iwYwwaiopSMZZhs1npXFOyZV9fLJyQFsS1U3
1j2rPSalN4dv92yVpbuBlim8zqssVphWda4YCNWh+quBIvl12wisXCJFo5JJUwr9y1TnLi/R0PPk
qJ0KyGfa7KLqjwaMkVE69tG/lLMY1FdPG8RX9gCMaOnp+lE23cx8jJw7JdoIZlfMMlgEDN0u/WYr
WIea4WdVNZReDWBDeZ/OB7863N6wFWeHDANNJwuhMaMWgtWUVF2rGx/VZrDNNZQPdnFOetBDv4TF
fbTVc7hyUS+ECf6GH8upPNsI0yeXYeVkiwx07Z6+Xoxw+voUJUHU8X2lfHay71N1CppfjRpSwNgI
n9b0jO4FeGIIBBc38fL8nZoeBt+RG08Lf1gRPN/Uy6Bu1Oo/bx/P2o4twyk4vHR3X+mzCpSrPYxN
4/mt5LodcJ5v/j6FERRMJl9GQ6iwY0km63PhxJPXf1OVh+iNrClLlEkWjobtJRYAf0TQLliOlCE3
i8lLH0PzD0v/+hu//iXXS5s1cCuCqYxa/NoydkYviL5WUexO8+8I4JmET4+urKuZhJFMjK3M6uj1
OvP10mFsNs3wShCryZSNKCTghxN3XGqSraTmCIgQCbLOUY6RXn+s/OarFlZPY2/trKhn0KZ+BEvf
peD4IOf2r4nElj0SGRTzKU6cnZqa76Ks/lXqpgdv8tud+Ne/T5yuDgMZyLlQ6z2dXJpclu5WS9CK
ipM3Wxhi2AL+EZIEemuZ41hOvWdJlpvQs9omG6e4qIGQJ1hQfxb3lramq3RKXBXZ0NVS75nzrOwm
o/pod9mpqgBhCxN6+Zpxf1svV6wDAmEkBmmFgX/RB2pUeD2dPho8v+4Ax+7mn4NdWbuoTu7HZvj7
trC1/XvJrS7IQpTVBQUKgCZLOpNMruXW06NTbFi6lTeIdfBhipuEU+KLqvlGGeuN3XlzeciBYQHe
eyvjsbZdKgB8JBdp5eSiXV4BTStbO1PS3psm5WyF2XMXw24+px/AP9t47lZFwZxAa7iskjQSXqC4
kezGnLPei/X4WzVH+zZOP9mjfWq7rTnm1XPh3aYHDYAfkoaXqwpIS/qTPPdeU6buAfAi9/a5rzlw
Gt0npIOXpm+yBpcCHB0D4HfD4CWFrrhyN7wf5eq9ogUnaBTneyYyjr2SPBmxdjel2W+YBeb0YasC
/4xstJAIS4p0oNrbjZ6uPpvGh3jjXVrTOuoAVPLwgDVTTCJB8inX2TANXsOIXhH+kPWzH2+UQNYO
iMkHgJGx4rywgtr1NegpxPC9F7Tm/qdEOvv2Aa3p2uvvC49fOZO7cmDFJT0R389t5uVt8mNI+k8O
teLbolaXQjc8hJPMJNBBfKkKRdmlwQxCpgexap+c1PDu9vdXj4NE9FIxYnBDfKQiXxll2Li5od2j
Wj9o0blrfkOhllz3f0WI74wU1rUDgBQVFCd29TBzt5AL1o6DrlMZfF0iEHRK2KNJUqQRIGLP8I92
9jSpT0N3kk9v3ygDHpiXWVzGcsVLn5jdOLbd5HXqs1o9N9FdvdV8tHbWWHmFAZfl9r+YhVehh1JP
wGEazeRJ0Wdp140fb69grcxE+IQ9/s+onVgbHrVGhrq9kr3ZqrJvUHr6+1S3grsgqjRXbuf8QN57
etfOibkfAC3eZ3ldPdejo2zcn5WFMqZLA5fD5D8tXMuz/mqhealNgOyps6dM5NiAJc7qjddgxfe6
kCAYsbFrBhtgr9mr6mNT7wLpo688Jrg4TM4nj4O8saCVaTo6bV+tSFDBUKIfzo+N2euDZtdOX+VM
O1qwGCe+a4RHPwzhQv4QtNOxy6HP0A5R2OwC03dl4y7ox7s89Qp5q+Ng5VoQxeA/w621jEwJu2wx
bw2pR8mLqBaPmVWcWvNb5TPePaZfbmvW2nnipdNeyNsLup4gCb2SjQxSIa+FtMbIDnq0BcC4YqZY
ChhRZH4NLLvwIoaOxuClha8SSPauUt+n0pNcFxunuLIMkPuJaWiUBzNK7CgbtAZnqaG+McY/Urfo
v715ly4+L+hkPOZWbKVRT19RsGvuCsD23i4AZwvu7sXlvur9qMd+NKLCab1m2sVHZfqXn1/07dWt
teJJi6qSzwfh5Mrn3ngjBdISUwKX+M/vF9QohYnQKlO/9aLZdqfvcLRtrGBFiyh0kxldYKGtK7BQ
WSdFNcBcz8jUbrTdOH9ox42E/qoIhWEfIKV4T8UGlWnUimFKCPrqMrrLsavzcCh+I2NNtX6BOgB4
jL57IS0KjJ8VGVEwehVcKm6+NRW+dg9ef15wn4JWT2EukAZPCfZgBP/ONaN2rKoMi9AKJdY80t7q
5EFNcDDbcq/wZ8PfWDsCEu3AagFksiAOCHoaFjONYsbo5T1gqG6T7ea3D/8vESfRBjATSwZHENGH
o59Yw0x6wlDcA1Ajb/f6TAJni2rBklyRBXPX24He9WY7euq46yTA1ja0dDE1QtzM0Bv1JoAnQRaw
Fg14dZUJCc14BPbP84P34KO4pVbvgDO0i4eYoapk3CjnrbxEF+KE7SJfPI+N7w9c7N1P+UcDc575
OzsGOj+PMBn2q1GqtK972ZgR0abHObsLP982rSv+BBNu3DaGtRziIuF9b/ucwde84sBHGOBIHFqn
JLSbv9S5BHBMsSUQR6YseAjmwjzMSRW+OaIhzUY8g3SoCK+yhYkjaT7YPL03RH/JQF8ab28TvRQg
HFHWgVPmSyrJoOdJfQjH+9v7d21S+PxC1UD2nsdJrBHmioL3mRDGWAOVFf2ramxo9PL7LjX6UoAQ
J3XQog2+TWJGr49jDxXOeVTvfmcNJh760h94lZMcorCyQafrvWRBlz+/kSmU1w+QSi49eCKYLWbP
L++kpBvtkPUgmmZ69Dj2jLbjrkfkzcY3533IKSyqDM6bhZkRzHtd06AK6HHnZXJxsLLoDia0u3Ha
SsisHLm69JQt6U9MjSW4C87URLkeKq3Xnk0mtFR5K7m0JUBwF9oYNHn4LBAwWPvBBn5T21Cql6BO
0Cr8BBLc+CXwlokeYR+0Yd05iIiL8DAZz6XxKW3+NoZv2XSS9c4NAKKf2mQHdr7bTfV+8utD+va2
GzwWulUUsrUr3MYkoHJpskExlarBtSHzBpf+tmavXB4iWoPuxhf7JjotqtU1gJi3QDSWmqt19SGH
dBX86v1tMSsHRlqL3mf8FuYSRYweeegcvUwr65wZxk7JKjhq2zc/A1Q7SLVTWaNxkJzp5SXSfbsJ
fSe2z5lZunAs7FJ5o3K3tggSc5gxBpxo5hMkaJEzyJISOcss9zIW0r/d0uO6//N9wZBZUuEbTh87
Z33atem++fr2M3j9ecGziGSrH6aWzw/lboTTIbK3qtyrG2RpgIBo9G1i7S+PoAraoUzBhoHHAMTd
jP69rVnQLQnCW1XXUzFUKhLC/Hn+Qph9e4uunSPeWGcZmMOHJMMrbFGlwu9g+yCvhXX8ftKlBC4c
p3dNyfwzsrtT7Uj3iv47a3otVNg1eoyZO67BRxureJcCh5xvTQasXfLXEoRdaxO1nhwDCXN6DOJd
1NxHb3dbqcEsY4ZgsNFHK96NMYyTpqGEf540cLFlGoffnGjgXDDGBm4eEGa2+KZoBd5RBz7hsCvG
T23w8fbJX/upl58XXpTSGGZD7Rf4Q7BH4vEUGmAZ3Sdb874r+stwHCP/C7oGiP3CFY8CTUsHPfPh
tmaG+cnIf9xextb3BQUu5pw+VrJ751nbOdVRe3t8SERDhzGpnoUhRazq6PnMSzTX/tkaP8RuFj/f
/vkrinrxeWF74oAsRt7zeRBaOshrQcF9uzd6IUHYoLQ3Un3ukMBsRHdI3z4ysIBLMpwCZ8aSUxcS
PT2Zsji3oJrMDNm912Hdub1BK2pKORUvcRlSA6pIeILsSJL9fKwl7F9ewxVk7LMi95pWc6kObTiL
q7LoIVheU2qRYrCumFEKEhlc3obzs+m+G9rHXv0ubbXDrGksj/b/pIgJDTWWrKHJkAIx7t7sHcrR
v3HkvEdcOmw7kYhgX0fmJiKtg8lyb2bdzm7b3e0zWV/BP98XrOtUhoYc2r0PAkroBg/a/BsPhM6w
DTEUTcSolxCBMk4ESCdTEudc+mGHP6L97d+/dulefV6kkdQbvfGHBNOtjA+p8TMwfqrShje9tkVU
NchL0g99TQHcpG3ZgPgPxXdYHJVZfh8Uyqfbq1gMtOCvU7kEs4EOcrbKXH7Cq7yGmlqVmodw9VUJ
U0GzFewy2KyNwgHWMjiCLphtHPva9eAZIqdIzM8f4VRGozOCXmFNiqTvmiFxbS0BvsWrwg23c3Vl
/wgSa0NzNqYdFFT+WYo+qMNzWDR7DaIwaYBX0t8y8Ourgp5vQfRYgKaFbTSlYtIVlFlrD+ahP8HJ
Plm/bh/VmjbgQ1NglhezIoa7lR90AMbhxM1pTMYG+vAtDruVLWOwHndkSZNejyt0vhbLUlqYZ83+
HFcnKAzcMPwWS9BgF3dvXgyiNBBKuJmWKbYQF11iB3Xem+fuva1+NLrvtz+/ch5UT9kq2tIgmhAz
mk1lS0Fcw1HADd5H2Z9ZDlfp4Dl9ufGyvKiRcIHMxbwsiKYvs2jCyVutltrlAE13X0xuPscPSZi/
60xzHybjz3EY5Hv29bNqDPvB3KJoXlsmQ53k8Ow1StYgTyc1akO4vMb8XaifwienOAaZ83Y7ZC5t
2HSTMiJ5lR+mR1qvuwIxnXIXHLpuQxdW9/D195dlvjJCxjCSYfE5rVrND8l4ZzT3g+zJ07uiKt0A
JuC+O/lbyCUr9vtiUctleCV0bswi9msWJZ1N5wttZMOX2zq4cpsuBAhODfmwUeo1BIzdtJMT2lZJ
ToVl5NLeyH9vGPIV6wCtGW1zOraVQVzBxYnN2g8VkwslRfB3/lFFW/nOteWAHaFTKIA6jXm8y/3K
89EumKeUAEoz3dL/bASDaxjjUUnzY5K8Edl5ye1xb/+RJqhEEvt2S1ApnQNV6dw0YLw8SB6Aj93Y
tjUtwCOkpRS2CZxzYduyPPTl1DckKGTn+65sHiMGzZN0q7q+tnkL8vniSMHgI6KXVI42zEHNclQo
jH3mRs+kQYbWZQBkwyCt6AHd3qS4cBiIx8VOKMkckrTRJeBr9Ips2y5xNkzryo6BiAZkDQPZ9Err
gh50TmpFhZ4Bs57uDcfNp4My3d2+OWtreC1COHwrr1QjKnMyOs+hCbLy8c2fB7BmmcCnTnSNgyLP
laR3hW2fQf67r4vykGXhRn5wee+FV4FyHYUuXCua1cVTmHE9xz4koHF0aefon0sYJ8yjBoVK+off
PDWbYxkrW3YhcPn7V9YsKubR0TUEtt/gAt/xBmzo1cqxO4z6QA+yICBflWkDAv1SbnNgEoAokU4Q
VUtvRLxf7jyd9/yb8ppNn5vgRPVDPOQD/LzAeswWfR+n28e+cgcXm/ICgkuXrdgRQdQHf2erBN5Y
59qua223CsdT2f+StHIZmJs/3Za3diRLFn8ZLgK4QDQtlTI2Iy1DoTfYD+MuVu9/4/OAISyTPlhK
S7BcFIWjUe/q0LOsv8Y2dp2Nn7924Hz3/7+vXmoUFEFZ0Ptl6CVlDxvwVO4jvz/Irf5GlrqXY38t
SMgtFDn4EVXGQigMtukuS3dNvxF0rIAUMz5Elg3+etB2rqqR6mxCPdwA8lGMwbGxyscsqU7dqO0z
W31Mcyt1KYftGUWq3JziRag4ZGInhvhvn9lLJlS0C69+hxiUxEHQaXPvB55uSRBSa4kBoZKmPjuO
D1ZxaiQHig7lgz7ihNut8S0NzPZhBr3WLetJ/SVXW/jBa4bq9Q8StAhiaehWCzaGx+soV6Hbpp/A
Tg4CT13Armj1H+aNwOylC/tqE5YuakVfuGHFqa4CbzK3TC6Gw8mDfvEH7UWupVQfR4b9Xb3smztr
KMqdYlfBsUuc0lWLyNrNHYxtVZ2Ne7kp4ZsM4EQioNX3cRylDxSW6qOjbw1pXZ8YYNKg9IGhsnSn
0E51eQ1q3wk0qYZMzG/Lmr4IRXn2Q+svvZDyu2aqnWNUp7Xrwxy9l636717KvzOwBhG1NRnnQgvH
z7dVaHn7Xm0eQfOSkQEufGlDWIjNL39POsa6Fkpx8hxQVHGNufugwECtJekPPXpjgfW/skgeU+rC
OxL74ew8pPFEypNnlPK9NemfIj3bW1r+6/aSBMN8JUZwlJPRnjKzKZJnUETdMFChFM92VSAdkgQQ
KWfj9Rfs2pU04UCBwpJGQ2dRpansQzgJyrByI/OP22u6LYX+h8tj6lIryNIiS56l/sEOjnJ9LqyN
uteWCOHq2ob5XxFWfVKHu+aXujWGu2z8ta797/wpqF4uoqyzuoVIMHlOte5xDBWoFKt9nRnPmkIq
Oxg+Mt2xsW/r6m0voLtAsF0NRZphWtpMMSXPtcPB3CXFMYS43nybg/kfHaCgCvQuHuCVe0bJdZBs
kNmfHelb4tnF19uHv7oInHAc8AVSQHz5YSjsnCIsk+e+ZDxaAeM+kI0TYeCdXW+FsVuyhDMac+ZF
zKlJni1tp47AlLqDcai2ktqrV/T/OLuy5rhxXvuLVKV9eVWrF+9qO87EeVElTqJdoiSKWn79PfRX
d6abzWqW8zB58ZTQJEAQBHAOTlYk3NFd5hPgJrAiD7ViHjdFtLfv2erfgKLjji3rorgppctC0QrJ
LvREoEJ9bnrglCKL3qfVMWO3VXmsybLpPS2qVN2HQpD2P0twENgi9kTcKb5qU6ulrtnV1dGfb4z8
UCkCD+kZRQ2Rv/x4zMnFn4TlXumuXZX53Jx/6NqzRd5Z8fUvjI33vHHq4ktWqYSQARQ5WAFF255z
U/BQ5rCqEpzSfUKtknOk4VXu8IWeLKRNrYqlXB+0Tn9j9NG21Zz3v1gIqse8HIobxxQsWUvyIC+9
ojqWy6Z1NumKREmYqeAhEp+GZz6IV4B5AipazAxWjZno2pgUR2PsbrBaE+0otA+7yXkeZv/Ba7Sv
S6F8nglhFjezM6nc3E+3r60q10vT8mg77LEFjRmcB5C448vQrH/MWfuhkXHXZioGMIn52UgWIxOK
Bl5AMQStgWZuYpVflkffv+tJGQ7pHfIDiqMqFYL2K5A1ADwECrXztaUzAg+E0eWxs/br+qgFj3n+
eX+N+i/yuTAPJB4uqNLpWDWkd3ER4XGwwXPkuuVJjPvs88Ip9ZuGlGaCz685xhDedt7n8qcf2kes
izqawVMCuuDMKMuWqrFR9qXWpl82jSIQkP38088L8ROyVtowu/h8Wm+r4nX2VEluiTO2UUrjqHhk
1PGKEjTsm4kZFHZ+BBFY6LfoEDazw5LX4dypemGkotCnDUof+LQLPqO8nklnYnL2EcwZYdek0WD+
0ec0nE1VPlPmCFDzwrngib8LZvykLHq9ycb8ODrt0arcA/A8m3IJBrxAtK1Z5PtiGhS+WnZUcLKx
NHTKXBKXrpXFkPYg+dEsqngOzLtp6F+nRXV5ygwC4xrhqiEIzyzhtjbMlvh2XuTHtTum66P1+ePC
KacsfBi2AMT8uTmwNTdJM5rz0ex3/ltOt9dPo4i64sfl7PuCQ6n9qfM6bZ2PoEUvHXSU2I+zuRl6
PzTqWxZ8Sftva51vLDu6LlgS5ACdykcZAaOPy1rYtroJyFSU1nSsWRU603tl3dXazdQciGpEucT2
MAKPp7eBir5suvNqZjV6mk7HtT1q492CgTdk/W72cQcgVKuaFCexOkgD/JbT6UBhwovHqjEMm2kW
O9ZB9qAVbjw0zmtOP0lFxtUGm8YsVLxN0fQt3t9z56yOxiiDk2bhkn0NRkVnhcSszwQI+gkCai4d
G9kReZmx3dmrQv+SfTr7Ppd/ckkPXUUdm3/fr3+mWjTrWy/9dd3EJIo/E8F/wokIVDXq1FtBm9O3
X/QpR8qHwtU8uhhS5Td3pFHB7CQmfSZPiDtoQrPJwYg2PHS8cMGMwAqROn7BrqRgBFTsH98f4bkI
jjgDNQFwA3GylvPF5QEojlqDcE6gF2dvqCpcsr07/bzgdsZRt5Paw+eXCpDEfUGjYHwcnM2Q7QHO
vK4nmSmAmAcJP3SbXcJV0sCpB79r2dGaHg1aR936NTVXhR+V3HVIqKOWBpgeh/oKCzJrlMft3hwx
QTBiyHfhDgaXVhIu/vT5+Ik3DCDzySe1XfBcaX6J1m+Sjscsa8Lcfl8V95pM8yffFzVPGo3Zc1qN
RyDpjKhU4Z9k2jj9vLBRk0XqMqX4+ZZzkxd363w7dIoQTaILEI+AnMU0XM4CLYRowzBjcFxa0WNu
3OJuqaxDuz7WqlS3yBzLfSTEcBAvZnbiqhdc2FJWtWHUmFvvg72umOYw6b41yc/E/DpVr2Uffs0O
zA29OPsN1Gbm7gZjo+Rrvlwq3nEoswCdg4ZK8F6dH1MyBEhvrxk92pxBz74psu1Kf7QqivtLm0DK
VEesg3IxmB9EVlX8hrbS0mDAcfXCrkWO7ZOt69jMcwmCWcwm5iZ0XAIm2hSAZJWf9mf4PpgxEBJ8
YHWFexP05l2rg3r2mH9ttd9z++OzPgafx9582MJlEGB2Vc+IXlAEgwc737QofbDPnnte0UaeWAcD
C+J3MYvCCrokzthpsbsHB0tYYyj99TVcKJkLCPDARE3FQeFfuM9Ikup6ZZcJSI3adIP75frnLw6+
8HnBVLuuqReGWXMxas3GOISF9it1bq7LUC1BPPlj7pQ0KZI4Ga3Q6ctwUlFxySSAj4Yj9zHv4UIL
gTWkmpWOQdwuPxJ/W2M25vUlyLbpVAC/OU+iCrcNvNoMKKrLfavv+iFFHzlQ7vcE0z4UuyUTBS/J
KexBjHDRL9FY2lx0ZhvEtvFgoBu7M1AhWhQVItmGoXAOxCvYvuCpBLUvaZXZaUc08JaP2XY0WHuH
+VyN4nDIloL0LJAvYCeCFQu+mNVlOU5zlx79cT7aQXrnTdbeGKro88oBxwbe/T6EwWWdKycPkEaf
cjOJkQxEA9r0WOhTGDTOZ4MJHBUI4C0ZuOAvEufEJJ5WW1oSW3OPWHLaODTHQG93sxaqQrpMPWBd
B1oB4ErAzwVzq/rKTlgZpMemafSXSk/tVycJVBwlKimC9wWZ7VJPmMtwjOzh3Rrer2tF+vUP7wse
eV6LPNeKPXWL2xl9eiyW2d8GzHOjFfPSttelXFy1UAo6HHELogcAVUxB94GRLyX1nPQYmH+G5cdC
vhP9+9z8/LQUJE2BEcORBDOe+NyvFmcsKAZlHH2vRbVhQynmTTst+JxU2ZmLEJxnE08k8V09cTQY
u1bOul5kR2DG7r2+PjJzKUKH0Z+Nk+8K03upifnrL1bH2eCQp0E/vUhsN+WFay6owgJli+GCSG+X
zl5fHgDoV5wgsUkAySus7kSSYNfEX43B7L30SOfSjNDWgeHPlku2aKdyXnLNnMJhIcABGc26KXSH
3LVkzcKqAjsJMvCYFvgXC8f4dIy5RNSIXtbzzcaUwKbO9CE9toGz6ZpnDR3ylv1mBX+uy5H4Qcxq
AFTyA+F6MYTMoItpzA5Nj4abpAC118beDMZ005Cc7q6L4qfq7IXId/hElLDDtELbDyNLelwXFmPs
NqgS0MwcmjQJq37drOhaWtcpAjb9cwi1/6kWPbIcWAsuLvGI1AVZzMnWtLh06hTE+OQPsuY8nfmU
ZM5XfRm/+0mv4jOUbixGlqFYDzQqSkDnCgQuraknm6TH3Or29US2et1FiaeCDUucjIG3BDjg4Wt4
O/W5GNJatd25WXqsAEnerMtgPJaL0W3Hblk2ZZ37intTpkRe2ERNAWNRHVOwy9awWOKucGq+Fwy3
NZ6dOzdd2kc2Pmjztui2jUFQI+xmdrhuPbL9xJUDhCE4bZBJF/azYWtjZpWRHq0m2WcgOA07d93a
dqrw2nI5ePV/iAHl5fmGJn45IWyGxzGdHco1/fiTqpYi0xkC839F8L+fOFLEZai0lWl2RD9L2KXv
g/cQOPelqodLcsthv/4TI5gGRdZBm4kGVWXaEM5VCUa0SeE2pbuF5pAPjVw2Hle+PlnM9+E1fbpd
vYd+dbb1qJqQJ13JiRTzfMO6rhrHxYBOrLZf4hLjhm4a31a5XNVaBNMeEmNFs1uCtaRocFwsfcta
PJIpqgPXTVm+HKA54N1R3BZTsjZjKdKlXP9zcJzAaWVkn5wI8OHywKGFDivMNAIFg7AW4HmKdSgm
NBsjNgyNoam32bQAgWjqCguQLYazv4KwEmu5GBLhesTPcq/BIzDNXmowry6piklCphhga1BHd1EH
vAiisxH+RqNtEteA5EaDvfyaMEfrLkDzw2cTQfDXeA4A6IDGRHSGCEemTDq7AY1oEg9D1W0ss3f2
mKG8QSxKNm7l+4obUbYwRBKcpBtVh4t27X6uMGqyh/Pu5x2tu9B1DwzVgOvWphLCFXjibVZbo9bS
8RsiCEv3sewfStVgbpkIG2RmqGnwmpB4CVlzW7qLkcNnJlv3R1LunN+fX8OpACF0WPC2MkG9lx7H
sjE3NXrstvbszqEzNqqeSNVahHvGW7TSwdyZ9KjDWXrVHiM/dRUbtFQGziXa0HlTqnjH1FPjmG2H
gCTDbV3dmcNx+IvEBo93/hUh3DGEWWh4Jq4Wg5x7U4zIMKkGispusVMJwllx094w0xmLWMsdZrNu
cs6LC2ydNSvcpSzkOBUkKH/119U0Oyi/DjZteUvYY1DdDlZo+yHwFLmqa0fm0MDtiRAQ/Z4Auwg7
11g+ys0a1lWHbddEIH6KrhuzTADYHvB25j4NBH3nB9JMtH7tlgEC2l8GeVfVf2XGBa8P2iWecbqI
CKfRYTauYeQCiBYlq/lY0VfwZCq8Ct90MZgH6Q6KtUgl45kiLGKExmmeN4ipG1KzMKl0d5961rBZ
Fm2APWTLHtx9Ux+Sya8V+ArpBvJWBBNxqGGIDSFOqVfUcCsttks8G4w2dAqFyUn3EC93jNLgM3XE
YLMscNNNfanFBK3Kx7nVk9uqaK1DPSSV4g6QHSMHakKkjCZ1DCI5twYMniANI6sWOxieOunfbJdF
efmG86vQmHTXwNCBiwZPBQDQzgUNwLv4HXifwdS/9ViUqfqFVd8Xzs3A1qyvU6rFQXrvDaHXvf7F
sTn5/YK/sYiDGMDjx2aKwPgS1v7bdQEiK+lH0IT69b87JDiaPhkCOnAJuQ++ndAAqcVX7d06au/G
x39MizAUtv9jkRCEF4l1SF6u/wKp2XGmP4QCgHB99EacXNVa7oMzMmFw2iPGj2zmYGOoJk9IRCDd
CV4kuAd0212UHVcwi7lW5sfLaEbaumyS1Xpqp1/XF8J1IXiHMylCwD41qKiBCsaL28z6Wgf1DsiL
OA9Q5Ujr6bedq8Y2SeUh7kCXJQCQsO9z2+7AJkt7FwPbE3AaB2N7cFgZNshVbebeujEpaqvXFygx
djyAQX7KYczIIwvG6Hia1WRZ78deMf1YgjrSl+6f6yJkmkKLCDr3EFijh08M4eHHqb+2XuwlD2b2
Yi1PrFMUoWTbhpuIB9VoRbnotwKFwbpgkHoQA8FehE1lPGrZMIejXf/jeAlDwqm4ub6oj/qiaBmn
IvnGnpj4YFpd0uV5EE8j5uxWwz4FCCar/UdAJEMjS3caJvFmBf06sgGj12cM/qme3SW7L8zqxsn6
G1BHKF4wIgKZn3ugHFCHB24SMFrReoY5W60gxfvCmtIXouXHqS63BatvabJGMyO/jRQ/rmsmDCK2
FCdFco+C4AFxM9gxETyLN80MUQl6KoLYGiu6t92EbqhZkX3Wp2Q71l17T7LiZ4EpCgoLvmy04qvG
l4FUhHTQyJ5rAgMJfd9NtCA2mtG+X5HEPMxDrT/knebcs84p9u1cZvdjP5Pneu71LUVv241R098K
k5BaIahsYYdoHcIdeP5DZtfLKSZCJLGbW86mLwc7TFcy3ZfFYhxyr2Tf664qQ3dKxqd+yPr7pi+C
qOl6+0symG2UtkWzScjc7UGxlc5h1mvdQ9Ol5bfrP1SqqpPfKRzI0SCWNeVJEKOfI9tkhCxhixD7
lS5TsiHUzfbToDtRkLUqXclcAWgM/t0h4dAY3YSMwZgnMV2syM9uMaIo0lQFb0kgYp4K4T/i5GSC
5zdxqxlC6ir0zG3m71q2Wb3PtnFxq4Nh8dYAPLbF3EfpOaM2ZWkQ95a9CxjYJ3NVSlS+W/+KEPtR
JrS6NIh9/Xhay681WroNNPdOkzIElsnhQ11R4wFaBdyN5xvWTBgc7dIsAIn5czog6Tnbu3T8fd3o
ZBcN/D+nsuDtI2LuujBHu1rBnxc3BQoAGHIzB8/XJcj0fipBMC53HXQzKSEBU3SIf+jcn/W7pWIA
lp0djBrAAUfWC/POhG4NL2gap68CP9ZbbwPUdVgE343x12rWW5wXTPfZXl+UVDdIFQG2xOlTRc6n
IrCTpJj0IK6Al9+6FSMIdvrgJgPEQHV98HMvXmnogP9XluC/amSnSG9MQTzb/m8nC+67wX2wg+Wh
rQn6a5zjNOQ/3MTEnCL9MDhBtDAznj0V76VUj6C3RgQLZnnkk87NkWWDtgzLAksZLfBcgerTeS/B
/QfWibJ+X41CxRGlEijEQEXR22sA5sK4fV0tEMDbP3I97A7XFfkR5lzsLpgjUW4A1Ss6Tc6X1aQ5
LYu8DOJh9KYb4Da+rsTE8KJkrh5YiUnN+lAuUd+5zqubVNZNVa+AKa4V2TBgE+I8Y0205j47ZGs9
7m3CJxxYI3j3m2DaBOj53E1llkQt68x7XC5tiPpDpliE7IbjbX7gmeC8pGK0WFBtof3qJXFpFXvL
PTjOwdG7bQ80RsWi6xsm08qpLH4ST9y4MeUdMAEBumZajzxjqlZyGJc0++VnLd0Q1iWKOELmoDwk
mTGiG2UotLicy9NaZhS5WSfxPO2M76T8fDfIR88iXvpoOQDJzvnnHY1UTTugQccv79zYKOPruyUr
+4JwAD0TvDMflXrBMfnDbDCCYQwYIpIuL25Ly/vF8wvg6Dx7Y/XZD7Ym7oO2OF7se43/c9F0PQ1r
3WBHjIv0/mYzwVlkohNdB++dYOw0TZq142l7K4t0Z1NqCuOQuWEE+8CkfXCZi2WB1W8L6nQZEo9a
+71Lpq8Naba0ncPBA1axr8mfPFE11ktlAvLgfoyDuWhA95jZUEJhkJN2n/XRaP9DunqjMbwLf3S6
iqpd5vg9DuxANO8jpBb0SVDlSL0ER81a49V8L5AoADpJsY1Smz8RInh8vXW1fHD8JNZpiaFMdajK
2csE+GhNwrRAJPLQ2XFu9U0xUWvMEYuBX8W68VtFmUP1ef73Ex8xGiNBTIRDlc3WH3AjPKGiFl0/
WDI9nK6A//1ERDdNRVKnEIFJZoFzm057DCS+LkK1CuHC84IyW4mBTRoedfYCConrn1etQLjewNWQ
F56XwrHp+m06JN/BE/ro6b4imakSI/jrLGkGZ0khJm/2iRUl42YuFF5FKgIeBRUaTMS6yAgHQ2M1
KfOCePEjXzswHzU0xbteqosTEcIqGqAoKbhsgzjDK8hCl4xiCbJbDaUlXDCgnAWVp3Cs6xIDGGbG
4ET0fZIi+7/r1+9dpcDSSaVg9jwf+fQRSZ0brVXUQePpHS6DcZM91XY4vNQq5kvpuxvdk/8KEW60
Eb6QoS8wifumecxsEnal9cDm+QWxMw07HzH+uNa/x3WO0nHYVMR4vm7Ysmjk5AeIl8zME6m0xw+o
GyR90u5ubpz7qbFeqnSOgM79i7o6SCsw1BAlYh3rFlwBSI7nEkwdQQy6K6DgtXVjaQrzkJofiPhA
6MlZJQP+9xNvUwYAbLQpnuagdNtVDhBI7qAQIbvGgBZEggjXC9qIBAtczRzNFHihxX3uVshIFNYr
nx620z1q3KZjSQ/IFhYR6wC4va4vbhBiBIydw52G95OBvOr54izMAKwzH36uYcU3VN2OdmFFZAZe
rGy3wVKbG81bw2YoFJ5JehpApAgSRQesciJtGQhyV8sbV1T2ywWklpqFMAFx9X52wbeNZHm/u75O
qTxA7ywQUBoowAlKNChisSJHGi63vqT5nyx4rNIvPXm9LkVm/RgQgCoIIgQgwYXj5yFcrarJ9GN0
vW0NhD5T+zS1YLxEwt9QBK8KWWImgiH9XmiFhbT0+LNKXycT1HkbkmXh1L1dX5XsAJysSrRO0PVM
LpsgiZmR4W9Uk6BUnzfPTbCcelejeNbHhf9j6r59GlOKpBAf1ILuUoAVkFI5/7xWVshSJi4yNmWY
liGbtn+zO/99X9A5o5q1mhq+bzTfkqYOc0yovi5BdsX+twKkg85XkBp+Ok3E92O3fbTcvZNs9eTm
ugjpxXEqQ/AD/exZeEfyHIqe3rSlEYH98xbPpteh1Z79YLoz7PrZKJkbtdT8pjcq8gS+S6IfOpUv
GEE/WCi74uaMGZh0K/+1XvdB74WMPRJQR2XTcVp+XV/yx7V+IRIZeaDwkPxEBux8WxN4g5w2lR9r
epezPekBlkvbNX8GG7n9K8Cz88koGJLDJE+yB+ot637oMR/VxCTgMCXZN7ZM5QEQgO7JRR57y0ix
PtVZMkdZlf3TprWz11q3R6Zmmj8fS6DG6oDTzgD4FuwI5z+99kfbXRIbz8YJCa/6cdviH0/Vfyc5
mCgcc0wGhyxf5NX0pbAMlhlePG309Jtffb+uAIlZIyuPWiQYP9HEKjb2rL27gIoF1UKSkhcnz38s
jj5g0E59uC5HsgwzONEz//vJ/d0PLTB4a+HHzng7kXBMFFeL1BEDrM7hlmj4F/u6WBf0Xeql/Pvd
DrXJ/ZRg1Fy7t+s2Aq2VIlSQruZEmqB6PKHR4sFKPy7r26K8AY/VX+wW+DAMDvOHXrjWTnYra63O
YFXjx2AWvUn64ZVZ/vt1EbK7GA/Pf0Xwv5+IGMyl7zsv92M7IaFevSOxtbETzP/7cl2OxMAw0gEG
jEYSsBWIpbd0xKQgp8NSUCzGIA/X0fZ90cxbEmiVwn9KbQBAAhBZwgAAYDlfUmHhGkDhyI8xsOSB
jPUOyZBbVmXP61LdsPnTLFP8TgPFKGI28Gbq4hM+1TSrylzcObN30xcH5TNClnUGES84LcFsyH3M
+XIcrdednPaIR8el/L2gXLtpvTqowlmftL1BA/N2RRlkRYMxDLADvvXQlOgzCbvCWMJsIFoIWh/V
uB+pPtENDGApRjqit+38V1VaO4CGGBXl1bR3CZ13Lol67fm60UjPF2gvgaqDi8UU43MhmpcWQzFU
QYwJp+EjJePnzxducN4kg7QVYLJCuFDblHV6j2BK/16g50fFNCC7yEFs5aO4j6LB5bxy0jbmYKwB
rgZjfnKK7JcFZj23KiKMqviSVWhs9upha3rsuWus+3ZVUSnICt5o3XJ4mwnAzkCgn2+gycq5I62L
9gzXDz3rwcJs1YG+lDVve2a7zqGbrPE2une8rjiJVzmTa57LXc05JVrlQ663/Aza5Rsx/MNsg+yJ
WoUKnSqYIrh9Md4QrF4ocduYnakLLiwYrJTg/yhiAMDCem4BEQaeepqiT63pQwzeSIAncX1eNHMT
dMIlJTB+8eD5IdXfaxMTDZ1oHEyFVRqyBaFLgYdCSA4jN3i+e1ZBCBougxyPXLZH3uiLNgz5hmlF
DQbKeUW3YrEpMxY1SMFUazQGS9jV3kOZzHuwbu49FTumcAw/Vm5j0jqOICcWEI9hmpIpbXxWxMt0
eKPT50KCi68LtmKhvo98z1zE9Ju1RMqMgWwzT3+8EFnai0b6tFwKZNp3zRAtDYY3vH3eMjjHKaas
I+128dJcQWw5TR2GngWlHZIv3t1Yox1J1e7Jg4mTEPl/+4SBDQ56oMG7ItJ0lq0+U+rlBWaTluHo
PFLvkJWHqX0mAfBU1SdjmwtxQmzTI4xeyiIrYiN/dYvQoM/XN40b8cVyUOrx0PXEh1ZxvZ0EHgGu
zDJP/DRedevJGqclyhJQJA3WdEuoDdIPEqfJ+DYylb0J4cH/FoZiPkrtwDdf3KeTpmtFYBTgpdWD
HZ4DkdWau9n0DqZJX/op2F5fp0qc4J1Q+J590kBcZqbokZ13patFrmViHvjy5OfZX3gp1MJB/QAk
Jajg+Fk+2daS4YEE6qYsnszirbNKTMwsdx1OFTroFaJkJwvTZJAm43jni168XOsnh7IB1NEgNun2
a7EfVWUshQiRSFkneEtQj5NGN29G+3VI3+fg13X98A0R7RD1IwwvRS7qkiCMAioIEFibx0t3Vw7f
MtVoNtkS0PqNiBfXL6IBbh8nCpnzrE59Jy/jpnNC057vbOOZ+J8kbvwwamRFOZMNqqeISM+lwMqI
W4ACMHaSn036bf40Vz8Ow+n3BS/aEK2AvdYlHyM7rCGwJde1IAQMF79fMFvAy6wEQIYyHoKXIon0
7I+uv7vl53qSLqRwXZ3oImhnH5NLmzKehqfl3qGKRcg89OkmCUcdueGitmq+CHo/YZxOV/yuMC0m
He+K5hX4PEWcoNozwbK0hTDPpBA3jxvk09rk2Vn2nQq6pJIi3ANguFuMhHLLssHMMbxlQGPgQe2V
X69bgOwcnm6eEPS44IDo8wGr8cmfHhjoSTXR4nJo7bkNi86k0TvS221VxqUXHCi7K4M7LbnREoAm
fhX6vGHNM+3freBmNHaWod0y1SFSbOXHc+HE/AwvX2mFdsw4IZsFRZ/skK47I735i41ElylPrfPX
r5ChzCrP1CazLWPL2duobSk+L7vPOAjw/z8vPCnqARkW08Pn6/ZH4ezK3325TYx9nr19dhngIACw
0fGQj0IxRrCHbAmqmqGZKS5bDFAJA13Va3mpDeSgQeQO4muwcoHd5twZwN/MXubTKgbPYTjl3wa6
7fXbuVLxF11eAKAbwMgLCEKO9iI6bMEzqy3oU4oJeWPLc2/dmo7C8chEgAcSJTeDsw2Kl77tETrp
PcvjRqNhSzDhV1EhujycQBCcCBAc52QvjdU2ENDWNARhAkW64dPqBgM04NBg5nLAZyloozB8Rtes
ruO7hbz205frX5dsEKhsOJCIDyND1elc10WaTwGgXtB1NYRUa0KGwdRBoyqAXl4AMCiUtQAp571M
YhbVTYFUL52sihm4rJNtnbfHKj/OCNTr4damir4FiVLOpAmeWWvc3ul9SCsPzmOuelXLvg7YIqpn
OB28Ifl8y2YzqMGak5MYffrh/OxTFZRDJUD4+S2bvImDomK/iIY+msftdZ1Lzjdycv8tQHAg4P/3
9JXg+w35Nju3U72h823hvHxeCufK5gkBAHtF7uW8mGkXtEUXI24hB2bd9OmhJIfrQmRbhWc3nCH+
QYAn6AJNp4kR5B6Jnfcu+Gqbr9c/Lzkd+Pn/fV7QxDjlejsbLolJhdzisKnHyE9UNIhSISDH4pOF
gFYVb1/P08DHYRck9sbbPgvCcczCfFEEeFIhHtrqdBQAkPPiNnFyw7ZenmtZa7ax1y/zocwr9gaG
3PEVREBBdH3TZDoBjMNE5hDcSBdMTDXpHAftqiRuy7vY1BQFZdlCTr8uLKR2V6TIS3ydOrd9TkJL
J2E/KbrDZCcEiHTedoZ2CtAVnu9WaWDgaE2gkhZgCuLeLEvcouKmmiog2SnkibFH8L4B6mNCQOJo
S+Ihz9nGtn4kTfzJHj0E9ZwN6b/PC75dw8WrDRU+n+B8kFjlpiSaAGYTuUVw3pp4JfK/n5iU2wPM
0s1WGzOtfqi7FKlFo++jYDXozXWLkkpCzQJ8yxgxekHl4OhF7VjF2sawubDMrdBg+WbSVNOJuFbP
H7zYrxMxXF0nC0oQhbLEgpiSfO36eTOnQWg6T4l+Byi0pVEQvb3/xcJQHwUjJmcmtYXHaTc0DU1X
G6qfQSZuRUv7pNUKPyw1shMZQvyAoYt6W3MZef8rtdaI+r+vL0JyWHjyjcPn+AAz0Q4AAWnKCtg1
VJXu1/VZa8Z9DvyhPqn6j2QrORUkHH00G/saJmaksb3JSxo2syrwldgZQO+BzymnMK9MbCFhXkXQ
PLhoT775pns7at3Y/s9PbxZo41AXQsqYd4MJh2ZxGWAPlGEQYvBiF0touj+p14XrJ/s9+Nk/kyPs
VdVhgtc4QI7tTmFbvXVke30hl68dCOBzPdC2hshOHFkOUMIyTCPmZAVmh5Pib0hqhgP4Ws2mDa2e
bK6LkxjZmTjBI7fUTgCzT7Snsvyndx6CZAva40bVqC2Whf63bShVAjMDzqqLcJi2g613ZpbG1AAR
Zr9x9Xpn2BhdSjBW4JtXpVHZfAHQ7vMxPp4nCCZx6SAYFyFOZYFyngXUVjy6m/pN2f0qOThnnxcc
22qOddAFZYroe9jkJkY+qSrLPBASXOeZBMGsB0cvg6Dv03gA0ihy272W/6Nn4Ui2icIQpGfU8cBN
g1aPSxgVopiyqHJbe6pq/dnQguzGn6fhxmgW1WQh6a6dSBKcs+W12lz1kOT3O8zorogikpF+H44G
7Cfo/LjoLLFm3xidqUjj/l2f9zmJrp8Y2UbhyYgENIq4l6yry9S3mQ3cUDyn7I3SdltawR0sXxFY
ylZxKkYIkSkY3ujKIKbTzDeW2y/L+Deng8+MxS3Ju1dsQUTiOUM/NjQHnudu6Q/z/vpGyTwZ+hR8
EK7qSHaIwd4wWkXbAs8aN16B0Z5mxLG1RXvbZvmNYSluY6lW/hMmdpTaekuCpvWyWF/LbZY6/1S2
jW4/+/f1Ncm0gpQ6WgpBdADuSGHL0mkw2sqDGEZvfxe6Ih6Tf50T1GIuHtqu+CJPAiU/JdZgzDZm
7LrRwB608S9MF20N/35fuLzMmTZ4d+lZbNPnwOv3ue9u8jlXOF2ZKk6lCG9HzEP1OwDjs9hpv+y0
7B9XBWWSGRaGhGAmNepOnPXxfJtyPWdsaHE0PJPsWV/fOUn9TPX5pgi0LWYYqpIsMrWAytdBJofz
9gSCWibM77DAApHHCNfCxxFPyetGJVvPB3IK3goIPvGg6DWorvNugEehty578I3IssMkiPJf1+XI
FAOnyON9fqmI9VxnXCt7NDvI8esidMfsYGrkwXdKxVUi3S/wPoDuhOcodP73EzPWQGXQzx32i9yX
DExKo6vYMLkAjM3EIDe4LhH02AasXogx57HTZ1vf3bLCVixBFhYhQYE5PrzXAxjm8yUA1Vl4iz/D
d/VaBNRcONrHccqiFR3W15Uil4RYD3RQCI7FFvx0MPzBpwviPWNjeXXIwhKTkGf3rxb0nxhTWJBd
lanvQUw6oe6gB2HnGCFaI/f+/PX6giSvPVQB+MwugKPtC9pXgpmn5rxSHsCi9+bgTDvbuK+K2B3x
4t8kveK2F1uePkLLU3mCS26TdqFVB3lgBwwbNKpY/c59QmNavqvCcYhyoELav8gwnC1ScEG622VF
5g1pbFUbUkWaajKW7Kh64ED9IDRAzlVwOQbRbMtoJ2xi8JCzBZQUd5mvmlSlEiJcB0xf3KKiELJ2
X5jXb9rkxgOo+7o5yM4q0ogY48aZyhEJnBsepmTOU+nhcdm6b5Q9L/bh+veli+Ctt7ynA82XgmGP
gC60gUazGKC6p3FebsZmihkhv6+LEdG8H2bGx7pjPhWuHNQNztehLWaH2ZFoDBgJKE9TmtymXbKz
tDJenRnUZLyaZ29aNoaOQTZjMvG2u+31HyHby9PfINysrpk7RQuQbawFO1+/W5iqwCu7iU4FCGcp
s5086AFNjtl0V7Rvmt3svNWNSh0BnP4XhvEBdMXh1REiClm0cSYemRIPYTo9rOWNd3N9r2R2gWEo
Ji5u8DBctLQBp4wmTAxcjBujPk4zgNbmdByqUVEIk6oELwEQVOrIcomtv92KsNwYmzym8zLsykLz
/pi9k6twljKnCg5rvM2Q2rjMxztGOgPKgFi6B/N+3hr7htwEVRamLuARzhQ57cvoqOIs2dV0KlSw
Bo2aNTWpkQGePka0ydD+99ZlySbTVbYgUxYyXXyBcBMXbbFDnTRpm6GxZ/LbhwzcTWHQ5hsMfnq/
bhQybZ3ICYTEcKB762ixMcMtaEfpjDnNRPFsk15HAaYlfIzAgbKEM+oY2pyYw5oB2+vekZW8JLX/
1IxaqLM0nrwexEIdekXdGFMiIg2s1tdXKN1JpKYRvOBQXZDg6D5ohvUy4TrLHlF7jDEUfp/44JX7
CzkeULPoQkSBRXSHue//H2lftiSnDmz7RUQwiOkVqKmrh+puu7vtF8IjCAQIEIP4+rvwPWe7Ss0t
wn33frAjHFGJplQqc+VaANzqA/TdoaArxt+j+OXytcTkwmCwqy1AbOcj7Kl3R5UlPTEbRk+GqT0M
tnaYWjB75eOKq1jY5zCDVgG0XwJgroaTidd1hWVizujoopg9hhSHLNEek+7nP08a2lR1FA9AyzWX
5i/vkB4UArQSBT2ZTXZIemsnDDs0W2elyrKwyxF0AwMAlDyIoFX6rcIgXLRWSk+at0/S3VppfnFV
/v682uRrpmMmIM+A8F7LA1eKwHN/9OZaW/aaFeV6KIFvTWhOAX62W0QmfqAhASbLtRhoKTOJ/uFZ
/JWA6dd3FDvopun4iKzrKete0Rmyrfs4ZIRHmT0FvdYERv5sQCMUIqXX98LCVXthV4lbksofbFtg
key2DtIqjTrnc1wdymkKxnTt+ljaEeCcxY5D38F7yKHsx0mr+0F7QLnnKyvKsKXD538fDwCus+iN
NSt4Kn6vE86AxthJezDEW9M14M55kP534Mojja2ILiyc15mGZuYaQR7uHUNi7TYVsOF1csoSRPne
0TbizdTRfT19oIQ8O1GQtaI7G7SZyqBIQpCLr5DKKGS7ySdj3wFM49f25vrc/clDK2neCzvKTVs6
ouOQwgbqVGp3sQZZjqbYjnq7o/XTxIudBTUkAv6GPp22KDvtW4+HY7XWBrAQZFx8heKeRFbHZdfh
KxIBCmRRhUWOivl4zKdXPx6CXDfQpf10fejzyK6MXMWOZa1RAHKFwMZFWz3t7hMvC8dO3HWNubOr
4eSI5+sGF44CdFjRhAMQFlyw6oOHMqtFCWJ53ClWlPM2atcewCsW1CF16N/vLeEjmKF3ADEHzhqt
4eKcAdYAmBr69vHyubxGZG7xAVmeBD3HD6yOZLpJjMjPP9XDbvgA0AvFgL+25sGe5XL44OtZZunJ
KZabxDq67JmMKyHTgieECaRT5y6997Wh0UTpIfVtPEPRZ5xtWX6n8z15cNeKUIvrcmZHmTatMxIS
z2VOy3+ceMiL79d31to4lKli1KpmlTY8aOjGNfeNE7Zl2P/ytZVwZdEO8kV/oGUoaik3Vq01Wof+
YrxsIP2+92T8wkfymfZEBIMU0F3UoNP270PDEwdsDbgisViKyUEvPe6OCGB9u0zuPeknUQqfdWR0
rMOsn/ytP+TV7+tGFyIAF/eJ/3+FAN9FS01LzLZO8YLztYeGN99RWvweJyt3yaIRA2ESUCk48WqR
vTValEBH5MX09rvwtSAbP4/JB65fiAOhAAnEC16kKjeWXY7CaSWeN3EGtRQbba8fWZ9ZVwJMYwiT
1SCm9EAtDYBhegLH3Hik/pHUqLS8/ntciSwLwIYGMHrIqyj3g1uhLQOEqHhb6F+y5iat/73hCDzL
fw2opBZwNmSY9ALpB+cndTdJEVp55JeBCcLqNVqFJW+A2tfcwjcz5rjKae1y1vqdSPCi1m60jeet
HNKlfQV2E/h31L/eF79EVVRdWXvaQ+2AwFBy9MOkLr/thnitbWopGjqzpFa+qim1BBiGtYe5ZW9q
H3vwChFNBsz+d/Sn6yDjDqgpnpfvbk4h9djpJa4CL6lApqFJ75hORrkSFy9dbmdW1NuzsJnfFXPe
xvXYF9Pq76vO3kNH9TnJvT1iz9DPf/67n0GbONKTIGfCk0m5F2pT1I10CCyKXZGKIDEhAb8yd0uL
hC46ZA5Bhw26yXm7nF2jzlTlAHoB/2B2U2Do94WBeMptA8/YXB/MkqGZ0XJWtVhQBuw1NmRjBUOx
zW9iEBcFKdF2o9BncosPFMZwbc+pDmwK6Fkoo0p8p09YgbbRyjDDBAMywuujWTikFwbm0Z5Nm4/2
BbvXPXoabD0EhVTVf8ANwII384sRV7dVlzPxJNaqhKDzFSS4ml4GK5trYT0AEwCaz/6jEqdSpyb2
JITXzzj2FPLiAke0Mt3QTfpfTfvt+mQtPWUBqpxfRtjOqCAr/rmYsryLHdQR4z6+9Zrql12DbMwm
GzQ77pNkOvVNduNzAlrGfu25Pv+2Esef21a90EzvTJIKtqeZhGu8LYDzG/Sj0IZNaX+pGxpaw4qn
WNocuPNmetAl1QmGHIifMKRea5oEldyNeray/RacOEQ2sTeAXsScqoF2Ww7+6McNOvVcO0TQE5DB
jpi/Vi9dNINmDSBWoBr7LoeMmuBI9XxCmstybozOCD0v3qfEX4mzl+YL1QvwVxozbbF6WgHQcCrN
MejJcvdtElVr3AYLnht3HTDQfxJP754lRd3zFrsSBZG8CO16F/d7swh78ABUYGUubHdldRbiYNDf
gPUWfg4ZQhXfbRV1q4N/MMdztQolxK2crgpLc++myb5xV/zq4uFCr8jckY6yHOgNLl1RJeKmzvw6
B810EmichylEr9LegFsaApNCGbl7EP6vwl57HqlMRXPlacZNzskOH39XjzWSkm7amughBNbMPQL0
xMBD35CjYOMYIN0DggeLeyhHVVUIWiOxY7wD05U9yBvPKbzIcMrbmDZZEwhwVD9BsbJFs7Pjb+rK
+5W6kt90AwEvCuLXlYBxaWPPUG/gpdEJ847AtzS9zvZanuPWyz9VRALLRHBNgBltxfPNk696nzND
atDg5BWXIsfi1I4/BpVOD21Nb128JKuHlvd7ZERvm6GMxsqJjKTaajY7tGayvf4ZSwcMKCokxWea
EvSrXW4RB8IAPdfsAqwFYjek2j79QAFw1nL4z4J5acEdeTd1LiywClRJx47sro9gacFmahUo/uI/
vIouf99qaovhuBWnrphuGvbJAx1EYv64bmRxmvB8IECVgztDJW3khpkXlhcXJ7s3g1qL2BrOZckR
QRH7PwNK1EBrYoGYHAaAQtl2rNsMchhCnJbfqNvcDI1eBLLQ0uj6sJYqxMguoEsRuUKwcxGluDQC
g1x7mc9mtfTQyvwwcUhA8182LQPh3mQx5KAfHIdt3fonBdTnuvmlpTu3rmy+jvWlbccuGs74bdz4
m8JKtl67BrZYOmgeugrR749SOFIClxsEuEfQfmdJgRxKG5Cu3LsJP8QpGA5jZh4G5AXyufJNvJvJ
7F9LaR69MburuuTX9dEuhVXQzsIjZG4MhWu8/A5haWlXQMf41NVoEiZ+wzdaIviGoqs3SBOrWjna
C7MLPXcA/sBwMBdWFO+vlYUlWr8qUeYtQ2D3Quo+Gf2nfx4U3DsyHiBiwZ9qS72vl8UoR1ygICUP
OuD0AuEYG4hwl4Gj/Xvd+sKWMiDobdtFDEXak1FsCdQbzfD6WBbOIIYBlo05xwpCWiUWtTo02tkj
WgUz64ka9ibmt4L9Bq1uV3x1wcd13ZqxEH6em1NjgbhrAJKOYc4zHw3t2NQHQ3i4ou9svQvy8Y7K
rU++cZA6Sfkskic5jlFpfB+Hb338u3S22pr49YKTu/ggZYNanTX1aPVlp7HfTo9Gf7g+4JXp/eOL
zh5GxJo81oDcEpQiWuhP0Mh90uvHvnpK4hemf71ubIEeCBHj38VUYfRuabS941NYo+gjn96a5Mjl
V137xb1jG4tAi4+saoNYmGGVPTBxQHkmKMnj9c9YOoPnXzFP+dmYawPhC652dtLa5w40kdDbXqPO
WHArGOicEoKeAroe52k/MyFdh09Ti1XL7W5jT9rW1tk+980HoPf2HxnNX1PKAen8HPn9AqZ0diwy
iBvSg1ijCVqIkJFsAEwS9SsUnNXkJiBknJY2vDX3CiRsv/qDF8lbFrbJl+uDWdrtiMPxgwQNd2gl
u5y3fHRxoXm4+li2hSbwmnDq0rKc/7wS9qREiMa0MI4621MW6d5dSwA6+PfgxwdcCNc3KImR31SC
H2wKX1jCzE8cCgnsMDT7ulu5P5e28LkJZX8xv514VcFERUnEkrtqjuWLtYzg4mqgQQEI8llFTu1+
02tHksFw8WAIqHubrFGZL/48TgduXjyGkPq5XGzNyzq0oUoE26DHG+9BZ7MSzi/OEt4MEHPCK/Jd
AyTp2syu9QHPhqSI8kQPWX9LnBVvshSuIUZEWyKe3agEqik53TB7WSaYJc69286gh0oH9tqeQj4z
z2oshFTrjrSJEWR1+dw4ZWj68QrLwdLGBj2AN2eIkYQmyi1ck6Hiw1CwU1p2+nZoYnvjU6vYgy5P
7oTTl8/Xz+miPUTdAGLiefKOqLInfkkazooTxYxKZGZ2ffqGQtV1K6ra5fxinYEG/5mZP+PMjc5t
GpY/glohG9zboXACLynuWZ5uSuIeU9C56GkelUgPpe50Y3Hz0Jf+pif9N1tkX6BRd99RvuGWc+fU
3qeVb5tdkfJUROcOurVnkm7jXbZ3TpGZuozZCVnfH04tBCJXdL52tKI3SQ7Ojz4neVDrku5KI7t1
2nrHE9mv7L7FhTj7ivmMnc2QoUM9l2f4CiaTwH2Z9CqYACttyecPDRfbe26ExaorhzXF9cyt2mYn
S2Z3mlbudGbsrBSXdlbyHRvSe2ckT40rH/Ki/OzItUBleaD/2VcRdyyV4G5JYN8fn63xKbECvQnN
D2TQ5sIabjl3Pkuq66ZVUdeC5CVGCW11cV+in1mn2+tzueSWzo0ozrslSc10RstTb38vxV7rf0zm
SlS+dGGDcgGsRHh7v6+z1q30IUXuFCcT5Xa9vpWaH+rOuNfYTd04K+NZgioCSvrXmnKtgkltJHXp
Fic3/YrSDtql0hBJ8qC30G0OgdOkgcZycUMINCTWknfzZKnH8Ny24vl4TbhemLCddXZQkOfeT8Pc
poGDw9dmn1GbW7lUlhJ4F6NVjpyLHICeNl5xig2oircg7dSfjbHcdN2jN7eI1xuDTMHQpSvTvLRt
oLHqz9RCEF5SAaF9UyUumwRyNmjq8Kwbyb4Z3RpUd2njIOGPPYPMzczYcelPBu62XCbwuPXUPE+2
fyxK40boDqpZIAleV15a3DvnBudRnzmwlhlaNVjzA7zZ0jqY1bKtqPV2FITpSD6aj8zZizU86DwK
ddPMV/Vc7pz1JBVnZjlTN4BHAGBrLcx3lbm5fsAXfx6divP1BDEMFZHuM5K0poO2ogpsYAW/q9sP
xPwzMvNPagrJfmWVmCN8MVFgGnv7qa8OWvsUrylrLI3hjxcEoaOBBMnsj8/WRVRizDwrB8S0PBb9
q0tXItilc4tAZb5L/shHKZF+PFKzSnsMoQSZWOXZEe+0RyRo0O0wnaym30Aj7+n6svxp4VCX/dym
4qcyBta5mgI2WyZiy8o8BAvPLqn0qGvzTQ4K3gRZ7q5gETqctlWdbmOHRkgJIxGMt45Xnmo2hRT/
5onqthDpLShIDqXNI4wmTEX6MyP5hprdUYAmTSvqyOvEoWr9oxW7h5o4G32VqHnJKWAPo3SFlzX6
YpRlAkp7At/u3FLYH7pq41a74gNt1qA/x6U418jgGJTDggg2sz3K0d3bRcjwaM7KaVl0AWcG1NKp
ic6rpAdE9+TYXmBbBwkCWluwraM9MnfTto9C+9GA3Ez31miuFzfh36Gp2T/LlDWaCIBA7rSNmOqg
cT8l44m3pxhChGyNdXTxSJ1ZU7ZfEQ+OmZhAoReifxapjPo8X3vyLKZYzidTuQ+dEcBEv0AxM3by
fdk6Qd/YQe40AaXk4IBTry6nN8AfPhOz3maF98hsdBrZVpiO4A4cnJfrZ25tzIqn6nPUi7y5tupS
sFYK1JXW6NcWT8DZrM7/fuaoqjHu0Y2BQ220QyDj/SSerDVw99o+UU6ZIzRqulCfPmXQG47JJwmi
uoQdZN5v8+qH4a+8e9YmTUkgtLmwuQu9W2h8Ha0iwbtxJRG3VArEmcarG3wwf6rel5OWQFE9nXws
S2KiU7R5i7NPSCbo8f1oPJb9vWc/aVML1a/PPX8tWB1Aw5S0cUig/sX6XcXejOo7mPPLeqW0rGqv
/3nxnX+Y4myodIuklviw3LnvK9DNAzKfNCddHsxWRtwCqL06deb3if/Uy299vU3j31l7KPsv1/ft
/+Mc/e8MgdDxcobQ+V8alMHrQdo4rDXnfgS8L6BGubURl0xCD1pw9SSkibRR7CbRhgSfC97pvRHr
N+B1+nn9g+Yt9u7u8maxCxRnUJRS9kQv2ynjEo3ErewCSxzQarAftDhq7ZVUwuJ5OjM0n4Wz8zQN
HZmMEQ05xJQ3JerSbdkcOylWvP7SkQJWEh3kICEDB4JybMdMi9OU4f6Xth2is651hpDbSeBkEDal
yY7Faw3Si3vr3KRyiieZJs3UwNuztg9pt/W9ryPy0MJ/zKkejjr6NPI0Gtu3kW7RLRSa2rhxhvu2
QrjtWx95RkD70wa1MnBW71AUhg/xDT73JJXTq4RimZ8FxbDv+IPd06Dn34h4G9ekZJccy7lNZQYc
M2VGPzsW26d7HqTTmorw4qqeDUrZpZDBjY0px6DsgW/Q7hWW/IvvaMHUisggz12yu34q5t9TTwVC
SAIYxZJSmmi7bHQldlHD6a6vx2iIbRRohjtnbhvJzf11c8vz9585NVKxzD7riIkdBK4xDmx5vzKc
pbPngtgd5xtoIfCDXJ69Mgfjv6vD6ZjA99r9zkYXMC231wexfA7OrCghAvYy6TrgGk68R/VDPhHn
WBb5Dgw0Y/Nc9k8ke4jNW6g2BS7/xMFhG7dPo9gWxeH6hyxulrPvmGf7zNOAC8PUYoHv6Kfb4sXP
wr4NdGvTeLeOuzbmtZlV3E3b6eaQZbCVpt809tjbP+E/KX3LJQ/87KW2T0LunOyrV+96lwdz4y1Z
Y0ZcDHRd4PcAEAebLtJLlwOeRDlpFciRTlb5qIvPumzDTOyzzA5AJRz6MQ2gFBI4zmO2di6XGoPw
qJ8bnQAogTypYtqb+ERBZIcGJDbUG0EM70n08mtm8yJAa/0vx6nZRk+NeGs7IgNQOvtNpdk8d7T8
PmTtWhJlcemxy1FVQKsusA6XM+EOI2gV56a1hjSbOtFPKfUiDa8w2uRb1uRR16+9/hZItA1MwV+b
yuGCF2587qJBD/DNewCdNn1ubljZbDxdbjXRR6TIHtqi/TZm8V6vaARXGXFBb3vLjD6w888+RVkN
x4Pg9DC/BIh0A5Brh9Q55G4TOJRtBm+v89fr9hZ3/5k95aQZWl9qvQk3qbfw++gvd7z0t3TZt+tm
1lZVOWRenw561s1xa7MvLT9i3QsX8GBxHSY6Cm3Ya9cNztHgO/d/Ni7lPrPLWoDZH/6YJuVzXJc/
i3E8pHEVlBKkv4STsCv7DQonK/fAol0kwfVZ2A7hi7J9Pc0aGARNkD9KuzuDtbelzr9A4GBTsPyo
a+WB5lPk9h/oV/TxxDchdYe3+Hu6Ghe4S6NEf7Hp53s6VYcamD0BrAy37ZWZXdwxZ6bmpT7zzVVq
VDFJcVgsJje9oT0ZUxf1WbECNpoX6N0CopvFtfUlwbNiFJTUOszkpQhaejQBpSg2zRrKZ/HePjOj
7JNSdibXfJgxY/Et18jvrHJXRrK8Jf6OZI5UzifMSuJimODRQLV4l1rprck7FmgSQr+tjgZB1rxO
udxUMl2jyVoaHMZm+OgIh8iiyuOcgN2zH1rIBNlNHkK0I4jrlbBkyYJP5tQPwLHmO9DSwLvM6AkA
v255EPc8+//8ecU7+Y2WITmBn9eKr5J+i9dAPYufP5NtAoeBx4ZaHBWDhs+fAClHI/g9TZpHHKGV
+GLpuKDW/58JZQjoa2NWZwDgTbyI2mHRh+naLC1tsHMTinNNnErQzu4QtYn46IPVy+V9EKPeVsgu
NEj+C9fog5asyeounVAfBTEUYUG1CIo/ZV8nU9KU6YR8EkVWbhIby+peCEvuAW5emcT3ppArByYO
3ROAlOH/S1MltDpAHF1kJ2xB4B7p1xqRSBu7j1XlOdH1m2MhFpsT8wizLUiHojNbmU6NFpOfzVpK
4NsOp+kn4A/BJLNAq3bt8KobHMcIuR6HbjJt7SW6OFD0jEFAGjxw7/C9bicmE6KVEFZyBvSPAscc
6gO3dojQGiNwwGezZvH9/sRoUaz3HQ+AQIjUX07tOAAvzU086utB+wxS6ACZaiR6VlIHi+OaOdI9
qB4CY66ENfEwxTUkI0B2Jv0q7Oxmwwxywzr/1pRrxGrvjwNGdGZLOXGOo02+3eAuzN0M3PjaMS/M
qJf+FgK8ES2KjS7qx6boV9o8F4eIu3feMdAsUrfNlDvcAdMDGiQ7EjXliH7VZAh8qBznNfT7rm/S
pVWDXhpkKgGlBk+osmpTPHK7KsGbY/KfvgSKEyfd1VZimffeEZRJSD/8IUGEVqeyaGYTG3XaIrFk
ywnq6VaNwlu9xge1ZMSc8fuzlAX2oDIS1+zkQAQCpsp7RqdFYBdrnANLc3VuQQlYhsHOY3fmKplA
i1NWqN4j+qOxtfn3JYFEGcC7DviH30mwJWaMdogOlcMpvqm1Q+kE45pe8qJrOrcx78GzUALkXIne
CES1ssqC0YfExEvRyMjJdnE3BIP5GIt7ObaBQT5dH9w8R5fRGCKIs8EpqwRaR4NNFp4lmdVseEGC
VP+SouGUTznKmD0ICNb2xfKq/Z1OZdU0YSRNb8Mip/anrmh2dc+iDBRpKydpIedxOTTlGkvdFjhv
CUNFsauTT3pWhn61N8zfafq9YXlUs+NAXtChGBDrpgAlN+n60OoObvp8fY6XHMjZHKs4lgqScJBB
Q7nC1Zs00Af7ySy7m7xh2642D9dtraynr1yotE4guW7NWX7/3pC3SO/7eh7EyHk60xd3rf11bd/6
5uW+pW2fkMrG82/yH3L6SzcbNBRhw/IfHRTE4hIcIOWM7f9hrHXwrZpWnBiFvIlpDvOs1pFevQIr
TfmvwT/1Hm70+Is13UF5I3AG9v/nDlS4hIFWoTzVMGRfbIr+kRuHsXu8vojzobtyKNVuu5r+76FE
VPSSE/OQNOk+S41g7FjUudrKSVn21P+dSF9xPpM/WjHxMJO98Ru83YHs366PZ+niPj8AipPxUs3O
/AYeVLOcINXAjCRAVNtTARqK9Nhq3n1HxGnoPoDTnF0AHtBIwWF8anv22FSZVjBEJ5aX7nIjDSaj
2LV9Hw5lFU58m5s3LKGRKLaZdfSGlcrW4jKCIcC0UG9D67ZyFifDaO2xgAPy9fsxjpw4Dyv57Gif
JICh12d42dRcRYN88nsSvDLJeN9zvBQGEMeZoaiiKtmlTmSv1TAW/QsYLP/HkOrLiEv1MZuRATEI
XYwXXvXBDEAskluT/Harp+vDWgBeYQHPzClTWNtFltvlrHfpP7MSuLaiCgiwhvxGt3627l2R7Yd6
5Vm/6K7PbCo+LanQ718hawYSWndXe7dmbQetuLP9lbhy8did2VEcmLRSPYWeMKrYNjKAL/X48/rk
rS3VbP8spiAZ3sa1iXE0Y7PpuBlYtbtxez+SoJVpzCpKG9S0r9tcvNzPxjT/+5nNRPpeWbrAptjO
Ph22wNAUVnTdxOqeUNxVWZNOpwXmzZ6mh9KjUVLaj61Fb0AiGBV4S3Jd36EEvjdGuWJ70ZGBOgkV
9Bl4o76pSrTJ6uBehCMr29AtbxPggiAUkz7HWb/14u/Vv0tEYf+jfAcuZJSA0Th3OZ/AP5sp0EsU
vBnGtir8b0ORRcjT/bo+p/NWeHfhoFYw99tCYUktQoGUj/ReCU/FMh4O/jfurkC/1gwo4+BG1U9O
gktTaMXrOED53Em+Xx/D4nY/G8P8CWdbz9OyoS1KmLBtGVj0yZu8XdLXQSUejeyFjGvx5aKbOLOn
bPUsd6ekrTBntYns0qd00ILB364LrC9OHVJxDnq4UQtS6yZp3AvKR7BAZF0IeaXY212ft8Uje/b7
irvTdJFJ6FUCEOWFyfAEVaq1iH9pBMi6zAHGzIegMkC1KRgyfeliBNTZVCiw6G3072M4t6CMoZNa
l+bSw60E1gofAyEW36Gsed3K0iWLtlUdvTEeun1UfOTUcTcTpYZLFlwfZtNt5PBFS9pgIlaYtyuB
/PKk/TU2f8zZdq7was/MFsbQhr9t6IPmrUkOLlpAGgCtuMjcvCPmEjX3G+Y5CPsyPyg6oPya4PqE
rVlQloVTJop6tOnpkz99ztyX67++dACBAQC5K4rnPkgOLmcodsGJmgATe2qDStvLIURBdVzrQVjy
KqCJNJGRQf3lXR58Ir0DaXnwVtHiFy/gHCkNQbcY5DjxZRJY2QrZz+Ie81BiQqYB7WTqaffrZKDu
AHsSGyuuv3KDhJn3VhlkJ50v1ydwcXmQHp9lDudqjBJcVQBE22OJNFBtvAngfX5e//nF9UGbNdLv
0HCBcMTl+tSxpTGW4+edwd5oYowm4oLcnIb1sGJpaZHAmoAY35xpeNUwv0bV2ux0RARmb4ftkIWZ
dldWR94McxHyPk3zD2xsSEOhnVsn0KlQaTU66fU1CC+R2yqjPmB6eH3mzMUBIT33R9hhltm5nDq/
YnFcVFl+ymSno72AoWqdTMgTWzZqm+MwRZyCaQ6l11cDoPavfQlegtSO6w2bIK5dJP0UQu7e2A1t
Nmw0kK8F6MPl4B6RwwN1+BBMCXpgY9/4SSpZoVGO8wjkyOgi0vwRpWJLj5jWeV96Hk8rO1y5bwhS
8MiC4w+k4F0AmOdtc+bY6sESsVZ0w31X07DU7xvylUz1ygwqgdofI8jVIvs9a5BCn+jSiAeQQ8ey
St5njcZxs0EwWzZ6w4C2MIebVFTaa05I8mQ5RX0koGRZC4SXzhaqv86sZDHDtJXogGeisx2QEJ+0
FFIpOvTXcArWyoDKVAI5CULoMyPKVFYj0+qJYZvA/9V5FnhIGA/WBy6icyPKRSTdhoIPA0a0oPS2
41rn7OJE4T0JQCDelO8KI1bpg80/bXLQhjjtjV7bEDCZtGwl/lzyRcQDldYsT+YiG325H4hsSAL4
JPpO9exGZ1pQ9OUGjVLBxMmKb1hcFBB2oQkLtVnwSF2acr02GezUzk464XI/OqwCE2/sBrrL6f66
n/iTa1LjdsAbcZbAP+2AOfnSlsVcJ2caQQ+oQBuSPeGcF6NrPdikhKZE6g1e4FnlCJRh3G3aKUYC
eWy9N0z1F12KMtR7UkUt2JcOrtYT7J1+CnSbW8gC+8097twmsnQNlD+iGd4YhXgsbRp5g17uJkDh
O9+SEk8836vSXSz1PgbJVUMeaia+6L1Mj/7YFxFSPGTjMYrOTdJ5dx5KUuGUeu6pQHwTOrJ6A3PG
+NTo5bSzre4NqahvUpf5k5Gg6zMDrOooPSffiJhEIILCM0/m33VZJzsxZTM9DxBtpZyQ6jPH5z5t
Mugad+bt6NpxIHRqB1AuugchuLMfKtcOxFDBC7CCBqJnX3Rffk1B+RICTTJt0/ylGD9502MFtCR4
V3YgX5PbvOkgAlNOQRpnQzQArQXB07YHgZMMq8QO4wpqYa7h7bhfFFHdouvTqiz0aBOkPyuLVWFr
Cu/GA+wtrFGR22a8qj/iCoAGAIgQXejv2Xe6ik1d3uPxO4Hxw2yKcCKvVb/iupeCk3Mj87V15rqr
jpktS9IMEHI9hGryi8n8zVRAYmZItljxlZO0AMie1d+gZWsC74m+KsUeExirYCI7Zabog5LGw8lP
tepQOX58rLC9QyOV48bVTP9odHr63NaoqoVcH4c7dOY6W6vO2M2IZMFOJMxayRMtHXQUrR28yZDj
e3fQHQtdONKvs9PoTyHTq4jqaC3KP6+cccypesR9ZBDRtgaBxXc8DKyMeUYaPG0ocdjcWjZ8QpD4
g3lTFTSCOA9J0fU7A3fNreOU9so9qoxxvkehtI04FMAnEMuojUA4fK0XD4m475xy37nyufHdcAAB
08pSL90CAOrN40SyFs/By53FmZcTIRx2MuQr+vPilUlciqfOfl4F8TIDBZgpxc9LelOPNwAMu/a2
5xuL/ijpB7aFB7i+jUZcrJr6LGnHSgehEvrymROfEje5c0Cy3bE1tNbSjYZaOHBhoFXGqVeu5S6r
EqPzBZqzZwR9ia5iEqWVvdW6lUvmT6FW3YHnlpRT6EDpGRXQDpac5CHrBj3oNPMQQ4nVljQENjrK
Wxb47bC33Gkz+OI+Na1XJx1DS/K9YEWkDWY0DGt3urI3/0Q/4F+YmwkRSyIav9wzqam38RAP7NS4
Pwj56ne/7DXlpiWHd25CCbBKy5A1zyQDh/830T4n/oPJt3H+lIC/7/oxXxuMMskMNKKpWWMwNpGB
XxzEOPcxr5zm5T2DCZtjIDQCKeFCO1HwuJYteGOQQI/HPnSR66HuARXKFUtK/P0/a/PXkhJ/a47e
0LiCJbSW6CGoS5owo5N1Y8YZ3cYW7idaQfM24bgddYm66/XZXFg3gJ4RGYNRBqlTdaBgp+K2Qwqw
YdlA9Zi9czvF2SEu7X2dOa8l0TbX7S1wSIHiC3lh0FWBoQKe8nIvxhboZv0+GYE1g5BcPh6d9FVz
jW3W3gMWo8XFpk3far8J3Pr3QIaQ6je8+eFZz3g7BJhGND7TB8NbIzd87/cQE0KaBo/i+V2sVqAg
sKelSRLL+9J47XO+ceo3SS1AyH5NLbnh/tP1aXg/7Zju+WXn4kac2Z4vZ2GsnVzTiC7vOX0aiu91
8YWBgbsw8kg3vl039X6DXZiylRcyqLObypGTvM+LGFicrZ9tcmCNPfdzl5xqGYG977rB9zcU7np0
jiPXBPYPFF4vx2YwzUyhNTHdF9Y266N05dZY/HkEuuCKRQXvXZ6JM2lJabPpvklYVBm/rfj5+vcv
1MsxAG9mdEIxEokLZXEYxN+QndXkfTc+EAH1HfOgydfGu8/FtiWngvxiw6O0xYpjWxzYX7Mquxqf
gA/geTbdA/Hm+E/pB5B1oMYGOAtYRcD6ION3uTA9tVnKM+D4c9GEpD5SOjct7rTmZWUC/9zclxfh
pSXFRzuO7PDmydAqU6Jd2QISYGsP+ncrabzPBbRAwWRQOW+N52aHgnFyyInDow50g1/LeGq+u26N
dmMbn6ePbrsVaHtDB4olt4XevuDNaN8DtQUuBJo7GwDc3c9JnPzMO9fuQjrZ8Y/J1yUomcd267G6
e7Oo+ynrKjPkrVPuEpv0nwpjzMZNkvn0oalM8zcdkr7dO3gOHNGGUn/W+qYOeedAAXCIvVta8PGp
LooGeSFNPKae9pK6+f8h7ct648a1bn+RAM3Dq6Qa7aryEMdxXgSn44iaRXGQxF9/l9LAPS5VoQT3
h9M4LwFqmxS5uYe11woeoapRrYKy0TflOKBMlNYFOfap223Q+3WKEOoK1sqrwH0UycyXO8kK0FK7
REOyKYBjLM00DSVAuRtLFphyEBqEJVLbWrcsEXcVGdpdbjhdmFKp9rbbpzu7wTuQK042Gg4M6Ocx
OM9AhrCWJTXjlJvJg4GoHg0WTCSZ9oiolzMWmVaWBqFwdP9HX1faieTdSEOnd+Sv3u/Lva7Wfif+
JEH3bgOD3WfaVuVW7IHz5YnkbnfHdPlING5v6oGKXe42w4o0AEFhTEVHJkfHSLY2jzyQK50S2XZH
gbbgm2Nm2u8GAy3rbMjlsx1o2p0KqIpGi3s/qTs1ajJenZxu7DaFO+b4woYaI2N0yM9OGP5jg/cR
5FfZbwXezTVTqCCCxjdbVy1lKzMg3lplThMFXtLv0f+BRp9VJdueBC2SWKgbAPgCBGJjDpFhFPkO
ozsufqWXUTeYv0Tj16AfGFWsHJ/ECMx4pNXAjUQvemZEhTYUTzr3qhfVdP5TYTb5gYDNKmzQe7qr
vdQ4yaQEG0fSVUCEQI6pNdL2lVZCbEa/9KISjPQbr0ycg2GlmGPBQARo6VFlGE0G9UqIaGOO3uOh
4ZTevnRq610fLe2PwRFHBTnoEFyMu+66qhAr2ej1JhM6NruvIKDh9/kKxTpoKowNX3uaIWPTYWLn
Jo2x1yzRbbwU9LVZgmxcGw0aUZbIyMxzc+PaFEFF5TsLfv8yZjq/9DO3aSda63VdkZ8w4LU2gx80
2wRgk0+Cf267F+/Ki4ZyP3g3MB9qT6Tv534MZbZ0KOohOw0Wcd+p4+UVBJQctk8sV+AOoGAl7MRf
eTpXWzwkbqh6M4hbl3Z7zyiCcKgKDdLfP1FtjBzokRyGLq8iU7y1tg5xW4+vRIZR/F5x9UAqvf/l
M5wY083WjPdmBMkUM6J6b59qZEob6AoPq7zHiG4uKhbTrmwOPOHWEzpGdKOZKlnLBFIhg6n6h0xo
Wtyy8nUMWLfNHFRGNDv3YikkGF1BGL3Jq1b8Erys15Ub/DPW0PtLKaqunsqCqAkS6zBSlKe6wF+b
jmBP+qj6lR/4FKjOwpXP1CrKrYVMddUV/E/FLOiUdKAwsEZdbKRbdYgCtI5EVYkDMYAABogHHZlI
YsnQYxn/wzPDDvVc9puEQSOIFFBYpSXLTpUh2qhmhD729bhUyZ+dnn/zZ+hzIwrFuwvEwPlH1bB+
LxgFP9KAtKFomjvEguvahPyJ3nkLDFCzE/TX2CTjgrrjRI08j3qDvAgqhV7+0auceHC0A2irH6BU
WUWJ7xcYOjPXEOP5bTbaQrh95Y3HndVRO8fQANovsyfYyJpSc6RBTvByDQjaMFtXg5ts4YJgq+av
L8Zw4RtMCBNetJPMJAVqflTkZPaxJcGyuVJ5jFZ/LuLbhq6u5pOh6d8/VbmSLNcUvCcMyVNiZ2Fd
LcSu10Ix1OgAtECDB+P9c27NmhgjFEs1cqKWOpKRvJSil2D87v+orH9MiIParXnAcMc9I/1HS4eX
hRVO0fFsL1FkwU7ak8tBb/N8iZBjym0QMSZHTzVjFhK3CjYMNAQvjllZIYUGSOxyVm5l7owxEx69
76qSrfq2hyjoQPM3DPIbB4hQJ6sSco6Rctv0pTG8Kg4kTkAHydl1kujBtkt8tcYD8QdzNPRAg5Lt
Up62HTA7RrkuHCqf6lK5jwQTLpHByvG+JxhBNTGCF7uZN8QobqNUq4JieBvxVR6TUXqPoCRN/ySd
33xLdURStzdnji/69xohf7Ghg4HUcV6LKozE4aMZsKMdPOvaFhFbmHV1nGgFNCRjor12fQqXs1Bb
naVq/1q1wYkJwA8mdi9aigUtvdTXGeRd2hhBh0RyDEKCWkN5p3SCTeNVZDMkS9jkKymbO5VWgaOf
2KXmAzis8pkElio7lZZ3aBICIZPE/D56dB/U5SYlyePC7k6Z8OzouSCCm8RsMJqC+uL50SsGWtW1
7sFXtF5z72Z8uKeocK16R5grVTv5HrugS/hKMzhZ3A3uhCLaHg3mZElaazrlt/4Uc/anCMw2GdIl
p4kSoqnYPrDaJ2UNX+49QTzTQ0MIYA4Pmd3cOwon92ThkJNnGBFeqpC5L3REC7ZfSL+vOa7Phmb5
CS2oNkLAlZxE8JqD2qgE6PT217tmwZkEzCG4B0WieRttpEHrNr5AqcIYQs3RIRC04OVn1wCFowAj
Urh4Njij4ZxmmxWooGG5jvOoNESQvgK/Xx12mhaiCxaDAD8ylzQyrlkEmyZAs5i5wWTvzBdWI6rS
GWvxeUrfu0Pi790rR1cro6bBkbQuXk69ZORZcXNJQOjaQwC+Rh2lEvC6TZWq8xNYjrLQ/URZR9Og
4ybvLfOlAvPXk2eqahdQYL1c9FsgleW26zTHk0poFqxNZaR/vvxh0XwFpggF5b/8ked/iOGPVp+K
0Tq2ZbnPqma/VEW+cnImmadpJA0UySjXnhswaV0U6Zh6x/recE710pj00s/PP2KvDRmzQNnD5b4s
t+h+3t6fK67i7M+f4rxPMUEj7dIA3s87ov5by9+gfGdL6tvmlUcZSAWcelwweLw56h8gPNsYq8w9
tl5ZJCAG0DzwMWWQggNXQO/RlQdtgsep/jhuaAaINzqz7V5LgHFkXfoEUc8QY4/WupBe85hrhr6S
aIS9F7Qe32iGwCpE2ImCveEsQSFnu//v24XbEwBqr2NidLb7RZCrXqN4u+TYhaRwnwHK+HX7A8xM
TH7hbHNmHwAUo3lZYBTv6HlPxa7rvobFxgp0APvgBXTUL9HTm63ArwEPSGxhHEUBpbCc3SOBf729
gtkRmkw4mKQGbAi1N+sCpDRajTEGY+UdfWKKMOAa+a6TpEcCJsWCqdlmTaYA6EQgMemrTQLV56cV
TAJaj7BKosSQBlVYElv8yjQUVr68IngvDCg7IL5Hwjrz1dJEwxu5oQSSB5ijJouEfCXG11OovynF
FBNN5Orzw5VRFB2ceuyPyWCtSpDYCbJy9XsulkYvpyP0KRz4u2vo2NlIwKcx4Tm80+h40uuK90fD
EPWuhZzyinRg1GM+eTNw9eKv795nc7Pdo42HkWAX5ijNQ1QE4kGlK9v5fdvKZU6IPUNyhsIoOpIX
U5imqD1h6n5/lP0kRO5u/PFo232Y5+8MmM/A7oCUK9a3jV456gjtkIFO2uiQRJgFIh7YVYa6G2B0
6MLBfHA7GmbWQsB87ZB7QK+CSAwNePSmzw85rhm3GKBsRzvzQvU9YV8cL/17Hj4bmN0id6TCxhnv
j/p3yNaH9to2lkQQp288P3KfTUxr/PSsQHJnLEsFE+lWBxeY9jtSCQpxC77z2sEGSBE0wugmQYJs
VsKqde4njYAVJUMt2AyQhlm7/2m3ptoVsMSAk1qzb556nmA9KeSRsGCNXkY4Ipew3Y/bJ+tKcgY8
CBTo/KnMAI7a2a1xud/RwsCMd81wMdcZhg0lCqMEkJ67wgGl2vdxiXDs2kH7bHK2skwD7tdKG3kc
D1az6uvt7SUt/fzs6/RIxKnpY+NY+sjVCbLpX/99oNUn7mP4aKAFzs9Y6zemgUFYcWx9HpKpIbFE
rXztuk+SWTbwt/gy80Z8B26jFChvcST5i5m6cSl/VuWP/7CKqf02QRFxjmeXURXeaDtOIY4sRJge
2e1SDevqIlw0yNCBQ5Ns/szwPmHgFNflsTJRct8VwZrXm/+whk8mZjGM6FzPyIUhj5zt5bjlX4tR
4a+mrh4qFvjfhB6fbVEr9cLPO1ccA97sW84OLnsCpu6razD0iT8bhgCouXjzB4w/GDUfhmPL92jl
o7pz+/cvPSJ+/y8POSJgG9QB56fV6MdCCKAXjzaYuKT7R6BHQtQ+seWqtMuFputVYx6exwDDVShH
TP/+yf36kLfN9LQajoFR76rxEADMOOpZqHMn1Nl/2LlJNwPvIQJlDCefG2sBcw3g6sdj+t5aW99f
2LgrnhEoY8CdJ8keXBN/9vumsuqy6LThiH7Yg2UKkCv5bQSCkCfMaINQtgte7KJ41mS651b/cvuz
Xd4eFGQNz0D9F4Q72MrzxQ2yS21hCXEUhvm9bPVvGJX5sFiysMhLX3lmZo7jst1OYdKnF8e+8v7o
I/iVUCm6vZLpEp4/yTAB4SPUszE/joLc+UoKg0oOCRlxTNVPbvlr1DzAMcJi0KnE/8ESyh2I1VFT
uRBeT5nPNMNvxbGwxjuPyjSSDo1Ih1CwHNjCLPIcxTV5hwmr6KLHrwd4C6Yv+OmsJ0HSUssb2LFt
+mYNS32kV7R77I3Uuwt6c1gJV4/s4gQ0cB52fp3uc9dp0W3tiucRkrwrYmZB2LauWjXCtcNESr67
vSNX7uPZ3zh9m09/o60ao6ylZMeu1FcFAfNv2dd7BdYc26hfx6pd3bZ37Vtjpg4FHjACTWSi5/ZQ
/vMlmrTsmFKzCc1U25pUrjCeeODlIvvQ5LnmBws8R6i3TwK6oIA9N9YJp9Zp07KjYX6o/iPTfnjW
ixwfDFDt1qgn7/VC2zkdquf092At5LfXdvaz8elifdrZztS0gAjKjqxmaJqZ/Tv1+peh0INI1e7W
kksTpXOJpL/nzYPsIWq9qCxBOPjc4lBMKnMWY8dSr9nUfjS21MoggWyiRlANIr9rSys/CRM8EVnn
pFHQATrldIaI8PY4C1/6mn9CaQWxtm5PpcXZrea0rEpJFD92PWYkWKudCll+DGQJ93btRH22M4sV
ocWM0peOxmNND4bIY63UorwkEa+/yCz/7/4inkeoMjWR5j0kPy1bP0k6IHOJlv4CbQwLiyInv2/f
kKv7hs4AMJYuUv05gMyVTA3uaPAjD+jDWI9brx1WGSMLLFJzpPff1fjoBkyPPjB083kd1nGLlKaF
nouSahX0tVolBrBICdessEbUH6cAQ0Sp1ZbfZF1Wq9H2VAw8i4FZgtYJqWmAw6hGUFIJ/YuwyemP
A4URABioCUCgbv4kADw88DEr2LEGoQh6JKGV7jVzL53X25t95XUDkgmZDeihLR11qPMrwxy0wDMJ
O1J/HaoPo6sX3rZrMcKZhVmMMGJEOu/LCqDEYd1iCsyDkLfMKoB3nzsDEyP9d+TuoWuq6PbKrrif
M7sz31dV6NBXLuyy9ju108hnYMPYsuIpT75/3RIIMCa6W8R1ly49qeuATY7OKd6h8kGGo6w/GHJ4
9XTb0LWP9cnQfERPmIkNnkyBt8qEQvb9kmDU0s/PzkKgM5LbCdYxAAZiBxJYiKV619XT8HkJs9OA
pkdVWdr0KLTHEW+71ySYGizWFf+uzDrGSYkKI1+P3sLWXXEqGCjAdQrgubwLJTnTSTRoexMGRt5q
XInG5quJp+I+taChcvsrXTMF2hdngkRAcmje3sTgfBk0BirTQVDce8TekuS+cxYe1yUjs32sq96E
fHfPjglX0JN5Zd57hgGp2yu5doU+r2R2hVyPYUjfR2xE/F06oSzcrW2+ONY3O4j/b5amo/kpVqDg
L+VtieUoEmdehEybOVHKDjlf8PrXzvjnJU37+smQtBQwtbpCyzsZ7/TUefIK69fttVx5j0Gk97/v
P/37JxNDCaViS8OuuciF0vpXZhmRCVDeEk/H1aV4HuofKPHD4Cy+MDn1CC1xlYp8dPap6+jxoKlm
dXs1184AyncYYQQSeWoHna+mKjB442ZTvFpWwZPs0M3pCr0BGsvyY57VdM+l6l5vG722hZ+Nzk43
6XMyJDWukFHeA6FCLIAu7rX65baVK0vDnJGHKjUwKRCYnIXiHSn8FEqP4piNjXo0FR22etn4Ox/M
UbH0R/6YB2JpuulakOohrgECAsOn2NPZpZI6btJo4Hgo7dFl753n3nVZv4IeVISJsw11ZeyQQ0Ly
Q5IMcacW8p0rjgPE7Gg3gFcaj9X81DQiADA4592RWXXYpzYE176bS/O7V3YWRvAfXkUb41WzNUKd
QacVrbojMYJ9lgIi13b3YoBUX7lv5WKIMZ3BWZoDSoG/IHPMAaDfeH5G7aznVZHm3bGr8kenTPTQ
zDtIhRbvDpug7UWRham0XyrZhZ1LoqGi+fr2WbpyGacaBGYQ0PuyLwbzZEmSbqwCimZ2/jOgb1kv
lsYtpzj+YpX/MzEfP0CCApoo5tFjYWxRVz3kowvJnmdT5WHr8ifb/g8nBdoZ0ycESw/kbc931Sox
UZraNj1mdfvuiuFFCvasDQjfbm/dlcuOu4ffRxg+ATFmX08Mjtkp7tKjkdvI0g6V+Cb4o5u93TZz
7QuhuoIwF6gHVIxnblkGmA7y0o4ek0fuHPwlleFrq0CON4V/gJBcHPmxFj2+BMVuaaue3kn5zjzA
whe88ZXbCyADwHPIKjEhOa+oYHK91UfA4o5V6eyZxiIloApUDAtmrhy1id1kgmgBEAO94fNPDyh1
UdMy1dFMGz5aYr8lPPjNhX9fVVoSjqjrhAb+Kbr9hS6tTm1qNI0AhPMuYVqZx4NxaEf96IAhOVZC
+TE1tdBNbShFFGk0JhiFNsal6tvlwZjMogCPmowBFPSEkfj0XpeD6qlWl/qxNWL7RRqb26v6u1nn
9/b892cvKBJLvN8tfh/EoGUIQmFo0kPQNhZDeYQq4Kqo7I3o+T9m1vxARvPedWrdaijSGKqOtJIl
sTKc9TD6RyW0MCAmiMfshzyxtrk/PLYywF0x2aFUVMa6JV7A8fxtSNPITNtN48uVYdLnom4BnJIY
i0uHVYI6HAeO3xLu9w4M9ci1M/TS+fe6c7dF70SuZkUGN+4KKTd4ORcq4HPQCXJbDJVMLN8oDcJT
zvsqQe36uVv02PCWFCdV+GLfN8w81IMhtykxjScIgGYyxGBBcwps/R9N493zmBaBG7pik7gH9bMn
oi1jLfOLQ5C4dey2/j9d26FmysW4cBsuD8jfP3PivPfQqZmXlTRbNB4goe5h9DFp8yONbx8QsLdf
eHYXLSBAE1GTxSy9Nz2nn06gR4uRjA1zDrXvVhHN/JWTjz+YUJFl9CuIuWShQdOYJuih1tYaU4Z7
p7PAIUnrHRgt3zHqELKBA5rcJY+a5+8GO9/WdbfDz8UNZEf0oolAh4DQbeRgagQzUu0XIh4HJOCd
n550zos9xgmhEFPaH+bo36WNiQ632T2INr2vyuCRNl16NzTdQZAGVeOMrtwGcyN5tsmtUfxJLQpE
e5KzuIM0ddh6oCyuk34ztP5rnfMccKLhSIa6DwuDrTSjvDOn4COzqBX2BCK6IlBsRzOojlW9bYbS
L/vVAHHxOCuK2PS0P36bRwPGc/ysxthOAyFMjYaeBAkNOI2ysBgzvk5QL6ZhQsq3wXfvZc1fMyeI
+9rf2S09OQY7OHkeWxZ54pzshkTf2Ty4S0Cln+VsD8riV8xY74jtbjE/BLJeESum4qIv14ZrHqqB
bfOGfvOSbqec9F6Rct2gNqX4W9MYcc+clfS0AzRm4Jf7YOX0LSRAx20zet8MN3kqiUTfOOj0uFDu
fdrpqELS/h18Fq+N1ceolx7dylzRPsCAS3msi57sKk0Cee4PK5PgJPjmimTOL4hf7fWUi6gO8jSq
VZCGw1iSdWOkGUYSsqOyclQc+/wpG1hscfuXVjve2oYKUQysPghb+vqnlXrdnmb5xhWQd0M9y20x
/WONcSFKe+Ok1c72Kgx3gGozwpgWwMh+8p5npNuXXWDEHtWBIPH62AfeO8TYGYlE2v4cOKjD3MRZ
wLNeuYIgQANQGTxoKNbNBwmrujF6VkjnYGvBT6NpXolcuOR/20Xnbtr9bOJv5eLTJUQmU3I2COeg
B0w/JraZgvywN19HranHCDNq8E2OFRv6OkEBe4xPsjN3epbrq676Y+n+pgZPrgbe4+GD0pjjUB0a
wdAVtah7rPQO8ztuXFujXEH9W8XgjFffi9xg9wW0ZRbenMtgBIVNBwAVC74WycasJJwlRAc0whgO
rttGbDgy6Ex17bOfkoVdu/Rc54ZmKRTw0o7HLYWgTW0b7QOdMfL1SsdnE4BJnTtH4fRSQwo9HDII
KOTfWrqm/MvFlHMTsxe6rTFz2E7bVVQrBd1J7ae+FB76M6QlHj0cL5TMdSTs09DKbKcwrtImgAQ7
B7fzauCkVbcxffFcA9NpECsKMJJkBaKIla76dWBk5tpsFY87XfvHZOOqtUScFKRapdAfV1KCTyZw
p8dxJ7XiSXPrH2LoYgyp9Ts1lCU8bErucw6d63HgdNUyTDcWir4MUMHeuVoedYn2ptP2sdd0DIH3
T5WyHrWxBgecfZ/1fXEYTFlBmW18coN6JYW9MfEAiNb+kRTlz6Air2VaOSFmrIzI6DoEDcHwXufy
p2Pwe1NvD6NtxJlsD17Z7tJeRQUJrNAHt83Is59o3iCUcZz7DM299ZimDSY4zXsOvumC2d/00cFb
RiNbWpHedWubSBS6gB0j0rjD1dxmuXo2SssJ+zy4R2H2+faTfJm/4mMBCADtNKBAL6rvpPQxxpRJ
9+BwmeIxo23YivFJmNlTo2th4roLOdBl6DtBz9Gjc9Cmw9D8rOBRjEVTyUIZh0DVYFwhxE/2Yz3w
574IoEyK+WLcLDLyQ83GZn17se704+eeDz7axRQ9CjxXMJW+ifaFJ5L+QEDadk+tjr54Fa92glMr
kqgubTBTR17Q09QmYQ/3Vwng1R4AH5CQprq1h/xBN0mR+t8xv+vcdxkvIF3dlnboeARDPgPN2hAT
ednzWJfDqkidX01nps9ibNoiMluWPgy5Lp+Q4Tsrp0xB0oAWjP7dbC39H5aAAdGWHM8w7gF4ixUQ
meD/e0t0h6+Dxgte/MSEAxq1GmU22t97iiX3NmvlHfVJdtC0jMYoMfPtaICMWIqEg5PAyO4EG8D7
ZRbeA5PJ+C1J3P5F1i08NuLgD8NkmJfGyYwyzMsmISWuVoHM302jPJEdOEUHawOe6KWa6+QHZh8D
DgJ1IfhuEPzMu4ZFbvfIkn15sBj/0ZlkRR0Z+dSKa3iJyqFr1SdP2SLD8ZUDCLLXKXHVQWtykVj6
zNP8zMz6QwMQj8j+NNkL4buSoI2IIYjGeV84c5erRIqM84aKIhLaeScR+YovfTGOeDdWQpxktQMZ
ur3k1y+jBrSCpwkYDLjC885BYtSTtE39ejzk9HGsT1+HHwLy4kCuyoYkOm7PrHDRQ0ycUx3PRhX0
FVSMbS00RPqquxC++fp24YnCGAOa2oBXzx4osLJW3pBaw8EYnn1zjUM3eHf9EhztStQAON3/rMyc
EE6F0fbTXfKsLIRK4qa03vhU9ndebi/nStRwZmi2cRoFcW6jw5De/EECAdpMXX/9v5mYjsanaG4w
/cEpTJgogigdDsyOtH5h9PXykcDnn1LYCfR+OYHKCzsxeDVtF4N7g5Ykeac8YkAaZF8P5zCc5MAO
StXmBb1TawxC8caQh8Lx5O+s0tWmgGTUKcstcwUaFuDtb+/elZMwTUOhA43cCS/htPRPu1c2TWeL
1pUHMHZivLvY2lhWDeRCMiyJkF/ZRYDHgNs2UZJ2DH/6Uz6Z0h1ljxVeuoNkrrlTIlObum3p74oE
w7PF9Tzyhh7zorcXeMUzYHZkqtYBogQnO1uglQyFoFopD47d0VU36vpaeqO28N2unHMH2EsooU4j
nRdsx47VCXB1tvJg9N34QIexQD0nNVajsJagGX9xQ7N3Ax3HSUgcBTugyWbxZaEbKYZ0CnkgSuZH
WdlNaIAa5yRcyh5Iq6x/ipGrg+c56bFTSnvPSZFBWtjtATer6jeu/Gyf4NVetQlRETMxyFcxP30K
ZIB0vDESFJIg62LVSoVu5ZgiSnlVrkooYYRDScCRMXBwkdOGrgdZ+nHfqfQeD76I2oDrIR7OfksG
9g9vbQm0o4Y7Ixq6GodmM+gDsk3ZgurYqkH/iHc6HN1h1RFw/fV+kSEKGdIQeL+ozZ10bQ8Oehel
F+wyi8PzKmLGJtWcnaghduPmdvmKmeIPY+DORzAoN2It5ytuG2JvGn2yyginm7ymxUmvBXjlBHol
H0DBa4fS52YZWkYOnhG3Y/0jz5O+XqhzXjsWOBKgdnaBAb2oJ7VVaiod0yUHm+vJoW8a9rMAvcu9
wZtxodZ2JZpAWR0lNgDXPdRxZ+dcdUlrEVn0B6aJeq1cxz8ViUxOVINIJJiarFXCm/LeM8vkA2ko
+Q8rnchowb0LbAS6TeeXu2CFBuRt1x98Y/ynE5jzdnOoTKXlEuD8ihc5S3hn6xRGSSxwDQ0HkoSY
2fXT2JePY36SS6rWF45jwtHhy4F1CxNPEEc9X5HrcpE7zhCcNFTV7IfRf7ztmP4OJZ7dYxiY5qeA
lsRcrTsPKvTWaLmJeYZTXUWdEfVliMYOSGEK+xkgTfqmN2twpfIs0jG6/OXu+Mz47NUE/8bYtRYP
Tnmj6K+A8nJNc/+LelGAf5wvcbofn1x+ZfuNlTtYooNRXqEgTSweArXFgKaRuyhwPy9s6UXqPdlz
LCDpoQMArseZvR7vG6Vd75/cxKQgKQ3gIxBjxQS1i7groIXol4zd1ahAblAs93eVXnTfbv8RFwd0
9jfMnjkQgzI/k8I/IaMEeYwiIbWDiXIBcaP5WDo0vm3vwsf8tQdaDqDHMGp/0WVuMDOpgeLyZIPd
p84xC5UkcZcu0qVe3VsPxA4G/JllzcEuHIV+c6LuOQ1pfUydMQHHSHPHA6sMpUUeUDl/b5rhJ0+c
yGbVwqZOx/HirnwyPgtYdY6AqQky/2Qp/5B3+Q5UPwsO9LJdP60MzyoOELQ5L4ZACmprdYEm/QkI
96BuYgjy9QPAAqeiAa9NtTJFv0rMIAIb6gYycwsO9CIQm6y7oM0AiB9sk/PtDXzOdDrAOlrXa0tV
f7ygW4OYK65K+nD7xFxCs2a2ZrsJ0qhAbySqSh20DUP0KkBga38za/WNc5ST06HBgKJYe4O+URiD
+2pE9vcETQjEv2udpziEJAk3c809keGOvVh8AYt+7ajAr/7/n58tTk/KTuUEP29jbnTt4P9u797l
fUOTD+4lwBg1Wqbz8h7Fr/fJ0Hunpv1d8x4Qg62jfdy2cbkG2AC8wUOoDDaLOXSjA1He6HnSPRVh
7gAkv73985dn7fznZ0VjdzQbtNjw8xbR3mqTA6He3Gsmu6Nuu7tt6upKfGQYkDIA1+kcVJRbyjRp
Cko1FfAQWOVwSSTw0t1iLQGmhiBkgLLaPL7XWI/SjC3ck1uBUATOVv0c8GzK9s7yl1zt1cV8sjXb
N9qoLJcpd09mPbUMWAyB9tvbdVGcAcTr82pmsT0BVHkgLlaTs0fixTVHmhkcBFDlrvhAT+i2tWvr
AQMzEDUIQkByOCs2qNLjxBty9yRz454mwUb1325bwIzYheeeVARAqoI+8NRXnQWGqTb6A7fH9MFt
dOqtCzDGbyuzFTHHa82iwRHOLrV8tarMvvvWe5LE+UDTXcusIZRBqh4GjTo7HRj7h7puyToFmfNr
nuXDc1PzcQMP1r8KX3OeaqssttJIym1ruRCOU0ECxjGWx5AYAD1WAlKrFZInuio8Pj5jVAHfMCH2
JhkA26Scoh3glXJb1mYZ+y7PThYj/qpmXr62EFhDia4g+wJTUASJqij24F156zr3jwfrd8wo9Qfu
dsC3mkWwMsrgTVGdb7pyovPsivZeE7ZaD0lh3yEZgog71KAR3clmPJUDqI+dihWRCrIyotDUWTsk
/zWMDESaDTGidGoK2DTRjsFY9/dFkBWrzufyzmiLForBuh2D26mJXQy5PFvIikIKyvCoGUQSmhkh
qyDJLUBtzfYpEaSKkCh43xPNbdZJzivkho62aQCgumvBYIue62DuqGf/aJ2BRJj7tkPA5tJHTwf7
mZaaHFxKWRn6nVHdgZjhV9obJK6Z9kykUB/BktjFtRs+TQdYIBGCpsd8jsbjboaZciN9SKSzDsri
DuX8sDDtF39km9qQC+/HNf8OvA2eEAP9+QsaY+4xw+kNJ33wCFlXWr1OWHpXekuFvqtmgAIAKRKy
pgtqpJTrLtCpbvpgD4YIm5rc4+OfeuGub9/Aa3ccpdEpHgbuCuWJ8xA8T/KUjQ7unxcCaRkC1LTw
Hl57TFAchUISuIDxHM7yJCGbRCcdKvt5wsNGV6HnpxHYl0IMTN9eypzQBunERIQPPAkwqj5wPDN/
FaASPw4WTx/M3NgG+bDBzb1r/TZGDhdquQ6xif6xc+33gleg6NcXEMXXPtln87PIQqRCZEM2wJWN
/ptyzO8O4ZteLhWbr30xH8TrIOrFGQzmXlnmUDQDWD45NX7zj+2g7MGNZCHYvWYDg4GT/AHSBn/e
Ze+4WekiYNrJHLXQtNAzLhf6+FeCTMgr/M/EvMtuiMpGHCO0k3RbF3RjgQybqtimPHgxqXhEczQW
bNy5A9ybtoQi+H+knVeP29iyhX8RAebwSsWOMm23Q78Qjsw589ffj/0wR6IIEe175gwwgGGWdqpd
u2rVWkubEmaKKR6g2eVKugRGYFMLjNw99Ua8D+MfeR3t4uFHOK7M46Idyhv0PFLKA2B8ebrgF1Ma
MRlJs6QD9cwXenztxviopt9ub/3F9SKBxLtLxmHMq4b5EMPDW0XuyY13SvQU5dt3f5+rG0wrKVJe
xG+4pbOHOuc6aHkSuacm+WjaafLx9ueXTi7fJ+UIXTqKXfNcB/QwSHe6gXDCmcvsCKq9qUCj01im
3lOjRODZIIuj8FlXxx56RjQ/evNIF3rwLwOV0epRuE/AVc5cSDeOVZPKZEvbams8aWvAxrm21uSi
wK3IRFW0KZNxnm2ITC07pVcU9zTUfr6TA33cZJrVbrQU8G6I8vK3oaNbj5YO2Ld0I9+UrRse8kDU
uGNd/3dNkLHvUczaGFURbnKpiQ9KPn43S8/cQh5IZBBFAxg+wdvFefM3sLSHoNX+NFGjPo2V3Gzb
MEgQq4MC7vYaLng/RkZhVpGoglx1gKuFlAKBMd2TYMRIfis7LzYcpKeOt80s7HTMwL1qgZ/Qr6D6
RKnyiMSrcFJM187icFOsGLgGJb4t0X8W5ujqDlmADtVm4eSCMk2jwu5VmVhJQTNo1DZmnVIvFuyS
HiXK9AfVaD60mvkwdNbR09M7HcJswS8PJiowklmB6QyOqK9vbs/C4mRTkKECRPB8VQeSNGh7PMlk
m+ZPugllu2cXa10lC3GVRLM2ONwJagV86NJ3xaXWDbkoCaeh+eiKL2kcb2WxgA1T2yfDigNYeNfA
Cq9QsSDxzMt2FiTokdppaRB7H4KcVS1+Caa+9aNDExwGQd7oa63eS5sIe1NNi5TfFUQ7hNWsohYl
nHo02sJj8fv26ixuIR7nbM+JckGaByIk+LKqlTvh1PWaBOkuve2+plSbMEcfKRzHxE5qS3agwA4f
XcOsD+poxLAsu994xXoAnhV3lyhK/El3Y/dXHxvSJk8olnSGUO+VojWgHy68T7d/9dKeouo2RRXg
xehXu1zvgthS7mImpTZfPMANCvUPsEG721YWbkRopv+zMsdYa4MQRXmgCSdRYmNtwteme4CK/h+M
WBAKTiRQuMmZl61NrdD7NMVJVKA+eWImNCh17hZScWlnFsCXbttbOio8zHHq5HymoP1y6sbY63gF
ZcJJ0GnBIKXbWX/j6LkufLsRV47Ksi0ykFOXKfHL7KgAWU2sKmNswvRQa6DdS5ptRmkrl4QJBbvi
1pdOJuTK/5mb/vzs5o/VTM61mKGNoWZ70sEaagBnX2rZCUrZLtcqYovmaMzUEE5EvmiOsFY6yQqr
fAo800Ph40FtuMUPqubbSFy9e9Hw9BPlLY+fKV13OTINJFNZSMRmcHocBS94bV3l0AnBrqyCQx6P
K+/GBZ9zbm6+8csOYkvf7Ln5RxsqgCb5dns4a9+f7cHYqBKDUql7QpqLPFeyxlc7V5mZQhf+B3+H
DPDEpMJ8OV9GLSqVRJX0NFTqb9nYgtRDM68lONnhpv3IptMJbIW+ExPrkxwWr2LS2poUE2wYX/qu
e4Rx/eiKwcpZX9gx/Cxj0itFrBz4zeXP0odeFoOMiGrihIe2NS7uhbaxI5Qvey/ZmOUaQm/hAF4Y
nM2DNIRtRL+bezIFUAORdZ+mjNsishqG7ShIK1f9W0h4WdvAHEn/NwpHPjzbpxDqu2kE1us0tBCO
G2nzpIzpXqxe9fhTZsNQP3QHxW2PaFccIpl193J9xWkvzjGFY8ipoO2+SqIOQu2bKrzkpyJAZVFA
xOXQ5nu9PlnW1zhduYem8VyNVwV+xjt+EiSYOe8yB2AVTW+zRky3aqztTOnR639nkKG7+IHE3Lj6
yjPtjbjtyuZEZqGRpiDdOXOqUgtpYJOV7snXP2Y9ZA46kNVaQVxbso3aMfpv0J4Kqm/zdwEOWnZb
pXZOB2wlIbCUVpsogTnP5403PkWGuLW8Dh5y9Tk09UPWH+uy3ACrpZVZtnv3KCB4EKqw7jwE4sBd
4dtCfcrixBbdg6k9h7y5ve45CH5o7lGL7nT5h2B9HbS7sbjz+27FDb7pGM7HzvbC5VJvueaDh+Sd
x0YbuCevf63aXTKcUtAdhj/a0vhLH1K7kY6y3n4QtOe0C+0s8smjDAiF9HbewdcAd2BtmMfb3uxN
0ejqV/GT6MR6a4mZuTNXjQddSiTrpHsAkOtt33y1iPgjqdwUhbIbRsEepH0+PmT5qyJzJ9Evohbf
BXHcaNq4U8OfXgVsGG7tsXdaKDzUFPTHhDn+64aPVqZu3WItM6NMR//6RxPDsmsB0s7V92q3MJow
1KxTxK9Jw3zns2UK72+KZrKMhkj3JUXQJdO+1vlTlhi7SNm15G9k/6CI+0QNSV8qdpW8anpqu+6D
JMSHuHwejc95e2jVU5U5lfWlU49j/9rW8Z2e/kbhnNSuecz9u9sLsFDuhBdap15OmlOGVm/mdkxz
TGu/clXq1JLd+s9CdZ9ED0PpaGz5MP9SF3/U4I5CR7QKcly4ypD7IH6elMGvEfJVOXRl65kqZXq6
jp5y5/bQFlZJxaGiTQYzKZQnMweu0j5Cz1ihnUJdfbJ6/6Dp5OnGd2pPTfclZqYBTAnJq/ZuoyJX
mReldjIRKazdx1p6N/PxzMLs6uu9ZmyrqtFOoup4WmWHytfbM7W0EIDWUFNjHMBQZjNFq0DaA53S
EKNIbJRM1hhIF78/kduYMDdS/Zm5eoV+SKsiO31KKrs+Jr/+4deffX02PWVZWUpT8/W8+JzKz0gj
b24bWLgWyWyTcCOfMy33bHosKMtbLy30U96qT2rfnMLefAn7/HMou9vB8I69ViUrNpc2L6kPIFQ6
lLpXCSSjkzupDdm8bVhxKVZG+Slre2+XtqqyEvpfmeLgQ3E7pau4+ck1X0ZWoU4SJCia2AHZX6Zf
9HY/NivI2TUT8qUJWc+Ets2L2PHTob1rZIW6VePHp0w212AFV2EboyF9OeUXZNAw8zBq9LI09KDJ
cMSOBsquPohhaNiWntFjECq/G2+NcPPqpTsZRLBYJUVDDWceL0tdoSmulUdOFHz1dbokfpQcoGAt
X7U0LtpTJmQf/XXa/D3ogSFEHMuKHFAbJWonyT43qwcz737xbDtqtfH39qZfWjLoVum8Izi7xlAV
I1z9rqVHTjXoNXI70efKU0+5rL63msL0QYxH+oQLCOzQbPfFAN0laxwjJ7Ym0TcCzl9FveLfrg7w
zMZs+4Ve4KuhK0YOL8Tfqup9HRX9HuQDtXW6sL3sme6MNencZZvQHCC4QXllHiOM1D2GrFcj7tHA
RtlB7/JtrbxSCFHbBxMA+T8sl/KfOWuqv5+93wVUHqAoUyKna71twttQbIuN9y+bQp3ao6C4M64Z
7ug882gWLWMnlqNN2huONljO2K2lPZeOFJAaWCS5jmiBmMUknTm4khLmuRNVhv9R9Ubta1j4NCV9
Dlxc7u2ZWzRmSKSqEPwD+TW7nAYt9WLSA5kzlOU2UylNZcHd1N9Bf9HKIi2ZMmDHnqjeeFzPyx+x
misBXPa501R4o+7LkGV2Nf7iqXB7SEt7D2SSwsHFs1/ljhItayJFETIHSgdpL0SitxFGbW+G0m9d
Dj8RtT6KtVqvTOTVLc8pmxDOOhHXROsxeZSzLegLYSUaIVZr+VESHq2VBMDa56fJPfs82rVNGhRe
7hT0AG4Bct6esyV/d/7rJ/979nk9zCoB0bLMMV+zgndbi5LoiqtbG8G0bGcmQq2MAeczgjHYCdVe
+X9O0PzUoOCelAmfb8SjAAHo4fYETX/94tHD8loG6YmJCh+Y8myCRNAdLTxHuVML4yFL7vtunyff
wuxj2h81+VAMawYXTgsXHq8T8NdE79Y0nWfT1ZS9kjZhmTpQmgLWrT3h0YjQREWSUth6Qyiv7IBF
ezDLQ+eDtSuv05dj5hZNjz1rH36i/PknNXe35/CtuWU2idx1xCY6MAkKErNJ1AYp0IXWTx2ICkOw
M30obDrO1AaQkmnkH0pf2IVZR9eI9VInwg5dsFMcIem5AQTUFR9kjaphHkgoBVhy8zkbx/6hMf3I
s+XWyz+xhNJoo2Wh3GGnp8Pfauy8TcTHXNGCbV7o4i5Pg9LW+StIVaPRoFdN8OD5obvpyy76UBU6
38qFMIWTraRnQ/QKWD9ps2C1sw3ULFv0DA/6OO5SMiitHcd9zDPcs46+KI6PPOiEO5B37pZlCk9w
iKXSXukU8tdAUGzKEaD15SJ57cxGOomF9Gpm7vc8EIZqHyY1GMQgEnedYMgeCJKqpbnKQJxJCc2/
EgSyXxRBlG2r93Rpx8P/s57D74gMbuiIkm/F21APSB+Nfon4qzLYvuRJ9/Q7uT8sesPQ+0K2diNE
gbyJ1VS7T2LoDPQKGj0pF5LnpB+UbZdFHbRSicH0dOXKFlvwAMATKb1MmUWKbnMPYLQ9EmhVzL3Z
PP5JKmkl+bywhSE8BKlL/V5hj82CKa020yTS1MTx6AYKxlcpegq6+5YJvL2PF5wliUp8AMVzAoH5
iyjsxqZ04YJz6KO3IT3MSxMUx0q1ZWGyiAEm+pVpvoDzX55/X1KQSsnLxEn8O/eTsdYps/R5jVWY
qnc8TefFo2zQxkqiJcwxvJcOKSQlV1ZO+6IF3gRTG99CfsPKczEQ/DR1gmKjNV/0tWrqyvfnFew8
CYbEbfm+au2sHSnI24u89vnZZvKsyNXEgc8bD4C/IZu5/fnJ1c1c4dRwCLJuQo1ducJqiD0I+fLY
GfVmU+XNnaKcCNHxeHeisAbIWBrLubHZwUOnWUsiK4udQXowcSfyp9uDWTp4E6qONAFd8fDgXe5V
NUp63QRR4NTeLosquwkzJOm3a537C+eOplCahYjBob2eP9Vbv1ao/iQcidGjay49IU97dHv59fZo
ls2A0YEOzLwmmiROpLdODRLHVxqHWoPddfIx14b9bTMLEQVZlemhzia4hlh6tN8kiuiVziB0tmw1
Ox1lZlWiofGkh9Ayt53trtFyLGyEaYkI9Unbwqs2C5JCNWXPSVnp+B+EJN2V2Rp95pIB0uzAzVgk
OtBnOyExQrTZs6xwlJx8na2tlU0Wjg1Uo3Shq9DjTNyHlzstyCwlimo5dzR5m3z82H+BZyZcST4t
7GYNhNkk9UHSi9frpY0CjbI4jN3cseLhU5vvhiAEkiqY9hi930ViyTQRQmA/X72IjFRSi7BnND2k
Dw3/Ore32NJq0EQzMW1Nctfziv1QsUSpGLLFfFQ3tj0ysv9ggB5tGTCFSXlyNlWigIcHHl061IOK
bcy/7/8+9znvRdwX9/psuWMps4wuKZkgQz42tb9XpLvbFpYW+9zC7JqtjUKCEazlVeLFtmfIW4Km
ndD+zMyVoGFpLWA6QWGPFUECcvbQ9oNxKIdeLRzvR+EfrXzFmyx+nvCdkswEpxZnobWB5og46Hrh
VNmXodjIxlrHz5qB2VKHXZQ3voIBNTlI4sFd4SRa+DxlV9JFdPpMvbuz6VGbIlH1QsidKij/KhXB
vZyu1T+vr1weABPPDe8p/MdsM5lxPoJW6nJHoUfbAPC2ssILW+ni+7OtVEli49cx3+/86i4Suhdy
OHCDBUeyfO9f7QtTs9lS+oockY8phB7EzpZebh+KhRvw4vPTYp29PbNmlLNS4FAY5RG/51KdWmP2
XFhvEseIyhlc5NcdMUJQJn7tWZmj6hnVdpA9gjWsUZMvrgiqhlMHs8m7Y3bdJUYjZLqbsSJqsRur
6rVS1X1TJzs3T1Zy/IvjmWDk7CyqifMEtdQbPqBeM3fC6HE8NtHK02ZxRc4+Pzt9uligaKnrfL6K
7gxxV0m7roxWfOHaGGbTJelJ25MLz5002Zvxvjve3lUrn3+jDDvbVbwGuiIOjdzR002U2cIafmNp
td8orKYQZ8KpXe5aGTaHyM/YUkXaBs99Jf8RAjf4UEcevIdKN65crtOUzyJ44g/YUNjHoO/mHiur
hraHMDhzujiVnsba8Ddy1Fp2MjTGRuKygsAsMF9jJZDX4GoLu0EhL0QphGZCoqzZQlVJlIZJX6TO
oCabuD6WMTyi767BTfBwjg78tOCggKldTif05/HEbZk6UfknyV9d1EHzr7d3xMIUXpiYjcOMJEgt
dEzkwQ9dCe5i62DCNthb9MF5+8Z/dylzGpJMdAr2/k289XJIfjKaqSzwcG+F2K5HderRtoWk3Zbt
Kfd/CeH7DxSMalzJXPwTCnc2vkEdBEWnMuEMmk3vwtYY/iHeprivk5Ck3qddNQMJrtnpil9kjubu
PeFPZ7z/zrz4/uxOC3M1qtM+w01Hii33f6Jxe3sLLDgFtjEiO7SOTI0y01Y/cwpNHcpZIwqhYyib
kllaC1uWjsqU0KRrhLQt0cXl90mnSSCXxtCBGAnNQUHYFcqKX1szMYsrSg/qfniGQ6frip3ZdI7U
FKegMA63Z2rJDKGwNiVsJoKTmXsLcj0QDUob0yPbwjvXh0RdCefXTMyOvN9Ycm/5HdXIdswPZlZV
YO1CdxdViriy7mumZkejcONQ64shcli3D0bnP+v93dh+vD1lCzcCgK83/uVp7edyw0VrWmOJZqNT
pbtQOY66LcLp9PO2kaUdfG5kti55z3PYs+TIGXTr9yhUg+1K3craL9mAuwnewikTSJB/uYvlfpRS
TQpjR9Yge9kk7cr3F1aDu4ycPHz+5FfmZegSQJlluUHuCNU3oa+3RvaxRiX33RN1YWTmS/rSN2nn
CHlXI0aDFtwan9vCJF18fzZJvjBCeqIxCF2BGrr9GK2CYhenaVI8mIokUOzNljpAZClJPDMjAWUP
33PkwFb20rIBlH3fFN3oVL1cZwPtrQGi3MxpWv1RG/J7s87oSV/Loizcu1yE/zMzzeSZ041aCk9R
1GdgXtCoaA8jJZi+b+zBe1al74H//R8WfkoQTEl5/pktfMrVmIkSo+qCekOvoi1Xn25bWBzQmYXZ
vLmZRpGsEjNHSs2jNU70JKeK9rHe+KCaoR2swdAX14nWVAplQEq5fC8nsPK00BMhkHZGOTwa8vh3
6AqodlxhJYCYNtRVjHlmZ3a1BD1qhlrRZI4hZwOUsa2+kyqe92nfwO5g1AI8tl2yUnlYHtyEvCKG
ppg92+VaGyGUqbM7uonm8dC4916zElasmZhdNEGRUXKqMWEFCB7ce59DumNvb4lFE6grAOGH5ZWU
4eUSaT3tlXVJRTuEFKH9g1RJsKZtubg6Zyam6+fsGOXJmAhNTniXZfD9ak4A75uu//aj39I/lAvo
4DIpEKIaovMfl6ZSFz7buHRTp/GtjZzFT26SbWEiQ6p5VL9KibaWzFiaPuImcoYo98IrMtt5SiqI
sToYqSNnEgRyAXVZKNYjc/P+VTo3M3MNPS5b8g3GJci/qfzaSvFLW8vnLy3TuY2ZcwAONBSlamJD
6u1Kzrda7ARtYdeit9PXNOsWQg6gQf+bt5lrFbwxybyYAVmsjVp+0YZ228oZGYeVI7R02yFXY+Iv
aZG8QliJcoKIjehljpxqD3QRPyq+v2JiaQ/QWQYmgH8W0tOePgAeYw9QO7KV4TQKXxprf3sDLA3j
3MZsvkqpE1yl1YAE9Nu8pPfqH9zA+fdnB0cbdGoeEt/n2QfaqNpabWtXa9pBS6tOYwVMRQpPPfgo
L49nC96p0PU+caRepoPiVNb5Vkl+Ze/mqiHsJ8MEYh2/TMlgNprKDQJEdqPEcYWPgXbnjiuztTgO
sGewOllvfvNyHErSVVZQ6YkD5Wod5zbiF5AiHH7fXvOl21oHTTPlaXgbz18yqt97vZHzqBRQfPHz
YzO+KsV967dbQ/G2arUWeL5lfubXKNt4op8ETHylC0xXcwxHTZw5faiND4agjZtQKJWt2EvCITQL
9ai37YuLdvAul7Vh5yl6uGu7RrSpkDW2VOjDZlCUEhoZIdsEspXdu6gJbW9Py9Jxg6SV5rPpjXdF
eQHTVdcNtYXLTb9Ecm6P+je5+Ye7/dzGzN/qTS4Kkiikjig7QnEqNfJwa6WIxeU9G8fsMIyw83iJ
hWeqrPzekLuPhjK+ZLJyX4T5Fn6swlZJkv7/5m7mRhJJbuPOZO7Kb4kBgGXbFv9igVZN3kjU6wHt
Xh4NxNBGQyrILo4ZmjXtnd/+BM29cv4Wt8CZkdkw+sQcjWEAjQkx+0YVArvQSrsKP//DZBHdUeSE
bI+I/HIohiChFdvqLFD24HfjYZRJWPKkuW1l6dol+KIaPGURyfFfWgnzQmm6wSDGa6ERDD672SGx
SnsoPvvx79umpmmZn+9zU5NbOwvEQlB0kk6u3+n7L137rKx8fmlVcO1w7Yjk8IDjXH7eSLXYiFwF
aKcXP3oQkkuddyf45vsRjFzmqP8SrVowxc8mzHDRDdDbkbOp5nSgicIHwTR/3p6phaGQCmM5wOWQ
EJkXVMvMS11BMYDr17/icFdI+8hYma1p98wWYyq3QOZK6w//nz0frCwUNEMTgOrnfzv3WOvWxhK8
TZfeBbm/pddtlcNh4da6sDh7TUQRb7SItWH5eztSngqPBkoqSjp9h++fPnPSiAOTqV87AT8ATBhE
tCHUQmL34b5EfikxV8KuxeEgEzC1HkxN6bN9oCSJPxpwQTuy901L8kOkH8Oq3krZWg1uaTPwpJAn
3nOwrep0rM6OTVNSKMkaNoMqfDV0OiHNb3Xx+g8zRiMKtDcU8K/6XD1Zz73RZ21S2R6FreKfxO7P
bRNL8zW9wyHempSO50kTPUNBzCzVqYMH5pKIdg2p34oR0cuwcnr0BUdDCwqZH5A7APSVmecUwkn8
taEDwFKD6kOhN69F4qbZRlNCWpLdRPjgpu4piIO94ISeuhdibZ8Rl2xcPxeO9Sgl36AhiXZWPVZ2
kUMzF2lj+g1x3uDYjXL0NyaZv7dG2XqK9FK5b1tvOJijUO60XKN+IMj1EdmQ3nGrPLXLrusPkaCG
WzZS68Cy1z219PajotPJv7O4Fh50+BLoYK8U65eYN2q/kVOz2SpNI2/Hsej+1mpYbpR86P6Uoxi8
eIkW/vKyzDpmbiDdaxmKWGYTtweocF7CNoW9yhu9YyDo40HMfHVf62K9aQUY1OWshYLdpYMgjoL0
D5TvwLx1mHg9XY/2tNqssc0vLjvnUOPtwxtovuxVqEYxzOacxeKASM1zL9h5eLi9tRbXm8Y9Uksq
cfdb/+7ZCckgh1TQyYqcJK92z2Ja7m5//3oMcEIydmo39DRdUbSA1xBSteIEukP2Z9SkXV3GXztf
ekyQo7tt6nooMJ5AlE/1i3uMhsHLw65lfRu0eYSpg9tQB1nJVF130tK0T7FrIj0ha3h1ClGEG4tY
ojyRTIJ4lV8RvNBGtSkzOuq6+t7L+oe+FF8H13yMo/EAlfE3MVwrYS9N6ATMncq/QNzmBMJilJZi
YpCMp0rv9EF4FFve4VpWHU0oi27P6HWcO434f7bk2Yz2mQusnKajZizRoqu3+ngXjfU+Lz+aJQTN
a+56cQVJyADNkFUyQbOLtWtKQyV+Z4Zbd5970mMrvx/0ypBIXrAr6X27QlhKUWnVJglAJxJxFd6f
Ckza7UlbHATshTzDKP3Sq3g5aa0vpEHdKaEz7i39vlyDNS+tP/3IE4e1DFfGnMLNE0o501pqcYnf
nGLkFKQQcHNghJ/BJa7Ea4u2FG616eqkKjO7pzvaelGrckMnhAz5LinVfl8aVb9tjT7d+lbx7o5u
Thi3HMSnJOVIy8xeIFE7uJbVhext+RCZgNTIXu3fvzqQUkwZDN4FV6hkvSnoBDIyTPSesQcOl+8a
2e1WHqELLwPCJ2Th6BvFuc7Jo4FDpRUdCVTMhs9hu6k9O43WiFyubTBZxJkIrQC34z19uc+yWFKn
lilKmakMV8sXrfhpjnuJkpBHQ+ftWVu0ZQD6oQyI99Nmtqq61Gut9iNSzUn7WSfduNF4BFPiUlz3
EIai8XN0fW3F415Hb4zwzOrM/VgEHpKbsB1qvz9OEcRGVxppAx9YtjK+RUsISsFWAoXqVfLZi4co
qkKPZs7se9rTgd99lPUV/NSCDbY0/Ycq68U2n21uiA6VofStwEEJUBrbrZXKW3UtYb/gfC6MTH9+
dp17E1giDDGS/FDhxQ7JR9zeCYujoELLskwww3noLiLzBB9hETp5hyZmLX6Fs/JJ9pqVXMTSOOgW
lqBeJ9UMcOJyHDRdNHAPy4zji1y9CMGn26NY/PzETz/pcYASn4UKptzWBNV83hWijX6EynllQy0F
C7w+p0I2gjDX6uH9kFSjLPaBAzp6eIxl4ZMlacm+JP6E+ITw3eizn6WgIR/Zdi29VnV6b2ax/phD
0r0GEVkc7qQkBCiIWt48eZsKQ2F2vRo4PZ11bY+kUOe+3J7RhVABSCCVwim7d12+gelDKgaBjRcr
X3Td38aievCrxyK0thJiPrmysoJL+5AHOBAxyAAoV89Ok5/rcZsaCVeTW35MtPLZKoJj3Xnfbg9r
4QaEOB3aRJ6qPIvnlzmyUkNT09XrlG559Frx1c/cOwsqmqBRv982tTgilOc0QnHuwHm0b1ZBqmWB
GThgzKEeMrLnrtrcNrG4D85MTH9+5h2KKdYXcxap7aRsO0G3NnoYr+39NSvTQM+slH3p0VRo4Oii
o6w8a+9HWXIRnY1iWrOz7yd1W2aVyfdHI9kqYv9By7yVwGdpCKw6sC3AIjRIzNxPpdGKyLsX95Pu
knIbOrfXYeE6RRiUJMvUGjVpzV2OwFMq/Ktqkv6qoWR6kM1PVvBV7B8M5f3RDk6O3AQMikjNzfOg
5C7Duq8j32lHYd9a1g4yync3PdOJPmXcJlzwdS4H4Y3amp6pjv85s+zg5+2ZWlqI86/P1jq2hkBH
LNUHUbPJ0kdAwbe//5YOvMzlXf78aanONlOZ06emVdPPl4ptllibqJI2Qjjssrg/6b4AB2/T/xna
+slT+5c8X0tXLl0UIJJgSJtAgvRKzfYCPj+uh6bwHC+ST1r7Ia9/pkLzRY67CFGoeBMq2iGtpR0S
Znvdkz5F0j+c1/NfMGfw7jXRLdSUX1Dp6gcxc1/awLq7Pc0Lvo1uI8o+E3Z84mG4nGVPV4uuQyHW
Ea3HXnhK6NexVs7UsgkDhgxyfbjrmW/zTb0wYkX3nEDbV8n9qNwL7tpmmQLO2Wahn4gXCmkAaIvn
DZl6oEUN3SmeIyRW+l022oKOI6mlg6AWHlHt9mC4JEeUGS5d3xZpKR9NKNsYaJmOlHIttbI4YoUS
+ATPnrLdl5Pa5Zlcir3mO7X0IU6+acUfL1tJ1F6zuyt0bk1s//Cc0LUyx4NlidgSGaeBg7/9TS3x
l49kX1T/qYtmD5r+AX2+FyWS0XGuXX8lhlo4+ySHiVmmRj6uxdnRrE0/jJTI9B1Y7Tb91zF4t5jd
NLgzA7MoUCgHpCpdw3fy8VGKUK6mWvjuph9M0DcGYgKI7lW43IidK4lVTqA5FrsOBrak+Hz7aC3O
kgkFPmKb1Ajmbc5m1KR1JbSB46FXtImUHmXGOFkDy6xZmf78zE3WoaqkOfq4TogOggq0pCnWWPcW
IkimaqKOpk3wmrLdyk1a4cokIMldVL0dDET94diWD+PoR8chl4aTJXryVjH6tczh5H6uzvVEacLT
j7zAvFxfqGNodSrBulA093pf38fm+Fnu2hdvUFc2xOKhPTM123NuDww1rTAFts2128bPn+Vs7Dam
GK5t78U1o8w2sezAwzt3uqOWKdA8EPUbzSH9hFz27Y23NGkS3fUTAG0iip+5HzeAvd5qxsAZlEOc
9c+m8iihDVpUa9Ima4Ymr3y29xRxVMvMxFAZv7iN+iBUH0Hs00qxhqJYmjDInCaKm4mTfu7e3T6s
wzQTfMeND6V8HFaSQoufJ3lCjoH+qWsiIi+OkjHn85X13L24xT9cgIB2gVaQ+qZiMNtZlI1yKRxy
32k0ydsao5e/9J7WPeolbSC3l34xaIG9yZqakUBOzXMZ+ZBXYd7LvjNUQr1xUyB7fRSVz4ZbI8Gu
hJLtB/6h14MtKap2q4U5WjGRqP9RusZaSRVMAdL88KI0/Fa0JEE1b81HRyvv6HgDOBiDGKTMUW98
Zcz3kpmaW8Nok03qFch1pNYLvZn9yiW1dJ6xSkjDm2RCtVxuTtqUWk1yTc/Re/NBigM7bt2tHx9u
T/jiEUD0HH7FKX80DxL9JE9RAU59R8zqX2aYHYbR+hMVFNzqamU6FwdkgiZFAx1iszlX5CQzqXVm
6DsSBGq7rhjyU6MV6X0HsfzK3C15/CmPPfH/THRgswt+EJq2GAJ2EVJo/amKwc5oxQet0oet10vy
U+kV6lYpi2HlybK4fenohieXsvBUm7pcNEsI9EIMex+0VPoh960tIgl2HQ/2kEPiRhkyNlr4riuL
jho4azuqH+6gvB+/C+0JkrATW9gCUX/oZ2Y+5nHCgz+nqI8g4/di7cW/tHHObMybg3K3NFzZxEbf
HLIOHm8dlebhTune3yfPYIh1JtweJBnzjLdMV5AUIanmiNHRUDdGspLvWRwI6mCgkLif0c67XDJS
zDSX62HixH57qIpvlEVtqf6CqOHtk7a0/adOM4MaFB5u3u/voRkztO6QOArEyS6lXzDVAqCe21aW
RsMjBQ8q8TC/0iDVFC+FfqVNnHLYj/ImMO9qsLTvFn0nvj23Mgvawj4rU0XpEgexcrvUym3cIxLu
26nw+x+GQ64ErC59osb87dWKapomnhg7obI1yk1t2W72Y6j/xdeSMZnekWTIrtImLgiIUi9gV2qk
prGtMnnOlPq10aKVV8/SHsAGNAYkcHm2zfxSGPSK1RsQpqZjxWtO8QpbsbLDmFQvt+dt0RGdW5rd
2cAl2tKS+tiRlGKfQliO8s5jJ1h2FGt3QaBvdU/cj6P5CaFvO4+DFzWTVg7WUlQypTc5WpREzXmN
z6vCCn7qEZoks36FWuBD5q8hoN/yy/MrmoIHvHJAsoDLzS5JCYHBdAjSxLEK7bNajCjuBNuuYHhR
tuGyAa+uVrbR9Y8KMKCot+6TLLyjv3l7e74XF5a3xaS3Rslsfo2a4SgnFn35TiYX9bYSCiRaTGjQ
wQD/gyFCkTc8HRHSzFtFSRQETYO36voo/JxqgbenS9NLbLeB/Py2rcUFBIwKeG8KDea3aDSWXq3X
TK5UHaznek3gbe3zsy2auIarNT03SCvpdueZdvP19u+fTtPV5oDOY2rMozY/R3yXYaO3qezBaZaP
v4383oIoIUnvlVHbdVW9u21scQeYFBVxjahPzdETkuXVPXS0cF6ZJ/pNbLE6xcYaNewbE+bVkOC8
eVOWZ2CznB6Me1ZcJFXq1CpCcVY2njTXPJhBuFe9dq+i6pnbg93kW1XeyqPwhPbnyc38Y9V09Uqo
vjS7E/0+BKgwN1wlIBLEr7xUopHepIveGqTvRYa2zcBjYdcXxl9ImteUgZammIIMug+APAEUKbOb
WuzayKWYAevT4wQqsoJvqvzj9jIu3Z+QZEnAHtHSBqh2aSPXR69ue2J+xTzI0U7y97J1UNp/yFpO
GVmLOPj/SLuy5kh1ZvmLiGARIF6B3rwNY89izwsx43MGIRD7ql9/U464Z9o00YTne3aYam2lUlVW
pgkz6lecPTzdxNNYXoNtDwXEQ92Jw6gbDzLf0qpbC4OhNADiHEiRQrLOfG8mjQ2E2p4H0i/jxXNY
ECf/6u3gM/e5d4TfG/NfOIxze4sFIhakJ6EMA4eRB7n92zS37uk1l6EKAjruaBRXlzugHHD+ajtT
9/QpTW7tjxdnwOsFuicVcYLXfHG6hKADnhM0Q9wMekut8atabpya1RH8MbFMiSPXLrOEAuFbsE6c
5qnOH0yWjBtWVrOriJbQ8YYCAJzRItDAaZ8bvQFMxE6F+zLHU3oE35SAFu8wHqcszg6DYMap7vIY
MJ+U7IseCpEbv2LtvCJtjtItUsnwVYsfkQyghu+cAdGOJqF4XDxncjoW+ccZ+hR9lgOiR/gFFKQW
u86VLDWkUI1pcRzMyAeMW1mJtUU7t6D+fnZce1ShNJLCQmUFNPen7Hjd6ax/H1QUiGGAt9EX37fj
ljK3BKGkpPd52E8bL4+1PAYK2qp9GDV6e4msyK0SUgAVotuB3FHQ44GQJRiAdMHdwMC2zM3ANvbX
R7TmRs9NLhxcglAbfHMA+3YITWg5BaI5majiWcPG1K1GgOeWFptMkg5wPtHheZi6x6LJjgVxdr3g
+z61b0YQpPi5m9xQUAt4Wve9KJywoNqXPuYbT//VNUQIikAWVyII9t7vETdxh6QcEdqTqf3q5eMN
kOgbY10zgQ4HlIcQ+Ckdzfcm7Bp625UATBQdWewLjUV8S8EL++360q1dGmjQV2ETWunR8PTeylAC
MzNT0OpPzhSy5CvhyL7el/ZdB81xV3u8bk19bRnQIGBCNgiCK+CNXIwp0WXSTgKoOcsphF8N3lHk
3oll+X2SWbdePmw9kNfqskgn/LG4OGye1qJ+zoFum3l7P1SCBYXe3MwDNBcn0d9COn6vDY4/g4/Y
py6pIe+0pai0upBnP0E5zjN/YopZylQKcGs0/mSFTGw8M9e/j0gUFIyorC1jUXuA9Kln1LjHkkcz
f5UgY76+amueHX0q/xlYBBZ2l3Uab7BqqZhjQISLU6/nrxbZIlu4cCOgCkbojo4bQL2ROr947aRT
ObuaG4Fz3jkxDso2yWQcEnf85k3c2QjLLsV3lT0PWG+A/gEUXe79pDZ7t3cFjYgn2RfbZsmn3OyN
R1dYxu9Uel2oWli/dzUaGGVpmmCQA9j/HmdWZP4AOuhT1af0nqbWGPLUTU4100GYp7WjXzWkD5Ja
n/yuydyAtc14x2xpfJ5Ik/iD6NrA9WLvuS5wzIRu5H6rp1ughIt1w/gwl+gcddGCc6HS7FkyEU6X
0Sgdwr6t8et3mfvlg3vjzQaCKGB7V9CIJdKicY0MeUTB5ZV4017Un+yWbuzAC7/xZgUAKgdhziWf
baPHPWgjOI0s2fgjI8c4IQ9wanuWgRbBcLUN33vpNpRBtBuolnFIeC5rxpKmpAUakQLHoP0YUuvJ
SavbCe3EszTBJCDYfdXH4MjRdiknj7lXbIA8L870wr5y22c+IyviTE+RP4+mrr8ZsuS2s7cIq9ZO
G+i/VYoejD8X7+Ux6WRjYJdHcVuYN5pnNk9T2eOB4mT0ZLGJbMzp6pDwcrQQ8ijRyMVNk5rDQAxG
vMjQH+wMfcXJlkDRloXFpOWQXdJqYM0ja9qb0J38aN1NrYnSckN+BDVyW5k/WxOGnjmvAG1eNEDI
UoOi2+/rR+kyuFEGQOOG9hmws1+wpc+a1pQjnbxoLA5OctP/dotbg+xS6jfzbvwVz7uqDHI31F6u
G76IGGFXdbsAmQEvcYFaNqk0u7KmNMr1BxF/M5FbA/qkhujIXD6P8le/tfXUQrwLA5RBVMl1BKlr
oEvNK/VJcC8COd8+4fGdqYmbUtDJtxp0CncgFN9p8VYKY217nFtdrJ/XFEy0WuJFkzC+gHvwua+a
rYTd6lSi5w1dJ4AfXOA8i5hATh2sqhGRfZDFIwh1uK/JF9F97slj3/Jwnl6vr96al1eEwsjLKGmk
ZZJodNPBrZkND1zckuzgNKc83/1PJpYkPnXXjqJC8BElnP/yeuOp0T3ps3irT2TNzYPpQMmHoPYD
3YP3J8wWKakyvNejMa1eLbs6FUPGAjDv/GtwbwC7KtEP10e2uhMV2kW1Q6KTR03u2ZmuwMiP7T/Q
COnJaecN3Rx6MU13FuMi0IFL3yVTXYUzieuNOV0bK/i51cEDZA9Mx+8tx3kdz+ZEABKQpwakUgwF
wwOISt0PJ15x2ICFMVWXMRgqL66yodPjoWrYZ5MGo3VL7I1C79qxAjIE2HRgjdG9vojpC2q3TT4D
+UjKWy0Pva3y5so9hXo63vuoiqMMtczRcR2iIEOduNEwTAdAp/3JsHfF9LmbNuLoVUMKXQUwOF5d
S12iodOAPR9GJ4oriLca/KRP8tSTOwjdX990KzOGjmiES1gMlDmXM5baNdFLvbOjnjt+1fkeJKCv
W1jxCcDPA/sL0UyETEssQ5PY5Si5aUfEHqPayr6MWvOly8uPRymqAwpPA0XFcZFqgGpZ30nwsER8
vG2sk7lFrLo2UQhM0Pr0psq9pENLawP9T1NqR4MVZvOh7J6uT9PK6VeBz3/fX2xdNOqAxETi+/q4
K3+INtu1Dd+hRdoX0MOBbN51c6vDQeQDuiF1yy5fv53pZJJyj0TkECfHItvwZZflAqT/kMYE0BHM
4JedQRr4NqoK0vMREmT6wxRL74UWOSQ5SD2orlIWuqPT3NECTwJLFHqQQgf9AEqu9EB7ihu/saCy
7jnTnTcWH6axVD8O7yVEGVSRaajJOfO06Bqudel2JEpG+oQw7Wijexp92rEdXJ/lFccKvhwHdQq4
JPXwf29I5DqvYqcgkQXVIRjx7bwOGjyBjPTgQnr1urU1p4E0G44yyvAGNGjeW5NAlldiFiQytchs
itAqkUcgX6X5F1sVnc+AHSHDDyJjNerz6aNFSyBXaUem98RcaATr91L/mpG7UrvttwLCNfdhwy8p
hRLkc5d3U8Wy0qm93I7sZBwCTRd1aKc9yqy1q2+s1tqZODe1yC3QGMn/ElpEEZ+eSPUIjuMNV7i6
HVQHFdwhZm4ZUwBmMNCxwaEbc1rvCJ3TMK/0+cRdA8xFg+3eMdbQjaO4atRTL1UwKeHSWuxBR+Q9
RfEf/lc3wzhPdhnCeELvuuKR8dfrO3DNiSn1DVzveOlD0fT9zrDNqi2yltpRYRa/CauCwi1OQ2N8
I7T7OY/Fl7g2t+ih1zYI3sVobQFGEBmnxW4EucI8egK7sWRjUIvIMI+WW2wcrbWtARQvatFoU0aR
ZjGJRSyKZKxtErXFQzWkvrNFDLc6CgKJA0iYIABb+uMemCoL3bskqsxQL/dAIqdbkIWV9wB0vP6Y
UGM8O7bcSBtXoo086pGVm4Xma6kbDu3vwX0Yip+DTA7e9Hx9P5gqTbZ4XSHfg1AMgjkIApbNOlXa
t70ADjkCOXL3SU4Du0lZ5hyIARicXZWQe3OSyZdc6oEcnPa2oX370JSzGbCM/1u51RRlSdg6bF82
ZYWHeuweqrHN/FoAA+YPlHZbedq1A4OjCLpxFC7QWLjYUARJzMYd1W+e0K7td9bRQ9bM9QfyN5tK
pdUR5QEstzyZZODFmDH466TmPhfASkEBaKtPcnU0iFYBysKALqoDpg7lQbfuSST177MJr+N6/lD/
MpvK58YWI/HqMcEhVHVsnJJlfGzmyGHqo0TLjfxE3ROIfa7vp7XvQ7ATrxQAQ4DrWSxNmzORaCaC
JK1KvzYQvcv1LTKvtUv03IRycWenhLFJ7zRoy0dZY0rfG7Q9c+AsEcLukkFs7IDLaikiEdViisAV
smIXKCIInuZxgmxwlLSJE5RzHlpad8t4sRt764eWW/epqHdmkX7rZbFRN1odKdwmnpUIT7Be70da
gQfVGBsdtsuuCZtmancaJMmjkhjj3s7neuNyWHNxQClBD1qHlwFb8sKeTTqwE0o30nQDqobWYZxN
n3vT4eN7BIcKYChk7tFCpPbQ2QJC+8AyWqd1I6eOYu0+//wXn4fu/BvDKt4Ciytuqi2XAV4DiuL5
UIdFcrr+edPCz1t6TBTB/vv+YpYMCWIZwvH9HIVlG2SkXES1nJ1PlBuE+1UaW4da03vQF+nkuY11
jmeuiP3RZVpQ6yI/gKmB7d3MHYPMQI2HALzy7DQN/zz3E3DkZZzdlDPIgpIauUMLPSovZc7ijXGo
n7kchgc2RZV8Aj/aRTuoC0JVGKVR74kgkxYIKT9XDBVsmtwQNFBfn7W1rezBH+AxA5rNCwEzy+R6
0yYzjarySLxv820KHq4PKwZAfQhFfoQYYIxAvnCxMl7VGEYFJqZI5E95AfW3AcuzVcxdOSTvjCwO
pQ6t6iHneBSZTByIPECuZC+84/XpWnGjVFcPWUSFgJss03TCKajZVp4befrwdfZaYBXZhxtP1Gz9
sbHM08WJNKBOC/qWqYifkm6+o5n8en0YK6sOEwAvoNSIotKyOwSti0lPGsxVzr6CfbNzn7ri24dp
FdQ40BSitCgQmS2zcprT9FwpAUbTAGaQwNxASKwtBd6h6hpAYHnR8JigLifp0DgRREmLOSydjUTS
StAHwPSf7y/eNDX45ypkLpxoqMo9yAVuh3Z8nApQbVrOvUblT2pmL6CS3jCrtuny+GNr4e2LxzT4
q9TPOnPCZtKaXspqGrXjThShfhLPGjSw2wBAmQ9vAkQa/1la7jOuccqMvKWRV2ufWew8xXZ1TKT1
iZvzP/+bqcX72rVijWWiohGcGzSE7VDSCoq1SKzPv65bWtkV7wa1WDWjMCet5PCesx2mla9tVadW
Tg7gomDCA6mkiYeh8kJnyzMXQ21BoADemds3tVv6urvrO/t+SrS/2QhnlpbXpZOCzUA5zbb7WRSG
P3ivlExhbUvfav/hW9WB1Yk7M7fw0TRmZVqQHC7BMQG/UQ+GDd+54qDfTd3CQaOxXMzeDKdTooHT
2Zvj93wrBtgaxOLwJHzmDZ44uGjGR7f7Rcjh+u7aGMKygQY3wuAyhkmqvK+T/UNPie/mW40al30A
8Glne8xdnBZRN7Rp5xLpvXbC4636Soh85rS5G4D312n3BDKff6tYO4CObQc6vfvSHHZ/M1BV00AP
B5gpVKx1ts1zwIQ7ak5uVCXeA4e2T+IlL9X4YWGvt5H+MaPW88xMkjGLtNoMrIjX32We+QqeaBR9
zY2jtLpsYMd6Ax6g+rvYFoY3VSbVejdKk+9l+qNKfufpRlZ41S8AR/LGTg/s7uL4cOYWDhsSGjHt
3i5r37G5T/kXM/9yfWHWMA3IOv8xtDhFUKXsRlIBXhPPTYjW6IDSOGiHTzXYk835O5DzXe/6LeA9
84dVQNRqKdEtKEvZl83lDjOyvkpTGhXxvRSnlAT8w53lCxOLDWFmhpOWHUwAZWUPB1Z/PGjAEJBO
VszGl23lVi55kSSISdLYfan48B2UZRtHZ32FEJMoK0rDdXF27JZVhpWbTpToL0nCJjCO110A2oTc
d9J219kx0NzzJ1FqpwH0iZPMvl3fI6t7EbEwxqfCiGW/CYiy8LywuRv1NQi1Q+c5B+Cg3IgeVsIj
JWX5n5GFk4orvXBBxepGo6mD51gfql+dRorvZeeOj5qn9z8LmYw7Predn/JYbjzBV8skcBw2GDhA
RXgBRMkByDK5qNzImJwbVmYHdzDCLu4Dw2y+gIP/MLP5tUr4PxAPPTngB+L5cEPF8HkwhxvR09/X
51yd74uwTbGyKlwMTodyQWeebBwT2Q9l7ERS6xOfs264S8pURDpv58eWeeSQmNVWUmfVKLA4LpBb
8IxLLIs2Q+5t0jM3ovlNat2C4g2FdkKOMt+4utcWW1Gav2FalIj7+9HxrChy/AgnQnuA5qdOtc9t
0vu8GB7lIPXdbJb7xOiPbDIePz6vquMC1ImKCHRZxEg8muqNTHBDFD868lq19yBt3Dvecd4KvNdi
h3NLi8iRy7h2QFrmRJk4WHEg3fD6SIy1Y4kmFWxX5PhAJLW4hfQ4lzLvDSdy80pUvtBSGhpzU++a
tK1+SlZ/w52f+Watt7uR6fkNcK753Wi31ed+HIZTx9l8rFOrCmZtdnZ17mwkaNauybMfuHwQOIxr
jtljlWeL33Ql8iRF61fOX7jgcysLx8EyI9PQb4sCvUAtOLS20raro8AlDw8PhWVwp73fq3lL9JhZ
uOx5TH+0JL6JnfI57rYSkGtnDx4eeh7g7rps9c+BlHQ0BxGSZ5ehaCsIe8wPjRO/GsX4bDUQS7u+
fVa355m9xfZ0O8/utMlAzlHqIdSQHuL6L2A0aOeH+A1Y+dFUvay54pXdQSaFOsAgBTwO23o/Ojso
15rNrbX1jlpdpTNb6rCc+cthttLZhsxTVGXUd8qfjgER761wffXEIamFBIcqoSzLuiQD3j5JkdDU
qlMJRqKpaI4119DRkJ+ur87qcIAqxNwhm4Ya3vvhCNmNs7BHNyqt6bWaUUGW7hMwHYf/yczyZgeT
CJ/qBmYMMkc1SY/I9e8sZyvIXN1rLnoiFJRQNb6/H01aZFOTWsBTGfH0b5KXd2ZONkAnq8fnzISa
0LP1r7sCwj4QrIwMJIcUjf1O0+6aKai2Su4rewCLj4o7wBS4v5ZUAQObpxGlMSdyeOrPWPt2j5Jx
Tb5eX5mV8cAMGhxBI4wgYFlfSY0srlsQ3OPlqZ+QPSC+gxS6Mfd7i3VHMJBstL2t3SZqU4MWFa0l
JoBViwlkmd5rtFRu1Hwk5nfo+SZ3Ti7D2nXYY6wn7KbLmeVLr9cDLoxIiGwfg+54x0iu/+wzXZwI
sbeSlysHATVe7BkkkxW1zWLrmE1fVyaQIxGYDLX4ZYIShoUK4F9MNnhUFXwXD5IlISPjFjcBQnEi
w05TP7Hyg9Tzr7Jwv2EVbmzUHa/bU6d3EdyB2Oj/7bn6oqWhqmkpeQXHmGQIIaEQ0PlVFnA3mJXY
4hA0csOdrBxAvK8oKHVRXbpksRFIrKadOyEWcUOr9YvH6+PZ+vzCW4ED0i10HZ+3++fpRnf/5vMo
XKA3COATFP/fb01alEOja/i8cG+98mGTyWL15599X53FM98xIlya2xjfz0+msa/T/fXZWVttC5Eu
ulhQ/L2gM5prW+MIau2ozUXntw4NU9m+oPFqV7xx82r/GjSzAzQcbURGa67q3PDi7Hijh4SPOQMD
UvFgzPpgsKGKZL6ONA6vD3FtBgFcUfK6iqZleV1lxUgcgFts3PTfuP7Z27imNj6/vKbGWhSjWePz
XM8A2oIM8cfRqnhrqUQvHB9c++I94rRmN8z9aEXEbWjQAll6sOes27Cyth7wr4qIAOpRF73rHUvw
8qg0KzLFIZf7sT6a7XHe4spZtaIavVH6hIjDciyG4srJh9KMKiQGJss9UYjB+5PWhihmbblnlR1a
ejKw5SrRA08p4i6ODgcgetLmzoza2UrQGICWR8v9DsXVlwaYbT93QKPW4OF8fbutnSjVnggMBWik
LhinRUYSoEwnC8jz6rYGTJNW6Biw+M950MYA+hnPlodMfZ97W7T4azsRYDvVjAbKO2z3964CjWfZ
7LSJFel9/4UJ7zaTYuMmXrvxkJCDjAAIU/AaWOzFAqK1OaPMior2qM1Qw9bCfktReG3ZFNQUpXPV
GL58OoKCFbAArwTGKUFWwTdG8SogxeCbhVP8Njs0N+cjS8K4tPTd9aVbHR2ucuwX3HsXpduibG0L
GnpWZLTT8KOizfSNgm07rMxxq81+1dQbzgr1aFA5LG6lXDqz6Wo1ieKsvE+pOGYGu4lLvpGpXd0S
f8wsc/go4E9NxRqYEYe6CLIP91ki2ERxCCg+CkkrFDjfbzmDu205Ofi+bO7r+aaPf1Lj618sigfM
OQ4UsS84Dyg0RdoStdVoKJtvNhmPXhr/U/f0fzOz5D2QqHPFY+NYuMct0CGboAKCKiQo3Gf2YTkE
NWl/RvSWUz270pmj95IV1Ioq4CxshhRT6rtOcH3a1Mwvnd+5kcUTukX6OtXnBMhqML6ZPl6g2lG4
JdnNbZ8FugCMZ7Q2kVdr2xo5OjwLwY0IQYmFf5BtnCt4Ool0sdPIkSX3PNsIHFZNALEDC7jQgYl6
v+Wqfk7JJHTAl2X+PMb1g5WLnc23ml22zKib7GyRHCMRDDSiJJo1ENdmKUlDWwjtZZRGv7u+VG8a
Isu1Qj8vMjhwqeA0XmSJJkMXlsUSO4KoCvGHlAz7lqdtULt23vtpwss7Ied5XxZ1GdI2doKq0qag
jYcMB3sG3jnrsmPnamI3JYbd+6Ou54e2n0ood+ntDZ2N2udON/rS7dMb6D985lXpfNJ5k+07YcfH
BN1Gez2z0OwFTVSRoZ1kdgy498Z5dVI6Jihed/ojYhGQ+oxjH4wMCkKaMAFALfUftqZrz0pUb6ex
ub1r5wlxMOqHZB8T9Agjd274GTQrn+wYIsAcktMhKYbuBInSdK8P8Va+asXtKY0gMFOimRdsEerv
Z4unZWaSJS4AgJWxA6PiltTIShSDz6NrAfzMSjF04bybscqBvZvsqG7vdAaF8Nu2OaZiq4V4dRQI
XBwcJ0QUy2d2VkG1AC2ndpRbgTP5lb7x0lvZ4qBiVUhixP4A3i62+FC3PKvH1o5E9eB2X6UE6/pG
cLxqAqkfRdEFSojl/TAnlTCnWNhRx37Vox04DrQO5YaRleWAp0OXwZtAzwXqGhKBU0s6jwCn5IWW
JXwDzDga0h/JprjJynjemVpMGUsYqb2R2VHiBblz3yDBYO6ve4M1x410JJB9b3Sny/An557kuYsr
tRy6O5U6rso42YH14lMxUPDg2HSjurSyzUCvivIZgJDggF5mQnvSJW2vESsCpu2n6857oLw+nmx/
Z2IxbV6axMOQWwgbDSOcDfvRm4xjAybj61O3Fjl6MERBPgcCsovbp8wmrehdK5pG8a0zqhvZyIMj
CID4DOymSZ/5ebYFyV+dPvg2JEOJ4nJdOAOpgThzAG9i5IjHOfXtfmPuVr4PGQsl5wspRATFakue
+bJ8tkG971RWNDvohqSp38TpRopp5QDh1aDqtxS/H+1e702UUwx93QkBCVT3XhOz0596S1Q7UWlk
R0bD2Xhqro4IlUyAFPA4u6BUGbt2mPoBfVWuxXexaYf1sPFMWR3QmQX1C87mbASrozfmsNCz+LGw
vWOvsdumB8lTX2yFwKujIWgQQ8VQUVkt1h9aB71UoXHkDn7tart4k6toxeng3v/PwjKIz5wZORIT
z5KZxz8TB3Dfaay+0wle7vr5WTWEtmwArxFtX/TFgjxybPI4tqKxq/7VYoP5VIKcV5jNliU1KYuI
B/DuP5YWC1Sh11SaM3ac9tzxHfnWcsxd0POwKnZySzdwdVjYuvBtCuu95Linbom+GYlQmLTdN8iT
76gogCqnG9epu7YTDKWOAa4IhZdbHCNiyqZLndGMugnch7MuADAmwkZ3ZttHaWfbYVFCdt5rpfVo
pW3/xdan2bcQkIPyquGTHztujSR2p9E7jWfpkad5BhhFPOxNu5ueczo5wcRbemdVTXtyqFZ+AWtB
FhhJXD1h8bJbIeFgIV9rB7NVs2M3xOBpAaev2JsxKW7jDEU8360KN3AZcY6i6ZpPttbkt14Ss3DO
jrLrTw0aMGkS0jwEHcAhmfJwMoJUC6YkDguH3vKkJveI2pCFFlUT6uC+eWSQ4AlKTW9uDTrYn8Gn
kvxGoEp3tsfbfcNHuW9mmu4hStyij1Ifg2pEeNo7dRogAHJ/z6Wbgi+Sm75Z9VpISDvtrJjme0Cb
00c305JjbnT5rhv0LdqqNW+hFFotNGEC5UjUtXLmLcDKymu0F6GlAcDzxzoJC74Lr5+sVROKeNVA
qlUJlr830cYNI1Ya25ET71xRI5pOfcFfh+rndTtr5wp0H//ZUcHF2VDcqkkYeifsiPGvrNqxdier
XcbHIAU5vVF1SOdvZdnWTte5ycXsASRhlSVoCiJv3AMiCNlKEH1eH9X67IHfX3Wfq37S96OqbeSd
Jm9AFKnjYZLWSE4z6yhH/qKRfKNWdzEcvCrRdQJ6ADTuI2pdHGIXFSi9JV6FbHETDtBeKrru0PCt
vPtFlKfMAMaCzhO42otbY0DDL4WIJXpPQEue9Z+g9UK8m2Z2A7LFd3QxezBlK9VC1dkJMtTF7LlO
bIGdJK8j+NsE4PTsVDDN5wNYzPKtQO8iAlO23miIUJ69jPfxImNVWhcYlo3tFo5iB3o9EDwPaPRK
Pxq3vtmi2Owqt3+RsQYlej2QJKsj2n3V68K3tyTE1tZIUUP+v4HFJSUZLl0Z8zqaWihlD7cGfyH6
HmJDlXW4vsG3LKlNeXZs6zgu9VjHtNlP2RhWQ5CUewg5y+nLX9ixVSINL1e0dSw2dx0Ps0hmVkeJ
1eR+N+rHNI/BtF1Ekpi3ilLsur3VrefCO4AZCJWLZWCpOSzXywHjYtZrob8aeul3/S8j2Ui5X+w6
VEbQo4LEiepPu+hdrjs8p+y6yiNp0DsX8HFcEchEPY1xfwDL7y236EZ2DRReWJJ3EQxsgq0CDZNg
RgCSZJHpAiRmlhXGF5l8MpT2rBGUrUWOpeMi1Tokzk7LiyRgfVyc4tnN0bXXlN+piIfbkY881BA1
3uDWTPdEJDIcSOoERUbawPJyvjfl3AWNPuCv3oDHf+GGpM2/Z8nY7TzmaACs0wGJFM0KddSHn4bK
TXatBPyQxs24G8hY3+QOl8HUAXPQQ6rrMDsgDZQdK+5mqWk7EzTdDx0H+WqugwiZ4305dx36abHR
q2zfgiG3pR36sZ7K6c4Ys8emdE/f2U4y50TdOsgftZOWj58dzTylg5mDf8aVu0oOSPwYeuW7oxBB
b9oiSPUq9yUmF4A9/N5pSniYjmkMplLkmqYWCF5ezbpvmrkRMFGCDl2j1oHPYg4GOX61NK0Ltdpy
QuG11b4dZI8RJdAO6BooiuJJdjB58iUrpLNPNUmDsmtpCLKzMdCN5F+3y9FIMBf5ToPSqF8JSwsE
3gVIdsQNmBRRVDcn/MHuNQ4+9BkUUlZj+VVVg/sQbfHHUvf+LVOnQC/xTPbWVMV+Swk7jRzQwCaJ
IdSRWaZfx2DmT3NjRuNx3ux1MjOfmSl4cmyWBvowsINWp7ZPCyAWq17GvmVjhNwpzSBzwNhS4Cc/
g0KW3fQCveNN7/X7FK2fn0B8jr6rmMrvup5yhoZsZzq0XtfsUNYebj1gcHG0HMvnXJIjOAjbHYQ3
UNwqc55GbW29zpOtv1DoGJ9qjmCAjXgFTZCDOl4/7uTCj6GJCFzbUGhH7gIm1KE582Myzqt4MIYi
AnvgnT3VPtLon6vhpbWdOwDLfF5qnyvHunX5Q+WizCgOXdw9zvVB12VojvlOpJYvwNINkg1I5Xkh
b9GsjxR5wZC7rFJfzlk48sTPHN2n00sv/hkN3YeAVSDhXoqbakh2PRq+NQP0nA/JaMPB5T6JvyT1
sIvrTyZDM157SJHGrIj9aEztxhSszoDKfQNDATkQfZF2L+Y8bSSfiqit/rG6LhBDsYvlr4Q9aGB6
vT7dF6GKmu0zW4v7ye3QFWa4YxFBg9jEwwLd8On84aLiwsjiamIaiXlewkhrf3fzp9Z9uT4I9SMX
fvTdINQVcrZl9M5I4ebwfcEgrZb+9LbuvC0DasXODDhgUIvNESvC4JSkX/Xh9QFc3HGLCVrseZug
4OsOGMDUIEh4LIFBb7609sa+2lrrRRCXF6iy9TNOVu/GQdVVPjAtkHH4dX0sG1aWRbCqkKMjNIwl
q4O2fhzqbzHZiNo2pmtZ/LI6e3RcCRP1b4P6WXmn9aFJ99fHsWVkcQqpm5XoTMea57GfWnsj/ZQ3
gaP/j7O1CAEkmJ6YN/ZFpPWBzQNS+ijwXx/IJfL//e4yFutee6K3GdeLiDc6ASeLVqDsk4OUoaLW
jjotAIUuWOyFq6N/etJsvMZx+ZYFCPWKtv1ZZ+LVYPQZoi5bjkFZvji4irAbpQP0oRuLfV8Ys5cT
p8VCCvdr0iB7PO4m8oL4AgWswIOmnzV+tLVJTQbIzuBXdQB5luHr3MvKbJOsUK/o3tynwyH/d2O+
1ZotRoUkuAFdPyVphozre28x1DXtzMnJIneuT7S7NZP9mNylZRoUAKCWxb5tnu3m68jvQMXsTP1G
cXPNWQGvAso41fRElyw1JR2LaWhNAXK/qLdSfwCo8foItywslq3PJhajjUGgqBQ2Mujq//H7iw2L
OA+Jphnf1/kQSgmq2/JwfQRrh/tsjt7IZM4c+kTLLu8sXUSJecM8BF7QdUp1KyytbsO1r7nDc0uL
5xJgQ8NkpVgNpsldCX5WYqO5yBw3pmx9QEg5gGIPzd1LxgsIH9X24Fgi6tt9PXxO7COPgU7acCWr
Vt4w9SBsBVRxMRi9Fx2SaG4eccANzPJnMz2W+j/9/Hh9dVb3l6Ng6DigoPY23x+g2S3GLhMe3mLP
Gg+GrS6g1c/DAeC1B1AcIervZ4tP4qRtpVthrpInXjzAYWwsxtqan4ewCwego97ReHGHcME7jBRo
iZ3ebGzgVRMO5ge5QLBQLhMyYMMwoRtpFNHIAloG2uSXH6auU54SfIoIQNGTd1F3FaSileshXEji
BykgC/HSmB+FFi1MLBzJ1Omzlg0q1ldSlz7q+tc30uosYaeiEgqe04v0jigl66ErDZVCkB2NceUT
r4Mz2Upfrm0o8KgoZwve1As9na4mfeZCLDZKKdtV0wk0/xsH762OvrhTULf7Y2JxJNo+we3Zp0WE
3JsTtg1UCGlLiN+YXR+yEQ9Day6+jgXOSyer8R5JenG057ENTd6gBjNz6kuD/XCzwvOljfRQ3TI9
qPIkD2RqoEWqntId8hHOzh176JHSeAZvInrW0EKBh6PhbrUdbU2aukXPTiE4YEkK60VUNlib9lPf
fjQLqzbXGy0IHq4uoHjvDbhDlk+ZS0XE7Z/djCJIedLNfGNh1keh+E3ejCyj3QGcGm0sYUQamQE5
HSPQEzL8lRHFPgJkLQ7iwp8UTY94omQFMqKD/0kHBuf6MVH/f7m5/o+6L9tuHEe2/ZVe9c46nEmc
dbofSGrw7LSknF6w7EwbBCdwAAfw6++mq7pLpnTFm3We7kuvdjmtEKZAIGLH3n99/uwYJpTKpGwQ
E+F1zIrN4K9p1LfXxrfLZs7P1V9mZguiW7QXLcMw2vyFJrcOebv8+ac8AO8r/h8D/qztoEhFX0FS
N39MqbjhOY1Se1yNVvKUV0bkDNkKap7XKdW90ByHVewiD2aL1eUvcdblvDPFvK/VPL70rFa2tKSI
jaoHNAgGih56Z4nx4OxMvjPFoMyKVtbpSxydHcq0sVZuUTw6FNk9JCIsZ6m6enYcRyamUODIhJ2l
JlxzXTzqSG4NQxtQ7xo+bmHnLVmZ7WwviTtZdhgI6cFWWuQhkLuoFq4vr8nSdM32t8mUQ824xHSN
EQKXRfXWc2ERqvNokP9jOWYbm6BmizqlKB6L4UtKMqROr4nYp0ug5gUz8y6Bwof+dY/CK2gK4/tB
mMHIksA2Xwbrb7wgjsbzjjU8WnvUM7SqtzGe2qJYDX5bjdqPy0uysPDO7D7jFFiipsRYaqNcdSnC
1ZpHeeIvwETOm/nrgTm7ZHKYyc0eD0xD3I0jCzJzb/BPl4dyfln+sjHtvqPZctNeWnSsisfOdINE
3mkaJEEyBdRLvHBazu/jvyxNoz2yxKXLShVjNHT8lujaFzn+OpfW5EKPXuTTYI9MMI/UEJaGCaHA
NqTV5ZMU3vbyhJ1flL+e4LO1hxwSb5SBQ98Aa/ozrtdySS3t3JKYyB8DRQyJgJNiLy0GJlITGzg1
NhQVeZPfk2LFgHq5PJLzdkDXBQ06gtLRzH2VpGcEDGcYCaombZuHUIILhLot+QIY6dzKg+v2P4Zm
HqyyNdk6pQsPpt/WXhMWaonbdsnCzIcNComIXsACca6BKMmWAFvnFv1oBPMXN6313ixMfL70fujm
F6u6qZdk0qZJmIcxxyZmr1OTG3mJYhSOh1hPYiVmRW4b+HsQReOVGVbtz8urf3bKDDwrIEINDLk/
Oysjahedh9rcY9d9cVo3sIvvlw2ci8sQWQKHCOgusE6z7QVdBo3nJBeAPNaBcDZd/Bx3adSSl0Is
hRRnJw81XRMgFqSO3Jmn7Hv06CUOHpSmd5OApo8H2jPbWM+m+Xe28pGhaVaPPIzFk7JPTBgC3zzi
o2FcXZ60swNxgV6ZQARoY5o5SVRnqpEIF+zMloioxcKsfCyKFwWSSq3favHny+bOboKpjQB9b6Bd
9+bmHD81REGQ30G9jx28bGGTnd0DR58/22Rp7gLzA1LoxwyVKy1EiDSQdVo9lOnCvE1f9OT0HBma
bTYb3YEZdzAQwVUg2JOuFYGIFzL3S0ZmfgxEO+hb82CkVvWh65p7QFNDw1h6ME3O6mQsHnq/0OuD
LOxJfIyOBaMC1/9jppJ1ijKr+KmP+Xqin4tBEto4xUqlv0wPiKsTD/T/GJ2tVOwmdW12U2aZPMYq
jxSLSquIHKuJLm+5s5OIXvaJMNo+7Q6sCeloN+1wadw7DYqCG94uHNLpu55MIEHCBChE6LjPL7bB
lkKWupGDXR2QQnJbVyAlyh98f395KGdPz5Gd2X4gboJISaj8sdTCL2m5MFHnPx39f2B1wtGcw551
piAYzlp8emXcDrbaa75aCJXPrsXUYvinidmi99wbjQoqt0hVmvHOkbdgNLg8RUsWZudS7xQYDEtY
SNknNEF07a1PF9Jw501gFKAwtlB8n/n+1oM4rtC6/LEjL3ryue82XH65PIrzS/GXien3R14/63NB
wQGdP/bGdZo/l91CsufciQeyz9bdiV0G5aSPn6+B/sf1GeJWtBhduZAiVCOJiPFZOW+iP4AWzWl/
uQ8Z5/3Y5GzWkELWZALxC5DkVbedTCN3LKPBN67rITlcnr1zC4RoFlAhnMfTTk8mDNl53ojgjANa
Uj1bjRWg5nnZyLklAhEXmnhAyXKmSdJq0PkrMIU+FZ/00r1iPtRK/4YNVMUAh5sajOcRjcta6AzT
KnsEbdO4WUTbnRsCelCmhm0UJ07aUGTemXgkxfmjQ/ZO+/DLDLpY8emJj1akSfdpHlp0kM7u2gLn
pMmCfAjQ//3rs3P8+TNnog1llmQM3tDJ1n4RAC70a58PySI0UKHQStA2j4aq2SFBFGk0sdvLu1jL
As9/EV28umxhfm/MLczOhJUMvW+Ug7xL+61e3rvkUN+mzuayEWO+zLCCxxZCOywCSFPm3P+DRhSx
ei7vqt54MEu2VpTtDaj4ZOlzznZ+nDxmUDJCVH2taZ8d6xvgXnHQ5mm48EWmCTu+JqcvAgoblBdA
U2afcMpk6Co2Bs9v72hFPuU6eZYFbYOUUzto02QDuderAfRyecI2XqW/WHEaB87oLrX3zJ3f+9dA
KRvcXfg+cOEfnZ/fkAoQHnwNA7Bp4pFN19gQVlP9YZiI0O0UZX/fyePAGoHJvzwHJ42nOAxQK0H7
NnDpaN4+IZyzaAa9t7a+G4FV3tCuza+9prgDIbcKPU43mqt9Lpnw78BBck0T53ttda82q38aQ3uA
nHQB+REKllaeB9SEgBM1ZL2uUZ9dUdU/ZaVhRpnRF0DqjVHNtSvoyQYQpVwLb7y2yHiP6yz0Ghpl
LUedYig2rSun/yMDW5GbaoSeIy+9V+g83DqdkUQtJ0noM74eS2fDAbTsUpSeGigi64l+RUxcFXq7
y00vDjUvewFLX7owZafbF8EIIitAaF00lMy780hLR8sfs/qu+Zyza4v9gXD4rx/Df7NX8fjH/mv+
9T/4+YcoVc1ZLGc//uv7a1Hz4n+mv/nPv/n4F/+64z9q0Yg3Of9XH/4IH/yn4ehZPn/4YVVILtWn
9rVWT68NVO7fDeArTv/y//WX/3h9/5S9Kl//+dsP0RZy+jQG6YTf/vzV1c9//gYsxdGunD7/z1/e
P+f4u/vX/h/hc/b6UxT8+eTvXp8bOX2E+TsY3BE0o56MIMFCdqB/ff+N4/8++XUIdCFlD8ZW/KYQ
tYz/+Ztm+L8DiIg0Ejw+Njg2yW//aET7/jvT/N1D0c1DRx3uTHRek9/+PQMfFumvRftHgVgTrNCy
+edvsyt+IsKAJ3Mnoli4aJRdP55h4QOKZ7OSPuXlC6C9rv4lFgvJ0ClSPPJWf5jAOPGNIQKCLN9H
E1rdZiq2B4rGIX2VlF8lARsyeTbYXnZLvLRzUtd3Y+g/RWszvDTummm8RwEf5WDnAauq9tSrIA7V
PalWQ7XxjcDjYW5vi43pLdxu54YHF2yh+wbLi76wjxb1BN2atrC1p/ZNfBcHe4fk6KKR2QX3Piz4
O8iOToLdhj0z4pRJ71uFQ59KFFQ7jwU5q0PbSdYjW+qoPDOe6UWJTYG2PbB7zExRODaGnk76JPUi
1OxDmX11yzIwSYN+rqVK+cwnTeMioKZF3yvaO9AFPXuIefUgSlFJvgN2e+XWD1a9xH873+BoDcbu
BjX2xF6NszTbfUB0xMUQK7YrqX7rm/c6cwBg7xcCkFn2x59bmSb1aNvZlel3io1sR4HV1QLX+kIf
3HWHXJO3VJOfT9lkCkp76BXHycWrfzYgo2Et9QmLd03Z1WGarisHfXRHfuxPL3HsFeasde/jQTMg
cNRotgAJ8yxkG3rLKhLwmu7qn34KFd1QAS9eXA0v4sp8Ado1FiEIk80vqDXocdAvCXnNt/v7GCFx
g+w2Mpzme7vi0XSaSGAU0hTxrssOyq52cS+2wkh/9NUSH8J7pfzYO81NzRxGIzm06foq3kHydowD
70lf5w/V2rwd7vKF9+7ZlTsa1WzlmrpzvJzDlOF2V3U8hkyav+iMMJqJPhFEQFByw5GarZvutkZL
shqj0aGMqJwbh8erxEeFwDC2cbHk+04P17Q+yBHD0UJqct7d1kykQ8oy2W6IzVVK4FxlRKzo8mY8
ZwTnFlKx0/sHuo8fz1Ybj3gToT11J+L0TTO3o5MceL8EVz1dnPes08QmABSlTmZWEr8AHilGMqWS
TrKHdnoKRTTIYSws0Fkz0CGcyDeQlphfhuiara3Sd+Kdn4Pmcqz80PDEUh3q3IxNOUiEFmiKd+fC
BA3acLrOZfCqfb1qs/s4449dnGwur8uZoaAdFCKP6DYE1fycbTGvRnd0nJ7v0G9jdKkR1ramFhzR
HIAER4Rc45GR2bLIKi8H4sNIdPewt7amHZAv3QM0n0K2fXl6HEMV6ZGIymv7pgYYbWfeqODT3xjn
VA9BoR2t8nPYd1q7Io61hu8spjHIpYt7iC6s/nc2Zuc2bjK8RvQKK2ZnW18Nq7pfACCfXa2jUcwe
aypRmoxlyXe99OtV7LSRhGJW9HeGgXcXCNaBdPZmHq5vOtH7ect3RVqjBTwEV9T2f2dhdtHKIRH5
oDpYgINrdHSpFQsT9R4ifrwRsOXQ9PfvQcxjEq8lSc8HvqvX5mZYu5sx4sE+D8Ev+Qosn/fED48/
vE0f3atAvUBrgz75ob2Q4D27XMjrg24LxBYgNvzo9Bxg62SNivWuTdsrNqYR05a0WhdMzDFkjFdC
i9HNvSNIsPNNU2jry2tlnkZFmEnbQscW8GOEvHcIHF3jdlV6Ce0tHN6XLGo3+RYtcBtxl94593Tv
rX58u956EdbRfcru0rW5Fet6E69U8PPy9zg70KOvMduVcZ40jKcG3/nurminMNaJLlt4RyCf7Jkj
E7NtmRkG+kJSj+9USDf0Wr1C3bpyw1EGbOWFbqCiYpWtyk3WRmkRgG5JPLD1Umb47DihE+YiBpgi
t9k4R5lofOgdvmNutenbKn/WzIq+Xh7q9CEnI/XeNduR8jkhDpZlGyOOd/mOg9rcSkL0qKrWCsXw
i+jWPzz/kaHpkjvaPEahkV50mFKICIcWdKjyRRNnNyg4mSc486QSOdeGH+IiGy3cjLu7l/w6Wxs3
xhdotXZbb1VFY2iFeVSEWeiv2hsWZSF6N4NP/Ta+1m+2f+OOQUA/AS0g8IeW44+DbQuOmGDMk50t
mnsrye8HYxEhOH3Gx5WDcrwxKWIhaANQe+bXXNHyMfHSZseKznttRq3bGckgUeK3LPQqgp9w+Nah
6PNWDn32VY2OfG5SKzuUkHG9c63BfOIs5de1pRjIR5VmoVCbdPSHP1QVvCP00G0QQ8jqrqWJ/gY2
N/Wjc3N9khLO4rted5CjVKNhjWHtwy8Ecd1pOaBRjb3PKlOA4CjTik9u4eh3pkvxs1OPFgmbfIBO
T5qV0FyodIV+SUKaoQkIN4p7Wg/QdZLWaD+NVR7f+Y3mGsE4QA96NUgHpPh+VnsyMHswtQW8NnvQ
t6VxBSq4dgCPq7TpCHlvxxBfla8P4NDH+dIhVauhG9Efml+UH5nKD6h0TQw1LpiLQSz2cZ3zwi4L
zpNuZzr0XpVPwnbeSKaCPr7HXfCrdwjovfEYMByoveIunjdnjJyncT8wHcb0wDMkcFULzsCe4pIP
e+q9VdZ611dFS4M+uaSjQ6qXtslyYfO9n1lYHwX502+u31s/haKyCX270J80q4bIsDNYNZDKmeNd
16C3fct5yiCdWSGkMmVq1kGhqaw+tKxrElB+2N5nKilemujgEj+pj04WbRjKN9m6+k+zGdvvCgg7
ElDaoddIOgMUlqAWU1YrfZyIkorESZ8gq+5UAN5bhgoaY2A3zDHzT35KhoMf+1YceknF0T4dW1OL
NYWkd1CnZXHH6kJmQZYbqCEMHM/goEWAtiSqNccNg4wWmT/0m6CyhpwOMnofJw8cqk0sq46jPlyq
O90v7UA32jpsQeWP7DFYoL67XqNdozCmh5Iy64kV7AdUuvtVDOn2hXD+Pf/7cS0Ry4MaFw8TsEGh
mjX7OqUgbVWJdJ/qabmucoNFA6U+yHL1ciWkwW6QWgZjj+FZu7osvaBVljhYelIZwWC3zaqp/O6+
duhwTZsSatci03akZPGa+GmBNFzv7SjN1lqvxJ1FzXatD5WxBhRDXcMjiajp2/GuyzyCzgK7g/Ko
tFaXL693rOrHMaIEhWwdmPDwxsMj+eMYe6mzmkhDh/JQNjkBYcu3zu9YGpTCMG+40OxvedmNV5ZR
az260KX9qbdU0m1rXRYPDI/dfeGr+rl1R/U4pkX8GfeKsW9UCfI+xQxXhWBrLh9lnuNWVAgJrC4s
IQi3V0lffXJ4ijjOy9v0ztVrA9gaEGjoYUuY/wrYxfA1rpvaC5D+4K+diFkZun4MYYBYq6rsQXPT
rgIpgTYAW9iMDOJygnzR0gTIj6ZFrwka10wZdLmXfjU7XqF5XqM92ExK/XOFDOau1wAUNdO2BVWn
S7SIZqkHirnLk3ySg8WGBioRod/E+g1+k9kkK8/loOvoyb5tCCORhJhBc9cQCph/k7XdvlWp4lEV
Q4chGFvk58K2Ai3BZuxrkKlToCc+X/5GJ4EROBynTm1zapYA0GAWnY2pXdLW7tJ9A6XTLS4KJ5KF
5z1etjKvD+I8E5SxEUogQ4f/nb9+dGZwzeF5sae0NIKqb91bmmhdVDJ9m7Z6FuZklSvmbijKxbgw
5fDQ5xQlpkaBFy/uwWSPM7i+/K3OjB10KRNCwZtEzuYASCFZ7ORWX+yL3vfXtRTOahzzcWHNTyMp
1CtsUCW5kH5CoD/nHsrTxohdoxT7LK+bm9jV6b2vMXfrT8/lUqU7Kar81mCeveoz4PlHjVurnIFj
o7WHdKVaOQSVNRbhkJmQUaV6vjVAZx2NefrkN2YStD06i1yXOlvAhONtp3XljXSqKvSTtIEKlGms
cMdztBhbS802J4HTNDbc2Kjso15zwq3NfOZUXlOJfV8xFjWup4WNrSO1mzrxghOelVR9HMKJyxDJ
NOwiVBNmPliO2KYg9RJ735XJDaEJ+qJKnQRDYiGdnIH8LO+ydE8MSsISRbqrX9wsk3lIB3logpza
iGdJAtfNBFWuLPcICUGa5g70Xo95u1AQei/4f/DCMIPCwhSZQGoadbGPXrgsuQ5xZlntSxTIw17G
hAfpKMdVWrnxxsy5XKNBU39iANLjhjfuaisxws6wta2ZZQqycCoPyiE1rjM5oB8h5d4b11BfTccK
IsOIX2Pc3jkPfZ2Z66EshujyPE0OYzYAEKEBtgSIGnaWOXMompYX4Pbuqj0ZwMxoOLUd4AnPQqdx
drIE6YepLYkcnLyl8YzGO/oPs+ggnS1NbNEY9/YIPmfNsYAsN+jWl6O16qGrB7JjMNHAv+KhmYKJ
5tcH69kITyDMiarx3K1Ba6ozWTXWe5LmBkh6pA8WGUikrey6KCMU+dud8M1yweqJ38J4QU6EqpAN
/nTLmg7lcWRZ57beGFa9TxohQzWAdAe0NEtI+tOjDegAHn5AHgFUBe2Yj1aMltmyxObasyFJIm+I
XyRohsK2T5ekPE63jAXyKtCU4hLCC2zO69yypgPnkmPtWYGjRUhCV7jrIX+u5S64hT0zcjSLLZy0
d9rYjxsVWxQpmD8wycCMfByfyfxWd3uh7RM+iJWtOVdNlycBoU0ETu1rSfwbI273tVmtJfWrYOic
J0ntMqDpEkbndEHxrkU62nzfx0B8f/wqtdXY3HIHbR9LlJRAv/828FYsHMzJc8zGizrfJOlpgKce
dbKPRjL01jcyTtih9iqyck2wNAmT8cgSfr7qEso2l8/GaQyPWOe9GI93HYRorJlBX9m+pjvS2zfc
/S4qa8Mo+koTO/400J3TpwH6G4OiB71SgUbN2DHXKQhKLn+J00G/Cyx5QIFPmqnzoBYJITw5oUKw
twrihIWpxmuF8AT5eKE2ifD0hVvibIDngjAYL76JMHSeaMoLXF+4Lf19zHVlRPFomt8KoBgeG3NM
uqBGMeXJBhKyDTJrcMZQM0UfrynP7J9oLbCWEpmnNTwsArB3yJMCZoC9PvMV3UQrMgwJ2YNvVq6b
qmpWFeItgBUrot21tWc/IBGm3eRxMt41Fp75ZZOTL5dX4XR/o146tclCa3BqjZ8dtbzKhs5zSrJ3
B04CnWlaOGbG22Uj7w1qHzc4itnoMfJcAOrQajBL4qharzPgvPIDp2WHvEEH4bzIT+S2rEdjDJ0M
1PS6ig17I+3W7sO08tCDnDeFQC2VJ25QA034opdgdwztOB7AlWr3JAtLbqLWhQf0g54JZ403e/p1
zD0g1522RI47NhwGVnKX+o94IhaQMat7QBFrF0xXvTk0kXKG9DHB0+jBHItaj2SmWjzDNd5dmW0S
N6CvptpnPORNiBbyhnzjtmb1ATHQWRgKxy3zSEsr7cmuR/MgyJgjx0QKXQuaGIwDAZpbW7Cb6onT
TAIDloKyFyEPyqwSSCsTSDxC2FE8ZXql/7w85Wd2OwiyJ+Ef8MCCytiZTXlsdeCqqWR5YMRp1xXR
y5CMFqCMaJu2QjsBst+hmdh6SXLtdKpbQz0nPVR0sb3sdIehEx+ooAkWBKrAOZmyqMrcK40yOehe
xm4UuvICoDiWKB7OnCaYwUvJRmQDmME8OtOdRjfqlCaHnnkJhEx1/4Z5bo4MUpIiS0jTLfWhj8xB
TP1ktL0XYKMt9RqcujQfVx5S2IAmGfgWM7cqaObao3D5QSc1uUMxezj0Q63f54LsLTXUS23HZ+wh
Zw6Ms4/rEi/FWXRVgiYoFePAD3lqaJEWs247mtN9CJ7jtcPipWrcKcAC0YDu4zkGhz3BuGbeAokG
bWg41nIQudxCfLkL28ZmK4geuNCgriqkSnscPrQUgcqPZGtBfSvSaGcGti/icPB4sesH2VzF0K6O
EjxdFupgpwHn9A1xm+A9h9fjfEoK24tb5OeSgw9WkTunJoBTwXyIgNPeynQcwqFrqwP4bX8584+5
waID6YQnO5Bz02Idh36VUyWAjCYHJM7ibY9Qd4385lLB/8zVDTPAtiMpC0eKtMBHM26sD3bnuwAT
eEimuaBzW6NKqtYOEhYb1oJ8q+w8K0hTt75VTpteOyzxoiIGX08P5EZ02c1MC/7RsePV5QG8gfQ/
MDfezMtUBgRDtaJID2i9exhS9eb6Yu9S9o2CcbAR3ctlc6eB77smEQJR4HsmhoePg/dxU3pciPTQ
g5XjxtWY86T541ckUo2FgZ0+aQF/xAPahwoccgNz2hvJKMRnGrM4OCP5njJdouney+6T3lYhgOH9
yqBWf5VLo4m4z93VL48T7xZkJMChjgYAd7aX/NYXHFzF4uCNnn6d10hElrpbgcnaWcIeWvrkJT6u
IdheJmVAQFWAF/BmIa5bmiIZCa0PJY5ouQU5IDhO/coOLJGg6bi0tbQMRWH130dHWfqGakiMBlWb
iOcChJftjUezLN/0ICXNo3Isc7QrlMLZGX7FHpWhjWzlWqO5tlyRoVTB+3rfm5pYdXobWxAtKrJ7
l2MlIrN29Wej6+23JEPGpDPK2r5GF0T8PKQUDHxc9/Cy9nKES0EBYQGKs4yIIGK1z78R0ap24/XA
/vV4m7/4ZmujGNJy+3Folf1SQJuEhwoHdIUuwboOZeb14HUvSD8FGuqJxvh3QYdEwxMpEmsPuTiU
fggaMA4N01VQ4DhG8YRju9bLQpOBg6E1QWU7XQtKiVK6Yddn3q4RTnXnOa3jr+OkibtgaE1q3blV
kWuBg0TIVpVYhmAqdCB/hhDvymtb85oh37oXlUbf8AxPJwLxVvcCBBfdVyggoeY0Omm2akFoPwI/
5w3geS0E/osOyEwPrZoJWjDpXOmb1Cj7EozGMm5DXfUIaEapYoS5ovc2REOxCauAIkVipGp8qFmq
fQMJmw7mbdvoWgCIKouA8NVRftSDHx71HseqnAj1ttgMEDHaeoREWLpyC1p+GR3qmivV4ZkLqvwM
mstahQ4cxKqJaQYF0dsOwkRlWkSNFbtgGYndDF1yIMv4Ak8tRdSaQ+YFfmdociWQEfMDCWKSG1ow
8sKRVn6hnZ3fKcViMJCSWrgrR2NFFeh9PtpBWpiUR63t8CtOIFmLNLLND7gjzDzoMl/g1eh11j1B
cFkEXibwQsbGKL5lY5uspUDOXB+GZgUX4FyzWuN7SEvIkDl8iMwRArbhxN6mQJU63OPw6eWD26S1
FYDb3i4iLry0Dse85k8EJb2dqceJBGP/yK7jscjvAHVSzwkSue7EoZL728RpRz1oNOhwBKxVxrox
ivwV3QYUvb3I8u/BhAUaWd1n8SeJg/etTan3rWz96lGTKntt2yy7rW0XTacxs8XNoFcmiTRoEL5U
smFfULLU3MgvCx0UO6YhgqbhB7u3042RVeADri1A+UK8/vLPUCZrbypXxRu/KuM2sM0+9pEh0XkO
tqNSfRYKOQVMUTq6Icj0mzRgEAS8VkShsjQgrvmSNGX1BOoA/XvV1KTG3c/rp6pGy31QNwjSg5F2
zh2RvJZh4o/xurRdrVgl0l7VSqYHZdrdfWnwXgu0gsnygRujkQQOoGWw4Pb8e6H57gMbC/ZScBdN
457mWtl1lvJpoclDV/juV4pqOIiDHQ3tCp42Dt9RRUXmYPRBwN+70IGM6gzKk0ioGaKKKHha3IAN
Qv2sfCJvuiExt37TYxpUFYdpk7Ko77h+m/a6C7oFvygAG22tL7o19g9YDuw8htSfsxq0ronR+yus
zxy/ayKiC+KHPHPb/TggzN+nkC7rw0aS8ecAwqOH1ifZT2YSoYExoCx3hGXeXqfN+OI5g426H4i5
Qll02UYxsEsz2yqQKK7K8a1z3KDJtfsuIVcEMhfb1KbNTxfVk8jOU9QigQb4wuzUBU302JoisKRv
3WkMLxvgx6FaDJFMqeN5x2uUHX0DnMsD6ywZmr7S38yuoujDzfodo5r6nBsQFiQFonXQa1IX4SSy
hEhmxZV6TXwyYvqq1oaaqAOvXwpz0EIoA5lYMppBj4CJqgK3tO8kLLJH7L13UmYWwE8mnwo/5bd6
nwgjwtoVfsB9aX+pDYeqhSTSKSAKDw4kaRGRA1CKB9AsVrXtNDFJa9QH0wSBdJso91Mv7eecWPW9
Qyp9JWpRhFZV8E1i9TKq83wI+9zLVrgPsQ6uJ1Hhkdat3Xdw35kCiXTjkQA4dvMePRjdpgRwe9O1
ibnq7dG/kgMrn5C9YNc2sqwL8chp5DNlLKDYPOnVOUgcfIx8EnjZQREQYXYjz4JUCRLyGDSobe46
C4mZ6ZUyiweOTJ0EWQT94MAMevVBtTFbWbx3IjKOZKH2cmZAFqq2SNgj64Wk+vQtjsLlQbdjVehO
caBa+dx3pH1gvl+F4B533i4HU2fGM1GOQDYdEQ44DGcboQQsu2XcFYdaQotlQJIzcFI72/yyFURQ
U0COYAqZz1kkzGniV27HykM8wMXKjOLudo0lGP3p8wZawegEhbzuRCk5x/vKRGpGlarqQN0mv2aN
Y4bCh24MHBINkkwjUdt3atuyRYqr90znbFuAQRH5MFT/XfD+z2LvenCtlKmsPYAprktCimByG9sF
W6Ugne8jXYA9DmUPCQWdQSkEamCuUKCRgLBVmIEa96Ghenpn2gkYuHoHaVw99cZnRHDNlfIar1sX
vcHsAHWLWmyy3JEPkziNF2FCWoBl+pofMiYLFaIlF17V8HAOUFDK4k0MmR4NXrvJ0tAcUKEJJDXY
p9bN3CWuhPlegmKkC65xFxkKeDDMxcddq3SNomYOmuYUN0UImSMelhIwkMt7aU5CjIQg3pDYskiY
oa6F6sVHM6MAc7wyafdZBN+jKmiCMRChF5bBW7wqwkVIx/wszs3N9q7rlhyC5zCnh05ghgjVQr7S
VvDlsJWsrvVgSY1lnrmYLKKsAOiGi3OJbfVxgAgEgO6xWf/ZLcmDhChDaJXJS5a2r1ojFhK/p2v2
0dbsfUMTkjWmrXWfu/zWdn7wZH95td6RAccnYz6YWRrGNHpkEQdM3w0JqoAEMmpXXXT1YodZ4AdG
+BSHG1wtkbmOgzTSg4UGjXlKAK83HQUn9MFN8wneo9luQSsIqIhMazikVaEbIQSOFdJ8CgScYZma
zbWRloCUlUUi9VUquFkCTKY8NNdCNcte4c3gPGR6MxYLj9h3QuqjeXn/XvDviIVRLvVOkJ16zWOq
iUodaM6Hr60h0e3r4CnrafF41VY2DQth0SdPcMhtukReSWHSgGlN/wABNnfdkrp+qEDQ2xtNditV
LSNV6Szidpo+XV7D2R55/6rgDJjqXOAoAhjo434c8b5EVOcOBwKigqhVFTAuA56Wl63Mdj2OMtrI
cYnjUY9uP5fMdmJjd5aWd613UIi1P/Fc0yEQ3bRhitTSlrr9n0p5f/aYPv4x17Nu1tmP//fO1Q/d
rg/la7GT9eurvHsu/3/ocZ0873/9u4P0pMf1RtVMjY18/tgYO/3RHw2uvv67CaQACvmoawJcOuV3
/mhwdcnv5lQjmmCt0LXEwfpPg6tt4VeQtZs6/v79qz/7Wy3yO3pmgS/GqwolDh0Ns//+ch+W6Xx7
K6iXpq3w19mZWtOnVKuFSALHFEDI2VZRWpGWpWvH26aGbCf6QMdxxWmmbWiLe9cqwcoDWKKt3Q9A
X2xTq+6vPOjvQlam0rY9js9NX3fZz6w0tYeMNfzRoOnOjY2xDvGurFYS+LcrCWptC5iqVt4lSVq/
VcMI9bq0NmjkFJn9CgnRJg+cLtfW4GuzofiivDIckNRgYY7M3yYfrM+Vr0o9ECXlj95QFFnQODyR
KNYW9ldmE/rDQDnrOvk/JF3ZbqW6tv0iJDpjeKVb/UpbSSUvqHZSZUxjbAw25uvvyLlbOtKWtk5V
shbYc44WrkIgODruFf5Ar3kQYxDkOiFwrxmoUsaJHf1ApzU23DudWgcZ20LCd8m7+G/AOTtgRxM1
1np4+bZsO6mNzkMBOLSrdk2Tp7EF6pnxcK/mker3lht9ImABfqeJ/WcyOYPMNAPgLYC3S9nDLSrK
dfXbV0LFcPbRbY+qJKu+9Dgm5UzRYxBt7YODjavIYhfyEmvoMV6W/yDHxfI+yL3EA9hipUZVGZ2i
PNZJVyMd5upHzkHAa6qWj6gMYsn74n1p9RMItHm5QsP0pzdAxtatLMlTOWLNsOxTez258/0WxEc2
J3/tsviF6oJn18hPGBJ+y6WhoCSxeycjzABtuANBgLM1FLRDAHFS7UIxgFRoGN/p/J/NJKqQklxl
VOWym4YPzjXN9zn1DmnLb0RGc0X2qejFeIFXaHmhvXJvMdoIeyy3oGPzhu3HZIzwKdoq9t1xSOCW
QvTAuU1YfBaCfQNoK7GS8qJfG1KM6jPouqp1/UEPqXdV3cIKz+FUaydIpIb0L7KL0A4xP62hno5L
Sv6sMisCFad5ojOS++MYF1HUAHz6WXFt+xte0reWJJj0lIfHMG+BoTR+VCVtExRdN9pTDDyG53i/
1qPfaq+yQIjzbaa7g6ymC79k6qco8Gkyh5obzDHmyVvQ5tRb9B2Fej1lGS8hsteggxZeTsO8lqML
5gpTKh6IeAQ+AiQ4fdX+wKvdwCKdxP3zHrZjHWiDD0zZ7mto/SQnFu3yvuq8SzZDJeqRBobnZubR
xZL1mSeogvNdlFaQT5m68xYZ5v3YmkpE5Gbn+AU9lu43fIvbAeAKwCwofN2k64Yk6oTk2gXR63jF
dj02byuLxveFPJPWNQc6LwD+gXCAKt3XPEF6nyvHlM+PEv+lkr1Vpyjuozj3xrTHN2LmXzvarTuE
T5SxL0QRjMFQL4lcoXEOgn+0MezU+U0B/HE9TqlmDz5YhxJ4oiyChWsNO1n3JH0lz2E87UVqs+iP
RztRenK7bGGAchwijr0eny2DzU7RzJ0arRJQYg2rSSOPg8ARQrf5RqYBgBcmk18IbkZJ3qj0HzAW
2GVIMfQY5RHPUobRWuxrdp99txyJoUevaUqVsXvvPIa3RExV2kvozYaHQYz/tNcCAYH4B08/wWmD
Vi3m21+d25DhrUocOe6En3S72Wx65wvaNnnaPQyd+mARfp1xNmcN716w4oNkJiw7BICjD+bcuvQk
VlhihutOm6fNdkhk2856pVXE2jcHChqVVRYS+WAr0Bv1CZIpQ3F7OuXjIN8goC+jZDgvifjrtYp0
ecuT/pZt+34cUMnEgWMVmYFfIPM/kkSxS7fyDvkDRWxsgNedLl4RwP22+N6tGbvgajIRXjwEV5RL
nFZDPx2afY3KETHbKMsGgQ7+czNsvCHlvJo8XrrQkwVF5s8BBfGlTXsYmfbBAq0Rx3EgoljQZeLv
W3v0/Vdv0fwYAG7GacDP0bz/lr6nSrH060GNs8i1I799vr4noj+gcE2WIKLRBZ5h6h38tvRQt3jx
gIbm46o/eqU/YOZDzQ3OlnIg7N6lKHaI0DZaRDzWR2vZczQ6LK/xrB52yi5T31dtO4uCwYn/Krl+
H7teXimZnzb/tzf9HIgonNOLNIBM3XnzKQJMTQWRzc3rxgIKflwzWfLQGUmAmUMoD0S3RM2Zq2Wy
dvfYrMt5VHiFsv4zHOyPql5VMyQKKGKVy6cLRwTCpMG/aHDR5+YFSe5P5JQo0he+Nr8haIQsoCef
6dhWqdf4+bIK/7dMLnOsvQeUmTk8wK18JsHBZuKcLP90tuk3vB04CHni7hsNpxJlreLQd/pENWEH
olEB62cN7jZ1B8z8uLuuFKNsoC+IftGs705aEsDTpNdlZyL63vj2suve5QFn7631UJOCDqwYOgXE
oZmyUas599BD1MBrw0JPnPwa5y1+jJYYUWxzcEjjjkCN1+gqXlxtHZz5c7/8Vn7Tg7hdlvjQNvRk
kqSC0XP5+fJurKHYfzOLdZwD5CvYDmRx6vURZaHBERaO5TDotOi5gC6eN7DF+N2K3lyQQ3qih1TK
9yEL7VV0wzPSiTpYc6JLEurloN30Xy/V55rZUiGeAJUsEpBC2+91y+Y7cMk8CqMHOHm6kvWDgwSs
PXRUx9BjBP+WPj1F008THMJ/K5qYGH9XWnbJivrFZgzKpg+e4BcYCxF46I/u1C8ZdMeAYTkRWtHb
JGn4ksxhWMMcxot2hvltmo1/DXDaFgkUnd4mwmeGAsxrYzdkwC8LauyaRBz3zZdvKlL7oW3XKpEu
X5hd8qalx3CEYQkFzJU06AsAN1JHNq4Q9MOrBBRVKZM9e+gTVk6jrYXMzBlZzFXm6ynPvH5HjMB4
CD0vqQZLajQCwhSzTvlg0cSSqMDmPfiXg2bNYZtF3bPJ5lu/6zJe/HeJMLcyCNUhnFD/5KKg3hLc
TGEq7zEsMM0KFgUj3M3LDD5CtgKDi0mK/jyPAdRZEDidZDjCt7nQe7McBXI1lzRJC1DPT7wdgnyR
YsItPmCrnFO07Q11GzdDNQUPTcr6au0wP9CsOQG2b4rop+NwUBmi3ve+iLX/MnvbNSE9RYVccA8Z
+iYCgSxaycCJsN5/R2jUkIuNbvkc+MMRvgaEE2MeubEEU9NK75yjsoFnx7TZ2IlaDAt2dWkuqXmF
BkcWox0/Dab9k/YMyUfTPg/w/VOIluGs+eHBPLrATdUy/yTbBgElSMYpxaDhqmNqLrZpfsM7c0Tt
R2nGISyD2XZ/O8jnat5yeiRxh0ZPYKU4zsP/VjpNz3urnjRqSIq4t7TSmLAgFulw/+LwpeC6vBcM
pLaYmxXIDoxAAO4PgrX/Jm8NnrwxxE1mxG0Z1GkH/WBj6Owbqf839gyFv3iu9kc0HgZbamr0F528
dvyb7OtSweV4DOEyGpcwvTSkmSs0zYN5zbb2j4WvpF5NEtRimOYGHG1ijtAagjaU/v6pQ2D3pN2a
A2fRcuGL767ejoFtsXis9lQEvzKVfMEBow+KgEzYA04xQQpedLO/4RHx2PLizw36y6NMuAdl5g+i
xg31qlD3fqLJh+aENwh4iHv5yIN0O3bJfsAAdloC9UKpu3LugDqZTr2MPDYVdBDkGyqsqZgnIq5e
n+2FYaB5eiRWV1oylatB70figl3kiwr/ol4TXmeXzfpMkunsTPBPp9FXsE9rqSS7ACEsm0Z9Ej41
j5McZEUmTQ/gBKbjQP5FFrdGG0ePaereF+anBVwX8ZFME0gR7CaJSIDgaLHk+LBNPSBOvtXjMWPb
fsOQeKCYqWkHNwhzHB0AfXIRnh9UGkGxlRpUh4Qd3yC1/55YgeNmjP62c4KhfdHHLebzyU+9+NFb
SY6WU5NF7c2To6wWOnRPXb/ERdji+SfuOeXR64qP+wayGv+Tn6n/J+PI8KLrdwAXx+OwkikHTvy2
d/q/Oe2eNYvugWICz3qwoesK7b2IDcDlJZEkn1CBoSNGbFjj4NXKbR9uFxcQe0b+cPu4p+v+APfl
XgWwZVwIy6JjhwCmQlIQanOKGLLVBrWy6h/Iy2IIxG3cucxT9GGzfsakhvucrbst4xmMNP6OCOni
7XSzaAz9jcpxrwBtaVDhhyfQn3iGJDSy/uNIi35tJhY8EyPsd8TlAAFyau+h9MMVh0GCvLG5Ca9t
E62yEsnaVMBtVkxeRv5u3aoOXRNGX5yY+QJFJ0WAMsYXI70nOSzhaed9Pc1DVrMVPo1I/kskZHuo
QQdIha+gD4e31vf4oTfQ+Y9GfsRQKq5es5ekgQVqmjdYotEqXYK7IGD0OtivWHpwbbTnAVaTcpSw
AAsJmhny9mO6hubad/K0mq4r8Natd+MzWcc2kSVTW9l0OD2RiBccKddfS7x3uQhQ1Zfhz1uTFarQ
7hfKZ2yxRJFEc6O2/m03wX2Y+Mn1Vh8kNNlQ+zCkHjWsQPIRRpPMVIyqpSRzq28yW2/hsNepDQtE
ArpKsf1D7FqDc/US9ZA1fXaOE1tJG8Xvqe1eSJyNJ/T1RNj7bHCyo/tvbPEe5kyL776ZX4jaasgF
cFl3FDpLW2UsRBi218d33j1hMTh169ELXTH1p8QbblzIkyNJ+MdC4FORNngHxXqMWnPHirpDejr/
nUdwtRon5RL+LJYAAsQOq95GS5YFDs4Byq49hCCXaWJhiRVUlauYI3T56gpMbVu0aieXeGy3QvsC
llvYGWuCuPnByYdpEfWAT/NFJgBQxjA5rnB7FtM+nkQyXnyCKQbaIngBW48Us+c37/CceLmx26QL
CnthNUWkz82yRI+bg5IyMCw9RwvaLjA4Z7duxabZT5FC0ap70jSy31p0SakomcoNAtaXTCQYDOzP
jgBti+O1Dae5YjLYckS+Ni9ZBvq+aAYQkUCvzHVToXwdl3W5+m5u5yJiltf9SNvnsFFJ1e+trbFN
Tgeb9eKUDrE9QhTYlKsJYHlIO7t+6RZFwXMcHnzZ/xk8RZpSsxjvbkCtyZvFvECHC71kkMwn4i8Y
UqKhDtt2qthKhotz/XtEzOMilSsGyBZuY2DmF0Xl1URQZaDRIc2zOcDCsfl9WnnUZhdi1NmszBbS
J/upR2LWwXOTAWeydLBQQqXIbMDfGoeNO5wmD0mEvvmOO8w0lRzSnG7RJ4twq6oBnzeGAGyuSLp5
R3Evxk2VIP9YDpmfb1x8blDIZ4iRFKlEmkq/nmkyMyzkPMDKDh9ior2pXoO1KdANwM4juu1LFg/h
wdvH9M0p995uGNQgE5iOFpMYYqjxckNO8rkhjLEaZfgKNcRlCXsEJs4AZhysM4lrplu4482EIvAM
Y6pXCtgxsPLDKIYl1audhBRU41BLZxXiWhXDbWXfJolwGTHU1E5rKk4woiL6mgIlCfrwl7/KuMRz
PeQsJYiqyog7+UF2sxoXQQs3e+HJEG2UiKSP86XLDkEDYQb0/OI6wQ2uIQGtHeorsXWsP+5pSPt3
J68hrpuwQ1aUQMMHTpPsPiXor9R8/G8b/LEWCCysoA5oc1jtz57Oopyvq4DkiN+k9b5YI54aT/9d
h772e/ZKZde+zRmBI0KhxYkko82bnYdP/sYeB6hH31KT4Lq3A0y/fITH1AtJCVmH9z0FXndIU/KL
0i3Ip5FG1eRTqI/TSzQm9e4CeC+b1pUu7i/jAJlyxjvMOoy9BCZ8GKftxoe2rVYdPGNObXMZEP8i
k/RNQSFRbxxrMRwpTYeGFBbzksv0kdLkt9Lbc7e5E27++7roatNJTRQyeML4qNElUYQQRdA0LOK9
P9LEvjYDHN85TTZVg3d5por8PFJAwBLR6dzgosAr3mKfRaKAZRu7Zoq1f5p4A3S4yK2r+cDZB2tX
V1q0XENtFbBaRxoz2TJiskjQGjDsz0hG8/40Q9fedifKFv9yVtanJaiTtwD46F9YfNEaiaBQsuD/
MUsYfVQUwZjQf4+bOGENhAJOO2xgpk46SyokF76t8P4CkBF/4xZN27Zhqpi8gdWDiGuxeOKVz8xA
r5VCB90nvIJ2CrdIGC33jWxof+BRcBjp9ipHYJRCz+Ydv+J0mqL4NzBe/HSCAWegZEBNwCQODc2S
OpzT9q9ADKkACIFuVFxg1Hj1zydSImthznUIQGHZzauVAKpADzU436kpp3WzQOYAbUqOzwi6gIcI
3zcQKvcMrh3AYKvNAf6ZQy/mbyAxbRUMjpYRWUyVYbUpiAgAA9vefCochzlOm1e4204oS33uqHwa
jJPH3VH1FEI5kWcufh/d9giXcXM3UITDuY3unnnzLejzeHxeR47YCPtzfEIdEtvmY5Lstv7IkoYI
kYlNG16o3tsnui/nBWLV3Ovcye7CFLaBTcpNM/rit9xp7gHzGkXVBuY8m6UieK1/eayl/0lLNECq
AThfBLA1XrNr4tv5wQpM7fAiHKUn/0NpOTiy9RBMK61R9n3jYXa2w45W5ZF/Aj/+JaLtH474PseG
pe6TMCW6eHMrY9SB04SWBAHDTyIcspyzRqGInCrcXtKDIRs4SjV32XYk/bocPWDBPJsXbJjOomJ2
uiDSYCk3ZkdsEnY5ZaOcTtZCSsTPpCVwuk+ey9fMBw1Pd0xFOOxz1gBs6psrcgr6kqKjl3h6L02g
Pj0lVDWS7YSR1itisANn/Ibmjja1kmig1TNUkliFbJrjF2TYVOCLWBBFs6GnDxO6sr88uCku2bSf
mWn6C7xR7I5BUQNe7n+1FjAijEqmzFC9+4rOP5J7vXftewTk6j09cpN97nZgj5DCHhpF7ipD9Zyn
9ovrwz8tXR5D5/5lmHI3vmeVGJuzAkOTtwIwRgL4+Z9ogic9B5cFkCbsFG1BlgaBAyzKI/0vXhEA
0Hj4XLGv6zLS/vMShw/Tbv3aQQJXw6g7VF2PWezH7O7rubnEPtzxlHhDqVUkvscULEbonhfGQIda
V2ZdgIndLVLncGf2JUSytwQmY8jDQlUhOKfFyyvSalIzem5kfCD9ggPOorJYQYVaqCY8MuYXtJn2
h17gY8elyuvJIpeBfix0klehbFN0ky0ahAQPFNh5gjn0JUk9+chaL6pUgwVmHNsVhc784sfyB+jC
JtOJH9Trh64d15chpPcGo+Y2ASTHHLWCgxmOaz9NB9nos4BYFfc5kLseJ5O/PtHkoQ0SVgWIwqoF
hW0AUo8tj1kE8eg8XrI12+uEAwFRglYcc3Ho6a0Kbbif4wCDGFiNpPbw5yMOTNdxtMKo752wo/40
v7i/Iur+RnOSIqalf8J9OZxGySBVm0s+UHVMzVLY6C1tQ/8fcDX4uFXaV1j++N8U9TcNxqB8VkGM
tMPEhzU7WAttMDH0/AAX+JNHmDxEnTotPRI65A69npH0tHUPHaXHaJ2uaaKTkgBjXxY/yNEBiwUi
4OIg4fEr0b+OvOdBPOAUZ2Db/PYYEtNc4cJlx0Aw7h8yN2uATr9FF7LzChAHj+EW/ZLY4PM26i7J
lOzFoPYamiPwEMuirlgvvpIhemEchBo+1heTpCWGtEC0ZQ9rT45c5OW5DeDYAJnGq9nJskkhg27b
VpcWg007WYxUa9f8GReXVE6arVJIeK6gyFmOQQZ7mAfV59u6DQNwMRurF9+t6yso1KvskB+/cPoX
6+WzGvfgti6Wj3cCVSpGORRq/+EhOU0YnbYfNtNN7Cpgy3p2EnpeTJoaeBCU9jnfRARltJsPzQ9V
oMbBezZMPVLtf8WQ4FVbN44A+80RTMGUGxUjIXW+AJ7ccXyuB5ItOFAnSv54sX9Hg2HhB1eEJEIm
mXqnTQ3YTmYBAsj08KeHzfafbN1eNRsaKXbhDss8PgOcxVmwAsPlBlhYq56DMNK1HMfHDIapqAdW
aiNapEsKPYWMjhnsD50sgYw940yEzV45U2jGXgXs/ePWbUPRB8ZUYbp8cziRsetF/RtJYiyspqsN
MrP9JUQwXDg+Ye0rmjnYQPEysAle94iiobWUiD0yfazyaGUVChPrzUxHTwZZ4WfmwWEHwuoLLdgA
4fjeNWA92P6VYmw7s+ELGeGsxjlIIMTaLMgThM073XsHOMK9u1tIDVHhTYktO8YWZELsQdWaAyxb
82416amfEWmQNPud+2Y+TEhNybt2QdF7k2X5gCEqH3HKjUTdm1S/+z6Au8ARUng6fV0n8I8uThCh
33H3xHXSH1A2aXOdzQQq6a2Ygzh78yPFqhYXGrQQBmnlj3Kdz2YKn5YfITeunLDSgPfyYDdp4VYa
YP8fb32T3WUaPvQrcO3WdOWOhUga6E71ilLOKIP21N+PgUVRdSohADdzg9SFEBDV3u5AErzIy0Gd
RC8NdF/ltmTnljm87HQsADGiZjcObtju87mZkmOCHQbnzbrmKXPBNRLRPzhEAFlsmFAGAU4EKuNm
RR13mUHtfIpCMmAEQkpIbezaHiYMiXHOqQ3rOe3jIyTjwUk0GHRAPzVI5cNQz8pgHPpHNIx6Zaq6
8BcI2AvrwzrZgkLT7hFX5lHDaI+HZNyuaAh1PeASito2nmm8/s7zD9hF8OvGohqFLz9CsoYvhI2/
jdwtKtEQDVSOcaohBZo7ViwsQLJ7ZmyujIQ5InUBlIRI3HnyOv7QouweS0O4lN0Wh4+Nle5zTrC/
awQTX1JvfANiK0uMqB7SXii/RLxtwT3ZtjR7+9zHW1dCWfYn9OJ7gOHEit/4ZlFWjxmFCIS8WoOU
VwaGlq+/OlxtNuwqnyLGah3JEZPmdVc/lMB69qBzZaj3yhuNUl5QpA+yGZ6d3uQzXLMANNAxES7b
YeoBQgwEgoM97/zuI8G95A/mcdi3h8z1fV8gtEMVzrKvNfqzJgq0Mu8NyyMkMQTLF4nvG8YpQ2it
3P4ELX0xdV0EE062H7NAw7KhzC1NOIbVM+9p3Ub6Rjp52daxGh2iZDkQrmc+hd9poOzN27q+/N+P
3LvvbB9KA9vhMGM/3acZJ9JqHxEv1OIoR+LOLnPjtV/STu9IIRHOHALW4PbH5joG4UeTqbZEj95p
dzBBYb1DhPGAjwH0g8CeB9dFnBkQFL63FH3snbJ+UgcR4RhjEQwYUB18jJ59npFH7Kn4Pmzb5xjH
wLGhpJllf+aLqOw+PXe2Sc9xs2Z5vEdnIvF5WNdElzkCyTGhTmsH1fg/qHWUKdDKjDzGioBuWrux
gqjXKylSxCCIVzhaMx7lI0/XNydsViYWsscc+TFv1kecTEO8tggDeuFkuW2rOKbJ8GVJ9CSXbi86
JbyLICm4qT7FZq9n/GVmc4VN+Bl9jisQGZgqh1Zg4ISgrSMhTp2OHUEwLFU6T1i41URvNBjDyvf1
T6C64ADrvGH/Fn07l3pmcx1BpPC623aEpGaeshNCU+DPyNDOceKzit7jcIOSwkHde2BB6N3M/9iI
gQxJV8zU4Utb02786ALoVZCswXDXTsl9jiHyOPBA4UEavbd44PTJNVTcOg1IsUYp/E1uUYSndgqX
uyBLe2Vr4j0it0J/DB0lD/O0Zd+N6STaqDfbXwE2+DX6k0FZOLXCgwVZH34u1Y4nkI9NRWgbXTSH
5RJ8SRO/akOmQ2A2Cu6X9hV1ErIdMuwgSVxycD7pv+Nkt0XUUKA4KtTiMHVRirU0a+1h5cbe12jY
Dj4euzqIePIwSBH9ZuEPb+tbeYeUGpMNncnXht7TLQrMF0DbHo7Lth5AD42+PKoNvVuT6q74tOR1
geLv0w8c/ClmWesFtXPVxBGo3w4MK5M3FjBrsoL3PTIm3AKTlXLkOUrX4BtCd78KBBw90jUo9Bb6
kCYj0H4st1c4b98zsrxBMRCCRm3qmFtVq9jE/yHm/kT9m59tNxcjTm+BI/izIw5TBH0k2/givO3d
jDArbaSlh01i6M9i+UOwJs/NAMixwz99vpjB/yeYZQ+iU/glzdZcs9n0d+enFR3Q+VGABqGqboYV
g7X/S8uU2VJvHjqBFe+gcNW6sHCNFK5TBixJC9ZBwfASj9Ape8O4XbrAXfwwZQWYoexxYqgWnHB1
RV5b8cn+vFYanC+0W99xqIYCuz/0MSGEBrgIyg5c5ScPsc6azVjscXqpwr6LnlIHvIHPOxxjS3dE
84cBOufJH9IwOQGuTytIHQKM/lCYvrbTYHI3S/zQOI/BBoRcd2DjUv63VXp5cDoIlqOVE1BuMXcA
bv5/rCalHtr4w5DNQBUiwR2Q+AuZXgVsU+Mx/YFa2t2wM3KIRAlyDfuwnw5nu4AIozMw3XGBXxnS
NO9kepe+q9mslSAKNDV13hmOt/EJfqp9KWLEHN5n6LwrsAHiBzN2+a4xMbMdOWbcYcfJ12UWLk/W
UHyxXo7V6ilzoVbvtQz5cBhEFF8CaXiVaue/7zv5xrX0SaPspOB3QOITupeQ7OQlfxxn6WUehMCF
5tDU4nUJ+M2BX72Nkdtq1PYyAY7G15t5QBri4Jdn4ekrAc6aq1nl9A13rj4iXXGMsA+gRnsU84Xt
K04bFNBPNxlRWNWaZv3ulrZ/Icm6/t5CRdoylqiYLwBuAq8PLcxUJSov6OsWJvbI15kfAVfB88SW
ZzHY+QkRncFF4cU/bTD4nH5MShdB7XzNeAyxESFNX0d63G69L7zvVkOrheQy9p/PU/8IVbAFp+cj
gdKnC0coom22ZwF7Ymm7fTTVoLfmAXr/sB4R3ZaLPoXGeNG4xiAXwaI1PAQc3/wibyGGZ3SFG/pm
AvYzBVJ+sj0AmjFp5NMsFRQsCfQuMVXBiwvG9kSWcQFFhf0Gtq9dPggAJ0f0b+zQhRmL3KCI/UG3
DTCLQEAt11t5Il08vEN/p4p4mTP8zORbe3wuiFTyhiyX+RJ4UfsrHmD1L1PmcQxi7QOEWQj+h/5n
AtdJmTnBdmb/o4hefA0gs7xNExwLbLpBtIbvG1FeBdpnhsc94+aDwS/0z5dLALkdnE/HSIXrLYJ4
B0CD35rfXKdiLxIv+wkbbAEpi/VfS9x6b4bdrwDiblU3QzBHxqR7hoHc5NEwQiQCM8WTGQhWyaUf
u2O3Btj3GaJ8nkKLo0j7eLX9TgRXvF+63NMfU+gOzMsh9+GEAvVIFpwN+MY08kNvU8Y+vIW6m8go
ZGHASPI5mfnJb+e95ksEu+Im1hoJeOsltbOHgbBty9Y0+L0H3ZXKo9sT7ADmzVN8fMKf1F+w2SX/
kcTOPngiDlftMI/BL6gEOqCOY0we2jR5bKl+R/bhULRQ25ZD0kJBPaXZsV2D9NkHWjYfPD/sH9o9
M7exc/vngkCsK+/38SMzXQ+qMMruSQ8dBQ32pURK//w0J51fR/083uU0JYDCZlYYPwH+R5fpOmKv
QAzsyCreTQ2Ucn37GKXoLQ4y2R73JqQAEdbxqWm87WDZ2NVdIMAg7BO9B4Pml4Es/8femSy3jaZZ
9FU6ep3owDxsOZOiJFCzvUFItox5xo/p6fvAVV1po0wpiuveZEY5XSAI4p++795znXUH82Id1dqy
Z3lYCjEExxrr8lKHKrSMejs+KAk9toUT6/5tGRbdV9/oqQoOZQk0BnffW+tBzUl9tYI90SYr/G/O
Nz80jB9xkrSnXhu829oAJLmm84WJzM+dYsHb7uyo/U+bIQw8p4pbBomSFcn3dGzDJ4kG3TqQJjWh
U8U3UlA/RY7sLKU4sV4j0efL6UCz9qqSkCpPyfujppQpJe+RCqmRFLdQLmMotBV/RjzdBl+0uXcU
SX0YDeyNCxLE9QqTr6moqHBRWnGmLezrcMz1Xa5q3crX2uYHhmB9M8g5s0lOjY4pkFuwADzuUoCw
t6LtzVUWpvXKUxMKpArCvQTR7S2H1yDcQQrNqwXSTOvOV5i96lRtNlFD5tY6G9jKhaSo7Nsgz4pD
a+LsQUKrKRz/8+Z7Y7eltgDSqFwVOj3Plir4fpRMsXJ85Hm9L1VLOgkjzEnDOJhJ0WyavvL3gzOK
o95CoMOgbrQ06zCbSl0hv3iFM6zpmtF6q09a5VPI5wiLO8lf+WF/Ku17ZdD8WyOOxofBNOpjHXRJ
sGwMfdLhZelpSHR0m22mXEV0GtZNgRpPl6jNh0oibXK/q6/wrgduFmrayvHY2LVYe6inZeUuTqqi
WSi94V+lBqV52snwOho6P5nIu+dQhYZWdI48NfdQPIVy9l2LTPs0DFb6rS9Qgi8nO+Y46hRS6lT+
HhmdSsEutYct29xqA4PhB05vzKl1lDUt2ykn/6a22KIM2rMr3dTQqBht8lKHJbGPhijfOPyjlEFO
6BfqXg6/5Z25zDU0UUMfRz+UJk9XxFwO10NplvUiN53yZCENnN4pAFFK0po3kefWod9Rj9UmN6uH
5JDusPwY0VTmp2kkYJqmjLa2kNP10CGimVCI8oL1MnxPNbVm764Y432IYnMZD2n/vdAQJShWJL9R
+w3uaP1QGB6JPfObXHoOsaosEm8IEJckLUpTPFj0YM2bOPVpB6hD9S53qvrop53Y+GViH4dUsKkw
8/HKQF2wk+uaDlpeoeSRaeosuowphDZ4SEElyuOTxDc8oMtQF1osNa4CXOLOl2ysKFoPEtpvWuaB
Ki1WKuiJlW9rYp0MHTuh1OvXHYo1k8Zbw4vb9jrLilRxBopOfQ8DRZPLuwFz8KT6jPjKSOtWY1hq
8K7Qil91fkUiTWIVrsfxd1E1CWSJTBNURXlDAsjAqrhXQ2qii7yrjZMt0Tirq0E8SmpjPuphE2/b
saA/awQNtQTSEcfFkPU7lOz1QS+q7BuQxnoJOyHlzFiLbaaOMctC6TxWqTC/Sx67YK8ctlIeKOuE
C6580ddX7O+Q90u1AvBeoizEKSG4k2NDWvsT2jywQh6WQ3xvltrGC9ol/8hhJL9TEhDVOJCnDWcP
uVOye+fk27F0yqswXHcW8jyIwcmd3JRf7Rqp7TCyrbN8KVkz+J1l7pEw4gxNeIxGxbrP9am1WeEF
XCZ1YSLTQgPPWSoyNlrSRS9+bR6ULq+uOadER6OQzC9tUUSrNm7CdwRevY4izG/2Q28N91EFbWBn
NHgN1z4VUDfK0DwhFJCOSeIlFMq1OtqFYZPf5C1iFog2Y4rYANRCu6gph7FjrtUvOvGZ3wIv4gmE
lv8mDT3luoZjFNEl0F9sREY6Q6066ColTUq9nf+ilSiijMxOr+3crvahV8oMOUsLdkbia/XOkajG
9xz3Fl2ackIyA/MWoEKyssHeItUaZJ2ACltG0gY4McdGAgylL75K1PHuLCeorswaMXAaGwNqVmxI
C2IWC97B0n5QCspMUqjQLuC/YhRwnOQ28pKa1nlFE8WmcP2Q0MfpadAoVnsQXZqp1M8abVVDMl1H
g45gD55ottXChromggWaLFGnJDCw/S8WBIByMzpG/wVZLGWdHJDb9WjQgF1mamqvsKYpO0C/VbDM
zcA48rI7T0bdC7dPC4Uvz1lzIeUp5xC7Uaham5GNItkT9rpRoYEQEFM/enz1KwwxQAvKpHmhmByj
7oJtDIaDxnFW9pRf8avca+QnLGwbkW4vqp5igRVuyy69t9XmVjUk70p08Fx72xuvYNykzwUwi2XQ
5PzDolAIwcICmsOxk8NqjIwtK15FVIp82Qz21MNXo10FeGqt9GG0yTPUWTF1n4fE0IOlMIxx5ZkB
KbeSZ9wqIOT2GaLhqyHk0kMwqBsxosYOassDBBtwNhwRsUIIDaX+wWcjfVUokgSbRFMfdafATEi5
zfXt0juKwsnvSTpOv+ctbqRFCrPlGps1rd4aBdFatzNzakHpaJ5GX/6qTfbqtPIGJB6sGKSqGqdI
0cWSSr78Naq79qjrKYvgIORbuLH+knc8vdWcJnNLAnqftciHUIe45uhkaXjbsbc40L6n6qxWibTQ
OLGxdtBV9205XFMgsNdZbFi3MHP6VTSo/kPJxuq5KKhgD6S0HTFKD5uoNO3vxKhHX3Q0x++EcrYL
jMvh0hyJAlfhxW2cBM/RIvFT80YbauurWYGd7/H/YY4ZyKZE35IHOzuygsfQT0eJSi11YalDoTsY
NZBiOOZ7KsLeF9mJkpOv2f22qKLwZTRjYhKIxXzzSy1H1KA3V5HUWbs6m8RW+ugPlJZbeSEkColy
yI1LhhR9S5GrPhh2Io5toVSHIdeKQ5iN7AI0VkOpl/DYWIq+wsfRI5XPiiXHv+a9C/roqtNF9K1r
E3/dg6Bju2MYDlA2QZgnu6sgXo9axIFboMl7SyvN4G+oCr4Ah4phwZr2qiRO+L0K4zs2gP2uxkW9
SGlJfEOUXl/FIor3HlQoQgZMximrrC1jhXba4NUu83YbOExkTm3nG0p0zcGmnLRkOqVD7WEoqLG9
LLMGWWNs9tq+w6Xyla188O6ganzEMqkFWymFkgKchAXKKek0TJ4kB0Ff6j/4UUf/vlEkZwcQXF8N
Fp9IBLVNY7DrtxzS8+texWzTVyOJjZYAmeuZ4NON1NhLQ1yprFZjs+YgYt0rZUQPD6uZr3XKa41T
+qlQzGbXC0Vb+mYYPChhzvG/rw3KlDHFmTIPUJwVfssDBc3sTlJvBnw7xMgd2n4hQiC00GgyOEX9
AL3J8g5M9Cp9dNW7DRE//pBsYq3CRiEDVpU6jEZlGfJuK/3YANGw2+B7aGT6Tstbe6MihaYf42Q7
JfKLpcEQYrPtmP2hZICyCxJpvK+mMxaFleFgVGX7DcO89wjWOjOo0tKx6y27/F7po7UxAhRqal/x
MABT3o1JT62EaL5lUfXV7V95S391KEdn22hpdNtZrdaBlpXHVUk19cESUQJio+l31M6/q4GipUuL
iYz6isqG0vOCbOHJoROsyc5Id2okAwFUkaWg/ytBg7AAqSfNDvhvhhLqj2Ypkhf2L/aylO1q9Rc9
a6g7cuDvhOdUu7TQmh/RiPoGXTMTJTkKCOkKCamJ0ok1HFWEWoS2rkXZZ0uqKtI2C/x6XyPTXhUw
iKhtje8V7X0CjzPkml3a0c4Rmclu0FY02qp6mjxAbJCTdUw3ApfgBJZLG72g8UvbR1147IaOsiFA
KcWSfqy66Rwdx92BPOhsFzVayFHbp/liW334PFoFvUveQjpWbItO7CSu7SYUb6ET95s0Cav1IEnB
Q9ggSl4XFp32XkPOGGmlOKYlYnsbEdmqzRggdeOH92kvvZh4ypdNlagHYt6CQx5W9WM/Bj2OjVQ/
+ViFDhkskJUlN/0miobg9JfWtJzJdSvc1aMSQx6RnE0BwxEwFhWrsEDjGymPrE904wG9T36FEBFX
ZYycNqSy+eb7oI4SJcYtoRXpOCz8jDfMstTqK7NDtuboMm4IwdUwMKdqsfgLKpKNUVFzsMWIYsPa
pZw0OpZH1Qhscq299hnVf/HoI5RZ/RUivulzuTO3EbufbRQEiEFqDsZ/NQRh24GWBLseSZ4beeiP
JXOI14oedduQg8xW4Cxa/LTs/r97+b+VKU/3vHv5ZsrT/a+rvHp//S2fd/p//TOfV5P/B5Qtgd6m
zAqG6f//7MuKqk9OZDDCFrEYtFn4L//M58W+LIOBn7Ixma7BI3I51uwpnlez/sfECw3yDn+6bPHP
/8S+/LuZXlIVnXldM+ZRPWCTqI7Q5LxzLApZ7BIV0Bzjf5YP8/fVZxZ9y/To4HildCIk5UvKK7kY
0DL/8pz/acT+NUH03J1Pxv1fYDS1InBgUwq4Y2a5Rehkr2rDMi68+ETf+OXiGpWCMlVb75Ql0dfC
VFWqjrjULrvz6Rv9enGgJ5gquPO6YyNIQfgKl5r2j5EIAeDPfvTf+SB/P/IZ2AJwu06VI/HvqHN4
a9FJ+WuSyShhaJf8R5COvz9i5nPv+AQJKrt/pwyiv8q7eGMlsnd92cPhhf/14dgFEzzCUu80Jlir
PF1/ArLGmPvX0PzDK3Pu2cxIMDV9uXEIQ+dktTl7rYodKctnsLQD+ZP35nfmz78ezQQi+PXum7zv
x8ykEe9bxXiddEWxq4xaofocNix3k95ZEW+SbMXbj7/SmVHwk+fxy7uU2HQjG2pKp0iImxFpIrUW
ffjkXTp38dnwNRzSYTIwISfZN/G/t8kyr4znj2/85yP5m5rw96Oajd8YtoCwatGe6lJZqyXlhZEM
LW+vNk/2+JhXOIHZiMe3cRmtcaSiu9wl4psHebHZ8M/c+Ybc6JMv+pM4/KebmY13Duu1PtK4OAmP
TBBsl6N/JWGFJo6Mg6qhvVFTXvTULlt139ovFkf9jCGblOzF5GPqYFH6x7/K1pj+TkqLMGgt+i7D
Wsp/TP74Tx7b9Hj+dKezyYPtnZf2QdueaDDuNe1toOxt8kS0/gobodLhmcevKVU2wpqNJIol6AQg
iv1Szhw6cp8R4WcJG3//fLN5BpF3JFXqQIMvnawRDoLlcmGnzVYxeUKYvlTOI1RwT0jCKHWznT3m
A9A56Aoo2LyJRdcgUTP35Epj+Vmwa/r4CVlnRvlPTMcvQwI9R4w+uAhPZdpi36qsfYf1GDgqOiVE
dU0iL7sqV3GbFveKlICOr1uk8kb0BO/iWMvlj7BwjoRxvThaeKcOcN2d8KWv/UepFuyC0xU+kEPH
XrIKhitbka4tgTSkD+p942mP9Fze4lRegeELMKz2X1GrrIOkXDlBcCXIrQ09b1fZEUKq8cZs+nv2
BQcEWFshrCt40Ghy5MP0xKARr6g53NSt2I66coqk+muYlddZocjoj8udg7IrCJNTaMK/LyUcMwl2
8SR56qRuk5B1UxkR1XCa6mrSH4ywOOBc3tZteUX18kZTsrskKTZ+G2fIszyXovGFs+BsDle61Mdu
GJeu2rLABT18i8lsuRWJCmCzznQ6Slq98DBxffybn5uo5hN7T7nKGDjM0wTfqGFFmSJdX3TpeTxq
1OGxdNiZu3rHCzE2cFiL4stl154xvPQ8jW2z0Eq3xC+0gLR6Qzzq3cfXPjMK5Nnc3Uo1RjfLKF3A
ONAfBoQSpwh7xC0VHCe97LnPQwaR0w2W7g+1O3TOSejJIZJj9+P7P/OTyrMZ2apqxcHbDUS1lMRi
TPI7gcJt9fHFzz2c2SQqGb0tRZpf49i0u6VkxNQM6hgKL9LFC9+b2fzYGwB0S1OpXKy/7giDfaGa
2WfQuXMPR/19myEcnHAtbUOXwoKxcAy/2pFo9llE1Lmrz4YvLemIkLSkdpM+mcrDC9P03z9+8Ocu
PRuoqRMMoRyIylVQ7VOFGl1dphl+ycWhbv7+VCxbSpq2Y9pJPEVfOtz5Mkuti8aq7szGaqRJWT7V
gNy4d76NhGgv8lD+ZC/056eiz9GBiVoNkZ6HjZvW9jar0HTXNIY/mYzPXXy2z9IQZpSxzcVVx9tQ
zBnxu9TD6rJHPhulntFXOE1tZpmyIirN1IxV5MF4+vjq0w/373sdAF+//6BpS0ekQ+joUh8UC8hH
BJPF92UcXdGp+tHp4YH0zNY1qMDefvyJ5x7WbNTWpjmMcjw9rCL+wfu01DK0nJddezZondzy4w7l
i6tWBbO9A1Ug1/Xdxxc/sx/T/40yqoa2HxZYQNrGyl6z1JC+jBas86T17PVY9vKG6FNajVmp3tiW
A0ygxAy5jA3lji1DeZu1hrcZLZqT/WhqNwlcPPLNgM0Qc2ssEPZ0RzqX32M6VbRKFfPCF2g2ISCf
sfpekhu3sO13v8d6Idrmk2v/+TBG1sHvr48nUo8IzpQf04qlXWoQdyk060kGU2B2SXUUWGTWSSHX
+49/gzMvjz2bIsamS52Mop+LP3OhVDId9wbYx2UXn63nlor9qhISS+1gektpihqubebmj6/+5wWR
dKPfH5WiYarCJdy4uDNDRHlGeqV3TbqqhaJctKCTqvf7R4jIoMdpxpUbSDknht7UQb2gvvr4C5x7
9tOf/7Lp90qtaMLerl2rGVQ6UpC2BwyUH198FtDzf4cdCmW/Xx0G3JCGtEldKJH6Xm5yHGVd+M1S
MTNrwL7XUd/iZbKD+Hqg9UEXUivXSUCj5eMbOPftZlNHbiXMsmZVuWNa3+VFdSUy58dll54t9rkU
6VWVNo2bW/q3Qta/0+/8/vGlzen2/jB/27PBjRpREyT4VG6U92KvlINJgT5zOK9KeHp87KyrAo/C
Ko6sZzMI9FVXKgRwM1kdJBCJ0JSwaDgjbi/c6eLeIgvxGlm6t+kwFXC6GSRgUl66hMfHcuzF1XZU
zWSdFbKzTQLjoSSKe6WMXbkCo6auW4l+UmAHBgokaAut0qS7hmr5Ctm4trFhecGRKUu0t0axD3Au
LRpAPzeSQ7eEBmi9StXRfonp9nPyQy6t4UK8z4e+efHibjgopVGs6AQM68GWv4mBdGm5s6LVENek
OXRKSmvDxC1hOi9Wm6I9wVsE3K8Fsdi3b32ID7FMwwtXG2s2IOpOSoaBPHMXGUW8AgeAnKNJP5np
zizM1mw80CG3CbltCxfcUrqkqWtN+qd3zKvUHKAJ4QMuvACkBiePkXDh7ccv1JlZap4b3U6RBr5s
Fi5TebDHQIHjyUnLfa+2n3zCmYE2J4KrkCxj05ZR9FTeUUpRYuRqpXwyyU6T6R+GgzWbwmO1y70W
O6ZLKZ7IDqdCI+dYEpUDadgrgxR/8uuc+xKzybwf47SAPly7dVHeisr7Kmf5w2W/wGwS78MY+VrZ
lS7OC+2LXWnpXSaPgH3MWF59/BHn7n421w1jGWdWOBQuAMMj3qXvUWw/f3zpc+/PbK6rikGNOp89
Esl26lUjUFgPiN2uDQ7Hn/zG5z5iNuUJTY0tiIemq4YyQCzwVfTWq2JZDAh9P/4WZx6QOQ3KX5Y6
QQLrUA2q6Zo02BFWDI+R032SxHDu2vMtjGWWYVtwbSkBviqi6rqoL6vs6+b89Ufr6BPFZrpRsqyM
bXDZYZgYt9+fhxXb0mBARHCnRMLU6V59zblsz2LOXne1782yqmXTtUIHgZnnE7jZAe+47IecfoRf
fsjKkUZvsDFilYGC8wqT5nJQgk/C1c79krMpWuv6FmxtarqGlE9xKs2NNxAI//GdTz/ZH2aynwv+
r3fel40qUPS5COGKm86jkeI7mBuEowC7cXSMiaQ6rT7+sDNDap6ci4GEdJpWM1y7L1EXRui6bbuS
bhBsZpuPP+Lcw5qNWslxYtT1iuF2RYhRrXySVOf9oksbs9FKztOgFtXAj1xKxPHINSw/AxXWZVef
jVfbxH4CFJYbJzFvodjZfRsoly0jxny8BngBEWZWbhbl0HqRYQeF/vLxfavTk/3DG2TMBq2JhiKI
SFFz++iYNdZWtmOMzhuVSPsA0lFx3YfGSla2ffquam+J9izr45Vm4hNDrs7/Kg/hGIPX+GTem/Hv
/7XDN2YjXQ9IF4qj1HJtfM5mT9InBBRiOwDTobT2jjQqdHFrldE+bm+yDCU7QWOi1LegZqJyamKU
ZvbJ6DrzNs4DnLsoyscpIN1lc7DJE0K4hyoSF158Ni9kehMWHCVz17ONa2Bwh06VPpuJz7TR9J+Z
sr/MCwH4PCyidurasAS+gRAQE8XhleJ8uEHTQg20BI6Em/kt8NoHXSme4GbZd/0wasvCABwFugaW
WwzsoDXpW+WtQqJyoXa3RLL7p7zm79UN4P08L76ENSrctFe/0my41soyufAJzXYJPc1/Q3hV5mIR
+qGqODcdGz3hxy/+9H7/6b2fzTRjmpslVqfULfvkGkAViggOduBt0lfV7y4bufpszunoIGEE7RLX
8vtXgV3M7J4+vv0zr6Y+m29Qu4JJQ5Lmer2zTp0IXVHx2XOfpUD9awz+W1JpE4wldIHEFfQs9wFg
+/uCPMNrVQIpU0BmgmdTF2Ti2mW1anypv0EBntxBLoJz2hXJpkM3voKBZ74FYd4ebS2TN35I6bDh
JIgWQnkw1F7deE333lcaAIYOA8UqxW6xScPLOvK6PpvZ/ATiqiAQjEoExAM12HKiuGy212eTFPLp
TEvI/nMZRVsIkE9Gk3wyIZ/7Yac//2XkWrbByTVpYje2s3encF4U85Op9dyVZxOO3PWKJYs8cv3K
8Nd6bVZ4pOrtZe+j+vttG1Zl69bYhS6ekXSt+KWyAiL52WD9GW3zh9H6889/eSpaJhnFiFLcTa0N
ectLdjUUx06Z2NNyTydXTASpIH/VpqU9RHYLgUvHnoafmdJcrIzAwYwVJlnqB0+2HmwMiAe+E2Dc
Qkyv3DNOMQY8xFic7eIZYQN75EWsqfdeW65rqpN8UmO/dPwp6Np/fKziW8vLHt5sLupkSUVRniRu
P8pv8A9hLyIzveja2mwKohutRFqcx27V5vTK+w0ZNpf95vNgchSgvinFWex6pX/M1fq2EJfNm9ps
x4ORKwJZnU7zJiUfG3Sz3yePlz2Q2bSQMMEEeAlT1zD3nu6WF67n80T6PE0ypTNJRNeQHONhS/09
Al5rc9ldz6aF2CNqggMnV89L+OHihbrc82WXns0LWV6mcVpBM5fHGEyIiIFN4hxYXXb12cQQGLlt
9q0a4wNGo13n8Y3uEbt52cVnOwTyE03YqyJyh8R/VswA28nEH7ns4rNR6Y2dreEOytyhyOKNj8Ba
s/LLfk51NipjXUb/xq7WVSKnXrcdKMbUgTh20Z3PtaQjVSffVMIUsIgO9j97A6T7WStQMactxh/m
YnU2OD2/iGNhZqErq9KWifjIsDfMJ+Zao7T3clItwnRfEzLDHI3+fx00zwDZ1uqgLgd/BE3JETuV
Tj60OE1oW6IjF139XYsJNt4nFIa1xDiqXMXEiqmZYkftd0GWyF5TjthUSJ/hJc2fc06fJnO7FsNQ
bWCOjS4TeJEZu1zsW3kzTdW1NWX7Rlv+ZOS1kDp5z/pRagG82q99nlvLqrnmP6qxzgYBwoA9vNne
d9l+VDxloeu3HHaPLAbaaH+v+j3ZDytmf4kfy8ZQXUbkyYl9LqaYAn3Lp5dWAyyIzE++SFjcRek+
5vtIwTu5d/y+32oBDYnP4ZIKtWCsTYs2uuav2bIO0HRvgLG1U0q46T8eYw0loNK2jc7+BfYfLqe0
BXy8ibx30RYbHgirWSsXBy/RVyKUgUp6mNHKQyNvHM/nf26mNW7AIkB08m2uwOXqy2ePXHdWOdXY
x51/FBxrlHQyHpnP3INPfcXHoa8qL1WNAzczvuCbJFEY9kKZAa7HCuFjK2iuVfNo0UAijB7yS0eW
fbL04d31ozoB9nfTI1QIDeFQJuSNqExso5um+QL8jvjh4Qo/1yoJkA8Wq7jAt0Aaj3ghpByWvgMN
WF6VFxYVfh6Sftk8BB3tXgeeoltHPnE3nvEVv+MnS/f00v9pMMx2gj5wTSziHCOspnuAutzRgYIl
r8HcXYRV0IDUwAl/2bCerQF2DoygRRPixoF/BE/zqPvmJ3F40yX+9DVma0AZlxj0RB27pgj0Pd5L
0KY9SZGX3fhsDShE75jg1DhHS/lL2gHRaNJParDKdId/uvPZElDStDaMTgvdjHc/6IMlCQMHBlgg
DBzrm2nHU8cnEGtNG+yCUblRmqePv9W5n362PiR9kyV95EWurSU/6HlJrufUxUNq2vEPLTScGxsn
ySdr0bmvOdczV4Onm8Vohq6tO+VV52BCzGoPVhE2l4UQUn+d2VG49HFYYj8FAcmYVJx9QWQE5AdF
7PHYKp8sL2e++FzqbJlaklRJmrky9uZr/BDJDaTC5CWUdaBX+uATW5HUl70783BBPM9gloYogzbU
veJKf0kH//XjH/DMQqbMd4KNRvo4IhZX8cESpo7lw6nABDd5oPZyXDk7yUmIL1fU/LIj2M/o0l9m
Ilyfg2f3ceKqWdQuEbjQbUwubDTOQ4Fty1ABVA2JG3f5lwy7bSqrXz9+Umemh59v5S/3rQVVLdm6
SNwpFkEx26/UOz95mc5dejY3DEKKm0hXI7ex5CevjmAXfRq/e+7as7khj+qqkbF/gwWTn+Hzb5Ky
+WQDp56Zd5TZ6Fc8OxeJo4duZanpoR9knNYGMX812Il1EKkhAeAY1XvwYaU6cYFPlm7huXWMNFoF
hM9t8zxQST6Q0pU0lO0aSD4oad8pVxQVlF0FgHuht765ifkSq05Vshiudel98gXOHannetqqHgjG
KpzAFeDaiRbd4CdcgAQgC8Be9NmJ/cyAoIJ/yeQYxi39BLZanflsAE+IDHfaUY0YiVjV69FVY3DX
h4iMviQCpiBvOFQ3ZrqOrZSkHoIK9PW0dWhtbznttkLtaxrfiZpQL52efK3vmva7LF5a8cm6cOan
l6cx/8sba6aWXBgR346Nbzhslc8GmWr9VC39YcWZC3orJ686qqORmyhFcD+EhdhQPB0fdbOzdy2U
ijUpmNU6VlKQa0CTt5kE8WJC+2hbxZYxKMKJZYdDNpcDBVldIrNIn2I1oF4h1TqRJrWSrsK6q27I
babonZvmorUiLMEiIA/M6dqbPjdioDVIw8rCIFeoVXPM72ajbECCxVddk9XLyk/Vg1wV7ETgmrSb
AM0hv5AuPdq5cycn8sroldugIbVB66F6Ar8wFs04JOBSimphBcWEU82sfJFlLYTWMNSOUuBo7OQH
TN8i1R51sts3g5oBAE6k8IckuujVBuTx3uZt8R4UUX07YneHEenEawfE9wYJN2RWoYhn0v38NSPE
WpBGmVFcBh8fRr189BDxb8yiT/ZaJNmrXAPCphhvUaANaw9X/xIQUIVRNegP6OysEjhCRPqN42/j
snwN7aoFB9Pq17aevuua6j8FY/DFIbDmmTwa44q8Qm/bQaDfGHKRLuWUxJNFpnXtbSYnzbZrerEb
TGGuEgQqyymo56Bj5FyhrWCn2sHqTPPwCeNrcRNJMDKkxCufOBNZhB7YhfmqAz++jZrqxHK9bKRA
3w2l7q+5drZQZCLC4kEo/AW60vBiO1Jk8nidWJZ/68V1eBuSH8EhvJGwXUdfux7+2hAzjQwpCM02
HdRVJSntMpbr+l6KLMZpof9AOERUl+pnt1wWpUclPYoEQXXs96gEW1gkh7ANh/0whh6u/MiU3kAJ
qSstE+Sn1GGz05RSWvijJjZhaqmr2g/anR9nyj7SFX4d/NXA7JrB38tZYm1NLe2/yKAmV06pE1OS
9fK2cdBgEfUGj40YmrUMRNyVbJG9Tbh7zL8IgjYYaaODZ0b+An03uzJrGB6SLIG6LEsB9X1YKLAC
EtOuFxVzK/Ix4D2icVAgwYqCC6HgfV9AC+ySJXzY8eiwhp6qRvffG9PLMcAn2pvu61XKudAjCg2o
5saRYLUTxSdvc0+1V4MjwXq3e4iDo6w9p0atYT+XvOY1SjRrn3WFv66HZFhGgUxmgCra+oesG7yh
uRwfbPx2r0C126U+cLoUE7xhUKR4K0qgFK3pR8AMoLBQwcX6bBTk+bWib3Yj3JV9BY7+1TNg9xad
BawgT4qeEdHoh84C5lS1HHgFRyqtJBhMfTEA3DhqsK8qiLBpb3a7MrRGrDKOA1ApyA6ZM2pfajnU
rpVRTOmBgxMeBAOTrWcCzwmsySmoC2fts5ps5c6uy3XUWOmT0mba0ZB0gMTwI+mYkQiwcKxEezdi
OzWXkSaLDQKT+qoSlGsonIbKTRA4sbdrlSmCpZD7+GrUDKAReHmUPQTt7NYu5dhZq46KdtQw0qcu
M6JtiqPmsakncKuhlTlechLnCR5IYwAnZajAzcsxUI2BytkMfvl4D4bKXPZlN36vjRHHCi7swVw1
BG4PG5AomBBsO1UQv9oSy4+q5yCpzMIX6MD75lskwUfiQoZ4Ek5MUSuuuh8F1BlQlGIKQmlVTZzs
sTbXraqm4zoh4Xwl9LKDZlwC0O5JhyR3csQ66IniplTTdjs2ubY2CoG7SrfqdDX6anaIyMulZ8G3
yQKSf6taI1qEWMh1RYzRMSXg9qqsFWmd5hVFzNwmG2YEcU1iVO+vnawTJ5kC4aqPTHldN6ja4rZz
lmGmEfgH0AjkjZW/R00zvtZo4xbGMHqwosOlKMull+N6H7NjQf5NTugOorKMF74nfkqydlEt1JUl
AdAcTAdmQGh0+sJryayCvSQHb3Zb4mTqZMPVfMUcF0wV+gpvAV66oiHxzAANBeAPYLhKKJcwBBgw
k8ihRAnGJZk97F9rsIpF0JBWCRyhWulR3Zg3Sp2rE8+h+dp0jXjuiK06+khxd6UlerK4PDu+h07k
nYImbKmaVLDZDfJqVkJ1AmgtHq6shZ7JPdlQ9GwIWvhfjs5ru1EkiqJfxFrkgleBsizn+MJyu9tQ
5CIU4etnax4n9dgSVLj33L3BA4Yl8C/pW9/O4g1/FihkEax6dR2AuXBUT6uTO6PycLKZCoJV499o
eI96T7XwOhz/3l9kP28Kv+F4s9CXrxO48FmnsUbaGoN7WNWvgPPrQ8bE/7WFqfibIzOHRzrfB33C
uUX2zj2/lQOvYZ7+JcmyPGpCztGAavBPlbvBbl208e4C8DhOY+t8jjhhebpgD4LTZG0DuL9Jc/PL
kvmPWYn7LMfVm/eW81g27rpxF42FwxonrCfJ82SzAVQuINGgr9E/hF4e47luefLmEeuy9726i7ux
YdtEgT2XaEnoYQSZsWJCgN9CTG6476up3/Qrx0qtHZiHDp5CaUF/Lx0b5AyjE5s2y9CdOJztVGGA
wSmJaAIm96JRoAbl1LpZKv5+6ny3dQ6VooqwyVYR8rX2kfPMj1ljbcq9G0S3Co07Jue7Y0U6Ni5b
L+DQOpN1sXehKo9L1sl91d1+o3RId11mYc1MkYKZZlDjzxzEtQOnsAuL1nya/NLa0rgrtoWbOKR6
zcLZS+hs/P87SHs1WO4XJI+Os2t6q+ScNRrAPB1hZzGuTvOYrGZNkHPpduPoTxHmHn+3OMFnp8ef
BvEbaFw72ZZwR/c+Z/etU0kjLqHk8vDP1Qm0PW8E72iyte152IliBLCfNO6wbWwv3Ok6/YeAEHij
kKUL0KzWMpIVBFomJ2X34i8BoHNuAnFm4SEFH1js+7BZ9ixG1PCQNu67Gt9mfpvNlFD4To6lQZK3
E1OjbZeGR10q50J27cmVqJxc6anN6hootRlgJumg/t1OtlcGdccNjH7Ao/g3Ug8zIDeJxk6hP2Yd
vkQTlZ70Wm9vOFBN2zoDFQsNZVuNOcwRdpJT1dgQwQH6n0sj/MjW3D/W0jUuVTu9pqYG/0/a96iV
5Xz6IfKF3C1+uwWDcDE0b6LFyexykKN0WpAP6VbPeHVhLn5TATWjrvXqXc1xDlkMfCevC0HsLrvM
C8bPnh8w6l2rvkrDsw5Bo5JXf4S1urJ9xrf5ThSIzywmUzwYs35Vq5n9BGCNsZ/N69FWqdqBquxj
3thmAwpm5uXoQ7l3yj7c1zD+IobsDbjos2Nf6kk3O1ULwEGOZlI47AYEbtYzCCwOiiGzsW0v/Asy
pfTc5n5B/bF2TjlnE7SIXR2ALurmfyHyShFN/YIdOamBBmwMFyaKxQKxad1yEpxoQu5QRrBE4+SV
V4Ww5+KrmdNvaukREeAcvDRdBxo3taXzgz/D2vm6S8+Q5+45M9ovudZveGOSaCL2D9EtNWPUT9VT
XjScNMiLQHx3wvsu6cZ/JnbMUxrKXz9sza3TShsvNcjBDaPteLhS2zpk0GBJ9ufirmzAvyIjofIO
hmq5JIorRVSXmbrt2WrTjHrZsFYmfDAAhs1JmQa0aFF/FjXKociH/I7oWxasheBrszxENS/766JS
cQanLr+gBOZ7hpz9zVpVZSxkthzmoPqlhs/9Zuyzc8G6ex6ZMNnNA3jzJKn/lZ4YIJmh7+MDy66L
g/EhsTjxtbbuSJ1ay67LvRVfmRMyAFF0Gxdv4cFyHJZFN3Pp2k6YacdxhSO3LlC0gnyOFkOGclug
N2LBDu1uF3amO0SZi5qGhjfUp6z9qMwkuMCF5XTIIYbR3OKnURrA8dLg7MAByxNlAg3eaHdlsrw2
OV10oX2esrTa5AE+sfQ229uIZd4asvjnQn55dJxu2Y4UaHczXpYBy6BRvQAfqxiBqKis83P/HdtK
w61LsXXbudjNXevvIUVUR1WKkPPuWO8glRJzH6b2U/kAv1uJUNYRK1o7quMwuiSwokL1saGncY+C
pb9MwGcOMPvru3G2mkM3aDC6yYJoi0x8lPvYv0ftuK8dRtqLN3QQ3ogCbMKBRyploALbJMsbLMGS
ywB6sKZhu8mNBRGTbhCFAzJnn0+CiK6DOPpOW78FaKg4N/jmxeRHAHUjfeLnnIj9BTzdXJfd1crS
gRssvTPlQtN25yaLwfogpRNj8Zwv/ARUzsWREZpM8t0ZIUxi8HUb/K2fVT+4zjZo0uBNDWLIN/MC
3jtAsHfXJdN6X3L4iMpWuL8rdYUVJhMIYu6xSf+iF4wGgTn7f1N8xQBZRRcVPuS/YBbAb9Ns3knP
/2jGKYi0CX/CDY1f1zHNHUAYB5ZUAv+LqTAgdUxNv4Qpux6E9eqcuqN/XhrTitsmhEhWQvTn11t3
4HFvTaLBP5m1Raylre0/DeS3rmbkq+PGwPUmt+6nFdHOxnNr6ImyvyFHv73C0w246DLbwqj6OyWZ
3FZIrzelbY2HvmfHHloQkubYm1duwisxeEYqi055u6VghQrGfrnXI6vb0sK1nfJ0eeIqFT4ttoFo
Js/m7WhMMq5NviCmHkDOAgelC7Ui0kgEExhu0NzVtzuJZ4/hFjGneTTMwN86EKFPTSDWDeZI77kM
uNKzCnHJWwxdRwFP31PbN9k2YcCBxI8WvAm+81w7CvIbV074WV3DxJpdGVFAKG83WABxNdLCCC+n
esvnmdwGCzmSavmbpssQ6QFbdTYFVsyUUrmzQrve5/Wo9432re2UMxlc2zNqYz23V213EiZ83/5m
TSI/MCSnZzZK8dqooTgann27risX2ioCtDVNEoizHbfHdWyOEMKWaxOWOJXL1d07qAKvCX/qfjY1
wuhCqNgKiEEmN35ZO+I9Y9RoeqRHy4ffZMah1/b6d1GOH0NdpHnbhuuDXGj/6Lr6AYtlPPqlNrZt
1/ivwVolh5bj91lR/d0EK5eJuYImGcwrpw4nkDs3Z0aKYVnvpWqBAa+lmzzqru5i7TH/UHE84ZRf
ZhKPmuU84RQC0k++6ZiqtWMc0NOvzDRzq+CmcdSu7ra+mj4m12esDqghXUQR0KgU/WFgg8LtJcdz
QkthIxchEOrSYR1VHdz15lhfhhkbxeCHC9rDKtWHxSJyUFduz3NR13sLbSzyTS0/7IqPqRYewplC
uLANxq9Egk1kG6g+cYT2uxojUKfde1sv4X5eMkCcg8yvPeN4G9FM9gOa9gdcZKYPHHt2T2aTjT1s
SBPvzSyMbDeo4M1vhAXeUX4EwCNtMx8Q/qz/uIF9lFnyWfRl9QupW0bdKGIpZjMe5xEpnA/WDpnK
/GUmaOcDxsC3BdjDyAGliQYWjR/daIxSFHJ2vWyLbZPNmqEgLS+LZzCGZPAqp/6gtrzs34udFRtq
Fh7vVPgvgRtGqQxBozVwjx2dXp4odD0WpPBukL56i9wEnRZ02XlTcirajhkoi3IsvZfO7uxTU7Na
ufV0WGY1PlnrbOxK+QfS78qah+2zcJcHrkfiwMVbR+KGJxrL5j3P0nu30jzJXT9xO/Pn96E3xV+0
yjZvxdgGTwWd57OdG/ZT5krmK52xekOY4j4kQ4fUEoLqRgNx3KKDJ+VeYN+kcGLhguOC3JjgNHsz
/OjH9epk7jlx6ePDTm2wRttokBp/OSdZIeMJTMtrRbnhzuRo+jcfUTghoMgPeljCzYAvt2jyVz4z
mGtu+7ccLEU5KRy3U4UFemmGt2UInjmQPcAS4Nps2d8yLF+Gqs6PhHlFhGqlxq7qIdRYE7aaeaIK
sThX7irDhpflDltqlEx5jblwLY+gxBv8JKbI70Zp9BeDmR7qDTUwwzJYvlC33Q4ZnRUNiJTwtXWx
ajzULeElHHN3U9SGQHqTjPw3kCPXccFT4EOeh8RNsTscszcrzCDJB5ehtJ3tMPgfvue9uq43vzk8
rgdpNd3FrzL/hVK/BCmdDXt/AO/bVUnA1+nFyTjumz6o/o7piAK5ExMoVMdsTplfghivB/PgNo4f
cRlA77r48IGnmvjJxquIZE+t83gTLpl1EGydWgKEB5ByMpwe4gD3+bipJIZKuI+xmYXuoUIVgCSp
8nbwTPEBqyrblpyDYt8wBGxNd4ksNVfvKgv902jT7x0zLBR5nV9Xu182AtjekRjJyWxvNrU+Yx+1
ph2Y1uUCK9N4hKKfvzo5nzrfdHgObAyFYzhwCjDsexFY3BQ9j9crAFzb19wgOQ38eANgbNm4fXST
nLNu4fZl87xTq3sek+YiLGmhy1CEK2rdIXWCTZg4yzcoyiyqWg4pnkAC3sxVuTfcQnMCWH/8WxWK
tN+z6MYwwn0jNiKAUk1fSYLb6H6sTn0Y2S2WaMqrnon60e5YqZJaj3NZnW0ngU+QOm9rJcC2tCE2
F3FRE8NCdj9euq7DVMNjsoF/fekbEP6YoTFAaevHYWtTcwvovMJEYmqDu8H4pammOJxBrTl5dL2Q
S/taLQez6uQ7Ag/jZubJ7lsuFMdpaewzUDkvGkTgR34Y3mjt2Ums9snv6ena1l6hXLSoegpLvWbK
Dh6QtzQsLWZwQtQDL9LmnjejzaXLoNmWAzMufH/EmRgeZdbM2wzJyUYUN4+CB76dgGn+Y43ojlrz
lSeCLdCQEpnQIDaWbR6mAUoWzBrOegdfl5fVTL97B6Fj2VyxdOWbypgBCD/2qw+gcd7LTCraExNp
D89I48Dzu53r2gdl40wRRrhZVX07930QDwYqXIexXljpl+pJr8kpCAyMsRlQf8Ux87Es1q1ywvPA
BjcMwW4hG5zWq4buWiOPqrr7HAJjZ9SgI6vxlebpA2yds5XMj33Pt1+7CJ2swnOjqlyng9bTQ0oU
CpSyHOPFk/VDUYTNbppX/RykPhVxuX6ktd3upPHdtfn36lDXd6EdRD4wXX4oeKt09OQuEB0eh2o9
NYvWhwxw9UbmPCoZxzQkbmHZvo1j/lLS8+oG8Vq6dax6kP6zUX+KQv1L+5IkNZtFUpfWbSrzItno
sX5Zd0adPtFiidZqfbQ7szraNuaBwaaZtiqI9kGVvc3G+Jtr5+D4pF/bcOYC1D1RLij2uT8FcbDW
2Sad9YU73aWczAGhnnWYycFGRZFkkejD4i6bTeMqMn58a1q3bm6eFUlmlp6qQAKbhc/rYGbkiPjM
IC5TCIXbsQ5uGSnlbUEbPXvjUkejTMBGhVUcdlSSpqw9yCIlHWtXyG6LutzU5Ti8K9wwWzdLoBv0
2aVQ5gE6/AdTVeZ2sjgmccYbAWL2YaTLhOrTMt+1LeFda/7TucOBg6QBLb1CUJP/+F2oT+uQjdTB
ukMw1/u6lZ+5khfu52dvYe9Phqx9SSznrMRfz7PfG7M7OWYad/M9R4O4kBRD/LCQ5zwfSAVTmude
M5kTzpG6l++1X//0KCw56ha7zpEfUzKIszsH+hQM1PzsVDl3ld08Ucv1NkTWXwoq7JtuWk/90A0k
VBmDNqzJiGwxfUqb1UU5w13R0g71hgd3aU59k35S+2xQzX2HdUMBDHw1sXm1gcp6MRVX6k5a1jHr
7JtgEz1fl8ZaMtyiR/seQChA387qbmtTflQjsxrh+l6FJoKAqd0vBFtquFbRSC8tEm6reM5s97Qi
g0X+DNQEpcsDiPd2MwdfLPd3ifNv6pFhE6vmtDeuw90swEO75fwvdcMRoyVLxOIav4VjHCzbV0dm
VI5ceeojSa+cVstY/pmSpjRO2loCb894TE4he01FF5MLK+loIx/nIO+MG67pr60RLuwrgZOyZIo5
JMsmuq/exvFu0Jqiy+k8ZrZ+RT7NFw2ZmSaC4PpmtS6HFUOT7GlDCrQa/UHBALuhxuvScUWvFCcI
rvvFC/X9f0ZptAeDqVIF4j4uixatNtdfdIKbQjKmmZmmt3W0/0lp3I/t1vrty/DJJz5o1cDh0qwc
IoqaauskTbVXyR8JAXkxxiY25q6n/Fi8L5YMIres0MRcyI+bkYmfsuh5Z/FTpRuBdAuP2kaX7b+R
859pwzgTiaU4ydZk5BaTzo/p7gwi69hmsNZ5/rnEtN6kXK5QqZWM6FRnzUekFyxtpgRPbSJg4l9l
uhd7Z2k+37YzW83n0ezq+9mfnxiV2WbOsBfu+C5CKTa1GMK/kD73ps+Gl3ARoif+k1YWWPZp+ZcX
/cbEp/FjBrhOup6BtQUUmlE+BF36ZCqu3K1TC5qSmLX8ZKeDJt8uSX4AV4xXuaqzO0/a+T60h7ep
70S0+PUdPU7k6zNtEkcDNkk4UFOd+dOUhOFG9tb1ZpdKUdJKK/+k1EVtzM8KyHg02sZRxb2B/qHB
7u772cLaUz0bc/Fieg6fT391PAISSfs18HxGvRpeAgQG26weV6ZN1y9lhX9Q+XzZYf+HHuO6NQK7
jax6rmM2GB+3XfM8rvYlN/9abicok3r5wSVVfRmnotys6YBvqQ7d15nD+tbps5MFHS+uA5oaueGo
J6DxXtwOzaGSA1enDDVgbVMXTxAgbAxLlX/l3HlRW5rvrTaG2MgpOqilqiJvJZymHDYoYdft05hx
cUrhf3OXXLp3boFPCRSpPXRhIp5iLliVFvcQJEYXSaHbyHSt4uCP+s1rjP5qJjLZroFFFNWrERDO
xfxcuqp4w+JJYdjN+udAUIrLsnS6o/Pnb4058J/FqMVj24yfKnMXzh8BigAOCOvD3AzJHVcb97ky
pPnCTuA8iRRTcIjOCNvqDPGnA7JtjxxR/Ex8mKtWe1H1NZ81a3liTs6Tautp+/9RFbo5fnMmfcZL
yxZ4Qd5LmrBfmhdnadyt5+VPTYCU0QBIu+FWUserNYaPk78GZ1vVrCSQqDbSld+Mstb7ikMyUPsJ
lIFFG4sEgr2ns4DhWeH8XVX1gr11YOV29GPZebja57rYhCO8vqyh+I0m2BiM/k5zNDj7rZBogPBD
NkZSxIU1oj5COH9Yp2a3Wjy9S5YbW79z0g9WbMSWY/+Fm9zDFoH7hvEwA9C412BE9FN1torWPRqz
bW9RJS0RIIZzWdl9BGI7vJZpaFMJTEaGThide8kst77Y9irhk0ClFMXyiN2HFEBhMnDnWDmURi9n
o0xg5pW5c08wYX7MlHFL35i/zsD3VdSe8+I6dRl7xkDjsRvXeK6MdzXTG5iGsuM2QZN+CpNn4buU
7TQLZxvxejiKVzBfYuoLxivUDApLMzPOPECYsEXvoZy2R3WwNDUDqou+F8sgWM9zxoeoF687pglO
jYiYTGrHmMFukilXvtRFv5waz2jjcvKmh0ncSg7uJDA/lzUHKUO+TSNkzHXpQ5xc0wvVBbDctNFd
1vNkPOBrCq/zGqQXe8CukswleYJp6vZaKgyiaKsRJXhwslpHJnfzMOdHf5bOt5LuGq9w4S8S0XOH
iZZOFooENgUvy/aD5CpS0GPb0/V1+M7ayj1LN5GUYZNgoya/+pv0LmggXVkcEMmR2CTEVzP5g9Oq
OPqhZx8H1a/HyR7dCzhp7DmZn1c/E6/VPf9y60aZMtc3Xw/Qm8oB8Znfm0+iGcovt7CdE+51bqdZ
0r67weT8oUnmk4FBP5zTyYuId7FXUDF1Y7ku2R2VzzSa09S+1kEXbjzHrKgg+xRTJROwF7ue0XCN
WF9bKRifK/r+2I0l5bxFB3u60M57V5nWg+ZLOdpDPZw7TjcvBSf5p1Dl3d9U2ws+QejjsVmZw63Z
Rh7fIuIiB6Iz1qSMeDXG7GGmaPbrGlm1t1bKrSj0mklHSOMpfJdJWMdNXpTgYpRBJX9AFSzRN90R
r8YQNhJL2Fhoi0+rLvIrOsj1r7PWA+9IB81Tt+N3ZyruF00dHorFZGVE+rGHze7+46nHC5HirSC/
GDyteuijAPMqxH/4UAv1aM/7TNFd33VdUO8KvXLFtxpwuxs6tC5jWs0wZ/tFZPwMU+b3MSK87jI5
c/Yw1Kl1EX1qxJUUzTZH24relpYdxdBgr/g9yeY4gvybmoPv0fWrg9VTuJbjeMMN4OQ2KFDb9pfv
z7iogrpZ/iUl2VC6hTRL0zr91oaYjqbpiBehyrwHMeNOsW33M/0aFl4a0tT4qAb4JiIsN6QM2ATq
N+fJtfK6v+aCL5NYnBt8e/RaH2mK1t+29KffJtTBJs8TCmx24D0MnWChV3P6O/tu8SSHSsRidGj7
Jcl0wj0qInQRdHIsJ99VLsfclO3+Uro9EzjLdC59pzuWvkt0Yi589b42bD5h+SdLRdrfKjflwbDV
FE2qA88ausmhQH86kXJH9L00VJUM5gaaKWDSPciu9MXeipadE8MbT4mZPJdh3r6u3YK9MKWq0Wyr
vvJ/3HSitGTwp6fTXJ5Cm3U4R6u9s63CuiBwNSOMfQPRM2I8CdXub9MI02srNG2mAjchbV9xPzou
iBPVYenrVIdjc5Wsidnq/UN7oBlvo86S5+hBwwBhLGKd6g7n6FBsWromDw2xvB3qoey571siAtIg
LIDhgwpdzVJ/C27venRLO0fz4xhj2hxb5lXjLPDsrVEoruqicc51kGTfeUET0szK97SpjU3NSmBE
QME8GSurVl8i9Zv3ic9kK7yZ3YH5YsBqRIAWTaxmI4262Kus/54KpHy9233JQMx7Zqf7h0JNPQLt
0D7YkCuvpes7b6IY+oMrl4ounENpam456ffewv2ms3Zmg4RP6JKkh1dOUbW2pNUwM/GjcJhVzfJl
e8vNWTslO7o4AVfnQGxFjuugzq2CND794hXHwy4MDPrFUzjc9Wvh0zChN5QmIJityRk2isbNX4zx
mlI0jqmR4M9Glsy0rKhO9k4yU+gy0+IuFR5e6MFx0r3tuDyUsvZiv8dVJAPeBPbn8jNzuu6+mYMf
fzC7iz2lLAr9TTWPDPOVNV9vM5+a5/BiAoF6dpeWUkHXOMdkxO3gZqI4L9TILrVN13yotYHTo/ut
Kr8CRDVUl2nKFcfbHCbnNA3PE/lM+ure9ObNSU6D06S/ASKcgeSCQo1TN/3dahdLbCVIT+EZFTu/
BMNnQ6a699zuk8dfHDGEzTE3tuowV735WQSJPi3ZRDtZkF3CbmG+5p1BkrNonziOtXiy8a+nSWbc
T16PE1cEIiahZnHxKwvajIRhZTLIDUBL7tVpz6+fE+nEa/I1ptNKIMh3eC26eiuyptkOQcd9rW3D
K6H/fDcITtMG3e0o8cu/WdAGex1StMoyE8EmVqMDm3F/9tmGGjptk33WzYSNFhf5k7QXTKfNnOwd
I/lIksHezxkyqjkb7e9EdfylGpZLIbR3zBjT3iN0z44Ftrx92+j0qZipC2z05BlXqfQUudrRPwNm
yobfzX0OcbDCG9Yr+ZpMtnuRrLTxO/2D9I0QMbf9BwwjS0tnObAuXiryaPHoSCnHck8uYR8s6/3Y
fRdNMvMVjtwjcAT/FKNVnxFu+Q9wOgnmF8YHDvfyMijakrZrV1uVUHAyhB4w7TjTnqrfcl1zY4zT
qq6jYR3WDyfNRJxVwokcd+mfUZN3L2qqut3UOe4RJCeqMvaGTznVOxJvaO8bTekki1xJysIwxycK
6ZTBe8fdIKlT98lsFVtp+3a6oaHNn900XTRUGcuhZeOhpg9Jv27raql3baZIAldHGuHxFCwZrqS+
PqEu59OaTP2iy0VtDb3IF7kSGhOpPf4E1Kgouq3dSS2ttxVLwl+mkg4EZ4hm483uG/9pf/LYcxG/
2j8ZKUo+z0Hv/USW3ytcvNfJLYYdC0Ny6UadnWvinwAnnHDrr4w9LFYxfFvkKr4Mtw983pw+iStt
vo38Vns+XfcpQeH6HPqByjZtN8qtalYVJzPi4NlQ2wWdzdnSoMbswV6eGZRcYMi5TiyWsn7srJYo
VNGSibdVkN+nYeAdwKFx9u6s8URwYX5ab5LjfF6GWNsqvOtpSr1zVeaGmWGF+TFmtOBR0nIPanNB
aXu0h0tu6eWeG/SrcKplD0wVO7mVjuqSWtNru3KvtdWqIu0E31p69rmDh30TJm8WGo8FrUhSkUwb
PsHQ+fLy5idI0pxSgKS+CqyBsoXfTr+mvdL6KfCtsqjWQ8xdFflwxh0DWp/5xxaJs68aLz+6bdgy
2kbLMNnYaepg3O3tuQMDz9/GgmocFi8tDoHjC5Sk9ZcxLWRAVxh1Bz+UGFnlQi4qYNJRtAj0urqt
6b96SGd8+WAlDR0uIbvHpV/nFymA1LV06xi5o2OeVcW0L3Ljq5yDPCKJ5R28ltZJcWNH7qEmpucy
QIpMU9SJnZTFAeioVlfyy6+Lgei8c9vyWMPNjDT6SRz13qdHdOUsK+18eAFxlDzT2S6ckze/nP9I
4H1xUVXulkAEw4ANj1SXOMlTUwQH07tOmKYzXyLW8yt5VUFXP3mdz0aJE4nwirVKg7nBbIVRT+o9
pXex8Uvjfi1blOiu86dlQY7Y3X9z9JGDt0/Vo+n0w9XGpHr1mU5cRz/dJsi1tkGahXdmufxBrV3H
Vqsp9vZ5wN411uy21O3KSnDFQUwZ/IQKEhsSc9JU2Yq8cnHMfjdLBZePOsV28AiB9iFpPCatPnTf
4OizR6A7ZiKMmNCv/4zjvrtHnZk9KBIQn7ls1l97aeoX2ySIIYbReiLYUbAQjTX1dkOgcdT5u2f0
jH2S+0N3ScgxJnRPStOwD8lotCcj5AaIr9suH4dyJktEzVbR9kuE+hPazMcS12m3LSGsg0ULlpy2
BJaNiol4cGlF5GDZPqbG3S/MptLiMtqHjNLccQ5teVhwQdLcsfoLXHCOlAgJkn6qzmU52VgMx4S2
e5pOzyPBuz1hL3asqUxwUC/6RZlNGXOqXw5tkqeRRa39kkkzjYhNUPHRXHB8+imb/yG1iUFZIg2L
kBKt8ycYEgptwjIoIxarEd5PMwfxKc3DfUjY7q+ix8p1fCXoZOti22tZvynfbcgfdtRCohHnXOz5
yt4zRWAG5ywoaN+V3C3uiqVHAMHApSRt43uPUgzslTAeBm4Tvz1l/Ovo5hI5q6+DX1EHRNRGcjsJ
HdF9Uq3+FXEipR8p6+fp5q5nXo6q5JAvf0KSqafGYJywLSgfao9xnCTX+asmOEVBSk/noWsJQiRh
4++QKk4bCzkQvwgJYGMJu7ue5Cql+Jy4QVqKJ2FWREoMbW/ymTQfJxVz39rqg+IjDrcGSe6aEiFf
M/0Xpkj1JzTn4codPHmtqGvtQ7U2p2YtZvYzyaWk5QHtpL8cuBHZkeVU3SkcaxmPXIzeVrmib+j1
wD6EADXMfIzxTdGfdDcxDCByshyz7el9gPL1Wid1+K01Vb3O75OtqObukBWcZhrdzMgr6HCc1knb
B0Y2NIdXn/NMyBUtW8hQzkW65pSHA/XZee66nVkLN34u54uQDCpyIvJxcnJ8QJhAd9OxsJaibxv+
DbYxy8jtm+aDcnX1NPfEPhqJTlKBP9oKh17vauEJG+pxuswjYUqgoszMVNxJbhIwemCl/ySs7Dkz
VbI365x+XGV9EqQZ86hgMwycLjmQmG329ZRYx6EVJLjc1Mk3Teq7zw6SuctCYo5nvysixXtEbQeZ
4ITTjwkrn0q+gVJ4AiH8zkueXxOX8CmX5OptCCEObOzJX6jfBH22DUdnusdYn36l/PMoDzS34pzN
s2kTMB6LHE9WFeTbHkTwtg1T5LcT9/zSo6qRQmaDaMWaS73+2SPaHsPPpI+YSvWnR5nBfSCfDinB
7cgylvGsLXx3Sk7FsQ6DfifXcP4VXsK7ELKD7tl+2ghFaEFzdcKmYfSamZQ+X9Mt4zisy70sKdWk
yzsaQxFRH/5ZzXHcaodkpemkSxbBbTcOrq++UNfTtiRgtCW4gxKBUMrEjAj+DeqkjHgINf+dvBXH
aEH7cxQ6i/NJZnvFG3g185Vpo9EcPmgZl9umYCJ05bJ6NJfAP5VtkJMkSOqvoig/tWVS6MxYQ1zB
UEfS/MfemSy3jWzr+lUq9hwVaDKBRMTZZ0BSokhKpDralicIWZbR9z2e/n6gK3ZZtI9164zu4EbU
oNyJYCJz5Wr+ZnzStHyCGiMk2PBaWxbgee9jGAxQ6BOO8igdGYMewazG9luOg8B68ERz/EfmaY95
yn//Nf+bl7wYISMFzX//15tfrV/z/XP6Wp//pTf/pv7v0x/jFbV6bp7f/OIiows13mFVMt6/1m3y
/ef/9Tf/b//wj9fTT3kci9d//wsAc9bMP80P8+xH+zNTQm79jzPT/CR//bv5C/z7Xx+fMSut/3jO
vv5x2SKKBIH2+4/dfP33v07/9rt1mmY49p+Gjc+Z4dqUn7oNXbN/rZt//4s/Un9COLMFvwkL/i/f
NM2w/jQNBTDPsKTSLXMmUP5lnKYZ4k/LNg0H8r3NP5TS+CfOaSf27N+EPMnoSJqOzaBct0miQKK9
5fz5vdNiw6c3R+AoWbRAEzXZD1noYC5Fqbd2e52WAS02vEK5c76UbUXfVelwsBrLjo9e2ZT7ZLDS
e2PUp3U9Zxc/LOrt90f50SFtJhSfPaAjbFSrbddADsk9Ewvo6cLrFdTZYxmhs463+zaKl4q7ixHW
P1LOOa0FfFJQTcjDW4r39XYtGgbyni+nhvSOmgxwtX/h60H0jqbl/GLPvpGrm5ZuKktQ4Bjn6kL9
VNpaRa3zgdKyJZubp0xBfzuUub6EtEKLBEIE88XGix+NZFT7qdRu4irZ0YGWC9vws43RMvOfpkA+
pERupqh4OGH7ipeZdw8Or9jFXVRc4RSKMl0deOugLeXK7Vx9/fuXY7yls89L5upsG1OxhemXOmdL
BhwO/G5aBx8ckGdfnTazbpluMwXBL+SSZNalgW5sB0HDraUhse6QqfZH5HbTRi6yqpjWSZ3SqGof
pegYkCKe9/2l/qO4dBO+VHmdf2vOo86b0HQoXrOHpnp9bW6ei/O/+f9gfDIkI+Qf3tdPEWpTJ69/
5N/+uHl+E9f++nd/RSfCyWyfCKrBcQxTsDP/E53En8piTug6ujWfPoLUf0KUFH/CYXSVo+hGKdua
5XL+ilD8EQ01xY3ioB9HwPtHAWoW9fnh+AtH1yGPkHkoZi+m1Geu8g+c5Crvc3NqgH5TkHhXjfcM
+juBEK5jM56H8s7xI2o1vGbzgorxh9X6ReiRc/A7+3BQdGxrV1p8Ff0s9qDVg3lSb3mLvCjhkAEB
6K6ySWe/Rra/qUs9scAz2M02DfzuTmtFvGRkazCM6+ttTSMenbQ0BpEhBWNMZKYTlPf5TV3qnzpM
jFc4wZf6jtU1GdU4BoPr2LuFczS89HgfDviykWjRN6NGqGTzsdKxdceBOm2uYIiYX8E54pye1xZl
Zth1cEsY4ucXKhkLcxVXkBa8wL1LQat/biYBC8PX4iJY1LSTP9iWuLS1RD4DUA0TpO2bNlwmhH8a
waWYlhV9229jY8gbwE+u+L60//9U/suw2KL/c9bwMPuf/spqlX/1t9Wqa+q4o2JuZblK8Cff0wWO
55/g2oQSkLwYGv5wHi31p22YnFJpORZ4y1mX46/zaJFMMENhqMIm5swiuX3Kyf524iTdIhD+/esf
r+MzjVkCPo/m8nTCsUhnpH6WMEjQrz6OUP4tjm7jbSCHZNnJtFrIttf2OC3nIJSopirVWIvQpxRY
aEWTXOEl2FzbdRLgipkItUD7pb8pSJlXNNkwfvRcB7tvE3eKdw7xSVTi70N8emC8VAWRROq2o587
6lVFgK1tU/m3UE+1O4CnjOfMuL1MKtNf2m36qRwE8+HMhSutMYJYlyj0vSMR9PaanJ8Bnp/JivEf
r+8kJPxDFGuAVTfCQaxQi2xx8CbHfE47o9xADwLdVOtxvRJlE3z8YWf9In6dJXfzx/KCTNfgm8//
M++kH4NnEA516Zt1fhvUWWgfGgjUTzK1zf1o5uEa7UnneioK/xFh/Jly2eWGuXCLSSnocV4cXqZD
pu7MpvcSOLJ+dgErxNj//hnf6sicHtHVDWU6OsmnZELz9hFTz6rHtsiS28Yds+teQHEN3Bpnbhv8
e3mll46xQV5A7olxw3v6jqd3/3ZvmNxhjmkLzhqX4CxU8sN7qfUqIvjX2W0QVvtIL4JHETODbRG5
vdEAy21RMmaYigMRxuPCqIj50KrcJIy28RgYq9+vxUlt5s3jWLrDLSsdx7HJEM8lUqfIoRvKtXZL
Z5Ej1RVW/zLBF9zr7lCnl4HmQ2Slc3XM3dIEBwOnf2HKYrz2tTzzb+LMTMEidmNz1N9/Uz8fJBIF
WGNkrlzHjq3OdpPUIhmi06UOZaHnAAryaa96s34yjC5cnwbwqmUCB2222SVRpG1zI4/fWaK31QDb
xeLjuZEN6ZJ1wC96+8JSeDF0rL36wIiyeBrdBM1PuD75hqlz8SSyWr5zcs9cc06fOH9fwp1J/Pyu
aPLDFmkcI20TTfYHghmHJMb5YpvgLQUPFRPNHHPXlQxDaKm600H1UeVqgIOnQSL6XmD/z5F3Xt+3
u8PiQAvMhwwHouO50ZrHmB37BzUcAh0ts0bVuLm30EY7zw/IQ6Qe3jBE9y76OI2vm6wPAZCF4PW6
3AEaA81xmqLukwrfsxv76Qhb3Cu2xMqba2aua87eST/6BRFOPzh2H66Noau2wrQCZnW5/WTk1ADC
HY2Fn0/h1TsH5m0pdXo5wpYkm3yqIlM725KGbH0Fy1hAOi+cY9F1CW2pLM8WFa4SLwxFjL2go3Nr
ARpd+ij+LSb8EnvaPIz840AvVmPW91dDMOZXynea4Z3L5232+v35HMu2DMu2dROZ+bdLU+o14ILS
FAfd6ptj21i0kMq2/Uy7s7oOZltlZ4qDDj6TIUH6JfaXdxZoDp9ne2ZeG3JHZtwWecPbB9Bt9JuB
XnLn5K72sR5TBiw4aq4M00fVtmrCtVMa4Y1faQHA7Wj0P3S+FyGRZrj9EdGef+aLclqQN89zVi+C
akq7uA/EgbHzJ4giW8ONvr3znX+xKUj/2ZRc9sT2802hjC6qlK9gVFRjqNMraFo8l4d8k8EDvW79
xL+OYsTpMx0ddiZs8sqfOqC6XRZvAsCc7dIQRvM1hxR9Ybit+86m/dXjsVV1gilhnrbL21eCu9bk
djZQNQ5Jc6z6qlyPKBeki7QaUIl6ZzF+sQOpyym3qRW5Zs+vFE02g5kp6GTw3YiVYVF3H+jcBzuV
1sNLKt0GmRh44gtLY87G3dFdoNbRXRPjj4qRFdrNviwvfXQVVuCDsA8x/Ap5At2v1zNt+Uofg+49
74CTitzZtiX9FfRGkFD9+aqZpCt7adbGoaQTAoiRmfGyAjx4Df6AR8pcG0JjUVnNzgH5/Egh+tWl
N8QE0rC+Nb3db828nSVT42xh11ry2Bl1c3xnaefk4PwhTakEOTAkE5727Yuc1GSQJfGQFIId8idA
O/aZE2eXwkjatZ8U7mZ0Xe8R63FjD1yzB/gXrtIcmT/Zha/Uut17Clu/XDghBRcjvRmWcL4/f7it
+EzYnCUj9HqSclfXRnNEwbxYeWHuPODMEO7wTRw2iRlN8EyS/HPXdNxqGng4pUfWg9a01nWUN81R
Mv54EUHwv1q2UxVD+8vhSc/2P5I02D/D5yAd7Y09c/bkVkbeR7cvQGbXNSi/qEiuUIzJd7qrw9co
iOSTrTZGMTUHzQ/eUTv7KTenuUGMJkcW8/16noH6UEGQueuNg1v0KF1lYfHUeQXpVxKAdBwds2L8
wWK+s3ve9hZOkZC2K7YsJHy2K85zc7c12mTm5Bz8zPW/mC00ddliUs81Ul9o5tTfRUBod5VbOHeW
OUG/PSXp/4unoAVsu6yBEDjvvt0vbtwPvjbAs47BfSeL2lI1kCw7uIjoMy6YHH7Ry8l7hhSI+sb8
+1nbvCd/P7/wt+fIpeFKCaBsshv7XCjRZ2yRCIFjiD945rWIRYPBaAijm7GFTmsi0V3gX04m1BY3
OOudF/FzRkmM0RUEF2Kxa567fthNgnkkuf4tjRz8LpOAVrNKlL53EARaOo1Fyfr7RZ87am+/MBRH
Nh3iktQ7c3Pr7aIHMeqfqWqjOxkm1bINfGExcsqhz+Y5LNg5r6QaLNC8M5qbxGmqZYIj+W2VtdqF
U6TF05S5MBkqB1vU2oWUNsBJCZwpv2lcx7mLg2bY9ZBqPT+cPpxqtpho+Pj7b3GyvPzxtRFmHIdi
1paGcubpxttv4dANgz8xtge00IprtzLLnRQlPLZaPIxNQl7uGzESIR3UeQCC8Usbl8fKmEjb/dKH
v1o3cmOHIloBKgSVBWwpWHW9DUbSTW/yKPsUISeqFp0RT5/1oc3XDEwrtHVU+agCq3+N4djf0vru
X/LIzjeuHU73AwKCX6Go44mhzyIZ8SCHz+lkmh9jBm5gMD25Q5RvuNJVxROq0royxxKyDuiBy7Lv
MNTowTBBs3EPHtQfaC2YbDSjVBedrRUGG9NN13mPzrJyx/DZUYMgUoxJg1QCzN11OER8QqT3t8qB
qjFNxQeNtO86apjUdrJtH1JBkT3JgymmCDjN5C5gW2jPKXyHuxoo74WdTnKnmsZo13GlBzAGAyg8
ZhN/C1wtOxJT843fFCagwaHLj5Aj9F0ELOe6aaPpRQWm8RSmnrPh5iqRtEYUKyulGb6zi8/PjeDm
cwxKdiKHgXHoWWYp3T4bI+jWB9gHxl4bWudukJmxj4RML9wuGl5+v99+UX7SvTJor80dMNeYh3M/
Xm0OkyfHGszpwDwr2OU5292YlHiJQ2HsHa/PQekl+6lPwhUsWgrlWqj175/hVMr8uOfnSscRbHZB
Sk+smrOtH65XpzcKMMZCPwwUHggS2HrxhEq4sfcBKSQLD5ILIoJxbF9m4xTsRVAaD0NW5q95GwbT
inFe8YQPW1Ni+VI1xximxEbrhHnHzEbu5Fy++mGXbyrDrgEz9IBpkxG8BHy9JLyEIaybFDghp0I5
FL2npgwOImQ+v/+iLOvPaSrTKToi9tz3Z+J49n6TrIOS0vZ/ZRIJM/K9cIpwDXDYuUMBwdhVGIys
cr98jsCX3rOJ1R1jBrnDcoHC2JdiHermeF1l5oMf2uJi0NDHyl10GRMpJ1RTRP8KJd/agyT4VFmd
3AXD1MOUw8gKPnrNTMmedXSYu3/vhwyDZR3KCQzgqnOhsYNhLwFLBAKpNXMY7xHDKZHdM5G3iSYE
qYy5dTLEkvaVlltyx4GNUcDomM9P2q5ronLb1hDH3biRF7HeZ5/K1HeAbQTZBQIOOTrrVXwnxeBz
PRrsrRgCRGO4BsQdVl/jVW1syKhbpK3Kx9Et2m9TU5oXoOjAa3amfxOQna7dxJzASGvoP3Wa9gVo
ho4b2RzlLX5NxQpztVoUuezQAMqsdQTT6cZL1LCmZmOrUJWpu67P8o2iiXhXuigDpQU6P1PsbYXv
fNRRzkBBRqx93Uc6SSva8CW34d2f7oluajiVRqG2SAlG28qpw7WkfTSkUXAZA77cotMwILlilmvT
64bd1Jvg2qhe7qK26+dxwPiaOUG8DyMaPWnmEVbTpN+VVlljhyW0jyrrX7MpdvfYxUUFmB4PAUYP
bdLASp/TuHW31GQaU/QYObPICA7KhUGWgvoDFdiGIyR+eWskUbcC3HQdxhp6nH1r5BtYKc0xLa3u
HnE78lRazx8cIylB5tXGgJEtokmL018SeoKyX1DJh8qIER9qoRQ7Ea5mokfipBrc5HtGi0aqCYuq
IbNq4H9qQOSfgqiUm5Q75Jbxo762JBDARSkhcgUybtOFOxePYWDmaLUhhlq2JctwemmAz82lRzv+
SxTH4oZujLPOapBAbedmwJe46a7GHiWOvt41hZ9/trzuJukMByS2gjMpM29JGmxzaUqwViiArxLd
89dSjM1jgZAjdBkpr0NZq20VJ8OyQRxlEZtlDaBNpPHulLPC/Q/h8ZQTgoZaZj2STRU3xhjj4CCU
ti2SPMGDWIh9aIb5chQY9vZ5md9mSMtvfKl1q5CR/6rLDIRpw75YOZ3frJn/OCh0uSiyWGnt3pSZ
e98hwHadueVwVQGOXYUazuweOxm+pg+muhCB8QT1AhK4PqK21KagdFcNHO+lEHoA5NShtzCGWrAy
gGstzaISH+syBJIDrEfD2g0JcRfcml2g1QKybQll84NROyah1HtO/SS+bwbHee7b4JNX+8aFykS6
9pFXvU2AOC2LCnmQU1QMOGZHktVLeqY8WJi1KzgU6ZLD+DwRnPelTiyt6+6zVQXgk4Ys714qVcNi
mu/XqEF6AN5chyZC01nP8LTqI8VxcxSVzsHoEa9bDGXCJtSFgEs55sFzXBH9tAhoGt+TzmznqLVR
wtWcPPKFcax8BnKlWNvc+scSMfgLF0D+5TCLk9StXt9GPXJvo2j8g5Y2/gYoEoo9Mkt3msFcAwoN
uISFEmC9Fo6YxguwbBEmK6r8qCLd23uFHdC0cQgvYSSHC6cZ7/GNwSVPt4snYNQEwmbwCSkF+xoR
EJtuuyW5ZeoqKp+CEmjc4tQpOa1eMto2itXQ46IpffHKMAeXiy3eGpkAhLtJd25Q1U1eEC6QnyxZ
919Tf8hvBi1UBzvNtQe4ceO27k15WQ21tdGdut8YYgKi7TX1xRSmxSX6Osg84h6MkGVUoGVUlUs7
Spqjo8YeptFEYT0F9GlOoWwczOYIlh9ZA3T+zKsgrZlPRDBuy3aQW64c84OdEtVdK380Q/1mGrhl
pww/vEWhgTgwQ3QE2hwZaM2YtulY5mv0beLrWiHWFvojnzaORvFBaBBrB1C9Pd8zR9q3bVAqGdxP
aSOK16LxaLw7BUQFJAj0p9wO77PeHGGBQMYD9LtTvuVfMe4Vl1UyqZvGUtZGGKa8UuiVLs0OtPgs
NZyHRfMwmsgluJWSFyawt5s0SG9tu492XdvIOzXXpG7r8OZOHW7cOIxiSd3orGFL9n3aPZi6Re48
uReUrtMrisvTTTcm+feWYzQnR1GoCWD9kbMMeVXrpLNo8Fm+1i/hhMDf92FR2VqgX9MCS0CwuTVi
5Dm8/DLyudu04BNSmte2JiNUu/x+p/fgvNM+1x9ThjJr1ZTjS0Z1uKIQ8Z1VNKHIuJhUUx+hDzNn
at0yXBWe8VXoQ/1R5IUGqSuCD2B5hrlEWpjWXB2NW9MVOEtXTgp5ssLd2CvjmypEDHaCTo62cbw3
htaCpB9jjzL4/RrRLCgBaf+aY3p5Y4CR3ca2BVW9JCVNHBE+mLFuoz7RzorbnXcJHc27T7Sh2ZlO
kx+SbKTFJ7xyVoLk1MMQ0I+UJMkBPSI8aYLR6D4jn1cjQkir9JTuoS8X3pVWnL5OnsXsbrbTzOrY
X9Saba9yKbyFiukEGT2PszAjwOxiLJ2Dw7BpkQmgx43bjx+SUdO2U5HVM4S52mMwFq5pfuQbR8/E
0tJLBQ2ahUTZh1RzZVo1FQ4H/KPXInWrmPLedKcbsowmjINEiW2FlVVMIEx0Qeo24pRPLYAfK5/Q
CLeKHmrsfJZNkja/zK37dq4VMxfRBxQhLyihOn8VJ6xUqxQt8ohGkcUxU+7DaPX2rkVqYk0aZBx1
Dc3LGCQj204qxguhw6i3i9Rd5udzVjyPCnvftj/ryaDx9eNA3Q0AoXoUP3TzqSCtoNVQVdzdJTzJ
CCEXQEDMHyd+p+9L+k5zHomESfEEOYc/QlYj4gTYqr2Pan53Aie9852x/uTXPjvQVYg0oEEqthQs
wTaMDPvFRYl0X7kxkvsKJOkGmGa9g6ZggvKc6vKLECUfl6AeR4dhgmTLPP3RL5R2UHloX5bWNCAN
Y0zZJvdGoq+pOQh/d0hhQT/s7FHcCrhG2sVYojOyjzxQwGEYD/d9Fh5izyqnZdfNrIhQOt0DA6b6
q95q3afGlOE1Yt9I/ID8otDTh8nZnHrBqGWaX3Eo0T7pZL0g6EurvrPaonzNK7MHlhoECdriBV07
JDNauEJ1EyIrZobQEMxLGGMTumbl8ETkQWCjsyUNbVTQkApSOHFVhf4Zgo5voUQQ9LthMo+1KsQ9
DILbMZJHJ7Hd42gNakMc7WAQ9Ty8oWtkXRmnLMdO3gv0hUmicTHakbZirwOiJ1/xtaWdYp5c5CZs
UUQuFpZT3EtPjzfMbcaLskYBJNFs+RQ4RX9txEpcBlbXX1qOZ++mPNiKSGYkESGCZU7wzLCWzC1A
+O0wwh5cmjBg4MwwuY+bsVyLAOnNBJMgB1aqVb0MqpiVwXx7giSQadUXqCAlZIqk8fYZPjfZqhks
8ZW957kbROTa6CYPYlUt7XwcrpwU3npmF3IP/a/4lrmF3V9qYxggfe+K6GMy6vMNQKEPTXewqk+q
C2rtGlX7DnnUyEzLawc6+WekDZxVYdSuvxiGEVxbopYeBOUFJNEDML3t2Kft1lT9sO9tRDTNKClv
Ik9/LUM0u6Fghsldkikub+6B+JmIaI3IbwxuurRDgtmF3UrzekTG2130hes81x25PGptdVBv4ywT
HxIfExY099vh0NW1294ikBCULuyJpIzXGN7qHwyoRfw8NdDkcoBNLKQ1hWuU1LOLpKS4QDTKW8Lf
FEwLEyqASbcyuZRuZ+y/5w+JXdZqgReUdyhCqz2kFX90akmUGvz4tkMosLSpY81xIItOPY3zbaYd
R8dMc47O6a9FuhGOKzQH843uR6RSVmCAOjjlHsUcaqOUKuX0V2uPfCsZW847zSG1ctFyuxQVstyB
bTW3mIWpVaWnxp5Lk+mjTes6TcPyKYyq/oV43kPUopTjGuYTvblq9tOCpAA/h486Ig7YhNhQ85eY
kxZPoLcxUXOH0P6GpI8kGs2xLMnmgiDz22hn2bnc2XYbrxI0rCIYMmH+oZkLXj/tmd6kgexfvFAR
68RoUKejKkJXsUXXldg8TwiaWBB2hsJuCg5V4TbwAJoYPrIa7lBbqA+acJqjJeEu267PMQw88/tj
5EXND9T84hQlBavWB7OWWzGi6AuHRG0RQ4LZCmdsD4Ur9yDtZExPDC2Y++x8c7QtxCJQZXlZu9Nw
NabBt7ZT8B/KYdxwHdz2JeJcnVFlmzRwvSuig3P0e4zKgrDlkuIrLkh3/Sst9pKt1rkR2knkVppK
/Ic6T80bziwOWK7bDctINMZ93rTNkdfO+pFtIvM+BP5FE6MsiaJvepcKb5qW1mTp2yLQLvtWIlLX
1CgBZxr/4yfPp06I0UuK8VrvFqYeeyt3oopQRux/dTU13YyqNBCTAqr7JQuhXC5qtD7oG86L46h5
i2V1d8vEyNoNmoX29wix4vuLhWJ6NAaDAYMT21cpNzrVSdKt6EHJ+7hIkX7k1U6RrlPBxLqXXGSC
2r6vm/SLQ+L9gCdAfhH26UctCShXIQWh4RYZ6YUwIvsx1WNjQ/2Hot2k0/yIEbHPwUDtsUmAxUaG
8KCFDZctcZD94Xsh4hcxVUPa0/I77eAopvXvo5yERA5OH4vTRfH9RrW8PlqCv+bAzR2LYHCGDb3u
ERGF/Bho4RfHEvIQlahAcQOKcaXAGS5hp7TXfY14ncEM9a4dq+oFxrq6r4MytggNLJgoXe21dpjD
LJN+grPpDwbUcBEXe3+EN63ZUzAupghJZvRsdLhLdYPo/NysL9Jy+GIgVktfSydNHFsvuYS/iNwU
5oVXIkj0jdKc5KJXQ3yYqqjyEXoNP58aNH6CDOsC4z+khKbSGT9wOfM+HRuKstcl1pE21keRzOq7
MayJz1odI5TXWAEkZPxJd4mvsq/J4Hm3p+1e+sjm5+QW2MPMpztOYhc+EhLyzZA8xvOUS7dzPP9M
o7RhNGk0BGyfbknZa0Qj7OPrI1htqIuahVr793BkmAhNOJBPl5xH5N/6JpzyRQJqHJSs6a71yKxm
/QfM01A6oQOSVXehGEngpdZXeFQkCcPMibI7hRfdIE5c+RC4Bq8k2dFRorxscMBmp3tm+hlp3g4J
eSs4nKKbAE1xZUr5EFah2nc1Kd/lqUt4KpHodJQh6hiJcetZhTxWczp5Ku+4j2gWNj2nENZ4cYd6
EWox3JLeNf4c6q4HiXCcToG40vnSmRfsoiZH9C8YkFRsQQNsBariO6Tviv1gIomIRga/hc5ziQb0
F4iK3oUVlvqtrlcBtu9a/CTDsdqEg4AqJeWe5ph2j1sexcvc6SusqX9pjAzdQfZaetPLonpKRAVr
B4E21Bja4f40/3LR2NvZaU9RM6SXfSnFpkF+7JDN9w4KXFhszA1JQFH5x0Rgb2PXPgo2/agtq8Lz
L7R8bhHVXV7fxyg17hNwNXed22HtMbTdvgUtslYovalF4chny3SSnT5ffDAt233gwoif9AhCaxfp
tEUgSurVIC6lBUV7gb6Hh4QLGfSQ6umtjtrfVdqMAZNKy31xppGeDUCyLnPaL2Oq41U55nvDmoyV
0za46Li6R1ZkqEut1pw7J5JsOlmSlXdqLNAoEzLYy5CBiRhqtkjj5+ayRh6GKr5JwgtJkBqBEDeI
ysdu0n41UMsQ23ZEapwbJ+pfWskkIT71Kk73PP4U3FHONDcCHNDL4aXtJLyHeUycu6G3zF3pzCQb
/w6bhmFN98iheYGs/mkvARU0LnNX0DRAb2qLNFO1zujBbtqsUFeqlMWmxAhk45b9RZF5+rWhd8Fj
FxfPcLqCaxIakjIZxddo0V7FojO/1IVojsmMw1CFIyB2of6DAGdwY1AdIEI8jI+x6Q6PqEvHe9cl
MbCR/l3LCPuXtOvMy1yovUNRfe3mmvmV/RQ+dWDodqcd/05P/BcdcfB50HJgh0iwr2cdcdS9VI4K
K6AEp0keaZ5/VVOISF0PrbkzZLatcl2t+xT93jDoPnZdB1jC1JS1DN3Me/0O1yvBaa0Tu/duf/90
Pw9RGSErHfDvPEF1zge57YCqUVLE0wGDHih9oGvi01RNiMCEoJzH0a5FCQeh+qL03Hes+X7GUVrQ
lHRBQgOLSElrhiH9MBfxEpnZvVNi/uqH8IYh2RVPp4hMlwpDrzAub/RA/9BnSUQV0RTWrVXkwWus
JzkDzjS8/P1inM+mLECbuqLvBEsKitU5rDOssPtqPU0dCod8DKFp5hb6XDLqDl3BWBC8f/+Bv1gA
yBCQvGDDYNlkOmdAL9JtCDeprx1GvJUxDKmgvw+h7n41zFE/jEUu7sHzo8jgK/cGfeJZ4Y6HW/Rl
U23t0HY//P6BTpvx7aSKBwJbMINAAIabZ8g4MxTkBM0EPxxxgjsHHsBLNdHf1VGCv2zq+lvSde7a
txTM+WnA0af378ZGFd9c0eOcYEq9RZ2uQKta06OLoa68nZ4FZLxhqI6CA3/V9m34znzt5Mj59qlx
7TV0B/oVcOmfhop6Bze7gXJygMkK46wumiutDOgbxciclL33GWx6c+tnEULgCA51F16WadcwQ5Jl
m4MMmc2dJsR14aj5CEPeVnpTXfU+yien+0JBhrz7/UIb80L+9MhgMnWXgajrnhzvftj6uYgzOLmB
PDixk2BBUluXXSDidQh++ZKGstw1Pdm18kf5NKCGeBn7/ROcQKriv3pKGL+MY/DekfwZ1sJScmMY
DrB3nu7sSIJILxAPqMShD+roA77N3joSYXusHZSokFE179IhWkUVZlG5Z7tbhzEPNmLMqW+MdrK3
ak6ELBCjK8+y65cWoPYKq7Ds4p31m2EC5+tH5WnzjJaEY3021p3Btb0PbeUQnyY8px5YOMbFU0ia
v+DJ0KnBr2ljVclzFkbxCsoxndZ5nvf7J/k5aCgWaj4rbEEL3tHbGEbOxaWjM/A8DXR1hFi+uuhr
ADjw0703T4x+/3k/I/P4PHAnLiBFeAHqDD+BXg98hC4xD1buRTqNxBfGMdk6LyIBFkXJXY/tygZF
5Y4hDEnB7z/9Z24AIZsxOrvD1F1X2GdfN0TLYkoyjtrgGVhONDYd7dFW+9ZNaGI33ZYJQ3ytUhGi
bAwYJZZleScDF2GFLNVehrx4VEiD3IFZfG9lfvEmDABsvARYVxKXibdvosqDXOp9bR/CBNTsCQ9z
glUwMC6ekFWuj79fi1+8CWKOA/Rrvi8Agb39vJHEV4Askgec8aIriWcd93mYP6RJzhgnteBTV9h5
JUq5Wymk896w/Sc8EC/fMMCszlHE4r28/XytMqDAFUoeYk22G2jp/lWmkuylnO1IjEiujHGGEDPi
/dBNKrsxR/VYu5gWR3FvX/lY4L1DyvjV5uCBaLJCMcZ6zj57AxbUpMIqbPtAz84+VlHug1mxIv+y
AHZII8N2vgnBPCGoOCDeqF21ZdysjSDIcCIx0d3ArCD80ut+/zJMM9zhH78wVomlBlRN0Di/3ArE
bTTfctRBGPHc864EI6w27V+ieUgbG/HwckqWT/FqGCZGE79/gF+AUbhcZ64wZEqHdugZEKQZcuGG
2GUfVBeN97U/m4vBS87h4O5y2TS71EcTzcBb5SochmQd27Rt39k3v7jj4a4YRBBhCoxQz5GUMB5y
eyKo37qy3QIpz5jHDc0aiXDGodo0fVJDj2xjRduHYaQYLs3wLrbjdmflAaZRSRUjAGjWz62PCgzS
LyGeBEZ7sDXaKaU39ViQOrQIf790v7iXyMhmbAnHBQzN2dZCT4xKEsH523qOcXSsnLsWGtNOFPZc
lcxjv1a+e02ffuzZNcNQBDoqiQVE0nO0WhBR/U7I2N0O1JdrW7bF0UDGYtMj7X9XZwZFIlhodeeD
niuX3OcxGnMd7W4Sjvx2DAI0XrQocepF7CcfRiEeEL0YFoUM6nJxggWcQAVo8ND/6+mWMJIploLA
i+fM8FgOLQ18K3cEPi6oeHtRuet1EK2rFsRauOj9LP2QneYM40zw0XUaCuU0Tju6Es2CmW17H0xu
/vS9I/J9/lxEo7Ga4tC8qvJwPLh+1r8DuvpFZHRJqWxHwrbB6ursZaWdHVf/h7rzWpIcubbsFzkN
Do1XhM7ISC3rBVYS2qEdgH/9rOi+xtssci6HNvMyRj7QrJtVKSIQ7ufsvZa78Mty89m/9ZRVHnFC
6Y/MtSW0+FLfZU0m92Zta2i1gzr+z6+Vf/XXcyYg0EXkijf6b2eDNKoYPs1z/jCITNwAwSz/nPPQ
buqP7dzgDoA93e1Jqn1vS8f+N3cq95///uia7aZXSQXXcsLfgpqrTiI6+mn1wLOXV8UfE8Uu4gxB
AZn5BbyC9vOPSRMqa3mHkkn9kn2IWUl1FXfw5pqhaYmtI1ENPcRsCJgI+kyDhFaDRj1e7ZXLvJtk
DFnAu3QnkS9MiDsrP6RTzj+SWMamDZTAxsQ8B/rnRCzru2GMgtATW61EHRAx/cq9hS9K1Nf8XYM0
OZ5z9qOxMiO0lj9G9FOfWAs9e0Wy+zrN/yM3iVWX0FWX1h+ZpbvXEdLqjc/s5Pxn1ti/Rh0aeyDj
ll/T9f/5LzcEc0GxmmLMP13StDc4au698kFQDUWbw937oZVOemJBJo8SOdk3BcCHz98124k1df98
cf1HFWRoJfz3967/P1AB/s/YAYf/f7Am3K3+8ov6J2jA7ddm+CvJ5I9//b+ayVbwN0p3fOqi3Pav
0JK/N5Mt629kqCUpHj4Lr8nmv5MCbPtvFCQwWXLKlDYnGZ4h/9VMBnMS0fLgzMOq6fo5Gv4nzeTr
s+i/n/DCllAM+M/v8fG2wV3HXTA6ueY+dbeDtf/Lt//w55/wD41n/4+j/7/6o+1/PJiVGU/UfhLV
qV3UELdwywNyDW54JIJgdr2T2U/4sDwcrlZ0kUVhn8dcscKFV50CPDc5HnVO/1BAbYthkAPwqtua
3ln3ARu3PWmlzsTW4rkgMZPqpxON6wN+TpD/A5zY9zGJwh0DB31vxrF9QNg0v7JXJtA8+/3V5dC8
dZy5nsMuHH/iywLC2AYtdpPQaR8LMUbPIWryp8Gq548xNCxTXYYzIfiyT6LOE3N4DzPhssK2i5cg
L3+BCOuecl84MAWk8+x5Eyy1upLbJh/nIW6AJTPLyi1EUTzsxyPIUcXSqSD6UmTgruuZCVzs6qXa
GQ+YVyW9vtzWXIzfRzRDsTUUhb9dyzras3SBy0sD+Rte0mkXicQiDDQxTCyEzHcD9j+CvslCRMtb
fyymxoqQLNRX1Lie3Qg+EqpWz4X3avvHTgzdA2FWuR1k7yKdKIoz5nRUOqBpUjQi/fzVTU2dbTQ4
250qg+XO8z208ZUpkrtidBJGZoS/qXPau2jsksvQket2STbc+12C2tf2V6AMTM8/p9xdPgiPmgf4
jeUOKqb3NNR4tPj1eZ85Vsln2HnQ9jvKQ8eID5H70vBBv0ajxs3RBWQ6hLXullyUZPcV0LpWhvWJ
L8gjGcUHK1DXkSVOgiEJIAMnODkOv2yxgm7oqfS8BKYOX9mgzl1sg0+hJ8Ed9XmavOSQ2OyxdGlj
FUcyReRKl3pf8wZ5cSblE/6DTfjQEm+65O0CaM9gI9qHNN2eS/CIYGbD/Mi3UJx7p7RuJySU1dZ4
Ferdqc3nO071FlpfNEKbtYWIFgsxJ7+YbYx0F6R1cHVr1D4nTnWcwowRRzjOj9B7+m0aoUpKFdI0
+jaDhcG9Sl5Ns3bIcZf14vieOvrJ4r5xMU0fmsnOvxTS4EsgxX1vk/dD5qyH8rhUE7LAdQ5NnHQr
DlR/Cb/NwzAhHs0UHjSvbC8QZrJf2stdLEyUnti2GqveE38NHlYooqd1VHAIphRKOrfLK3bd/1EP
bvY49YQ32qzOD42nGI+FNVSxAKlXgXxmQ6VqYl1TdSwQ+MJrAaSM+Q/rNTsSEag0OL976uR8es3r
CAef7+9H6PbDCUfATBsXnTXqEjuQGBEsJvyB6gQpw5Vc9c5j1FIgl1ddPNUVAh14hV+gmKYf1oT4
poUnf3ZZdL7mFtmGIBH1fRGOgpdsPbyPtnJfo2FNyXqZ6av2HCSOGrb63ucnc6PRoj6T+fUeOkTJ
Xx0d1AKNXa5OGAfaHU8056ZxoEp2nIee01a7fGmLvHfX2unOLaEgvihiXk9ibJu9V03iMoUpOSNt
1TqKM6UBhBAhQR4XVq39QFY5OPNSCDdMDJM7n1DJo211WRgPZeR8yjpgJj2ElJ8AJtYDefBkOvEn
8paKIvHpr2J5TYSYDoszLS9TG/DLa2HDlroCMjdNZtklXUUQJF9DDJrWxC5MWLuuLJ0Pi/PLR+qW
8pCTOqxB0fYemfLA7Be0GVu+9QFJTR3sPaJ17DCz6iYooLHimZ4/oi7Kt9K0cj+tnfRjbcR8Xjld
82gktfQ0muQKAx5nnnKBtJ7NYlkvK8fHYRuywdvwu8cp0ARLcKoyzjyQsoLlodCyvcXfy1fD2i/9
CQ2w+AVRfxnxPg/FTiRcymjxLPKQUn57RLoaob8ktPMUKvQZXQ5QVqfFcF9IMTyWEU2WcVrHI7RD
9p24nO/JkHoXDpURTBet36eKix8y3HZ9dGRKaROePKs3s9gwpmgujFJvoyHBUMIztN/UDXqiKm0J
UYUw9b5ywtX9RpaJJjQrpvu8d8MgxjNnkwB1/PWnyBv/kLQpRCeTg5TZL1XRPzL270/QNLznpVj0
UbsivO2tamUz5trvbgeiF9hgDasaI8utcRte4KIy+3QUtNjl6txbi0V4eoZleRvxIHikfTUQ/sr7
Pb/auFvm8onDx5c8x2q3IoM4kn67St1H7f3yRbHsV3RRe1nU0QuO5qtEtUDazf86Wz6LyW008Zhp
dV98b9tsPo2pq5l1FfVntlbRqz37ww0pD2vZFZkyL1lZzg8ZyPGTHlbzzRnIPE3kRjDGqvyYKovM
Ugh02r1+5M1nyfbsQMdw4QGcR7xZU4xG6XKV6Yb5O7LiaKe7vnuevSD6lnHnndD0Fdlrjflgy2XU
YAqh4n87ro1GblSbn9odENxa0MRpaAfRlrmL2Fpzoj+bxRGEZOiCiXBcWaZb9cLIm1qDKAr30DoF
101WTaTXUXzWd2Gi5vuoUAnHGMJDd9CyyLX72rrtpXJOOquvWaNW7+xBO/upJajiWIRQBUDMT1l5
V3+bSf1NxEwq9q21mTauE82EVxyzHKKuDh/bMM/5ECvL57ydslM49/bJEX31TLHTuUApdW+YgwUb
j9gtpmA+eA74AUciSKFvdkGqJPtHJxG3Ct3hB+Gm9cmZKbWRA03LhoeMKs9SXWlMZmqjJ290ikdX
S/XCs7k7jEkz0mkgS7UhWtRTfpPRCiAavnOw9ZrGOid9HV08Nmg3QxKxNFjr8SkR7rrjPKTUNhnH
6JKw2dgELM50HHhNcm8jF7nxwJN+723LHPMw33WMiaGPVyXhr2jy37Ol0N9JLDgX1BjureGU+8UZ
qhHHkmbXyxkoWY6kMoYTUbGf9QpsvoLVDxu/zLbEMtynqCw0GosyaZ4tEUZPSpLqFgyXdmUbdKdG
8Kjv+pqeBmUVSOcggEgapv4XNyWWOy2j5C6MoiQufRgGm3bo39n/FfsGct6ZN645qLQgUpWt2c1Y
RPJXIx3ShV4TBexYAeZumImgkfADaNy+N1uftD2Lz8Ztwn0Bg3nXpGt6qaogOQYVMRJBmPuyyGg4
jSQQub9eUeSsjeYSxNXKxrzrSQfR8RG836bWJkhROTeT28s3+tDhrdPL5QlKp3Mq28F998jf3y+N
3T72iecdo0aa4eC1lninyzxy5BAwXf15jA4Zz46raiN9qqOq3LOXx0PAa7p79sC2bhs3KzZ8rDrp
zms7QL/KK6ptwoqZLLevv460t2L4A3c9R4wDT7DkZNaraWZgyrBPaiFPPKKT90Va8xvTsPAFfEP6
MidzfsuCe/xSsTnfzb7yTkky1d2+bP2fSQhAfHEH5G0zUSxg3k1iofrIq8TbcNAMngBaeweSA+om
zEfwRhbGxbuZvD6D00nchR5vh11qk0jQg4dYMJ2m18JQXd8MWU1nnE7/Y+4k5XevtNOv1gD3EDhw
mdyK1DaPDofB3Vwv4R02yehXaeqOnJFhjRKvVV2BV/dHYsgOwGqUqHzax01W+zdjgoqDUZYB8eur
ed17dAnfaCw0b1YzVTz/7DInocBxmRtP0X7vhZ9cqm6l09hDpcYEkdjr0R4zKgKqQ8YWhnB5F0Ia
7HcHbFS1HBVQVaGOKl9BKyX16tBtpRBjpqnfTqoI72RazOd0GX3cQ0EqDpmdyIS6DcUAUGsTtHkn
81+Qfuhzq7zw3PbX7wgvZ7CRK9edxFtS6L9ZDzCHayCLCv9HUU3uc0Zw5rjUMyD80skasSMUUj/O
KaDV0jWgP5KCl1PopW/rmvJWdWYVvHCuArdaGRSSmW10XNFpuAXF6O6Utm1eWnzukgEnVRoXsJwt
7nP5vLMRmxBHcgbrhyvRfXdCd0wNfZXv19nUt61Xi4OQilRyNCoM8olBaTM55kVGORA5ArEP3kqC
OgLd9tjXs3vHmp1y22zNJISSnrm67qjR6GnobhwWGUcBcPlM6hoBWGCDSAcI37xURiAo45q2gaue
3kYCPYKthf0LwOdwQBTXfeStp8/NaIZtWyb2D7KHvA9dBXo8RdzKgbBfzQ5LdH0blMt8sLp0egda
vvBR3ac3c2sHDz2jp+ce3Put641g7WfHow3msrLiuZj+sJvCebONLPrtwnBLcgtZMuJfJHUzKmNy
Q8qx36pO+SMLryTaEQxm3zisNqLK0qY4UdjOZSqG6OBWI7LyosaeOJgo3SO35grqWLLY+DRqP6Ts
CN5TNu1BATfrZkjRKaO2Kz97uENv0cArOypcyhHSbTBR+Z4AxtxJrIzaCjcR4tKfaekTHm8tYD5N
pu5MKs2514HFb3lpicTbM1SOsKxeTFhN/Y57q3cwoY5+tRTWxngxPWHRNHTf7ZnGGQm4fsUt5KmX
nn7iaYqS6DVBpc6ttECJ3YU5haomGWqGFDpLYn/0pl+2TyyYjKovH9bBCr53FIZwQsqqjGkLmztA
mrgLoOrXD9UQnMpUUHno+JHFHq8kDtxLPb45dR5+A+xb9OdxJQ++0XQ3zhG2zq+sJSqi8tJ+IBAQ
vKCuwsKZZGu4LfkqKJ0tPNIHk0y3KBjLS4FO/lCABOAXMpr0YpPII9/je7feFHCQ5rN8WxY4BQ3u
nc9y0sVXiapu35We/2Rd/YtzTRd866Wpd3KGsHogH2YdykSoH6GE693aHDPiUOmPCbJz7ZhJx2U/
OsTZFbIlldsJHSZkxaT5g8skGuuuXSy5H2YT3Nue4FVBLRyeiTOlm7VHzEvbUpLnVf2BSqO/AxAy
PBNPt27pPi/vo9sU3YbBanSZEZ/c2EF9bIk329Vckr4qqj2SXvbeJ6+h3u3RFPwZ+EP5ZS0dU8cG
N+O+59L0kkAlI6xcl8+sPV3umWjpe0/qvbGa8s0RrfmFYnQ4jGmQ3a2k7DZ+0I0xS476y0ySi48e
zv6Qh9r67PMJvw2vqlDOA9VtGarinsjnTBfHRKRUdG02ZUrEe+ESoLl6r9EajzItzzZfysFdrGkf
5ZHzxoyJMkKeiiMH5xdCb+Y5VJ17TMYJkbhWOMh5/l0/1Kc9Sl6o+FYftCcdUR5DIEWO3zh6k0o7
v2NAzEeh1a/pt7DoPwOv8/yd29vTZ2ZJHg6dsD6YNnBdVeP1tY8rYEuvRX1MQ/JMjUvvgk6uF/LQ
3Pr4zCs4e6nmODBPFigCA2YoPtm4OU6lMN+CoHwFewc23MGoth/9STwCtRWXphnad+3I4WchlPsj
K69fdKeHnhCAlewtPqt2ayuoHVihBv1lxv3arsg9VHSzSMyNpuGRwang+n27tW7Ptb8qPgui6riu
vrh4ZKIJtKoo4WPSZiJiN/4XojHJPUrAjkg1t6Va95T88W/tU2q7DOT96lAU03SBMF7daVavOG1m
C6AmgE6zN13nDnFez469Ca2ufcC24nbMWsLhyMlE3nAf58DlV1n9PDpl+pmRPb1ZulFveVOppwra
wA94kD5J+azNbn07g+UJuJAIb1469Fx1hcve77h+BYkO7p26sQ+c8doLuPhuZ7XyPYXDw6u3Vfg0
R82GT/VdXDTDku4XRlCSj5PVvpGry5GpbPTScEBuuienbr0DTh6WBZSICm8zjPxY5SLCet+lTocv
xbUpJXLL4Vlou3wcbsc5KI5DYfXfbEsuB0sFPJgLLuguTRGbj+ZRjo9L7YbR9Tk3JHFOSu+Bm2t0
jvpMfYfEotq97Lv+zhmFfzvOZMs4ejnzbg2LacuhqXI3WjjIccM2n6o9+BG/vjFLLX+1eVm9uxBh
u0OelgLQZJ4MP/1gSRkuVG13oeUZPtCrz+V2ycba/MCjsz7oIvBRGNu9JHCaoPCMdT5TpSVJx2up
yL30aYJ2UMS28ShiEeZSzAYb982t2vmk2gAd0DJMy86nYPAOIqvm5CyCsyfL+qbtnIxmXBbCJMKN
ddd2mTpEFKNJbpjc03vF54cds1Sv33NN2IcYOznpTepholRd4skYBqH/6rg8Ih4ST5tDzdr/lolD
gHLQCect/Iz5sdT2spn8efjBKnM+Dw7ulVgNPVnyYPTgLft6fl28SWy4Rrqvs/DFjzDXycFv2/5C
Q6e+0ps6msW0Eg6BWzeIYJL5Ex0ehT3fEuy1VnzKrXT1oyd0emOt3Bk5v4cUAkiVLhtXufqpS5v8
Zw1cbVeaoKQZ5VM7gBvpb3uq2xi0gTd8DTNOPjvSt2g7a9WkewYePY+awDxn7TBSCc3JeldKiF9A
nlbEwF2kbrwlKPdRzTu/Ll3rOK4caNG1cAu0ASicG6sRdyW8mtOcjc1+olRXbbCmmS/hkvG+Cxj2
hXyCXUMqLHBtxrB57K20vybS288LxKNPGnL5T0aUwYfv6vQ4Vqr/YSbhXqyyWL+Y1JCSpn98CKz5
w5PG9je6cLpb2AzuF5Zh6xMrAdJbwVQ7NxB8qvfBrNMhCVWJdQExSF447Iq52qQDXt4OG5Wquuae
yGr/3fVLPnLZ1Y334xBVW0wGKcMZnbt7p8JWFXR2+BbaDYTjMnAvs7C9nbZKcc7W/FgO6X1iT8xH
SHAR0T5KNhNjlnzYY87qvqFUFaC1ZzEtbDpSQVvGjbYYcrUBaeF88EduR1X4fnULuDy56kzGYciy
MQYjEn7QMTO/9CyX1xWNxo2/YBJgfqrGQxo1vHw9PtRubNjkxYZ5n/k69dgPeMQiM42ocfHKLNzq
wpzU+06Dn0N1M83JdkhKdWIBmJyvpM1D4S+mO0iQdOum5vvYVRjnm2t5hj6yy5NgIyxkNjGZxKrd
1SQSzyKteL7kEbLRTrvp5zA19WcfpObZZgzzFPFqYzgB/jLPouYGIZBzmEchDi03H+SEkjsBNycu
M93qR0hdlgxvrR9ML1NgFbgzhX9DulEzLsMhGGs1dTdrousXz/D0Q4RO26gll5W7et1VFqmkoVvG
x9Ux2Pcs3OSBhg2toFzsR54yu4pu8KPPaQF3hxGED10y+r3k7pPo6QYgWXMHIb14L6xx4jw8CXUq
C5y7HFKzN5UyBKsVzJ792Mh+70/NMoCXadyvU5F3x3FZ190VkPQZUezbEj7od2QjUxYZivxH7E5F
t+UHhvXEaM3BPIme8zmv7qwqmbfUdpd4tF3/Dvlnf0wHZDB8ILi3S677uLRW663yLLoxYcpyOukX
te9ZnZyrpa4fq2bEc5+VKXdhZ9mVErfxNnVE+K1auY1uALkNLLrTvjhQWB1/UkMPL/jHg2JrqzGd
tiHPuK+Imqn9KRR6H5XU4YvqkZXfqGZp1lOaNT7W2gph04awlP+2BsF8W5dan2Q261sxuJXYuN6w
uh8D2Ea0gXqJ1F7azaxOjJX0q0EVQ6fOH14on4gct2lJSdu0DnsuTaEi23G69zXtY0d+zTFUvzGp
7FGGr8ltocv+HWuzd+m1mzGJTrpkZyUNXsrAmJDdDHAsucF1G4T7MaTwc70xjRGCqLw62kPHkZmP
HYFEJl3XZ6I0ib8BJJgIPH7j/JInERi42ogvynUE1dfRMGj0O3eO2K85zZGn8jTxfDf9e7/U5JZD
afNvDHqVLm0Fhh874bXlS+P2idy4PGm/j8mqLTr9folLCveSd0TpsqK8Rlq2bjT7Pp4kUUN9ZvEJ
v8QZoy86v1lT7deGIsaRZ1lyaOjFpGf+3Xb+urqyTr54yTrq44CLJY+LTBhuuLyyIsoouSlpKFaV
3/eAiq5Pa3f26q85NaH+LhNXjWwWGbt6GrORPYdRfkCGLZAUYeeqQDXeC7vYcoMb2p2HNZvcSGSc
6NTUHmwKUQrEJHM7zMtpzMPa2XQNzxdC3nm2h346PNUhx9Qdf3TTHWin4XuD9djLAy3nYj/hKsCg
qYQ8WBZvEiMoXFEeWrNjgYB92c85dtMu0051ZF5YPzVF1G+SKhOveW6Le1kCRNtw5G7eVRAW5jzX
Y/sEcL74YXoAVBXV9gdK8cSguQkc6D9VzA4C7t/xOgfL2RM2QnPVFOZXXZD3jsskGJkUY5Iit7hG
Jm6BKHQxHRsuSpXfBK8ewZ+AWpwJLBqG2FVXY16pjlQq7ooW4R5Rj+IYQIlkRDnl07myF/2SX1uZ
mdX7J0uZwtsPKchtSGXq+4qmAZvhOB5CuncX2Ac2oeRiejfj2u8L21gjQPmoOA9UQ99ryksn3rcK
aWiaHZs+rB5ZuKY3WdQxlKk8331pK+X+mqy6/hzxJlJn9b2M3RYjqc0VFYAajCTrBdl9tc+qBbNQ
xTn158hTkspTFFXnbpXDcy7tYhch5opb483skLzxuQYIsZHJ5F7p/v703K9T/jQW7rph7Ns8QaWR
Z95WeteGGVJSv6uJwoz6pQpaDWKs9G8Hx15Pi2dY0C0aInJpKgSjWC9023q/vPxaPEoV2mtGfFca
bsqqojBh97ZSRtxTWCpvNDjCOFhW5jsjysFNXqr5bczrcIxz3RUnGC5sQaTyvxasHtw4rAa5X+Dy
POTO0Pk73inifSwTko9JN2VAA9JU73GkzXvduAVzj9l9S8eeyuhAa/o+YbN/Ce2R/SAcBYcFot/d
WXAlBmaTAN5UQHSIOXuWOvGIvGU7W9Sgu7yYbtcJXEyg9LQD3sn2ICyltdPzBKzfwVy6MJ7+LMuO
iC4WNv2FkHwZ7lj/hDdQSJDmFoSt2fR7cvXvpxG8GfffTv7olWy20snMS5BW0F7+iE/8v47Z/P8U
oMFo8T8Q/omU4AT6hwjN9f/wZ4QGgr8EGOoweoco7RMr+3uEhn9iE5/BcuPzGQRX7e8RGowaoNzZ
jRBSBsXFPeTvERo3+ptFBjYMLcsiUMm/9J9EaH6PtcLL9QhMkMlyiLv5/5TJsgIjuU1oTmEkFsyO
+D/W6wLjTMLDSTC94i175eaVfvRgugwhLHu55WBPNoa8v/zQ/kXshsTQX+I8V3QvJTp+UnRYPBej
wW/ZP+12czc4lrUBk8mwgu3Dbur7pzUkivx/9zf91t1BWS9aldrWRkVyOMBy5Z2CMvup6AP9nwWX
//imKIiy56KsBZT3+k3/pSxSBVCZhlqyg4386GA0z79Fuu02ynF+qUxP20UP0zbguXlmFZR8/uff
6V//+t9+pqDkh4JwlwX3JcvvHaeLtnXKWjtw/i35+vpH/Xdk6s9fH4RjAuQOZRb4cv/4nXJsZZvD
9QO8SxneNoHTyA2uaGFvFW8BEQfsw8W/SWr9Fi3+46cbOMSxab3ALgh/+/Y8YUoGbXx7wLh6oLad
YDwvRLYZmkHcidKi45vl5s8c4f+ey/5bSvSPvzZk+G8RK8ZlEFz/+V9+qTC+VlVOOYFYm4NDKKfp
lvKoQWAHsCDZN4TAHTSkypZbTjzR1o0SStD9ihvzy0owxT96qevJHcTKvts2ShmX5ZwK1Ra8TmZd
2r6E0iPWrNEPAYe04N+8KP/VO41oXoCPKnRBOf5WRKm4kugQ5D5z9NJe46ZMEK6C1Vxix5maf/MS
DP/4cfz2ynBdyY+KlzgPLee339JqELkrsuGw8w1blsGnNc1zJc8fm1AREXGmrE22mrM+JlHmSbeM
IsGRjK3XpnFuEj9AY9Mk86ZdBkblMhvbWymI2m5nYHYEVTzljEdNuURtqVi52aYw4/KyZr1kecrZ
7lXTlK9fTQ6IYROlU41V3RtVGAfEAfQxSdrul01ogMmBDNWDQhS7bD3JONUD0IdDeXVC0cZB64X2
Ueikb7ZhwWZta025yh/6JnDnY8s+MONaiE6c6ScEU+44bbWvC9fmghFOfQZbNhXPvafdbxNYLVZe
jjLediiT3N843TwzHSCJxUhYhN9lenWYkv/pka2S93uSS6gPfQAwgcEw1X3gMN04cbDOxmln27Mo
SfTL8mO0uuhhchhMxFHvtq8eJo7gMuOwfPTo0NcHVvkNz/XKBK8RiLplw23mik4fuk9+TF4a43iY
GN07AVNANIs9s6ikSuIhSL2fs5uRVJmRGJcbXVXDd99dg/e8nvwPR/qLJBJV+Dc4Lcx3JsIGaots
nA+vVOauL+b0J8WW+VE3PV5mSsnllxJaDTgPxX0LS9E6Po7lYmcws1vvbR0ipKy68blb9YoAwhWz
+GxQ0aS7MGlg7JRt+GRgWDG60zY9goWAlBsPdmWOrddwoga7O2EotkITxStzItyifQAgRbB95H6i
dfDdV8jOD6YU+S9OojLfFq4ob0FE4eqcuSfpLY3WQN976WDfcOWbMSzyYHzikxKogW/ndjARAIpc
87YkqYVOWiyuf5OhK3dvULnbJDBMDfTo4DthQdOeONiGad0A1byY4SPS1OtfB9tnIxiUkdsewTa7
3smdagaYgR58Zi5hBt4ngfE2AfJquixiDe4OuX03q9oQJZcDfA2393xn18NjeEwtS1Ed5wOmiyHH
WA6nbsdftvXSVN8dsLXLDhJDg/4v46rAEFCPX9o5n7q9EII5x6gDbz0iUfZ4q7gBmZpiDICU8AG2
biJnzZ0NERx229hUy2DHAWf4WiH4lLcQjtx4bkvlkqUqkFXS8BR3KaJU72hn3TWk4qf+fCEh2ftb
rJk22nRNwGsfQmnxt52T8FIYw9WyZFxEQaTO3ux5xWvTcYiKR6End6t800UHahbhekmCdRYXu8e/
+76EZGd3qu3g4LZqXJafyZAVyyll1cIigumCT8nVDpbqG1U8gFvRXA13eOXr6Q3ATabv7dEus3ur
nz2CqLxRzi4zr2GbJ+lkPbadcN49a4Q1Ynyu0wfBzAGsZq4U3i9erAF63L7IGBNF/XjHSwDiTEtU
5OSuIkF5JNqeib9MInMC7URSf4pM/mSIQVZbh9Ths5I2Q3V7zh3URG1kXbQ9sEPKSqsj7pivA5lD
8AnT0U8rb91pRMfG46HZePIdVXD2QBp4/ia9yegPluo5SeRSgSD80vh+j24a/yDF2ktm684ewA71
Xn3GSN0FR5B2vg4gWAFbaOK272yWY5YCjntfl2JasQlaQ5VWuz7NHVueiCNaYCThvL5Uk8dKL+JG
yyeg8twWuI9vzxcQ53V9mN2WF+HEIo8NRJFO3PbpLL10rh9mx5ppXcvOONTjZuIPgz8WLOU7GHCT
xJLEKROCcfL9vWb5R6liKeuLO7SlfcSIOzTPk7fWDe8j5b+Vk69ffK2iWyH77BIFvpnipZRwT4i8
peemn5Z9VvrZ1k+dcrNYAz9XgGOvAxmkZ0ASmuZnp73tbCShVUZg6muSVcl+YfnKbV+Rq2aO/ZpN
a3NLHHTckmvVbwnOWd7OaQJqyN/19jDuZrFcqqxb7oqi+tqA+KnYQPikkHFhAy/pTQzwhsRzFjFp
tGfk10lqb7NRBOzKCDy8DKjdLJbB0oIaOpByDEtWPoAp5uIzRUS3dR145Uw2R+/Y1FO+F30UfUBd
FbEJ0sdej9411Ovd1tgILrlZkh3zg72nucbPi+WfBSOUmIqJ3vMAKm8gc6YbqkfPyRpsQxUsA1vZ
FRBsa/m7gmDKznE1g7ThsJIgYoCjWWBYYUoSiDzQngUNCz2rPWLifu8gk/Aoapfw6wCscR80zCYp
oUynkpDQZ7TYy3FuXH2oWTbHy+KFB3CEPFUCyYqydZfvKmregXNXdJyy3UqGN9Y29p2SpVW7D7yl
uBSLasGeOMO5hIhibQuZfHFnVx5q5IFMfMMg+cZx5qQckRxxJH0PZ/iXG1HLLx2W7c245nyaD0V5
mGp42zGlTytuk+Y9WWZ4e4NpXxyeehvOl+Gj+F/UnceO5FiadF9l0OthgVosevFTuZahY0OEpNaa
T/8fr86erspuVE0PMIsBEoWszMjwcHc67732mR1jYurl4ETQffrvJKp0D4/crm3rjwkhyB3q7FLi
ELLCMqHPLHlCuzqPVjKtspxVOr29VmmWdV6YqjJZgJliwEDERyBBXN4A6xb9WIu2jK/u5UxRnaKE
92gVIJvGpDXWiRpo2zlFyiviGrAEQxq7Z2/AYJdsxnMQK13jMoWfVxLZ3mMCH5Us37wkbiOPmEyb
ATrykNav+M6ju0IemI/cXMma2wSTKWPDq86ZPlMgDwRswy72XiGzfRxjjRWH2oYTvIFtE1vrvEKz
NtvyPRrlY2IFW7lZBLtLpBZKcblsy9A4xTg8Hatv95FMKiEwLMGBE8FtZYzCOXHZ+mJrLqJvdorm
Oxor7DgSSE6kW1BVBXXZJYve4jns5dkRB6ZrAOlDRlCMd+ZyvM3WB5lq7SHA6qQGDKujTRUvy502
Kqc+Mb7Enn/TFbO8xsIHA0P8HgvdZ5PWnSoBmNxQmKtBVlqnEuCbMvV2VbQhu1HUUzSGw/OktQKp
kugCZIydZp30oS3LMRbMSihBo2FakRDJXR3VSWnR7POCmlMTTdJoa69nggLdeHGmEUBuLHQeu8Fg
E2uj7JaZOXhxMV/QckM/MvLXsB3MO6WQtqlZ0VMv9qscOCdeKPMQaABfjOpNtYYbpKi9A6m2oS4N
y0v0THThfu7xv2At3VWlSJFkFL6BdmaWzzHUJstwzDPBo4u19oq2jnYVxQpCwK6n76SPtmYLXo/M
7Jnei6soZbuswJ52q6SkP4UZJp5mmS8eQjVYhUlCj/UMHvG5nI3OFef5G4pM7GLdcAng0oIFfC9X
AK0GANpaPQaShDExNuZX+L+9F+mMeQSr28Od4H47lweVDTGJz5jxbbaE44M5xbHudbMAWgaBenJF
fRwdcMX6wHYF8CmXO74lkHRQxEDzls1zqBF/sCM1mt/lHqeUPeGBufBaJ6Zjpk28RlZbLrEehHcz
oOOnaNTlwMY9VfOqkdO1sMdFJgyXURa/jC7C7ZDoJFEcBhRYRzICMakdLDmwapZSXvoiGzWX/YlO
EW/UykB7BG3pMY8bsPTEWKutTbUY3TEZ6Mf1pUAFLC1CI3IgryjrXGwj6mnIV2H/1bMYP508wT3O
rLUwgdl2lgWvE3Nd3IOI45HyHoIgzRiJZG3sJYrSfPMyZgZLBFCMNpqtz2am9MjGwMHoMiVgcisc
V8cIz0xnvIIDVCEd40saNhXh02OLwsPLKIjBfYJ/HyE6MuSrCfisdODiJkexm9vUbZh3vEkjUOi7
AAUKkbTVWmroJYYNNs8yCbyqkaHvURHcje5iBux8ZW1hBBsQD4UWYVXiI8feOyorQiRNpBu40GON
s0kuomRAQ6/4/aAOlmRXgxB9w4iVU4Yoaji5VStUjB7LWqxt3CHxRlKG8jVUFNzOWiA/dpYG8zLp
hfZptMiDYjgreJUMPD6BPTI+XZwK/9Me72knuos8NPxxVDRc6SxdBme7Pn/Ugao94o/mQpVk3FGS
ObGMmV1K7hBL6UD4JQia1xaXPq8Vs3E7DkADO9Vs0Bk415bqhX0QsTbQ6c6DAwZ6NZLaJDlQSNVa
kgEXbpi41V+BbMTktorhYuni+GqWEFsz5t4K13ZRA2XKLO2pawKAnhmpsBW9QmXHZnsxJqcaEcrI
l1tMcIl3SO8DLRRPzPa4H2Ua9AK7S4VwcZW50R/aStDZyHNh3hyM2XhVjbr8ZOycc1sKIT85/VTP
e3ApaGvq0gwcV3pVq700VsbBF5UemmBjzuqrmAfavaLnBFVKiltKJx60CteMaTVIVD3YDj+a5qzi
s1iMnzrdz3DNCmiUdqcP0lWlueQSBloeM18d+ms2sjuw8xEi5ArzYMp6OeqZ00UtvqNYMZd3fBnl
ZQZwmDu1Rsoa71z9MQBnPaUK6LPbx4yOX53czj2ZM6I0nQ7ex607y0pc6GqZ7IZ9CzVkKnU2Ld2y
hIoLQEx9xUNnzjxxOf4QMNnpLLlBriLwa22FJtTF30U8AcODSsQq0xk0pLFHIEC/lDUoepOgjt12
w1ysWmpyHqY2wEciFXnxKfS9mnAnbuor4RQOqCKuJ2IU3GpDL8sK8bPGgbw4wSxSOdfKIUUIY0x7
hccoly3pshAVIlk0z/uYOoDRrbRJeMlgqEu2tAhV6TRZgAFwgLGXAgcUptLOU/D3dtfNnKq0oBEI
oY0AoJwuMxWfoy/rRTQmWMEVOdOw+CwJ2Ei2+A/ZbKh829bsOap1FfN/eEaUCUe6WNR0KDRYw6gA
C33SS0wHkk6XNjndE5KfEqCf/EXvkm6FDcWaD6SACD6ByUoeBUodDNtICFAZ7FslW9Dw1nhEpNvK
rWuzwYig5EWIAtFwNBKadPkylbaPVlYZFGzyh0G4mpE4mbbYGsxV5aBhsKhVzfigCw2xNcPiabLD
LuqLRLYyteMRIXVtomXkKzFUskvTTZZKwOXWldxQqRdzYckIx0PadYmNQ4n7OeDkmvMalr3cmkLG
jLr5FMSolI6Bm3b2wwx7hd9KQfr2x7rrr2rn7zQvSwG2wvEUdtiv2u/vJUKdIU8VKJRzZsUkXhet
SjZzKy/QCFkhVoLSz5D2aXFju0INV+tygC6xPQqhL+mVcC+3ALTacCFq/8c/2E1r+/nnskyiJhay
n6b83GcSW1qbpmkYwZeeXwZmTGzQmfWWfRiDiVvEPwnU/4uHgzKLIizLqoTU+JP8nYZ1o/eTHruW
Rp5TBnfgDqgPa6Bi3wTZldUfPztmKT8/OxRoCQlSVklj/YwJUWVU/VjUYrdboqB9g4jamI95WJQe
vWbC/ErpgJS+YSIoiat2+p8onf9CVkWZYXuMzMIgWvtJFi7EnBxYzlhh5iZum6wj9tzp4kooivFP
ZiX/9LoamibKso5PTqHQVvtpgkGbYLr0t4eacHD7da6krpL0iit1+rimay30/viF/RdP7fakZFFX
mEhBh/j95WwwSxe1CnEfowpLOjbbHZ977sSCMP3Je/hPD3XjmsDkoQpQNsCr/fRQChGgBuw1DxWa
uoMnK/ILjfMBFMUf2KF/a1L530v7n6qv4q5rvr66w1v1Mz3g9ngfZTU3cRh1VGv/ePxb0P53/+PB
UezmS/9FkOmr7bPu7y3ct6/87/7lf3z9+l3u5+rrr3/5KDk5375bGJfF7waQ2h9OLA9vH2/lf9z9
v+s//ZsfuX+C+lxbChQi3geVd/y/hpb8DVVmhm4YCHCUj/M4BSz86K9/IfcvS6pIyFFUCCzIKuH5
H7l//koS6Q8WeV91nUGA/G8NLW+jpH/cxH4E/2EM/JTOZ8dlYresh50xqF5gHdNSeSBpNoYxR0Ns
lB6u/KceUWPXFftb7vSPPwS/YqH+1eP+NC8RI7XtKNUedgDeln6bSXfiWB6L8EGKzLVIIcxJ65q3
IKuQlnS3NUCMl1viqb16rbt1xhdQ/uDoyxdUYbuHqGbNlVPqp5EWtxG4gGGBJE1hUTs4u3a9utjz
9P7HP7v8K1PqX/3wP7GmDKsf8iSMhl0abybxK9Hes/gVd5o6Z05COzhO/uqjkL5JyA8fkr6OQncZ
z2Iyo+gdrRkpg7xFdhRe4nf+72a1Lpf1Iu8leX/ohG2d3+HsRia3m9yXlS1n85EgVktYblu+1t8p
YYNbtGCDM3xdHIrXFunaVn3ofn6zmteBp7mV23q9N7mLK9jani23HXpI/G7sCE7ipl5xEux3RhZ2
67GiR/tkjz7QqV4ZPIFK4gTgy+A5x+OE66feBNKLXh2z7KGYtrnoGcpDCnRhFL0xewL0baco72aR
0TXoQgFvh5NY4TRCYXTnbPvakhzZprWtxcTCbQLQimO0ax03fskvX4M2EQTHbrbcdII4bdfKJZ1P
deaWODX0ddbc84CctrpGciW0DHptkmar1vsxP6rdY13QI75WtDWHBR1Dp7qehnPdn8wQy8ZKHDbK
8Amk3pUFux/Weemn/MLfpc3XaCQplTglbvW1qHrVO83fD62y0tJrtBy0Q6b5KuZtL7Nc7cqcmQFH
5U2V0z1iddU5HHSzqzYn6xZP9aVtGRFBpQJ4qu34ZdR1VGd7eFM/xA9mDB2WT4O6LRMVnNOGpLt8
Ny4Y6ToZTsBoqaK15YO8pPkO4PmFXTIvbKtvBMS9u/h5kju/tqSnUcfzEh7bYDW39+TYnEUq7HSs
3QDVIeVtFw5x70rlLsdPSLkeTGYpdJpVprm8TpE3GXjtOJsjvblRtlaMHblN5XHhP5aH/St3Z20T
z4/9HNtKetSJuVmP7eDXvuwPXrtRPGKJD9Za3mq+5Wu+6FmuHjiiukohh/8ZQ+33i/KP2xJEyJ/W
/YlwR9SZVr8T7rJzsK230jo6KUftoGyL43QstsVBOud/AhOUfr/X+cej3f78N8Nn3IsU5qU8WrHv
H+tjc57uytfojgopLzk2x/xlviu85mAey//pI/602ZBnI1tGioF30kncwgt6XDb1KjqlB31vnrQt
XtO9vpafzKNy/8c3LVoebq/dP921eE1vr/VvnuWQjb00Ib7s6H+rnY63l+sLX+GTdYy300bfZvec
iyIyt4/zVtrUa91b/HTNR2Db+P2WP/MbV9m022JvfQDo3DdnNEA/3hXnOHY0mPDtOgoOnYU32xZi
FxEpdNH51dGXUyeUUWuZ4tLxblPuZHROnXsRGn1g49SWD4AQ+nepcMZLPLk4pa0eydXFJ514kqcj
wjtslfbH0r+gmZNP7+eNRvnXc7WXqWzjM7fvhovY4FD2kTw0fS0RQz9a4y5o9+hDTAKz2p6/Z7Id
PO1H0Cfz9wRKBHczqZBvzkc46fNVfhHxsNu3UPpbfa2P1u6+XaHX4QvWJOIzTnro1vgwKV/pn8Gu
z+dZsAP/hoLQnJ6H3PAAJ6z2HAs9hC9EQPLsiStgNuVWkrlGt+5D35RXdb7t6y+Lu28JMPY5bT+g
q3ck/4rvEGeDsTaT9fQhH8ad8JIi+iaupLr0RjEKDte9aDdf4ntyUDZgFTRbzdzmI3xfXhh9QMCY
MAO+T2fxAgmEm9ZuSl9BYIW52yiOAO0wd6kXQcthIsAAkN9UnccF0ZJztJeP+Dh7GC7X9aNSX1Bn
WEeA2WCCXbe7eUcb9PhETO0qXrJNdK889x5HST/iI5kdynXvNHyIOveTsJGr+6kbnqwzr740cnv0
acoOYYBxraCxcu+N7W6juJmfroo1I31vsTl/+vJlxKDvmB64Ai89lrUjOtV+8CffOonf0XkXuqgz
TuzyRtkjD584sCKea8869Y86RYVoym7CmdgbDyx6G8MLfCT6LU+x2lh25ICEpOSDlZt5zNN8onry
tU1XnXUJaSOaH2G+2+F9wWinzBAjdGcu3sUva1dfq5fmhYug5lfqqcmqWdyGI7TlqEQMHI1JsY13
9lvEne3FD9lOFwTfHDZmseruNZjs0UmqcYc8aAZtBi7fQC8clBvpKs53JgL4RTybeJaLq2b6ylXc
CJfmLTlql/pZuswncy943KE9ZS97tQM+xu1sRgD2ve6E6/IqPAPk2N9eTMEhK7x97TYWX534tVO4
hR/56YFku/2Cicjv7xlPrBgGrWv/ZXI+Js/05336iVE7fune4nN2DO76ZwgWE0+JSPs53dahfftu
qi1tly1rlhs5I4T1t1RZdcz4CyeqXcI17ehJ71Jng8n2KGRW9d1gpXY1UzCp8PFEL2N7Yevw0AO4
Sdcopg+C3Zxt2ZZf+MSumIZ9Jo1dPosWCJWdqY+Yj0D4F6iRma377V110HG3zCtE1NwVVuWeTyJ5
nz3e9CrCMbzXPAbkl1h4LF8Nv9sPxDN6J8/d8XtEeKRTnAtfPiCiQRoG6RYr/mT5sulprZO+okeu
4Sz4CbslfSM9SU/KWvW6jUrDFZU0G8AmR8Iwx/qob/NHYbecx8vwIWv21KzbyMF/xCeSbGnElUxq
crCTj4SU5kWmpY3wIsPVaHXr4sk2seg0PQoafTN7M931ROd6t50umrJu2t3SnWUFdD4QJJQqvPOZ
Ky/nYD5O8BZWk+SN07Z6Ku7SXbjr9m26LatHWXqpjHcrfdWFJ+M5XNIXpLo1GcogFiNHpGvrPpy/
BUpXEi95oCyHuXFbZO9ks7wudOgnumGP+DnWyYF6eDao9KzopkfeCpv2iCj2KTwP98PZehoyNMay
ZhAut3sDaEoluwJRAZ4Mbzwy0Vf+Zb4YV/ksnudTvkyUxtHcYAcf3Vv40l2HS/hcj2fwtCviBJ48
1TAUXPS0rpS9vq7XWecE8WuYrbSC6B3b/Ao8EX1vD2pDkfcmK5iVI7NeCyF0ujvzq/tUdZtdM9EH
YPb9sTupL/odm5x+flbp22IsQUBP3tzYEzP3iMmw57c4Pg3DKhw2lrzOQl+9lp9JsBsAKRFEuzMf
xeE9bT9naSM854/ds3oRueIGjdKtlt3bVkeTZ2KC1YCckD3yES9zp4qcanhcej+A40RJMxnvid0n
jixjmPYVW+FQDw9W+6lYjpa6eBer0ctbp1Y20UOVDV4JnqB7Ul3jgDSL4wdvCOMTVhhKM3Xrmkt+
EeyU7lxLfsWYjmy86DU7ds/kLvW9uk5P9V3gw1GIHrXIgRSQQVqinmdGdHcJT3UVWz0Pd0+VEGpw
Mf+o9FKkfgEGQfUmMiA5VxhxnxdWN55asFdd6xJ8hJ8I01rDt62K85y/6KTmop4yGEeYNwOVDjN7
XJdd5kg1hMKYw1a4QSg2zA4OGRAppOtiXSijoHOJ+xzvafJNDVV6lvekgbj2qnXUvCnKLgv2ufoO
EIkGbl3b4L7mbCc1D3FTOBUuImtcpyTbJ3xDbjI5QYm3bKckuyl7l6LE1m/1tTrNgroTpY/51Nr6
9BkH9yybBhsYCi1P8yP3xgtmjpZPvbBT+qPWH9OL6sXX9E07Vc9K+Zo931APT/FdeVIeAmbrUvdI
aLHctO50lV7P3JO8zqkeYlqYPJwstKhmtH3wMVsXqUd0TAsdOrjmFrvi2qTbjDI4GDLuLD31SbEL
8dKJw+CIm5lVb7V46bm5BZXW83tYXuQ7zWJInjoRx5OxuO/vIr5bZ5tP0kG8r88MTqsF7dPj1DHh
z5vt6TJ+KDO3CZuLro69IduQjqYc3eeCTD8Qk0lDOuqTcW/67TnTnAT7hwtibsbScte9mqRMRZ/c
m1XtDPW+qXYxdh7islRSEXRfJ+vcpfItt7MH+onMXX9XXLIvoXSmA1c4w0eYz/ymfI+/k/1EQJeq
Plt/iPbpU3AsbwUw+OYdKVwTEV0+6yeLPRnx8+q2sZHldW0wa3Fqlm8Qbb545W02b/Ew5z8hVNVJ
GaTDLg6ASQvcjMReQfFMLsIz+aAHHI+sAOmXTglk70jiMWkPAiavYIszik3uo4z5kF2OPwqDEwHW
EGpXFMdVhRNQFV6k+q3PaNPp80MGy4bjtCU9j4RzpvL71+33/4I8dnwb4uK7/L8gjMl/KIxtmrf6
d5rY7cv/pomp5i867GmULctQdRCWHLzGr7b7618U8xeD2uybuoVV/7coTMX4BV+9rpt//0uON3+X
xPDxa6amm5amqqhphvLvSGL6jcT5m4OSIWumjtBuYpsnI8ZvfjqEGh0M5WAQccBSBEU+pGnZOhca
XXqQwDZRQGItgERhuSGtHbpdTc0YrTUqgCjppTyDeoop0hjnSHWe3uMYNzsXd25TrSReFcrOWhyZ
DGta6oDyTrQS3yjmkBvneAucU/cZ3SyPGswifWmxf6GyNEr92te5SiUtnoAeN01iZVty+gIh6zlr
AQkVdA6weBBUNldRRmZKpKwPqHbai4vfNQL7/UAfs+DQh0y6vcaS0Q7CBsajXZFswQJFxc/ZbLBT
EQuvQVFaHS5iL6ywAz5EOV8E7mJZaF+1csYczZx1oWcpIAwTXVdqj/AFKa9BRKcngE5xTX0goK+m
l7qrJvVBBg+Ve3Ndd9Q2UQNaCnQCkYkft1oIUYMbug7fOZHhDgGpmwfVHXsjNFYWnbJEtjIhQCIy
aFoGtNEfhQXWnxf0KWUVyjTf7gNxNJ/abH7IUg1kSZMWyZtZTcMJtOgAWaRPFfSSrlG4gxlC+akG
o7DLWhWfQ7JUHAMZkYOLC5gVkI3E1Z27WDEHKpe0GMgCaSVN48WIk4qFfSnVahVG6iJ4I0/0QcWp
vNg42K3DkOVySyo1TTuiV0Iffme50cv3XSWara/QEgJ1r8+CCb5jjuM6GNq4x4BiMOIzQCYjwSoq
87tObbizhymXU4jNGveTRRULyMtQibyM3Dq7prBlFob7OnxoYC2wS7YoNfZCRabMugoG03AEoQ2u
kdFRSFIbJrst08rMz+CGJvcUcvqJi2Wvi/b1LBdXxpQLc3hso1+4QefHfAag49W9QONQYt2ojU0+
SblLi1LZetBj5Ii/NV8YhgtrJWvEfBUU8Cq3lgDEb3XzpnIwoM1bt+dhShO/SE0eIFea0Y/1KVpc
/HGhtDEnoRah9VTL5PYS1Ym2WA8IazTemNd51I2DMlW0qVilnFMPHVYqpYBzUuL6BV7JxDOPslMW
zYhblEXXL32Tm0hhxVwSvFZTzmaJltfdajIAuTqhGoq93Y6YCg6zLEpUKRKuzzcVvIs3WTS0xAH7
132bcZ+Erqal6H750gZPEDgM+mknpXpYIq1vnUCrJMHJhm7EntjAxABRy8mEiG1wUKXQBD3VBCkz
W8yFsl2ZyYzZqg5N9kXynACiigbzzZJIOFITMnGCL6mDvX3c9fZOFLIm8cagUS0367jI/EHultlJ
FO4eh7EfESHTMoghxFaCRs89Y9IHKzHk1oNswHa0bawaun+rgI1pWsEEATtCYQ1kEVWaqndOcNAG
u3MR9917KuXWZ6XWBl4xcRhZ1pOOg9yY4uOncPhmHxgW+Skl4Uusm6ADsRCjml/orzI0EgUx2+E5
0vVzRvVHSSlkYIQ2HC4QtMy6EJvSLBmpXKiUXtoUPDMAL00isVHC1xf7tJiIqg+KjnYsXNuYiqBP
LMe4x/vnxAB0FNAvKeFLxQqxjGlyhJF3VvUmR9YNJ5UJuWp+qFlNMVgt9RViE413cNXqcARtVgEm
A/NqQRkauHscM7U0eN8UuUEeEOLch+Akv+Pnx31Tj6rybJSWTrx/6eXdPGoNZ7Gibq9qYAgCSWh6
Lm0twSzrKjm3Qqdiuih7mCSkaybHOv0wZndtxZYax1ABlLFKprTjqcq3IupSlZZ1HySgCWcxA19L
F5MpOVigMgbcah48a3KI67PgVVNsOVWkCFhg2VLr1qlcc8qYCvTCLmyY4oXDUxKdClaqmGyoLt3q
eJWYowSm8o3BRCQi2HtUYmPY83aF3tyJl1QLx1NEsDxMOVRXWZheJ13dZUldn2HpXDO88Kc5N9zC
FDD6RndBx0XQxOCZ5+ocjOj/cSuo5JGGszJrXiHWWz1F42BWUYkUs80dRW6RUlWOqEs4Qer6Qphp
qzYiFZoL4+s2j4nAto+sccgDWXA1Csz86Tw+kqCIPZEfQufMmjZ9/xmK00rK5UdRgxsXRwZJDTbF
YcChIAhWqaW9j8t4b0BCcZph5h0JOEqA8uQjK6WHpU4CP22FVbwk76WePrQGpyGh77acrNWvSoJ5
yc3k0BmmsJ2UtqNRQMyTZ5Iak61TlIt5vw03+hjd13wHmJ4oIgsZVAyZiagw9yi43u2g72vOL8ox
HWVSMoru5KK6Y9njLkf7LTY5+STPA8pOnOs3Lzb4Q3y/oRvIk3mxCl1eL0uqs65EWOA18c0wFkQe
g94xjPO1H8bZLhjLbYcPyVHQNNR2PmUxWIEu3QsDGVoOoFr62TfaIRXyZAeYbroYBSuKXk+pyzc6
Y6Q+JkSg77Hf6q6UUzuizsnD2MTFgbcdqJRR6vsgbWVaF+GXmTcuAnny4pSK6iUqrHg1aPqsray0
WcmFAEhNTR/qPAMSaLDyxlmELJf0O1kN7hs5t9a1mh4CK1Dv2mGoTTvKpYvUy1jWNeUyNbgic3Ms
XjW54bHz2jwHAsvJAh7TKTqW6lxujkwCmsxJLcLCrlYU3d0wVsW3ZuAaV81SwkwDXWfuRZ3p2URp
e9N+ykmobGqhcMu54L4zC2lOklpuLc5n9VdbSieyNJyBC1Vl9DOH5Z1eoW6kE0JUTh+5PUM9OScA
/UI+VNmACBnRTEyMidWViI9txuM5rSxMAlF030wRqYQO/BJbVQc/T+PFcUXN+IB/bAw/8Cq/ikrN
lkYntHonhGJ5TxW84tPOrnwaUvCAiXB5yHJO+cS92L8sMgfBEUVBjQdPyseVAjHJqaMsXYeVAkWx
l5G01M9eAAllcO7CZ+DFVijAzc5Y9YZMd2G29FTfwD2GsbHB0MnPb7Bnjct9Wo/aMVuoMZaV6dBK
GOjjSLOSlZEqyqZTrY2Q6q2NTQIjdrFsZkxULui0xB7lzCdlm517OEWfmpJdg3F5nuXoO+6F4QLL
er6XQaK/UrdBLH1DV6FEd7pWLzFPvqgQvku1LTZYY7W+9LihytIteFUE73QkVuJZluQhPcgSpbqh
g4tw0r5h5cAt4i4Yq4o7BjUiEm0hbXttOvwcW8rExwG1IRqs7DuoBTkzgAY0gFWZAstQ/6ZSTIri
WDcm1Ut+NmJeZHlNqbv8wCPWAY4uu1macpc9gVKkRw2KCYjUtI7zHFEN3DUeQTmXyImZgMvSSxIp
XX2nxJMwvWh5Hhoj+Ej2UcpWnwHRJCvKzEqJIzQ8TLk6m3ouTuke4g8BtDMBZKxn5yG15DR5C+om
rIHZBUPwLVrRLQtQGiU/UlvpI3TSZOJM3TaLIzMUq11zUMHt4bHTr4mFSp6LTZohvZkjC7k+aKZ4
bIREUB6SwkTDUORK9AqZPOcTjceq8KN57H/hPPt/z+6h/maydrOT/LCJHN9ybCKHsgjLLH773clW
45/83e1h/WJRVStq8n95Ov52sjWNXwxVIeCqcCHj69BxXPxwe2hYOlSLxihJpy7m10Pvj5OtKv3C
O0caF5+IpWiaavw7J1v5byaxf8wA6UpTqGT5tRgMDLXJbvb3s8CgEwD24fs74PjmJGqoWOYwPsl5
5tRi2o6HNs0hc7h6VUMVepyo/cJLEKcRPI7WlIXqISmtUfzSI8k0T3qls0b2+jy+yzVg8reU4Ja4
Bjun6m9AnEaJiJUyLH4StsuyxUZd9ecsIcLok85r3FZu4AkJXRasxDrBnmTPUMdCyHSNJJ2BCFbw
CpVFb2GjCvF91moKadN6zO9vh+fxrINuz/eCpWZXuG26uDGihTRQWKTtpcsz9TGlM1PYzpaWlHDP
8N+HoMb7di0IGFsTj8WST0+fW4Yi3c4SeXyQwkZb6zqYIOhG1swwEmr6xNRt4jRwt7QqqA977Grz
E2+huZcTiW3emCk9Ch/2TwTMaMy9YJAy8iIsWcWhJTfJJG5AP2jsbhTndL2MuIJ2IKREijCSMu+e
wTnJxjGM6MXayI1WtutQquT2E+dNFW4iIcGALPRj9houFXQo6knHE2lQ5ghmyb3jYcGn7ObskipH
NquZKOnYrnqtve2eurGghVtW70exM+j7oWnTFdUs28C1gHdihlrFhgz2NzHHhFNx5KZaEApfrGRo
tABMiskt0hu3MMzbpSBGPJLwtfXY1EwuCpZyf2mT5Rh2PV7bHCeUsteHMcFGOkVSLHoVLRQ3s8hM
OCpwYkAegS1gnm78slhQImHDae0FNnoVbNVuoEI8rWVhbRBB9ZSxZJLAlcdIOrvh10gcpmrtzYUk
9Hc5gNF5RUgpZtKkj+QIz5pZheWx03K4CE7SDRX7rEhh2WAwGxLwZBJiYu0/ZiY7xKdaAeHqmGQL
OtdUdZkm3kiPLHGNWmGan0MYpOrmlkCaNeZ5aTUTdJipQZfISfXg4nPNcG8BthHV0uz2izSM6ovE
laA8jaBRQSYVTU7pwjBxhMd7IcVaARE3lZUHdexFRje0oev4rA1GNNpQBPmGk/xI+BDcJyFDsvjk
8BEjNLDfRShNrypxC0piq2ns77o+R3KeC3NoPUsPKeMOBhWU7yguk7G2OB0y7wFRmnmTJsfMksQi
jtcAtEnJDFMy4AVWlkaQnslU09ES9KXFlFbimc/ulLVseCiaz9TkIBoNC7EHEcicc1fWpSra6iCk
BVKkVC5ydFE1dWoMSiqqZCmdLCWHoLgsWdwK7KhsNevJGv4/e+exbLeSbddfUbw+XgCJRCLRUGd7
e7wjO4hDB+89vl4DVe9J5OEVGerrdioqqi7BDZO5cq05xzQXWzwY+mj67oZj4XxpXTkg1S4KJ1kc
qnUSBzTGMA622yimSfZSctAB6GJMnk4YESecK68hVYih16nni2JXZgvq9hR1IimKU2e4KoO2hOHQ
eVRzpMf9OA21/bm0J2Z0tte0OBjMxlZPfmZVDNgQec7rNvP69LmHU+isvNzGKJLCom7Xem79B990
6HBL2lcZCHNzhu1lA/87s4k7TD4nJ2JAahuudxcUExaPIdblt2BkuoATRBqA50IjW3cluR+YiOcE
SIEv5VNmYOPHWBLFjIrQ2UKcdpvIflO6mFgYnaiu9t1EAsLb4Cnsnklvcjge/HJ6U5FBeGxFQm71
VBGax+AFXuewqrpCvmUFvotqtMYjOfdeffaTrLs0YxNfJ7tJ5suA9weCV0XNmwdR4OxV0VucTgmW
NTh8W1H/MEd98VYFwXxjF8S3W+Q6nJ1U9reNV0B9XCBWtxJ4KlNtBuZrbPujWncW46KwJOEC3pXx
KZiN9lPSMNiKItSpzNNxxByGQelvZpZMDHn5d1cmyEpGJE1+Utjgj7pcziFW6d9WMxXoCmBo8KIn
N2AIkSKnI9Gx2kZkIt4P1pB9x8U4v/lWBP02c+RU7uDdjlB25xpwlc9LbEObE5xDMaTC7JsmvOtM
wzgkkeRTfElgWrwlI74J9BsVsN5oTKZHAcfuquD+rMy2msrjlIPuwvsuTezRTYeXcp1EvW5B9FO7
npLSN9TVx3JW3Ko26h4LixTeYzE0Jn+UYz9gugx3vgC82oVJzbQ9L7McbkDGGYQej7oz5/SJjia3
ZDLcJ5PgWE0Rm+Gw45iZj7SuhDOsw9pongNh1AzQwRm1r1M1JC+B09eoMEbfXPteGrnrIJDltSqt
6VOWT9VxcJPqNsBduvGDwVllgRU+jHR1T2nUBRfoYKw/si/OcKxrfLuyNzDJznyRyuCGBE4dDWuY
7+lxwFvU7BsjZoSZ5M58Nifb+AQ8D81HJ7073+oAAZI+fB2GcCK5HV5A2KSAeS3eSQ0oExb0hMmO
9JqZX9A0zz3V9UrVk3HVM5QRMTjirGT72Mha8JKJBMsaziyEhA341opNbBt1tcm7DIxpEFn0TRnl
IYqBScxNkNzXmFAfE9DwB7AJzOxtA5FJV6NrAH2r36D3pZ/EBHOK7GvenaaITv5UBp9MeuzTqpuH
GzGmE+dsWr4ZdpijTNlABvxgJ/rFGaNYaxGTCvj0wAq6gvSbGsVG1LsPCtOZXFeqgnXl0iBv6g5l
owvJb5XIMX6nx4yRWxYV5LOsNjzGdB1vaGp6jxBwY4I7YKJVo63PQzxXOHwn5D7tnDzjUC1gv/vI
aeAG3NC+57XshPXuwzPEpyWY9i6OKJyxifcmghg+axhYNy7c6mOVUD3JdsbFU9jejU+CzHtA/AgG
WtQSfuvek+Ah950VdecyEwjtXNO7r00vecDXEa5nUEzYXYVh3/Z2kd2kURVuyjy9qyJJjAWlJvNM
P9qQNbN0Pgmz6nLXI74jzM8sxsbGxu6/B+Nl7uDElzDvw+kcWw5n+5jz/tkrwugwciR7aqwgWyfQ
IS+jzNx7I/azVwEU7OTxWrJcIu4q5uRO4grblpkz7+h1ytdgbhlSmFlArxPVwJpJzhPWoJtplMyH
iTZBRwoH5qo8StKWGITYKkEDVPKT0/ZfQzxF+0DZ/s5NY4i8FpP3CjYpJMfgKziG+AkTUb+L2FYP
cRanrLeT4GxGfATst1PaRualbNHHeXZ2N81DBIyeVjTzgRt3cQWBNwCurf1y37gD7You56S9zJNQ
BVRBdMc7YSOBjWwv3bu+pey7Ik7qG4l9/Lt0vfizDTHhwWVCsG0KOmq9CqdL7I8lw2Z2i5HFTpMc
kRFI8C0HPPVS0f7cQ4PyuPnmXd7xIdN4bB41ntt1zkqzaXO5U3oOD6bPnJi+CIycGV8V9Ofssz3b
wxLhBSBwHbUyvgu0H9JqaGV7X1ITXmxfOedi7kg74BYhxJ3rrVOltUN7mz422ofaO0PRm485tFEG
1+qZuje+a5vIZPeivXmA5bNIWys5nRknia3AgXqVMPvgJC4BsLaBhB4QXG/ftO3IvGeM/FVQuPka
6MQPw1DtfrYt9p1gmJzHNoYhsHZ6w3jvmCee/bTpbmqbQ/QaH2u3Y39FcKSS4ms4IQeXmuZkWtXV
M6+1XtcjPsNkQu2eTxYkJ1CwHIcaxM2jK24aFTfbeUQm1o5BcS0cajeHcmhfxDL4LkLOAFHixXCm
BRpYm1PLPoSzt+I8RFXoLHEyIWELddjBNg4jfYazEL1CrBqosD2wRsrOryPfXD0K1B65bI6EdPo7
4JcNrW4bsYE5Ew4A+tLnBMLBYmUAxPoc9JW/G0TSnSfJGjP2vfgEHbk/mk3O3qFyWhnCzX+ErXmT
xHKCgTrV1yxP203o1hPNuS7b6aoZz9Zc3ba4jB5KXLkHmSbuEf+4flNh85yHld6BigS5yCRxJMPC
9LGn5JeC0utIpwROoOmRtu2hylAGLb5w1vjREEY/WrJ6g1VBOJSgsu+amjSWrGPBGZk1wdXG2Bwy
cuSsVT8EQZwenCokiqAhMIMYpOamIg2HmzT406b2iN0YgJQSaqnMrQi8/tSUKC5bPxvfuqH9XHlh
enaSiHkpNlQ+8vxTCxmZqnA2915aIAnUNg3ijT265qa153IXq15f2jGzzmEUPbS9hYq6JMP9aCW8
xLQGHxNPl095hBGdQVMC+sP/nENR2gdRBsJZUdsYlt5UVT2gysAz2KnmnRdsOphUh1s1yeJhKkoX
mzr3uraRAo3KT+4sjwS9rs+BbnSh3FAM1GuyfB8lmTegYOV0ctoMTUi9nH8zKX+kNvLW2SICYpqR
zZiLYTHrGwvzMdu4OyLHoh5e2ZoFDNqGE5+x8BqHNrbnwzQjFWum0uHIIbJhnQBXvhkw0CI7z+iJ
65nQYyuFKoMckUSBlAgFd9W5dFudlpwUdyyvWOmTY96oYWunXvXIKd9aB5QZy2s9ZByNkEyO4XRP
+yu4DwptPLaMYfY41L1zC9+E/7O95DqwlhLaA5bHCL13rxvK+6jgnMgJlSMySRLFWk+O8QnudEJi
DnOjxmzDx9JleA21tXuk2f21kR6QddAVPa2EisEfc7JswySDFndZm8ltWhdoeJgOPaRzCelB2/Fx
DrP8mcNu/2kCgXMHusU5J7K0t+jGstsmVPEJftO4SjubtgCMzn2Tj92NO+QFkqLxVXIuePWKKPys
BVZrNNTulk8TQTJbzDZQTXqa7VneF0X3VEBtt+oEXE8fj2fPHKv3RPXziW2mO1hmKT8xxsq3aeSV
t0FfjC8lH8tr2dseR46aqi4Mu+5McfBSFZa1jZwmvUJBDS815+h3FVIQaKgPAczJa++C/CgmFZzV
PKI4Mjlo5zpMTvjN4Ptnzn02xhJhY4vnlUnjLvDxMzR2sYAHmvE69pYC3t7Y9b5lHT4xmJ6ubVg/
zR5KwNnBxpkHpAwSG1+svTY8j8qQl5ah4rFLSrodRac3UKy6TRnY/sYjN7e3Gn8buvNzaTOWZyAt
WKVoJ0R1e8uCPXyfa7UQAIISFnRg6yPpLzCoJPwrKR3r6I7tnUw7a48ioH+JwijbWuWyqUCz2MR+
22wj3VV7Hxb6E7O5+9hurXWYC/JuJ2rksG702tZ2huqOoDACWqyrZ9XVqhg41xum2d3VrluhF44d
JOvD5GXr0KoVJmhclUeNCAgci33jFs7yyZZ8xpb5Xpl+cAh0NK18ngQW8l4d4jqqD3Db0S5XuI0A
YudH9vPuDLNvup9Butz7YBPOBJJx9rTsmkIjdE78+PyUNSW0A7usKDzFE2NRe+uZ3SmyQBU0hdk9
EXGTIo+LjKe5abIH0yQlQicI5Z2gkp+HZJrXeUkIapT7RJVJ0eCMNFV0qGDmMDrwF6ZZ+Y04hpDg
63zaWk7pIuts7O+Ja9tLZkFCbgoNwlNK5xxEK0XbpnDDRcYhSBXlWzwvcHyqzU6+MWQs39O5QuGp
6TRu6NsArYlVdVfXJdpkjkH9KneTRVMayeDgBhDJAxqfXyBhOmj0DIaDIEsob8hqUBF4rVU11f2J
LAWoWCEEbHNS3pqja35KzaZ7zeK6JLVoUHfw2Kx9apFKYrqO/8KW7CMiVsl7bPsYl2biFApcddTy
RXwG8WodetPH8hQBnq20DXXJ7JD1UwFzYHTy9EL0Zn+WAw5SulkW6v/ZOA1WfEWdDOSqVT5enpnM
ZxGBwzGDdP5OGJsZMUfm/jbzSGZJFyzRXsEOj3y/TRnNMLxsvewuGiMLycoSORY3ZNgo23mvw9K6
6MGLdtVYcoYuZhuYrMd3G8VV/jbFhH2YZZccRG0aIPKr9s6Bx36dppwvdczhKOdTvpNLLERDpsHn
CUCHR6K1i1YSoNft6DKOb5ku72jyF08SnJlYERdYX1NcalCZI+e2muxpzwaCEQjf2jfFwNtftVlm
b6oGfTDz3fGhiVGDuGK+ZOM8HEVIWwahguj2bhboXZROCEZ15KyW4/1V1aiXSSHrd0aeDVsVGLqm
nzPA05IIP8BrGMY9PVP6YEIN98zIo8ewp+dD19nZm62cCSQDDbiOM3PelMomXLQJzPsBnNbZEKZ+
gJkzXjxGoevUhTk8oIpZlV4vKX+CBEF3zm7oxQPqAc7tu7HsvTVkt8XLFZND0pIJ2cSgZAQRX+vO
r9D60GljNK1yK+F82vsbuvPdPtHt8GwBKwbIbNskN/i68zd1F/r3JK5MW6MNZ+wZ3tLmTLB/syfZ
hv5WGKx/S2+X3gQNHXU0gYaEDKbouoKR6eo1FmNzA6WInKSRrUs5aqwODViWccPnm251bKZ7zLiw
vUXWHlGMgQsArrgVoKfm3QSi7ovK1FI/AyB8N5o2fFITEVErdprhOWw4zkpR6D2BurChLUxu6CsW
7AIQbAxoiuaPzwSZSiFD4gtc850EdnHTDdSbYpJUlIYeH3VnpttMzun3wmj7b2ZkSf4arvUZ96ex
fDX9vVSldwHKAJAgm2prr6FFvAQFJ/U4lPatWbk9OvGR4bgyaI8DNzS+W2ZjkA422/u4C4l/aVQN
Ya+512nh7pj/M2btHcCYqiBVxxefGYZH6zKi6OgDM39FMAFmmoSCNdg9vW6r+ZLgkUUvFMHwKe1v
SRwPB0rb70hzLkbclGu6Rl913d1EPHCCCdzaupvtUmJzY7YokmHehXFiYuKZkw1dZ3FKAMTvFO8j
ohXgHfHULTiLlNaCfpEjC/rI5krNUt7LqDiV0bJRpMa9KBHXUrw+9QpHBY7SIDA+oZyicppn51MW
V98CAi9pViwikDkud1h6s9vJKhE7S+44ZUS1kjQzUaDb7SNxLoi0vUJD6fQTvD5GHOyMouXIqxLO
VXBDfrSplb7OcXQQDoumgpa+CQlWPfZZiJmziCKO/bldo2V3rPcJjOqOg7mzZ9l+HCX9CBuFzYZm
2nWGUIWkqjGNIxiM+6gHTp4QDsGbbL7VeTC+VIw1NzXiy6VhHiLNodNRGzM4ziEsL4Hj+FcoA2pb
WfKBHvpzhYJ5VxrGszMBCfc1Sr+Fx8b3hLwjGvWdEeszeQTjDW0bzZvGWXTs+mviNunXVrIgdm45
boG9hBRxOccg6OzHMuBEKibDXMlx6LftmGYPOk70Z8tC4jNABt7mJBwdx2RsPtuwuKCPCMFR2wnc
o93kj3ZSq/M8Jc3RrKthJznsHfy5MJb4PIHSZ/DuVGBhznHRA1lh4t7ihifZIe6bB4bS+LnKeHgo
JB/lMIN/CmXQvvgo+VYchdLXIVkWWZkQ1ZhZA901J7NsnAoE460ig4+4EqJBU5DBUCn9YR+XBJ+u
ugDKGCPYz9qiwVpMCPuHNqXZYOXGF8Aa4b1yjXrDdBnpukcbrTDL5i6Q2bwH4hlfte8MT4HlGfvO
tBX+TzuiizYpe2dA/VzW8/AQVF58N2gYUSD360PM8fiJQVSxL2nYnVrbjQ6tpyCWN8hoMotmsF8k
l0E1wX7UdKRlQVCMBbLmUqfDfOrgSpxyftb3Wbu4zEgqiVPfbVZMmohAtwJvOxpG/DAWIeta3Kkd
Cc3+M35mOrVxhYFlCvFwWHONNAfLI9Yfw/HODTAhzhI9XwKpDPiFSov12JcOmklnMtnoBowwAFcm
/MCAiKmQEX7JuIToqol6FgxrrgzBaLpkub5B5ymCbUk0C0635pPb2iQAkm1kE+CDhFCzq2zlSBfJ
7Efa3E3n3pm2ZnHAXJ+v/ADsTZ6X17zGX+2TgixF8ohQyb9zANScaUj4Lp2zNjskSRHd0NcNkUZ2
EUJOArtr4ixZxIwInp+uiO/q6K6v7Dx6ivr2sfPT7LYgspC4HYv6CCoKtXY6EsIcOHQ3CS4r2PUn
5LJRJxehbXHty5IACoFXKWBOddV9lt95rZbvi9itXtHyGB9iGQGzacGskcPVH4zOdy9MXTIqwM5e
FKLhFxCK73lSEY4u7LB+oTEVB1BGVXiLjIvILCJqT2XJVrjySiIQE2QyB2KCahay0oMqJ+xNLRzc
CDR/Ac4OMcGiPUaEgErooCtxT9Db8LXK8uFm6j2D7ln95gkOIyvTqRZFbvNlDt3hyPFuohlJkeR6
6X2lmPuCkb0Kh2ofzCk+ok5hGeewOo1bMYcDViouRPOmrrM62sI7nTEY55lAGjOjDS3vGSpnD3EV
UP97ibSfONgrSeBtoV6nGHxgtK5gcxXrhm3TQh43AlwVYm7br1nb0VExAPvKtXZiF4iNS978W151
OTPZqZbVIY7SkgMWQavN1uki8dXKEo8hbSv8/k6SQIqazhcPtdSCAM7MBeA0FtZQ7kaH3M61Fzmt
uSRRDTEO+o5m0iDsh6at0mLXGG3xXNTs8HQqC/JUoW2hu4zyXTGq4GQwBguOSK6jFpESKbCbKQz1
Z5IdEEIyW+e/593AC6MoppcH/dq1AaZJqKsnumMd1CeT/oKl8ZkZJEvhQ6nSR2Nqwq+u490TJe5+
mRgObUVIiGSd67uaFwkCU6RTMHNW8IAsjfwwsE7TxSpmYKW51dhPhhB5s5t9hh1lWsvugiq++F7k
crg3e4evvufENhwN33Xu6ySQb1E42Oaxi8v4PuYAixNmHLCPqlSHejt7RX8jCZ2dTyYNJu8pkbqm
q4M4xXm34QS366HzG3TFXj53axUzVmD95fiKRJ2b2NFBC9m6ZVLeNABT6EgRyfDoVrOjdrErzf45
9JraOKKTDMKvrSFhuKQGb49DqB1HlKb4QU6sjA9Kcl9nW/S30Joi0hUpzQ5W3+SfJjavHSHMWKSy
1sF/VuTwFvKhiwpG7lFP59QgPwQF144bhiLSMGtcT+QDqlR8kwML+rIkOrU37Dj3VQdtVM6Nw1EB
FdbQfaHkhVBn18uUuUk3ckjajWBv4NCd1ADn6BYX82AeSCGcr0UUy3UtJJLK3p5+eGwEj5kgHnKN
rEA9A7KR92hioQwQ9vg0D4N+NSu/2HpGhMppgBe09nMZXjpB/BuZ1P7XwikJ/ItzUAuqs4f9VDGq
ZfTukLjVpNUFp4am61XR+QW5QwvI7Qf7W99U2aGvGE4lQ/MKX5jF1K5OTlFlaJ2zpnpqUWeviJwa
f9D1hKrXLOXVIMSnohjfg7IpzpGyLMyHDu6JBN3oBPWNTTGg2mWFNtdJSLEp4paWcD2ok4l0fY8D
IaObQtWb8RatdQ10e5pGcQgNVVyJBucVNkYgSBkii42ykC0IKoNrxFd5zFzrNR1D8blSwvoSK94f
NOvh09hP6sZDU01eELOUKvcVsPSJbOY5Tp7cpJ+PzGYeKbsFAuPUHUh/g0uaRLO+khnEFAvClz6T
36IPvP3uI0wZ81lht7zXRadei3xim41yu9h0RgmMK+jRMEQViEiWKPMG1YwN3KPoX3XZJE9BHY5X
U4z9BtlDcSXy4pkVCa9AReJtlzGfxaLFmVXAJWRmiESNk44nGMq0A4IN2tOzcgqIId0JQJr7aIAP
Xk/9/OBX5rdxQvwM6Jimg0W39ZSbc8cRzfEYL0bW1ikmfzPToljz7eaoQmjEVUzdVhhWzg1t0U2i
XX1oTBUeE5KtOHHbldrNLF7rkUX3JRl8jCVu8XUOBEsGiyPiyF6Jh6i1irWStGom13Z3SCkx21Pa
LB9dkt5UBWIApcKSQFCbzyuwKfaDwVbMX8LwWluV2NJY+lLbAbm6yGOsdaprtNRtz3B3wvFO3FFz
4PNCNguEjhhQiviUF/G2EzOGAU00LnTh+0AqgCJ2172EaQqRvBgtEobtvv7m9aO4tmVVfBmr2X4c
WAIwqXnWU5+3/Q90CuOPyivcQ2bEYhnxPUi7q86l6Y8XQ/CZeYF4CIR1F4OQf448oGlMFyj/7PSY
+B4mPgTCWlT46Pg7RPvcqMtbRlGkiznoT2zDBok5zOIhjieYE+n4dUrC9x4Ir7lOhZcf5jR5UhJk
eW831R19S2K/ypriwm+sS6CJU9rKUvlnbxzxxlaysHdLF3ZluIxYI/bPQy1ykoxgNTINHpkFjOOA
8EGSV5rYRXhOgvhNh2FokdgTty8JiTeQPBLniVcDkx3SXW+llTokAStG1Vf8lfrZvXTox2j6OWKn
yVnYon7xtib5gvWqz2yL78lD2Sw4lV896dl3VRbvddvUMP/N4Z233oDZO7ePcdEn29ZDcRIO/Ls6
9IeDU1B+WF0r30dmBgdlN9RX/WhBzmRk/hgYSfjIqGh4cujRH6PGx0be9lQIVQLHwSGnFuRKlIvX
glHCIU69N7Px1QlHjTzXRS9XBqS271TL9GND5LbWmk0I2GVVDE74rZAZhn8/yub8gtLS35NmdCws
vtnLzM24BSY3NxdUOAoxdjElO7DSS9BwFK8N5qwb3jLGVc1cPfK2+J9IKjf4cW1o39adamnnScHg
Hqi44uSTdgdCvtyjVQXzKjGkOhhqjtelHbcXpaIuesnIej2ZcwA1QtfOPikhVzeegILStvU1t3rH
39eMW6ZNVJkL9tZNQhlRUA8BuaWJBBzEwDSWm16YxniaK5QbOyYkmJuVO19SEePftYho7XftrOzo
U2zSzYaBY4zRsG/zyGp/YKEBZONbqJtWw5RW8b3qA9FCv6mcJ7dAlbeRITxNnhKHGvNFDtrX95Y7
BfbFgHLKSZ3hbh9tvcwkKp22lTeNkI1Hx3ga7MjR1y5BdXSWme33G9tIceHDHszaL+0kpHGLliwN
7hnlDiSWVVK2XycYvgkysMgwsrfZAFEL+FmTko5fmb68ma/6Gkxn+A461Up+hMZg+FuGvsxh02Q+
OFSwpw49MhDekraG7JHfKqOZb3IxzmtT4yeOaC4/0o+ZcfgiLTyndT7dmHzzh1A3EJInP/OqTWuh
nhk9DBVWlbk7v8PL3Uemh3lA+o8tltZcDfQU0eEQcXqJGZX/oJdUf3bVZL8D4kxdmmdCJZs8nsbv
dCimb3M5WKcWiNh7b9mtexqyokzvionD1i6HWSxPY1Hxzk2NQ/h4hFGgLLDbuyijGNn4LWJOPzHM
feYM0w8VclwapfRZrqcM/wqltedsR8ZHwAq0Y+1azZmI+Jry4LCXjNusIPBg03eMGx5a0xc/9Kj6
Y01A6yEZPaQ9cVRPPi0KhJjgLyVttnsHv1Z7DpRwSQJgKOFMt05UFsGmzeJYAJceh0i8dVjjwJiM
VjJG3xB9hnTThIrrrn9Cal6ktxnk/QBRnD25XXVXksRuAH9JZYqSK9VV5960EVF5JxCRibcLiFag
xNa67R4kImc7Rl5oOjjR0YkAEl2FnY8qbktGT7GfgjF9dWvR6E1bdmOzcUlsvaGlPTSE6ORZCYXC
rts1dOPPDBL6T3kBeJ+oRx9lge3RRZo2luszaN4Wk8yCVxbHNHltGg5fyPWb9OCNE6F1LcfG4jD0
nkVfAW9Ei0wjhRHLmcO2g3bb66Lub0lwqJMnNEQ2UE2iPnvj34TI/y/K/g+mj//xh9Sw63v6jrbu
V1H28q/8H1G2UBphtSWQPIPU+2+7sef9J3ZitNdkYSFl9hRW3/8SZWM3pjYEO6oRyzsLnu9/+43N
/6S4dhc6FaZjj8Ak/rf/5g/e/VttDbrw/5qB9IHSqF3ssaZnMtriP13+yF812YmcOdn1ZbOX3Vwe
tEPVNwd0yUHXxoefbst/Xfp/5F12hzCvbf7nf/zTpbgD6Mhh1QqC1H69FOeKXDVO3Oxbu5MH3LRv
1mia20lQ1P35Sr/Cptx//ShhO0SQwTX0wB/+eqUwSYuRaqDZm5JzPCfgaa/7qNyS+9zsCqsXD8bc
VZe0r8u3tMNK9OfLWzzSnz3c/76+K0heElJajvnBwz2T8SdAPzd7tzLGxxmQ/o6mE1brxPafnSgn
psav4q8oceOT2zXJuULStqJdUPwFL/oBLvZfd8JdgmHAxBL99OGeV31Xdobg8SoLYCyh1mV7Tzcd
JEeosqPRZECjJlWG59C3asBVKATIJw6x15gkmvZT2G9KFvinRAFsw5dJVFI7FC8T6eWHnoyG65/v
3Afz+3LjMNAvbgTBX5i/768PzhmjNInHucV4XSNtwdPcrZA2s0jGo3sq3GT6C5nsH95J18XfgNhE
uFgnPtyfKBHe2CLm2nf4RRlnaYCFPvAg32itvzwLgS/j41vBBwblVdqABMyP7//k5VBSu5q3gloe
njYKsmOB47VFHFJkb6AF8q1Crbes/hbA8rGe9SNtS7TT2WzjhRO6R+LuZS2oGVgurxhD65Vh+Za3
dcKeti6btzyBlG13MEFJuzCnscu3MUqmcM0sAnsX4VpsGX9+aL/fQ1c44HpZQvhxnlp+90+ItzyN
+mAiyx3yOZIpDhj9WsbURT6+5dWfL7U4RH5ykPB+cCnQtaaUntYM53+9VGP0XtglBe9H1Bs3nWTa
tLSScEGSCn4bkm+66nJOZX++6j/8QAfbCs/NZgzBOv7rVcOpRZKo4WdjbU+oDhQQdbdpIM0Q2fLn
S/32jhBnw7rFSmwhePSWzeKXe1lz2G/bHqDmaA6nZnQ4l3DC+ssT+6erKLYXk5ee2DvngxGnzBvZ
keRW7XMkC09w1vXBRzrb/uVpWf9wHX4I6F9lYSHyxIfr1Ail45gYgL1utB8fbYDn3yavAQFE5dN/
dqa+BAcwteAWuPNMMPF496sZOU+M2FXq5Bp3AX571LBoVlGO4UP48/22fnu2yzbquosfiTcKk9Ov
N5zArIo10Mr3nVEtucZufiyHRn6JiWLCGNsTOhQCK7KVERDq5wJTZTM9JFoMG9V11iljPHQCHF+d
2yLQfyE1flwOtWkiZdUm8FN3wVEvf/mfvizG/DVDzyHfE6lCNmLdPBR9yWifT72dhfGX1/y3bWu5
nKYgQUyMadzRFB0/X84jViSrTSffDwUQcat01r3dPcs+e6mTaQcYE9qN5MyFO3aH0OM81s79nx/H
x6fxr7+Ba/MJaI/g1H8toT/9YIVAxqwqle+JJMs4dU4ZtDUOe6yB1v7Pl/qHe8smwzcmLBeQsfeh
RqDlSLCS0Nk+Ug4NI8dYhQz1SEqoz6Kq/pbU+Cvk0yXl1YIQ8y9gu2PzID/sM1TguRuLKd1bbpwx
RjdwlrYduvZVobPqDlUFAOJG2faWRPm/ZZf+08VhOfNEsfk7iGB+fa5aj30H+iPdw/YwNvzuSWyY
Qwg8rMxVtWU360Iw8R/U7Jl/WWo+rtj8cJdtlXxc3i3B9X+9dgAlvzetKt3PlXaulgqTXa+N/rYM
CDvGrTG9RLGo//Ia/XZRxrELGF+w0drKtD981PQodFDZs9jHzOgPPS/1bua14svJv+Myh2dCJ2Da
/vmF+u0uc1HXJEiaT1YyDf3wsfpp61lJaIr92Mb6Utc6OtROJw6T48aHKdPWPk7z5OtACNLlz1f+
uMyydMFYtygQLBKG2Th+vcdDFXtz2UD3TEbokRjx8ovT1uL2//kqEgkJf7xQ1DEfc2FF1tMB16G9
1yQe0YXVFqqosfrLXfwYuEASMocaxT+cfihbvQ+3sdFzjOc4tvfAY4jOIst9ZaC935DzmNZr6TTm
qUun8YBaqTySZULQOCOvtTm39B/MNr3hmA0t6M+/fbnoz3UHEQaOQDtFmYNCjS/41ztMV8DKcly1
e0IZG5ZH+gyAlzZjYlbHP1/pt2e51L4s9uz9psXnsrxlP62ANTZFReiB2IfCLc4pwJSjHU/97s9X
+W3xU+ZS9GLr9fg4/+3U/ekqtBp7nDxcxa4QxjVe5JJ+FAX7uhPy0PaomP58vd9+lbLotruMJ/kH
H8CHh0q9AzBklum+dK3kgD7G3UzlnP9lA/vtC+QqiO2p1Uybjs9ynv753sV9HnSOp9J9Oxfjt4L4
v0vVZPDhYq2iE4ID+N2BMHGNWDTN/vwLlz/7lzeEa7PYcOYjHdqknvj12pTVPQazkbFd0/vEJLbY
YMizCyhNC3s4JlkAbySEn7MG7BC00JbK7N8dmP/rUf73h7rsZMvCx5LtaP3h1WllM7PoWOk+oRK5
19CmgJYDpak1M3ugPeL055/82yrLT3YpFUxKVsULtTz0n1+iUmkj+1+cnWlvnUq6hX8REkUxft2w
J89jYucLcmyHeShm+PX34fTV1fF2bqy01N066qOEDRQ1vO9az3KrfF8ktAhCA1CPErFNmqsAtZtm
3mFq4u7w54t++hL/uahjc4Zi1JjmyVxnOs2C+6tDMuu2VqDLmqBHlfRwBWWlqS+eqFj/ttO3yqT6
f1c72Y5LPiIb/g0GnNADCDwtrXjrkVr7nVbX3yq0POIMSwEsItS2sz/aKPOO+CGzL+7686s1OH2Y
AOaw4/+Goh2jRGDLADsQ91NBjpNvIcLZoHyOt1pWbf/8jD9/retnxHwHIc+gk7v+mn+92EGSDjdi
cd+HSe/sUNk6+x6y2xdfzKfTAQQzkw9WGHD4qJToJ59MietGS01wuB35NhASCbjemfU8/JxcNuMU
KZ2MEoSV1oe8L90kGMllfskWIKRma2qPhkggg9ALcABy6hnHh799ChxmWVZhInhMJqfDuyG9niZV
W+yNnEfttou7GzAdf7GyfPqI1sYXRxmADZQEjLXQ9+9nbSKeydFcFfvORcbSV2QVpIsB4H9VLnWN
/Q2nufjimp/er8OMr3tEuWFDtwA/fLzmpLpyLNHA71128k9JaJVXrQPg6i+f33oV02FfIuy1Ynky
PWStzuHFmPt9WPfe0XLCcGeXpv3F3ufz8xPrpodZn7KoLcyTSY+ZIMbvQOiireWkL0p8aL02G1d0
FJIzdhfd9aKy4m+HBvO7rq/zHv9gGqfbgZD1hRxJqkadoHqDl21GrCWWLz6Q37wmTs2GlJYQzB+n
WT05VmuN/3T7GpEFQRa6Q9K4SJ27P7+nTzMqE5xJ9ZlxyHcIluPjaBiHCPtFNZTsBVwtAA0Hrc+z
+gC4mdr9+VKf78jQOVoSOwPl0uDA/fFS0C+m3CBclhQJq93lsWVv7Up7/S8uQmAXxTShM3Of3M/Q
LLkblbbag+dxt+4chxdeFA5fHM1/dytMD2z56SazqTj5hkarjONFG9W+QBRBg45iL0YB+cVB5vO7
wUFlrSc3HXwGX9HHBxan1qDGlgIAhhf3nKI6ynJOblf90KgvhsHnG5LuSoahDWFRATgtrQkNI2Hk
ltU+EXj1aBZNDzMJ4l9sb9fH8mFBXTsXHMs435s8vtOlhfBwRSHNGfZ5NBUHqjLaa9YX4VkoovEu
ccv5i+lhHVEfr8dnwdxKkqW0BYeKjw/QiXBCG33MwqkPxb4hne6OdpnZAAElqkGbXO+scOyUXNui
/2J79Pndfbj0p1OZMVt4qfNxH7c1yHtcaAFMBrGFPZAHfx7yn5+qBciVja9BQhsZGyeD0YZpY+E1
Y6Zw7OrCaMlHjvJ+egdebx5GLyKE+s8X/DzrWsL0dFNwSGHePT1ga2OFmx32BcWTxT6zG5G6SC09
ZysR8Z+nCfnAOfGRX+xL/pmKPrxNyjSmBWmXHoEp3NPJXoVNSA8UhYlMFNE87VjkT3lWDudNBrLT
T6MsfoIXVJJGaDOvHaZOZtOOTsz00OMNi/3Ji5Y7euAKeueil/Y2TNwqOshCKzBSK212d2ZeNa2P
SsR6KUkojr94cp93PWuBUF87e6ZrUhg5GZHI9pGiTak6dJrVoCqpoxhdcmZBHIDLcGa5OOlXMS0N
AGiLbbqLu2H6ZqVDSIwiMZPwvHv+3rNuSUmARuWi+i9G0z/r/78esyd0yjUWWz82f2w6nZNdLwiY
2iajVB7toaZdZ6T5/IABr3pHuBe9yShlrxCXKbhBnFt1Fix9JtDtTPWc+p1IR3TUbqWJrW4Y4S2C
dnTbodnigG4zaza+eKDS/c2HBt53nYapGwBOXme2f21Xk9Asdfx+5R6jmI2gOWvcYouguntTJsGr
GyhyxI4nYWViktIm40kl0fSOFzP5iXwPG4XTNeRElPq4SrPJoFdbU6URBVfmLxJCy2G+oqgC+rCY
W6fb6nlMindoo8lDOmblmW/BFjqv5WojRxOZrDpXQVpH72bVMZusbJv1wlydtZrzLe1RzhmR9V0P
W4inHmroHfnq2i5poqjYuGZOscNKRn1AGwekY4sDST6QLb2AEqyWpEBrAQoLjANl6w2WOKNnRDio
iWxrGc0L5DCWOKiK7TOUcwOzf6v3d70px5Zw6qV8bUs1Hr2BqpS/eE0Lvh49bXGrolKftmhHsEyV
bIpvKk70fQAeJ7oxRYEpUuv1Xp4jWAbSv2ZPbsVQF0/jTG1/0wyzJzbLMDTTrkqr+CoXCCY23Da+
SAxh4X5oM0lMVQzxDiTAmORaUAKCWhMz4YRerAXShvgUMccHUuTj+rJBCmX5zCpZwq5EuS99DeR3
Uzh5l6P5imor3pqtInkzapCq+6MZ5c+9WXbnyh0pw5mApJdDhC/neoEX1u760ZIgrg0Eq05sIEaR
7pR9I25Re9FULt/B9FAOFpzZkdp0XbRfcjn124ZO6UgAb1k/5iSwkS2iMPVtjaSDHxM6Tk6Cih3b
T1qI3OWXM5TSDH2DtF9978C4QSBTjepFr71FVxsJOeHVRhf0lE+1wL/t5IXad5gGyF6agSYfmcjJ
q5mpYHR+0QwevaZ0yJDnLImHEijpq+YtnBcSsJVEZ7yHSWsC1SGQVwbR1HXXTdHCjsgKnD1LJmdI
v6lcjc0C5t9Bx5ccXgzdiKGnSoBEkTTZQ/tL6Iq7m070IADgcWO6m5AL3etYVntiw6W4xeBPvIqR
FtBJB5XMT8acgY2KvHhawRH6/SzgL2wTowX50JTFcB+xeiD2LUDEQHfquhF1c05MhlEn68PFGhn7
AxIqEzVM1Lxh79Z+1HqlvcV56WCLCx85OULzn9wUDjZJd7Y5IBFtx3i57d2S4YXvHDyLqQMPLZul
3Nmmk42BUVS9PGA7Vo+iGWGGEYzcwlCZE/uuF+zlKHiJcG9azrTsNH30vE0auxys2YmQ5ippoN43
mWggJIm5vlhk6mXbsYrTectGMiw3E7jdPBgTEosxruQTElUjBEalR8QBzsAvNHr5FRjsCHTmeZtK
eB4QqG+yCHS1z/LW95uaUPsEm74tX7ImDQlCaxlVuEeE+DFVI4TeBgngTcccLUgO0lPbF86YMDVF
VnwONJoIQ9Cs4JRhTGNum4QbI0VEDjtuWoIL6p0XZ9ZjjEdJBjqo6KcWOu1rCxmh9x29MY9mVJCH
PVrID4MQVSvzFesnlakGCaJDJnjMSFgXQGTM83U3GWlC3i0PLYDhlx2UKrPyPreXsQmUkZgMk6HD
nGN4YEv2g93YDQjRYra3KcG05b09wkvb4AUm7tope3IrRmA/j5WTsBhro6zlBt+Rt81Lyxh2iO3K
EfaDBL7a4p4mskmfFp1jOISlYELWi0S9NqBPoe4E72LkoXXG9zqP5xMN8u8G3sJXyeqGuzm2nJ9O
knkjQYj2cp/rhSqQMg8NVD7Twpik2gxk6TRNAJZtWbzrIb+BTyJKidjjbYJrtpYuyBBJFnTareY1
4S4cKBlpjii7Lajy9fNs5dvMU6BRYSS1ajPBHnyY4dgRNMbQK4Mh1tUSwMRuCnyMvV4HhCoX/QaR
iv6Ud8jdrxIxZVGgzWMEpMEZbGfLum+IAGwgPzQUKItpcMv8po6HwvDJv02uukWr7YBEzZSM8Ubh
OBuoWp2PqGTtM8zaLGGGmyr7EqtwTyBGhNR9Fy8xzAXdTZQ8NFEchtfVlBXl1hhLh0DjkInYlzVE
oI2DtplPqJPG2SptvEOW5rwuuSc7v0sN4F06m5dsB5CqQ6tZCqd9LOxCzg+ysId560qyVlkHWvdX
AUD7GzO71H0dzx1Co2Qa7lrqL2zdOgg9dHhDOQSpwbHLp7QlLkwIf4M/FjEpbtBKIJxFkcuCm0UT
c1yRdMYvM1IDAeqRlx3ZXjgo8vQ6FztPLG2zSbwBelIUtcQpZhO9ajC5cfXW5pSW4OkQzndudiEr
5TSFuOzVEps/awuTwkbAkUxu9E7Xv9MQKZ2dB99C+FNWFfIcCmWZHhxhlaScsMoPQT+0Ur+UOHmB
iEVab17EpSwW7JOebnxxhjKMj4eaf/ZnlEElYB6dnvVpl5TI6a7EcW7CByv6S2Y30hrA0UJhq5Up
Qj9TVGRxRxCvzmfTEG5SMyUejXIcH9qOckZgTjV7jZJqPDE/qC7EFjq9eznDYvSCRMIJR6qdOz8b
zbXLXZF60zX4zBpwb+qxiv35MHFy8vzP7azdHvCjumeYJztib0oJxVWVeeyssCdEr5lwJY1y9+er
nOwS/7kKDVi23mjuHIqbH3eJVulZsalqfNM5WwRzxNbhgIs6ut74VSP9N5fiPGbRvuYkvSqaPl5q
0MDpT0lkHwGW45nDdkGhsqXzdWahXf37+6I+ZCDOtTiOfVLVDWoQqs4K+8jpGYRmP4q9NgMHC630
qx7Hb++Lu0J9A4wSI/nH+5p1erlz1dlH1yCzfjQnPciBm26YXuIvKmwnJ9r1bVmGcGlNOZKS96mC
rlayMZDKmkdchtnjgvXgIBJDm3FOR/FOi2X6xaHnpFDwnwtKRIOWjcLIcE/eGctg5mjUW45w2J7Y
PG27rH3ESXzRdumvceJM5s1J+sXI//1FLYcE97UWclpzGRvPzZHlQZfX3fhcLe2wjQmT36bxaG/7
SGNvm5AYBLLf/ErT9JuPDrcjcibPokiGP+/ju/QW0YJ7qK0jxmLs6RglCGt1li9u8POIWauX9qpS
NSnDuOtM9q+j2TBopJCXGJvKcN3tOEp/Xqsx2Nq9r77vzzckmQnNVTGLuI6X+PFSsAfLDHrJhKiR
Q5OZms3O7YbvfzuJ0Nenu+Y4ACEox53cz7zg0wTe3x27rC6v4tozqGLW3nXbSfWFFPK0Ec6IlERw
I/WjB7HWmE9GZIglpp5rtz8OaRefhVElzkq4Lz+airTmqdWmG+wOjm84Q0WwSuQdctMD41Jk/bGb
7O5A68/664+EZ+si4UXSYVDBPSmtRujfBkEuy7GwUdUXEnhraWv9ZW2RnZovDu5tu8vP88y1/nog
0ZGizm976w+Qpw3kSJA80831cGRjCRMMR+kZm6QqcBe93v/5HX8eSGh2ucg/3UVkqCfFtLoECCvc
3jzqk8G+H4lCwDb7q7nUWNebj0UWk9q0xVRKF54m0MkH2HpdmNWKb9/LEcZEUU3so62RPpZ2044y
l3GkYO/6bE6MV7sZwq0Xdg0Uh7460z2QcqNoiAqmL7dJp1gLYmtMHqdRLr4N02NnSbKaMdPC7SUm
hfhVS9sCWYU58ueH9fkD55NjpqaYz8rNu/n41VGMTmJdJuaxbWz9sRY9R9Eu9eJN6ZFJ9OdrrQP+
X09sldCvAibmZpq/FsWjj9cSUhnCmgaFDJPEJMuNxL1q8SLCy+32JkARcoTzcfwiDfpkOFATR5FC
P52GuolU8FQnNhXwg0vNA1M3zM62pxvuWwRLfHFvv7nKPw4Bpi96ru6nOrUVTxMQbggO5SjQPHOq
OiAOMcovrnNafmRWQToLwxGJic6sb55sg0ZFnoKXWvIYI9RP9pYK9dZfGml0Z6ExYAQkUOHH7K5p
MaHEICM545AivAANgLc0EI08U5ykwMry/IsOUfjVQnzyJNYfSKF+7RdSzOZwe/KWp8hN04XSwdHs
UxXUknS+cjbLw5/H0u+u4tKbpPCDkhhF08exVBdUKd11+cviNoKcEsrAKkCA/e1VLBPwHus7PZVV
mfLxKulUuw0iYXlsBvcHCgI6vGUpEYL8+TKfP0K2froAR8Od0E0++QiXxhOkzhA9UqWt/sD5RWIy
s0Bz9WSa/vlSn58bl6I5xKLOhp1m0cc7MrXV2IzI7Yg+YDiSsjHvECsZwZ+v8rsbspALk2MA68z9
Z+7817ahqQecjMVggAsprCvc49ONNRMzh2ipv/nzpdZn869JheGGpot9M6I92hlc7uMNdWQXjbMX
ChQ6Y+wGjbvSgiY5HUwzhqBRg+mlflQraG1t2f39fWJQYayjn2cXduoIQKfTAdDi5JN0nroAkEjU
hqXPZ3ZvfbXf+80jZb/irkdGih6fNtTEK5gYXUzuc6GcJgUxyENsUu7MKvH3Y4QtrcvV1v/SuPz4
SB1lQD+pI+OIBD2FbUAeGDFe/8UYIaTRcJjLOEDRufx4lTxUpgwnUx6jss933FxIToM+gDSoxi++
r98Mei5F6habDyQGp+01qNyu07NdO5JTR/nScQmVqcJp9+eR+Js3xOqCWpYqJd0tefLYzIKwQ6/M
GfR4HK6oRi2bbqz7O+byr/qFJyvpOui5FN8wJ1Tm2NPTVRl7U9JmnXHsbRgrCQVjvJ26NcrjZBck
pQL0ekxwTOtfnOp+e91VFLLq8xyu/vGd6fmS0RlqjGNZx88N1XFgV+nem7yfpgmDXB/ch//imUpj
3S0gdjRPrSmTZfYeFkqDxcSjkeUltKnQsm+hi/79lRiN61lqHffmqXZ+GPu8TXOSz4y4F7fK8ogX
Ao9yTVXwL+VZHod9mxWFT4t10rPE+pT/NTs6I2FvBgPoaIzRhKh4aS9bb/lfP+f/qyb89K7WqyD0
5dviOiiwPl7FbTTVzTmDHtLlBPNnVvVNRwbd1jJLcAk5zY41fC/On//8yk5dCOy1+Agovq+Hf47E
+skORRi5U0AJqY7dMDikjaAZf3CtcnjUzHoFzlutS7l1EOmhIx3BJniEEMlzNx4iCpdlg2/gzz/o
09dPAQJfGk4Zjh1Ujk6+y4pJTveWvjwOKl/8ClLOwzhJ/Qu1wPo4P6xDXAXRClZQVCL0ME9eqjaF
lh3NY3XMJUgHjdLmYZ6qcCciAtPTSf9isvnNTbEM4Em1/zGenmrv3BkuhmUuxbHrYhyStSRPW4Xi
b793JJps5FAkmJQBpPz4Kv/8GsR/tFwnzwg3EUPCW7VXrJsnQ5J42TTsw5hkeUt+a8OCLkkMX/W9
HzL1TjEdoozybCyNdErablPg2W/9gobATRuN2tPIzuZxxA36y5psAdqGbETwz8k4hVuWKqfdx1Kz
wMyXxE3HpSmywCPkwN3UsehJ/lt0ednOQKtgspTtnTfQqPIJs4iJuCFGjFK4KuszULe4xOrapLSf
xTNgkjyJG/74BOFyU2FfKwmDiYuVAF9V4DsWBRpzBifzMjktZXUSDlN9W5UwJP0G2zaNSrqPLzXs
r/DcCZcQdKsAhbMxC0I2fE8LxZsFDSTbtn1cf4tyrC1+mtLix3qfy6eqG0F9JUDOykZ2K1jTJcdy
hNN2VyPAJHypnbpig5jdQo8gNCI8ioJM9hWPdTeh8kCL6brAQPuZwMaN0Uc0MFYO8D2mWjfe6Ymj
rA2Kw0L6M5LD42JSsdhDMojvyh7JQsBGL76a7KTKt/nYspcyaGK8Fpm1Qhld/nWPHSYirAS1dB5i
bOwoTPtLNqv7ReAW3sRJnZEzGU0OLepeyUvlaBD44IiTCaGnTX3ftiUWHk2ATl7iqru1Ys10thos
AATQ0Qx4poYq+VZF5nIbh9XkQqtKerEtCPrpaC+WVRJQcUFeQfOR2vgyLzmAuwE6kxaLcQCoYXp+
Z0W5D/9gupTpkkRBSm5xHLhs8ddkFst59iJnoDmNy2c6IzN3aOjhoiUI2FrkF1o2F/DB69C5nxzN
eJS1S4kma7v+uzdac7qFDGo8A9zM38MOpUPQJlb0IzIniHK2lZIWFWWA8IN6cLTV8VDxawfMxlyb
GTMFaNI5R2xsAowmFL1v0bCINyMfOeEhUnPNLVKP4ZqTSseYtBnSft2l7D4xBVdv4JLSOEj1JOUl
cNI7aHPqvlpy6c9jAyFIMMl+sTeU71EfG7FHjPOgA6/ZjLnoi73duAQfQGgOqdF6pLZu6BRAu5hM
NcMVThvjJ8doEjYbus4tfwg4GWlMYhC08KASd+ECcGe26uJ8kk1l+JWQ7ou7tOoWzm1yQ7JMAiLX
njKLggc+5W07Iz8PSlnG3/XIWy5gZtD7gFfX3c52rL6jJ0DFOOYJYo2o7yd+EQjdehMtggigdPHi
87muWpPeeZQdaYoNIygX9kz+MMjJ8/VijJ5B91qvBBO5NB0NffwliDwgN6+jOUcXOVYSBCzpsD6u
0/gJ+PjyE3SfeivbpLlNgDY/Eu/ljrtUS8vnrMq6y0lhe954iZqUT9Cn893DE24HBNdiW8018DnE
D8bpu5MRp7Inv6IwzutwWb5H+Zrf4MIQI1d7KlFCRJ3nvhKioBVbe6ndo13RJj4sk768JrBDckhs
E/A8SXmGkAh7ehtLyOKrqki99llHFS8ezTV8J1FXFbkq2daUjX49G7ZOyDOY3nsLwovGUZ920laM
jcg3UGPKtxZvAzxCS8vqvTVG9J3LDpGQX9uUHRGGkXmsA++0CBNAn0QWLAlafhXZDaFMXeHwy8O5
GwgO9Ige6cyWqJCuB5+zgZ7p0O7D7kkiUTa71wYjGjogRPLGp4HSLUhTzPma/K3qICGGA2+F9mgF
Ex7ZW5q75NUmiBOs3aJxP+eRk7ivRqWzFtCeo5wwm24hoVDnjBTDUk6xHaJeFVsAQ9WRZMMKjqiW
KXGobJO7WBYVv4EZFx6MYVy5vrDYc8BsdVXtuwUBt4AOS+ObUSv+8rCz3FvLq0ym8L6JYAvp5PsE
MQDYHdoXpmpLTfGLIpPidXSz2tgsXhJdepFupfsZpiXvBgDwqmMzWzjJS+RNftW2gDadIi3DbY2C
0/gW1VnL7GUu9nc1IlCAC2cq6H/6YH+HrzuyulBDov+8uOUvEtUJ+7ZY0mJUQqSJw/MXKBPoZJfP
Lvatc1UIuL19ZbEZgHGUtQGYhqUPNAJLykND6NJrbjgJQw+SxHNFLHbk232LpDAVYAxhNefC2qDu
WK5Se3Ze5qGpiGudhLnNc+JMIRIDWMT6UjT2pky19qVBclJtKKtZj3VmaT9SrIMJaeOWfbAjxGL+
PKbpewc8iImmJ4coMHUYZAeUOdH71CfqaSIJztrEKOlo4gFRkBs0R7RCsyxvNH/WgamgKOAmOgRr
UUDhUgCbUoY2nA/OZK1Zt0NbP+SK6OUD9VapBWatFUPQzvxA3yCBJ/eJJWqcvTYNWH3RhCwI71xT
XVM3y8ESA0DyVi7moB+bZkLh5MN5yowjp5/OIxwVELgPQKfXH0iXAt5H/BWI3syM3LdJoOaF0xbz
YqGQwUsaOk37TtBLK/d6PoA7SGcWNl9zW1rOKH7CuwRW7GaeOufdHMrpnSjgCEmPsibIwLlDbi5J
VV0IkY3IJ5/KSuJuepSF3ylqGCtAeHriR8xPGCfmOxLssl8ICrz3gUwfCTHH5rloih+iVW617e1p
ZMbM42cNwcQvMbrAyTvyCQmGTRLNCbQpDd/HsM0es0pat6gX3duFuFJ2NwSsdmd5bY4Hp2+QWVCG
pNIAN9BYgkojtQQarbSSAMUlYrtOa/Q13sySPxShMcllkrXNPbOU7hA7ZxOPkNQ0arfgNLssaId+
eeuop7V79NJDhfO/KUnybUvUOKGZqXDfQ25EXAE4uN8JRbjx3pwz44pPOByB6Yg03dL0nd+8obTj
PQx2U/PJlhsf9S5KwWO4yyD81HTqG2XlyY80jPiVuZAhQj1DZc2mpvECH9IcE2LlWfy/kf+oeYE7
UXiz+8wr/SmSZF50DRKeHZNLfpe2xXhRmrJ/bdZcWW4D0uNmhDM6kGzdkushQamR6VK4oc46X5NS
PBpkbIdj2absA9evhUYeW8WSMnG9mZMWepmbt9GtUtaAvKQjystl7AOdbwAH+GgS2WrqELTrgC1h
MuyMXnpDAOQIUtncrqqeVX1z341jho3Itip3Bbgnv3qODPqRret47qpYTQd3aF/1KXqFBxklGzYp
nP16PZ33LRvOh7aw4y4ILUQ7K9qpuspkgjaRYeZcKsuMeEipkYCy1U29D0y3s5WPkVSG/iKm5ApW
hKSA2PcLAd6LU/e+aahw/Ib3Mf6hN7l+uehp9ZOUneFKY9v6JrxcgtufQEsEeYVEyK9yMTX0ZpcQ
7B+fLfQmofFWCdHNm0CmmrIPbW7w2x2vNt/scDEeIrTizU6Z9XAGBM++Gljn5q2zKPdqCnuBjjFL
Z7jtvezY36PUCXd9EhOo4uWp97QI4FCkjFW8LemyggYDGcSK9MFejOfeAsYWii2Ro8zmsfa2ghB9
z6HoCwo0l2eKg+8APrSsx0cNeOO97COihWvTAKIWi8V0AU/abDqyzsEvGQEqZvEyeIfgWtvrRJfD
a6jHVb1xa6+lv7N09aUJvIss4kE5NuhyC7FmTxRg5U+qYa/XEW6PFjM1U7Wt83RxkXh48WESYXqB
dNFA+JegWvYLR09fARtrzyaCKra87OsYlS9VKWBNeo6fz8a5lnfPSo4Hlc6AGRr+J6qnIJo1hnsc
thvLaW5qYrIs093ayO3nTtvNOJweIeLjOyfDKQZwohrWZJWPL5hSLiGW9s9Z3zTbGG0tm0D+KW+9
e4udwHWqp8YzElUySJeIvu+uTyuXmC4piHeN3CtIAda2IYMyc6pgybpbObIEIkSFI9wPqdhSrUCx
lqqzenTuE3ONqJ6K3eiZyi9CvjkfJTiHKM26QPhzNoH/1YF6Ij8srqSD07kJM4JpEOWaSMN9MSbe
JnTMa6NViEDJWfkhQmPZOlMZPRRa7HBkc8azMml0grw970b0Tic2BGGdzV51ljrEiWiJ6dz0Wt8H
EiDiBmai99010UPV4QMxVRZgvXC58Lwwu5vjsgp09aIlQdJN4+1o2FcpIjCCrQ8D8+PqN6cHCgVF
fxmZEq2ovx6X7CU0EIVigNmibvWVrfmOauBvpvAObdKejENfjNckvQd21d/p0SUa0iBNo58Rp8Qs
O+qiV7g5x4dcJ2J0yWsEUYPhL85DwzZRMxafvZ/fg0kYqY9HM1mUUm5QalBSDlI7eVqWc2eAHTQ4
RBloOXx5dA0bjh9BPC3bHDCsDpmJDIlyS3t0CUIPj2rNK6A2OrAXIJLFJWt1A4LO2c2FQVRomZ1r
smi3najfnJmjhUbz6MKBf/OdFZ8vAUG2oXYCuJnybRHPeysnPti2gT+F3aGMl8BkTRu8ikVA5Tdp
VoP5zLZkTSW+N3TmTaKsiyKe35K8WAICEYetjbVr73XqrnCj5EGvE+N86Fv9Z6/m7ohIzg3shazO
bPQCkj2qbeK4nW+N1q2N1SkoNNwlaX4X21I7b9K69GUhnwUbVj9GmU30EwBKDgGXmMtbUg0a79Vx
qhdJMS8Qdm5tF87kvtXkl+Qg7l3WWT8XC3mBTfKDfkJzHingz4XbHGy9ujdkejczMyBWHDeTso+g
hH7ORvIg1TfyRt/cHmKqFGe1S3C73QXeLPZm4t4pbO25Hj3q7kK8V4sPYrA5xTAreAA+glrzDkXL
v6rRBdSbbnZ/ZLF89kzzR5zL75Kqp4HePyRlPo7gAvScHxFlPs5APxno6JnrR8OMXp22jt6jdJcz
9UIfZP3KwiAf5+dpyctbGotI36unSKvnK+Ta071Zxs65IOZ0Y7fC5/vdZzaxsmbGZt1qoQOC/RVF
Sz7OUKs7wkKnjeEU3RlBqgcmaBQIeaYvvhWZGgdG950jHfOLZQTuGsRcpd3OYuOzIeVk13X1roq7
HykBSf4qmrM4OYYX7JSrNzOxvbchdNN7vny1AWZDd1YMTyFHcFKO5CVJWfeZAfhI06PpKrSJa6Nd
mulEUGkxSbKI/9nmn0+ac0Xcmi+REk5O9YPUtWTXxYVKfeUuNyxrO1m4V2YyHhq29D2ivaSNpo1V
lgbJ0pMKPHcSvyaPpA1v9HC8qB3c8mvGys+5emxK6iBKeyDGgJ1/Yz4SDnYdQcdGOwWDlR9Xn5vT
kWimkNVSp8HQi94+E7KSZ575g3G+BMjmZeljNoQIDHvpiHviVuVpkW0aCi0B2a3izFCt7QUEDXp+
6ErEUQoUQlhE8xB4hezX3LNI0oNJ1bQz2vKQFk3psNIIjx2w3lFv0ak5+MQtUR2LiOEkdmuO8qMD
GM/2lSIu6ehCU9+CuorTO08nh+FSb1NDuzfzBpfYBimsrT8zrbWOLxpHascmr/L2Os5V971CissD
nerWvnJtMqx2Y1Ea7cNckviziZdaHXsqGDmwT1qMpDui/t/TnovQ4vJ/VLhInXh8bWieYCtodQZm
7pHhbJZ1DUSuDnO3fBx5E81PaP4ztH8eUGD2Y/LTNOpZ2/HHmcgpl4UkGrmFtk0zhBnbOG3Rjbvl
MKLR7Kcx3rexrAkiz5rqHXusNm3QSRkHtDyCKgoa+/dytFnyug6Mw34o6+6bUajkp1fK5Lss0x4o
phrI5xupTj8RcuXcsQzglxgHs3qhrmJIn5LKRMwg5f2HTke4748ljPoLHlTNepHL3PTJvypvxljy
zpBVmfMxN7BXBTrZidE1xdA1cHbMmvs4dju4JnG85eRPPKnRej3nW1UBIJsolw4+ELlsBD5vja+E
NSj+6mXSMHeIyYJ2Wrf1vTEWyVVv29Y20omy7ot0ulKUM3aeXqtnAyNTfTBHzA67uNWQh6Pqp64P
n57S6wAInq6lNS/nTYweitLuMow3VR8nryixcZTMiZ5xynRF3LLiJy2b3Z5EPo101gZk6PoNzItb
P/EeQZ92Xe9hO5DJgEJ2keqn04S6xJ/kOhmvpmAP66lcp5xMZI17SbOBshPjn1UyE339jSUhf3dm
gjc2jUEowFbkRna5OED+grjLZftOILVN4cySmh8bWFhwyvXTa95lMSmfM+kqm4iclZt4ISkDslNZ
96xfpccK7jXhQ97k47OYyzAMjME23ggxQaufhnJW/lzlYxHkpa2LQ6J37ohHJ8/u2sW5jCi5vqQ9
zPhrSXjWmWfZ4cQ66c7MXK2TUacm3qxm9ksSCtKh1N47b8yfZTbLCxHLSdvqk87+zG2yWmybOrRb
/BD2AqR/1u6HZo2k6UezpsIugIZsaicR3+1+ce69sFTlziDW75bwj1JuilS0/8PemS3HjWVX9Fcc
/Y4y5iHC/WAgkTOTmZzJFwRFkZjn4QL4ei9IZbvEUkjud0d0R3S1qgqZCeDec8/Ze+1nNTKr+6qZ
81uDLKvOpU9PcaZ1RLG5lMiLqjLIsFjIOLg2ZR2L7Ddjlb/POWwdofRitFOZq3we3cIzMto6DYjk
HYH2w4zpr2fdbH9zlb/PrDgVodODlbAgA0AY/jiZyECzkiLUyLtJqpRhQ+luXpykfGqQLvhY5BR/
Iodxq1aOdovWL9sLOnFrrTCC38x1/jZERguMekhjhoZyjTnajx8kKcgk05QMiW4TpaZLHiBNw0Kq
xHE2Ius3X/vvMytz0ZCijGLer9qfx8hjlClpCn1vRygJFAeOcfeCLcSfTIM3vzLMu9+MgJaZ/o8D
IO4mNxPN3AL2/KyXVXqeL46z/c5OnaB9U1rdfAWYh/yNaLqONmSvOOUqj3Vy4mmIG2Lj8OaQ4gou
cfPrz/K3B4t5Foy+RY8GXZOB648/dF+LwaqTwNipg15xmbHdlGph/qvKA5Q2pJnayKHRauFW/PEq
ShNDyjeUmV+4HTZOkWZHEg9/p0X826h3uYoKcAmFrmWC4vjxKsLOalj4wbwLapP8Zo5929rUhnty
aGWOW2G/1gLiTH79A/7kScWJiHoQSCncnM/gC4RdBsZNa961scOgjB2N4RHAD6Qj829eip/cq0WH
RQYjSpFFu/Tj94PZ3TRab8+7Uc3nd6WrtFNo6+1vnoif/YrAXpcQGe2bruzHqwD+H81mlmfSZ1JS
q43erNxsGKJ13zXlOtc4SspkmP3mZ/wmR/3hneALLQQR9HwysorPWikjItZQasx5x8SKaFeya6kw
zS5Vv9KNJQFnAoLRL+Os8d7QxPQ40TU1l2ORk9I6azUiOWuxlNFyqh/VJpRo5tYyM8pWWWxXv77p
P/mNENAgxoAIyXHhs0pitC0ivkeBHlzQ8dJrmLJll61Ik+lWMuEZblQhgf31Nf+2SjHkXqhoaEe5
/fJn40ec4QSErD7vIiZsrRqnq1xLmMtFyVPB+PfXF/vZF6RQWtDNrFCm/elRq+1axFRc8g6iOIC7
MhwgstVS3PnCiuSbAufd3TzFyuuvL/uTlwkRP/hKXNBgAD6rOiPdGXETW3Tuuiw9BAbqCUISxXVp
/NbA/pNLIXSBOAe4Z5E2Lr/AX9Qn5pQh2qzVcUdUDqljDpR9VwutfpcXRfobLcjPrsU7a9ks+EhR
PivJ7GjSbIy+887p9OpZNSYGqRrNJDfLJuc3Ot+fPCYAgOH8IPAHtOR8WgSp4SO9NXoWwdI0Qw7a
GfxcO0/3IbeTOAvENr95Vn6yLGGhhsvIhragZT9dsWWbHuVlBUyDsl4XOuk1THO1m18/Gj9bIABY
IaVUWfnQl3xSh4LMR2au8MVSQItvM0/vNS4pRu2koKqPkjnIV3mMTRhFbHFx2EwPDHfN1zFHheiq
WjwegyAe/T4OEFPQMgw3zJ2n39zpn/0WcO+o/o1v8pdPH7KNi7JqdGne6QjTVu3clquu7/rfLAU/
u8oC1uVHWGSyn9EwIpyccWicaRfMtrrJY6YktRL+Tlv8s6fWAXqEYtCESWR/8rNFudIFQ9DMu8ma
pa2a62I9MZHh2I+45NvN/X/o/j8WFNu//zfHfvXavf7be9HF3XR6zd//+Y//zN+b+O21+LdbkltY
K7//2e7rP7/9c9/B+xLL7x/Kcp//xOsvQDzx3nb//IfEqOcPEDQ4CWBZIjVbSp4/0fuSwh/pLDYQ
kagZZETV/8PelxT9D/rWJrY+alDcfRRk//0Zz9835V+x939ccpDjslCrEDUNrsTa8xkj1SD6HXRj
sG7VWVFpoSumS4BG56dZIdNd7NrdX36jP6//VwD/N73V/9YKi6QOfpyOwYCTEMWko/24dqvEDC20
4+HOcibCs+Ohy2KaO5G9n52WuGehq0ejTsO1jLh2Wzp6uGkniZxm6BXRPgmGjvZLTGuEZVnfEUQ1
vXNwfc5twtA5ERLQ2ehT9hKSMbQJA0W6loAVSb7G7HA3JUPyOuopXA2lLORVZHbCoz4sCPOK1krw
YPX2iCW5nklgGuv8NwvMjy/l969OhWRgfjAQvH47wf1l21LUIA+mfIBkj6TYi22VwJlJe2II9uc7
+X8UTi5XsjgaGJxTDFYaCtwff2SnIwhZ68z8rrDi7hRnIQnjdaSAiuiwgephVR56QUb5r+/tJ1Th
98vSHVcBe4K/hFn342W1KEIVEo35XVPTS1Qh960g0jYrHa6Ty6qbrsqQ8FCzi46FReiT2Y53v/4I
n3zJ3z+CqWmLg8M2Qb982tBk+AcNybM5HeeCoWvdxCR80k5tjPxUWnzlUEuFX0l2uI7k+SJHbY/o
ggdRBifip62h4rqUiD2DPoUMiub4pFvxDj/4vDed5yCN1HUbCTKEmknd/vrDf34+OLXjBIHDhzIZ
nNxn8Ho495qWObF0m8iPphp6pbRX0989Gp9f+OUiS7nO0ZWL/e2FH8KWUjBMpVszQjEVv3d5tWEV
2IzJw7dv8//7wj+o4/9yY/+2MZzeiYX/YT9Y/v7vG4Jt/0ERpLHsLpkgrOH8yff9wJb/4FzwHban
LfkM/Mmf24Em/8ErjNsT1zM3Din0/+wGqvkHDCcs+AYP+1LFqf/KZsBH+fHwAGxARxUPO3Z5bP6y
NiVSPoWdSJqtRfDpBd9+fx1FQb7D1zP7hk2uuayWrNRON2D3i4mzdTZq00qbhLr7pkzhEHFiI/+0
yYNtHE3EXmlq/5HnsbmCuJR+EVo/bO3UWrqOSTK8Z1Fs+HKXZ14penVBK4s1Ylp1g7w9usXT1Z4i
YtJcPSrqlJgDrUSII8YrOw/CW8Y1s4+ITn5PCQBZJSj3G8QDqbVlCJNeHJnpeDkI+W6uiM8juymw
b5D9KzvT6eynAd/8Lsmz7MsMBesZ8gY0tFqq67VZMqgVXW4f2KIT2Q3l1L5CDsBArS3SFYL0Yi9G
y9qxJsQ78h+tm2XwcNIiUT/WahksfglSX2hqK4UF10bX1mNdl+8xur9LTdYnhJM+kp4JYMKgODRB
dYJjU1+Z8gAYKs6Nc2dbnl3K4aGNU+WEf3bcIkeYboakyp5y1Qjv47Q2qYoThwG4I8O70iNtfhnK
rjvkuQQbP2P2xHAorUd/WSY3aaZ3RxJdq5fRoPkPtrX90KCfnBCq9F9TqNXHpHXG1gMVhKprZALu
9umg7Grm9I+jmSqrpp21/QSxIUY3G4WZO4GS11d1pDePAYIiBEt4lt+qesrfSjUvdnPXVl9TA9CG
m0iDBpZJJBjP5GnV4g9at5reLBPzW6WAd6R1DI0cFFRIY906LR/HTNmazJ3B7YSOG6dMU+eqT25I
Sb9UuoPC6a6oaCHQXrN8QLH5xgI/4EqQI0gvXddhpG8jpTtpSuL2M6PMkBbaDaR3ZRskQltJ5Qe5
98omJlndQ59Vk1PV+0UyfzGndqs4+UZS0gZRcJPQLy5XKnlnQ6/ftAWhm3WezVuyxvzICX1G8a9I
xQB12WeVpuNHUqCXshTsWy4OCfmrUPtgBaj8o6oG8QCgvvVrFmavziC26PyXkdqrRlLY1smiR+Ew
E2+1Jj1ATF6N7RdTZVamAyDpJGdjCYvYM3JbZPXFUPhYaTr7QSTtCDHcWJJTvKjTaBBleYM2uyI2
DXUU04VMvuuBFZR5dAUpxNwx9STN1fIQLWGqKIYL/jc6Ibk4sxEyaev6TUi0lxoVbzgNSM+EZZYz
4jaLcacZyC6jeDYXRyTnNxvtmVxf62wqe9KxV2FpPNtx+BWd0zVqCqI0VOOdPNZzGpMxmYuqQgPV
Ma9iWOPqYwSzj7kKElmJMUt4zGdEQy3gIwaMZysix9ISHs0ctN1NJvEZ4xvSlS95YDX3tSNVMHni
dNP0yaZFIXUCkEbQWrHKTaKMO7BLo0W+eQaLXeCDdjvLTrYVmc7MOfSCRIf8UV6QcFper8se7RkR
zfou17NbtS4++uwe2ZnswYvs3YZeiqvxfkLihePEGMaXla7cQ6xRXWnSdo7SyW7DW3dnDap9RqjP
AzK+m3Ra9lhZ76HEFud+lPjq9uhWTOnXDtrhjjU2JY8Z9iMYlF67LWp0qk14sS0mwrAE5MvUhNZH
0c2BG02B3w/5ErCbaidLn19BeMsJBm0UMmD8UNBHpUMOdBIRZoczLb+YTdNT8nLTlLForoVuhBup
q5KTzCCA7NFq7g4V7bLVQBj5Pi2RVbnSPANFGoADRSyxByTG1zCKqrdJzNqrVIr4bY6c4l3LZe0c
Ni3WwZq0ebylxiqzdUY7QjwYnUQ32gyMrSEpD1nJLNlRKh63hOaebfTCNR3R7GdmPPQHifbzzFQ3
Sd3TDlD+yP1tQ1KBbbnEUNC9kH8KuLJA/yLN40Fher4v0AL42YjQVenaE4ifyuvyQb+rnKq/qPp4
KAokdPE4vPaJkp4LDSmSNcht5FplcB1YZv4WlIH1liHAmVytL/STk/Cqpt/IduBo7cJTYrK5bRSe
FwKrk2Xjmnpifu4kMZABGyqXPFTeZn3u1pERK2sDKefdIFULRpFIP6hE88hylo4ETsLWCKLZeurG
+rbOZaG4JWLJ10XP4FUoxEhDFxsQH0fAdYxU2T5YUsPcWMN8Zs9xlGwLxGxyFwA3bV5tpYStLlbx
2BoKcdmWYXpBZDZfKpNZN34vcegGnR5nZouTVUrE+bG56zx8s1Aqn2WM9OUYQZWbip6w3pTnrGmu
lLjr+BcNO13NaLsPTrhyktpwmVl5A71ZLe/MU989ZVWTfymbSvMI2wSyWONeoY9k+B2MKQUJBFaF
LF1zK3I2YyRyiWRhkEykLTeRW4/9rYxU6boZ+aKujKrfxa7gIlgtXgIFvjY+CBkHyyicxyRKNdu1
Z4utwVn097ZkN17jtIwFsVp5ekcK6lw1PlCyc2iEGnSzRUwUeF2YFZBPpX41dAZ8pQQlnUmgt908
NQRPi1H/sOVv570RJKrZBvw6w70owfL0gF+uYmKkyFM0TBvFiITBodlXGnnaMcXYAQ7B4E4Q7jyz
nSfcG2wcSL9WSOFR2dfBulS/SlY3+LD0MNXwOc3C2JW6yT3sxZc8rY/4fK2FYJGtxky8D6NAVNVI
wmB5EVCwWP0GXY7dORvULaYgIrhHAA3WtLdTgVoo9HpLQTVcm15rquCvgsrxiFskj8uQAZE5qyjO
sDkOD/IkvYxmXaBqsQwvpmY4TAOMxWjWPjioX89oRHExiL0m6VsnTa6SlLH/CLCOhMsax4P8ZqWo
a+Jphs3mcHY1+B+K0Grf0tqPSTbxil6bRvM85Np51MNpU2pSvSd1xQ1sDFJWnb/j8kK6b69YixAq
h/ULRU536DuH70G0+caxK2U1a+KqH4z0EvYHeQokN69HFTRedbDgf6YLYVJpEb/WVwTVDE/x0G+1
8Qbzh+z1wRtqZvUYKqYPzHDVMeheRVLh6W13KqRoPYBNCCFdtl3xGBU9Cvkif1CM3JtpWk/qGd7G
VdZNOxlxxz6pEdxzW1ZGFL3CkkUWo5te2aHbSbX5glHuOMXlCYrXeejgwEa5vh1Yo7eGmj3OqIzX
9tjtjLS9smOTABhwg9ZeHwa31vtoNxDtiWwj3FtF9NBmkn5bzPaHWk5uhtDBjmqv6NKnakRoAxjt
zbHm2Ydnm4ox8cZs+GLOMRrDgLZ+zsMqoTro9fzFFnFyRI7rpTL9aTT2uIyMk5WlCsnAGqjL8WnK
7fi66vVmtfxMRAlnazM36itdl/RTat4iJXnAmbUzJOHXdZzdaP34wdgY/URZyu7Q0h4Vtt58lWLj
0Iao3vuguCf79U7A83flvD3yzKYUXfmT7cQIKypB9Hdmz3RV0rWeloItb849QKFnuF4KilQDdWiW
YBmQUttr8uzZyuAH4nQITb1dK4ZQXWXiTXPzQgo2Rh7pHizOyk+L5CSK8pijz3bJErvpQ3NbdRB2
JftO6wWVBr7N2560D9TYIzVGgZup5I0uJ6+Pvya2ce41eSMwcEaLIF+IHEXL5ByVagbmUaMc6c9m
mB1Sx7hCuAOOYsBU5MTFsK3Szi5XYFCRaAFThZ0C1U4FuCohdIR8kKwGIem+MaZg24Y38I3J2rAq
YoDpkGyAte4au4o410zvLPxSHh4matEdCL+9SremkedtTm0as620Kh4MZuDVLcMHVJSpbN5LqbYH
n2scZVo5jlXPbpbcYMglrlXPtplTI662D4kk3zWUPGqtfamHhpNCZ1wPLYtoNWgeHb/rwEipcJPy
yJ50lIPyQRrn2oOGtQ9ZxG273JRIPIgPj/BPddeyck3batea02WxUXBHTOS2vcrLqs4JpVx1QJR2
q8ud47dt9EK441Uy4wEkiN1yOteQYtbpprozW5HXOHSc4oSCyHwO0JQbicwxbBBfeGDZh6cm2hDF
6EoR0ZVsoB+GgdeM7fGYTMg4QjU8SSNsRVt+opgKIj6tsUrinsLHkYVvNcWtFVu4ilSFZbVMHwYY
1bwnaKsR8vA4zESYmSVGcDCWZSHVO6f52piI9CdsJ3gE5luLvcULggdJGfaWmenbPEMci+hPzyRk
uDI7i1m1HuJc/Gop7TwRGrNX2Kr9RjT2+NKbzimW9rHUjdg3Qp/JylGV+ThdN6ChhzzOubemAOoI
dY8STFpW12yctLyXRnMrEN2kPSxHMtnnnZbqRG3rm6IK74t2KUOceu20XbezSwPmsQa/s22621xo
Ea9YbfN79uo6Mc1LkSK6hRV7Xbbxm9VJF0uZt4Nl0P9RNbTOzl5p1HBT9zLpIWRBgMJUonUUD96g
8UPkw0lNlCewjrWnqeUR3eL7aM3xCe03zUS1+EJT89QFarYamDmsU0ndSI7yRPZ2seJhbm8UBKa7
Uc75u1vOCHFmJsSROy9QOlW/HMPhnNv5fGHu07pKLHtmY6CMSubGtariXNbdTazouufkoF+qoThq
ldnshqpvVlIhfcn76CsmqVdLT8ELE1eHbAsBL/r6J4uJzlMhrOvcHuMV54hqhWONr1GlG1PJjrIl
EpaiRcyV6/aN4Uh3tZRN2ySoDMiu9kE41TsBMgJTYjMeNM3KvUBrFzCsEm4WnaNRjXtNyDfceSxw
hhH7S3xt1gKiLPvOXsktZi0ez/yq62h9pKrw6WeEXhfRHzBjdZdBVCqGGk1oHty2+rgWTQU+T+pI
eeyGQx3kWzMJ75SGPt1Yx92mVXN5RWrKBanXPhn0tzZGxuhcJ6Hthb39FiYscU6XvBdIAF210X1F
pSlAxDQYdvWcO8LrJ0pqi8pr0sFXOWj0w/J+KFH5M6bYhFF8qJMsdJsI/ikaKhuqhYIhRESUpKRf
iwlhd5fIvKiq5VfJhHisdqfImVcxPtrVLDfKdpYavilh0pT+q8Cc0JgPXeNPko7ZY4iVYyWZWD3k
Q27Mgy8N4TUM3fXcihk7c+xP3FW3qR8bVumdUECTR6aZrMIqeGapPelOcJsB/nbrhN5RyoahNgI0
cBNdl4H6BC7gjDwm9U0h2mMU2Puqkr/Ewn7vy3gx1iqJ18tSjvhxvCiFonpWYlNsIK5y2VfX0tD1
l0KrH5VBu7cjdl1z7Ajg6f2oNzayQm3VwfPuMvwYo36Xd72vVqoXi7bjJY12UgzzWm2/dHl6n+Ci
0pPyTLes98LUbt0Z+342ZRdkex9BEC5PCuYevLQli2zsSdBe1xIBanWUfqTQ9L1Qk240KTnL1cyT
nitezbwCbwgbz8zel/L06BG0JAkhLva9kC+YQE2dM8zNvWjfWkUEq9zQ16EaUY8azlqe9atygnYa
NutAjz4SJV6LznBlZRzuwwb5mEQxWtFeIQ+G00k11Q9arH7JbHaCoWr5O9ss8RNZvc7JttxUNXqD
bAzUBSUrRRczw/k2OdQPHJxWmICf+MSeNuQ3eV7TYdd9qc6b6yCqij3psvXjoBno+1ubJlAXPyOU
OU9T2fqNZt6WIT/irI6rKaYIUCPjoRpHDh4T0wVB06dP69skyvwoiEHBJeMGl99do1hXxSyuknjg
cJBfZcY9EDF7BWD2MYb+kUrTO/azYys111GX+jA66rVmS7g77b7zJUl/zgt9JWEz9WN+D3RIJFml
mMd5FK28whtW7lRD2jqJJvOga35uaBH1ZVi5xKfvTQbeOKZsdJ44Wh6bZXEBDB8YxmMMxkoB+7m2
pGrXFvOxNec1qVk3g408fwqih7SP1jl+kTW4nENdDyelV9b4KS992KNEjvA4hQgr7JkThwi8Sg/T
I30Bftfi0OhZu3ZSC++mWMuZcx4WoSd7p2epEkrZCounIZcnIODXDuRy6uf0OtDhcCGC3gZFsc50
mrXsT6kc3WRz8aiPoB/MYUHCWwkNF3BnU6qknl3IF6i2+DhJkIcIIjYE0tS83KF8O7aPvVlsY229
gMa83ghRu9D7Yfgt4zt7W5L72kTu/D5SrLMw0okgRmOjhMEmUQN7bTcUKjzqu0FDXp4cJN0+Wk55
zcFzn3fGV/J83ChV7sYha4HhSw9RSQsL2glF/fTYhzHUW5UaoLo1LaleWeWjk1Jp4yx322bStmK8
lTECDg1n/z6IIYFDkUrkvn3JgF9LcnuQEBojPm72dE/JppRNJO29tuIvzh1ybG+OpjusA9dYJfe8
UkdtTu+HAbC3sMQDmbakxzYxMtvyYBT2qZztjWkulp65Ui5T2aucrybPGLoDLwVT0NxTFO0h4Ezg
6pK01ZLqnIjmKamo2hSr6Tdo55DxaEF1UJv6kEa0+Qz9OjYApKvZzu7ta3K+UQKnqxHvvoX3yqUd
mXoKPbKs5minLmfl5qWqAKf0Jm1ZVWzycCOr08mYClaBttij0EaDj27bblRK+9BoFptKvZIp9HWT
4nMW8cnSOPvlsHKQbnlRjSZYpHu70NFvaRmkSOVNjqQHfGuyV+PqX0EvfMe6VrqNw/MtD6x1Q5pN
N33bx75UdtUjvUUtKYNVJDjJhFTnqMFX9WQ8W0P3DPA+XmXY/I/BgkmQ5yY82U6zNVKxN+s5WYPP
Wk1NSZk1zJ6et0yNCbUwur0SZx8Cffa9KWP40A2rIU2XmzKkznApZjz5Uwwxo2nxJZmImJFQcli1
k/6ATITMhiw94rveFtYT0ITUn9q25DCODbH3Z53mWY6AZRyHDfoVb2iqe9sInrPcUVb0X4CmvjpZ
eCcP49EegnU+32QqhWNNYNxgf4RU6jqTCdvSXtSseSvkCh527I8GJjJDejQaa2eqpj+LbEt06sMM
JXgukq+EubxPBuVKF91K6gVLBbWjdZDN7KJCgXc7Uzv2dngMksqvQPklshnhFZES31HN0m0T2qmx
OUwHOQ71q9iMhddE3AWHxtT0kKi16tGwFuy8zrmck7u5yc7MRyhvbYYCAa2jhuMdIWR4ZUYR3pkN
bWjbYU2hY8R6R6ZhraubvoheOzmljA3WFn7Jtanp92bQMG1vlXM6SuDW9UpDLN+KNYrrGSt2X64n
Wpp+PV2pWObH6qbp9ciiKcpcfyre2L05EuKRhbzDo6tG4anroEwY1msnFOz7wlhbMrRMheaI1VKX
dLio82iDj0TzolI+tTxZrTnecoC7Nlgn+GPTPBo2tnu19p2Y2tXAh3HEz2qtmlF66Zv0aohpdUvx
V0rKB5uBlJ9WPDMp9dtOmhTLBQke+Kkq76N86YFiMI8XmEKI4NlVGBDEzrsKucS1omQ7RvHiyuo9
dWDkX0oyfMU5oE3cfHT0OvCMRqtBj4tDwchlzPpVnJfqhcCNeMuJvzo4MSUajWgqXPZLnNJO5Q+q
Q7qiE3stZLkNM7sSyyF+U6AopSydq16m20KMKRWMvI0C1VwnNbCRWH3Rel6cGd95VCUHowb3Nspx
ztii4+3L1JK6ZTIl+WowjHabY9zcD8ls3hW105EgiZHhPGqlQU6F7byAOZyumqAoX42WJhqLW4j0
sFWUft2bOfQWp0UY2qaj7WolcR96eBGTIOm3R7000uwfzbuskkkyk4K8uhJ9gvu9lFF7rKEt1DvW
HZoHao+ogMSUScZgbrRnpy8jXGrJmzxlx1LB1ZTkC0RmvsJ/2y7kmVVrm9Vppl3wpa6C4jxmgFCM
LLEvoT7QuO8nWmmZXQPbGcIs2VRdxr0K1eY1kYeCV5waWAUVn7fEnsXqipTueU+ESmJxgBkpQCpC
vgbywWGT9zIeFZwyZj3JazhACpCJRHO+VkoiMbqhcQ2W1D6U5BP5GQcvn1yoer1kGixlhuLPACiO
KaS5UwRyfVWJHje9bpCyERRV8z7BRPfwpXY+KhVc1kVP9MU4i25LzJy6F3BxyJ2N5RvsKxZsVttA
RzhjZHep7IPYS/tWNbH69d1umM3+S2jW2c60EBgkTj2jC279wKg4/EuUlBXmTq/MJ3HkF+3WNvux
upaSuRi9kXu77ahzVC9QG5AvtOvzcT1bgBO8ImvGjYz593rSRvsYSIsZMayU5mMkiAIvfsUr4+Cw
uZ8HFDme3g90i2RFsh5BbQq/Taty26gTx+s5dbRdjrjz0DbUVuskkNiJjKiIceG2unKsQ0HdNOQk
lQRhhr3cjl/SOZe+ShApZjdqenOtNUq4C5S8WhtcrqDSBoqm8cS+hiN+Nrof88moonnNpNYqYIik
GH3JU7/oc6WugsFp1h2vSOomQdBuJrOrDiGNoG065s/obOc7RZHKjeZwymC/Co5QgceTTT1zpocx
7ZISm68GJRdzjk6Xwaj0nan10Q1xAvp11I+pL2NU3AwZh3gXg5gurjnrMJazwYhRvMNwmXcQbUM6
6rz9X5oosU7t1AOjLCXnxtY4sHuESElXGr0dREvxNLhS4sTPnRM1V3pkZ9dCKfWDIpzmGTtvM+0R
ucBoKamKj/TYWwAQViy1z0Rsdt48jFSVpVzlH9ggNbzfRMqsQ3w18dYOQ2Vk1pQMNEXCifFjcciK
nplTNuANztMOQ+wselAqhjoaZxYQkx5NiqVdXZJ+sUR2VbiyKqbZYiixUav0LzazLgU3ciXdoP7m
Fkg2y2KgFPl+7pzxYZaG9tGml+vXMH68zBrCHaz58QpKprZR7Zfcro0N9szIAWGhOLfxrOVwcrTK
n+HkVr7RxdGlTYeaNajsYO+UTZ5uepb4mwDX2XnqYrPc8LYH4VEfBEdBEY/02m0hzApj2eCAQwvm
Q61FJm1GiBKKZ9p0ZNZ2251VM8O8nfTRlc0xEnygJE3+kGNK1oLEyb7y/1XaG0QjWB7w5JpNkxfE
27AxdCNq1wyBgyy6u1BTLY2ZrDAeeg5Xj7VpEWkiWZPY93o/HumywfsuDflYTmPwgvHQoCVC/9wr
i3la2ZESXDWQ3fwypYtPp5oqQk7C11zv0xvHBFq9VN/2IXQy/ake4XYMeo69rSj6S23V+lazZ2Od
FuP40NbRLWrG6JKEQ7hWSISCRZDU1jOCgVCsBZpEJoLo+/XBLOSz1My9dAvs3zpZwnrWs1p+7+kV
4xwVTPoMeABwOyrOaw3hWZ6wcoc4KrMKzgr2sbtZi+b7nE0JKdjSc5vumVc6t0Os4yfHJVC4FcRj
QH/YR+ORVWEsEkGAyYgYgoxsHWt/KT3GOtlZIitx/tvd0qVKiCzKNXN65OfOj0J3aOhJUpAeZA6+
IARo45DO2HgDXrjjhLMYh4Sua89yZDuPM2OGjaHn64hgKz8crBAjj2U89k5uAao0ZGvnRPymroxG
wgcLIu5A+Rr7AcWLn5olZ5nemDN8ZXpyp5U9ne2amW2s4Ty3QASuk4TxUJt3CbIDayRciXTQFYoX
9nAHy2ymDu1hSrPg0qoC32gU0g3NuvwqiCaZOZ6acqYdid6id4Q0BqWowpkqZUSQEKB0qlIVgMFY
lFrqVnAFBm/Oemd0Q56Xq0ZvumY7MWNMQRDlw3meTFqngVXpV9OsBVS9xSTgGVoz1IKq4rSBLL7l
sDDqR855nR+i0Ka17WRu5tB9dXoVd70W0Alsp0Bj7WOCYjW1+BJIlIa4hofrctIN1wzM6tog49OT
CsPIVqzMExAIpbLuhjJjSu9YZiyjXQmrVxMQR+lrOrVRmbf0W6Uw62LKCVJghMx+pMGSi3F6lunj
ZDdOCCYiHa6mZhhejVRRL/CimVuBUNfJe03EExwKRm0avG4/tFNO/Ix+82tV7812qzqNvNJ4xGCV
oxFQJSc6Wa2krWgSF/upE82HyYDKFaU1n1VDbo+wecOdTHXqYxEDE/Wv6+buypz//MeitXsrKw6K
BNR8E/n+719t3stFh9x+/pt++GdQAv+p11tUaj/8hf9Nynzp35vp5r3ts+///vC9/C/mzmM5cmvt
sq9yo+dQwJtBT4A0ZGbSJT0nCFp4d+Dx9L1QUvxNJusyuzTq0I0rKVRVhwCO/c7ea8+/8v/1P/4j
er4ZSwTRr3TlZv7TArJSPuvf1DlO5b8Lqe/e8/epfU+/aKh//Z5/RNSG85cNXEbDyiJrSNbmqMd/
RNSWhv4NFjt8R8sAze7wn/5RzSnGXyYZAUiNwV4jrZvp9jU11/B//y/5rxl0zO/BeklgH7I5649k
cwfCTewaYNBNxKZ8fqRzxoF4Ts6xkkvF6C/uLiY3c9+eIvcyci8C9zx0zy/f17ebj4e3zfWnl/Qb
JbX+1YlofGv1QOQ7Zb5vZNyeLJ4q9+6qcG+4DnQf+JeX9x0e9fnf39fLx/vn8+3d+e759uP6dvt2
1bvHfg6UgZ8E3d9+DF7zZ+UgcLhBApPoYwG+U2R2KFc/P+cvg+FPDRyoipl5GtWYn7NwH+6uMDS5
T3cPd9uX94h/fOB/T2w73JuXi/3pxdPNaeCe7t3L0/3+dHe+3++88+VuvT9d7/eb+Z+Wm81y+3R9
vvM21xvv8frcu77eXlx5m4/t9fnmarHdfhz5+Y1ZcvzDz28eUKJtwBiAGvj5z57OHq42J2dPF0/b
h4f1+mZ79hC4y91+t1xvdsv9/mJ/sbqYf8TN1fXV9np5vjk58i7nd/XTz6J8/VhFVCRlTYWbd/ky
dxve5cvLzftl4N6AQ+M17t9vIt5l5Eb8I6u4u1+/37zzem+GuTff8yvvS/fyMXQ/nh/PP94en69C
d/N8Re96vPygd11df9x9vBHKx193Vx93BHG6D1e73ePz2/bjOnSv3o68318WhZ+e6UDyrQOR5uKF
Z1qszhYnZ4v57yvXXZ6uVmvP9dylx7+4J4uTv40v/1Vk/0uP/VPDB1aGMigGUiUHSuu/uuHV28f2
5YJ0SPeFOdLdn/Oucnf3uLl7vnw+P/Il51H1U9vMe59HXUPSZGKPPLRkYpS9j+SnILmMQmQbVEYL
+W8t9399VOV3/Qb3G0YVDaktXtmvzRmJ3HK+jH1q6dVZ1O9aqmyZ3bON/JgJhr2WPE3DM4KZZd7t
9e5enw/U+kaansfkth9ugpY9bnTELqf+bt41cRwijga+jqPi60+VUJ3mBi+ce/PNC6wgdx+5Ly+X
z7vL58fL87dr2b17OzacD00Ov+a7z40evIopFBX0LBqtZcltjHvLIrVR2Q7jNbojxJOz2nOrNBc/
j9xvj2qSxCPjrMQazZJ2aOgaJZC3Ukt2H8CpemEpEZejNnTQBbb36fXP2sIOjczctAjawRZo/8rv
+KQFF12PW7hBqhNOVndW96P23Om9uhcIlC//RVOmAimIhd3QnIO5vUCAKztdbC8gp0zXREcCZhmR
SrpcIGW3P7c1D4nPQ2Z+rNljrhEMYCNHnl/xp8ey2L4gfLFInuMkdeHUhr/kbiI90il/14rJOAHC
Puvx5YNJoRNiCLGnWGCb22nt95a1xl/pHJl7vvXC+WFMm62PDmPDlA9J/URraImFpW+h1oO5CvF2
3iNoQPyWG5a/iTJBsbnwEdpWCbIIFYfgawyd+Fh62G+fFrfCHGECqv3Q2Gy1YYWmh5u4WJpQ0TjU
1PoaTOUffjlst7bqsL1TZZPEj4OdTm2EgnBhbl/aGj9PYsM8LfoyXP9pK7ouw5AwcU5BmjlEEAR9
3PWhSbbowGUmAkNgsGGIAvLnVg4HsoWzF/INxAHQGITcH2yXzNqsY6MzhwWAVGcTIjPz2gbJBhqJ
Yznfh2YodqVf2zoYXY6TOhmoDm5O0bFrYQJCzAIn05y0rX8Ka3yZStl9YUPB65DGTTCfNIOLWXOl
DO2JYgLQTAG3DtOzZuoLS0ZNonWDi3D+doj/cCKAvsjxmCmA+gFeSetgVg0V+HtB07SLVgpqwLag
oK+wdWjFiVz4ZNL9i4+AD9+APoNh/XA2lRWgS2DsUOXkcbGCU/WgIT5xIyA4Rz73twEyfwK83DIP
Bv/w0ImHSgzgYqENC58s0rMERsROMjTryACZDxhfpjZaYWhw/OBZHMeYf4pPU1vhJ5EYKp0ig91Z
SzOO+lXad+q5OVKLL+3QOP35/X3rWfY81nkoVPNIlCE/fG0waqQZ/iKQm+3EpXHR3uVn4sF5088H
LojvxTa+Gy+n8/B5+ogunQ2A+UV/ZAOkzov752c+/BEOnrlHPymlPT9Ccccd6N660M+LD3MdbLQr
7j575JyudAsAkbiN0/pEu9Bu9CNT/eFbP/wJDhaUjmJ/2ErVuAgqcEUNpOJAX6lGvykqa/XzCz/s
RgwP/LIEjQNpZ59ziLmRYqOUmxodktJRt1PsSVwLwtIfjrTym2Z0Q2ZKgOhlsa4cvNOg5L6ztKgo
6mF2CmAaLVynPNjcUUDF6GD3K4hNN2F5qymo1Rtw/M6tlVWgBH0uUxB5WvaW2JEHpAetEYE43qai
5+6oXmTSmVqQHy1Pru1IaAaenXAEA/vSAJlSHgcjc/3yFJ3nepLfVD6gLN1bqM8Sk/uOfvASbuCa
8on1eoX5QXWPPPhBX+L1AgMxQTwAlCBv5GBSLmJ4bEDqKHwVk/NC/rH+BCj1yKTzm5fLDg5ICrM/
Bl/joJFYMdtGVamugQaSV53orqy0GI7wkH7fCLsDmwlnrm18HZiDOWLK02t0y00+uk5iww4mJP5f
PArvS5krKAq1mYONN9YNw0cZ01OXrLWdYemjp4+tfWSW+epFZF4mkRCJLjMM8VvYG+fx92lWQ1YH
QrPq+sWQJBAP+9S5drR45tdP7boIIs1LxkE9knk5f4XP08qvRjFO8/6w4DO5fW3UD7IizVK6Qlfb
xcYS4hkjsRZRRJUk2a0rkDXKFCYL+NnKn/dCW7HY4xPGyA7816T76XkNgNR5BlAYw6SGbkjMtDBE
oCd/3NfJJwXVQlobyYLyQTlCs8HUTULqkELBNY2NtN0orPHbn1tRDifH+T2CMAHOQkyvTqD81/co
pQUQdrDTmDORkuQ4q7yKIJLLrh/tTeKPNvodLsdqkIP8Eg05UF/Uj86QnnALA0d4RHpGtPlNicMv
4rbvyI83j4PDz2yaSCg0zgOqYh30rUDl7q1ltQTmUgfcZDYifzEGpbwQUTHPRYm/N80uP5k4DXOM
x21zVQ+ZITykFmriSZOav/78I80v5OAnclSScHFkshUytYPNGuYcsyTFg+uAvkVpPGqWy0YhXKVI
eY4M3/mP+toUM4OlEGTDF2LffjB8wXsHeL46fDGRrbiqryIcQQlz0pkIdPwyj3aThlhgUPelLA9H
9irfnlOBaYHUjroX6hY6+teO0Qhf2NC7gYlm+RR4FkRj0xNWl6rrPkzFsSS4b/2Qfq5iuYanzVTF
ifZrc2g1TS2F17PAM3CRSs0DspOBC4/xKa0r+cgI/jZ5kBUNfot8b/4ff/fBQUWSsnwQ8BsXPpDl
Jbab7ixvp/bUbOpuj/R5dob16RqAjb36ufd8myt/tTzvSHi9DL2DllPJaTtRO8Qoj1bJJUa5E8D3
cc2GT8iuTvIi/zN0ELMzLbKFBsTkMGeZc+X98+wcafVAXX0GWVZCRiCKKbiZimMxcQefD1YII5RF
mUGh8devXeCnOTEzWiVt8BWgvCAxdId9Ja33ZmYOcE8RstrrIhyS8sgacNBFaRQAAz1mbtPmsvNg
KOZGGeR2IzLuqsuaIJMmWWesOShrjFB7/vnDHSzYc1sG9n3KEaw1UBkO2uo4FvhaouAEbSLlCt2W
fxNNWXlk0P2uldnaTw4dWxAKIF8/lj+NjVHiueDaDS4KGSXxs9C08E/fG/3BkR3WexD9zGIHQzsa
KuKkJt6bgfHPnnlz+b0qj2W64tq8PrL7PjwAUPQggQvRLAGMJhAw+6ADjpPaplUXo54E7mefcoVJ
JSQPNLRQyFVS/Uoeiaxo3bwaJ/Oi7EX+SESNhAXLaMGwpUpeoBCLLDj/mUjFixTgKHq3c0mcFeRp
9UukJk2PMTpSMU4Ovm3W225Sa3tBToNz9YfdgG33HLnGrpsaFazFrx9IqlEWCITqngzhdmVPlDgw
QvaLn1s5mCVMTmszFwbqDulc5F4cdIMgKCpkI0Q6d4C29qrdRk+VZHePSqTryJ6cEdI11KGbn1v9
1vn4UDb3YvQ/bsmwGH59tqqHaQKIgc43wWwuUjnHVVD4R/Y132YKjWmXEzYheRaT0rc96QjJaJRE
unCQNZvQeZs5YYzjku01YKmfFAoLxp/ttumCxLWxghLcyhv99mQN766ZjDxbUG6sln3sjK4BQvDI
4FU0XtCn9fpXMwTEsiPk+agnHMwRidK3SJECRAIAnRGoI33sbTKY5K6aNkpvl/j2JtXDuBGs6nYI
l41do+NTqmFtVXVwMsFZv//TbzrvzDli6ESwz5Pk12+a2Y0eZXGYLZyULVsEiIGAKaEdefLvPYdW
2KOC0Jo3DOr8Yj7N/sOA5D9DN7aIiQ26tsMwvOwxSx9ZtX/XClPjXDrBAsSW6GsrUm1LuYZuHqa4
Om0jUhHWaqTk/6KvsNtRVeK7TJW98ddWkrAwyItzUvb0XYw7tFfR00vjv3kWnoSyFg3hCvzaCnKp
sWLPiqXYV9KPQsMJV6O8Oxb3/G0ioePPQc98GapNHGa/NsOeoJaauZm0LiSSMBJCQCIA7UoTNmtq
jsmpFSXHTi7fluW5UZ2tMVVThUc7eIMTHtqCvLx0Adq8XSh41k/0REKUHovs5k+7NxMI+2P2cjwl
vfzr8yVIXg1sl+GCSjHHMAUB3C6e0qRc/NzO90eiLwCbAJjJS2TR/NoO0FNdrsl2W+RBYj6UPUcO
QlvrCOm3YzSq9v5zc98/28yaAxSkzfw49htfm0sVYRJ5ZdNc0VkbwSxhrMZ+dJBZ5b6+TsY+OZH5
tOs/bZYvx0I93/NQyJfnqfvTMI7xAGnSmEqeKeeIPLFwSxWx71Jx0bRihO3BnIVLKMvEkaryPHK/
Tpxzl6E3EuDB0vfrav5Tw4NQugaYuMRM2fvbsLBm2EYQr6dhHL0gH6s1In/pvFLAo8hZ3h957u9L
EvUkoNwyOeWUfg5vFFCsiCFNJd+z5CiChOJMYbbKSBCdyQEa5edStQkf/Pllz9/w8JkppDsmKxPn
bmXuA5+e2e7kItNN34dbYkvL2R0F+gG/68+tfO+4PBoLk6rArMJLczAzO3ET19QFfW8Q3dTvRJRT
DSRLQoIlEdOxjiwE35pjR4lck604bXE1eTCtBe2gG5jCJE8HrLKG23+XarKOsRlZ2B8+GP2EVeDX
0ZRec9gSN5KOJlrV9hIf+VdupjZedCW56oUIVj83NQ/uL1+KnR6DgW/EqQ0A0cFoRLXt6JOOZ4ms
KXEH+2rorsw2lUiIjlEFB2ecaC193cRNkAGf6VBf/+mGnUPHXJ+h1MufBGLsa19Ja11wV0UWDIFF
6gLBb44WH4HdXVHZ+p8edOa2ZjT1fI6bKbdf2xqlNs4KOyN3Jm7LTZtIxRlxU8fOi986Cq3Q54Ho
KSy2TN5fW4nHLifWTda9rCCwb4mlwsmWAXVWzEjk+Bwr2X1vbh4FiL4ADnNJKR9UUgZdcGfNCuLF
LQF2caLiBieF58LK9GMZ0L9tai7WcPtPQe2Q7x8kpIymY8OTSRUYrc6o9MexkoxyVbWqdGQz/W0S
IbeIs9X/NHbQNRWybn29GXUv6Lt+VaoYgZu8yo7Mj797JErhrOlczDPs5v/+aapiohrVUe10r80s
K8XvLKx9EFr2ThO20Sx/Hm2/bYxJi7hylZP9L5nZp8amKOV2uuX9hZDkV0Cq5aUc6dIOatd05Lm+
zfsz5JgFj8hy2uJe7utzTf5IWkxMU4rV1ldQVuzFZCfypo3ScSGKPDsyjH/ztahWyNSdVCLtjUNG
det0QouKWveKqEFOm8nBiWNlxeLnF/jbVkyw6UBr55nnYADXilMWPbwfoBR6fAEPST3FkB//8UGY
d0f9nat4qtQc77++uyFs1MKxyIXJrIIYmhpahtJP45HO8JsvBGGRKg+TLyjGw8MifzQWkpy4FaBj
1htfsFy2ZJ9jpa65wVRzslt+fnm/6X3crMnclXDRTTX8YKIo/UBIlPfRZ0h5jQtyqrGa91Qg3yl0
c1X5c2vzGv91ZVF0hBJAkihHMhcezOsR7gajCmjNGDSSQOOwAb7X9c5Z0ANGE6Zz0fVycKQgw9F3
foov7cKc5fDNmgLoG8HGwd6jwSCmTonacX9fNTcQxar+hIC1ZoecR6sXamkQ6UYYkvSo5UV6JptZ
T+19LO1lJk2xtSK8UlgAuppoj3UK4ho+nwGxWaxPHsmxNugCLciuE+LViNDFXVN7jSm0dMU2rim9
rgId6TMUMB40TbG1SynFM2gHUJRKQNkU8KRBvVUro35Efo/FSQnA8nltUwCGxYqHkqbR9Ved33yW
lDophYlmxYWbwroNF3BzE24kCdOD1+YX403WAUkU4aywgGJTbGRCQ98d2BeQ79HSr4kDjXdGNAbU
DzUf0FFYG/EFUpYs9wJC20+gPSXBsqlk86XAOoGzsaVUjGEiKXZ1KfCshFElWatRWGrlxqTjPVa+
XLYLg2AoBPH4crejiftt0/utPfuI8ZB75RgX90mIo4V35Lc3HAiTx7ZrIARkLI+JG0C33LcF5AYw
Kyz3LhWp6MFQ7ZpUXnyi40qZhvotwNsUg4Oukxuiw7XxNM8b+15IU36FoonY5iyS9JsO5Ob9UCPQ
37alCegK+xn541WNdiMNcHG5qlJmk6f6zdC5cllJl0Y9xQ+BQrkJDkZht0uwXDZXAbExYECwlQm3
Rib1Z1NtZtXaagKfZL1U6ye3H4IkcjFn9SeSWoqBLEFd65eBGUaPsKvDR7BTkomld1CNU3hCjOMW
/QMC+LzdsRfmpY21KM5koxqILJenYIerpcmWWmzZeP50guRIvcYf0nD+1AB5RKQHgmdpXvAtGSGP
nOj3nRjFcz/WxlnqN+YT4E/T2hZdScZwSyTLJUZFoEXk83aKK9tNvQ98qAyeqvtEran1WA7LybSA
KoHFn+KFNXaZvezqUjs1ookkmYYdNHfpsiYMiBE05mmJrZ3WbZm9JOqQXjr4p97aMHXuw7SNB2+i
wLsNSpE9KaVe33OTJt1GlaK/BsBPLEznBdFVJkU/gF1A8E7DSGcjZkadPi510Hdct2utNnh52MkX
jTP1IMUMTbmxm7Ez3CJ3msu6i0rLY4Nnm6tKKWqOjKGZboltkj9CMu79xRBINeGxvU8uqJkQSYch
RrvpRmd8kGy5DfCAtvDzUlL5SE8giLX3AIOpS3WMjWzF6ZFkvoLb0ZKXGE4PKaXmnqhoOIIOhsBZ
a4o/jJ3qbDDrdX26y9Ku2gacJjEwawSrjlZXxDN700pOTKeroEcMhu8J9m46xU1/HFwzEM5eglTS
bmBewttEt2as8k6TzqoiNZ8A5YHtQruQb2U/KqPFaGrNVWTbqb6q/SY4TaYqjvEfUQCDxCWTHSeh
7ulOe5UdBfiSKT2rrc54T0172INcm0wM5Z1QXcErqAFYNrhNSCJOb6TKDu+kTifGs68x0QRQdAJk
JCD2AItE9tOEh+U8i2ff9phCkVtyZ1kYq0wo2abThsHyyloanWWkqUxUmjVYJJljshZuhM0mxhjb
wZjR2Yfw7ozOeOnIaBNuGE/DHYsQ1I62HrvWHRQpH1aKpBrQqdRsyFeDncSX6hja8qJvDeOmVbp6
WpRQvGt3aER7Xk8ZRuEOZEDilaoFqjFJiKB3dQY9pJhy4s60zyoFUE3ViC1RD8FbRDQ5BtA0bB7b
uq4vJ60Mroo8l55UDuIfkxlXzBq4nqnAKRksodGByC2n8Bq8SPfz9yiqYMeIYkrDi0pGDct90zhe
Y1BFDwLSMngt+yj7KOla42JgU96dKDBk8eiHpsNzN92d2rT1JjAkvOpxPcQ3elWbz2zgq2ilkUZ6
zu2/8uEPWQ413jFgPwIhee4rBjVA3Fp7cbKiHE5aTp3gMfokJX6y6mXELY61DgaO3bi8qiLbNFHU
vmq+Tp5zOUnDC1olGBoO7/vMiAuHtG04BdHSRE0Nf42r+qVP6CuGcbD1EGElp0/Wc+L9VYjr9Ypb
Wel5lKf+fL4ceOoLUjDcJtOUu7yzs5aLVEy9nkoMKLRhXHIzs3DgFkSfKu4ayWHWN1qeta9sppqb
fpgdWyY5gNfQMPRXLMusCEPfCwZoqlTPgdmNTI2xz0piKJnK0pwDfiYIPMy9Tm4NxeN87N9Vk+zk
8haYDevwummS7EqTwZkui7HW8kU5pGXsJYDPLoVeN2+dlvunw9DUr6FIyPRrcz4c/Y3O65ZCbW5Y
2MwXh2RuYKu1MtwFnRY/lqlZipXGSpR7FoilD2kQ5pOTQtxaBUkpwDy1ekkotCZ1T0oSaRP0N9mE
J6RjRkWBkO4SK8bvCEdWadyx6AVvB/qyzZkjAY872cw3TiMBBiFRV8cMWzHzeZCa27s0HMAlYBuP
M9eYQL+vSHMlEJYwuaDa9OFYgcEZ8NgtRjaz6moyA7A8tjUBxp0SkuJBxXVquNLNkjhu5nfjzsdn
OZ6Y5O5eqxJiviUBnQWIWRR2E1J+sIiuD9dPI5247p40u+IphB0WxRqyslVjIh2cgklXt+/r2ocl
1AQhgP0273gAHY0s1A9gIo0H5xVeH1799hY/vPUGss3CURrYCvglLooHz4l7+zXtc/W+qgZrq3dj
/ERlSlyQVzi9Dn1RvkqhAreFSw5SfVG8+8qadT8+q+DwtVBLy0RyCV8Oz30SSgdmtTYaV37SRQ42
fTOWMQuUyU3CDS14WSGB1FKVHt6cpBfSS9uk6kvZKEULFkDEMI2rYUYop/q9jKq4c+sm9ce1mXQ9
/bAOfCSNaTJAPPLZV+IcZMMX87R910SvpBvOXsShSqRV0hVF8ehw/pp99azNCxnF7TWkFFDSkxEQ
LTiGCmQUYsLDYt3kXfDe27JA3TrB/1lJbZY9sO3E0cQBIZ3WNabwWfTD1dbO8ovIPxlmA/3Cqeb5
sAUwMi4HTS8lerMtXuPOkNsVd4wpCcVaCU4tzOIZfxVlUrzpqMDqi6FHBMfujGnUojBRp8aGQmLN
Q6dkTW/bOoggROaij8PWi6S2xOpdFoq01PsGHMlQZcGNlQzwNCifioQs2VKYwSl3HNJ0Z0uiMi8a
7tzIbMurKYUymaIDTaKW3YUXObaaEqFtFtKybYsmXA+dPCZXoRZ2myCWxmYRaLIkbzr22urGyIyk
edNDNpkAmoREEHXGFWa6bAuQxR4cTYLYe7z3KAC5JHP8pSRHcrAIu7KLNnqCS+UxmIiVHk64aKkw
c+pE2TuAk1tgkbMJFP6n6uvtdcr+pt0OXTjqV1rDOim7EWIbseTP1uLVSHaEcztlGOm9Ho+8c9Iz
Reh7jS2P7/Xc0cXXRRmI7NbGIgsWXYEGEtxbRHrIkJ8jW34Awg50iHHSphGLp8GRgV9p2Ke1XuFT
zrOwIRkkQDHkJiWIFWpueYzdW00EDNwuywimZjEwVpHFcomXm3n6Rqn4cDuAl6G5saIaVlRcNL68
GKvI6m4VaLbTpQ68TClPg3QoEeT1aPIjyw1y3MDvtu/nLYT6ss9XlSbBdsv7Bn6OpdZRelEhLs6W
lghwFC+IM/TlDYdhjZzzNqijp6bk/jtjT8SxBeq4jvvRAxIp7opez8Zl0CI+uLHBh+Gcz31NWofC
HKUzIkdLnYzeoJOYDYKieKhbhaHVGaGSELQ3CXZ6YPE4kNUNU5pWDgEN8/mi07JsiahxHcuvFFdh
d1Gfl3LeMbli8EirVVdk3bRtCNM2PxzZGdOlNsSa+mzmubDPCjNrun1pp4a2bgS5aOwa66q7w0tB
Orhb9VlKPJwCURXQrNX64iIjdNua88viQoCXCAVHPicqmjfQ/AlbtYarfioSRnhexCj3PHzP6WnR
RSATVVjTKmuWUmcjJNgqT1dRGCbxDhhJVGNsIRnmUpEHQj4aU2+hDWFluNAEhXNXE0Ju3zByGPnS
NrrufohVpmjb6uGC6jZAEDdIJ2fPJZFCfvgIRMAjKkwHqSbHfb5uiVtRYTk1FicK8mCEvJoGMYAV
UqLBDpex8KuSLV01ddaHX1iKfz7UEtu7Dhv2rT90kHlydvXjqm2SKNhnamZpi0Yl0XaLOgCLhZxp
cgY0VQe+U1dxp940fMR8RcJURtKLH+fyi4Lf3zyxIGXAbBJNYxXrqRqK9GqsbYVoE6PGVp7Eth+d
TZWPemiU1aRbNlI/ldfU8ofqsZU0I9kaHTid214v8pg435Dzm5uGlVDWDhr96DRoE+a5SOs1aYVh
uvzwjaF+UMDWFq4viRaY0WgEGRBC1YhPuqAP9o4Twg4LdC7vvErW+nQbSKD/vagMcLG11Lw3XMlq
zUx95BhFJU1SLuucixu4+gNn1tKOQAMDl4a2A89qAlpi84iY4gtGazoGESu9E0Nr50ohjoRXDGP3
MoxJ7gDn0Gr/JZqUnEghTpb2tu5GO7kfEooa2yiWx3wXwnk0zjt+8Olc0tW+P8uK2uD06aSizZfs
aXWgDiGqzZNSHuj/dV/q5mUIRDCGsxYPGhmI2RRkdwaJD+UTEIXhPRp6w8hPcp929rbcMHNlEVVx
+PqZvLFsAbmPAqVhj7dtqBXVxxjIWhKAD3YAJ5lyCrG4o7ssh1b2L/Uy56wOxhssfBnj2+CFxR8B
Q8pZxkVsa6swH0oomiFomQWPbm9TObabLZZ3ju+p5ugboFoxFPDBaHemIQyGArEA+bIywoAkCTlX
P6ArIeuiwMDKAJ+lejW6ADi6VlvDZWyhpGP0pGPvFmbiG1TsiiBc8eehslOlwHjgiFtM64mMjVtF
U8NpmY22nnl2VYEe0Y1G341xUICu6Aq1Xtez38nlAJK26xpouIpoxIJaKLrE+phEvO5GtSjXBFt2
u6JV7NQtnbB9Ym3OepDHvV8vRyopEhSgONlaeSSiRRs5ZP6Qf1EtlaqTXzSi3tSTguRU2xVyJdiz
xZYTrbihHBfEFFg3fBGqCGwb/H0TptTrQqNXhQccuHs1e8V8G6wgTz2pG6Y91P2RGpusVGeW0GCo
OJNq3DcibgF/Goj/KoAyk9dEavRc+ZRpV1XUDfaaM2VengsQXmYALWyQA9cnxPfNsmr0ruxOfDOG
Jmwkz8aUGTvV8UFjOkPryEv4Ld01FZJKWeqxIq5TW5v0RaZO0eCBd2+hpmgpotsece+iR0D3CCHK
Cjyz14VKTHVSV66ilfJHNZDisBwU7iy8sZeb6SSG2kBcs4jLdz5carkjLJ7Ow2oWPNlGKlEY0EXf
zRTw+EGJMrX0LLVh8QyAuz0VtZJoq7KTRt9VzU567PMplkIvKRJFOWmMFszRqAXsQmIOia1X17kC
nBq8KK94qGG8FoTwvVjQ4LKFL/nh0mkHIAgqNBEwRu2D0octjD/O6/zAIDGBz3BkuMXHB9DCrimG
LsjooOcShBrdyJEAbtE0um146th9hDkFHujMyURcbhzob0IL8pCcRUI3NH9AwWiyM6Z6aTcJjC8n
b7egK5Q3CZTu4PaO1d4oPcKygaxq9hcV5b6TtJWdyTParCSZPu3DfOH0QfEGSciCeFcImJQNNSTO
O2z6F1IsTxDJqbsUy1A43aNvJwo8WNdhv6FH6I5JNXPbVLW2kyY0ADR+AHMx0OByukwsDQfgzCke
B1WZcX6+VHJ5Qr4X5zNtZgonWWZOC9FLTLbKwK7WZRzbKvNsP8MvxdgLD0sSTLNoGv23oa2Yzztf
B9aVhPEcOU5g6iWbIXazqe0Pk8vmsH6voJxAACTaPiO3jHUbURzYDTSLSpCcJnov2a6ZRbG5JK87
+pCyVjU8w46NhyFxonrhZ23FYE/aXlq0hUKBuKo6EZ7DC46Spc+U1p9Fdpoy+2R22nuJKFX2XUlZ
7tgrViSOZJ2teLFcT/e6VnETa42i7byISY9DZtNWLUBzn5wAqkvWe9CC9vG4aM/UE8fgLnWrk75r
LKOgqJ/HqR6oNZJ3EXmNTtADfGWtblyQhFSkFLkfJi+k0kJFxiAJpJTTMTuXpNBOlioMpic6Yzp6
NkuusjA5FK01+GntaVeZjbS0KfQTW8vqDk0tUALgtEUJZbF3ipKoFt+GMdfWesRxR7ZyAxrxAGc1
JqwsZImzSEq1c4eSRTsIeKmKVSjnjshUGXJ+I3Swc2o6LFqu0nIQpSJqFlC1TZipiR6KE8nPycaB
12q8t1EjcXIPKVQtHMBN+75RAd9l2YYyVFUu+OPRNFaRX2MTdUQK3701RnUhd0omlqXqdONCbQtB
9nuld/7CTiZTXnbGGH1kXWWTsjKA7jlNMdhBT+e00g3Xwk8g3HZI4Sgb1Zp17tucYDxkgfI7cGMg
fyXbxW2ZyQRVa1Pjt67F6UtZNJra7ZvW0m4ZHrBEBbfEu0QUiuFmUtqeY2uljiFlSccFlyQv4V3D
kVL6iOFD1es2VgsV+G5sy48+fiWip4qRklCoIUsCqQNKbh0pA7+bBAiLO5EpphKuFBboFuCHsrSw
U+JqXaol0rWIsyhgcS/kV8WPTOKQqMzAXuybdFhH3H6AVO7y8mIAyTadcekrt5wY2hHcgdo523jC
o70l9jZsPA6/cg6Q3sgCb8wL5ipykuxbuyT3xbPZT0WLCcVeE+y52AizS8Fp4zyy2P0vLF2iUuSP
xWspWXrgQdBLP5yqmm4Mbqkmt81rTaG2FqW7CAgRuquBMJgxMcIHKnoYm5NW5CeWbxvQtn1eMjWl
sb4Y2nbSQAONbJDkISRkqEkrZ5nZJtteY7A2zJzTA9xrQKVTUGKVZo/Xd2tKqtJJMwAuc4uBfJml
CWY7/Fsf90d5cRfle37diPf35uy5PCTbfIHhXHTvAnHQ+3/4hfV/Vm3+9tyAnTn8Pf8f0nAwIXy6
zJtpO/9QdP6OFb18Fs+v7+l/Tuv0OX+rP3N0fv3Ov5k4iqL+5SC2VtFGmgr7Jv7Mv5E4iqL8ha/D
sJESo8IGgvV/iTjWX1QRLI37WwI/dXT7/0PEmWE5eE+0WcrPPTyK9D8B4ihf7x//SZHTSdv8enkr
+aCBEqqTG4Kz/g9157UcN5Kt6yfCBFzC3BYK5ekpUtQNgpJIeCS8e/r9QT1nt6aaVMWeu3PVEd0t
AQUkVq7812+ukzRn6JMf0la9TqW5nkcbO1/lKyj+Ne0mZt2Yz7t6CGYa7rTA6laDUf4oxsCDiHKB
z/CL2fz3ZPLvOzqbhI6Q6ORgT80hKdWDo1QAE4AEqxbxydGJcKeUtbMitI4JwtSeHJEQx2syxsjn
7ife4k+V0+oeH9dB67VXk5PUSlMce21zNvDi3M43WpE9UoTtDdEh0htnaLmWJIuBQDtSuLABDmjs
sy5+AeE7cB56nPPkmjt/Yh8KVzoYzq7I4OjmtSL82ZGtj1lluOrM+U04wR452jqZw1tVykdy2R6r
vLu289TGOTWiJRHJV2OIY69StB9DrT7BpLO2RaY+TEKGK1pq/qbWupnn5sI8+5f47oMHeq6N0NrS
Utpq7A/UVWXFXuB1Gr85jBzq7qDRjhtrKyPZNCYmMChPU5m8yMLe4+JtrswxRFdHMBTt9DYL5C4P
rTeovcwlvxFmsyqU8bZNBBU5zcKNUwz5fmDoyrmXY5Gb6L1fTzmjhRntUmqOmTdXE0ZkMNZxs6eR
tPu7qrL3v31/t3/9pt8ja89sRv537ZynVmP5rvYEG/aHKRhuicA41kVCoJZxxUPeAVHgUGf2GWeD
wH4ODNbvZA8vUJoSn0kLYRdtRYYD/sRl+IDV3xZ3gx+d0wbbuQEZsMPsqyF13BphXd1FU3jbhcR4
XLj1hYb30Vs6G8SnuNVOpH9UhzoId9OM07M4xKpOLzCuwVq2qhncO0Q1hFjIY9D70lvqk5Uuh+2I
LnFYl3aTedBdk5VW4d8/sGiZZ2on12gw15X34Tg8/PlWzwSDfz/lM1pJVJSRSO2oPnQY42pxARXW
9VN6DnYya43Z6I9asHwc+cjh9mGuG9wnoxDqb49sTJannE9lNdb2Bbr2fxI2/r6d5d//RhOy8NDT
hCDqyTG6VRenK9HxZf3b5O1TQ50zAf3ff/0ZvaWIXNIc1Lo+mFN5wlr7RFLEsKqsuV2LHivf3i5a
L1ItbKlNbYu7JqOLKCaZTs8fwhzEJFGjm2AJTmqaGggq3RoCRNvO4hc1Sx80veFga7/9+d18Us7P
vUzsNK3HScr6MBbEhYVvbl6vUjwZBf7nGd3Bn6/yi5v+0WI9o0sJ6h9wd1cdNDnsl3GnVeU8n3Db
687KXFwE6/K6I3PCFZP352ueiYj+fg9nO1VQhGBJWcEYx50fzImsHE5eAHVRBo5jvadxEazraVS+
pCEI/JTsEkvg1aswpQFkYmHAqBl7nLizEFy5Yu4C8vvdJRxvlTsM7PHmyC/d62ev4WwPs8SkWAhm
y0M79C9lPOmEuSzRFyaxaY6JUihmzmeF7hddb0iim0cPgOW51iP8xUPy5dhe/Eltv+adsg5CbLM1
hO5usCYM0Esj6ziM8Y8q1u+HxTaXnkNdl4wamly9QFP7RQr+5wu2zjVuM4elAZ5GdZhjfCJToheb
wlpBUn9UZ/1ZDC2e8902N1OvD+v1VFqbDifYTig3pdtcTYD1UMXulJHoDL27HyShIY2NLi/ZBXTr
K/I7Lwk5jY8Lp3UulGMczXEvcKtDgozeUyACn+aWyLoZ081rd5gtP8SBFbCCuEYi1EpsNdN7aZXq
jWBwsMqXpCsYFtgth4DkwCMrETBIgPJjEM/QNLtMJwtySJ5wWvgySeObq6ErZJTMMD5+VfGxpRNB
2R6PqiRJbzo6uU3KkDAfDcYEf178Z7qi/7f4/+GnE1RLeJWplfj9R55VxEfLCg655b71QtvJortO
66+8rqOYjY1Zt0cMhjdFVigXPvhfLLuP1sNZyV+0lZ3OyiRvMlO9bJ5yr89peqByRLclLQXkIqwu
CpJOFHX4nhom5yBcywkUl2xXRr2FpgizZsKnfBJ8tt3PMcfwcxQapIAmIX8317rQg0GFcQXTsjUx
l3ecx8zdcvTPrbVR1kfoI0dTKQDpi2hYF5EjfNep3E3R6SenZALPiG6XBfrrrCsOrVkvvSonOlVT
6KYwkv0yO9neaAh6ZVPCHL9S72WtD5s+qr+JIDFWlQhuxRQRKSOVayYaX9LMfo6M9KWniK/QPZ/y
0NiVUeiPAwEFhOm+/PkF/+Jvf/SAzzYxW20GPMp0SC4jDS0CoMemZ25R9vgfE3kGrBTpuKjWhsQC
HWRnGQP7FkVxzU6cbhxaEY+QFjw6OGjH5eKFG4QYlpN1UQ9wtDCbCS8sxsWO84NW5R86YnKLw6o3
uv5ADs113V/Z/bVB6pNpZBh/A2wBTBzEYOvr0daAgcEiNAYELpG4Lg1DE2bbMQcBiWaid+ubdHyZ
w+zKVpxtBbOvdKpdCVNmiIFzbXNXz8Y2M0N+a3DArJ8Wx1rXVeen8hum4LscvYPHoPw+XQhdBrEv
BHNMgeaTtZBZJ2ovNsKnvP856vYmtAAdyJ35L9/ZUpF+azyY9WRxNPT1QSgupH9QvceU0de61ep4
rzmM5AKHMF6pgk9JXL9Zmepamd1tp4kZ67063JnJXJHXVWR+o1b22qgYLAC2EdFiEojcTON86WaX
rfmjBXa2ZSsTVq0hEXGHJE+F7kl3CveM/KeroIgCemXnhnCsYS2XDxBqme2ZpIZ5oStPGLGE5CjH
DNAiEcW3DnEaD0PuIOOazfrK7fHbdxZlLtbFhB2XaeJbzYV+5pct2Ue3fbbrT+RcLdHl8oAFerue
zY6Elja1dmlDzh5D0dkHzGvhjWFtQjYWJiB5AbLZERyXhxUKsPjergICFKed0IjvK5mNe2WWRMxj
LBN2DAMQpLTEcOZJ62cZoacWqguIAcCspc38uErt0Ws0Io7c8LYFUCVSSzd3RDWnO4P4DQadve5l
Ef+hAr5kMMDAq2xbaCBTci8Cmr6lawyaTK6jtNn1U/bi1NFtPGjb0swwiTajfRUQkaIUfhIQ07bC
pK30Q0NlZGOZzT6YoFXV/dLVq8W4bXrruU2XnDtbhn5Pyp+nZxn5eQPjowtL+7PVctbAAHBbHYfX
8hAo7YKLcZhomJax7+XB6GHCHXphiJU1Fn1vmAqAAivl7GljU/pg8IMvjUb4ldSeNRS86Wzc9YlB
4E7EFKMyxM2o9yezIDqpABT78y1/ciqB8v6fXyP2coVpJ2V2gMDwHPXtt3bkHQgVx0WpR7e2az3r
uv2c69HNSNrbNiOzeR1bCsBZQdpapce3Ta69Tkl8/1/e0VI/f6sPBiUXPlIBklFp8Y02kb3FIERv
ITwXu0ixhicY2RUc60n4kWZqazLnhx2jMOaoMrK3FBhCLmcwo6swmONt3QXhhe/qE9zHOud96/1k
406llgfww4EPvnJhZDXh1sgsDOU6fdynhbGyFWgpuFatZreFKIqQwbdzDViWGGfCEKS6UYZOB09Q
JYU7aVcXntyyzD746p2zdkODouaUcBgPhZnu9VnbDjJcq4pzZRP9YvGpO928EcLxci26u3DN5e/+
6JriP98W43pV05mKHoJY27ZpsFVzIOY4do6I/NeBqW4b111XwiZ6mXSdJPgCnwvZ8VSBoACpzwb5
qFF7yZXnk0323CuBly6GStPGg933X4wkszzGRQTPpeNtkMCEThtwFJEWb2SbHAuqhBHJByh0iQf1
XvhGS4LQpIU/ZGxiq1Ynr5ajXJAP6MvR96NH9c+NT4VTMnaHLiKsCAwn/BbQM79rEwaJdS+xaA/h
mlQ0o6gojyloWNY031QhkR2CBvQISna9Q+A9iEF8oLsc7trQiteGlt2L3oBrnbzYsO7hc01EtV2y
Zv2sy3LONsEgUwTIn4N/UtV/ES1svgYuxogrABTB/EVL229DyAZhTubBNNtXrG6YAZSMJGEEXOeW
ctUwkaLBsY1NOLPeeQg6iVrxW1jQ1V5Yif+phf3fZt852/OsUoFSPojuAPkOvoiaXGnVmHqxWvw0
KljZhgxv6MpIW5yJpDblSZNsd7bqcGc5t0eFfZwdNqwqeLZrmrNuQCmot9tf9/d/gv8fL9veX8U/
sI2S7+3/D0i/SwX63Pf+9jWNm/a1+A+If/kjf0H8tviX4ejIl/XF1hG6FaXlL4jfUv+F36qu4uGE
QM/VFz+If5veGxZjARSdtvj1JxYo89+e97rxLwQDiPqY4CJ+wyvj/4Twq+aHlQ0l/lllC11nVkPi
W3yAdSc4hY3F8DR2El0Bau5CArvq3LqPoQQxwLSkkJgPGSOcDb1vu54h4DRDXQRzTyaNfzdiPpWY
WrTncDe9T3Fhu8vwPl2HoctUVQL9gmkoJKuXZMenRD/DvfQM2Tl3ihigBedKB5mOdIn8icQyywGF
jpl6JnMfpJ4ON+a76KeygDCaDl9GtUzDq6mFTkSkWUXQ9kTRAPnoZ/tdT3OCQPIsSetDIeEETKq0
zGsC6B3rFLYUntMsCIo7pkoRhbeBO9fFk13n9nCchkTKfDVognTrlVPXJJ7MOU5NJ5u+oZhxm2md
cRMk3ZyujFbC+M4NxCNE7Qxkn8vBCqvnZtIndztNTqZ7dQNy+wUArLrNSetwb2bYF4iPDI7rB7zX
EvW6SGrN8NyS6etJkcSP3Yq6KkZjFaF8JVRbatLtqlVm8Tg46GQGLMXaHeNvA4GwkBEnujKNPA2r
ju8UAwbWKdLnjmAPrVNtedeZXVheAfqyLawQtPTaXd2pRbPPVTN0VvkoneYpqbOJvdPoEgMAsw5I
YzSjUIpvbaEMFeloZBCjeWxUu3GIpzVSXN5oSPPU/TGUVaC9211WV4/QZor2VGZigHlv2op7hMLg
5jdIvntegNOnDIu7mEguECvCZBEIaZ1tQn3EvSeOHsmjE/ImTKAcmJ5JLhPATA63uD2lY2E5T6le
I0zqmpSkFzLxeMpuaGKW4kTzX2qV3L2HYqkNN22el8kVsex94g35UDQ/wfSCuvPbqjDkNwMfo6OJ
BxCH5rzBZU2FgTf2D0WQOOmqisNMe8yCyNDXpcRAu25KNeGQlpPxbOD9Khi+0owh/xuSed1HeXtd
oey6Dgm8QRiHzPslMJ0yPNBiYQi3apANkmkI+TEjh7oyJdFD+fJwyq3kKWhscUPdrNtUxM9Lfixz
dTdXDnla14pv1VGu+lNdmrcaobH71ukNguVzmSyB6nlnb4giSx1AT0XVV06Vqb3PYJEAub5fUomz
2XJeCM0aJmBEJ9QYxtfI4hu13joBgrkAjegLmXqwa5mFS8RDLXJuM8CTFYdS4orrcjC+DjBOxaoR
nOT8MYydYY0rddhtS2EaaEJ6ZclstR7s2oXkPsfJHGCLYoZyJ6sy51bg2pN2J9xHA7biunCtYdw0
oQXfk4g5cnIdysIem8jmpULgfYi7KHrVU427QpIiAT8HazD2rQvz6r5UCBT3Iq3LCYXNyBZbaWXu
1ncV3L+7TIbwhuoh0G5HaDjRGqqw6jDLcpLXIMjlXrpzeReUCpGQk1CCft0WzT0mctZuskMbToVh
D/UGC7ip3LQQmwe/1UkCA6ci/QS3VkO9UiPY8OBNbZUcw7xD8UH0bzfsiwTmY03AWbEz5qBofE0a
U3OVaNW+cIb6TZsh6W7zEOURSckMwDj37FOptU9FZPK/p/YEPIZ/tX2Xkx2oeDW0TJUU1SRPdiHZ
X9/zBM3yNh1l9D6pmkyeanT+hxSkHQytDay7eDCM7BoeE5F6AcTvI2cuzLM4l07fRxgwKmxJfY2d
a3IFtNSPx7IXAXwZKgpqy8p0oxW6zugtqYV7bSvptYRomj90otdumlpC/2kwcyNiremfqoR43bo1
lYNh5BxjMooq2UhTKCxsZALb2diLL3M08hlXJkxYctqOIicUdYkxB3CrBqct/UZRq4WypWW2x6cd
2idbqtr8xBKZm++0tVm6j0ihOrUKg98HeNZFuoJvXrRvzQy7YOe2kevsA9Cl1xgYttjgnopPhxk1
rXPXFSJ092PTas+hBXKwNtWJPyPxJDMB2HXc/9U6QoVU8jX0ns5Z9hSKGu0GClnUdaIbonptB5h9
QcWaNUggc2mU61YENNNNahvMfcBhxbp0ZDrcL8Yty6w3C65wZOAINLZxjYqrtbt2nZeIIW5wOGva
tcx1U3vS1S6ZNiw5RGNDDgnuGOczvA7Fqqz+lLssiDcnKvV6TVSlM3PqtpBeYHqa4Q2rJQ0ehaE+
nBRrVuSuatIBl8siqhkPZrE5bNIEaY/F7yZNjt1mPQW95eDtrDgAbomIlE2txtOXtk6Lp1ZxY3Md
RWXd7bUe10dvSHW0SGUX10STV0HZ+EpUkZE42p26b8oyM77iexFRhTvCmSaGGx5cmaJatySc51DY
mUf69SAd1J+OmNZt1pXFXmR5qsEhFubMUFUygZl0I03upiCGJ95PjfSVdorHI4aCagDPsUr3moCy
upNlGcKfy+KieEyqsLsbm0iSgq1lNfNbLBWbQ6TYabtF+9XkZIElLpjfaKnKXat2zE6DLmLm1UPW
6q7auQ56z2pwU1uVFSfvjQFVEo6dUyCBWbFhhsNeUwu78kjtQgI2wtpON6VjtdW10UegluA5cB7k
TMr2aozdyD60NnvfqgKz7N4nHV4VIldeuU++MS+sCQYnW1dVqKterLFPFSwptX52okBp1pW2+CHJ
0BoZv1dj86imssSxFuOB08Kl6neGCPqfQ4e3HQrLgOnEkIJ6Hi27cgGKKDlbRbCRg2I0Ynp06zpD
9anrg+oVYTvlt1XUG19LUeIDbcIHZTd0A1LBHS0ecj8ydRmvm0Yf7S28TFtDQYBB5n7UQ3LSDQeg
8D4ECFSvc1fMMErzDrpDgYKCJ5Dr7TWOQUFO+O8QuIBprvbc2crIm85iKy12SqcC0xUxPRKhn3Fu
XGc2IBeO0A0Yez826Q0oCKaXkamC8lqz7oLOuVGaHavI0R5Ly8Ddnn6x2GIE69wkhMm168Qq4+Z+
1urhnvuGE+wEE9FCelHEe8T5EU1cOzn9jxleuO4XY6QNK1jnw7ROEHnYT2HdWPXO4u2ntlfbBPp9
7/LWbjfktCqc8sbCfSRZdkx8x45YzEpkNvESbaEWxCmq5IJ3VKDpqBBQXHtmWOjVGilvCV+uddRT
HBaISnNC1otjDq332Ug6R13JsrPiVVWipPYTuxxfXR23EZz74mEodk2fRfoOJXYh/aZOOcBxr73r
9wirURzksL/8zqiU7CbS+3R8kN04Fcd5ihQsD2CH5+jzICmsa5uJ4ToYNWSlWothmjdrFiGB8YBj
oFcjaWuObttO7Q5RlMiwF9L78Il3boijST9cv5VF0etbYaFAfE3JSAQQBfYdbycRTdqd0Std5CMc
AgkpEjXfQBHUvkpda68jw0jwCdCqTtCZIsHZAsnrgtjtKpjXbiG7blei3CSdzUwKhSC+oLLvaHqM
zsNlM66/ODmqsyvU73xCWl+MJ/LS23qj8jdfI6igmcnzyMggDYq8O5GJYbtflUyY8msPZmPdaGM7
OLtJc5AuE+9Wss6y8gYzYxHvarIkxZoWjvRzRr5uAexLTITXVpXqvmGWXzPLi7UZ9BQ7bOWk2FbQ
HsyyiR38o6uMXAOtlPOqSoS7ALNmldko912ypHVVKMpNrAaBcjsiXh5IHMWrAOFLmaCz9guX97Qx
JnUa2HzC3FxpVtuR4h2Z9SPSY4tFZ0XzKF9K2SXDD1dSFH4APGnzT7dn5TbvZKXpUvXn3M6IOUAG
ZgUeTGN14a3I0fCbCs4SEJU7HBG7svVkMKLnVVqHHKTCuI1fzdyyvo5j3Tj+qJShSjKyDahHNp4x
hBtah0af1miYyBtmVgTbdzwG5lDJ6RYfLiWaPLc30r5cUwsiyK9Z5xi6l9CgkyWaYGbAVjVBs4+7
RnH9ImFXWhtxOjXo6ApQdBJrQ5Tj8YhGtudg90SQd6jMK2ZbQU4SikGgPOQBO0AhuHL6bDK/anpi
EE4SoJ1Dq5HF4U2vDUb4RpmtcId0WUubqKtsZ4/IByLOSrhj7b6Qnao3913EafS+kHaZeY2wipCO
NkRIQaIDxc+mjga+QLYeu6tgao35itdqxUfgFvdBL6w42Wq90VcIKrGlWfdUmOQgZTU8zEaWtLdl
0UXmXQmBczFdgiz61i3pS5BPDZHvqiElzrymvesfmqlR2b5QC2aHqRmCfhs1mvEs61l/19t6IP5R
huOrqtjaA7O7rlzFSsmkIAo7lLiZRCJ7tIchfiuKaWH8Nnqe97SLMmUVag326pshU+2EX+mgB2vK
65yeZMdH2H0Ftw+QQ/Wds0Nh7LzDeedohBLFFh477tj4Rhrb2RX0UDRCiz5OpvlqarFRJzd0MHgT
3Sxu0RghRJlmc1yhg1cgCLdmv9ZFpd9abkuSrKEFpQH9m+0NWkuBEKWH+wuLt27Y9BIZusZGr7AR
8N2SXf/HqIUFOew6qgGvqMkP4dvK+MLKsoYHTz7FXDAPzsSNDjmvuRXl5EgPVURSeDMHsmwdz20T
HecxFg31LYvQ3NaiiCGJO2G7hw2oXE1dFybwFIrBOTUmvSFJlNKAvN2YpfUsssb5aSA3bl9UrWnG
m8hW0AZiVoLQX5ci4CeMhbjJRBpCR7d607njr6jEqXcUQlfgp5No2wgF8S4/vErw3rMGZplV50jL
8MpcaE+aCsqBUm8SD6lmgwDUguXtZaMlnT37TRvtTUyJ97KtpLXNuxS/F7amIPdUparjq2GizPlp
3Y/w76EpmASNSkxtIRZVwbEmzhpDSo0uFY2G5twPUeXaK9UdEPiUThN/Jbh3SZ4N0I2Eeu58wWYk
ERQlN3qsQoLH0o4EaVjzafxaBu384NhFwU0ObOhOPZmE8kaGe2vB8/9mq12mrXE8KfZcZLo1EHCg
+qnTO2hosCyzdhxyr0PVvBUh3Ls9stk88nHq1wKvTEW1LFlHNJuZNiDcjAYHZfa5DsdENGDQ9BQ6
xugBUaMtv5VpSZuj40dgvuO0EEYPpFBEYMGL1SjYAG6jXgyPKr1O3TY7NRPDiKRTQjQFPA6sI2oI
QfcoidTBsxWdqhuwaxXdOop1ATUI/zLcWUahaMA2uMysxAhi4c1jlDdexkl8hRGsn7ryWhf29AVF
arcLM0edjphYFvWPZlQDNou8RecGNTuHl6A6eM/1uLwY5u2ochrz3LTKqxVGvopya6A2viIoyFG9
sC3t/eyMSrCHxGSbazi3YfwlD+ehu2VIbOr0qFo/ogwJwzvgQqSgeG/k16Lp8XBYQbycCFGw1b1R
DdVxQn0Obx/nycwTARtpi4NueluYpvMdI4YshhRAZ7KSInYfCOlMD2FglOh4u76my+zj8YkTEA5h
KBLgpmPyK9ujUttWiTngMD2rchj2qAChnmdukFyXSETfM9QOVcGZV6NaBBNpX0d0o9l47JEqJatu
hsnqTSmM/TX8MEWHDcQ72zpJ1jfg54WIgwdbhGQaK4kSHzKceRBDm+moHPSg60qept2+Fc6irRHI
Ym0E3CZ+j2aXGy9IglH50McFN7E+6CczcO+6LnKZJ6LMHteUzfmqMeJSP2WFWbxlmGXckQDqvkxO
rKaHItKyYFdrmSpgUlpTt52NpG5XbTXE9wLL0DuzDZhO1ojjoOWN9lcM1AqI0Ebho5XdTBHnelH8
GAw+CUwzmuGrCqq2ChqDbq0NDCqnVK/DwLVuDLDWHqFUPHEYoH16irR53FfsnXfO1DbKHi904LjM
CoY709XnQ9/YEGqnwM0OYbn9UTKQaycLRaKpDmt722IYkqEEA3WMtCR80LMw+qo5LK7YwcQRrrMg
XEPGcHrrGPDIa/OUV5FYsXGNxzuZQuE8vQYASl9yxtE3U+m22s4ttCdXJdCFtFwR9o9zlpGkXbdh
eEjEjDssKd3RUVRRtOfFKKuyIZvBY86MMrdtagYTPH7xJVDmsV9bNM+11ykZ7MsFz3k35h6XRDc1
wDsTs3HvXXXWbmK3c24UI4FJkFZTuKRqVynfKaOsuwQZT7/hvG2mfhRPONL0qlm94NUG3GAHhgES
nCt3mqu0e8ZHbcm7GoofppinN2fqSwjgyiQqtoTceS+KQv40RZ/wR62qTxmVt22wirHyikC9Iv1B
DwFD/ZIMq5dKLxjbD4XBGDurlzhA7MwQhMJ3Ckaawwk/q3GMEw9N2fwIVG+Mm7GHhoQ6oxm+AUeV
xaa3KueND0vfWdZ8XShGfu0mWnplzOggV1ZpdDeV5YZXlGv7e5rbgXUhH+PDYRHg/jKj+23IPGhO
wcYnSx8NsR9QjboEhaU9rJrp61ThQ/UVSeUFXuOHM0mudTb30zMARHC10k/1ud5mc0ySOskkzH/n
Ow5fXgrHJs9q98JPW+YT/xgzcrmzaV1GLepSbSx9u0hPZWX4gXqCfnBp4Lvc9Ud//dmYDeoOmwlq
Lj9qJMfSblzTwN1gMLqviMVcz0G4zrVBIIVzap5od+zi4Cm2xI+pvTBI/ewHnrEsIrtVFdnMpR/Y
TYU2EG0sSKvpG13416zuU/byrwTID36kfcaKaBD9EyBbln5uLt1cFqR+FiMydDBMM7wBLcVGG0x9
0y/+bGqF4QYyBIyqeAARstlVvHD3Ur00Rv+3ydntX5f+naP/yRqyz0gRiAPjotGr0gdvecc56YGz
KCiSK7/EuN4oCHo9d7rwij95vvZCz/3t25jgT2h6yrVsFufINpCSiMcp5duff8onc7Vze8W5H3AG
qKC8zIxgslLdIohd6fZ9WTf7P1/hY6K18Q+7eukmjZmKuvT7EvCmrrbDUg3pCJAprLpJ8XRDevls
Ysl3kXyxrP+Plsx5RWl7OyX6dcTf7IDh5xbIdlcKKFHhk9K8T1W0UXPeWFyuzezSMv3kWzy3Si2c
kpNi34y+remLpmSNwztY4VUwZmsZb6ti43BoTcVTWW7V6HveXlghn73CsxKj0bmVLpx5H4Jtfoz0
yVzVMYxwzvDzfafLi9/hh4wWXuRZsbFq8mD5DrlQpBxGLV3zQ8z8CiPvewUXGbeZvBJfI2Zyf145
n/2ws9LSz1psaL0c/YKPfSagotWt/TCyLRSXjKU/2Xmss9KSmTjGdXE3+hLRpEoWJkqJNW+KwuIX
Vsi2/l7kF0J1P+YrGUQM/OenHKaiVBCvjwgZtQMXWa45Br1vx/VT1mqemUJSwporSW75hwqtFOsm
GJX8r0ogj7NbX2BnfParz2rKmEi7sUNuJJa4t5nDFTM64r+edPmNQ3lWovEWF/a/zy61vNvfypdZ
jFhLNgR66jjutEzyCv17D5ooldEPqAFEPqHH3fx5wXzMn+MJL0X0t6tFnBNUjMZGf1KeXVXZl5a1
VAASkZjAwHTB7IVJktu8l8gVLGr2iDOEMr3G0YtzSWzzyeZwbiULZpQ7acWqBWf3Y0DRQnxV8nwb
6g+W9YMz54VNSP/s0Z51Mlgw9EFUF9Q4GJ4gqceUc5Ao2n4VyeHHoO1dA4mVuuH6y8q2QRU7Ph4z
rA/SLbf5UGGUBsrPyWZZXpK01uUhVYO4xpVxpUTi4LiYgmuI9+VPmL4ko9WXqGGfFGjrrGghfZ4R
1FfcPL00HvV3i145FvHJ0ObrllmuxcfAKsR4bb18iH9eIB+zvlggZyUsJCw7c5YSVs/9F9uafQxi
D5Mz7qWJLY4WbLTpyR5KFPI9Dg5XQ1I8mx2gCIVOnOwpWS8gbALvvh+rba0lOy1qcSj4phK93Ngv
f77LT5fxWeFzOxzAIif5axlTANrgu91si4kDFit5WbN8MnI2vBbkbJqexhhcp72zh8PFVawtL+KD
HVQsq+73T0mvoqFS+ZTm5iqDJQuQtWrktcs3y++lPkXGNyAB+Fvqxob1e+Gnf3bZsxqZVSSdg+aP
vpIzAVXTlcvvL6lS0rmlIrYsTB5FXeCLyeAuHX5euO4n6/E8Qy1JRVFhZjFiSxLfNfmzJgpG+Zuh
tB6M+ipCE5LiyQ+Ai0j0UtD0r7yNj57xWXGsM5Q6Mc4nvmIrmyq5NrFWiPmI4ai8NNq0q61XGgfs
D7wEVAt4s/D55WVnn+JOPZDnDHsjk97l7XBpjz66obP6aasYyDgBG0Mbqa4fDh0wnVLEtxce8icb
+j+CQNQ6xpv03xtgaHyXgbmyavt6Sq5YWp2RXxnD1TBsLVQiKS4z4uQM2jUb04Re+c/38NktnBVN
izy+IFOD0Y/0NzNP7zDD2wUB3gLRhaZleVQfPcKzwqarVlTBfRp9F+jPq2z3Xcpyx1L68/1/rKJC
UH9WwaJeVwq1omNhJdjqe49XJAwh9nC7Q+xebQboPlbwawcf8FtkCPjnC3+yrYmzmhSlUyHGLpw4
hLkYqVjTYxuEr06kfiGEb5NM1atu4O7254t98pbOs5F0C5M/Bh2Tz9QcHp5zPQ8u8nnDwca6uHCN
T9b6L2XQbwUuYW6dOw12q7MUX1Qrub/YhnyyMZ+nb08lyvMlCwuynXFC/rXhCR1w/j4t/evU9Rsr
TB8o1n9+Vp+dr35RJn/7IQ2OW1M2cTnTltf1BFulfcrlIaFeUTFZEthBvf7XP+6sRLSqlaOxoVAu
p5yefiLRnE1AYxWk73+dbf6HsyvbjVTXol+EZMAYeK0qasrUSaeTTr+gHjHzbAxffxd5yvWJy1Lp
SuceRTq4PG3vYe21jGddc+RU7SoncwrgMDCxqel2KAJHUMR9gG1IJJSsiu4P/OLLS7j6vZ/cWaoY
haTgXgGWcQQ2LPu1Wv7VDHXf0Ux5AxK4y2No7AJV7ELf20MtGMaYyHxMKtArLt4WSVhD9Kk7zapZ
QBm6y+QiI1LWb7UTf0GEed0PVy4+iJjQwDPPCJHS+XfRLG914X/3Rf/n8uc1V10VoI1BzewIx5UR
oKB/2JzcoxvyhPI2qhQArV4eQ7P2ruJUIIkMfiaQxUYdsO4oSPkdYGHt4yBPl7+vufCuEk/ZeYV+
dX+C8yBQeiJ7tDTfJMujU7eHdvUR00ejX6ZbrvXvHy47wDUZ6C9h/rOcnSEp9K3BG7qQ5BuyxVf6
5q5yxSFBFFhj2MwRowRi1+A5QFjgBuCKwtXo4YEB3rqFQekasOQbrqDO33TXg/1hYq270guD1C7y
4+64WnkEanC719XsvnteG63RMZlfvPkeJu3yvunOhXLvka0BR1uYz9HY+f9AwW4DQVMueziYl7+v
sSuucueFPTeDh5czQn77icTkuQM/dhPOZ0CdTpb99bpRlKtfApmOosU0RzkC9xatixtgXe/Xd4a2
yzGs89114yiGoKu9ds6ncY4csLluCLfROlP/cMhwGBeoyl+5aO/h7oeDUFIggMASPUedXd6P9Xjf
tfEe1AIPs5XeCZNYmmZrViajj8cNxZ8aWD4xR9PSwjvL92E9gg2nfm2s/iVxr8uuOophAJl53MfI
m0WMQW3lPZKGyjgkFBYUXIVhEM0z6SgmIUu6mHkNBkmTHD2c8TYFLxmuDl7jAGBtu0yjqw7AO2PN
h51JrFxQy8YB4LnYV/Z0VwfDuCExhS8qOWAOuSFQ0M1IsQW89nofyDW0TfnChShHcHRdxD05SqVg
Ht+B+RFqfrMhQ7Uu0yePv6MYAeispsCiwLEN5/whnHvU0GV77IL2F6CThpVbf/hnYyiGQEKxHvAq
RB1BArK9IgfROIEtvbwtGivmKPefTkVvxegHiAhvQOS+VN8AKAQ+w7A+Ov9SlWubCoYKfwi68bH4
Os7fA6Qe0McJvQar2S1g1Mqk/a1trjOZquhsxT1gqWvsBhraoICT9z8QJYPoFArcW+qAJaCPbdcw
M82zrcpg9mgvBMEVogxMyUffcQBmY0xtxSq1YOz0hn5r9NI1R/o9J/zh7gw59N9dvKxRN8o9aZod
Wlfv3zPMYAnlfIE2smEFdfv1nlX6MFQ9W/7QhCHCDw/U2+4PO3kps3KLwiPCgbl67CAnZPRHdGu4
HsoPg7HeCdKwxbwQdMBsOrU4egBe4vRhJZc1oc7C696f9/Lgh6ES4BL9Zqlhfprp2UuClcEMyah8
gSZI3s+g6DAmZtZ7+cl9fQ++Pwzl0Akk/OBdiNzSReEUoRQ5tILhPNC1xAqI2CbhhQTIahmenNgP
30SCxrNmsuMnm/fW9vLN1i2uYjbAEsfAzZvBJ0LhqGT+lx7iURkQV6MNksRaPvfd62SqmWlslK2Y
ETA7Q2mqgANW8P5vmHodKFIAcro8E42RfT+rHxaUeXE4gmkb5PBOU226hmyD2Pk6Qp5ocqnhOmuu
mMoRZzkZCgsEYwC5HTUCQnvD9GuG9JeFSJgh+22n6XVHUeVoA6zUij2BodYNQQWxLAAwhH9XgHXY
WP7SpQeJ4j34aFi0Ka/wsGf8Rxt232dWAJ6W9yC9pjvQ+Zwn0d8K6UdrEADFhKh1p19ovLhdnTI7
TL+CmRWBQn+zJNXx8kZqTglRnI2EjdBAQPdTlJDxIcHdBpvV98ufXqf1yaVT9QShDTU1w3pGvJqi
tTPcx6yPQMScbUQR3q65wsvjaN5LVdDZBRcS4xXGmYr4dhYMulFL+XRtoK/Sl8k58Gw/WZ0XZv8O
RHALFsob0Mb9vPzrNTaBKDYBGHkRFD68vQXw5z3kscajS4G6ReNRf8erGog+d+1ZqMW4sYvWu/LE
K9YB4OJB8HyF9NGh3oa8uoNvdu7LEskSpE427kqPc3mGuv1R4gynAyN6XyMA8FG/mpxxl3becwdT
f/nzn5sJotKCSSsBfT3D9ocW0OshbhHx67csh5Nh1+dxkOeyOV031PoTPlg9vgx22Hlo/xfZ0+r8
Q0QKYO4DCndnFJaXzlRYXlfmvzcHbdv/Pw7AkdXSMMhVkqxwf6UCkKbOPq64+jy+G4BCKKRVAhLK
2Eb2vcmp/XyfiCptCnB0SxvpzNFcp3eQwz5CxPNhNul/fv5ikFB1LIYgrUmJr9uV8z2l8mvPxXOc
OgfjRf3clK2t6f+3OxlN4eyDkDxqIIOyBb0zbHdtiMl031aCClBhydmn+HbCh6c1XWLVocFM6pZd
MQATgR5A6eP8OqTZQmnpXHnOvfGH65Zduefx4ORkWbDshBfojhtvyxV7gV4qY7pCN4JyvX3eBsJv
LBiwGMoO5Sut2NeAnqzGJMqscYCJyqIzL5kEOz7a2NCDBR6/F7i9XfmKfyLMb0E5htGMEf67e/TJ
3Vtplj/e8TntmpSAOBvJ/uY5dPluGpaTPSw3GfRw13q7BVloHyqI20KgG3Ox/dfLxkWzjir7DWN4
+LPKxjuDxsSwyvbQ6dnWrbsruMF86UZY//7BfFldHbp26iEWAwhersjZtrwdGXC3cWXwcDX3RKV1
kBxwjbZzEYK5ckATCPtnLvBoDL2KKvXzzHKhT7JEdbFKAIYO2+WxlT9Wfj/cjk37kzSQN4pj4MQv
74huQOXS9x1w+6AzAZ0XmpMDRCMgRNoyQCigGQeqCPtgjPF0Iyk2YAEcOfahaBHVedEc2VRkm5TP
HCrg0FsoIXJ346SQsLI8FO4vz013FhS70KGbpYeI0QJftJG7DIIHpxGClZBshcRGgmaZ6PI4GusW
KNYBPMYI5cZ6wZnjewEdejQ2HglUGC5//nMfk6hQUhA/BhO6nhYoIbmPiexvyQA+ejgBGyBFI0rz
0OBlaA62ChHNVvZv4WGHvKC9QRfQq90Eh+vmoLz2QeaybGhxLWNg0NegN4Pu5ZD2NxAC3EDX8LpR
lMuPfJXVcj+A7wJgaMCyA+mqG5ndoQfLDNjSnCpfeeR543bw9YBn6aZwD3q+X1Zn3fPEO7RE7C7P
QzfEukEfjNgAsTk7mdMlAovmCwlRiEUuhIVW1PZoZ7xuDOXiYx9QibExjSwdRkCxOTRJ5QiJ3Xjh
p2CcDIdXNxXl1rfNKoPAMZWJyuZeTKlzCjPrhEAP/dy2wYhpLuB/QJ6FcMB3hYu+WJB1q8l8ZwUW
WAsdbigvaWyXr9zwnHQzy9FEiA0AmbG1HD32sgK+MlQvQPe6N6YSdU+zCu500fA4ZxPscZmBMkLe
U1SRUEyq0P7eoxUYpaUWYqB10G3Nrrhm+VSMZx336RjMoN5Zv/5evkImHqCypfiboRmuAsyzSt7W
xBgKJjbygLkFKZr+3+WDqFlbppiGgkCixQFLSoQqeVa9LYMEAQzYL2IBfu7vOdpHLo+jMaNsPaEf
LhVowyCxSBonypFiFHOCCiF5nDmyAePb6JjCmvVcf+JaMcU6pByEvI7XQVHG3zcLBMV8cpZyZZN+
yMAKwdYqlyf3eept2+WfZ4Idf86whuYcxWTQsmEBXnInSsG7Kx0axS5Bg/wez3fTnEA1E4ET6h44
JVK8AFwJklHQQQGs1xfnLOR3doPrDykZbLcxzaq5+u/Uoh8W3He6EZoQqLRwnrkRIQMawnl+mK0E
GqrlOMyGjdU8W0wxMYA9U4jnlh6wVyB+lugG34SgvjK8XLrjqTgRQnAwRBUJmCJTNJ+yYWFgGYI8
WuAWG3Q4PWUxfIvRNh6g9bufHSDF1EBb1MrsOfXwhuW7DoEMpa+y3Rc83/XzXV29pdY3GT+NphSq
ZpdUzCSYZMNlItyL7Imdpdcd+k7eNQQZyMwybJBuiHVpPxyEBS3AcLYyL8rAjogWene4RcvvdErS
pLuRCPcvX3CNGVPhkGAMk3EX116U2NWfDNSveN9OXvjn8td1EdpKMvdxFuA/gTass9KrOsVhoNZJ
ApBMKwIOlPwYLM5PNDJGnted0Mr29/KY4ednwVOMSV5YCGbWkx3b0FAZEAjKrQ32rKG+A1MtXp6T
a5n43DVgBqICHfuEMxHI0UOj8Jq9bI9ed5ek3gGDifq+x5BZALXC/WJle3O+WHN5PcUNqScwgpcN
RrUBCgR3z7OIHx267DK577zvGFuCunwa7rP+ZW2wCxjfQrX7uuVVDEcYTuhzAzVlVDb9zbTyDqNh
e4ACSDV9F8twCNwyXdXo9peH010DxZKArY4FHOFi5HVH9N6/lNLbxu18m7b+lSOotmMCWVE8YkLQ
aryRaD4rZP4zCFPk8naX56CxhirI0W3Qoi3qGNYJ8pubkgJHTawbZ0G/7FKeOy7DzRg/Xh5Lc59V
sOPslqEA6R+NqhR0Y5DWPpREvLUmbn/NyVMRj1Y1LC0wVjRC8/K3yaN/0jgwLZPOWKj4xmWawEu1
vn2QTUS37a+xfsrL22n6WjiQjkV00oCsmVUGy6c5WVSxE3a28JwtFUNHkBPA/03uZJG8NlCguXoz
1lX8YMMZK0ZYagxhW+WLE9JvRd7tjXU83QQUK5BQq6WLLFkEGgEB4jP03XQtAPS2M/2ANGdpuPC6
E6VceFf0FnouMYm4GYpt4tcnagUzxErL6Lojq1xxcMikYCkC42fAJDjIwpvUbUHatBh8Ed0yKffb
jkHsCIUFL3KgBLEjMwrIiY/ewJWxbONMhWs4T7ooRAU4Us8RpMkwEIPskifC/XqM+fTHbzAiVMUl
AHUZ2PLBKbPrTIhEjW1REY+Da4+ZTDz4cdawB/3eWS7FngC606ODtF7oPdygy9uku54q+NEBRVsH
NJWIkuIfGhZYED8nDd1MeIMmEEMBrAdyuJ0D8rDLA2o27l0i7MPtmXlTgcmtFOhY/dW07NEH/xtp
v06VwVTS9YB94jWq8MfSSlJwx4ciAg3ocUZUP1igV7gF52UUptkmQ3oiqK0tajoLclQx1Dkha+sc
EcQh5lvTl2tHlayrpy5Jdok/nrzyjiXdCf1EKbe/hfhv27xa4VmCVW8hYPuN10dVfcZfqADfO9LU
Xmr9IOj3A6oiwBezYrkJszHyTUzhuhhHhVu6JOBsaACJ9VieLNAygYD1prLT8Ewo7b8KWpA7f5Gg
u7XnLZuL6c4Go84rWNemG/A39y147UCmsBfSpeNBQpzybnKm/gHhFMLrbiDxqQBR4SP0fa3aEBDq
dl6xCKE/5c3CkRtsk2o7iWBXeAIiUa+ZMR2tiWtdxShYIq1YLJHMJ9x6oWBOyD37aVqZASYBPpLp
6+UjrBlGhTjGnWfV6LmmEQU9GTpb4y9VXnyZoeILTrNzaTkmDQSd8VFhjqCGZUMJAeZ34zPw8Q50
CmF/KOQ+CyBAIdF1BFXlVG7APHp5bpp3QYU8LvkCWA5q+dFCulsgiX9yNt8shBoKa7qlW8/Gx9uf
NF5QBTmsKZSDNm6b3HsVUMplUO8ra/keTgYro5vG+vcP4yQ+lQJiWh4SRsvvXlSnIANnTdFc+XnF
BaDgSp6HrkIk7KEZdkiXu3lCFcd0vXWrpPgALWSUoCABCn3i5V+4I59ruXwtpn4CLyZoWowurG6V
FCcAgsOgb+og/QCGrJM/+HcB9GazxjGskiZmU5GNPsiqwbWPaRT+qlx0WHVFmJ8Dc/LiFYcl5BH6
XK47tsrNr9N48bMRMwm5+CJG1G4Yuw1kYXglNQulwhq5Bf7oBWDwKCT/GoC6DrOg+8Seg+iqn69C
GYfRY2WSCsheTPVtvFhREqf3Rm9C9+vXY/bhMoA+1ckngV8fzA19BIS12DtzOp9BJd18vzwBTV8b
UVGLrBnnmbqTByzTDz7tbU7Aik03IJWytrw5d3UMG2Zt4beU1RuSLNcdMXud8seppSA1BNMl8inV
w5L/HG1+XE1iSV6g7g2qIH9jdMw1PpmKXxySAnhFiqH6c0F2wJzGmffFgapXXT45XWlwX3QmX8Uu
gk4aHJfrUZvpsPckKSIgUA5920Ur1ysUK+55A8LeYH5N5+KvcXaaM/IubfdhIeth6CUkg1HJ9d3X
mv+F2uSt15hgZ1ovU7E06EVu2oGg6BXUwt8lyxAe6tKFLHjj7iD0U/8R3BlPeRcMNylbW6ZLEzmR
ZmLvOZ4PE4unPuCFj6vVSaD8rFUNl/FT15gEPTSx8/s+fvh+YIOJT+bI2oAw7q6cw+fJmCXRNJKT
99X88G0b5e90KDqchZj+rF0it/7IbsAX+FjK/HaJvdPsOt+durPfIxPiVBEQXQewrYPGA55vXnW3
IBI03HHNBVABmmBd63M3R8jYu9mvloKCTcYzaEnLlUINFfrO/2bsHdT4iipC0+59X9IY0SMPwYvI
k/BvMbhvzfItdwDvvmyzdGMoZhFkrzMwVY4X+X78Ni7Ozq+7bZO6L8Z3XLdiircjWgfcvA3COKdw
7gTC+ZbZWxuu6aq8ae2M77jmoVWhl0kui1HUmEm+WDc8oW/x6EH1HsztezrHAOKBGNqUJNddZRV/
6S1JnrDYh+8DO+TaICJDozSJQfUA2VsEWGBiZBWIeE0DapwhFZCJNSSCJhgPXCsvpJF3krvbxSnu
m7nfTSa8mnZaioWii8+cskecH6/4d7Bu1tVwhDTbKc+CaEyreyCgt6Ob7Z2adQZnW2fsiRISWSlS
hi4446I5byBaPe46iFLspzC0d04IYtTFn0BcnT7lxAb/OgtvoP/IDS6Tbl0VlykHCypwXBkSNJ79
kFfhES7UYQJcOQbdlnH3PjW/TqjCNYOgaORMCxYtYK9uCohIz+1N0frR5Tv86Q3D59e/f7CQyJEN
0GVoILCKHoLNkn4LJ0jWkdT5Wonhxfeh1AIWw8tjfbpgGEuxF2nKBHFT2CQyAgTvBPX9uxeIAMAr
oW9szMZ+epsxjmI1YJEkeJ1RXZnqpwxZg2CGhALIQ6oeeqF1vUmG7LhYp8uT+pydDaOtG/dhBb1g
IFO4vl82+rZ2pXDvwAH3jPQPxAOt+gtQnOM+zcm33h9fBUkySI/zHSfDr9orwU9cyq3hh6zn7j95
G/wQJaaSlu1DFwR3gVovdfmAGNeu4xMfXuXy5lovXlX9MrbzfPpoYywlwCKsEGmw4GH1KauPjtun
+w6MMJdnots/xZKI2peW06yvdjrc2oX95tnkr0z4ASy482+7afMdmxx+5JT/uTzi5wUrJ1ThSlZX
OT40KuGEAK4GGNs2dh/TkkC7bI20UCYdQJ6GsCsnhyU29Gtopqky23V1IQZZQ6rPTaElXrjTAejF
l5kFJ1Zlp8Av36rKOdNg4YZ11W2aYiynOciyPptYNPo2RCdBATwUjqm//3P7jyOhmMMJqRa0KUOq
GYbqlCR0ue3D9E9RB89kytqtRe0H4HZ3XZ39G+zGNrj7GvOoYl058UCuNWJONv9hz9RBJptv59pq
DLfqUx/HCVV4K5ncoAZtN4vKsT4AC7GduuwOylDRtQZexbGWSZXa/pCyyIXytkAmNB3QkpHlSW+Y
gsbsqkKMtXQGp184lmjh24Dkz07PQcgXHNBOeChMBVDdQilmEKXkto4rvFPOQtGl2logP05O7ej4
O2NSSnNjVEQraILHEPEIi6bgPl1+Dqhbt2BJlZBBsnx3ddjAOWtYNc3DqPKk9i2p4aaPWDXUPmED
VnPq3wsniVbzYIT5vwfan1htlSBVUstHnhjPxxj3O4qgcaQJmN55bW+qqUiPkFqKoVxS1IfAyY++
BQWiNvefpnQGKKiai50PGQ6oa5toHDVGQhUunCQ0NkKQoKNlG11Iq849Cikm3JTukCg2wrPmskTz
EVzRxEUhSDrjY7NUcH2ple5rIQLD5mkmocJceQ2xBE5RvG4a7m8hilp+AVY8NthRjc1ROUMb8OWi
swWGO++8M27rsyPzUwlOisuPkea+qqDQeBR0Qh4GtX0OUZxx9jdZ+wo1gAKRIoRgTLykujVa//7B
b2lqW/IE2i2Rnc3ePgYv8MOY196vy5PQ7LRKBhrPEkSqkBaFxnf8m/rLg0z52cLJNhocnePlK25C
A9WYOk3gfwPpvhO+/0tWULkNaXIkEk65hRK25/0Oe2gKceiBIPkz1OQWiwidBYPzpzES/wGLZnmJ
9AJm2a4qDGMyHLo+ucuK8RVA3m5Txo7cysw2BBy6NVVujwMdkWVpsGNjYj9COKmCKh/Y45OyqKN6
hlzI5a3THG8VNto2tMXC5gzsA+WusdsdB7vRQHoD/lVjxFWEaDGl1vSuUOx5Bd3kvD7MfNrlTQtZ
CRwVW6B1AH0DzWw3hgulm9B60T6c9MwqkA+sAJZh1HrOhu6xSCF/6TV1ZghsNFdJhYP6svET6q43
Fhxh21WDBdy+y9vl7dDsuooCzcvEnzsPH3cFZDHtrEjOfV8tWzBeLzvfg2rY5XF0k1DsAVRcprDI
cZ3cwHsT1XJoqv4ajmwnVNGbtFjivIKYRgT9R0gcOfZPwPW/uOHT5V+uWyHFEGQSEjxMInvj+ZD9
Eg7wXzXQbNbxOmAjJqB4zoWE4k0MRaSoE8OdbTXoaOLp7yBmf8ewNpxS3SyU280tCCa8hwNjWILv
1n9KcwvSU/TOGHBoRlDhmQEEXiHFRvBujfE9MvwWEjWoJ0hEHJc3QnOEPCWZ0CYu5AkLFxuBHrAw
5XJj0/rf5W9rXkVPucTSaRMGqTdUDyiSY07uD2fWLS8igWyX374m3KzdvJ6bT1wyFZ3J29xxrQXr
FBA/QsEYfh+8PwiZ7FYfrXfuaXe3+psJ7KLjXbl2q/H6YKQIbfJqBCdaZPVzfoaWYrCHBKyJuubz
RJkTqohM20dTQ+pj+WYBkcTiMJJsC1KWL639F0lOlMSReQZ0YdM545Ub5v7/hDjoREEmjVVc40Gn
pd+7LHyMoZBa28JcdtG8wJ5y92cZt7HThzQCHBwx7QIKEwaCuXEhx9QHt3K9BPdUFqaeX91wiiFo
0jFJoEhCoyR3XX9TUaf/3YQ2allVl58bSEbduTxtIN0+2CanWfN8qcyT0uog8ALtzkhM81cO6SFI
iQKiZTp4usBdxWF2iQ3ieRuo9ML5a9dsG7TzfvVm7SXbQHtuW1vDeWYLvBkDJEyziCoYkzhUWDXF
hKBVdsvD+HaY7C0vki8DK14Z/DffBLTWLJ2Ky3RpXCXCZzQKAkj9QFhy5eAX5rXTWFQVmmnbFCCz
Ccehoy4c9NHbWQDgTmhItUBKZvDHNJZPRWSit4qLrvNoRGq72Jacl4AauMvZ95f+QCDh/NS4U24w
Q5/XoQG+VNwAiOoJSEphyYZC0t1YpqvkSorej77fxI3zlojseQQJzJBADZD5d06f/+kWCPSBve54
2dTrVlWxHJYEyiqHCYumqXkZCwEd1uZrEA9fpS8MaSPdmipmA2eCMN93KdRj2C8PGpxr2g0ygF/g
AZ2NvIi6iSjWQtgFRboIo4A9IgTYcdxBAK/ceWH2agyDNG8uVdyGInBHN6kpFivxn5Ag2fdpZwIH
aFZJhW6OQiAP0aMBiI+ERwS5QrcNtqzKnQ3pg1MDnMLlHQ8/f3FVuGYnkrG0gX8AIKwdnnngF/dF
a0Exo+NNBBIglPoIdc715IaPGdRaDQdN9yqq2M0+tEDxTAlFrurQQUjJ8uwd/rWsXqAEvilFC91b
Ak1OMLRfa25V/KYlcnuAVCKFNKi7bTOgkep7CTzHiP9D+63Lu43dUvQpbC6vreaAqHDOwUm7xJkx
3sIAH8oR/vRyMESkum8rxqJKvNID74YHcau5ONUOehxQF+gN26M7FYodqOsM+rUOXKKh7P4wa3qg
rY9eIjAZQcssQpvmGcp9fxPH+3J5pTTXVaWrDLOYls4aR1jSPY+J+5rkwLy6EKCDZKL4eXkQzZPk
KjZhojyo0wGD8ABk54MLCUb/pjd1+ei+rliDtgbv2VwBYxMDwBqVFRoGeVFFdhEa3m6NSVChmx61
mhYk/HDD5bIBR8k9nOM6bM9AIBtNmmYfVNCmYydBTynGsIS8S4v2KRvb1zHsfwz2Veh9J1RRmhm0
PhvJgLYKW2fvu5AZ7tuhhUBGYMDqam6GSkpJaWyVicAAeDO7Td06pywIe8OV1uyySkRZ+A0q+jEu
RgySo3AOz6xpT8QO3y4fUd36K7d6KfqFDASfZ5DXXFbRYCC4uww9u0a0gG4GytXOYOaHqcYQY13f
DXb1gHrRiyeuogjA9irPOxK0tPY6XAMgGJ8SkMTsZvCeQIHx1Sb8WOXckNjQ3QblMpPAhfgrEuUR
+BJ3om93eDnqwnoE8tBov3X+uco/yUMhJBvhRSQe2a4SZ4hAVwGI+ftYQG31iSWQPG53l/deN5qK
1Fy8EIVcF88FVEoP8zSc3Z7/XFdvsWgL5GzxF5FWDW8vO/apsX1Oc+RU/CYNxrwaUrh8LG+7xyx3
i2cI+LXpZrJqa5MNBTXYeM29VHkoCeedG7hwl9IhmzcNxG9nty6v89RVDKdXxA7pRqDNxZALApkm
9LcXDi83ZQWweyvdYR+4Xfvr8lZpnkcVulkHMxjjxg47ZaFrAWnBHNqiQwaavNz9NYfekaUOrqzJ
j9Cc9f/AN6E4PYCInkaew+nWIm75L5/JskuTpdnJhlXNJhw4jy5P7vPRAhUrIiH3XVl2toYh4EG1
3bw72vMquTUzMK4R98GbxFXEmk6oIkb52KGZP+lxJmj6AD6/ESiRPBoRKIrCTTZLRQwVf52/qWIp
IaDbQTECZ6Huw0O48Ds3KCGNjtrIpgzk3iq79Fz2UhzdpsDZL70auf7JkHjXhXbvv+pDiqnse1G2
yMQAQ9ptA/C/gP8NhmQtm6IrgtuQJ35dNek8lu16COEaj47G2r/bmg8D+yQs26Uu0H1ZZfdM5tmI
nou5u7WYDL9dc15CFVvZij4Z4i5HHgggMCrlky+hCkKKQ8baDCl5EI9fHkhjqVRgZd7KvAsDDFSV
/S4kFIR24zdZ1/C4hsfLQ2gutsp7aZGpbPKS02gcRzAy5/a2j4HJXo0Vdu+YWeRXkS/2AQiSymT2
15fxk5ynymtZz2XYp4HlRjUwJxPYHKCh8lP41RYqJ9/8qdt11XjAY71nQNdvBGDiRvClbkXXU/Ph
dAxlLLJWQDKz7MvbtKY/IaJ3w2P+ZalMgZ5uCMWjqftybJd2wKbl0JabX0YmdhwsqdP8cnnLPjdX
oYqxdMeuoCEEmiPZT5DPLduv67PJLEiHJURscewvj6M7GopjA7fPgiQxjoaXkYc2tnayDCMKotBt
ECQnhND7BVDLkzFa1TyXKr4SVFEyDiGNHLVzdxINyt2xbYjuNEaBKKGKm5Ikt1J82kcffp8EyyaA
P2Xuzfl8zwMVOElEOXrwUNyIZQL8QO74G8QwwHUN31PPEAzphgj+/+Q6zeBMSYIh/DVjame7mbtn
P2/6DWKJyxv++QYE/8EyMissghlD2GEGTUSr/DkssymzrHH2AhW7OAJy1AkLX5e1dSw66OhVC/aA
sUZu4dLetwmF6JcF6lmoxh0hG2yqR6wr9F9zE6hYRYFgq+Ez7nwc9igKDCfohrId8ZH8oMz+Jhtx
soHZNezT57cmUNGKNZiESdmhLoVez58kw1Gjcs6jmf/2M4xaOz/aqgg3snL9q16JIFTuaZ6XgN0X
CEB83/tq+fsYnhg45A9ltxiuj3bvlNjD5q0M4gohFJ7wsnePQH2C5SJoxKZO4m0sk11F5dFYZNXt
mHJdraqf2jxGUO4CReY287wtgOsus2w3TcXftB2uRcQFKqbPYqTKod8OLo28fYKuO7CQ/vHK7EKg
IvrCBNW9dALUEzwy23UyWQWKzLJ8NWK6NGZBRfTljIglW0uVAfTsLLt/Hol/djO3AoTHYBZ0u6+C
+ioqis7uMMZU/4G2DzSeyXFlnB/yPQ4CCnw0fyuvLEEFKk2laG0SEtkhXGf+/WAFX2eEgMbJaI7W
f2B9HV1yxEUgAvHjDVLmJ4RM98GU3gYD3Rcx/WpsztWNpKQdmFWjRO3DEHROfEjm9w7HXTiA8YBO
/i30s39k3vz3suXWGB0V2FdkMfxeFzskvWNl9RvRPBSUomj8nSbkJh7++qfLA+mOm2IImCRSTD74
QRYg6QEp3oRd+JCP4mT00D73bgKVlLL1OE5viToA636DmXCPZhUarurqqN5ZXy/P4nN3IFAhe3PC
2lAGPmoNdOKI8NKbNMjR9dpc+f31SHzwMglgWmVY4NrPPUM2KEazQxvsaM6E4UpqXmoVzo2cPQ/y
3EYunBXJprfZH2P8pIkbAxVxiAM65PaIpMwQz4+F8E6AyA/AZMU3gc/vSD3+Y3WBMBmrliTzW+nF
ph4vDT41+A8asQkqlGKQfQLHwa2YyrNDyn2JYG5jheJ1cYKIV/y8lMMv4hWvVAY7IH1uZpRavdA7
wKUw6QrrDojqw9djHrIRKaJmIDd56/xEE+RKtGDYPs0ZVwGLSdKHbMkWeNapSyLwV3m/PG9M3kKw
ld+EK4HmAtj38+XDrrFDKnSxKlvPjSvUnQrUlm6rpoufvU5MCxpue6vYhIXj3xY+tf8hr+Kaqnm6
BVTshD0FMvTWyq6NOue6gHYC+kVTA7nGCqm0lmESVmRocX+zYd7iCQqa7K7Kf9OA7i6vmeZ+qbDE
wq2Y5U0BzFwshq2MgV8pSGvw1zTGWgUldmDKFjyFhQMvBXkuO7TmRFkYdNNmkuOcRu0kPWtTdUtf
b+PYp0BGuFZ/3Wl4J2L5YJqQkRTORJFSsKtxR7p464EKx3WdgxPnt5Af3FmjKTGu2SW1WpykTdqK
DGm1Bbp8a0zEnDTqyv6Uc+v35X3SDKEWjX0bjkntrkMsJAWt1xhsACBfBWNANjpWzdtVw6hUnyQF
xwaEv2EOHPYqxYBMeF0+uv0IiESRvV4eRGMUVGBnnzc8JxbClNySL4AYgv9l3PVN8BCkYmVTvzyK
pvsoUCGepEc/1SwQ1SMk+isc75hW0JXo2LAbnQZKvcm/BZ3JXeBB9rN96UZxuDaEVbk+GSnDWvbY
LeYh1Wkv4qts8mE3tACXhrMhoaU5Eir+0xl4PeN/K9ObPWxIHpwm7FXnBcdu/n55DTUWVSXubBhY
O6u4xfMOSfBQ7BM+b9ASBEnQCCX8jZe7hndCY0VVKOhcx8SyZIbKIaLWuHfzDdQ7vxj3QzcPJczq
V7OSJoUXVSI4Qgf9Hr6W02cRa7rzSixCnKsKIZB5/H9/qJOJVdEW/ToARDlnNsZka9NyNthTzY6r
SNCFgQan5Gj1lHEQJUz+LsZk54KpypiZ0o2wXtkPRhP+VZamPVDq0uG3/hCO2/VcVXV+zCpuSpBo
7r+KBCV8Xio/R8MRKVp6B9mr7JD5CaidxmoBBCbNomqeuGHNdDGdioIpCEgbnLxavTx3k/vzTsaP
KK9nLgoSrn2Xt2hl5U+FYxlMqObR+w8laFkkdukAWU5Z9Scl8a84qOKNLeVBziEIkwHF5y6wjAAt
XXd5VBRqI2xrAos+kPgrKx+3X5K0rDfxvBhKHLpD4f7/oSjbKf8fZ1+23DaybfkrJ+od5+aAnDru
OQ8ASUmkLHmusl8QdpWNGYl5+vpeUJ/ua4KU0KoIR1Q5ZDGZ0849rL1WGg7o+8kTaCVm7YDUv07e
hSYu9llbHl62Nc+YgDXmdC7GpMxa9ATC1WEHLdy3am61F49xvYGree5FWKucFxm2P6QEnW6O+syD
+F1bgogrzR+TcfraF9WeD8XbticpurMAs84bYcDPuNVK/NwEV0aIsgaZwZGiA4S1tUfi/qFm5dty
K4n9zC6tAafVCN2/qkLPJpmCb5mMmr0z9beBRcd04Oiff2uT1iBTUzp5WgOdtB8WcW7SilvwpzwC
m7uxRc+s0RpaOlo6ZSlke9ClVXXfacYTFHxtC/2RtsymDy9P4hn7s8aXCuhBCxmg2b8TyU2jAsSV
1jkJqRaVK8R4fzdltcaYzqZpiQoytedlzj6i7dHeDdrODyJuR8j6Ie/39yzAGl5KGjsGmcaMwPsn
KLI9jrmPm6S2nqYD/ZsO9coMSCM0yB8avR/BAlDsY031J5JadIf0bQyucJTuSAWqwmwq/bHLdb1R
nXnOgq9FztH+3DaliAHGrNTDYGXn8Zlyr5yHx+V1qsbm9zqLP8BKjf6my/BMYLQGMeYga62rLl/K
uqlzkyArGwdds2Hrnvvw5Q7/8szGTZyJZMSHR07xVeT0XR1u6fY+99HLzfrlo0FAHcfoRwGuJQy+
l0P+hdZ6q575jBu1pnfsCpUFPMJn6yL2Z/QHS43ODT37sS53Jvi86YY8YwbWtE/cndKQNRjIdrlH
Sho9UORHSj5XG3bmGWO5BiWCXpQ7Glw++36k/lwlt0GcQhtcHTe7qp87tWtI4jQlJB0ipD5Kt/Gm
7AtATEggh+V3Ev0lYGqgvOn97dO6eltat7HKIqm7z2Y+eBooADptNRY8c6LW4EQ7E5KTBHB8p20+
Qpn10Son3jBcz5yoNSix6t3YNtA0248jYb4qIf7QCWG9qpx3E42/sQI6rFl297Lhf2bX1/jEtqsS
Y6Fyuc/1B9kG94gCbFV/2kSmP+P6reGJ3TiTIJYAotClEzI3R4CvPfiagwy9SiiwYdHtA/bMK7aG
K0LlphtyqEDue5TdW5nv5JT4C7xmsmZJIr+8ZM+NshyKX8yJbm1VOsjC7kme5W+SOrae6HrY2TRy
0UfXt+DJnoqN6Om5O7NWze6g/JdzAcQ66ooJ4E9F5af9/MfiL3e6/COcY2gTFcQXKT1Qlm3l+p87
4ex8khPUppyhQiI4Uc53yO60Oxpm7u3LK/jcoVsnCLmdokAt3KJVnbd7wrvkneIQVwKhUb1nDbI6
h5dHeu74rYwAb6vIZAv9J1FoAY5/8FTs4tLdLZaaKuFlij2gIWj/8mjPzGsNaewW4qc5isBxqPHu
FgX9MlTOHRQdYj8f3I23/xn7sEYwAsOlelehqYnKwMuXUA0vT9NQL2o+w7G6mdqNgZ55cdYIxl7O
VaA02rU0jQ9DkXw1un/roMD08mI9c8LWGMY+HAM1A9gPT9B87it+bxK1VUx45oquEYs1Oq6lWOgf
6iH8EfLmoQur5BBTfksT56j1sOVlPrfja1swUYDIA5BYgCiuLngM6fZ6Z8F/c7NJmPoM/YBeowbn
uG2TuHfRTZvXOr/tQjIo1EQix4UccpO9LUgAbJ81Ujq+jmL1yUF3Qb+jwhVQe8nTqNt1QKAvv5/l
7DCUAduiRXtuD1dWghsy8c5B6VEuhUcxSO51Wx0Gz1m+NYpQDARSqJAO3Gtg0UQIIRs1hBCydL1C
JMfOvglQTgUly3ax+7ljs7IWQqAhO5LI7WVDZ0sv5IEIjjVBvtfjZWHkKXCTtLzNJQXo4ekW/Nef
4/8Kf9i3/weK0vz7v/H3P2051VB/aFd//fdHm+PPfy+/8//+zflv/Pvmh334lv9o1v/o7Hfwuf8Z
d/et/Xb2lz3Aze30rvtRT+9/IEXdPn0+vuHyL/9/f/iPH0+f8nEqf/zrtz9tV0A17P2PMLbFb//5
0d1f//qNLRiu//r18//zw2UC//rtbRRncVnGxY/m4rd+fGvaf/1GmfynABGSRPGao4V2iXyHH08/
ofKfxqVGCCjpugQ8a7/9o7B1G2FU+k9cOUqRDBGCM7Y4NI3tlh+5/5RUUlArKQGhI0qQhvq/3+5s
f/5nv/5RdPlbGxdtg9/GA/g/gCIFbA8TnFBXGbxMIPxcztAvXkAqWDPVPRC7dZQ6B6b6DrB5U2+4
ZZejuC4DwwsVqOELs4b30CQvFwdgvje94KApqyq/ifLh5peV/8/cXp6L67oKA3HlApSwJiWb+lZn
pjfTfaED68+tM/u6AcHEy6OsisrLkrn4bKmEUMvSsWWyvyyZNo62UpXjPR9sQ3aRUU3oKTeSnxzI
Nz/OQg4/SSOqj1lFEULLINRiJ2QGvFvspGwrN3hlbYXmGj3qHN3hcl0M6dwmFMjpYtakb3YEzLfH
KeBbLAvXZi1dtIZoptHreSGDLat8dKKwHO7j1kmz3ZzGyHLSuelyH8yvJfXDgbPA68ci6310O+af
57nr5A7M4hb0WQ4bNlzJ8/d82QYBPAhxiRbYDLJu8y50VQegxejv49l+V4WbHmgNWl8HAhIvb/j5
o/g0EAW/NIf6J2eSrWuAcMfbMmZVfz+Fkf0zhAVHLCZzqArw8cFqazbGu7LUAjffxaSkWKzCKh0T
Zl2TxAQz61Vf+hYNabskHcYvwtrmd6cIoN7q5L36Gcip+YvSMvqZxVL5oOIDEuTluV8cLhe2hgJH
CguE+a+hRsg+FVMJupZTAvuxy0PUqltcwY0rdTkK7ixhQoPrGdi/dcBDk9Ig6jDi5LiEIZCWP6kl
csNLvzKIhNV0jSuNBOB92eZfry0vKI5lWd5XAnD+VtHqU6ws/f3lBVvs5Zk9dZliOCVESc60u7ZB
ddeVFsRu2T2nYTwforxIKvAH1r3eIxkxfCk1NMQ9MClrd2OrVrlvnFMMjeOpNBFGGXcNECZBVKIe
2dh7Bcex9EEelRa7utL81PZjNHhiVs37OStrdiug1JoAtjqIzqu55KhdplP0ztGt075/9YJoCdEa
6WoGcst1Xjnr85r1harvASPtrM+rckKCrybFzyxJKn1g+ez+rJIW2ceXB764ti5nFGhHvLDU1XSN
AYoUZxUI4bJ7E0SQBVaigNKxDnYN1BDvq9QNN67t5flaxpOaE4LHHlom5+crl00dVqzI7vNwYP4w
smFvlOW7l2d1Hi4tm8yxjArzwW3BIVn5dq4BV3tXVNm9bRLOHlKiZkiDzm47AvkXWn3qTTV+lK6b
/GgUSJw2DtmVScIfwRsuOWiJcI/OJ2mLbATs2dp7C+lCX6fO4PVgntqwByvw1NMs8ZJRwTguPMVZ
Ph8GXAN5aCtd3LPZAQpicLJUeu5cOF+jJIOmJoMi1p+9JLHjhY2tPvVG5b8bWaWdH06q+ZzLElJ9
snHs6AGFWw9+muR2s/B4ZTU0ngYofmqG675OX6fcliLNWHHv0Ag6Zu0U3bB6zndqiOIbZYr+cxkO
8yc2xsmNbErl82RO74wg8e/goQhu+YxkmCnA4vHyIVnFGlg/xSCcw4VwDQItuY7gp6FPBki8T6cM
orwPXdqjEM7Z0nFWUnRMaTmfwom0t+hekrfujNJSNMXpXy9/i4vVefoSEsym8HDhOazOSlWHA2UA
KZ7CSHUflQjyI0myzbOy3Kszi4thBCa5OGQcdMKrszJGoOikzTCegoVS1cuQ/4XiNOdF6A8uEGhJ
lGVfOlLwD2U6ucGunGNV+9DE1Aebzmit6kYotm3ckwvnRMH4uwoEQUbDLVsDYdo6tRMbx/HkjIKD
esw0d5Ngw4FXDtm4LFeGghIlodhstM7ydY8cy3k5dG3VnRLBo90I6oJTPM3jqdex/PnqHTVc4ZV2
4X1xvR4KzC1FiSa47mS6mR+5qF2wP8RbDKIXhhtBkgCpDfpKEZLA51xd/jkhOXfH9tSlbXeb9YsP
XTrTAY2i5buq5sGrKgXLZcF4nHPJKCT68D+r8Yo+YzPHeNB3a3cj8Dx7PrWJjzYOAXXZOd0IUy5c
BCWQtQFbCvxWmNC1T9UOMhiqUFWncEQ7KNflu26mn1uuP4zO8DYomHz1CZGU4IhIofFwsDVUmNYg
W8/g9JymHN4cnI8m+DIh/3uLJmKyAVl62p3z67gYHzjneKIIxdN/vpphPYVBIIr55NRwOzw3plZ5
bm5Tuhvqiky+HaY583pDk/hOjWPHPFlRXfnwSDjUtYe5/cimdoCKS5cApdJYGHsf5rKIDlHROKGf
Ckiygto9a0G8LgpJ72sSFlBSaCqpfbioMwTQ+tFJ/cTR0Oqb+iXzIcRU5V7csSn3nIIOIah9S/fL
ay8IJi/xaIEYXhEmV7ZoMPPYNI4hp4Q1SLCEc3bT2ObVnsYSrBP4UlTiv8gcnC8xcNNDUYQuPRlb
jT/yuXP9SHDx6eW5XNoVjELpYlrhzfK1/+ROFsLn7kxPTZ0Pb7LAjDuwzvSQK0CJ++WhLl8KDOXi
dHIuDERfVhOaQ5lZJP/ISYIG1edxXPtcgkjp5VGuvIoYBnHcklBBvLw2XznitYBQh0AZsoUEeGEb
UJxKFCW8CYRMezWgloev0qFjI3H9tgzsTjVdsZGHvjZZl7oCoTQuCfIi57tHa5nCC7D0pNLBHtLZ
Dl5q9bCxpJfRAA4JPpxoRJDAIq7BSiwCnDSzBT1x3ULqAerCvZ/oZnoMZJ3UXtUywrwhcItPaHOj
zHdnh1DPTaoMxd+8beQ7niXd1rt4dfJCaIaIgKJTabXTrMQ7PrQBPZXRXPhmMNIrDERdXt7pa6PA
5LkuBzOBcNcNRZOo0Q/eMnrSYY3eQqOCx2HmfAM0dWUUWFPkXhB44eFY93oGnQk74Pfbk5Jp8buD
PMFxKKES/fJcLl5DDTsiIQjpwt8nSG2dHxfp5LpBJnY6uTaNvhG0SX1Fgtf4Kd619y0SvK99nTSe
CpfBaWSMKlzJ8/GQoh96ZFuGk5PFgFWbQNUf4zkr/og7Xt9bPoFdu46rjUtxeVw1xWh48sWSvxPr
lkOiJq36sKWnPJ6HU4H6INmZuiHv6mzqDqQBiahXsiR+x0w4HmvKu8+U9S33eJiXt2Tm+d3L635p
LeA5w/lAJIdzurj35wvRs8yg8pDxkxlcEMwXvdvs8rxy36mmVseKSKh0JlX4poUnfTejAmg8aFeq
jajyIt5bvoULJwHuLRZn7Qw1aBjERbL85OQR2BnRtmT8uezLQxBC8ryibPaciIvvxAnS1yZMlqEN
HgDXpbiwazU9borUBGHPT6qQ6ddgHKPvuRO/f3mZLy6RxscvMa2hCjd2DXwdjY6nQrbsNOdFVnth
QIhv+Sat9pVhkErTMIV4mzkymOebaREfzEiUsVMfJNmXzMbOHR4jZ//qySihcF7wcML3Eau7Oioo
uUISlJ1kk2Sfk7rKDwTRlX2teVuyGQSuHNL1SLatTyZz0hI9RiU7JUEK4rOQx77u4mz3+slIiqOH
zBwTZA2pjHVBwZucsFOlgx5ckGh8cDI7b5i3KxuzJK2WINFFnW3tLqaqsuDjrzBK4uojIsV2V8+a
bFzmC5cbK6bxFi7vLryydQ1YFmOb53nHT10SlO8TYaavOSNiRxIkMFifh2+yyI03XOFLyw37gVo5
VhCUeDAk52euVuMcMyfLTzSKq1PXpfIzjJVz2xbNdAPtaJZtnIsrRpQjs6mkQs5Wwvde2W6gAqKw
z6LipCBb4oPJw77J3HDwMtqzW6PLVHvtFItjO7vuyeiqecxrp79NaFrd5aHJt6hvntb1LBhA8GuQ
CUUCAJxhSOmcL8GYFdGkiyo/VbLPM08PpX0v60Le2470PzQb5KPuchCuAU8fZjsO9VntgQqo+VY7
JdSQnXis4n2jeVTepKYrc39x3T4MDUjiPcctinRrCRdDsPrGeNBR9JOwfhpOxPk3rgOAq5tA5qds
rBq0jcRoJwDd4gdUbsQpLOM+3TfNOPzUdDJ+kPcO3XVDG235SUuMu/oaiLCf0tQUpCjrduUUmV5p
07w8iSEA2Q3JtTq0pizuAtkn2kskzwrfGlK/scEcV17UzVG3Yc0uAgCYSYFKDyPIaEokMs6XAqT5
BKAjwY+VhCh1EA9mZ+AaeN0EsebX2prFnuG2wNgoqCOx86EAn8/w2JTs6GRBc8eCjHoWLtHfGAXl
K4OkjISvcVHrbHInakpQTuC8q5sq6qu7IAm3yKyuLdvyAnCF9CUWcDWXISKxTSbCj3GtHkAy96fT
u4VHg2rccA2uDMTwdCJjIRWlbL1ojMMhpHUeHN0i7I5D0QoQDDr5Me7Dn6/eHrAqCtRNCAooyCWc
b4/JAD9y3cwctRPXN7QbCz+O0JHwd0YBnRTCTSR91+0cE5wLJkK8AhEU4m9FY0KvzVE9eXmUK6sG
r0awJVkGq7T2p62oKjCuc32MG8q8qopLdI8Zx6c60BsTuj4UipOLBcRLulo2VDbq2pmMPtqAl3/G
VfNdYYmRhHBHtfFYXxsKHjveTxBkSHht5zvUWhRQnCjRxw4V/D/dylUHLt3knqbZViPXpUf6hFWg
C90v0t5rtomcklK52RQcc/Bse5lJiw8JEq3w2pwy36HI1p5aq+Ld0CThFsveE4D/3C5icIVYCM+4
WaZ6Pk/H8lSLyAbHoYrT0IcRtqk/zsx8S9t+iO9oHrvfTGvzr1AedonXdqnzw1pT3sWJBoW7g0Px
gUh0O3iUxVnjo4+16A9Jk1bfZc3i0XebEcAEkodh69EJeqatYj0aIhLmJMgWcDRR05ANf9XJIr0B
5y7IvEbjYng6N+ZTO+ez2E2zRl3adlr7eCIikMV3UKQeBZzBXVmZ5n3FQGDv94EKH/Dvo853NazE
vmpL8r4dSzZBiScV36qm4b8nUVOlJxs6c+1NVRmYjTfv0jlCJonjkIIWBFXetaNXlXWYz2Wgj9ya
T1lpPxpwjaHz1HmbJ8FbaMFsRJiXLh/Gg8rgUlJfTtFqD/mIWi/JZg0WTjiW/aSHYx6AyO3le35t
FESSSL5To+D5LT//pdwrCJlUttzzIY3TXRFo4Sd1rjbAs1fuHWJldJbDY0DxQa1GYaMowrbHXAIj
1J0DQeq3LvTlPZdt3rtr2wR7j6zR09Kt+QTLui7l0A/6mLdzu5PuWDwgyUE6j8omvkVSVBxsU/6t
ZYTrrPBkIhu/VuzRSVgH0L3ABFNtb9I4arw6HvuNzbp0dxZsyfIwI/zHMi7L/MtmgUcg4nNH9FGr
KvLTxnSHaSq7u3Ko+7fhbCluDR+OLNTstu2Sra7LK7E+KqKI8Q0RCrHIOgoBsnaw9ViYY9sXza5H
bvmmDkLm034JfeapPFrjAoUx5Puya+JHw9H6t3ENrx1YVyBphew5Rbyy7P8va9B20NNVJDVH+H0Q
M2NNPXxNxRC93mtwUQ5Hng3FalQgVrcvay0EsyYXw8yV8Zy+zGf0Tsb8Hlhcs5Ehu7atgpqnWAQd
s2uZYJGxoIhnbo7MOsGXjLbDux514x/dmIJpibfBm7LrvkdQaX10wln++WoLgBIosr2IPZYa6Opu
lkkBqPfgOMexbzIGSHvL9iE6kbfKK1c2TnINNwwGDdH/OmPGQ1YJnirnWJf19EBAXrSDEyXev342
KIaTpcq5ABqWtf7leMToLCxrY4IjJJ7Lk2yzbjd24vU5HyARgV+BFwajhorY+ShjVORm6HVw7Giu
0U0/1zuojYv9y3NZztjqFX9CFAGMQ9Bato4s0ANEcgFqpGMRwxufVUF/xLU2b6uiiT42vNwsKV4x
06hYIgWAuS1yIyv7UpBcdWHawrUcl5IMUlvHoSuTXSidrXr0ldMAkAYuGHvKm61x7T0NoihhlT72
vHVvUVbRd4hnt7K0VyZkyFLTW0rMlzcrCtnEcrTuHwsxo0+uKuVD1UbmFFubfnp5s668O+BnBKZI
IJcBf291jaa+C7tOYe30LCzk6DTZJUk9vU1LR932fUw/8qCrNnKP/OoENSCWYMrCHNe1mqxHmR4p
T7RtTW5xHAvmvFlATD8hr0DvUzREDnd9q9IPqqPKQddIA3bbggbjiaCsw716ZPIPlPeBtnQmAJO8
phnmL2NrUxST0SJK/bbLyGfuKijX67Jrw12WBi3eVeQF0PnSirEGoUQo5A2CA31vJtqmXtl3sfQo
JOm/8LEo3+qoGD87XKZ/MJhR1yN9mN8I11YTcJAhmXYv78QVzxtPJGqrKL0jGFu3A0Tj1AU1n/Sx
dbr8Bkxt9q5zWX5XRLVzAwUQekyTFhAI0A5uMTZeOdUYGr4apH4BsXjarl+sj83HrKos1cepmIlX
qVQfx2xoX/82ASaCYyZQ6UCKc3XUUoVnNa0wwYVu3medzdCuHYd+6w5bUcy187WYOFThoBHurnv4
xsoWEJAqYYLQ23Ub0rSDcGnMfVErseEjXls7DoIuhOmIO826fbvLLQFPQKeOOgvUY18x4Y2VKl/v
VWMaWLMFMQGfdxVsuo4tkhRBzjHsxvq2hnjU3tXN15dP4LVVA+ocB2DBiiOmPX8e4JjFakhCdbQK
7CsBTcSdqFh+k45sS6D4EgULxDzQ75CeR00YSaFVHgXmGS7hOMICtNHkg04RXKemuo9lWPrQymRe
ONnQq93iNmcdOqGm01jazy/P9+qXkEuDhqLACyKcOJ9wmYeNUw5wuoGSRxRRJcnetV2wIzLIdsic
mV1n5NcKTdFvsLHOnQjC9CbQfbNFs3Vt5QEFRlUBqXLcv9VqaBchtjPHCPDRlHEj+j677ZxB+JLL
effypK+8zvCAkYFBwRFg3Is508AAzw1nnOO8+iiwhh+iITe3BN7Ayc1k/Pq0nFnMPLoZ4Kph0PM1
Lto+h84eTu6sRHswKkHHMaSXX+9eYxQX9UXAF+FyLLP+xYIJUqs2CYU6IvhUt9Ddo0eWs3rDgl27
64uJhKOBu47C7fkoseB9BHEh99g4PUTRUzdGDCG26kzXnmSj4dSiNLyELKvMrJOwKYyJ4x6VrugN
Y4HrNxAY8MMZoVEthhlk20WzocxxeQKB50EsjZuIehCeoPOpAStMYzQ8yqNqaOf3qo52Kk8bD1dn
yzg/OUnnDiLGgiWjKNqhO2bN9+a0g3Ig3yyOUdnbwGM6NOwwB7WCFlmG/IFXWpN+rNMerVNUdQA3
5zxo7gVYeZTHwgy5eUai/CZ0BwJ63qCCWqoGU4z1+qZoZ28mkGTBu1/RjYjn8u4o+EpI2S/FWo3a
5vkiOVw7EaD77lGwEDXTfCrfDG4+3w6pFF5aC2erUHB54DAgkhkony3p2TWNXBZ3ELUuK/c4LRDA
FtpWd5BY0xvH+kqArFCclUibImYE0HBlB5NhHnSBpPex1SHg42Elag/sggytyTXiYpZGdyOol/dC
5+qYQQfop4nrbONbXJsrsqjIfwBRie6o1eKaAJLUJuHukeea3IyV+HNqhi0n69ogS2MVfE50WJm1
NeoJgfwJosRjnylo+Qk971p3jnavtbFo7kBeCukchqdl7coFgP04fUjlMQQhtg+0jTjAQpZ+Dhf8
gHByq2R87fJqgmYl5BVxfdelj4i2tIG6nzjOYCf3mjGtjkPugJdNm2zDdb+ygChMI0WL1B5QcGsT
6FayG8MSPgKqS10PZu+hOrVo/6KvNuioeiAsQfoN2Qz4PudXDd2fVTT1gTzmqMO8aVzAQhInff/y
Pl1aWnw4wKGoBSIvJdYsBtCLL3DwW3nkZaPA9d+hMBEQed+CLmPXQtnjOM21u+HKXaZNcCAQc+E+
476hleN8Zqp0zEBA73oE5GJGA1BPus8zKEu+R2NvIK2GHz86QzNFO7eOzNdsYqx++/K8r23i0iaD
uhKmjqLZ+VeQOohr08zmOEy9+6GKqHkU3eY7duVULkYFLjF8Y1Rdl9X/5U1GGGkN7QxyUYP7QTuM
P5JqDPek3eTpuTIfNO3hslGONwUtGucjoRQj0HFbBMcKbqWPRk26CwvlbGzc9VGwbEufGF6w1ZEs
mW3zKomCY4Jw9C30rMAz3dB8A1dwbRRA+4DKJMjH0nU8kcXujEgCx0MaGzzwyeRekyV2I2q5DDaB
8gbAVMEHB8ZkDaunboI/vdTHTFXVrZuGzQ2sbXqSJkHurq/G+6Em7MD60n21P4iR0WDJ0K2FBrg1
U9Qw6xk5wxSZrlLTh46XdezVA1T5NgzIlbsNAyzRrrX00yDqPz8TMSrOeZbN5UnHsT3xKHCZZ8Dz
mnoEAOFdGqXNvgo6+Z8e6bMW6RfbVJc6C1B2gCOhmopeofNxRSqLwA0De8oKysATBL2LBG2rG2b4
SfFn5UMpRIIAgzydlDXxonRb6M6B9vWUzdPsoK0f2g7+kuKPIE5Ay5s2Hzj0C0LOftaOdt+TkSe9
1w3DfCoFOlz9qS+yeBc5k9Ue6luM+5JUZezBJ2vT2zCbo3Q3JdP81XHTNvTjqiT80HfZMPppKvVH
4CTADEzRWRL4o+5AbtryoKWHVudl4qPMzKL90EXs8xzMI/GCSFr03cMc/nQAVcl2TGlwyOaxigl2
JEqHtxUq3nwHRXeb3o1JUCceHOyg89NY6g+ZJW3pVTWYE3+P50gNfl6ZIN9BqId8TSdByQ7VcdLd
EqdM7V07DTb2OzxSwODLqG/3QHbnal+2aD7w+Vh1016NTVB4bI7jr6HoaLazuq1aLw7C8evUlqrH
RN2e+moc7Adwftl2p8Fi/ihKkaATZYTKQJzOgKPHsoHJbkkPVdOCJr9Dc3TI/AT5aaTFc5b10CRB
2/CjqwrxR6Ly3n0TBmGUeWiBJfG9mzUp950iL39GVL9TQJjpgqObLjUOnfCcx1l2a2UG6uOWQqHV
bxGqmYMmPb0pw9qgUBoC1emJIMt+8jx3TnMtgnEH7EgeoHssDn5/+fl4csVWh29BdAH9oBdYxzp9
p4cw76JEdqe+r4v3wAcFb3Th8g9J10BxOoy69g7s0cOtcpz+IEE7dgABg3zgba0dT2RhAKaCxHyg
JOs2bv3VryYUnldUJtAftQ5vaWdbrH4xnppcpG+nuWMnUvWz4zsWrZtAQEO0/GcNnMB0R6C8BG8p
T1v7GGRditOssuK7heTGX0FObe1x0zdbusWX9n1pnVhefoR3gHcsP//lVeQDXjGLRtJTmgek9jtk
+R+EKO1WRHz5+mIcF/4NMH7ojF1nqklXhmYAWeapqwp110A+7B0tGTsgjSQ/v3wenhD85+cBY0mk
2UBnIJAyWL7LL3MqddRYkpDmpCKa8h2Vcf/R9GEGVnmbldkeoox1vO+jFhQBjKEePjS9uOc4u5+Y
tuCmjWf4rLtM18XDWHRWQiyuCyowJcek2E16Qrd9L8wItnoNdvUwKcCVhQr/I6cldVGazw06AWle
uP6IPUv9tEjHr0MnQQ+AaltYH3Uz9wZ84n29Rapy+c6AL2/BwKmliIr+m/O5y3nsEjlm3WmAQdix
PC1+lnEb3wzzVBwGNK34qhjG/csrfm1zNXrPANtZ+uTXjZqc1XEC96E7TSkEqpTI43vgesZDEofO
Rsx75bwCUIUkKtoMAJtbJwbcIoa1pFFzwpGu/WZmwV3Zs/7VXgGyUUBV6QWLCkd8dStmNOmhwZ3W
aHqhdjeUtNyBxmSrvfbKsqFZGQ/L4vug9WXl93YutXFC4/qUip752aQ7v2vtsLdxtBVoXh0KjbSY
DtMKJ+T8WGQqzGRbFfXJsSARIykh3kjQmVgVUMF6+TBcSWMill0oQ+BQIce2ri2Dw6KCygJcHbQP
cm9clGjEGHK/dPro/ViK9h2KGs09OjbjxAMqpZ+9EsjzfVgWWySwl8ENSqXo2ITfA4w0GnHOp43n
1mlBNlsDYOlUR5EI/eCgMxWCfjxDp1g4VfWhzKfwNoO92JOudTbepmtfAI3oSzIXNu8ivcl6i0YD
Q6tTPdDhUDRKQiE0ZVOxC/Ki++Y4CpOnjTkUuFeHCLD/DbDD5X1Z0kNLHQUuICpMqyjBKSXYftAb
dtKlm4Fbs5vBWsvzw8t7fmWUpdIJZheOXjEgw87XORkTp6kZ4NvMdBTADVHfFpK0r76VC64XJUhU
m2DY18AJo03PJgSgJ0s6Zy+R9/aJ2bSgV+YCtBrKAIBwo+a5rhej/yKNkknyU+K2dkGidnu8I86G
x3x1FFgy1FOBRUUQd75icNqR+I5S9xRVcXs3x3R4n8Cz23p2rw2zkNSgRIOrr9bJ26w1rahNAFaG
Im0e6z4K38xjojaytddGQREfJxybz+FJrCZjS5V2kFo7TZmDepPIisfOGemHlw/Z09t1/q6bJW4H
mGQpr19AarPKVIgFY/dUkiLp9i4ZnHdMRGYXq5YAbdeYt9OYdzs95OO+mfryL9cZjAXhW2z3YZrl
hw5K9nueQKMevCfTLk4TBYWuotjDvXR8tx/sHjJA0WGog3KPTNzwhg3VAIpYgIIoqSAR1ubhLgcK
esNoXtpnVLwRw3NU7VxAklYpg15xeOkqZSdUEyZ0sCrjQ/GxgZCFeP2rg1Qgcj5wEPBko9p1vlmd
jXuYIYq+p8HoryaRgV/CjH9iYezs/jdn59EbN7Ku4V9EgDlsyW61ZFqWbcmW7Q3hNCzmzGLx15+H
uhuLaqihCwzOYuZA1az4hTe8vmIvgxE+hdo09XvKgS9ogetCyX4h92H3ifpIyGvctbDWHvDpFFTO
nfS/OqjkhVvizFSSYdNu3a47GBjblfxP9JeU0lNN5jNoq8rrde6cWwciWxWq2bjkFfvUuX22Jel+
AljbaD5P2kC7nW+1plaVvSvjSrTunxqtg/VmKhJziOQ01MnR0YoUpHRdD12UuJK7pPA175h1q50d
8JRZYxBi1g9zRDE/HgIEPYJ+NYoQUDr2JpY5iDUCTpL8N4qiMw7Efl0cFIWmh63TDN1R6iXJX1ub
0MJyRUYXTuZkBlGG1vV4qPoxzaJaDn0Qac5smVdzL9Xn1xf5xeEnu6EuBEqATUWlYbd1R51SuVdo
S2x5SfYRSMhmlHOxHP9iVSEmwD+GUetCMn0RwCSang81RITY6WxEO3NYNB2shStkWC+S8bbm0m5R
KdtREAVXwxW9r98JTx+DQLOz2K51lEB0czgYpZGdss42s8idWvlR7+V8k1e5ddScqQ4FIjhRg2zC
hdf7JcmG1xvsOO3gTWLsRV9aZGtfb4oecad7wycye9MIPaC/ceUZRR4KzU/rU1MPzu/eN5YvfoNm
S6ivrf5zUSuFj2qk+XohqT2zFBTCQU4QuNId2acYI96shfC9Iu4NlaLcP5tX5VLnx4L6xlujfT4f
BAhZ43bx0w98fpazWU0IgfsMNa9zmGP2E+W2lV24ps7sYKAMMOmZ6S0V3v77PzcGBDePYMwp0Ego
vdCYyiIavGo9vn5OXsbF1MdQnOINA3epkwg/HwZQCwlrp/KYNznPjuZsTbfjMObUoXyWOEyCcvUi
YGzp90CuTh4Vqa/9VoVq7yEOKPutMRs/Bzwc7VXg7Za7t3soKsmLrmlFrJAzPrZyrE7L2F1qL5yb
223hNiwRUfDePgnrxkHzk7aIk7Wbj6TX8qaTzXShfrxN3e7Ekm1Y9Nx9kATcEs+nlspUYi9m0sWA
6rNDQCqP8n8z3CDPUke105gXdsyZIwBbGaA3kDrC+33VWOFC1q8uqhqYkBg3CdoTx35Z6w+2ZrZv
DRTh2G25Na2Ejcm+L9DIFX8puepw+kyvCfskaN6VyFZcuMTPbU5YsRvi03agrOw5q6ZcyH5Q2Yu1
dgrgfA129SUtXFUePBWkf8ygwbUSqYI/nqG8Lhx7alHhFCxtH9myMC4Jeb+IHCjosTFp/oIJ4VXb
PeJNM7plVy5VPIK+Oc5w8vwIW8vx1BlBlYUTY4J6sOxLyeu5cXlhNrkE8LUQ0p5vJN8fAUUHWhnr
Q+vd+FZaHDQ56VE7rTBAMmPt3htY613aT0++W7sNDLGfm2FTENsacs/HTdZi6MyprOPU7PENISkG
lV0mhnHPrhZVmPvD+HGmoKl9TTtR/kYuoi1DKWz3t1bhj3t0irqOjdpdYfxgej5GViHKH3xF8WMt
p+lTMa3tCaPbxYtGOs5gGBCw9BC7yozvoPuzn/1gIg5Bd688aI1eVNeIMEIfGttmrY6NueQqBJUu
1wPxVfF7qHzKaZ1vleZh7jTny1zXic7PhCiDbrzy78AXJTd6K435Qqh85kYhmaXbAB6VBG1fbCqN
VJm9lDUaBU4SedRUj41nX9qA24Q/XxCkQXh2QHTTMbT3G6GcFxrzZp3HWQHHKYML9AWYSHY/NJXd
XY2LXopQ64r1T1HZbggps/v6+nOxlSb2P4AdsTGQSKv1fRiLHEFv1Jqfo+6S8tKbbpeKMMhk/cd3
yvEdEsXBOzGMKg1XV7t06bw8Btw2xHMG7Cfgd3tuuWE10JzWMt80LcpwEfm1bQ4G9uVKD8Ws2D3o
z715Xdn2jEVlEBEYoK/Pj0BpdDy6Ds9jUYzuRytvYDlVOM0/vj6vT3Jku4klhWQMEHMUZPbAjsZ1
13YqRB93YxYc/bwPauQL5+lPYntJd+gXf9jidj1pIx89b4wjBmVVkail9qtrBnATWqMSAh90BNNw
Ro/0ty8CMV3xUNQT5FgXaYGZB+LnbAOPevPLg+4fhGvAIkAEkOp4PktJQEZrtvQ6MvbFFQbdf4LM
+kxMZF4ID14+cQxEiOBz0rZ8arcc1rhQ9Ah6aroQ8aew1r324Ft1Elet77+1fkAUwmqglsCGI8DZ
Pd9O29oC+e0xFrOvx7IU+o2RYbh1IXDd/szzlYf7T0xP9x/kH5Hl87mTfZYE1hBUsci1CZ46FDk8
jZb82FYALLNcsy7h889M4tb0AdgCCQOY3u456fNyavvFqeIiR95kDpyZ5sNiHlfnovPqy2uRj/tn
qB1iTq6z06oGLrnudP1htSEdquntupOADf8dxXw+hUqMtWEJr4orktBIX/3p4GkXtQ7PThsXn4uQ
AvtvXw2x9Vy6vmLaqnz8UqFzFXWFYVN3SdbT67fB2VmjAo+6MnhDGC/PvwcELTGezUimbnU3nlb1
R7iS/oVD+/IuZ9b+GWW3NraayomaeRV7k6dfYR7iXjVtlx46qgqfCjPID8BJhhtIRG+GbxBFbbgG
IOEO5cy932eWw/Sq5qCJvWBAot0o3YOpxPfXJ/HMcrFSmyAsSTPR0+7zRNUXFiUlPm8O9EiVfX49
qKI6NLqZH18f6sx6IVFEdIaCJDJIe9/uyum1pQWkEUszHX6VBPqx9Kk9vH0UjxWnmM2egIrwfFdI
rvmkTxlF1ROvENCNLbZqvIe3D8NFxKHdhPkAsT0fxqsgAIokBUmp+0YoHU8eEDi85FJzZnUAcVPM
Rksb4u1ewK1yhN/6Nh3Bsp/EV2MO1mMVKHWPmPTbE2kkjAieNw46JaF9um51DpZeGklEk/jmaRr9
/pgg9HHhNJ25xhG+44vITwGJ7usPLeGQgFXfxrKpncfJn9orleHJvBRlfu9V03iBh3Bmz5FTEpHY
8KfAqO3uvLn3W10FbhvP6WS/dytTRV7V5BdS2LOjsN/+r7+BDM7zzSBqLR9LU7WxZpntlRhAZfq6
nC7M3cvAjsYce27b3Q60z22z/FPqKF0fnYCF4McfquxTIVf62WJSUV56493AtJ5m7aII3ZnkcuPZ
giLjKt2I9LtRlZMujbsGgJ/YO+9cU+ZdmFRtejAmZ75L3TS9MYCw3xqz3p1Smj+3nuyGh7xLLsEd
zu2dTaUWZD7Mfq6R59/vqQRJviFp4yEx4HM1tjh1+ZT9qCa7vwJk4V+KOc5U8FhLoCmMidIZxeLn
I8Jz26LepYn1so09bXSOpqeyg1rcFuNiMAYhsm7anZj84FgV1hJass1Pur+YU7RUl1x2nuLDf2Ig
Sk+IZ/gEWvwq+uj7qo9rdJq59KkTd+jlhotnJ0NoNgCdBs1O33drOUYe6mL3ebrY9660qkPRIeYn
Mn95AGfmhmINtLeFf0+/ieeXzvS2L6mMPZ+i3HQkyz87saGT4xQZVK/BnLSr12/b3T34NArCaugD
A4kDkrMbBevE3O09w41LyoqbVoN/VSKNeEhGy7h5fagniudulumEcg+CAKX9sQfKV7lujKtK7BhG
u7iTU22SphH49pHo7OwhGweSZaQZ/V+zNYD37myMqhDambsUz8MV6yB/FFmEl7Evw96rut9Nrdci
nCuUuMNllP6Dmk1kSOtkDMSBys3wTnP68q8yNf0h7Q2njNQowKsXqnbSCOit8q4Gr6n0aOTVk1HX
msEN1nXovEnLXAoIcH6yhlCBKxkRgFFnbqeKblk9WEYR0W1pflSr3+NDkSzrO1mutTwUxWrEziz6
T6Y9YcQ7jhbdsgw0yKXkcM8JoA7MdU9lD0t6AK/QEJ7vkaryc1tVyJDZ9dIAmqzK4LYvzTQPyR3k
cfbq9MZtVRctitO1CUE1V2sZXMIWnf0dIIvoQNPS2jo/z38HBc50E5ww4ro3AZe1doYPhTSaVrtC
hJkzC5owmEIdqhjK++uKaOAqbLRpvcYxLugY7p6MpzkB10BdkFcdkMFuR6NPIJoM2EMslLQ/Fpbo
Pk7INlzoQZwfhZQJ9BYMgn0/HGQGXkqaTtd98dsrz4T+uehNfiEQ39+TTx/DsrL5+B9sW3ZvRA14
dLYq04w1qZbsFOTScE6ztIbfYEn6R98fjC+KTdLjSNyLn9AcexCVSmaP3J/1PXlxl4evH2O6LKzm
7hxvutqbpgd9GJrOz1dboEnogzFd42Gehx8ai/AH0nJ+LwE8BFS7kgHR4SBZji5CkVVYNn5ahZXm
1PUpqatqDnU3zdJjIrx2pdY2WPNVodHEpqYgwJ+WKeXGyCxmrQn1btVp8Gl2soSu3a1cFZa3eCej
L2V+0J2luHGUt35dpwqx2tkcy2uvWOQndxLACfsCverIgedx11Z6V0SZqUNsL9irU+RliywiKYJM
YO6VJx+AVuGb0lvDcCd6sf5wMRw3rmY7z8DrDB0KZJCYNDj/6zrlB4URGNq1Tafdq5U/GxalTc9L
Wp3/N3Go2Rz7PgVNg5+a/7sJJNJQVVKZn3o+2z5aKHg0IYCKJMePIWjlod86bwdWMn/ErsH5Vi0p
F5XeuDWKzEsrFRwqO//m+920ofS8Uduch4fbSgfZd5Qavrt0P4PpQaOraobkHuNVBc6ijfD3qq1j
NvVo7WRJVd1b0hPyUBk9E9yNdj9FFrdiH8IFmJtDgwgPBzYbqWU5OjYaQRkYHwZzSX4aTfNXDqb5
RYiMBqtshPigW3K4WhXmtPjJLaDt8cC5t3Ov/tAV/fyQ0ON+7NzRt07Imho301T17A43ya57d5j+
w7/Haq5cZx3tMAhKGrtFMPZ3aTrh21DnFqrUpe+TO9laMRjv/CVvsDJ3zPyEWTvVRik7tZyEY86/
fWX3fbR0a/eoz2twLbyh/+Om62KGPVx28Kxj3f90fNWyG5Opvi/7ebxJTGv4I/q8GCM3KH0gis6q
/65XQ7vt27Q0o2bp1e1ID/H7aOTdid4oNxyl98Y5bJhxEQm9a37RRae2oGWdF1NPluMJ9K/+sbQ0
JA4rJxi/602X/+pStd7lU7v+lCgHfFYYmazhkNsgmlcmOHSUqFHgrLL5mGVufdPahfHQZcPYIBOS
uF98zsEajoM+lmwH04lNpaQfSTmXt1XqNvfBaNlFJKpuzsPOdto2Gpe1vZNFrufhMNnefQm9aTpq
WpZohNJNal+PpSO+BkYtH7pKT36i0ObfVxJizdUceMV6yH1TexzHSceFuO0bGZnabDURG9mUnxS9
nc94VuO52mDz2kYrn1Sc/MGalttUAFY81I2cbnG2th/XxgTeu+A9S0ADZuXv4qYgUVrYVsN1WvRG
dV/alTHeSrMxf2EmMD844NKyg6E6ZAQ8I9XT0KiE6D/Oo63fo+08bsAWLfg20D5zItp1vhGZ89Lj
7JDJVUTKa4L6Q4HvZMszLss6xBtYdbdK2ONHkVf8vmmuuKWWYvS4UepGu1WlXqN3juoAwYbMKjcc
nRZGCc9rH0ENkkfdyYMVOcRy7dCfWvsvCORQE+wL5165mvsbKeFC58m3vIdiTps/RWezD7Jlwi3D
KNuJdrWk0PpubLLsTzEnMv2cDq3xoC++nR2dFD5VWBiIPbwzhsUlBh+76hZloo5Is891bEhHvxAR
LcYxiyTCLb9MMMsq5Oozf4JlXNNPmWNUxTGZmzEIlWYP4LWyqny/GOAJP24awvrJqAaQ+/0weFnY
5mnxH4CMIAlF5SziWDS5/5fHXnbsylldDxPJZaS79ZpE+BSa/xmznJYrb540wENQpZrfS+IgT+wk
8nthaHl2mHKna8KADyOxMZP25wjJHHgqvL8DjPzgbzEUNEIqK6uaKGkXKcNkdAYnDDoBm2FEp7sK
PTUE7kFrazGH7dLwDliZhiSQhXrAte11uL2zKdmP1aRb15bTtyPo9dr/JtZhiUxYHn0k9VR7V/r1
/A3arvdl0OX6FTSK5n9QZqB91/WyyK+WxRzFlQXuaYy0vAvWsDb7aQWR03HRp0uRPK6rHYA+mipu
5jEpwDAr+LhfEsoMP/JuXG/LdOVNGWTOAyEQASSFXMakfXCVqsrrTkijvq0zYCgHMy+WD1O/QAWZ
Gi3/Bscl+ZqBR4/t1BlgvaTo44egio3vZobZbdtrPENav2afcXzR0mMGcCc2ZKdbwNPHxT6guIdw
czR3dZvFkxCtvNbgJve3nG+saWZDLM77YphUEELfzfFfQlwjCDOt9r+v5ewvUWOvHWHzmvjXdean
n8ba6jFTQ7u/OboFOBZI/206s6KVK6JRS10zbCHtcILTvvYPIAlqdnZRucHJn/LNySHjeTpqQz1k
H3xDAIJJg3rKjyPfZLKQLeamvsrXz6kDUYKYfrDzSOS6iQB6Nqr3pbAqgOLAZvPDpu+Th1Vu5P9N
JvFsmGt1BoesWw0Cd390A85m0j6uXtF3JyUTrb4CY8pLX/V4PUTYkazXQUJL90MNpasMGz83rHs7
qbWOaKPsspug7fTriqr0Vee7Qhz4twnSrSOt+tOweJ0O6miY/zRGl9+m45QUoZPCW4kmQuKRPDVl
v86FLIbIaBzE67Dxc2Sk9bb52NtLF1D7a9dbG5BtzWMUrO4JcdPmQzXMffNZDJSjkBI2EcY3kl4j
r2GZhjBZ8XE+0Awo7kQgsUnxZksj0ZmzH51I8zuYwJYb6WjE4MtQCbeMZmH391A9ev1As0UE/Epj
1SgUz4YPD8acrxH3truIlrb1H0zV0T5OHnYNp6VRrR+mnt1cD07DFLdEKO9rY6ofA0rnODjU9sp5
Sz33NijsnL/ckhcfer8TvyzNtf/DTpZuDzeapn+eWaqF+cg0dbSIxAi2Vqy4olYVCQa9XExB2Mzb
LDZJE1gR5J35b51V83+JY/dD2G6t+RBooKTT6/rLIdP74dPi55DPKX+XP1pbS5djleUexO4mWNR1
heveV0WuuIA0SxzxI3GHWt56ioZuuAQlpw2hnJYaCslgmPqF/bAmWYKYhPR0ESKA3fZHO8An8UAL
S3ySRVD8UsB+4EGI+X0DuPJnkcLcQlC078NxzfLPyeq0IqozadE3SZapCZO5db4JuwBgkTijZoZa
ORrvp2xK+1AbUFU7DGO2Sf8XarqhOtLPyJpljXW1ik3ysCNkGUK7ngsQBbqROgcXy7Cv5RAU442q
a/Wb2KjIjzOufu/qPDXIkTdEBs5CY36HvsI0hktbWkUIO1caEJga9XdFriALNdq6zSGbVEmgRqdh
DOvBTe/xhhQ5kkKpdprcxfKPlBKd2KkHnlSkp5Y2WnJ8vEu9xzxEdwt8PaZO9McZ86I6gmjUNwc9
SeSHIg1UceSvya8SGmn3KcgrArtmRPopkrnGdrbHCmlZv1kSgrdy3nCAmtMAQPeT78IOzCyEoYbC
Y5Kl9qdhCub36dLiTA1Hj6IMT+pgh6IxCprwc5X/hY5f9Ye8N413YgKwdEhKK+G4qJGAQdNaBCJh
C88/wK2MNum8Xn807Zm/LxG5QkanLjhodWbK7N6qaGlGWGtILQQS0iNvki6yum5LX+DRFmT+D9fK
HC9ELV2h7yBV9tNwtWYACNAFGIDYuCCFdo8ifeRZczXETmXPH4tFkY8XPCXUV9I+uC+7de2vStK+
/oiOX/2nXmh4HyyZBc0Nckf9ozLypj2UAmOhX2pcG/tkDYJHNO38so16gfRYGCx+JcNac7GUQoeC
FnS9kJ6HPLmOyfU71H8rq54+oYWkkmMpWvHgEP+0OP3O2nI/GkXwsx6D9C+uqMV3w6k4cWpRqNyn
qfdF5DL57fZzcMoD2EJHIXyy9WphQW6XuVC4VQmUoQ9D59ookIqMew6kU6JHSzGsUIpqJvmwWrN0
jin8LNAIVPu6Y4sQRHqYS+W2d5NJKTMiH5xvqXpuCpGTq77YuGC1Nwlq4fL9Kuf5bpbeBvHpLI6w
y0v30fEHT4aL0owUsEEvkr+2X/Dlub4uH1Kt6EayOgTxQitHhgTLAkd84QanZ81pwANnNkprDN3F
cP9MiVGdiPoTeUiV0r560vLz90izYLFQdsN0ZyaSa1CjbPXZFIMXnAbQ5OK6tRvzCz5w9gerD5zh
rweWyzwU2oDwXJ1n9RdMjNldAlqgdZQiyRNCpKT9q9UNpU3ZN5CgGlDI/CTAuu5RQ/Kov0HuwG0O
iMwJ62PpVe53ePtqjlqi4SQk/fEfVcm0hynFzK9eM3gPTp7mehjUvnoUqb8akShoLMhgKSi2aCsx
v9YlfYVAh979BEOjv299fcwOqzL0n95Qd79bWfRII5vK+eD0LgTTwFQbPZt4Lok6z61/+aQOH8D4
ECRC25nT0K27JL1eIWxcD6PpD1FjruN/y+Z4hnFMleQ32phY6dHCskI/OEhxjBBG69E6vl6I2PUP
t9oIyC8ohIATN0zGVtX+p2qv4WSQTH1rxSv/v3d1O7db/VxRjpHVWizHwC47h2htDDI2TqYuSei9
KJ3SQKS4i1okpWyDDsLz8SnAoKDXAFZ23b6NcgSGoyrVxz9ybcs3ikds30oNCLzgE6IYUYznY6VD
VWMR1+ix3jvWZ1QSHNRVHPeaM3VJnXLXDNiGQuycrwLki2/jC9TgVpUpATfHY2t97M2lfk/tIjsC
3jR+TEF9ocp9djQokFuP3qFOuKsc2kCvhzZ1jDhpzbty2UyoFHXSltrLqW/V4+tb5skK/lnpalME
Ag6pU4Wm8bd3/hm70e2WMVtirHTN4uBMVapdLd1cXMGX1vODNqYpbWhtKAkmPHfqI40791GUtvXN
IIyV4ZS4pX7b+yIFhdet8pvh4tAUijpNLhEFXm4wACDbHtvsfgGL7uam8tWCFdm8suiw4xVJW7Qk
CyXoWTPf1mdj0RFKp8xPOQ9gAf2G3f7yNUtsDakYQT/juGhLc3D8yfr4+vTv+mxPo+D94LKL+SSc
M56PIhIvb5TWq9iFcfpOAZS7m+2mCR3N7B8wYDIO4yAvaSu/rNSiy451C5QE4E3gDZ4PCoXAGKq2
VfGgdCNKjHmKAsoeh9c/7dwowOIoijp08+BiPR/FT2p/pdSs4tnzG0LIwL6uxPo2SMHT/Fk6Gj/b
rQcEY/cp06bUZmeDinkM9BiFBnGcIU08YjAxvbUvxIaAiQiQkM4CSoe7oTqlD3lFlhWjFCqunWaV
D76Lv85k0R28UFE+s8/BffNReI0iCq/v5m6dOi9DVGiNRzLOAw6AlLjatT4yVH7hs15eN1AG6HKx
Fei8wvx8vkxJ4xlT6uJx1FEmMMeRei8mz4lmJFSHbOPCpji338GAAMDmZLFwuw/reXprr0bhihdT
YU20INwIRjf50Oo51fF1KJFcWOYLu+TcVvx31N1bofu5R6pd4W6GRtRDbXYPwZB2v17f7+fWjN4K
m3Azi3vR/qfnlYyE8AYeJkpem05XnZJBS36oZZ3+e32os9+ziTQFeGC89NpRQ2bVVFSM2NSMmTDZ
caIkmdcLN+C5nQE+A5Sx7oI33q8VeO6iVh7Onf2sV8d1dNKbnMp3Fm2GGXPYmQqV+Td+GF1neq6A
XOBv0hXdLZRZJMQmKT4wRlYNp3KkXBn0nXHh0n0xfdso8H2B5oPWgPD7fMsP9iIAUQd0XctKXBnV
3EUE8MXbcKpPfeRtiTjHBA/wv56Pgr9O3RTbKFJgrSOMtg+rPp/+P6PYPsABXkYAn9uB+yfk81N/
9NrGsePBWLpjWbY61i9uc/PmdUHhGfAbjHrgEHvZFoc4vrBWw4szUN0HtyiqaC6D8sK37PEf25QB
JwZ9BLhTB3awe3Ptyl8CmkZePNeO+dnqKxw12zUgOLebk+OjIy9W2Bq1tM1jUGb+qcMa56RyYOlv
/F4uXnD9IGjpJNM33f0QWeX9OKA3GRsupuXdOH81vSG5cBe+2IbbIFuozOP/RF54vnRFUjVdir9h
3CHYH1EO1ULh4Y7++qecvZa2pwtRFqLJvVa+qpuSNohhxFqnk0HTWDgQdaZHN3OaC0/Jucsd3ywu
JryFeY53O960KZ8CV+EGNExqn6Crb/TEUu8KmHB3fKlPZbdSy3zh0tjejF0Eu3X8t74r30kQ+3we
zYarf5CYu/qF4aKE1ssT1dGAFKsvkyl0ZFZ+rc21NqPaIEW6MPqZjwayS6ATWKi5oyfyfHQsAUWW
QOeMjTQffqQIPdtX5jKlVzooiizq+0ovo9Z2uwvjPsUbu8/GHYAjwyVjQs3a7dG2N/BeMIY5xlWz
fMh6gYZe1iZZdlwMq9NP9TR03yskSxYyMVFAQwim5pPt1KgoaWpju+ZuCiVPBHV1jcCgQ+feslsE
eZxAfUNvBQmv2TdGcRhse7gvgaP+yDPT/YVQAr00VasmD/t8TpPbrhEIVKU+7cWDPekl8j2dUl9N
rSvfTTlljsMKh1VFVpXYv/RUOvIWbESbhhYGayq0Zr1/pISrZYdSn+V3YPQkqNSHTfvQp4qy2JoK
NOaSAlxqpPdqfF81i1rAFXviO9pGlIYcXyCUXM8WWnh2RymxJD9dDvS00u+eUY7lVYLxDfqQONR/
EXMzUeHmc91wlhLJRssefgyzLa79aiPMIJBWo/S1JN5hpQl+W7JxtBjhDbO47WYt+L1oiXXbIhLj
RUOizV8Qqujdq2wliobG5rTvCIhxA1Oo4Wb4CbT2t6DLqAWZU2E8WmZVjTcmTbokkrXRfqoKv8pD
HReVX8VgedXJaGyKWL6OJUnYtob8wkvlf8YSZcxvfVW3BuX0St5JVbTGcdKguR/pkFtWONIivGRE
ceaeIqZxyEghcuIYtIsQs7GkTWpBlM7ZElfZIPsHqQa2wOsX1bmDxFwGm58Al8ged+WnGrJm3A9x
u8yU5yABnBCJKj9Wzdzf6rUHmAHF9Qsxzrn0l/3swSID8AX6end8rdKguyrmJS7h594oGZRXbd53
vy1ptsdhGooIco1+9HtL3dLt9K9QQUyvA6t2PtVDJRHUalEJ8HWjRdl6bQ62O2t/Xp+YJ93N3Unn
dgGbDdmGTuBeE8nT07a0i26JQWe133VNmR+UStNfmjn20Tpnv3Nr0aKEpkfM1kuPi7SnD0GVBDcT
9kO0eXyXHpteR2namKfXf9w2Py9+G2RKfha4V4B9z6+/IfN4tDMSWMAjxl0hW/NzqpubFII+fhNW
0H5783gblAmfHgIe9Ep2t55cQK5prUko35aYjpp1YIHbkMl7OuhzA/4sTS+AvM88oBTTCOwRi9oE
JXYjcqM4A8myEdvJ+Kco/Br4WtkdKq/O31z5MdmIIOQ3KtfGmX4+l7pZDSyzYcfmZPjQhApSsGZZ
3lVrM4YeKJkL470EeRJkU/jZqltktIDVng/oTClJLe2D2DGBObTovfxsW53Kr0bVJ7QHzbhqjdT2
aAPl3nts6cp3emvVv0S39I+A5ho6E9pFWv0G0dttKfCQENrQu6XiuyfNSh3IiDN7dkxRh8kWY3F0
sYP6L8iH5bvltcbXBbQkHem6usP5akSYf3CAizRWfeNLq//QJWtevD2MYvWBFm62kUATdlPVzF2P
SZtw4mImZe1ryuiekS0hLeRLBPAzG27T+UV+CSYYXufbffxPSM+XWxNvnB13ifVbd0r3egqcR3tY
hgtR/Zmzi87kVubi07A53n1TsKR+XqBAGq/Zan7LW1XfmmZxzEDXHtfSSC4c3TPf9YTH30p3WwK2
+64WpW5rhkEX+wt1O1HRfUMmZaWTqQ8XMolzQ7F72EEb/BKNnudTmCZ2BcG0lvGk6LlXw+LQs5rF
cTCSS/WT7Vc/360W0S6pgkWVeMP+Px8qm7Z5S/H4QOLRiXvaEYesm/oL1+zLx5FV0skkKXNBNd2b
hy+zk6NElakYeEbwUadO8pDCsv0Kkdb+LnTdfWj9mXbr65ft2VHhDrrbDiGy307qPzvRWGthpbon
4xJBf4zmVn34OqE5/MPp6+pH7rX19apyGMivD3tmStF4hczNaXuydXg+LPbhwhnkPFGSHvyjMbaI
3FT9Jbzqy90PPJc3f5Mb2Jjz5m4UX+K5lYyo/0EYP3Y0wGmp0ip+4DaxP8skuaQU/nJTWqi6codQ
Z2M19xrU6WwoHpJljj0QVKdmXIJrmCLDVbBUzfc3zyA6W3C6kNPhOdnfVoEzObbWm2M8rJV+crCg
ieTi2tevj3JmBimiMAww3Cc37uczuDQgJfu6WONVDMZnx16Cq9Kcs1NuY0C7ri1Q9bcPuCkfbYwM
ygR7tr9qYKTkja9ijJFFH1L60E+J3ScHTZXuTStARLw+4JmdiE0ydXLKbNs/uwOAXpShZYjNxm0l
0wcjn9W7OWv9C/fwGbD4JujEKDAtOG57HtnSOBMNYEvRYJLw5MmKPukTXLJA1EaULqt9MjNhXm2G
uO9SE+bXoCdvtCDdbpUNHE7Jg14aVuG7x2BGC9IttWWNZ66DG+V5+kFViFELoOtvn1XyhQBTO6wv
AIzvbmcrSA1PgkqNk7HRPtfzfE9g2l94bZ5cwXYXMwyWTQmMSwQy0S6aCmSWkqq5Kk6HuTkpvc3u
y/9xdh7LbSNbGH4iVCGHLUBSIqjk7PEGZXts5IxGevr7tVZDkCWW7kazmCo3AXSfPuEPgCfC3nXz
F6sDtLfOqAM47qyAdo6s3Vw3OrIqhbifmT6PfoJWZ9iArEUT1/C+600+3U+G2n2IGib5S1agvCLd
q4taj29Qya5kZohrQCgk10UoGXrr+dEqm3RFyzefoLrMTO9xoZ/qANBw9i8McljmcIhAY9RZpE7P
YwcG7Q5amPZX6+LYPdLyifpTM2VAR3R3ssdPb5+KK+fesrmJyIopbJCLO/9xo43/R7aaC2RYG3Uq
O23vjBHQU+ogk5hFjn4jA79SAMmBixTzY3Oy5GZBVIXhJhrFcipb8GkIDqGiBJKdybvTzM0HPesB
XHe5174sburEUJGm+s6I8ql+6JNI+6WANPnDBB445TJP3vfBmWgFvP+lkE3BhCcgom+6CRVAqUzu
LG9Btzf1fH2MU1+bl8+LyLu9nmh18O7l5ETDxYiI7hMSZuffAKsh1U5APp301WyRqkdMu42j9NHw
MvWjVunTjfWuXF5wKNFCQAVdSpnJ//+fVCCeOgE8KltO2jyXge7My66K0zoApXjLeufKUpJ2CIWS
0QPJ7ubRnEwx5z5ZzBPmiA2JqNMCmO7Go1JNyY2nuhLfGekT2CE2wXnd0hwnNdKbLtLNk9vmP/sV
qQQmr57+6+1vdXWVV94zHW4UqjbbFw6XHSUmZZbW6OLeoJXxOHSd8fntVS5fG/+0KwfJEgNrvh6i
/3whKAFlBgzWOOEClANXieFgSayyERXuja7J5QPhFgTWBLLLqxDh5oHUZrAEFmj6qapTWAwMYdEj
79obtCWPLXUewBlHyoMvhSwkGe98y9mLOppidjXY/c03N0keYdQ+4VXT0xtE4KtYnMYf9Fsk9SvP
RmZBc5DbXuafm8vJqlZlLtBnPlVFVO+6uV9202iru7c/lvztm2ezUcym+JZENW7B82czQWOllcbI
OprNjF5CE6a2MaGupRd0dLR95rrvna0x5yJ2AizhSiRwbwEzU0bSoOe5d2xSb3qk6yt2JXKCN07U
9qPJVTz6F4BKwE3w4c4fLAainmk69o/lnK/gLe2s+6lDTHyudL2nt6ys9nOtZ9XRBH5J03K4xam8
uDr5BWx/R/YPkGrQtx8QC26zqpQiOjq1nQmwWQa81HgpzSMC7CBf+3i+c+FNPQ5iqj5reG/mtFA1
+ytY3wniiHCeO/g+Nz44efHmk7/+LrI7qeJq03HZ5CO1raQoTmrRMWqE8smC7zX4IzVf5GfaKozA
QUmlC53SRICpwDMPXkefY5nuCtFCGas0KJ5FH2MKCfTXTHbDYKboXM2iybnlB2sIYkUv7V2FfsnP
3Eu8T0o2zd7dihJvqBUWU04BPrzxs4TJANwkT3lMJPolsIBbtj7sDhVuhrB/FpZmF8iTp64NTdEU
0T35hHqEmGJ6BzV2Mh1OKsCF+8hwlMe5jyPgtQ7pE2japf6Ci4Cn+yJbI0DAagLJZUSVaqfOipYA
bszWIsgj19lpRtbXO0PxLHhp6tJoxzKzivu0NZKPXSu0D43ZiCe9sOEGzWbuBn3d5H8ajY4VXfsV
o4W0QPxnHzVKYe4Kr68teladBcEiFR64gibNPzVmBLRxbYfa80s9JTrCnBGyxztMoYMCcY6DiIag
PiQQR/1sl1k6PrhraqSB3pvTlyRtrTwoG1NH7j1u0n+UPhWp7xS69tO1+urRiGG6APHXsVYb3bLT
qFVbe4Y4v6x/rLgwHqskb5CNwQ3lbwtxAMx4bY2Prb5qRVDbTXXqC6XKgdlinxIM2YAxFy5jbuBV
S/Yd6GTzZbWW6EcTiQTqXqwUBx3CRXQoGuqRIOqNKsHhIXYNP3chvjVmrAkkq4Ei7NByXv5xVsP6
F7eohXAZjbMZ2MUEOjl19PngjVU0+hAs4AowTCk+FAngx3wwvJc+xw99P1u68qtWI2/04bkYEEHG
pPjSD5C9fUMMSx/Mdaz1vgskLt9pkJ+eu6HJ/p2BQ3w3PQFXz4imztrVs4pN9+ApIjoMq4mAoiuG
dgw0oa4/kL9BPBN8d/dLgxqJFG+Tzl9KgGBonMkJ2C6anfXHgixd5ntFX5RkWKTOuKV5dCrbZNSn
AwWnUdCkUOIXcsWVOaeGAeW+q8siCYSR14/CzevPszlbcB2jZYUkESnpGChJ1f+MxQz5r8/H4qVd
uhXWZqcl/1q10Kw96HAjCoxu6v4tkE/Rds5kGn/AmdfznaYp1SnB/a7ap17f/cnLMv7bx7l0AMA0
uPa1TNG+ZWZU/7Aar/xUcTsnQV8V+tNcVtN3mGLD52Fk+AN7McslXQ8MEpEhzxoSfGuG+NZxJjg5
c9n5aT1NnwbT1R8yABSdby09fNZmcZR17/AlxsAt48w4aH2rrL4x1wAvFVgCX800Lf5OuTmLPdBu
9an1yqUKetesv8dRW7U+DTK3O2In7f5yW8d9Ms0i+sQUENINbS8D3uc8i35nGG0ugriZpwz36jaP
GXkA83rALBHTiRgk8pOqTrOyUxtPf8ahhTCXJp3zjxMpy7gvFS1/Fp0Wrft6NMYcD6ukmXd8TSj2
ilfZjxEzon/W0fg9gSBveGWVv+aWVLFjX/2k5zRnwaJXce/3KPy/pGoZf6E8H4GYq7Wu+Dgb1PFB
AT5fPVhtnL7AOIhhHIiobH3AynStW2RYv3eFqv8ZRy/r9l1Ux5+WVHJ9BqMUMdymJf4GOYF6ZqkT
oFCJqSimL4THdik1N3tWEgUxw9Qe4i9Wk1oN9NLUBPhbdPG32Ez6Fy1n0+yq1MMCsfRE8V1EqXcc
CMDDfiwJar5mQ7us7dmBiKKkTe0XVtF+eTvP2JZqnAGyaPoKslag8bq5dDpoXiUWvdBE3fVh8Qr7
a28n9SExdHGstMS50RHapjWvy2FrLhVSpXbC5vafxaQbcQQrVQPx+4zvc/RQdGb0OadC3yH7akJv
T41brYttyva6KlxgT7L+gdpsapNMWyYqckMLnVUbwhaK10FA9L1R4F1bBW0ccifZo2EUep7ZYM5b
96pSaKHSRNCLs4r9oOXFjdR6m8XLZwH+ZMsCGznfV/r7f7L4rDBdFBxmPhjw5lPi6WtAPAU/OYB5
ee/e4DCjmgsyhLIaA5TzB0oSBBml+sfR7qzlblIS8WNIy+p3S0P+qUvy7O/b611uDkaEoEJIhGB7
Mk07X28qTQG1WUNOAk7pr9IZ+jsoCPWjBWXG8JehQ5xxAlF8o4y4/G5ADSVqWLacMPDUz5f19GlF
GnPwjlZGdDCUbP6R5Et6o8a7/G6sAnqS2Eylwlc8X6WMYFfNaoaUJS5TEC8cz09GuJJqlt0q/a8+
0H+W2rxHxr9lmdO8Ptr1uuwKiePRjOKWt+8FGEvmq8jRSEEDmhqMXM+fKG5yrUzxmjraBfAVXwX5
9Tjz4oRP7JOai41qpUG90KDyC7PjmnBzqEIBwvTmM2jxprxRWlx5bgfQN2eDjiygrE3NxB2v1q4X
e8cUBvfRXVztQ1FXyo1j/roN/1ua8dyMlRkJSMdUYLGbaELTUMNEfnCO3jqAZ4nwkkgPxZLiCZW2
WrqbLXv60A0VxBSrtNFWJ4s0ng0VMCt9kTz+VYM2jQLVtHCIxpvaQCelRY0AIBJsmKNWmPP7d7j0
3aXoem13vlYe/4kZkIyNBNci96i0pbnTpsXZLQMMwLeP7+XrZyRNWYeOCBUr2/x8P6S0Q7l8G+u4
1ukU4FOXBmmjRzc+8kUvXAZALg4EJaFaAAHcXCHIEESW2+V6WEDafjJUJT21ANu+5I1DaZzGcRh7
FsQrcu97PR7b3Yjm7Y3B+OVhpukKAom6HGN7gv35o+Z4oXSy/RmKCgZN5i3Rv31axsFkKeX3t9/q
lXIVJANXJcWyHDVsNQxzNUOWdVnU0MpVzhBusssTZsmmPzkR6KlhjO6VJs0OuuaUYY7298Ns61WA
zkn17LV5/eQYtfvn7R8lj/b5EaDvwq3AO4AmcFGqVviLKInTqaHeivmotgUgI6fzdl7U0IvW4ae+
vd6V9w3Nkp4fsZPjZ21Oto36oFBgciNUW6Kh75WmPyxrtifQ3WrTXgB+2Fnwchhm0iqzuGg30RM/
FWFiIzqHmtLlJ69tEVGLdO9On9lpIGnTYFmycg9AY3m0R1BeEV7ryE700+cYo4hdt1rU1FOcfa5F
bwYQE71bR0Bu8c3rJ/rAz6D5SdtwK+k7ZIlSwAcZQupNuKqzuR+b4pMitL8KeiEuBi1WN3+pEziP
yqA9KpgD7t/+IJdnHfcE5r4Iv2PVCEj6/ABUCTDBIbGmsCkg9jsOjL85AlH59ipXttlrrxJNV5qi
F2QAsK5zthrtHK5mJF5MY20+kB1rQTfX6SFf1vlGbnXtqWRnCDswU14jm08PsC4G52jMYZ3lymcd
5iFM2/y9KmUydBEdgTAzBqH9JDf7f6LxqmVNY80m3QV7FcfBasdD1/Ti09vv7sqzoK/KGJniF+Ta
9gsJFIT0GcXT0PIqawe30glquMfv3wesItEN4Nhl4/D8WVQDz8Ys4guVtS0COx+aQ6/V78XWINBN
p445oCPPJHDW81Xq3lIyHIdE2KKus0ODR71zUrMKBD2TG5Hm8rUBLZI8ITlV489mY5dFnUnZCD2M
RFyFC+xTvxRWcmOjXcYzAFwgcxlj0Cc3t5Ax1GOmNHeEETbko4+j1sZ3s9mKuxabrbv37gOWwhSc
rivdf2iu5+8O29beQ57ECPUxsXejXlcBEuC3EBmXJ5VVdJ1GvIQvII53vophzpE7LqxSdJo9Ix40
p8+po1UBBm6tL7o6fXz7sa5ci6zoIL6N3J8cM252nqm3Sx8tfCiHLtxzO/XFqUrq5RjXwK+WGtU/
NF4UfDHy9LlFb/zPWC50DCH9/1AnkZ+sqcg+3vhN8to/j8u8ZoQwoI0g+X5xLWYLEXFZej3sq8R6
qZjsPSRqN9xZsWyPOY1r77u2nXeT3tkf8OxpArPSs2RXGAbaUOqgTU+N0jXf4zHRn9LKyD8Zxuz4
SO72u04tbrFxr/5cYH2WnILzJjdZjKPk3jwj2RjmVhzvxGB0/3DbuS/wK+07PbPsoFckNl2pb0Em
r20XsAiM3oEq0QjYbMretKZ6QJ80JD92XJ9sLwuzQu98FDnMx6Id6w9vf5rrC0pLcKahDIk3u6Vx
V0DnqauHUzypx0JRFF/lov+W0zk7GEjGfXl7vWthhAERLQ7yIxwGNg/YLtjUC2PUwwUFxecx8rSD
6aW3DsGVMEKUIv8k3eYu3taUSAMil2SXRpglXFXl0CUHsFC0kifv3beJDFVADeR/wHdskm4bO4sS
oV49RIOoCAuFxnmZjbfwplfemqSTsQxEahgimw1pNWUzRCq6FFZrl4ckrbPQQ2nq/u1vc2Uv0EQA
K8AImQByQcjw6iSqmKGFtJvMEyVsgeZIY99XqM+hnNYON3QPr3yls/U2t9fUVmtsDbTY6nIY9lls
LoGmoGMgBBYZbz/atRcoqXj4WlACI9Z8HobRNs+wqEu0kAbjHCSuPgaQAW6ZOlx7INJjfLTAdAO2
2nymmaYpKWWphXNZpuDIx5HcbBjvqqx577CVmx8vE4jc1PXkGNtkPEOaY0khLoXTMHQ7FeESP6tR
Gnv7tb2CEzaBmzMkSdxsCChdxvl76+C4526vqqGKNba9U5Gi/0mjr+8DAn17sAcMuoMOaZN/yrbJ
Lfp6toLyFq6fekBzW32i42dJpZopXnxdKxbEJWEEzAESfO5RxEXb7obULX+ba6n8ltwo5EaiRkKE
J4N/CENRZUdBwzQAX+1VvD+pkVkTWRTMOeq2TTSaGpFAkbbcMDeFuxuWMWH8M90SXLhyrjgxctvJ
yoTG0PlLNM3GWNXc8EJFWVB1ZA5FePfaYMGp9VA2UXYjBbiyDWECUoATERhlbFFidq2YDeBvJ5wJ
Kge1V8a7yU7UYOpt40bIuLaUxIqRtwMaJps+f7SU+f5kmakbJl1vHCbGGb7JlO8QWeXft7filZX4
TqZUMODioMdxvhKcgXmcBs8I0eGCOiQQ5eVOVh5WzRXH9y+Fcrccg9P8pLzaLBVnS+Mx+wvVqRp+
VL3q+RHEqB9ZnTrv34CvQhzQCKSWwZaUESuOrSpJ4YSiLzLmqbq3HyiTb8DArkQ/l6yLqR3oAhgn
m1M8DhgHdnGrhlVfOQcb7UqEJlG/e/drk4MSR2a5jOm38htDP9mrqfZqmAPpCk1NyfdF2ph3cbMO
+7eXunKi8DinvyqbHi4IzPMv5BXw4aApq+FQlPm9x0xx7yGRsK+0EVH33P759nLyIjqPgi5VnHSw
IERwqjZJ/KCXulI7fU1boRoPYA7y46Sr8b5WVIa/BOkZWS46IW+vernjIc4AowFmBaYG3s75Q+bS
9CFjvhhWpl3vI9Vsv1alUX5zkCq7sdTlBpGuI5RdPCUT0G197016z1iwKcOBopWEt2EY2iO0+/YD
XaxCAoMygxR15nZkJ54/kKWvVi8Wew2baBXQwYrhZPXdrZbY5SqkfEya0M7gmdzt6cVXvmK82UZh
5EB0hOZfoYK2mDd2oIwBZ1tCqtkAGCO5xLmAhzp/FkPP8KnNOi9sayiEqbd0qe9mtrWD+F/sOzQ+
C99Qq/LRTg37RpF8sftZG9gddTIYMqqUTc4eScVCqy6jcEnRaytjr/Ntrfum69bnedA+vv3RLnbh
60IQdxzELnjQzUdb5r4VizG7oYOK1LOKsNgLauvZAQXF7sa9deXLoVBHkoFuBx1dXT9/pzi94v4J
dy2MQE77XaoMgQkl7saXu/ZAJIIMCBm+S42Q81UQfiYUR5YX5nk0Hzsi/QOSmt1usqrxRoL7erNv
dgnsFhMskPxgF1Pdac3saUSEPtSWZL5vY4RAxaIVD4Nux38RXLfvUWooUFPQ7QekyaTMq+d9dBKR
Ba6el8/R4FnHysqTkPHiavkIbqFDiMB1AsCh6g7v/tTMMmnyyF4y08bNvgIzVGHS7Dih4irLvaW1
TWjwe7673bT+H0sxpbXYwbYcvWyu2LnvUOvrWj4CNP5dXE7OPaAd/A7d5BYTARbAxVmV3ley+0Df
2nC3+wpnkQSMhElEmJwRl+SuVgeQzuuElqQqsQfVbEUaFQ5o8AP3KIziqek6B+W+Wv895930zZ7H
wvAbe6myuyyKkioYMCz0/FVJrY9R1pdMsKByT74CbuhbgkzcA7x6oyKnXKIo1BIlB1EeJdGwQ3rb
WgNr4LpGXDZxvsxQ4j7YM6ZckrRYPxPXFgS+57b8pA8uzfOqTlJ/BkD/pCSxBohJbWwgU3rZka4i
+/EXIF7zPWq6tNvR/LEAec2x/qQlY/VsrsrwYJZe/s8gNC33NSRPkE2uWiveKWk8frUnWgDoGg7T
N+ZHzQdbcaofjduZJVEtdv6mcdlm+4m5jv658bS62sEtVuugyJbhnll//6fy3MED0+wp+HwBbCmO
c7WYQyjnIM9TbfXOrkDLIfZLrDCaoG8bwYLmWKk+nIEkvp/BxcCRwl3hr5MaCtSBIpsBx9YpHbIF
0oNfT6M7Hmx16e5NO+915JF7wwjSdFY+rDp4fV83FWsHrjWdDkYrrG+GWojPCWMqcKKx8c1AUS0F
4dQN5cHOUq3dxZ2FUrOb6cMCdd1TH0uALwyFK2/QfQ/jg973hnp1d3FmITdqV3H+EenXqN+bggOJ
GJ7RI1uu9vg/ixbTlwBvmWh9cFoj/8ceVnCASr7Wn+3MTL9klHN/JhMuFoixSv/XQear3SUK3oDQ
oG3n4Bjt8FTjCCjxiq3thoPRtIAAR8Nr93FlN94e1K6hflCsQqpdTIn6e9YVNpxnRciN5+QIxl1b
IYodOJUJqdMqDEgZRqJV47sDKI0VBJYoLSRGZtt0tpAohTanVSd0q5Gqtdn2hZ83LmZ5uoHxx9tB
6XKaDuaBrB8CGAx6Er5NGjQDI6SXX3andWj0z+qyajNiHFHk+AoJ9b86WLE/+soluHNXXjiIrmqB
hZl3LnClukSL4dYPuownkriINA0sau7E7ZUIZABQ+oKQcufmlr0TTCKXnYhc+1ft2XkduLOqnBRR
QP9ZcluJjnR9HfXBjNFPRPZcM0ZfL8dq3jMepDh2+gIVE5VLNjsYbqr/TGc8jJGJqJKfHXYx3Z2e
uOIrcFLxKy8mA8L6UufJXk+74lc7DhnKjHEfvyAnipwWwvm5+7GqUUHvV8SsuUdXrQxHQKXfWgrO
6FTEkZpRQVntn9L0WvCqAC+Uu1StjWyPfKia78fJBZuQdyUaE62S125oZHn24uBOOPo0E+27cuz7
bFdEsfdbpd8V+2J16u+trZUCPnGriV1uOe1LqlXtjyJZYD8a8P/vUONdmqDA8gThc8covP1qoDLr
L0XR575RqUp0Z7s572nKvG6+x7PAhCvdohnqa27pPvR1hFmDOyzGHcKzYNuSOsqQ9MypNwLyyiE7
It5bfW3EjMk0aRgSryIp0LuusHh2QPr2og4Q20djms6v8tJppR3vGneq51291G4S0Ckyf490EGPk
5We0KPj9SnUfz9wvfm8Vnee3UdbWj1Si2HOXnQLk1M68Ob/zEBF5maWVVTBrbgUH22iVL/OMZeXO
GxT328CX/IG5QZIEsZ2uPZ896z7Hi0PoplYSIZ1T0T7GcTcyvI7jFnsGQ/2Ve+O0hF4axcNd5VaN
kMSqoTqOmrKCgs3pS98o7C9KHrqndCrIMVGgQ/t+k98OKQr6k1XXp36ITQCzcf+VhM2878DzBjMO
B4eSP9WNs3WZAbIqrsAuTlZMTLazuXnomzH3rBqLknQ8VOyPj+gJNzcC2GX+LFeRdRzZgAMq4zwD
ZPxgRJXV19DkpUwIvQT1eU4dcQAZMz4IbbiFCLoSMLCmJLWiADdUa+tLXlRibm01aU+IqS0nsMDl
KTZW77nPhXrju11dSipOURtLbMQmhzbUGekItMdP02g5tOAwCVgzlUn0gMXo24Hw6lJMaj1PNrUs
a7NUVzbIuthre4LKhy2SVQerWuOgu4AEeHulK9sCuAHcKUZajLUMuVn/Oxg24L4Xc9qcWssaj6W9
Otgj2cp72z5cNHIoIev8V1Pe81UQ8p0dyHJsiwzJ247upa/hxrLLoeveeHXXHkiOwhApMGzw/pv0
V9PVLhojtzktQlPCOTXdx1q1v7/91l7bOufVB1RIidggDWOYtNUeG+qC4Z/ZJ6cqUvrSr+pS5gWG
tn6yE2wSgPnTzPHn1cpObd5HSPcaXfI5NwatYVBXTer97HkVyiy1Oap7jNTgUeh444DbmpoibLHF
RvQbuyiD9MvOfheRPf2wYjUOk5L+JMNGHcuctx/qytm1QNTJAQVjzgvVlA55i16fluSEU83w21AT
w3fWovxogGs+LimgsrfXu/KlkDKTFlDI1NIF32zyefX61R6tBKWHbPCHSWjfvdLzbjSYrq2CzqdH
e4RynorofOu5eJZJXkh6qjIl2S9TgbWWikb1289yJaaj2APHkuiHndi2D60NgzrmycAqmIeEq0Za
oNu5icL2MjYHnbH0V0YKt2TUrjybZE2BiWSkRETaNB+xXE2VmY7gSXMqF9skY4VdkdLWu7EzXkVe
zrc7cziP9pXsi7DnN1FCmIsZde4Qn/AzaE1fG4d4vTejVkxBrFlJvLPyNDM/TbYef4+mPjZ8F2kz
1L/XTnytrWL8FmMEhdmGmNZH5OQ7N0ineDb9ClGp5d7TCnKlqnWbz0OxRB4mH8zlfDHaOEghoO4L
tZSw9HWefyM4IZLAnVb3HyS9je8Z9dUY6Ik5fWLElz3a0AD/1BrVqC/QQvqMUSi23BqD2NkfcmUA
8ujhYetreTM1D3HSr8OuGuLsxxqPdr+zqPdGUpHZK5/ixkqnXd0KfE/MyrXjwI7oGwazEw/FLqvz
8VctytXe4ZGgP3V6635akrZ3d+oils+zmsMFnElqkPyftbgMTFjeWLhEOR5YBmyZYd8Cg652Jf13
71E4bZGS/HnahzpW0m+TVWov6jR69gH3gOxexZTtIW/ixrv38Ehx/GFIrdQfVVEY+8qr1iEwvJqn
EaZW/FZ7TO2hkrhWd0oXLN58UrpqwgFPxM/UmvUvsdQKLAgv1TUfswSs0hezsIk3Vbomvl13Qkhs
4fJiz0X8ZM2D+cRP6jG4ajyI/lWVmcSohNePfUqOZMrbJ+oiGtFTIxbRbLSRZGWCdH5uW8YHGCnP
WaiYXnaXJkbjT5VuYgWwRHdjcQsqfQnxlIrTcgoMyE2XaLzz9ZK6rdUepbrQzVbnZDZe9w1sxfg7
aiEclUah742uzrEsiBQl9/kC8U8a1+WNttbliWY0IgEKUo7DQF7r/FesyequWRNnJ4SKxSEb2/WB
wu0Ww/gyvaAZiGimRC4je7vtFqdW0nPwWj30Gi/e9xHWRUNkTuT0jv3ezwhEx0QyiGsSTumlnE8W
x6jQ9UbYJ7H5u3QW9WmwOGHwjUvc2e3p69vb5hXlsAlVbBY0ySgiAUJsx9FZjc2FglJ1aJCJ3tPj
pyUDpfaoNuxWq/Tqg95r7V2LOceTktrLR8+qol2JhcqzFplUSnlZf85EfRPjKTfs+Q+TU17AymRa
YNe2mWpE10BSGrPTnBna1zWKbI3riBTcLwzTKAIxITm4T9cMq8zMFubecUbq7FlTxMuNdyTvvM1P
ocMAsI30iPPlbHZZyRxhddoqPhlFavPESbR8ZSbu/rWGufxdlqb+Dbx49YhZoTnCFZtwS3JUrDh8
RxXGLypMwoAHc+E+Gp31d5Eh/LeDC7KI3VgKvG8qVRtc1MHW0fn99m+/PCCANFT6mhLzhLLx5ibC
qXClA7dGYV5l7CLVbnfwX4wbF96VVXg9puT7wxm6KJaQ1i/RGami0I1KZP/K6Lca2++086VrDSaT
sR6QBtIub3sKXdD7KbYrbugm2P81RvQselica+p9K6r6xpzywqKSnrPk4bMM7WdGDpu8OOfnqEhS
RMelrAvq8ajLgrory+csFtlftGwLnyFntK9pWBwHyPS7Xljqs+4tdewX+N7kh3d+SYaMRDnyYIj0
vOJNwIWDHc3eIqxjUswQIk2ibjdV0Y34c/EleV7GpiSAkjeBvMt5QBVKEtmeALRewofbdyN62+mo
3BIJvrYKWHGpeCrVNraNtKlt4nXgbYZG5C5o0kVxEE2auDGcukgyiR0SwktvENOMC1nlxhhiVbhN
zLMM+t1UuLq0lIm5g8t2l8ZLsU8rs78xOXrdhmfBQq5KsSObcsRwdfMG54ReqKV3cZiCSteH+Usy
e4E5NS9wecPBQwaomR7qbLor5ubfEe1+J86xlOmfErE+dZYZrEZ+HIR1QKju2PXxtK9zLBgb50Y5
ITfw5ncSYAHt8BP5qVuKjFfizWJ1Yxai55YmNLxG60cz28WvGemEgwFh4MdAZoRhFa6eN17SxYUq
35EDeBuNcMavW6wBCAB52Dk4dCm8Q7Om+d5UaG13tR59ePvYXMmLOMlwupgn6XQ8NgGwt+BArSKK
wzFB+NTBVAsWRlYC6DXTr6mJteCN93pt1yE6hvAE9TQVwOayiCKdQV7EnEwgrgjEyPR8dVEP8LVz
H2+VsGyj97oavEIp/rPkZsvZNULJE+rAYZqW37tS0/dLDqknd+Nb6cnlwUXUFRlTyhtqUGD45+Fh
8QQbo5p5m6u2Hoso+jH2jbjB3LnEDUsddBIh8gxuFW7c81VE202qa7V5mE3EWL81E6Y8U+K2hFdN
/Ik0r5j2TIMT29eHNJt8KI8mRb5S9LqfahGixKTC9qNaAHjavb2frmxdjAEkJJygQiqwedeDpkoj
ao4NxUS8B4PiPVLSMVcb7OLP20tdedkU4fLSNhg28Pf8NSwmvKnCWLOwqkq02KDb74c2u9URvLqK
DVEIzAXp37bRyTjS4MQ7WWj1+bIzp7l6ju1Bey+9DYlKNGvoMJk0zai/z59lamwtKq0qC6nI8Al2
+pGB+mTdyEOuHHZm3PBduSFJRtRNEUScF0mn2HmYmHb7GCWq/aDOsXI/61j5+olqTjeumGsLyorA
hV/BulumL8NWmL5qXoYA3VCDHlWLSI0SJshzAWY5Gw/v3hJMnhiLk5LAYd7Oe3p0Xr201pOwZt8H
6YpY3pLl5vtfI3AVSUihASnHS+cfq6n7tlxSeXFOWnpQev2Ym3qyj+r2w5gxN377mV6Rm5ubyJLY
FSgQNmFlS1BJRmW0DcSxw6TRi+Q+7qb2Gc+/6GucrGO4CimOAMZJ+211SiF8Bq7Tv7jOI6ThVXGN
iKxXVPpB9hrKU7UuCK1g+9pr96zUf5BOcmgB9LaaBgzaWyzsx7YNorwRzEwtSderMfABW78M851Q
Z7U4QS5TrYCZ9WzvoDa1OwPbS3vfL5oj/CSLyh8jorwfLb0olhu3x+WGkl0j0CDg39Gz3p5GRtbp
kDmRFk65cALF6cGfVmBBqQlRUEeb/caGuqTSUf0xtCSrlrrdcAzOv/WaJgOumd4aprXSmMEw2uWP
tI3aOmhiY5p93Zkay++VetR2qWE2JmbCuW4cxCC8GOht4sgpo96+6E1mRIdcxWHV0TMm3nlCD+rt
rXIZq/ixspgByEJD2d40J9NcNBSn/NgOT60H4WaPfRXN7+0pyDfCDU4HVMLstiWTrg8DejDKGua0
o3e2gbO7Jpz5xhm7vEckyFcy2WjZELA2oSrSaxRrWksP80yYOxxOm3u0fMdnCcV5r1eUpFMQDEmE
aS6QdW9yoFSrkRZZhBlOOBL5qWWXOx29oBtPdOXahjxPaoCEA1AwAsf5VnKBQ4zMLfuQdDsoFZHf
ZV2yG/MqhFXjN3lykNNU0VuPdIMe1rg/pvJwrV55Cyx+ZZ/Ql6JcRDVYglo3L7dRNOC/qdcCsyHB
RkUd0ZDSeK85DK8VaqWMWZRlcvR0/rzk7Lm2CL1DKMN2v3VkQsEcZ++mqbAKoYBwDNQBRJp+vgrK
7Ivd5XYXwl72DrHSDXvIrPH7Nz3TVXRgSctt9MU2YQBsRdIZStSGtps4h8rVqmPd0pN4+/xe6Rqi
+8qsCUgusDrO8PnDeHoyWKVSdeEQW9ER+4P6EXtqG6f7onhSyj6902ZhZz4qO/FhpRx+VKY5un/7
V1w5ev/j7Dya20a6NfyLUIUctmASScmy5DjeoBxm0MixkX79faC7MUEWUfo2Mwu73ESjcfqENzj0
DIEPkCSQZC5Oh9PVY4VRRXXCGsLa2LrIjoptB4+a3sUrg7xryAhf2/w5IFBMgk4ad/nAlaEXOjta
nUJrRD0rz7agWcyNEcQfsGFVoIrHYDQVjUFEZabQpocSfbW+/XL/ka8/CGq9Gf83N2cc3vTlzyBX
rrJiNGpwIkZ4SGtZbRW40ysR4PryehNtm4E4TPn4Ji5XcSp8sR2bi9yqQ4W2v+3uDaGrSPPo4imc
mmjl8rr1VAyXKWARmGT8uwg4RtQratj1QEpEFG1z5E62Q2c623fvHeEZzfhZmwbax+LMMhin66Qo
2UlmabBxpxKlsxa01P1Vrg8lxC0I23zos+Ddsn+vdYqTaamenyyJKEA0RfoutjH3FHitrtRX10uB
auCSo/YmQhK5Ll9TlLoS6SKViDIMhgIMLLI2btsHO/oAq4qF120GYuRsfDET4KgyFotNhttZJvjq
kxoF3UfwIhrWY1g92EXFOela43MZVOAAvdq1P97f0uvjwSBzbm3MMobz1l4+Z5A7SEyJSnI8OgND
7SJ7yXLbOtxf5dZuznpCIL25CbjML1fpyaCiIrXlyWu99qkczGlruiPsGses1uqbN975ZapsMeIx
SdaYOsPmXoQTmk6paXVZB1i11LcprjFnmYCHQL9YdZ5mg4AjXWQXsa1OCh+dPqTb4AQoX0KEov7N
kwG/aishwLa0MvO9ifD7Sgy4sR1v+GIs0wg1fJmX2zEOs3Bl0nWnuh0AmJhJduhs0O9YR6Wv93f+
xvuFREeHD8w7yeCy02IWshj0QZUnxCrzXTm5pe8AEN7dX+U6qL2NwbEFMAigNKQuH0jiVjbpIaET
MdWXAIPnOG8Cf6qNfZqh6HZ/sVuPRHubmRbXBdfjYjGzdKWLtld9wi3NfG6VwD2UIluL0zdXwS4C
LsecXCxVYNIqQsNS1+qTO43j62QX+A+asl2JzrdOAgkFlQxSkzRmFh30yJymFmwTq1TesEmc4Rtq
ivG2dsZP9zfteiGbWGbQ4oV+Qz69WAj+IyboyLydwKmnx3icugPizuoep/Y1ktT1YeBIk9oiYw2L
Hu3Xy8OgMIecceH1KRzCfI+O4+DbRgJgTpvSnSfFGgrt1qP9vd4i+UMxr0Y5nj3ERrb+aiJ84csq
Dj53tp2tTDyMOe25jC1YRCAkNjsIWwAkFmlRTItk1Ie4gS9VqPWPBATAB9tIK++I0p+Xg7DGhRwk
ckOKkoh0+pPDRDYRM5yC5JBQVAtc0mOMwKWpqBN9kEC0TNS1JH50ChStdxx8w90YauaYe9Ga49eQ
nspsXy69Fw1dJTDsmTV+16tcnFKYnqk/2Xb/TxDlKre7LPNvODvrw+wKJrR3f3hcvy5V+2xHRFw1
Ll9sJZp0Yq6XnXjt7iFPRb8VhK3t/ZN63RsGB0yrgz4b05UrQlDV62GaizI/ZdpofBppu32cLbxD
P+hs9SBdNf1dgu7+en/VG4cWqjGGj7AWaYUvNdtwW2iMKVLyE6NlbNU7BCAnINoduanfFGsMvxsp
LwgEZki0xBA44xK43Mow1UuvKuycyjZMH6kWcSYGdfPR8pT0IFNocVGN6qcSQ5VrWyFPCT7t9MaL
NF95qTcfnIIGoWuHimNJ1OR2yFuK+ZyxZKWGfmJGxis1ar6TqSgc8LqKupJazSnF4hsy5qjKAG2G
CC7jt9JhpWEFRkI3hc2Nkvwf1NRe6twCECz/aZD58HXP3PfG9P6e3YzYIn2cJ9VzA+Ny1wO1jXRr
EunJtjpxyCds6RJFy7cSZb4dIrDhSr56nddR9pJZkPfM0IGl8wqlGZMN/BPQ9tDyeFMz7UB+cLR/
BPSRi42WJwKFYYyJXgdtTFdO9PUFxuJckFRxlBkE48uHHYY4gPVopCcDWZZvIUj3Ry1L3y2WRt5o
0UWg5qbIR9zocpVccSZh1nF2Ujo92tZ1UT7VZj+utJBvPQtxx8RIA27QFbikdIvU7eH0nBoA67s2
0IzHSJjVw/tjAAQBCLHkwqAHFzsW2p07dE1MZxwrsINqDtlRq4W2j+kzP3ht4q1EuhsXFwdjBk7T
d9IROrjcu9ZoJoHPGnCkN3EZu0tLP3PAeo1BaH9+/7NBxmCWOIs1sdrlWn0RcJlB+TlVlYLjYglK
ZB9mQT4Q3azxiGAbQq33l7zx0mYaIgUbTUiSicV2enQv2gky7gn0rLd1jcbbCjRw378KCSddGSak
81FcNJgi4GlVDB7/lER65UO+6z92hrBWWj83LqW3BA0Y16wgukQAhc6k9nFNzqkaTfYsDE05SrUd
nyb8oT7olRo9qkh9HO9v4I3zweGY8WomJ4w69PKdYUHMNdgV1QmYRfdA7m5t4bzV2zww31/ukkkb
WFIDcOaVLYUAGyey9Fa1ilNnqMGmMfPfWPEZENxE8f5DP5cIdOrocdEbXJyKWB9ShNvD8oQAebbr
0Ak4pPDKDlncrjGfbr00jp9KvsY8DYuDy/0bciFGbzChRYq230at0z07KFNBukmKJPQnrez2mRRr
jdVby8IhxSqK/eSqWSyreaEOda4tTvM3v1XqNNxETv2x7WOGbJ467lWteDcjHJU3bhqelJVRM13s
ajEg5KwmY3Eq9OQlRcF1I+Torry6G6kClxnAfnqts53DIoZYY4tIXsJ+Kn2dHetoZArkKuojNl/p
v0nUipV56I1OKHPt2dKI7jTyrEszOJjclNFFXZ7sPk9Hn8CtvRhRpz5D7gnTrVKOSvSQ1D2UUAKa
fuzcaCh8vMjXwAM3QtkbmgoSMjiQKywOfDBriHq7PMnK0B5Re3cekZl/NxV+VkOeXRdnsYSZ0nB5
XvUiHpUOSw6+98Z7qAyZP9h1W+zuR5Vbx/PvVeZn/YudMRalEXmlXp6cMbRHHxBxs7PVmB5InppH
MUJm7iE8r9XTt4IZORckf7i9c0C7XLZj9B/o4ChP4VxaIPIEdjrvGHGX5iDWZmC3TqpDU3n2h6Gv
tsxKVGR71Uhl6hDFUO4HAy52IvrSFxWmnxWJ/UoSfeN88DkwDwOpQwRdVkY1XEEcJov+lA+eybON
1dZVorUh8I2noldHlcIuomdtLO4D3aidWnRldyJRqh9iAajTrmSwjVUl2xTTKpjwxiubfQMp42nK
A0ObT9JfJ8VqAWPHZd0x4iZR73AMeGjMKNu7rW3t7x/Kqw2cLzpcA7mFkAmhpL1cynW7uDUyxTym
6PylfOmGtRcqVOr3ZguLdRaHPwVj3Yy1yzmvquRsZ8ACgrgNVj6xq7yfVWauGlUyyLErZczcyLFR
JYk8qk6eWY9lYqsvrT00OF1refPYma0Bbjis6y+j1cQrZ/HW4rNK8izvgzjAsv0JXyPrpi4xj26o
5t8tOWDEWNV2qm1l3HneQxfr2sPQDZ58yOpMlp/e/yY5MWhdzUoKVAaXb1JFMLpDPck4CinQuFRH
xbeM8H95j9CkyFmoO+gqL45m5cJYJ4waR+o9sTGjxNqhUGqsnJarUMl3BgtwRqjBGwa6snwWK3C8
0gmOVqmKwxjGzrPhDvC8s/rNrkZsujSWr/c38Oqrmxedm/IYXMFAXGIO9VA3AhrBwdGzxPBJKfi2
EWsURwjKa235a2A74ZhEhSYL2HFy58UDNrWR1saQO8fOLo2fOAl2B5A6yRctt5QnJQyzD0GdiCdU
7otDWtbKIRa2fUi9rNwnnqp87Totkoc+spuVL+g6HvDDOEH8PtpVyEhd7nwgx8jpyNiOJSbz+1TE
5cdptNeELm9sNXiaeeA/g3lpkF6u0utmI90uco6CjtA/YtLaR0n7/98pkfpKLvMWnC+6Hm83H+pe
6FfPHILFiTU6x53aUmctgX+4ncaEuRbgSLvpS1x1/V7J9dZXQZj8KEK1frYwNx82yGUF1oZmuu7w
N+LwCb+XqtviUC2+skz2zBSrhAM9etFvPEWaasO/ia7cpNRosHm5PuDOV9ExbGANGUnsc3TNYJNz
W1iwAPXgG10eqFUiy2TtYwBCHyiGVOC3wDnWGsPX+Rx7MKP1YMOQlwM7WOy35XFSEsM+TopE09mh
N/JFtmMZ+9Iy2r3rJdkDt5r5pIl++DVpejWhMaqH2/tf2K3DRUEAtnYG4pNpXf6M2JCQ3DIMwgQm
QLOWRgzDrRcrq1xDPXjaee6KLJSOTtPy+hzSSPYhfO3jpPF90I0ypF9kVY2vSpTvRdoMnwNY58CJ
Su8ZgehkxLe+xuB90nVfp9A7gfIRf97/7LMCEsLAc/BcNh7TNFa1PsXZVY9ArOtFre/q/v0teR7d
JXRRS6IrD3Dqcoe7NBWRZ404dAKE3RhThY5e5babWHprSfPNQ8VVh1YMEz+Gd4um3mhNcGxy3EDr
tHMaPytgSI79aJ3aTsXLqwmtjdaNOewc1/Nl4qKR4Einebi/rzdCySyUT84JIYJW3+JXKCAqyyrI
mQM4lfkd/4Du1Rk9pA5Ag0Xf7q91lQfOZJ9Z2ZkVsShYrjWmAa5gjHpIluoWfTNX2yGPbCa+aA1r
Y05p926tOFacjVpgQKHfBsTm8n0aeh82HqKQgJSQvQmtSj60SfAdn6J3KxSyEoRXIEOIWII9WayE
gETo4mGmHPuhxW8bKQgFjnpnKDgMTdr/8NLmzjfABcp0vtHLxyIbcsYp1ZUjam7Gcxvk/S43OvMl
Qatl5UK7dT7mG4aLHcg73uWXS5mZLZTK9MLTgNnj2VHM6NBTxO4CjLlXAs+NpUj+iK90H7jal62+
dp54Z1kanuJZ3mVQkGjSUQXd1oWsVhKkW0tRdONnAOKQDtX8539VCEbfw0X2JnFSR618GN3JfHTF
5D25AEhX0tp5gxb3J+29OSWCm0xUXRyMyLVKPbbD6CQ7vJvdWjgHVEYq3S9Vpf/UqkXxEzio6DbB
ILsvQnhrLZbrvJq2MGwf621iQ1i7fFY5WyZMgR2dxqkN9s5M4BUmAmGIcG1HheXIMDYkNPbu3V+7
MzeT0CNHxgZwzeW6Vk4aL5UiOJZpE/+Mw9p8VGIt/ZCmk/vRQLFgJVO58U4dQOjM+TBFYFa7fE6t
k0rQSuUIBe6HHlURtqStIAeNlcP9J5uv++UrpUKYaZV8hWgQXT4ZVVAISw1uu9a4k7c1jdarHibP
y1DBSQ39c+HVE+w/bsZ/7i/8lmhcrQy4bt7PeeC3SERE3TpBT+56GuxE3/YgpneTJpEALLpgm8b6
71QGL8Rv5KHGZxQYdo6r7JCMBJejiXw/WVGO32bY7UMd/WUv96KVl3DrtNMc1WZuFkft7dL768Oi
fCxMozcIuF6tndJQmD/z3ki/2bJTD2HnVb6L4s0ZplbwUkaI+NzfoBs3DJAnxlPgU+ZByCIxzvgM
DLXizDWNWm74KtJX3PaaR5Rrkm+FlYmv717PYf7B902jj0O3iI6Zi2EWxV5wzFT8nXJkwHcw/ZPn
2O3zlUM3x/TFq/97qSWwscEPNkE7Ijj2KUZHbjkiH4ae3/tjMKtQhlNZ0VNf4jq8YiAAx6ziaG34
MmSqu50Upfg4Dnje3t+7a3Q6PVn8NyAB8c5IQBaHOad5n7d6HhzjSSmP+hAU/0Khw1a1raoW/FOM
LvgYTwda/AUFRl09FJk7HbCib7EzlY44Romun4MyMf0Y9PFXJ6y9l/s/8kbwBDaBGCRdpPn+Wxwo
Vdh9rSpDcOTn7M0CRENfFC/O0J9UXI2Y9wbPRStWhja3Ihm8Pfg65C6gwRanSrJXYYWW7nEUOJBK
I7dfI2ARj05cm//LUvRbQDlTUPA6LkNZQ5vMg8qiHJm5frGtBKIVUL59qwdr19CtfJeQNaOsUPik
579IWqZe7VrMyALisz7toj6bnrQcSGLuZJADzbB9Vt2ifQhENezdPh4fmh4+3/3XeesjmmVWZhIR
9iJLburghWVZoft1rBzU7LiWgy3k+zUj5xtRCEoXpKiZ4wY6Y3ETqUUK/TJxvWPqjABfmHaXDw1D
zl1h8B1tEQAtVl7jredCWhwsxJwScv1dvkYZdDFY8grOJQDoLf6EuEAJZY1ze+u5kIKdC2G0OGAo
Xa4CbScfJyDexz6AAc3UOXlUnS45DlkVfYrtTnl/mss1DrMMv2g2cynpgorlEJcAw47oGPbfw4Qu
T0GR+dIjFLQSXW99cnCV6Tqgm6Wxj5ePFlVF7Sq2oxwrcywe7TLJvztYiWxxjlhb6ta74raAYMjN
QYm5OB0NaqVofyYhrP3IPkkRNScrzdfQSDdX4Romu4XmRTV7+UB4DpVGjgDEqce4Z1NIQ/yETZN8
vv89zSF6cSnBLWQJlcwd2aJFcqvmqPFhEGEfzdyZHhvF83ZOLQWK+oXZv7QpIm7kA9naB3b1tqhW
uZ8gkc5rXxGpgqoViZkNqLnEnbMdqtB4iJXS3eV2Nq0cjKt9nAtjzgUfKcwJYtflPlKmxEEhlPrs
poPzZHgI2FRlv0Y1vA6Os+8B4wpqY3COQN4vl7F7VIiTLqzPQappOOkiwFNuRqFXEdZRWTowxSiN
Dxjlxh0N+E4HfG824TY3XeW/d75Sfgm528zEIlZf9Y5bWvMexsn8Etvq5ZYseMC5Skuc53isxXAw
YscDih/ZaAveX/kqd2R8PzOQgeo5ZAVLNLlXlOQAk9qcgcWj/xjFqo7Io9NrO3fU9YfGbYK9pWb2
f2bSKM6+yVxzBSZ5/bIZXnowKIjZ5K7L9k8ZyTqozSI/a3np/Qahb35KYHKshLVroDfdtbmJRe8W
vQdkUC5fdsTlXobVkJ+Noq0/ekVg7Gq1r74BuTF8OxOxR5IzdqQX9PB/jrZLcehpuEeN0mn3tiwg
EiRK/QgOPINmlTor23DjNFJikMST1xKmkMq4/IFGn2qNaoXFWcCFRMQA0/gtpPDkUyn4FRb4g386
xpgfBnwFHkdd9AeAXO9OeB1KxxkBMYvLcYvOt9FfpUTiYiDvirI4t007PVuJdE+yjqz3IrTeVnlz
t3sjBC7vNHTUi7Fti3OsONW2bpTsqRZGvL1/tK9xk/MyzCJppLx5FyxKRjqqUutFX5wTSxtfXRGL
zdhFyqksej7lqegOadeEz5aHwFJlmv3nLJT9Q0eV+e54NssdUbVyhcMGsxeBpi01PRs7KznTvLfR
R0bE8Ydmle23+w9840uC5w+oAzwaIKdrLhgVBpom6dlJW7r6duUhTbPqRXp9D5BlveExwUYyPF5c
P3HgJqUb5ek5yXFX9SFdas/pMFrQfvN0+HH/kW4thuIlL3L2XCRAXJ7HNFFba5wQo8lH3fkCrlV5
IhvzHvpy6lY+wFu7R2RgEEIGCXF68f0FYLX7sveKs4fgtjG21UZxoQbef56rbG4W6GCQAFdg7iYs
QZ6dmydOYWfluaE7/NsMbW3fDvnwXzxN4VY1OZL313tjol4kCywILpqeECk4HXzncgPH0HWwixHp
OcB9TAHL72kDEmZkKZtkNJLcR6kOMUwzyp3HMtA93NvTCQugrO8bhKuEaBzclBCtCU00Bf1pZAYI
twnJ703dJ9afMe4kUIm28r5XdNxPVd1bD13dt9FW06oaqb4wcBLfrIbgxCilQjSg6eNn6UpGo6kw
aduOxWT8jIsOtgnmXgGtwVStPugpw0U0GhIPMWgli8JtjWZk7CedFZvbsJXFseqrtgLpHZWQ/dpJ
jtuir4ZPdmPo4cHou+aHMYvD+QJsWe2rsncTXJKF2h9l7wFuTVFuLRHZrnvpu51aav5QiQjqT9BX
IbE3y39lfRdkL410SnFceTNs/OLFQEzE2hatA7ZuKT5p1si4iwiZ0JJLC0V4aPOOk2SM1VaV7G58
RDTKZwb8LOMLZujyDCgUF6KHdX5WZezsvBLSgdWqkEXNNf7gtSypQ/RhwIJ8Ntn2FTSQ4aHaTw1L
WZSl2wb+60M3pPYuqKV6Qs3bPVXKFP52pdBeLS+od3phmq8hGnc/SrfRNlnR6Q0qBHH4gCps8oyK
V7bJ48zxZdGmJLeTeIS8IE8Tyrc700mMPwgdmB/vv5sbXykDfGZR+Dqza/YcKv66BW3Mbb18lnAN
FcsgLdCS7Vi2yCIHgbkp4/T7/eVuvR/g/bwahuoO5+FyuTpVNCjJKkFOR+dsMNLOLypX3StBsUZc
v25mOmDSUFKDqkgEgtN9uZZB1TpZdd2czZL733dDZ0y2TZt7r+E0ac3OLcq2OLrEQemX3uAeVE+M
vU91qm71CoQnludB4mxaRwavHho8vxsY6nSSJq3eSSuu5MotfuNdIA8M034WIOE6X9wARZA5XdnW
9Tku3OE/hnYGGjUdwn1ELnV6CnNnLW+4TolNMCl8kTQsmIwsiaMT56sZq1w9h0Ot7VAfwhGg78bu
X21g+r3NQEM/pqiHHaPR6U+aHTTV/v6BmIPyIjbMlCEuPV4TI4TFMwdwL2cZO/Vstc7WMBp174rm
Y2wm/1l5muxBAKxBZHCwvl6T6whOByRIJkHL2hX1xTrPbdYUIsV7omoj8FQEfX16DFNhVNvSxpD2
kHASDk4uAg5q6FoBktAGJnVZ1ZLYTGC4+Xqbobf8DkybBwfFiv4gPpccs7waB9+0RfBBseMhPqi5
PX6bsF9K/WCgx1bZOGbQRkFHwR/VLH8hpE+vYZLJVzTUJTytBikAw4pK5iiYx3EMekfpuKnc5rNp
ZSOos2H+6anedy9253V/SiOc8P6A0/zJEnQc/Woq+u+pnsY/nDgQ02tvK3HCrRMkn3Jw6d/H3hQf
4FS5n6tGb3/ZoVnGmzLp46dcC2NlV8vA+zUlpR1tjC4M0RfPh+7fOnSa3s/QTHkdkwwYjm0Gn+D+
N+j/W5P5K4RKyxWraspZjaPgp1BlLv1OjMBUtSDMEOyP+y7zh5Relc/o2/pSelGZbcs67D4bQqKV
D0Ij9WUk2BxYCYAg6gjGE3ANtgpd2hpji0lzGvyQMo9urssoXd9EdT09t5kj/6XOdQC813n77KhK
GOxsq+jlIekD0exlPrhyUydZw2srGq/3Oxhr7dYRgXbgXkV1JBscdCzj2GBSXjX9tIn5QT16OT1e
AkHT9X+UrGOaxTWW1U9WmCXDM5YDRX0IJPL/G6nGKZdvYLrThtpa1bnTpZcfRAekFGBiFXKqUM7O
NnDm0h9uj/64bySa8yFNenRlwJ7x/NpgNyjzT260i61E+0F6ko3U47HdbrjF22IjqzIqN5pbJtou
69y42g5GZ2Wbts+zxyY17GIb4MiAEq/eKv9R2POwTRQoNuT6Qo82IhjM3zADs8xXAl0NHsXUK+6m
43/Szxu7+TUTgYRfyliXO5BPqe4HUZzbPj055ckZkjHaIxrWBftY0cJfAOXtdmZmjeqGl4eSsGoE
/OOIwrR4wrljFWEaaHZfY+S5+o0k2+XAah2mEVGBXr4flGMQH4HBtK/oR6c/EtdJ/nRTb3U+iZVM
V/LTG0kwnQByBWQa4X4s55bVDHJSNameaxhum8oT8WNQrEbYGxceFAwTRTqI7ES4Oeb/db+iq9l7
Y2dOZ5o/xY66d9qmqF1uS0drVkLpzaXAwdLkofoB5ni5VGEY09hMmXp2ubuesgKxJS9pxofQw//g
/VF7VsqiFQwC4ErKDb1S0ZDBT2ddz6pTyghhG7hqtwvytPvlJC4crtGqft5f9MbzgZ2hVcsczJ6B
UpfPVxb09yeC2zlW1fIlV4D8+rSwim/hWK8Bpa9BSg4NOdpUc4OAa2LJzHe4I9qsUcczBj9B45vc
GIQ4XDccf5qyetzAiVKeJ82KEMh2p3DyI9hY/+Hloo1+x6X6qSUE/GemTa6svOfrgwsScoYPAUyc
CfGLHCprw7CZyC25tKviu4V+9gktQrvz72/3vJ2XNzN8nvnhOVEzDHLRRRpdJw3D0JXnBgP4jWky
iS6KLPdL3u+2FATx++vdeCzWI49GSWqeDy4yATVBGKOmJXdWA66YShhiF+OPuLu/Co39W8+FBhr9
MSQlSDsWxwh5xZGZan0umSOPG13vlROtePyzNCVOi93Ipc7Eu/fi5inRRXhqnSFGFcEOLLm16iDK
NoCE03LrWe0w7K1B08+mNXTxHmCq8zk3M/1Lgz6ps1XTspl8K44DBvdNqzfbEHQo3jlN4XxxzLpE
jryMmOAMiTao21CtgnITeWbx2w6rUvW7XrrJrioU8SsIOrp0jeGWn3VnDPSNopbeuK8cR9H8spVD
ubEx+Gw2yaC4w67FDPuHTEJVkEpkeubHkQ2Occg7/BJazapfnVTrX3NKXMrMURrGPq+HJuYpE+ND
xlU74IQDMHurKzL96YZR8yPVRZPs5IRRkt/FposfkOkl6bZlUDNuWrKU3LcG136tsLNKNm0W9e05
HBUafEEauYnf8csiaJ14kj4n3lTrn9h0iA5KYrd/BuHpyqERovo9Zm30MyxrWfh2HdaM9IesJQcL
Kkf1QSgg4uzMdTvaKmGPAZpRFBuUW/KXvgThs2EkItNNgjUKgiuyVM5CM8cvCkiYX71m9Q9mOYah
z20k/xnIl/S9kDgCyrxV0r0XWbwCUU9opSm9qkqkrD10grWp9dSd4EA5h6jvWpR/QkWbzkOSzMVD
izTztgfD+DtI9ahBuXlCWNLO0uZBNaSst4A3iz+5VUedn9otxYiMzPSVe1XWOxXdq89lZBs/OVWV
vkWmQ9E38IuTfGMbE8WyhnY2/006D5kVpSMjuv9NzAFj+aUz8GAqD5p71ii4/CKkOWit5on+XIto
2AraJkeqqbjywy4stiINpo99UEf4Xf4PTViAeoBNNRgwvJil2FbtpL2GB1F/7vNK84G8hhu1ateg
/zdCGex+cv05lF33uzoU871Ed9tzbgTRI9SE+sWYeyBxNqZbcM7tyvV4I5TRwQN0wI0PTn7ZN1Qn
t9dEEkmIFLH1Yep7JfMjNyjf3VumtQBqACAF6BAe7fK9KUnYdaURy/M0Bul5MmbYgom+8/3T8aZZ
tzge8/yNadh83wNSvlymcp26aQohzyjYD8bGgy7xATlAs/ZR+HVqH8bxcHYVWf9Qi7wm6xx0EgC+
gCz0FSe1/2lSJ/gOXsuUvqlUNeyAUZhftYyUdjNZCMv4ExVJvjHVwolg1k/xbz2oRXM0sVb8ketV
HO1w3ZjSbd8qVMNNMFKP5L3sAz/GJyHeBg3obtpjspa71Olxj2jjCrF0pQufQzNzn3s1aX/LdAr+
M2WV7DmIVePDLo7GvehwgfHDKPLSrauiF+vrcsIAiCtOejhI0A7YkEJKDDRgoa3RdK9r0RkHA17h
jbtEVrPYXEy3mlSo7VlUXoOVh1QajGqi+NgIXd+hKJX9l5u1++n+O71OpVgVlDf5zQyiWsoU1lWe
Vl1t8EGYSfBZjE7ziI+89QSTcljJVm4+4ExAZpjKRGA5dcPfKLG9aWjPlJl2vNcp7V9MRP5e0JD2
aHF6xVzVrHXnbj0gfDowx+wroL1FhztOjD4JAqU9l7RpBj9Qy+Bp0o30ixJa+uH+Zt7KKCjYaAHC
f6a+NZffYVinjHG57VyjtIbN4Aam39Hn30g7UzZVmI+lrxiy8WM1rPZcH+rHdhySJ0kGvdFj1dsH
VVc9JDJSf9DOUuhFpNkzRgDDg5Po3i8zleFThT3fi2OL7JFvQztVpZmtvKkbe0YPaBbHhIiMmMAi
ATPsLnLl1HZnE+eYM3Vp8kBJNpzqIhQP97fsxqGYUbgzuJgEm37g5alXaxwhe112Z10rm680IdJ0
SzlId0ClX2cngbLNTA1t8/vL3rgHaPcgSotUISCWJchfeHY7xm3fnaUKbtGqaQW4QZOd7ULtviR9
4a485jW5hTPsef8fnsGhLTt6LdOHyE3N7hwWjfpLj62JWKcUdrzRit58rMH9/4zMtnlNy2na9Liy
dmPi/p4bDjQ5CvSjfGw/838S0+u+yCBqwh2sCPm1trvyA9buuE5XYH+/ZiKQ5W4I7OrUT1rx3EaK
8rlum+BDq4n2K/KV6e/Idmrd12rlqx3RKaDi1bJiP+bwKTf3t/n6+iMmzoOzWb+QMmUR01xnEKk5
Jf25UDwH+9VcMF/W1wyZrl/mjOYGwDOjxsHVzH/+V2Ud2rJVjcxNzmnW7ZntlxAb+uZr2Fr6sWAM
sfJQ10cWHSoGTIC6gQwh3rBYLk9LC7x9fJaBGLhehn2sBiXI2DT140D7AnBgDYZyowgljUB/fu5T
QjpaDk7CBFerwnbSc4k4dLqxpRji+dKFQAiTY0r2OjXxzyrss38risLKNxEf/g6fCslzPe/hUGF3
qcgdwxL5bu83eEJg6GF+M4mf7Xwu98NNANzRQG/xOOzoaUDKmluOa1/s9a5frrKYa2spJkvqSGjl
EncPMlPGmBosTM469QJIP9nte09mh/sH+AaCgpuKWTrIAF46seLy4XCmjrrajtqzlAjqxuTsL1pt
T9tOKbKjy7D90TZFDnI07o9G62gPlRuN31Sp2ZuuU9tDo0rrnHqJ9zEoo3Tl113H6fnHUZcDiHqj
hFz+OI/nHRxHtOcEnBKAe91CY1iVOy+t3y3Zz0vmDZM8z20ATH4ul3KUIZtGp2zPBYkRPmPtQJtX
rupIz+H+MsNkGUbEbxDY+QO7XCbPDb0Jc/Jzk8JzSzcy+JYz6XyOuqFAIyJGGzfw2h1TEZ3JWhfv
lKYfvtSNnRzAulX/w/5i9Me7p/tDo2De/78CSxMqLbWsRvEqJuUMJ637iKFivR/Qp165cq8jJRNy
wL+wGHAzIUe6XKquqf7xEuEjaozW5281G6cY4t3943wdKWESABhlUDnne8spj+7GdRZoXOz0u6MH
ynzpG/SztjWoxF3VTM1KPbm23uKjLZBTEpLa5DxaafsVoo3cmqNEPrZUngZ9XBMZuAF+4egAyqdf
xY3A+P9yFztchJvS8eQZOg7SKXjkFb4j9OyhbErxNcibgdaHGJxD09v5oxyc/IwKeb1RWynXaHc3
Pk4g1UzUZkXka0XPJgwizSksumaMfvxQSadH5FRRmJT1mhHONUuZFAr4tuVB1rRgas2n66+D2tZe
V7Ru0J4DpXI+J9Dpo03T1Fi0O3VrM9iKo/GTm2FIvlHkmH1VHLf7ijwJypOJQVtpM5TEs91IzYMN
H83+NR+uOUwuvmsU1BDTgvPPgHlJ7sozZzDkRAvRDi3nUU/H2PIrOICnzKi6jZZq9QErpXpjddr0
6f6Zv/Fl4b8ETQObOWyu3yL8X3tjonqtcSN2ZyWjsgyDzDjoVbtW3NxchRECpM7/Y++8eutGsn3/
VQ76nXOYw8GZeSB3Us6W5BdCliXGIovFYvz097e7Z+bacqN15/2igQZsWZubqWqt9U/gtUgOf74D
fiuWyurT8SzHPWFTq7Hde3NaffL+/skzBRsamPbIjURh8uE+k8JXN+nxffJqjDadrHx2FxVsPKCf
T4qcPzkfjkQLg28UQrmPdsVpkFmTC4B2Nq1ERDWTHDea1OpPjvLrph4ytqD75H+EnHxcYBe+uBk2
rHosf6xCs2ttkA6QGOUsawKQovfFanzmkfxnB0XUzkWkR2Mu86Fe0YzoS1nShxqwn3b9sORQTVu5
KeZlOnUm4d+qyjA/4c3/eudQ7eB3AUeEdYk95efnA5JdVyJlIjHZmO+0xKits9snsiGKTw70C5DP
4sdBUMFxdvjnf1gCW7ksSy1sj+gHNT6nWjq4Rwn8ZOy6N+4LguarnRR1cFlilXKe90a3+ev37Zcz
Rdx7HCRAQYS48Ata0BkMUBGQd2d9V4Wxqpx1o+zeSUoK6k8en18eUg5lH2kSDpwijvnhXFPTiAYj
yLozHU11ks2BlawTSe3/8QnBR8CUBwMpBMW/R3X9sIBMAJZTZDTFWWBqf4e07DYgXX2r8+z+rw/0
K08FaJB7xvTgiEZievnzQzIKMoFSt8zO7ArWEPGqeSBJs5qxPWjnpW0SckVrxufrUmW7xQmXq2jp
li94dxVXhTOONfHsLcFxbicCQdrGkH332nE5SjDbwEXLjkHG4a+/8y8v0/GxBrGEWMM7jHzp569c
EfVYuFlonC4wEl7woOoNUkz94ix39XRFol3hJ9Lsxv80+oslHY7yUfbCocFsfz6sH03YkrRZcVY7
XoNLkhoSWTTdlrzu+jNe1C9TnSMjBjERYx3W3iPR6+eDzWk255O7OtQtZf1SILW4WZuZjtzOPLLc
o9qqy8OyLtlpiq5oTODXruKpH9fu1uqVbdw4eOq410ORFSdVYQgZm/biNxvPFd6EA47ROYxKIyNK
Svw+NbaqZqDjtDL7N5wv06vJK2EDmAJhXlwaywJFUWAoBlWgLz3wnyAj2LcSpblZ5Sj9cx211pG3
oOjEgtSV1an2suomU0HQJNXYpmSt+KWjdj2uujj4t+u4mbOp886ipV++RFTT1sbo/PS9H+3llsBt
4nctTZvT64V8tSi1ZiyPCA/82sjRME9ygf0JL0TpqiQoMq+OR2sohiS3/dpLCIVvD1NqpkTnZN2G
98b5JtxSHH09KnWe2nVmJ1ktZJogCfJmrBcJx9qNKJhIrFkLOBxiHsNTkjqzb0AxkbfL/EkWtLTo
u5K6X7z0UK0GXI2CUdFlExSAbdQbXb/pvNW/8tJu1YfIXfWaeC6Mgq1fDOVj2FayP8DD9s3dYtWS
NMh+0M2tO5Sy30KCy74Y5gA7UZFHwClV5mBuTAcsjGuu+gLqSu59S6Mp5QVDAIxrQu2WVhz2bdux
Odv5a42SgNQhclPw8zJWYj1ToafnWoieSJOoJ41nmT3j0RFVuLPX3nrqsBaZdguRwFemMoSxqwtR
3xGT1u+Wwgt31SLMfDNhRHvNlXa/WkVvn3ZDF5zY0RRtx8FSN9E0NQ90ye4u6ktx0+gZUn0QPCyr
bPh6uMZ8WXx77BOM93h0kNXg7L64b5gdsdCYq34OsB37KgMoyIrwvmpHajrDyNZuhufG9vN1Z4QT
2ekyL/JHkevylcH5HMV2yQK3aWSgECkPkjkFLtqQhPLQmZPFVrlLfqmAod1hU9Fu7KYPBQGGjt/H
1WSrt+44okJPq98lLzi9wlq1z2uY549AsC2/XCE22jptmhaxQaj9dR+pkQi3tXsGU7VfXBLznrlg
WQU0v3p3TlmEzbay2wk+bC0csYGjU/pJ3lnu2biWWZQUqW3vrSWzWmxO1Nxws6Yljd0+AtbGlV+X
N5IBCyV05Zo6liF6ra5f5MEPpFlvBdb0LyKSx9vettWMgkENYeyXRse9bqHgJ3UYNstJikoOzs9g
qhfD7+pHtUa63dDw0aEsBgPPvYNE8brWRa3iboFBk3Qq7YF011LMSWnNx+s966E8aWDk2UnYhNlr
URWW3q4EGGcJ9c74YLGYCAJa0/EyM9zm2Rs61ezQRWV3RbE2YZLBVowuJezgyyjrljNbONYU5/CV
bMIbo9mPm4hI9Tj0ymXeeuTen9FKYpfRp1l1MVEZraiBJ3Dx0W3h9HTuWH3JZ/wpyeopdHVKF9sX
JcW9h7WCtzjuVvISDom26uGksnu/REE127cqxIE80bWtX8kD9AYczXIsfDJFTbTrOaVoHxm6m7f0
TLXeWDLI73gRB/OwAlVf9n4hWBMzDA1i4sCHa3dJl2kjOKko7vuld5NuScN4LvNp3Em6ozz2ujLs
tnPpkV0iEZ3EbTXJeRtoZ+1iPc0lZs5pmNlxCFHb3y6sjthp6z50sQbKrRHqUyl5DQZW3ziMFERA
xMrZ/STLyo7LAXpMss4ssIm5irDdZsKBdZyXmKmJvLLcJDJ871vmluFdxy6QXoxjOb5OPEI37mqs
mCB7YKBJ6pTqspIL4TmuKuZLUwUt91Q7/l0lR91tMACpmFf7Rr3sbQVrdhMsQTpcyBrTmQtdLpDK
jdRi54UELy+jxmqeJksSmV4WUj5rw4aGzhwA6wAFc66PNVkQqGsQRyOgSHtS1lNrEYkjSqnB81Vw
5lZOmm816/Mms9csTwY7ghMfkLf2NIYWDF5j9piFySOC5gu03XtRF+atz7J65hBH1mw009JL+PWu
wOeeWctpu9hmxXrjdk9+urYnBW87ADs5DXVs5O1CvESNy1YCaYz3fbCz9MoNCYKJTR2Ye3Oh7Ejy
abF40frJuWmbltuS1zLXG4JTaz+Ga6dvO1k5w4462+4JtFfeG9u3vGaGu7oHi7VHxVya6Tt0o1Lt
hpRR6ZU7RNKN/ajU2SaqU95nFQZru1Fm378Dvvv80JhDecxbhRJQDGs9sd1CjD0PhwC03PPIvN9A
xm/DfVkGpJ8Gy2y8B+nCX9sl/+2wCrW6TbOS9w5sWhf5dV7in7mbUvKD9ktjreUxzGR4ww7PLHfd
ELVegu+h9g5ox9iOsrEzgy2Jd43aKmr7r8ozq9ticKd3y4BWslthZiyJUxgwEgKNsr7LZvky2HX7
ivCiJO66QW+PBN6udsJmu+PaZY6/tbx8aba2aMtiU1qSni/qXMOJTdy3YL7Keb5yzaxYtswhUuvg
kPNLB1p3ak9Aw8ISCVbRxSPWFW4sW4mntrVWV4bvDCA7jghe+7WMnkq8tr6209r5GwsYqtlpZAn3
pG1BmhISG4nc7CakkJi/byPSC3bSGRlnVEYGW7QuF2JQh1WkRkJAgKM3QLfiGnlmaSdrAc/W7rvF
TYhxdPpkgjGYJ750MNSqPeV4mB/J4MmxG/cSjk5Z3ij4MdWmowrE2dM11nkjvC6FEOCXEnYuuv9L
JCFsbUQ9sRRKaXVwPXKg3GRNO6T6Rce67k3h2KD06KJrEwPRJ60j48Gre6+LpdFbM6wg1y5jw/Ll
+4Ab0qPZh7UDJdafzgvP4uLOvTYuu8HEZr2OFuPFqmzzynKENW2ceVjSBKeZ9cxXa3VnLzYWF/3g
wIeNtFztDZBk9l6NyrpfB7P6ZphFGG0dRWxfrEPVvvuMVJ24pSGsYxVU5hJD7yWFKK9H562ApFOz
mhVLETfp0GUJqa/yDI7pIrbkh4TOpvHoTJJpcHjAndY6Fnk1S/GmF0U6I6uvmaCNi109NaPV3hmL
GrIkqI9elVlrGd9EVkPGqcfUP/Rp0H8TpR88L2wyPP/9AE7qMgLokkF5VsobsSgZ41nlI1Bk8sVE
lFn7Wz6qVhwmILR3RCQ1D2+qR/ugioikCG+JNEQEKK53hpiWLQkIfMZqFo1MApHBBIimpkXfKhx8
2C3ZuhQ7tSquIiQHwGdTVsH5KudxPUX+gn0JI1JxPuaO9RQai40b8jp6J+bS6SBhmmncNyasu7jX
U/0q0ol05daMRLtXdEK3nu5NJ5F1wyaY6gCa0FSS+3Sou364cQd7cJKhr/InT7eTjglbkCqusA88
BSktX5thzYNNgbXHc5mH45nyyorZ2MpYLw4Qo3rXzTiRczCn0qviDCPXr2HviJsZIq8RzzNAYtLb
WWckfUB5Xi6LQWIYwYDWAfNaIyk9e3Y3btiX9t4nTuxbG+DysR3QSXytSJKPErbf9EyMrV/ddKnL
GpD3q+4TE53g15n5w/2SiyH8WvtF/942jS4SK8WUETIrBJtkqXEaiwOezgLzocL7osYoeLZ1UHeH
PJ1oReHPe+vWrav+si/DJcRfl50TLtXaf0MSgU9DoKMcuRbssutgCQ2oXqP02ngiEeDezorSgCVc
lrf1QJJp7I6lHLnXpnXPkN35PmAEInedHWTeNsgXZOEMxKPPLEx+GbseG0PsX6yjwxg450cf68pg
RG+yv5wW+ZTvzTTTX5iCWheuUvX1JIgriSc36AgUKrL1mD0yH9Jay5fALcckDFLvRoGagho23vIJ
8ej3qcSPE9c/vhuqcTZMMMqPUbmtGMe18EfnlFFClmSjNxBoOrPDp7qilveszNupNCQwvHK7fach
ydfSynbVukSJOZfWDTBFmPS5dLZeb61UdHo6Ld1C7TMTR9HQpOGN107Nu475wB+Dzv9+nf8ne2uv
//ii/T/+lz+/MpJSRZbrD3/8x5V8a+60envTFy/yf4+/+u9/+vMv/uOieFVt377rj//qp1/i8/95
/M2LfvnpD1ueUL3cDG9quX3rh1r/fgC+6fFf/r/+8L/efv+U+0W+/f2315Yx1/HTsqJtfvvnj06+
//03/EB+mLAcP/+fP7x8EfzeXdFkL7JVb7/8zttLr//+G1Ouv4FwHzlsuNnw9DH5mN7++InzN4ao
ZFkcc8oZfzCKaVqlc37pb6iiEUCRsgFH7DiF/O2/+nb440eYoTMEJRwAHgRyU/u3f537T3fp/961
/2oGcd1imNP//Tf3A+DDhBMoEpj6aGLA55kfxkFzUbjLogy8BJu0es3ZmYUaCaMvoDuUTCy/2P4i
XjTCsDIuIwe9w5yOlo4Fw8rY63tNUHyQEjeWhkt24k0q3/YwRIH9gmFWSb0E9KvdaAU7dABXsy09
RCGZWcKwLXmqlTSyMeH5bq5UrdZrKdOyiVkjauSMhfFgA0jdFczvC4QjVbjEZrRemfDjMdnGE75O
0nTdWyatflz6hf9YD27InAb2oxNTghlJNQVVFWuBmCfG1EgmddWtJ2QBm58w+n4fnP3w/nIlwYyg
DDJHhdXwixyKjTLQEEDb/bx6Bz9FKKeUV5yEPTle5M+l7GOL2CnG9+wk5nhao9dJy/nZFXRy0GFf
Zm1kBwxymkvlOmd+qmt0HfVbm3nRto+cG2dNaUbaUbF6yvVihdGwCcpiWGIX+KKn2YZUl7rrJ/Pp
4xPwy3kx4kRufIyu/fiEgP62/WxO7b6ZjG8RVCiIgc4F8pQmsXLjvmyotdKq+2yI92dHPT7nFs6q
DBeOY8wfZrhenpd1CSNybzgjg1U0PbsCblEcidGNsYKw9j+8tP98MX58ET6MRX+/e8HR5QUsG0eP
j8CGEqMzG4bX7hfXXq4hH5rnttd1G2vKcrqrVaGasT+LHP4wef/loB/mlC22cL6aw3YfofeNoQCx
fFeptSUvLdj99fl9tNT641hHEsxx+Hv00v75gjbmKLNQRZLbuKw7SPQ0Ic5pjx/bGpXWBmJ1tllw
c9ytUX1ZaZ0leTOWr4Hsq43IDTsehGgvmhUpkE/F+5/hzr9/O5iUwMBH5A+61c/fTqFSG7KAYmwI
H31GdWdarSsTsnI6EMDzn6EQfxyMzvooR4Eb8VFpLDNwevSx7T5M1/yEJzDbTXX9mZHknz1RGIag
mw7JXv4lpVQtae+qoW/hhaXuiSozTa8ul30tqjHxZrjwq1XOf2zDP+3CPz7GHwCWP04tQN8TotFl
un984n54bXy/aCvtcGrTVJbJ3GDY35rlZ9kR3gfMisOA10NLgFrMf0BzPx9GT20FF99v93lwkg23
oTpJlcmwItq2rXVWK7mdxO3UHAzjceiWjSuR4spyExnvprGzVLQj8zfR6QN6gbhpnR0perP1nYni
0R0I0k6VFDSDS7kzJ0ly4D51/INytnXWn3Xmd3dwtwuId9a/iHQ9QQQS1sHedb/qbptHJ2l9IT0v
9hg31Y21b9MbJ8P9eVzOERYiqZsSIbykWiUdBFMsPW29tthlGv0/JiKfPNi/W5P+vHweM9FgByNq
B5P4yEdSUR8Za1F1+xJi3462Jqdj9bybpiSgq5TBknROt+5ah8Wfsb0VN+GEFW3IrMDzhDoxp7q4
LJgi7VNjMfcEA0HNzrqXjtDWuCFBbcdYBf7YXy8Xf/q1ybIhERClHWXBh6WJvNFxKSyl9kuI0D12
MeRmX34NHpx3QYhrLLeIER9p7Xumb1ns7/3bG/8Px8j/X1P+Zh+lS//9r7rtl5ryPn8p6pfm+08l
5fFX/lVSen87gnfsyRC8EEZwc/4oKaPgb8c6kvAkDJqObsr/rihtk5KSpfXY+OCwAQj374qSD2Ml
pP5jWyAJBzbTf1JRftzToFrilgNkjk0kZeVH7M3r6w7DubI/jMLQFwQzCDuujtbspZOLz+gIx6fw
x5eLg2GrzNcnWAC2+EcJetEYhW1bTndAkKCP7LPuYBRztgE4yg4Mhhj2/XAf/qRM+LMD4kF1LL4B
FwlD+nnhK62hdUJVqIMdAcNB+yqMSyJ9ECSYdXM9+9NneQ0fqy/OkJoLLtvR0J8X8bjg/7Cgt1ab
kydFG460uKR9q/zgzMzD5rofUcC1aZ7tGE7I75nHrvLX5/pxL/HxlzmWsigqqGtRF/186Cg30sYy
Oy5pCZyII6K9q1FufnKUX54XjsKJcTVh5qLr+3BFBZGIFMwcpZtHfQp26H0RmWHvFKnin4UXHj/r
p8fleCzYgWxZKEQZBPx8Ril+x82qp+4wTS1hkPNxkN7fDaSyx3mVsmGln+RC/tnJ4UIHE4pig27u
Q3flTMrAMkd0hyAyhjjN8/xgzpOxXwLv9a9vFi7px/vx09kxqvBCZGDcMeJKPzKAgIs04zfMeapw
Gi/sqjaecVJp1gR4aL3pRMmIhybF2bbuHGIYkGcbXdIfAvG5xncM+oyvzTKq76pc2YSjugKjMlQU
GDsQ9IImJl+Haechmk9jA/5lfhTLjne53Rfw0aw6Zz5kddZd1vXzpb3aZhsPqHSeMKdBk2i2Tq0h
xjvWTdUdeYwQ3Z07UxeuF8OTdnC4z5j/YM9kgbcz3Gy6DbEPYtxUEX4751Vu9dmhLh32v1H3K2XC
hOGjlQPbgvgGPloH8KFa870IAnDJnyhGEeanK0hoEcQR37VJBJyeJ7tL2+lgmF0w79i3dfVo53aF
0gP3JsoyNOX5WG9g/bW6Scp+VflVFxgRAEsOnDk9DpPfUWCsTpVOZyNVDwp4nYa52IwusrGNUUVR
sXFgWjyHQVGA9wER0CI7HVJ1+NZM7J6bEjNdpjqj7ACKGzXMNDkiCM4n0+2NK7NczPG8dSKMDwBy
AjzCbdu472py8mJfimHFA8EiUBd14nBtcy2LDc6Amd6GIcjZ1iulzE89WaqvXWp6YG4ZVmJtwzUB
gt8V+C8uACZ9I84MexHTzjHLtYALgOhmt3jS6s+YkIopwd1Pj7GaacY2JmYYErjB7nwwL2ECxpqZ
Mu/MxglKVHKYpcceUXFOXJKXMzzZs1U8tFEfDF8yzDnlLsgdjBgyuaDgUphnQL7Diye8GAQyq32V
dw2Bv8rQxzZvaswYh/lM7YIsM5dvbl51NanBjYFfOR/sXo9GlhcbYQobSyVRgOLhgTKvNyDVqfew
ZAoKXJMX9QigjEHHmeVBiN6GA+wP7BSiKYi+4jhkGzrulDNG5/kECrAJsxxew+q53bAfuyCPTs00
wscgn6M0u+yFE4IkpA5Uav4KHBUQJlXNpsytGdgotxu7TBpHFlgUR1lIRWt2KIUT24AEFFOf99FN
lbfhcI5rxmR+aTxrMPg3dnRJfsjCs2ssq7qtIdH012AFgQ0Hw2selISMkohOOHI3FNNEhm4th0en
Qn+3sRp7JDKoqVT+GOZuRRx935WxrNOgObgdevvbMcjMdTPzegATYjLlnrjCcS6OcSEA9ELhDlOg
NUBHN6Otu+dpjx4yDQgUS9zNHtqCGeLWyFc8rNuIIBeEWU3Wo20tIUgF5OeY+fcO37AhMSsWxMse
7gp2Xm6AhRc8jmnFeaTzmhsfWGeK0Uj31kbPFjIMOH0ucL3lSGs+OKOYAs4zqACwEFr1G3sUbr1z
mXTbmzFzl0vdV6XclDZ+JwnJTJOIMdkwykMKqGlvytWrmJcLgfy88TAVARTtp+HSqRfTRdCN3mLR
eFUCoBrIxiEIfWvMLlsTNwtUij+HSBmuBsZwja2JbHdFX+jXxvHTbyZyjHBDt77UiWkLBkywc4py
0wehZmErZ/yXgMuHG2mUPQEdqWW8eW06yT0Oq+ujzEsxnOJOsw5YfWVoajJrwXm/mgA9YPhMqDHX
EtYISGR4E4o5t5OURalKarcZrntD45RQgXsFW8dcJ9TIeSbDGNfdaoJSkzon6KeKNJ6AsJtkxugk
TwonRaF5jCNyLoKmI5db44nzYA56vpMqT+09Bqaq3g1j3hiXTVEZiD/HSF3lkcbC2i8isk28YY6m
RELSeXSGNvMTHEisV3/I1Mu4qinbme0SqB3dbnc3HONjENDlR/QFl5lmc0SE5EXW63w726JKY8fA
HiAJRgD/uAtdeVJ4tTns87XHO5SkePL7AtLsTgIMnJoEkcyAilwH7ktnhnnF49DYeeL0ZJfGJS4q
2IBKxoNJA+3wQtlTA5vLhrndrH4TINgy5ofCKMXbWrb1N6RG5a5x9fwc+bPcs/eJJ6/t1yerj9AC
9REBw3CCgKq4ZxObloCvNZ84Le1Qop1hCng9Le42XiD5bsQcYDx0ejLeZ5DBK2rvrEfzMBfPHnbk
z7Wj1L22kNjHVduVKmmNIjXhZRAltreLRb9OwkjzJBN+JhNQufKGAJu05FK2DhQqxLNvttUAM8ow
G7hybS+/FGnmYYiVh97d0cHs62JmW6eAmTJIHW7XMc1w64Eq9q0unOoc7iKpVgiqqrTFmWESMnyQ
TVfdG8zvzsQ0w+RunmU/72xdF5tUYBBQatt5FkVnPJoq8h/16p1jBThcGLLsg9idqv5c9x7mMGE5
bwa76lWimhWrIGzp8nNtyGmrjEHcdjBPzoS7Xth2O2xEb7cXWKpEHii5vV4Xna8PHngkhDd4dIx9
A+BWw3m0hbWdnPxWhjK4FuEShVunnr13KDYleSYW2butNXuJiIhtAeXXm2GNxAZma5sIs3rgobDo
R5GX3Tu1hZPD4t2IaBqItx9dN+mNBo8u/4xTyE4dGPWsuGvwbKxIaFtGsTmz4sY9NfAjlHGJdBq7
v3qA6TSH9qthVO6bPdgWYRnLGLKfzY/FFLxjCzieutHqXPdNbR7wAms2RLN0b96Sk8449RgaJv6s
MpHYgaJdRlIAu6XxcfTTixXFo6GtR5lK87KU2Et5ytOnRrgOWVxMK5Eqg7aMQx0F/XZ1YDDGhWcu
944e13yf8ya+FfXQVvuwivybgOty2ZKEcWvO+SscQ4+FBQv1M6yCswsJwrZeK6micxd91s6uQwb9
RYfZflzXi3MJPLR67EekkkRmRZhLQYDWAe6YYzFQF2sI885u01hhwtMSfqTRsCP+xkphcDG+2BMJ
W1N+SE/yBofAkFM+2NtpbdYbiVzfTWrs3a1dDRBp0aYtS06G+OKPWFvYmUqqVldWzLjH83HACa7w
XahEQonlPUmbsKMFRHg8d5t5eJJV2YfPFEEKYmA7NXeVqKxvQoPVHPpqnqYdXKVZXuZWBn0SnH28
yfwOmySxrnVJbG6g1v2Kc2NxYrjjMD5bCj+A74w6e+dkkc78pComkk8tbKfTuSPANGlmwwLQrUwM
5qCDrXMixwyLL3xJ9E6Wtr7D1xBKlFEWKh4Jlgj2R8iRpChTFE+hJccZrMODW+05RjRvUs1JJQSa
iedUOmqNJ4qTjQAv0UnX2t07hjHjRZk7zim1jrx14EdYt4YXsbkXjlu/AxBjUhU6udNsIxbJgBi0
Ulyb/RI92VXESNeRjXxMU9Fu+87PAbErd3hQHr14YrsdjQ/WIyidq3HGvRBoW8EGSqMIby4eLnT9
CNN41dOyeEWXOdx0fTMeouq4uSytLlA/C3GGhB9uKz1e0qRpxesvuvFL5ZbLaz+FATaBdVCfm8aQ
Xq3SBqnpGTOrBPurdD4TYUpJCPk0LV+I3JZ6U3jKrzBss8qrsCyNe18tGarNEHe3eF7gL1/Vqaj0
3hid7Ik3lmoXGuTwCHwS4nhhVy9dCscc9xSVXrcpyBNkA5zVsCPHjmxwzrtotBB0G110iywND5cq
SOXDEg4dNhbN2Oyq1B3OtK+ixHK17BO3mqbD0lrTvnDyGY+4SNysdO280n52KrQ342ALaaEo/BQF
dPmIERYNlF0uX45iROgxQ3UOmgV9wbBz4K9jJzbBwX0wMMuKF5/qIoCvRBE0UGDPORSM0Z78L0pE
NxiWYW4y2f0Wlmb3PjfK5zrQ/xwGi5K3mWUXD9AwoXXK/MFZ630TNd3Jqtpn00rPHIKvr0Jhn0DJ
wvAmEKzjTRUbkT6XNIcb36/OstRy3zGxPYGBRj2LUwj6+x0Oq2NshOXey6wrHBxYdiK21KDJHvHU
xThe2xYUCK12eWru4LXHXt4Gl4bud+mM5it2EXweWRwrUODet8UXKnUXHaYFHu3kuyxc+iQL051Z
mtfrwALkZW5LETSVLwicq9gKxJlXuffE9uUP+YjWzZIZ8BME130WUf1TdHUnhR1eLybrNS5+LV4/
odHElttEX4Zx8eImo7pOV3mVq+qMfaKPu6KfD52N4w2ErOCiYYi2tYHz42FydFJzccDe5+m20hYa
3C4/qDTwTgzlTXtjqO46yq5YNPkpcU3cl6EcknGa7IPbT7CGnO6L09i7sOR30xrzqSmAzanh2sZL
5dz1OS92OVDlYYBnrc9R0F1aLkbuUz1lr3z8skUiDMs0h/KDydCbZZZnc58O15jmRBrGaHWugmgn
HG0lyFEgYNR9dFpFHJPIOvhIbf7NX0f7JPA6Ly5MbN6aekptbmqxxarb25iyvzGb6S4rDGSRQXCx
hJa+0Hgn3ul6nvvEiDDgdaWdbgdVmfc1Uw1nU9ZwiXiOUb5vjcE5MYdswHNcGRBP8T6gGoUVKPd5
oafHQqxdzgF7mMZqqVlhIC3HaeRcVpOu750mGDEDscaCz1u/hVb1ZrrCYtTQ99lJg6gTILMnfkr7
cZimu350aRb7sPs6RF51MdNWb9ZixA/QqbZld4zS1FFVJpUBzhB9Qdv8xBqFXUkxR1u3sCUkyIUm
DvFGIlR3tTbCiAfCvy6C2hDnsPfsjWLCsO2MyXhz2BziCbL65RqId161c3RityVu7Ak1HakklLFW
d6L94ITh4B3d931n1sF51IqHCneVeHBIYK80ppLZ4Fm0IEwFpfGo+3xLrurwRQxmW27TqpAntTHR
RkvnsRzwqWQ1e8+OYQ9tGO3oMQDc5jC6Qh/Y3lmTXZ9WImpjsfCeZAMsNNA5gjbIMkVVoG79zuYe
WFM6xpaY2u9HMsJ1MIxUcpnxOLp5elaDIdwHlWfuhiw7FFXPwtipEQg9c5sbJCsubJ7Qjr0gu6v6
9q7LK+eLEeUPkV+EGzhizmnQzWfewGZNei1EANjgN0EOaZmJUfMKz+ckS5W8rDugFMPiqWtT7EmN
7BaG0td2xXCqtlrMAnXKlhsM1lcrFdFTa5eInQxnrr9yjBPVVLga94P52hMwsJsoeqdYWXI58MT2
+wpiAi2SVe3YkTF8Gc30/zB3Zs1t69ja/kXs4gQOt6IkSh5iO4njODesjJwnEBx//XmY/k7Xluxj
lfvqq9rdFzvdgUCCwMJa633e8TEHZXisjL76keuitG4dqFpyx3KNfPIDkedui4SOLstZjH1OAgt4
stniMKivzaDcnwD45t2DjTIg3zaOpOXG88pvIuOvmvpWHPJY5g89Riq3xP1eoFTxqacHmZcAgPKH
kerOB8NXDg81qz4Xtd87wdjIIsT0liTxTMB/14wdxSdJbjzhVmEyp4nu0h05eWMf+2N3UI41/cRY
ZCCoBvuH941zVZlSHujnqcO00BcgYpnqruZi0Octxmnj09BKc9oQp4n7VihsKfs+Ke9pCPoUk4Tb
jLNT3vQ5gUQA2y5eqHJqNN8ioEjDuaeuTd+onwZ8noDR5tk33Z0ua7ltqzKBPJ/qD6qeSK45cVY+
kmcTz6Wh+g9xuehtgHBn/mPM47Ltlrn/RIplBK3lVJiBGr7oAUsWbbXjdILUASgAe8VYmTqEkqaF
e8Bt4LnU1VwFA5CCB8uelMH6XegjUznrG+lClGnbxe/wNqrjXgbwoBU40rnVPw4goaLAJpu7XIk1
7QqthZ66HY7vxacOWNG46V2rczncJr8ONMqudAAunW2yYXtoOhCm+STQCF7pu65oWKWTubI3asGT
di8asvo02HdoUriIUZGjEJDdLBHc2d1iJ8rfzjko4mvcWor1myjL49h19rDHaxJ9iN2k8s+kfMBz
Uzp2TliJgWtFF48md9jJ8APNqY27ZqroM53rYawCpBjdV7OTybc2NognjWyuio0ZlRPJWS5fQNdn
s/yY1kNdcQMec9inVgwiXXkkqmhkp+Ny0+qtRrNqE4HDc5Dlm1uhd/5zXWYSiLg5Tk9a5PTFwVbp
8oC6urE4cH16MjsxKMjVptDkcahE5m8SDVPkfe4VgurCSNS/t9I+d7bOoBdwn2RBlNL1SX1v2eXy
02icZgjmJvGKYzo2tr7XRZKHhTvRvjp5eXY7A/QxdqpNxDeRZKMWoGxaiiNpXHop00SaQF9bwAsb
1pNeBMLL3GHn6YNl8adu82PuRHNrowWvg5gnTdM+PeNsfE2U15uia9SPPI3IRXm5SB+XuaHx13Z6
optJH6r1aQibbWchiwM1nb1iMzVQ2rc0/C0mF49oxmO4bYcHUZbeSOTdkqPhR2RL4I6Fe1cb5El3
VYvx6oZZry0wIHC0R1KJ8mG0ekNjRZCxZummzbx3lywNI5LoDTlgEhB0i1r9UwuVYmJB65Naw4+a
kq+Crh6kZVsNwG21Lj141AYenbmi+d7P82zZ1F25fK1b1sqGW7y1as9y8XPBsLvYFVKZdw35gN98
dHSRQpejh2GpzeQq76Wcty7ChSXwSlt5WwUT87MW2fZVbQ7GTel2Hie3ZiUFXbKN99RKNANo3mgS
9rt6PDZOWX/zyf8FUdM9jXNKhTlv3UgGI3kRdxOZzfzsjKI5xI6iJkSLfWJsZVTTxT/z5potATf5
pmxI+w+LbdImDQWNkvs0rimpqo8dsSNqI0Urijq1N/qQOuYWFuvyg2p6cks+LPoFBMBE30K/Rr8x
29g3NgWqNvaqaSa9bw7F/Cw8a/iBcmykQ3iqEA8BRWh5qctaV8iXKdWDCWi/3CB2W+h31jWPTiyO
Vn0/jJNh7Bq/cH8SIQLA1ZVbPtDam9O91rVNvckrf/wI8lwgibLbwWGrdYb9YLlDfaCdu2NRIiUp
aL1G7rQxYlt37p11zwqjPCuKIElzrsptUiKcsaYRlc3gTyVJCKM2OGhxavR2na5lT73MzPLKIUf4
tSCt+7F1QDpv7VaYdzimewgmYnR7QawDXCatu0gi1chP/H2a9DpN9r27NoPPqvuJZRvM/Chbxy14
vhvX6/kMo9lFnmE2WlofYBhVxs63hqUOOtw/bzjSiSJ76Go2F2zOl40Gdu93J1yF4MQ0Cu6HqVM3
h3HIDKyfO/MPYBEb6ZUx9v1vGOuOOMpkEtNV5KfuQctHf9my6gVX+Wzq/8iia/v9UDXIWCbgN+Om
sPT2XspW/0omuP/Bl00/hzdj1YB2hFJZ78o+42Y0p/Ed16r0Nps8etx9DiC2rdyoPnuVVn9N2EeM
DSRjMBFxo5e/SGdHcyAAKhgEeV1+nZc0NwZxnxMokXuhJwQWOwsEf5z6ri48q9iaWkNyI+pxZEOI
1Uw/HHcS8D3TZlg2ikp7E8S2sXwE+k1xxywmkOPtYrktOV6ddiiDS+mf3MrUlySK5SN2zGXKbpwg
jCzNxPlcpxGHYspn/iSz1KiDenTSdBObGh5YaiCVt3GbJn4uTJdzztIyUgjt1NhmqNCr3oksZuU1
MoObCZey1wFBLd4zuAH7J0LUirYaq1rGoK5IR204xVFFyWWG3FH4Q2eFoPOdci/saOSSZsff0WII
ua9oobvBw1RGIZAW78iEQNY3whp+4/HTforzkQU3Ut/+TUw36IE5o9Pb1LPnfSe37984pGIgyla1
j5hkmGadjn+hVwcCkZikfhPTw+21frsvvNEI3dEj/BkNDbw57KqWmkuta08LChBjS+GDrnix1n9C
sxDcJiqjdqgkDP28Gm94ebp1yOhbW031fLgIBLpVoVOskicA7jT1WLi6PC6jLb8Odix+srqqOZgN
JZ8q7jIfq6jlpBnTeuHj85rxetLTCbanS01xh/pwcq5Ei1YD74S4vJPKY8PJhTIWcpIeCacpVqww
f8TL8z71pjWvMqj4Z6OS9uswIt9F8GqOy94xWi7NMqmRaQhrUk925urkLQwuffcx1eDxe9608RfS
gjwIoFDzvEOK5/+MC64Fnzq78zJO1pqU8ShNfdwNPnbq26wzpLmv0e52YZy5NuggKOHWvh2iNg0g
qhNrS3vgYK0rK7b2nuzsZ66HExbT+Tw4t0mbGtWw8dMp7XaS8mazL3OX3vLKKGYiDYcMJUF3xiRl
0Y7F9YxjCtz2gdvRnd8a3Y/BSAqx91GYfqWc0NZ7qdC37GIqZy2pJ86yI4fE7LLOsR694l5cCbIx
DMtlgTOEaoe1lDvF6vjWJmazbBWyDu4sXUyJsjU7wqe0NcdbNxGYzBASx8ZmSUi2Ei7j8nk/Oz0z
SEcjUuj0puLz2Bru11KBjNyPJfzItR5MdYKn2VYH2oDVk18ChrvJTVi8u8pcJdZzU1doSgWaxQ0p
zUFsl4yN9MhN1IywcYGZvcXLzGBRjN5U30UoOn4phPrjx9LRFn/fIbRN98jltWfHTLxpb5s2oRo5
Vwj9JG5mbe+wtH4kRW0/GRyEGjGkdOKPFAD4zrusdv3PiPI8ovzJJE5I9WS5K/UZ5bTnRS6yVVZG
vylVJEDjClLSW1uh7wkcXdpHejvTK3j1aK5MVvdVlPjLj9g0lbWlOCIeJRrNZl815SxROEtSQ1wO
dZD8CrOSTSvGAokXITTHUSySa9kkXXbH4xVGYCkSw2NNVXQzeobxrWwTLw+QzZOPqCdpfSf41CmP
lmp91LFWIy6BnHzfjoIMYRT7XJyRPMXUtD17boKsMCM2FOqsR2KAbgmwKfMQlOVdVG2s2CnMgIjI
vM4KXZu2zKi5qQqt9ViMWf4p5gxxgbyOJGaoFhvepiVRbuylb0QhVwPf2SRz6ny0fLpaEfUW8nGA
Xx9t26Uzf8YJyRdu+0u1f7vL4kX7D20VXINoS8aHD13KWbOKMDTh4JrNba0fxbOj9/NT3qrpSXrc
J8pUR2/19oDnjZakPLGWxY0UgpyLIOCs/aekYCVdTVMHOzJ6LBmUSqhdQzButpqkK+oGtvSU8my5
+oRpZZGlqfoCFfrbP+NFHws/Y0WAmnD76Ok6h45aq3aCYnt/0Btj+Mwq17ZNjzSXPF51ARTxouvo
L9XUZyga6eliXX/KPxqeSmk5K7ZMHVy7crpNrKLsgdxfcXh7Ri/fJD7i6IDIj3Mto/P7dBinrUtt
NHR1GJDl7VvIBKje/IQrW9SEQ5omF9yvXz5BxoP1RLPeivs9ZxCyzSoKqak66Ap8F6VX87FL4dI7
qLW+vD01Y/3tJ41APEKT4ArbAjqdzPO55aJ13dSc1SH3cwGQh7bRceq6fUtDFyOOsKjJoFXX7ixm
0vBi2ZrG0F1Js3E/vf1TXnvKpo3TqMXvIfo9e5lFQ6sAVeD+UJbZURf176Qen0GKx/tG/y/WjeX4
4LssmrsAs52+UOqmSwxXQx2QHWeHVWh30EphXFB5vLY66Z1EzuMIQxfn3GZpE5GpTCqSUbRP8aX1
125lyAtzee2xYVhPH5dA/IAx8ulckiwj8OkTdZgnRHqhzH2tu0ctWUzX0LgAe2tipNr79rs6X6F0
bdLRvZJhHEsI1urpoE6jcwdtJj3kTqP+uMKhU5mcUpLvmlmLnt8e7JyPSUJi7cGjTxVAJt5B53wx
r0fs6XndFFL1K79XXQdfnQaUbEfns370dfSgE23uj2bXiZ9NPBLNlY51iKo821XW1NyYxI8fL/yo
8w/n748iTGWzBY2D6uT0EXg6/Y7kY6Ywnj0n6AopPyFiJs1vLnPATaLZoSEe7uyaRhAo/GKvqjba
93N66RN+5V1YINXZatlxqTqenzPIvV0BFAUkWReHRhrVf5A9jw/wjJz7tyd9vqKZ82qUQecvEjSD
qZ/OeZrdaqTHbQk9ShxB3fXmsUCkeEFE9NqEeNFAh9gAddc7W1yjokRjL/4Upo5OOnKAV0zsVfpz
TIM5xPULbbqvDbcOtqqHbNovz4bLzYV+RGOYwyWiox/dI41s1nKLj9gl4uQrjw9Vn8f+Rrssnc/r
p/yP4woIUKW5C9xQ0xtoaLF08gBGeQlW98p8QB/zUXJW+TR+n21upUHsz3VUhbYqxj/SybyDH+vT
L6emfvju9eDA5qWXml3Adc+FV9Y4UiWzqa/qtr7gdLd8tcr6Ipiep/LPE4pFBx0X6SGSCNrEzxtx
MYOpCGH8LmyX5neWVv5uttU7/UzXLQZLNv5yFhwqhnPklFCII0BHduGikeWsbDu5qgpfXggkXlkA
9LO5LpEKLdp8r6cLwCNFhLIR13Ga47LtAm7myiA5sn/7rbyyADz6G3AhssCBUks/HQV+S9doMpnD
bq7Nh9QoJbxI09FuMpoH3mkfsz44z8ItACS6Sb/0X/XPP9a0VSkdIbicQqL5gTwSTYjY6uFtOl3F
/Tx8ykHUjBeOvFce4ypMQ5ywmmmz1E8nyOrOJb0nE/gNZ/5gJOUYZrPtvdOp5u/U0GQZUHhXzeu5
ffGS1iWZX2q5w+oj8NBQgXL2Q6dX+js7v9dnyH9MFIUcb4g0TudTlz7ZCz8aQ9eZhm+jLtQvg+vh
z3RwlwvK8Zdrw0A4h+sgGTW8sM5JhWS4yQSSEQ1LDx9Iy8LEa6hUE9YNKaq3l+HLt8RNZFV/oWUC
RivODovWj6aBihikn9HJio1OC22B6v/326O8nJCpE1uttDjdJlo++6RSny6T1p0NXNn0LCzraro2
W8eBLVB2T//NUGwSbHmwCc8pvmrq8cmLhBHaWtNv/bSkSDzmw9a1cnHh2a2f6Omex6zA0nnociAm
69bpiiB70Sc6uLGwhlm36Qejn7a+W5jfZUIj+g4e7OdqoXkholhxYfd4+dq4BPA1Q3dcLwbnkGYa
6J0MMrMRSmxIP/lLNJO/0s1374T0WHIQ+uu9jWTZepf9x7ZB2VPHUSl2w5JM0KFa3OjGBCF24TG+
Mpd1Q191MX/vh2ej2JND60SRMIqIhq2Z52qnoyR4d1TE8Uf0bRMIEqHqZ58v/aW8rkl3eWJpRL/v
6AAGG5Jsfq/8xRUWlgb0sxE6cCSeo/Bp6i06yrJ6mHR+tpXQ+rb2ZMG1yvPq3e+Hg4PEhQlyYD0W
z7fYsR7cyp7FWvvFpxgz5b3eQ5V5+4t6+X7sFafLyW5xeTHPvyjK7w2YZylCey1NxjNCYjp+zXev
AuRQq/vQalXAkXH2fgy9pN3OVyLsjWyEKd78ihJwim9P5eU+RMZlxd0Cb1gFZmeHrpavLmp+JUK6
VtUdZg7ejYXjLDeRAv+6t8d65bEhpV2Fe2x7fKJnLwfcVUNFxrVD7E4aOsuIXNKttKzh3QsbyBGy
ZM5aUgOc8qcfaToAzMpA/od4vc+bxRU0ctFoeuH1rH/L6V5HYEePCfALl3Kdc3ZOWHHZkw5pmM3s
ievO1mJy1YkeUNCrDrU+vZMry0m72smDq3bWcJKb2+msLClthCq6HWqckqh0vOVAFT+68I5ezgpU
t0Ckhu8VMc/5JYZtjfPPz2jqlFWdHkcwFFVAB06kB7Tbz8OO1lOAem8vjPWnnz5K0m3AZVlj7BHM
9HRqpdkPHhV4EZoTqMiPebf0JPL73i0PNhYR5LFjici8iCw0bR5Jdfu+XOrhEhh+fWPnP4MAzYT/
IFY54tkb7QvHo2WnEWGJPP+Kfi3jTmh1tJ/zaXqwjWG6ay3cmd6e+8uPgkQEqhM+ckynyWidzh0c
MXXVvBBhhgwxEPSjBwbeUbu3RznHxfJMPYDWfBd8GVyF7fVn/OPgWqpOy9pU78JUjjRuSlc0EA3z
aZX4VF70AT5o7gVaakf2Nk0pIoU0OeQ/Z+lpxtFxB3ponAoXk0AkYpAI7ms0741yJ/s4l5P6olQ6
TcGS2068E9YqmvHjsTIDCb2DYjTE0+FokIDtL6zXl+8MRSCHF/+QT+UmfDqvXHWtyAZbIQjs5BZt
wXVcElFP7qwfuXp7QR/P6YVg9OU3wphYTxLJr4JV2zwdc05Xt3qUnKFfZstHYnktqPTZ/26U3vDL
k7114d7wyngEibw28iRk5F6Mh+NYYs5aF/bc+bc98rA9vFxtN+tCXHn0UH56e7G8PBM4CJghkyMz
R4H0dH7pZJd5Udhd2MmsPNIxDtyO/mT6KqNLCbmXU0NmzPmzMmUMpLhnq5+QHpmoVrAsW6n+FFWs
A4Or4g8R8dE2jR373fEBeWOiKg46w7HJZ5xOrXcHisCRLsO01p0rNC+I+kUcX8rNvPyofejfFmE9
JHeKGmfTKsjlL2k6ylCoqXiaENUEuRdnF7bNF6M4JtcHwPtk0TwihbN1CFRyyk0at0O9q+NrQhYy
JtJwju9cDYxCyEuaAZCTTYXk9JGhyFmLv90QUkUtDojkkoPvpXTSFIMTvj3UaxOiXME+wOXVQf9w
OlSxxNIxElCTUyTMx7x09SPk2Hr7/lHwEaM9G18mYvnzNdDRJovKcwgjnR4vrx/sL1Nbync6ELFF
gBoQJslNg5sCe9PpZOho6d1G8/qQNiB7N8XQPoopqt6ZrP87CldvMlUrJMA4WwOYi/RTNRRD6MQ1
uVqc2raeosvh/Y/M5ZJgM44Jc/z8xdAenjm239M0X8efaNePQdPO2Y/3j8IyxvuPfXwtxZ0+sdme
6Zakf5xkcNLStCU78y5Op2L/7mHWE16sEc4aU62r8B9HYbRgNGJPKUBT4KP1VVWVznQTp27ZvH+g
NT2HhQQrmlTM2ZdTq2gx6Ezsw8Xy4luNBp59NrnThWh3jdBPohay+JTdyM7RYroacJxOx9IRCnll
3YfQUo1sH1uJke2Ssmqq2ymuzfsi1gf3duwG3QnMXDTx+z/a9bZPngk5iLCds8dZDaiRRmTkYS+b
+gNg5IEM+0Wbz7/p7PNp0nrmGJxIf8/d02mioZ4mZ2aadWFlV2Zsp1/ySjP6/ZLI5CExgT/Hwku+
1tAjdlJG/k7kqX/hWa/P8uxHkLt3SA6RZiK6P/umhwHLs9JJx1DABga/2tV7GueiozkhRKK5oR3v
XUQv44WrxosDmUoxKSliUvI3HJJnHwbzjvgy/SGsqiG+yRFZbXUxaLcK6dJ/MRRcE663vFR6Qc5u
GaKEadpJfQgTQf2KTpex+zmjY73pYKVein1fe5yrVxjvk5WDSd7pO63mvKHEZAxh63vZYeEgvqnk
DKTAVEazb9KWF93pxa93f/8sI1Jha5rI4Pw8HdWjrxOAxjCQtiyNhyzqx12Fqfb7N+b1Uu0bXKx1
MlNnD9LN48nCCm4MVT7Sd9To3XWCSPrC61rf/PmC5HPgiCFCXLfN07nwLfRpLiXb/9TOByIFD+og
XRPQRxu6xLcVFiF/3v/46N7ByooaP95gZxObrLlFS7QMIX7gOXQrWlpRGjhf/5tRiLIZgLv1OYRG
UW6Ad8AhPaM1PvqL3W7joogvXIvWx3P++Cg2/WeUs+xHWkoslw0KG02ECXpNmBP0o+lv3zsXSwdk
JNati6LD+VKYaEmiBzPtQ6qt9W5pANDmRm9eGOXlJkERlaVAsAHQikT56VIoVqdC2VpDKAHc0bfr
becKkkEe5+/O41AGtKnbwrEzqXeedzw0ealaPZ94NyrJkdT26qjTF3EhVH95rgFj5Osx1zoa3+rZ
5lDIWXRulIN6mRbHpsVTkr1GEAu5Folj9dWL9PuoHCIEGkU9vjvgsQhB/zJquZZw6Jw+TK/E3zVK
iBHcDvV0rEFq6AF0X1h+L7pYoAGdDHO2sWezSXEQkmcIPtmmEJnNiMrI7vQl7hhxnIldmfvA4KUq
Nwn2AyhoaCxeoGc8v3uJGmv/ExsWhstER6fzTWXM4k2jPswBGG/QndsPPkawj2+P8nK/5/KF7Ix7
EcEkxY/TUbxm8qWez31IPmfMP5i1BuFgbr3xmdNlus5mbfB2UtC8fOHcfvmdk3AkT4AVENU31tTp
wJ2sSuVZvQqHMW7vHIWBr2Xl7oUVuz6k092E/mHqe8yOniT249NRxiSLSr3u1kgIqGeWoMspprIK
6W+VF1bOa0NR0aBHj8wZBaSzoVSx2OOQs+9DsEKvoCmA6B29/3IwvPdmO8gbUa+k24hHSH/e2XcY
+XLoybkNIR45t2lOo702Gb9rQk3QY+aFeb3yokje02tAqLM6uq9//o/YfKRlktSN2YdTXjf7ImrQ
Q7V90n15eyG+srdQrySSWu8ZpInPvjvEXCD8be5m82JCAsiSbkcHrbO1B81+SuaYa2HjDle4hqUX
aqavTFA4MI3JGJNcoUx7OkEy7U7lIykIgXU0u6Gs5mcry8A6vT3BV9YHd0KaN3mMlNrOr1JFsdAH
B8ktROM/p0dTo6N6Z6K8brc1up5vb4+2Pq6zhU+tj740to6/3/bppEA4+kOBRCbsYqsMOrnINnDd
doZf/7dTHoR/5F6Y4csxSYKvdTj2LOrB571wldllmk9BMxwk7aIkeyTwSO9XPXXjlT3ll/yVX743
4mEaIOC4GTSQnUNHcfDwZNuSZ0xEQ7ZqcWusQmZ3+/aDfOWWI7hHUyrDGJZ56et7/cf6hyA/Sd3l
luN7eQjt7Ls+ySwAcvA7jp2dPaY/sNpGjsiVb5Wiv/sqt45OJnVdOfTgnI0uNC0eiVHYn9FA/pG+
2d1AYZqf3p7ka4+SYrQJq5Gniffm6RyBOSG5GPgEMgq2gYNX9a6z6Xh//yj4a7JlkYkjnX921lSd
qjss/piLZsXXQCX8QzEaF/bGl58ZHzNxEJg9MpiUTU6nMko/zVRVypCOgSRos1r86rJi2keZnT28
PZ9X1jtDcWshfuT1nKeTUqUXws16GWLPknZBk0/lZ3x/desgzMH9WLay+f72iK9ODmO5lVhokXk+
Ww1pp081JWHQ+o2bffJTaB2IC/oZU0qsjNSFpf/KaGwf1LU8svhkZ89GM5DwLqXedaG0hdxNOoal
TlZjVNFZ2bvPaaq2RHWUb/mHgOf0rTUAKzzgczLMVG/TrWdkj/SETkcV4QT39jN8GfHQzMYJDal4
/a7Oa7g9dlmVNpG6HyihYJtYwue/x0GlT/cojtrsrppM/deoR8VyoRn7la2EtCBFUJ24n3VzTvtu
WyNrY4yNQ8Nt5L2ut/3NiDu59iUd8jhABOVsYTU1QdsNW3TI8bvvvwwPZXwdeg0s1yP4HzuZmRim
LBaoV+BEk93cRXqYJtmFg+flolkHcTzEJOzw3K5OB1HU5pPO6UFvJFQJMdwEI5T5aKrbS3XRl5sW
I5EXgfzKf8OSPR3J8EYk6s4CxAtc1j7uyLW3WEhcONRemw+BI3c4vnVShi+2RgxT8obwZzaNVUi5
yhSzzg/8bMgubF2vTIgOYGohpI0Bwp9nDqSldWbrcn7SWJV/S9NeHIexKHd/1/+78Mb/pxHGiXnG
m8Ya63j/8dn4/8Qyg7zH/0033vwuvsu+O4Eb83/4N9vYMv9F2n5tQPSJqS2qEP/LNjatf5HJYZER
2nNwUYD7D9xYOPwRrXbU5LlzU53jgPh/dhnC+Bf5QbKSZBfYQlcf3//FLt//O0z7t4vJ63YZJsku
FvM/4jn6WsjKMQolLDKAkGtPF/swWTFic1NsAVzk9i6Vhb83phYEYr+4h5jcwmZx3JAMIXroXvOO
oojvhrFNoUVES3GNtZobVnb1rdUXlP7+kgRLLVBKzxqpnKkIzMaUWwIEf4NNxAMAm/mAN13xCUtK
d0fnxrLBVemqzUux8UASbjpduruJTwElfK9txRx3V14lQ6dcpsfI00BXLvrGipxuy//KCXBJcvB2
y6bAL7JlP6sVoufhSLXBdBg2oSvwJVriEYBz89zY3QN6CrwvcT/aRnF3VxXLF5AZNmLvRL8xzKXd
thrRrD4CYtJdtffapgkdC8dCxMQdnkRFGzQQpfY1bwjyYzxel+n8a6S0vqvd6nMM/SAoi/HW1Kvu
Phu0NrTj2N0jq6AAEVfW0SI5uK86Kz84+DVds0ZoX9JbHRxmoR3yCOW8WcOgrfSkv57yHnhO7ibJ
3gOcGNbgb2AuWYsW+InpIDprsy+GF7UbfRmXz0ULDC6FmrDJkx6HS9+bjgNKxQD+1Y0t0v4PktOD
8lP0vzGQN0e1QVIaIGk84yZrF4G83Lwh4zRfZWWUdxv+/mQXj67aDbn3u21MdLAgb5qgrxtYHUk1
PaKz/uXnqbxWLklyX0rnaqHr5xAt/nf4kHdVhyeKZecmkml8lLQlb++SSuo7LPswVBLANB1Aujtl
yPsJgcItjLFvOCscJko3LAOr8I9ziy8t+7GL55TrH9KlP1o4420QV0MBrtORdFEu0DwVnHIqvU6l
8c1PWm2HRHwLIBhjrsUnphnL7aJh8zHHmbrPPF9+M/RiCdK4LQ7J2EbXcQtlFqwCF43ZI/GpnO+Z
gVcVaJXZ0G5igGZ20W7znHvcxHvkinAzJnHQGs5NUouruCqfHM0GBvTMuwCbZi+HTBqPU4di0RYI
InGfIBECRiu2DyD8/LuyStEtSWM5QKFFhCaKilgh7clS9hIwL3U0n8/T7r5QYRbexndr/QruXHud
ThpCwR71/NLCvennMEfHDk4iwqxFYqeywFVaoKtlvcnlaeQJNkbgtbZ36KrUu8Muw/qZaaqCAAHn
tYv7bmfrfbO34VEam6SdFXhMTd0Y+oS5hmjtFtxh6+7A1KEp1fGpUyONLLmL2QB30Cu745vorAGB
O9C7hwIiBvyjxPk15vMHv1Qc2V1Yp1a9RRxpbBvPHChv0OlmRoWzK5ylfLRhhG/KOpZfVRNn92WD
6pPr9YyfONzZaEjIgVj9FOZLD6W37wd9s1B6v2dx37id2X8CG4wWuUbRucN+9qsZITSHNHMA7XdV
EF5sjZrmYrul3SdovQE2WV+Iqz5CyQ5taWMV4xgmOC5vCh2Pi2TI1JXlfned1r1efXYOLqanyMfl
dCtlr1hToLn3rt1UWxqaIL05i/aQchsBxp2xE4HQhRo4RTuZOo9OMj8vXZLAYPFCuHPRMR7cXV4B
4SXy+QhIZQiyyMVz0keyPwF83YOfYIPNpvgmpa9nl3uRf9VGUbNybAzxoW4i7aOZsF0kmQAQ1yQf
XIw0eSlQAlNH+0Bu6k+DCxzYlTQY0vwbPDoLtx209ewft7o7ikPnwrzIokHcgJNILdq/WLn4somN
PfT93VA69U0mKnWgiw/ETVt+yNSgbWH6th/Q+xePhourjWZ4iIZxm9tg8zVegdpudq20Gnq4O+OG
7Isb6pw3GIXkdk4+RPVgWmzQdklh7+zMggg2zC6+xlVdq40Ny4msUPe9w+XVHMsdxOy70i+f57k/
kiD9nHNOAF65mhp9l1VOYPjDzu5djrA5QFAbZGoOwM7i14TuEnjCD4q3wItcfnZ6A9mAsc0PxeTd
x356JQSMg4EOqbJ+IELGJdrUJCZlGZZyRgyAZxAbS/WARLU7NTyNdvJJFH4AfODB7qX6iZco5o6e
JoA9QgXxi/vYrTcGRFIbXsPI5hTMvf1Lz5pjZvwYMu8Wu1PFvR7qIt9ZmkCesvQ7v66tm2YpECMX
9VwHltmr7TxRZfSnujjOiB0/oxD+VeNwulW6eIyaiQolCEB+7IhyohpNdA6iHa4HY4BmTBJ0B0L8
DyuMjhFs/MDotE36QdP0cmdO5GQjZUOG5QvSUPc30Ranv+jOKFD/xB2/vJvEprRa43qu1K2ZRBCU
jW6EXA4c5tZsZ+zgMRcow2Qek607tt7HpvZiPIZz44vjpZxVWHwg9JHIiTGfdlOQZwYuvSAMbhe6
ar6qzDpMarZ+JO6MT1yXOT9kbgEY6hNWjj8SM2Bl5O46ZSKBdHp251wf/WMjtfnQVsCdATf4H2ZX
b+66LmO3SHLsakl5VGHelC1rbv13jknIJKErp75zlL0PjB8Go3OfZ+KrqXXzsXSANrAfXCW4mz1D
xbG3dTylhzlJ+DjJlDxI2SzwTdJtrrTl5wIHECSEKctgSvryBp57+m1k68f7xPtUR5BAI0/9ACsN
TblKOoDROTL3YTGOsde0e7f25U5znPLHMCT+LQvrWy1g3vGKYggLvtCPbVoU6UYK72NS9u6HAiFI
MHeLcxj09AOA9ucyMtVxapZn0NCHYlKSDwKgBrQc/B5ncHdjBj5F5X5xoJWs2ldiqp/wPRLgVhaf
l560t9o4UKQq0iU6wsP3bqZE93caNP2gcSXYxBnSBCso3jWVWm7imgzICEqTL6q5y3ww8ACuUGj0
/ehsAGHy7SFRy0QjD6qsiyf6QEFP+KwhQG/u/J2O3foZTJfc240HYEU5DZDubs5x+vPjbWZBxYeM
V+xo9n3IlZvsZVfmYS8gzhF2YaJUVClt0mP5pQRDHwjF6YX5qrcDTRltu7YpQ18W21S/IsSTt12s
tSxBrd9iU3OrKbAxi0oeyXFuyfx9QjcNv2H4BC4SvqC7V2q4L4BoTIkT3ccGZDdeooDAaCdbhHD6
LoFUuyz/w9x5NMetrAn2v8weL+CRWMwsYMpX0YukNghKooCES3j36+fU64kxL6K7o3ezvnFFsgrI
/Ow5hfM+3qG9q1z3MKfy39BcXKStY33q62x6VPCTmWDQ+DYdsAOVHH7lWzLftt6AkjfrRglTVkDK
ytLHoZuKd0+znTc204wHtwG3IgyE5WaD8BtzoXot+RQvkOjvNFG9DRh8LyJ4kB0InNksQsefCC8z
LRqmZPlTJEI/t0IDeWZDAM3ubuCk+p1a8LXgqgcOZkqvmG/U/CIf94HrzqEp3YMSPKRO0zx7y3a0
i/VDpenRpY9NNGDHvStCCUnYzMUH45/vsJL2naPfZs8huFvSPSghizezBvywArJLR3+/Zmo6VEn2
I4eOtG4tpoN2fJrHjbit6k+O9E/GqkcimZNonujAbdv4LBo3Lpxy189a3Na/9dGL+kw/FzVgD36Z
7meliZ+jSo7UafnmhXqbRPVXrCaVODcLat7WehY3q8nncOu1az0te0sMJ6qUcabSeKvVS65JrgvD
DRtwOyoxn9M5rb7JiV3YEN5yasfRuTTFqMdb5ubnHhv0rZ8ZViiFjRYKyvuUlwRNKaQ/uFD9VUsx
o2a6++Cl+ifdGQQSlWmG9D/4tjjr+JUkA3Wp/V7LDm2uwSm2+XdcnFSnwlB7IJN6ALbzsVzagDmo
o9fIuNZraK5Zn0ZFvpZXj77WYYIH/dgAaj/UXlM8LoC7x3S+abNzsSBKfRpIn38Ojn1L0bDCEFmA
oiP/5jmq531pWOlzVc3617zCSd+K3I9zffy2Mq2Nawh+QZ+lY2R0I57gxJsf1sJfYz9v69DfHOuB
VukNYcAT3H3YOUjnvwA1NTsCqIy1RwnhYtEB0G/9jUE1zi+8s8E0vet1Xr/5jHnMdh65dbaHOxmW
oBO5FNI7/mgOvaJZbpXX/nFrA4C/1Q23euMmtXRZBHUxVfQK3W/4hMRbk0IQ2ji7mU2+6wr0CFNv
0zpnx0wwodbqOxmB5W3ral59K33rze4sE+jOYDt+YckeThXAydigpLOXRnE1hzz9Am/XwMoGbb2F
yoacnzCZH5cQB7+Y1enPDELL3SS2uLDkHBN6gvsoyuxhATs5e8BUUE2L6rB29qF31NX1tvkFEeWT
iyYYxmz7pJzsJUuzD68crm434BtI5S+4cvgjUhnPmo+WRp243jJkJKM8IbC1rwKt7JHjSJ5B7DMa
3w9upFe6i1W+vCQ9kRtwmG1v0wmMZS6s96Rb9KiylftVt9bwyRpBZA0FnnAtylHgksEPMdPcYdag
pakGMyQNOtizdSidLKxHCucd98++dHipZ9+G/ynU2Z7Tt6lttdMi1iezlL9cO6ljvaJt4U7NF+IO
aFPOt3CKr2GeqVez8PMqUUdDECSMZtMT54dvBfaouNiAW110t3CDtigfNc7JJMEQDfLlYGhfSJaC
SoOdM9vgJ83mtFTaI2Dx8mtYJjfozLwEGjMTzWq8f2nquAHjKcVBzo71yvpvEhhOJ3auNZy7fuDh
8lrQ043BBopl/h5ld7QAHJ7ZbMtv9lYuse+heMjrUZxns3sB0c1IewJDGSHxTzEn/kFMwgU8UZek
Ophy29zgbPW3R0ur3hyj9uLJbq5yBQLL33OyZPuDaRYZdtrU0YSwFeo3krozKB9SK2L8OpoYcAkN
Xs/AtzqoikKvCJYr+412VPnm9UZP+GVqx6Ev+3e79OqL5jlt1PUTIm2vGp6GcW2byN62JLanjGVz
WZKhsr8P0RtC16NsANS2hlTRnBFyDIzpXWi/T98oX/LDOuh5ANRnvVSO+9Z6dXOwzLL6lSijey00
14zbTdbfHS7H02Sv9Y65/yJaoTeGlVVlkZ+M4OlNK+HMsQrYQXXx0Za5/9lY1fhFvxfwgXS+c3PU
jyAXsQQqr91peUNNRVA2ySqh4RzX1aG3q3HvQRkC1J01J12sapeUYHA3qLW/iqzR9q3mLqGzNncT
aKk1z3w1U9SXlNfTRGahvrKNCiW0RTlST96LPeIGZ3o1e5pzZT0Plie7qNOW6jBMC6kU87N8Mysq
a9sZH62pbR7JxsVF1fqMinXwzouWrVhei5Ih7pHVKDQYwMt6AhCltkjLmjSmKbPuGMHBhSo1/XUS
hrwm0IGiSvMKDGEyWsG6hSLJ+1OepEDjO9ZpPtqJr2FY/PUIX14/MtD/Ist2L0eelnQapt1deM67
M3O01os9n8fafDA7EErONC92PHg5TCZ9HUib223+ZeN13hPC1NDF9OzgdUb+jPn+w9KrazqP7U2n
jxlbiu3PNvWW/awG40+bdAkd1Jzrn75khfO7Tmpy/KUvX5Zy+dUgOYBK16YvZQ9KLl0938D7knwa
mqmgcSbUEIA9IrTJ3HbfZFoVVzUQtWDrKcEsyezdVltZ7DGmn6YUCeG2h+iEBOfq35nWKUqELlAq
Nz+TsezvtMWJE6rhc7Ml6tgGfmai/0qcVWE9Ktsz8WYWrPYmv6BOv2TJ+qnN3cWHv0nhaKqidjKB
6rjrSautLdJ7zyIUnYAuZ0hQTmslvMPk5fq7AA7pB/ZiCOTzmr0coYKldzTULGD6pdAWeyONlpXK
xTDp4uCqsXwHhZkdalkZfGJ47zse7nMyZPKhSO3lWQKyfxel/tC1jZ1yzDFjDkgPtqXodUqSaS1j
zWmgZjeJiQdpm3gKt/XmwLwkp6uzJ6Va9A8sKQR2qlm7zDe5Ex30VbwQwzdVGhhexrKdbC0zD8mo
dVGuzWc3tzQG8kzjYa28myAMbWuxY8ZlCUCkJa8w7P4CIRZRMhInhPlcbEHnZ86+28w8/ifSiqIi
02J6rx07g8T3n9XpwO2tFq9Pim2lT5p49Q0SyaWnEqrkvqgdOYdyEDM7g/4u6dwkpDIY5syft7pH
vF3gFGl9jEOV1iwvpZGkl35JzN2oJelxM8t515CHfLp5H5fAhg9dnXUoO1bCKNt5ZLL+VmRe+do4
PflSIymfNLM4ug6bWsiXrSs6Wets0jy+ukuvn4ZhXa6ylOuDWgkkSULNPbj9CpNOSvHT7g6jtg1w
5xQI3MTjC66mL/Y3/iQrlblMEuHejUx6+2mUlsZ6ncvbtFQ6eEuDukSfQLrNJ0BlZQED1LKzn4vp
hGbyijIhSrZTOqtoYqat5y7ejCfUvscFVudOFTiU6tb398yjAqM12idfDpSlh4fWra867PbZJxK+
i07sdiAkotTitxqiErcZY7caf/BIkztmeD4mGPuJr3+QmJ18WOW950QcN9NeCan+UsOIsHG+1JWX
Ere26Z/E5YsQpYtGy/YhoXZmMHOEvzOyehom+1l3oOTWdvEXHbEfU3Ovf4DZx4KiYyeDJj0BR1h+
GXWe7NBlgRlMp7grk/nd7cziNpiwwQGhoU2ZqhQgZvbZUE6ZG/tZE0DQqpPS8rOu8UH6pf8XoPuO
2kioFZsZ6qNrwr/rz4zJdaT1zXRzB8OF6etVJ/Ydw004F5F1OAjzUQvbcX1ZN2OI13T9sDsni8gs
/hpdv1Olnuwls8SXcoUDr81iP1OOPsi8bs9LU2vxhCkMPOh4XftqPuCY4EwZ0/pc+N6n587JH5Mq
55xsbwa17VfIbfJ+g1rGea76X6TmUFnRKgV94XGXIA3dtWClFPEv+ohJ2o/Mm/OfO5haAHE1p14v
/agXHcXbvPlNGqypwPIG+aDLjSOnWw2rv8KLUbt+6tYxKL0CI9RUjEYbr82UVb9cPFN9CNgYY8Ko
RpaLVysVLj+cnXMK0hO+CDnJDW2so5EVzImD0astmz/u4Ns3PIpacUrg+45xIqT4NCarbwKOSPWb
ITxfRK3ZyV9DXi+MWIOOQVmQrRSvTXL6oh5+gM2qkFotP4c0x9mg++/3sRTMrZxwJ0Yqnh21YQkZ
swtHBrU23bYvuNP8F4b30pD1bh0tCLoF1xn8W5r21csMPP28VdIfMDM4GaKtRI8moIbgQG26N1CP
jN2IZ+mR+SgNNHKanfVmyPeNm7tHuvjgdnO8MuwoPo2bdmbB52eTObDdxXbamNFATeDtV+/PYPMq
LYaiFrZ+jzKv3kdKyg8eQyaBphGMW2Pt7ZqhA9u41u3eX03aPhuGHiYrKKpljYD0nGasVc0/Z995
GowpP24NfpF0ndNnHzKcQ4crcDSOIa3eirckQarEsBoGeLpkJhEYp+uc7zenjwuvPnWFXZ6mgkyP
pdJgbPMpgieGCSEp8/1i0uco4d+gJUpE5OTts9G61NyyJ2PR/d/T1C9f8Ojym9y4/wL0XxNOrFzF
bs0rZ87DJoKpTsanalwfKyfn2LDuwUrh3tahm2NbzbzFsypnYjlzb0mM0H2av5HfvPGQsqRpACO3
9M8MI4In0tdRbDDq/ac6m62/FL1AmWosJkZ6yxuU1UUZj1rFY5E43asAlXy0dP0P/CpKRmCImfpi
ZEPZkr8qQd2yeM0tX5xve+M2blErPHS0eGxX3gnyOgVoVOcEBXcDygio7SdV9zoGdLzybBdjpIhG
gt7U8HgwxRMYheEcxg5go9svYWZvTMtK9YxR75j0Cb0in6SZ4x6sNv6zGByvHVebl++1eQPu2irh
Pg7VPIZVUo07d0rTT6rgRSiWDs3w4rkf98FXzhg9+Tvil+QSr7QPHdU19wnXOeopT9bPRTuWH7Td
EDUQ0JIi19d+kX+3pgtp2P02ALfHlqjlp17mPynNM4mn6j+Cp5trPTDRIm6teyxNSfekqFV7SBR5
9LDBHSH1f2VkFL1DR+ijpPjD9Qe/HWUfQo24FEl9zS1nPVN9X+JO77sX2y3M6/0bHLw0C53OAvTe
ls9M60mets0OZhhKYi4Tk1nmEly8RNiDGfyhypt6D2m2j7zJlfGWTsfezWWgquL3ZHtv7lKf5mwL
Sq04pBbk7DIrqO6VotyxMvdD0B2KCz5sQmakipaf0JtttUfPVpXJC2FXD+ZSTaTa8uBU/RqktsVG
fifmn/2sey+GNeg/sHhDLB5aLzJJEJ5rRp6DhUWbe+k8j20T4xatxuy5XfGLGbSonnTTGi8MeHmR
mvxDq5S/q9EE4V3SNao9W1O+9gSKUdUiR1gqXzsKWPUvA8reHc/dOARWvi6hMO11V7H3FXHuWREA
DDwxbjtEBLa/uS1NTNQA/5mq55cRYCoDXyX7oZUvEHnds1U5O83tikuTTW0wNxnxbNn/SLd79c1s
ot5tv01jOBolEqoV1PJbl4nroPeATBXxizNEwKqjOxUa5tLXyCBW3C0iqvLUuJmprn7XzuiAibZK
4M5lGdUeueDQ6OrIw1jfhCudc4IDMmr0LrCr9Bkdn3lKmRdZi3sPq+9LM9LpHZNe1vbZLztcElUe
UqR5H/BQ0szyuL+s4aoWzT61bjsfGrVG2jLUr6SFWIFm8xVVpQSarB5ro2f7XtIeSH3kf1gP70Px
dKsyDGc2I8+BZSXUdqsxJkWqM66YhBxJW367ownAuEbz9uQqqOaNVut7QOqfhYuUdUwr/rRc0dnM
hyDPW/9q1l27UUc3bXrE7XK1W/q40Jh/DLC4hxkuvrprGPuSlECpD5EuDM5rVGJNJKuP2baES5ed
QBPFQ5/EU29kEfrHKlSt+doCV6+H/Ny2rg/YGqLuU7rl7o1Ln+UMs7PCXG+irJgvbY8JSxqcp0nX
58FQpUdTjEnkuTxlKOg55DWq3JrVH4epJDcbn/zJLU6yVxc5tbe0deVVQlCiK1oVgKRbqh7zXNEI
9uy3iWbJIZ21/CHBXhl5XU7pVis6qqK1JU7DQk3ZJz1a5PpZ0bJIeUOPfEIPYraN0AOZTFJihdKs
/MC/t/5smjSHuU/svZHl4581H0inoTo/F/7WELNOzhrnaqFiajJt6dTKQwNj5KjRNu+nQ0HwbPQM
hVWDu+sxRSw8MhS2LQjvRB9CdfaLUFlO93ppDvag3GBO6/ossjG/gV7GTQTHINw0PacEXhuB3lL7
BS+dHprKeGxrvzuPK/cVzHC0oZiX+BJ7HcggssJfjlHYBz93P+f7UVckJXo7b6RhgdcAFZFZHW1V
dneVSHpOvO5kbLW2rzMKlIX47JsB08WScbPmUzwUyRi3klO2WDXrOm8l5392SLPuT296fCJrOCyo
6ofy2XNBYE9nCmxhZiKba3nFcTMxTdxESfNh8AXJTRJ9lldHAPNtjI+yoZ4s2hfNoYoiV55PrSc/
o/o7uBuV93w3m1RXW8DmCs3YZNyGRcw75HkqNP35ndf1NOvDyybGO6rZPBa9S0FtisEjR9VUxznv
EfbCuDGH/TLr99efZjC+uXoo1l0BIJyjhEi04ZTeRijteK8avw6lZvzycuO+4hnkguZgiiQYakbA
3GrcoprCFomyaGj32yxJK6ewFtaRdIDygnbKoL/Rf66o7dMgTMo9eo7tiCPZeDAr2OUBKHk8t95S
BKM2yLgslR5SKH2cSJb3RVEut2xIGKJvxkPu0B2irMRnqOsAy7V9ppb6MQViHhqj4LiyRfZgjq2K
wONZAbM3a2QOo35wE2pRBWXFq8GMOoBXBkOUURx5N+ziIpFMP1oMM4SDzJPj0I5E/orbjKnRXwvW
0T1HI+4jaUYaTVHubfttEDROGpmVH9wWDAnUagvJZPx91hWfqqcn2LR3z4QOrNvr9W8BPOhBeo0Z
yoXZYbORGJeMMaVk7bnvWzXyApf09ailtyBnEQYEXe6RglufFikK9uG9b3aBSX5RCwoQ1txEI+ir
gMJzWHAsxo4yDonXIu9w+TiE/EPeEnet2nvW6h9S2Z8MmGaxYOspSuUInr9Pcsak0ZwGFnWxD6xx
R0uadKbnKFewwzfR+FE5kTp2xaOS93Mx/15bf4clN5wnN+OolVu46dbVQ8QiEgKivs9emEKBuMIy
30ZMPV1Zatk5OpV9ZT57hmY8McnMDTCJ56IUHxqcAbZZqMomTDo7Bu2a3CFk7dix5ZvQHhoShU8L
1nyCJ7oT+9Gumbixe2neZuo99y4MTfkx8pj4av5apHW0EKtFHKZJx8i1rvaxyPVwdDIq/4uPw4EG
8Bud8HOPCC02Da613FrHOCtFevE1GF9zUp3HxIGa4gpypRE1CAY4jSgmo3wBCYQMX6Gl0HOUFYt8
8GT7vGnyR6NBGIA5Kjr3UdresykrK9go+kHj72WUGv5LauL3SofJjY0c86Z0su1c2y1zTjrfV7A4
mf6XZYEcFZXmde8Y7KtYNzLLZ7BW5G+w/cd8P2VZiou19kf/VuEzIeSzbjqNPorU3hNU+DBZ+13V
jBRkDG49cHppPOfOpmJCUB9hu6NThPZaldkB7vVsLybeyGhja8x99bu1jlTWZ8duSvW3RS55HpHn
O37ED+d1Rswrnp2y4E3X3WbnDJt6KkSVnogkGT3zrXsNS+dcmgwj/c68hHG9RARrt0UKreSRpLSM
ptauYu9e2ERMJ0K1EhChkryxm1eGvW48eKrjEIVtGNSaHik/eSka937EYprDRpQePfzW14xpx9iT
/kodKX9nNg5HuDu8Mz5GSmCN21F1Vfq0Yt6pBV0HrH0xw13fet9G22zKwNbEGlt9S5EfiUPA+i4r
Om6uhWaPkLMynNdVZY86x9AyzE85D1yYJd2pKdVNX8wHr1Bv9/rnrvcMdWSdyg8tLDw79qATQEPo
Z3sl/bd1QZjgLdqtK0wOBZcSA16+ngZ698yYGe3MLV4ot2N7THd2uj0IJqk3994anjYrUob1bGhr
TFkUF5NevhY14wogoV+Ulmx0iT0/9jQnCUyrpcRFyt5xh1Mwq9peuzX4gwFs+qMWpDwsUabWX5W2
5FGD2y1sHbaxcWBSARjay+QRr9btVsRpzwzi7K3qmXjSPXujDqSBeOJi3HlKpfnPV2qCRW23d7sC
8PbRX17qlext0Kk0i2WJPRQf4ZjBU5ogvBKdpfTAgUfySs1MPBmjHnqWbKJys8wd9JsTcUl7bhql
gW1Ww4VPxMPVWVaf6YjR2dsacalxwgdtM380rjUfcltvQg3nb6SnM2OCG1pSunXiJvv2e6KZENTw
j2Mw7/JRm3q8MZzPMf33uPeT38C1ielgUdeMbR20yZ93FZg3OqlEZRRokgss5Z80XvsDM513rZiG
RgPdeVTXenqYN5fa/DanjyP12Cj3DScqRvotibL1G8N0HeqwZgH5XhsnftabtCTg3mzVHopVKK5T
CMiPm2Z3KOc5Hzqz03euNxWvRPpLiCHQxq9r+Y9dJrunVmFZXhtCIbIP+xfu+PkMQ3O7+s2Cgtsd
Sxn7InGOttsQGvljuWdPa6T1X+VPVumYZ9Zu52vDlCZmKeZbUASu3hAJF8EKla/1qeqL4c9cOQ35
c56IV2cyHwkjNwR2w4QsCgI7TVI9pTfysWbdMsQFg22I6dZSjzSawrQr6IFGGr99NHUOK5hWV/9F
HJ21P0H8gDMqGQr+a06tw6HGKFeQ+SszfI2DxDzMssU491aviI+a/tqx9yV3w3qf+ih5SEUglZU+
FqbanhqzpiyDpo9gTC2pjwe6zRoMNL7LNK1lIrUh3qp0cT+imV3t2rixGm/H+9xFo7/9bpx12Du4
PIKu8pjZsCVRm53l/cFxQZNv4tGsy13mka9IFMlPo2v0EYOv+tmGcNXiRqwn61jYs+GTTTIPghuu
wzu1nBPLfG2UXz5kM+HQOhWX2fabJ2My0bqV45dq7QdbI8PJbbrElTDbU1VUGtB12tQVuyrUGCib
ZSzUchp5n+B+jasxyCPWCBUkwni08mU9TGCFsUE+1ILSuzd9ZMS0iT/Glg99a5jOmLJo0rZfyk/f
c9Bfepb1EZWAS+L6x2UsY3Y7uMDu3LV8Qd9kTFqxG7kd+4Cpq/TUpuMUeosjSXJW7bz1bLDkQ2bv
iYJE7JazdWaLmJ/JBO+9ZzT9NPt11yg92YJt9nZGthBpp4RAPj3A07SkznOb0QANVJYYXz0bR8w1
NMn0Y8s1KCI1Ctvh7qbP1sF3o85Kyriz9DEcCG4zRka65GKUzfBBAPZkiXakBLyk4qClAIQKMpcg
Z8uZm23Mv91KYrd0m2dl2Qsp8PqQmfq3ckw60dpRz6eLnqsdD+mtxb3Wzx1TfPZFU91LUju/ALlx
Rdc2eWMHBXeXCXyuS641b65JbzhghvtW5GxKmW3RMapb5fu8cuJmWri0GbIHWzCKpRRfZefRGLAG
C8f3VltfndZVn8tAZJfB7LHoL082SV55tOYajapZL4+qNh7GuRvnyKcCeXFnSs8YcUT6mW33p7RU
7o9idragWOrySMVEEYNaxMPcid48PFQZ1HcYWwT2mWTYhw3Xs5f5Ns0FtNuWppmflFmfUU63J6/k
9SBB0P5Uo6Mx+SyV/1YhNYkKtVYnWBaYAJzaD5PK2j4yaVL2oGf8zQSFutrVmr9KxmVpS2jasTZb
Po/G+Joc83eDzzMQss4fzKT+HMvRvpKurO+g6pIDI9Td08rwDyudLs19coTj2LTtg6439iPT9eYZ
h0l+6flwHziV6V10yMAocS4B5MD56OVF8WsARRBXTGb4i4Hqa6TKZ63deKnNLbtV2lphuemiFfci
xBbDP6jB199B5PzKkcieWRE0GLJjqnvhA7/lzupHzmI/IYwu5kPRltbPtO6XyJMqe+F9DemSIpWD
vn5kOvpSVPPf2pmP24AYfNWxxvMC5OuhHJtuih17+Z5rJsBkudYUmdadSsYucsb1j+ZNQ9zLRj35
Y8NIP6ZTbiyjfPLuZkYa1sYOB5xPxbpd3RcsZCmZsOOG6I36yPSKd0Y1nZ+DXRQQ8vo86gcx/vE4
4DDX3ZUyQvF6UeSnSNVvRrOXnmnempnA1bDyXyrVaCTMtji5Wf/dlzIZDhSgqp3SRu+FDMyMDTed
dirn05Gy+ZlPtBhnTfLagJCJ8OK8Kc3aGHaUTghwkeVfoW7Ug+yzRebDaAHv/ppvn17GQCbNY7+n
0lK/eEbBVdCX7nroZ/dnNvr+pbq3OcRS129VCTVwS1ka2Ca+VASmdeB5Kee3nL6Va0GOxX5M6ZQi
8FbruHoHnVGscWVyxEoGGdWWhpyTnULGabPSOwzKofyyWH0dMy1WHaxpgnR6d8bN3uZ9knvQMR7c
I17B89CazFlhfRwPru4kZ6NoAUIMWnGUJLJUP4zkuFZ2Ho7GOO1aPz/fyZ3wBQZBfaKpwmL29n2N
vLvRKes4RVEEbp6Jx2QbDMZMPG3PG7HRgtqSV7Mk5KiFP5xExlgl4UJ52DaRhzNrfnudgOuLGUAm
IU1qvR5VdeI+Y720zEvFTodKtEyN9wlV496C3soELlVGzm09/UnNhMDI7fSXiuZ9iDXWD3vX7Z/v
gmMUxJiu5XJVXvZbbs0Y0ozMLzRDAUIWsxXnTEs0AfWQNrS8zj0IOW1xw1hEOC3Fb6ecfzSSPBjp
BGNy7XgEc7YcBs0e42VzjJ3q11fXEOuPJdMemMCmIO35b2zw10Gu9M/J37i2iA1Cqd+Hh1v/6Nb1
rS7tF983euaZenRxRdWHE0tA1NadN9QsKUSiRI+nVj2bXNNPc1/0+0qzk9jI9PxgYQHVA8EoVFSw
/fJm1s0T0wZOmFNBZGr23oFdqcayjIlL2CputBDiuS3t1/afD0ddO88WUxsBC6dbrDIiNRNZEAUZ
Ko3BIIQWbms/R3oHnVQnfZWdG/kjaGHQTcORGU55INbm2HE38YNNLJu7rKWcp7T2gE5RhL5b1Mwa
SvZINM05OF3uXLKBZ1KkrBcwcTuM5JKdVePnSD3kt/ZnWvWkTKq46prUb+OoGWHW2gmfi7nuK+6e
HS52I1QOEQ1jIaTlw8h5wwjuAj00SjfWqsaJHNft9SDLjeZxNlvroRdM2lvpSuteG5bxB2Pj86Gb
muVC6NXRUdN+b1N2rw0ZVshD/dD0LbHOmiO59++xFsKwvb9Z8+UuOvu3ZdL/0hrff7ig93/v5/2P
f3fh7//HNb77Jue/v8f3+pWzudEPX/X/s8p3/5/+bZfPc/5hsEPsQolhAxVODSud83c//Pf/5nr/
YLkP+KO4L/ILNnH/9y6fbfxDB8WK6wCWF4v2gn/uf+3yWe4/QIjAc2PsC0QK/+J/ZZfvvqj3fxb5
oCLY/AL4FEDrQop0/pUQyfqLKBtSk73NIR6lydS8DX0/vyckvldv1MzLkLfGE8Dn/4x9ZzJ8/q8/
3OMEgBoJ2taAG/ivjJKEyQA0sYuxN2evOBiyb974mz3W1zz60LtE3+o4cTxnjdyEkZ9dyYbSyqHD
ebWWv/uOCrcadeuJbuS8F4vv/fCzLX3RfcEeTVXPDA1lTiZ2tinTp0z55mE2relJFH7FxUNaZ0TZ
YGc2HshlejTE4v5KElag81IST6ZLcmnEVgUj0mOqKwTUVdYxxoi7dqkQDIKBEF8LaCvKY8OMl21q
7zez69C3GZdqzukvULBfVmqiVOsYO+4dKD29LV+mIbHOiy3kXyAE5XAc0sro9vSOaVuyjVQ9UT7H
QshExIUptvRqaMw4kLy5dYC4u3kgdSDWJ1Bpf/vz1rwUXLA2m0Rt9lvha/1o85RbE90WQ/KGT7t9
SJ2GOSp7pBIBMolpMNvx3hjv6z/scjbzXVFuDcU8Nigr6q26GbKokFMdzKvqx9pJQl9cr7g8vbmI
PSakroKS7dGj9BhP7EUf0pEWiiWIX5tuZR9RFfnjKgqFviCVu4rRyb8oJ7W4HjNYwkneMdmZmiPa
Vc9kmJZRU083lqtBo+K19CRV1E3vWGssCnx8JdsT/VTvWjVZJPTz8jk4yMCDdZmqP0vxP9k7k93I
lSxNv0oi95ag0TgucuPzKLkkd0mhDaEIKTjPk5FP35/fzELdyuouIHvVi14EcBGBK/lAGs/5R529
z0GI2cRgRB0GZp8pUfUrI73cKHsIbxg96WqLZyxek+GBzsmEAk3C7VJm0ar+8p3RfgyshkMegnMJ
vlExpKD7XmUCYeYiMRqQWpchrCdlesoCvfJ6s9vEPFA/O89fVX3z4BvNGsU/8DHd8zvsJ+2eqIb6
qatM9VjIGttbiK0+q8IvzgtxyFxknvUsETcWRncsRM6OUimxT4pMvpIQg66+VB3Gt7u9KzPyj9Tq
3KfWnabfOQhExvN/il8qbBXzso2nnn5aq8N4NA0ndDFefyhKY/rhpnAfxkzrzyLufBphFTgfWukg
3+RFWO3bedrTTfyrU0NwasKqXHFj/ASkmBYOy8FSsW8D8tKqCnJ14ZnlfSOMP8PzLDvpl2t70Ghd
CBu2WS0fwwFiYuYjC2rKPulQTFcwxPax1nItQ6fZRlFw6EL5XLVWRe3zTHuPte8xulVl1Z8Sv803
RY4ZEUDAT0322anGOGVKSnXNX02WmCtlhN9CvkCVPcyut87vgn6aI5GXx69lN10bpzlgR7uKMHpJ
4xybW71LoEmBM1deMm6dPj4r5togQKYWJUDBEFr0QKPKVWFzLYrmUyTja+OiqafVly4KBzNKKEkX
v02+TXnj8DNS1jVKzY+JLffsMMQ8isYPlrHdqUtrJl8TmyFWIa0fqk6c0glRLB5W1ILIpkF5m+/8
XlKYWeJQKeng+QvvnY3ATFl7NfxizQG1VAEE7Nyzw+J5OXVxhjglaa7WlJ1K5hRl6HU0ImOc7Z1R
j+Ds4C+tFaEijjq1Dmb1K3OcZCkodT5jgYj2GZz9jnboq5UG9qHR9FbTB13/Yi6lXZUC2I2+A1/p
9Ci78p32c+9b+KjcnMY+JON4He3YwmfalS/SBm8vsvDN1NhE2wGw1IRvyKLDkM8LK3lDNtptHdmv
GWjnZcr5CVSHw/TDHgoc0QrLVpp8s20+J1QlLDuf075DjDJC4c3QOAs7v7m2d428hyiOromijB6C
9Cugknmha/wRlRmcOxcJRCfFMunHZxcreOHk2xisQdaWt/Ts+JAhI6Vw5GMujUetjTNBF3eD7mns
MnEenHFYT3H1xJe70o23iwZVbQzt4hmK2meYhVViuEjR8YSaTrQuRdeCyc57YcXnGhoWpmbJA5Qo
Ix/sHhnFg8lJxTj6ZMLewUzhUjRJEgMcfw9j592sqjPFrOMibtRbQndd7BdPfZQ/po18kj3VF4aX
HBoHNs0Q/ikRKPoodYXCqyauQJwZRhI/IuQEru5e6HtAJ8tPC9kQlrG/lymmHQqQcb6iWG5nk6bZ
wX4cvDZbxBUKwmE4VaL/UY0FPjB7SZrJZ6diPF8Es1OiijbKiI+z14pFTSsVoTlnCbDI5eo8h31/
JGwLewVYQyJebVWcEGEtEvQ1iygfnlIeFo5k1zHcad1GnYGrWu3HcByoIfcXRkWvORhIBrFcaNYO
+2Z2eBxp56YVWveEsTa1plLVD3adbE46t88aXdfWqr65v6KVDnGYzkq7aGn7YmmHSbrGQCdPMsRa
n0yGpJxJX6MKUz6CswldDFb6S1F2+jp7jjgUjvWc0aq78HPLWNBZpxczdNHKzzOcMoAx0BO5z/UN
2WS5XKxh5+2S2Rj4/pGtagaNQ2ygOfqDR277ad2pz4oGoNVk0Q9l+9TE+z7dv3UcpMfYE2c3nAQX
zp3FRme4GVIE0iLmjLmbHebPwe2f0fS8ys55nFWuXnEGau80Bd7NAwRANEQ5OySN4xLhzieV2WDd
yYY4TXxxiT576tTVr16VxtjF+ZpaEV9y435PU6xTTg9WmK3GQr66wr1ZU81aTn6/byU/zBybehBE
6camQGTh6iJ/7DJkhKNqP1ynucw6ADijvnbClB/OPJFmuXNl9+ohl+FCTD77ZubUMr1NR+lILTH2
uW56LyYuapyHiF3cyvoaCvdWTveyXZuG+7bKfrp5tvQ7gSEtT+pl2+n9LBoIh6Rm3Aqzlz6EqhbO
rqjjS5tWL1ES3bI2PgbCWk5uBCpYXLRrZw9F89IbLebF5K7eYWDR6I6QpNRw5pKUTq4UGNwxOqR2
VPMcqw/4XExMWzbjbfXDx5ePo3B/x+nTsSN8YjDedaRXKcaqKe1+J0F19rv60Fh3X6D/QyfxcyUE
b8uD77PtbRB2z+oeG4D93wKOjD/o9cWSYOGAdYR7wLR4lCCjiEk5qzqu/EnkwbY0jF2NHRYgUQI1
RKtZ61WYxyugNkIUcG2gfoZhgg1aVlyoC2vcxxoVQ53Up8TrR9bTe10qnhIHXcqiFs2F7uWfjdHx
bUGoEsXU9CuaHGgdnjTpCPolbGhZMEeCfCrD2Xh9dUwRpcS9Y77So4kUsI+fE6wEaIDHamcEFJe3
JUalFpG7OQ7YRhE9GHFtbSxaqBY9PX/LAcR+S8LfTds1srus2fS9XI92v5bE8W69Et9HAiO7EF6o
FkYrzR2C+GppMnuv8yl674C1oiw7YMh5siJGMqw4/OzO/fCbPFk00FvORIRFWNErASMmVqjP6g05
rXzIcfiTFEr0PhknJYnna78mB4MA3Ne2z56CeT7TiDeucJAALKJuJjgh+NaVvRL59ETqQ7Oo6BPe
ZgLudTL5gDVnIslHnE3RVLznbRwfRsUAzrV1lPbU4noKw10YevsgjhH0NM3GqDzsAmUJ8Bf9ln4C
c1E0r6noL5VrvpJ2tAsDelHChpMDuVd3vyidND/W0ZgvEt99BFlGDRCl+0l09cK0jbOApd6ovPog
qhoU0TRA+xtokJLWg0WSUTAN7t8vQ5zSXMnN09zFr0D5O4ODOoxLSO4arX3Ooeu+1TB2HG2D2hJ8
na4QY6BrSW+UNMZLVel1mnOhyql7dbLpbJnjonbmXeYObw4UVJ7bF7MnL6PWtxFhupWIbdnZX5Nz
RKibUBU3gZOM85E8gGOsjO8abGJFNfJ9NjuiHfqhWsYcf86Ps3LHJUBTuqrrYadau/2sejSkDa9h
qEki6Zvpo6ircTEm8yev9dMbw3erNVAMRQb3soWNX4lgkRXDTy/PntQUnZrW1tB3KF2wiOIQ0jaR
CxLEahm6ZnwQs1wFXrjvLHmKDVDYpN62+McK+qyWSH+vhTNF28qOQaLHdBE1eCsRvJ+TkEKjypfr
UPFgT+N+6eQcrqG1atUzgaSHxnVW0onnDcXuiEadlGPHaBwO+uSK7ARLWEr5oa1+S8Nf4ByglzBa
O+iGhOFMa3yNW1XGr41qnrO0Zq6/K7fx2fVtPcBfo+q/R+b2CLqvmQqNAsuSrbqV4/jlbvS5r+/p
LCyMuffuu3m7l1GfbjOvu4uHTH9f2IPzVDN2oxF0G1TPpdR7YwqKvRG5+QYuLdx27ay+q84231Bq
TeiYgFJ3RRnuXISznCFzhBkT8xKy4uAxaS2MhqKsG7IJWgMNkAXwibVCvRMuDnt7x32zRVUF8YWN
SobLQtdssQT0h8usmNwKWsxWVwd/3mYcMjZLYH71nbJpcGbEaIqZGprfo9Pf9wmkxPd1Xe5LC1/p
WFVSb+y6EY+aTIcvEmzKI5EtYkdghLVOh2Tco2vud/XciQe3d6wCQRrRMzrQ2TNgh9oE0MYIVevC
eYfrwvSNmDBc5BIPhhMZHgIHbJjkcNRfNmf9qTQSpGTCN4Ob09TDL5OGuIPXpdU70UrOasxmHzA8
m/SBtukhXaJYKIF3ZbEz4yJ4QUznbWJfqF2PMP3L1PhIlrHbpGKhBE7zXWzkaLNDv/aWVFbo310K
zkppu7kw3eCg9TSuMf3m9G7bMw9Qn3wFb5gYytvOYD7rLX1hsuj9ZYPa4yEUMx5XVhj7oNOYg8th
Tu5SR90zZYgtIUHqdayF/CwV3wP9mN9z4bsvczF3axOLO9y7Dh86pfYIdl+92Kgol48NZC84L0k4
KU1cYFF5Fv6ot03deyxb5bBNWhIOeonxdKSV5e48cMQLwh4XeqlGACTZMxHxFr59CKrejLaBq5pb
7HvR9zgPw0fiaLVv7HzYNPnE9AzvfJ77XJyNoOepGIzdIfJluQn9u6yOfX+rEcl8ZhzuNYvYxOg2
D5ADg+emlxT2cS9Luz36fag3ZEnY+4ZA0cUgK70bvQDVRmaXb3WYj59O270hdkR1Nx5D1qpt0cAo
Lvo7e2WohCO2okIyZXHqIZ0tI7iLZBsHy8NAqrjGJPjLisrkaJXWOOIkYH40XByUiYmSJoE4wY3U
z0swiOowtEN9rtFcr8jMfeRl62viFM62kR0RDqHXgOrbD7VirUPhiELB1A9d0d/FhmJEgYiz71g6
Y7mZIYB+CgtuXlqS6oJB6i0Pm+wJe0fwIyHne++EDPv8MZ/bQObnuh8mVufEjVDvl9Guoa8LZapT
o/OYCJJZWFOLmHNw7QedjvlEJpaVbwjipI/dpk+V4J4BH2tsfuexnfxgm/C++rCaNhN++1OJSmRR
h9H0lk5meMW5p1dlaruPVjd668gzYvj5Ds/qkE5LpLKZ4JCQJLOzXR6CIsff4qYc4NpuN02jkzfL
7wqkAEaOB/5OLViJQbO0Oz6l7TicIneeP1LJQ8+BF3+KYCe2ZiqnozX4PbEn0/zBo8JiSPYKGIQS
KgPzKtEOJvaLczXYHpk+M7J6dB1Mk4yvpwrv84UwA2tJlpZ5qyVTXWR21ZEcy+lq4AHJ+V4pblj6
tPMuh1lUS0yP5maOAyRkRjscWVwInHcr59F3cPOYmZhhVK1o6c0GmoEiIhQqKJNNbWDucOhK2/WT
16+GpO7LZWfI6lNwX694qqJeQVa5Cl1+dEcbCBLcIFh6rpG/TYjvj1g+sJzbIji6ZvdYjfmLU7vx
1g8GzbjDfGHGADpNn1svs9sOS9OOwEqh9FiSy5BfEc7dO6k3/cKnn+vYlEV3q7RhHWTQI3Wwsa8v
Yo9ZDNRyktdAGH7NIK3lTo5efxHokV5D3dinwHTpsCRtU+5mUipWgwU/jk6ydAl8toFQaNvTPwpd
tPXmbphQKFCZ/WUuTrNMp2xZFGVUbJHDGi/38JO1MXZq1Y0Id3fk65OknJJHoJl3iu6aN2V6o3Cy
JXjHR4ABxVjgfI/va6Hihhx1DTIgq/rJIsQTZIF/X0wocdaOjzvQHW37eZh19ZGBAL6ast7ja2TZ
I2aHHkuUIQCW91yVMwkYcDs+cT0Lcg4y9PiR82jZbb/x7wpyT5QjsoXGand57Yh15sqN0wdshH7p
NfsMIxy6c43I0mBmsc2YtEdI20HsBkfs8wiNTZsbwUVGVbBJUdhv3clLuNo74zqo5jt12pkyqyr+
FZmCjDbafkuLdCorTH82jVBrZx4KkDMirzRWSLHuNbvJocJAfMAb0xlLTskI24bwC5YCcN1qQ7Ce
fnX9PCayM+T4BivBxWSO0jv3Vs8uGsNqoedxfPHhZWH52SZR9jOQwKBrVL3NDu6WTNUp7nD8BqMf
76I0869ZDjfbaWKWLoWhfSApN0Qf0bg1Z+Mw9Wx8GdKPvUVtNqMrAYAsAzHWD3ZnxTdO3NAoJvsS
JaZ3dYEtefyoHp4fehHmkIGT/B0feSYweAKpFfqvTp266w6H3WYGZ3cQ4dWa06WqhgOmupxh2Ipq
QjEI9TDX9BuZx3H2mh2SGI0Vm9gKs1XWR9Cl5g9LDP0W/1RxsOYE9Ug1BFCGHMv5Vyj7dq8LGTyO
VWK9CgabRxtTL8w5Px8dT+zt2zLhiSCrSt3aGtx54+N1v1aZdLZjFNeIf3AHEOrE9ZWhr64RM5FV
Ia19UVs8G6bKbl7qLBvWEES46Itomh6buRLnuHD0L+p4TPCuuXyJNWkQq0yH5gMe3PESTrm5KuBV
02WYp+WyyjKsWJqydR9pVBpda/Kt94aR9Tdz6sR+QnwLUw8M++4h7w+HyS95QJMNjSN9XY0r54Rw
ZCnxlnlDcQnCsEJ2Y8wIemfWEElsdd3vQvLzUgZvkQLdB8ZD6lTu0dIGyQk4nptT3UjzSFaGwTcq
UTJzTSCwrrW1MhKQI467r7CvgLIRO56VrZtri63hVoYGkBPOS6x4HTDe0hV3PUMKCub1ZC4uSNqd
H0c3cAHnosHcFCMVg405MgZYzGUFqf8rAuwJYQRUvrEMBsfBGcoji2mzMal6fhl9IQ86w+MMIKLs
J2C38qCqu/IA1cmx8QlvzDrrvgdGBdl5LUECmQLTjKrafQmRabAriLhH9qWctyT02q3AeXVrfBFF
WwVS/BnMsMDncrTd/GxHuTsjGE/eaaIo1pFfNyukx+jZLOvuYSReoyYIsU3tdROTpKcAyPUrsQPO
IxuJLMjyshFpBvOESnOuAr3Jx6asH624KR89o8JPrNICfzbnUPOjLe3kV117aAfJQomOMWrQV1xi
3lOfhUDJdIr+mvFq/c4RvG4YV/rbmFfcCplv/RjaPkbTlBKg2UYOwmmVu/s6lAC3uPpJuzHD7LHN
+v6BxBOBMCDpsUpZ0WNp1+pU9y1GAWMwFykyeGI8XS6ozjc/Yy8xi23WTQyCpmUjIwyH4QaKhuGB
GA1ksUUKFT2V1pp1Mt+Eoo/2MYfRMWUuunFZfLWFw/AAGLUNEr97Fp3fXed2AKvRlqieck4YIpRm
xRWQ5VHx5PmwFAZA50oWzNdDiVIHzqD4gnSot2NB1SQUi0Ri2wtumbbukeFYzZifsgKQn5L6p6YH
LJNUrly7iBA4q/DNA6Qi3jOScrI1MobyFqW9u+GMa7ZUxNWr2JrSdkVSffjTHj2Uv2Zc1is51Ove
AWQq6675xfeq2OCq7tsdzWzVdcK4OL6eHzrDNZHRmebKnZz+XIwGu5blth2oSmYzz9VYlNyxuQRB
Ki6JMV/92L82SaCfc7fK15hICX7hpdqYVrmXNvS4zbfMkJSBR+449ov4nq+/DJAEYSwYPIFpAz5V
tDJYydKrnhuvAWto3GaFMr74yGOv/eBsGU+WM81ng9DFY8QadCKpab6FJs+tznWqjzRqTB5rtIKN
UIY/s6SUVwS2X7kfAuoi/9tUIDAnzKxkxhm1ytDg5XBRPbbKo7SC/HFItPqc+nBHv5k+mA2vNUuJ
p1yEQ1vvAbD1xSk8iyTKFsBwCeyXIiVtkvwUsJDNjs4uiW1w8JDxcMwNtxrhEoqO57yofgka+m4c
PmAjbLRbNjEmMHM+TjjoV8Y9+SYq1FeKqBXzKwknkCmpInetoe9gp3gEbZw5JhyjwCHyiutXfjsu
uKNZQuzpIEMEOUfjuZnnYZ1MWPC6vC0OujGPmZtgNGqdN4WGdIeMWG2mVAYXsjXJjKtpSN3WSPRQ
8tlG/tC3sBUUmTxkce38Ch3jM/Wi6NUvgcmawIbpMFCw5qB+rGUO+VG+e+aGe6O3r7332uIgKoWG
qnL4soHKJ+CjmTHNqxQFmLX3GvqgoGE6E3LaJUt3IOPUKBsUTcV5JHcUukA8D22jjkh/C2LMxEgG
733d7yUSkWp6K1AwbbRHZZ/r8bZdONZVSnhTSrTP1m1G50Wj0q8oj0XIqmYWV9KOogQlW34Lg+ZW
Z7O3Tyz6VJktDpPSH2JAIbMgxkU8hYn3mCXVw5gUayDekyqNj+DuCkMop81sr6X/jBfwKRmb85zM
OR+FynaeHzyFfeO+SjVnVBkPwTL0hF6IxtknzKoO+RLaePNz0NAedXVWdM+jU6NEtYWxIbvlykIC
CpCVW2dk6iZ4Jf81g04f5mRShA86zTCSc+haP2NNnAczl+8uhY7LbWvZmDjKZCiqDdDZdNCEj6zi
sa3eRo6+7RzZ1XKOPfXmx2m3xNuI/JakH5Cpany+h/CjJuttSFPaUsC+21ThEEZl2U6eP4LcB8lJ
O2MBFjLme0RusMael3/AibN3Z22zqTHsr0A0IOy1hTthyLZdNlWkNvUDMWXK/J0QlgQWUdKZUc6M
jqMSnJJtlD2lPOoeWFvBhhuSwrbSCeaHgbNwq4lM4IE1vCU9xvwW5h5jcgfyz/ZOPV0UvBq1w4A7
+hCNnWWxWKQGKM3C7LnFqBcdN7IteEghv6+ewnIoxx3JGOGiqZuUD6mEixtzuU28BA8EcR898fwc
zUuCMDvQaKNrbrSezEviTNLjpNrpxEZprasJELVgnc4WIhr7dx+68SstI+A06he7D2Oyy2eKnTUU
kyQKYM6nI8hxYaxsu7T3+ZyhYgQjJyVDCFkvO7s98ageb5lomxMFfP2nI/oWSJDhAveN7Nqvuur0
QRP89obNuT3qyUXE70+xvffhpreFYeFMbFFyhEStVYrJCxc6B0Vf5sthpKd1MROy2BO3WZuAMNMo
X4DqhltfDAm6yiTHqNtafnGatBSEAnTaDFBiK1EvxUyo5Qban2DfBO72JSOu6+DNrnV2vTFFI5CK
PVHSqPtcLZ+hGmsgB+K6GEWDY+SYAi2nFeaHAJ8RelpfeGfyTj0olcmM17iivVebUEzMpFFbcscU
UfmazU5KIzAHMda54klqKe3F2KHsM2dfnpkTrT04N6ZVRSEkH0VpMJfh7Wz8DbI8Zw3YW66t0UJz
QJ4kxQud5x6Myr1mmQeeZWNjemjYXY+xXcebQEhoKzbgeOrIaC0MfHBB6v42mzS+zJk9Qgk3lXpU
PTfgclCC/G7XyY5ugZ02Dbv6Mak4AeHohg2FzWLlpIhXeWLz/uAhUQvw9uLRGp6GoIB4jkIimz13
nK74ocubEwThbkKEQQay121mxw4eDHmPlr7XQJYfqojf7NoBufAicpFtY3jBNl/uDEbWd2suzUtm
pt2K2Wv4aCPyENCzi1NVtAORCUZJ/l/lZxfyIOOXqe2rJwLefpoxIN8adLACoEptw1oYcspoQkKm
jWZntFNGpDlJj0WROpfaSl1UyXntLkPl+r/G2M72yVQO8OWWhJTgEBO1IX5LvsQlUcfRa+7oacN5
oPZhYxnLNMxxF2dqxvappXP22zJCsuAPh6rPWVmqRv6sBDkrMMD2yYBjOOAwLR6mvPb2UIvhJnSL
n1FQvZDAUN5NjozyKYaEDUbqBISP4Oy0VzbnF1FUVuMRpSf9321KhG5i4uHpvfhbVXV7FG6GN8CH
RsBJmTyCMntXqHbjOSIK62mCBSJwhyBbct87uBCYNCIPU/9FCbe2MK8m/mc256xNlI+z5XW586TN
AmAK5+kfak4WStebCoK2U29tT579zfV/j6vurNc2LAj+nFUEHiX8DXsoHuF43vV2TpqTVzruZhCE
HSq/gIzLKhksagT1P+2uiQJsM3n0UPhdsAJYd56M4c55stDNWzeP3WWcqmRcZH8Yq2jjAyHMZGjv
QbrkJS+88tInUY8iNSvPyRgpIlJ8RAGG68l9nOUwEiPmL1IG2t+5EUdvvbCRPvMJ4qzyR0Hue5bf
ZuCxNyA78LW6tE4hq+Q9nqBelyNyoizMqyXkqHvCPNU9JiMhd1WTVkvSRftfQW1VqybGkIXNqDgN
M/GWGbmih8lsOGZ9t3vu7bl4UFMSr2r615dGXpDzkbY8P5VBkvjKZJIb51piWPafVGRNq9jP1HNZ
pdNZVIVL/oZXv7ojXjuGfvJLLk4wauzIPYx+ZSwrtFDrsnctc5k5A/kX5FDxXJ394FjMlrvqJ0OT
yUSi2jGzcMA7QzetehUnSB/uq3LY8VMxdxyaui3eACCR1IQJzF3JnQKY8yhJtMRhUKe3eVbd42SP
yVJPRv5Dst1tw3Ku34M28t6cWDhfVt7cB4qSNAuTZH9P23JVREQiNFV5G9scGEUVj97U1gcDf9hD
b8ygOmFtnU2r05s+7uvj1GJag8I3QYgGIg38lvdKrqrEmIosYA/4HLySDUaUeGpU0YoxTPB4rqvH
fuZ4bKQCfrXHon9sa9f/JLzR3UlVd+FCgR0plrDkRZGLxCSmXOcM/zHu/E7mPRd5M57M0NThsuTs
aMgcjtWXgWZvBTlw9ofcAnGxEBl3NmhNhZGA8o90IoV8YM4kNB2ehoBVcochyK5SIjMgRno9iCb4
meb6frYasf4qkftcehZ4byUzwkdIb02wyU8kAHvFd5czhkTzdB2MCVGMHA78HnXEcN+ug6gzEaI4
Zf3RInuhTiucwUkJ4HhO227pszavJUTzmWQA01s1RAZ/2VirLeCNZH5oaB9+GNCLrampqNeqbvZ1
5hINETL/wK1bFhpJQtLg+YWHx5cbBjvLn8S5/+yy+EvR59iYi679+19N879pTgHlDfrALGWQ7mXe
W5T+1DpTIsJ2p3r2t4DhLTJNhEKke2fv2TRYN9dpx3xHXYT51NRBfcB/qXGVJgbhKPjZ8p0wYj9a
s29wqLcwtEsKNIODjCStZiWsD2G7ejd0IazYPXR7yqjiMlDQxpv/+W38a3cPnVjUC+MAN2ldonHG
/pdeqY4U/ZjzNd71AZnLo2iKch8nJidmBxe4QZrTrC0EFuuS7fPkeX0ULvoGPeK/VxLzr6/D+Zfu
vzgmkrI0RmdrR1ot0yjCrabaZPvH2/231OX/R834f1GW/48a9P8H1eW0sfzpm199dp9/+S66uJse
PvPvv/919/3ZfP1l32afxddf7n/Ov4gz+sz+4+/+S3/MHz/rn6Jz9TdU48oyuPmUZ3r3Pst/iM5d
82+2ZyMn8GxaIsDHUYQXJR7Mv/9V2ObffFcq03OVrSijvavB/6k6pxr8b9KnPdaTloku3bOs/3vZ
+f1XU/nku7TzuZZte//aPuhY4RgMec6ka/f5xs8TZ03uy4+6mGzsGYHa9PZ0G8v+9qcP739z9/9R
sPmfcnd+L2W0UlmmxUdDWY53V6T/6e73O6IQcKAnRG21zaUyWhBSktHKN5tUms+siMRzSTLTenCD
DlW2RbQjDhBHpktiW9ZRwdaztip5TPr7bkDBpzzGEXLdTYO3613Rb0GcvfKqb8Bt9K19pZPzBPb2
O3JG4zrNUf1bJP3WymbdExaMiCyRaX92aAv4VTT5DRQCX08+ewLCIjbF+0Q98yXzY2w0OCWh3nlQ
DAR6YRsyapJZIhEYj24WJ//4pP7/HfdXtBd/umj++x3XF+FnM/3ZzPHH//GP+8o0/4Ynw6V71L8/
POD9/+O+krQvScXf82Qx+Q+HZq5/3leW949bzrPoduYfJC/gn7eVZf+NdBaSGUzJfUUTmvx37ioc
FffH139e4K5hKgPnGr4OFnKHbs9/6QcjI7XtsVQjrvPER3AHF+/5p3O3a8vMvkf2FkC3ubHxsEUa
ZsDjOKKbhBzxFYyxol5A2uA+0BBJmt8Cc3I27jhba8b0fCHGkTKGolS4aOdx3ctQnStldrvKdj6V
FycXN3GrgwOWDTxYegukIj+Ig/ga3G3eB59NC3JaVl5PPmswX0yGgIM3BGoJRRUdzVjQuxPfE5VI
N/APpnLDiw5LvVToVWhDJdCFrLaFKe2LLfyPZCI0vqrmUzzqk5BwFgJidhs5oloHvRQM/oT7aAce
zRA1Eh9k8iW6IJItsiygesJo02fthGgrUN56V9gyWnS6Nl3X+M1f9eAFO2Un9yzsNgYsahxSjlZk
gxnXShB5w1sU18pTMU0ODWgZSRbDW9pq1gwcmWh8cd3svL7xeDsuA4GuGTf3WOrEFYd/cP84q25c
aztS697oyIAq9IzaPLdG1mgRyVXtBECa+NTIWg1xs09TTBFR2NpYaGEwynefQtXCLQUJ9VP1Mac6
3AhJ89UiTiwmJ4fA/xcrHO6phuXct+vey83DZCCyXSNlTkExCEM5KQt/ZzBk+UQwQxyvA4Qs+Oid
lL2rCYMMzyQYy6LyZE4biWu+DZPu90k05fs6pVNeV9kvNanvMpvPXTxTyFNa0294B1TzkSALFTt3
TcrSfJTY58NdIslb1WyZy7IGMv6Drw96+nYXbtRP75OMQGQsz/0UvYH6LifXVYOzxa3azmyMOUUB
L1NYFvt2sGFEqq0Q4od26Xhwg59lGqKmnreFNna5zJ+pk+ENUDuyrsPJufSmL7+hQKxFU84Iumy+
Pczt1kqjsQGwREQcptXaoQkFzjjb9jL3L1aOjeaeGAlUNwU7P3b7U1ipfOtJKl8K3BLKcXc4w41P
yDmLrJaoCYGBTD/exINR7C0OgAdn/l/Mncdu5FrWpZ+IP+gN0OhB0IVXKOQ1IZTKTHrv+fT98Vaj
KktISehZDytRVwxGkOfss/da30L3jGVHnh+JL+bPKWIqeBYy+mOmT40rpvVtC57TRoVpomRtCSCb
0cQUqBhwh47CtlPT4Ww1BuoUBkduqBrQ15F0kHKQ4mkJfcto5N00ElcAT1p0M4JGH5o6TAHxdPGx
r7CTNxBcdnqbASoLgPYMAAxO41DS+cHHP9hIwB6SonkxegZYU9XqoQ3nPtj0g244QGLoUNLzTNTk
GTEC5Kimlny8liDpVPCkuVY+DET7nsWCEAggYiReZWFmlwzR8TauUUvoquasnzrc4HwuuE6RzRmR
paIVyQIqVYTHYP6ZHjUkQGViZMclWEkZv/xJYfxyXZgZHLVWEHFpa8UxjSz9xZTVO1jHhs2g9o7t
eC/QGt+EkoktwSpM1o8huo6ZJjqGVBU7TdNvysLyOQetkDYCRFNGwh25MquAEb7jAZ1tfcrhHsTW
XdkgCk9UFPYNNm4dCi5nGSRbwlg46bDS6s2wBNAmHvu1DBZlKNHKYhjXWJE4VrNM7yvWfp5BFUh8
mhunulv1+DrrLPqSuUjdEeBJMqz0aKIHpNivTYZqMU0ZQR92ZgHEuON9a8d3mWBgW7U0lE4Jo/I+
pPW8BANsvOioVbeRoCL0aHFQ9BbclzhnImAyUsBP6yiz9Ks2EexzO3syQHLkLWPoIFcAOliENRpd
/ZpXeXxrFYvmZXgJ9pA+Fm/SlfKnNoUG3ZN0vGj0eLY0Sqp7jf5EXEwgnPXYjoDiCYgtkCDTeB5o
HWvavhgycjOkl1kSWSpM44DpQrXFMmZKpbbQKzSJSD5Nj++jfKLpDIsFS66WkxhQbLQiMV15hAoj
QhtnlmLSnCDH9gHNIX8eDYSLKoDfgKaVTe5OxPdfnOR2jMGaZsFW1eB+KvPPFn6fjyYr93nppm2s
LE/D0BMqJ2ihM851/6SBbxqUcoDgNbYjD7E1XJImf9PCPvRm9Bku6ujY7Ui5Y2gw7aMAkbuRwSO1
YOp1i3yekcV0SihcpLmdLwFTLEBwxQ1l3J0ZRIcUzoLciqmzyieEoHoZlVXJ0EUz4tA6ftZCQHBq
TMfIYPWxwU3ajFawjvQ8PErbDTe6AN46mmGC0YZlLKeckSQq+AUVqDGJND0OYd1tyfTemWOSchZL
Mh4PWFqRXPV7JRJdTvqbtD/OJjA5aDUJzkiYxX4wE28X1UDgkC0BAim3JB8iCc+rZ0S+Mr7G6i5v
G3OPmhOfh8S+GTZTsBtJGPbLPg9Yw4G7Z0lxW+CJBpzT7UOloFndZtuhaiFuz4t630nnQU5GeCzg
AzVol26E0Iuzqake2+RlMcEbzmKwCulKdPUdRmtavJPTdMJT1DLz5yHEgVCL1qVHPMLy0FU79gh1
m7GEcPLmyCsWUNxIpih1Rj5jQKe9EYm3Emgn6cqwoTQjxE/rTyI6kBtGSw9KEvuK3rm12proTmoU
JdGNFeY/G9lw6hZYBVbF94zvgn5X95KFFf/fZBptph7BOjsMnmthGK+hycYXJKKGXHiW/MWKpiNo
A0zrg16/RkyoA5hUDaJnCrEYlQ1pWosZb/MlBJ04In1mFpizfvcey/rTCN4bXL8/x9BaKmZF6XOY
s2Emz1aXnSGb39QzArup9LWEYUMTKVddwu6jPE3lfFck2i3yodU6oFgZMkrrNW8Eh8ASK4g5muwY
vz7LPZvrAPSzK2/UXtnW+UAQIlOwqJ5MV5xpUKYKA7VgEveoZ+GdTXSjjGanJ+GTKgpYBUT9Wg8R
0W4jJyizUS7Qe9iq4JINiuh2EInB0frKaHmlnu3V+HmuNa8XLWKg8uINx+aN2MpOVsl3CEyfcULs
6XOd2069QQJx6XhggBCOm66xMMQqCywAQhncYCzRLIsax8aI3os0A1UfsKRo8MnOpCJtF5gLTktY
kmgSNpnlxatJatwmis1XIR1ll6gvcBUd28NQmuam5l1DBC4ij2YnKzecCgM3UGjyYqDALZwSBlaI
L0tdEWUD0g5KTnCpUa5sVRJnHCD1WDAm9Q4JBs0PEfYcGKz6SvO9xKRRhe+x0LxGhAG6MtxRKGEp
eTP9igDsO5OAlxldYxN4cROd8ln4hQXr1GgjDxeGPNpj2AgtVCKkJ2KHsLrIY17HUExRXSXGRKSs
H8uoiTxclccQDsIKqYJJxSRM0fycSR2/YzLkzzxoQCeE6ikjwaE39feihzDBMeYsiNkvqrNqX9Jm
elYa5ZZpNJ8KUfIYRThZ7tRcujWHlkdJHkh4a0foP9IVWyTMwNxv0YrxJa7n9anwZy6EGwFV2TyE
BIJn4URT6ldfqracm14wd8Vpyah6mgzhv9rOr6Ia5eTVpPKmYahygygv5V3J6yvv1AW5/89RSlyI
dtChgLfukE3SPNQM2nGDjOG5MRX9qBBps+lVVXNr3AdlS4cdZ6Vx1wkmDgItnecHM66MH4TZmnZU
jukxqMlyDUM2+HqGtKLXJsbfYQ0lK2tyjMZJ2WjgAYnMRDtnpTGqWF2/EedldoM0pMQIo91QytWx
LFP5zEmpd7syfemD4EqScvwSNNER4tmpqwYLcRFVuB6RSkFgKsocM4XVkPIZ0XZGdjn26psCWWub
j8QBGQERLqUpsPRKdBOYEA78YzISacG5QZBV9n1dUsmiIfn5EGOydiWDoaTcaP2+HKvmboqW9mYI
YibkqpHfC/PqwCW9hhQNoEKQz0Jrx25ZH0TQO15soLySGJ24SgZL0rVS69Ws4tDrQhn1DGs6MFDw
VkCBccXh8tiATyudFB4A6Dzk7LUqv0nVaP3EGbuOFsLkSrgeuPc6oVFvdIibxeglMlPFE0ie3OFL
LvZ5CS2HXLe+2TVNKD0wwFqcXi1KHlKreZeDofYYUhxAvjVwmlLJemh69mGGnbqtip2xVxY5YnyX
z65pLvPGyIfZ7vlUj6RCaKU91kiS8XOF+J4kY5sarbpFqZPjnpICYWvKUgALaH7C+Sihvq1URFVS
1pNMV83bMJ2gNOVZ4dSWmYDprOf6pM16cNOkqUyygTGTUVZPblcJywmVhoVAqarxPSzKqzWWhFfo
3biHj9qy1qisxEyJRdhljJBXTZKM79TplmLweuSy+9bCC24NnIrldnmAsSOiM5CRxrf9+LhQbj9O
M+TqcUE2w+qe+5JZ5FsjLHpEGHF2FScNBOgc1uIBzzXAj2JlfqMoPmVzkDpTn0g3tSUzlUC28ntQ
iF6tcVafGqzlsVRcJ+tp7XvJ6FsecTSUb1KUBzDpSW4KlUDeymtm0lIAGiha1R/n0CIlADH4BgA+
mQ3ipByTGQSZ3krqJY61l9oStAeU6jifFuwhHe/Z0yxXHGw0vSBCEwpJEKHbCHVBO6VRfZ/gGFyB
RtqOWOucpzV/6XKer6CZHNLq2r2e9dlGBs+DIVE0D/L6Rk6p9ZhKVXrbY4T2xDpdkQbxRQnb38XU
UdopeXEsDW06cTqfLvUgWS7G0edBawN/UMPoWA0MeenfLyxH4XgwRPbtZAwABOepFmAcWZIHEYn5
OZsTZiOgx7xWqEafHWSJLMZLg6yeR6kJns0ePPsAXdElp1DzmKYjzhgNY2twMLQNIyJ2RocCpxEo
J0jcSzDo3X7VKO6CIdVviWCbt7Ux5H45U+2u3EbiJWsLsxpsabLtJO2HYhJuNonMqCgClfEGNUHO
ShSpP4UC37iSD7uQeawLST6/zfV3TO9hXF3qTnoPR8vJEUHX16gkYUjfKl3xY2ZP3+cLqFarrPKt
ZaDcBtpoUXaOTLutWhNuM7kkHDlNh0dFZasV6hCNYc0SDKNX2ObmEB6FPnaARiyrjzt85otPDpNi
pL/UQAV8KDSaj+Mvu8+0mYU1kbEyo2+Tu4LjAhSFxyiXrOdi7Di3jHL9Mg1xAbpcSV4btTcppQKG
WOrQTOSBGHm5nYkTT1dXNRErWIIY9cboPVQRF/woLand9DPpe+TuGQ2EPYbjL7mSEDCpA/jqCEOT
mTwJouR3DdYmiDmqcAUKvZ7rhgbXGeB9oIxa1r+EUw0iJBKn8lroRXlJuUc/Q7kGtjOcU4g76mhA
yK6RUFH67WKFFG6c5XWONBoP00meKoWhZJKfAYRg0LAkVYAwmKlRY9NwHu8IlRoXR+GSGMtr/Sxi
h3oUKlTDuSQs17xtOZnimK52jWKWQOqjOrjHIkXpMjKMvaioDIisw7OaURKziZklACoUZDA6tcQ4
0HeP/VLumWjXdWQ6HETlH1qG31Oc4ODhReYIXcuVq9WwMGdpMTgsoG1QEqsBsFV2yDt6A/6WJdTp
QU/HknRCRbN+oDm/5OCrH8qUs0VeIAGQm4CWDUcrMnlr8uICemFoE00d3VQ9c6oGcI+fPDDftKjc
DT1WSLGH+5QJBREiNAL2US+SB5mV1SkEY7jT+gF5DgemRDgUkXIP+w3jHrNHJsFex3GkD9vgtg8M
OOPUXkQZYZju24aT+zLxkRuYcSbqYfVU5SJZalBj5UC+5S52stY9q7qxkrndpDfht+r1zmwKzA3r
Y/Bcj8A2DMnPLQaQGHXN2CTg7xxSul5n00AFqjHfZcKN6jK1U7b1slYSMAAZW8wYF/D0owKxxJDY
4vRICtBtNS+OnI+IYcx7lfxclMvE5OFPyn6lLRvaoI4b5PxXbWnLe06Ggy9O5m/RwA+rihxuB1Pr
EEooBM6gOF0OmBT0vdWnuh0niUcKyvsYRr8UaZ6PapxuNWbkNlCJ0p7lGUu2mj3SvYAnR2MR+jEh
mxYuGo1IZl8zrUMhEk6RRxqB8tq72a413RBHTqGaFhW8iEGfoyfeo/w2jRbI94X4a5Ypvo0yzq/s
wK5REZQgJTQCDQzDglbR74DHa5CO4FFE3eTrgqdl4AECC4y3iTB+o+vUeaJmvilV6jC29OjuublF
+oAJ9H0CFIh7v7YnYKw9aRJzqF21YnASWig5EMkgbvHXGTeLKZ0sjvF9ZT0UwQLrIlGja8MRkJQV
+a1sgDOuzyP4NQKptPlchrj2B+yzqog3LysSYvZ+tf2tAN1PHauQ+gUmum5ObqaUrqWLd6pGogED
abnVDpMVvhrmtsYYuuDYzAzrfsGZ2g/mgak3BgUZiBmVrFEBURjwE0cmScvgMgUJlRzeqrETbhRZ
8ftyehOj9BQm3HEnTxwFdJc85Vd99RkkszdlBps7edkQWSLIK20c7EFjXKlUzykxiliC9cQtAvOl
jjE6L/O6pofXocD+bsaEJpIdtpsBHm9K0sCIOexsWV2crAaJnygt0BugpBZHmE3Z1OqOXf8RxzsK
4gprz4R+TqyuK10cxrPEuZ8zolOKRLJwwLPsmAnHRpsWWtyqwtMIo3Ew9rRqcKs3GBCGpryUQpFu
wSru8a6yn4mBRrVEMLWQsF4PNtDc7YjZXRcJv1QudB4p+8cJ7Ci7SYB1eCadeVPw1dAD6/ZZyvlW
b5ElIxOzMZpM2NoqjBUiHSx4ADbNv8sILwHuLe+aZjAEh/pHDwJXcb0bQoLWhPG6KOjQasEJ9bcR
c6BLqh2bufXTQIqrJCk8pfRX1QC4DtWlO4mFLN42LdB9I6pYWmssn1Niho9WLhPyDFNqWwXM5KCi
r4b5+S2Te16biKe7FE56zoIHngAL5+CAeAuwdIrk/GJZcWYU+U3ziFUSxZB1A80XZgRh8Mh57KFP
vSVzGqneKOpdEB+t2HTKoYkR/WGarQj0kpyxfqqkX2YsvVGcg7GXajKhW/OSFgphG9p0KLOaF77u
l8M0qA705kve1adEo+XKIv8DC88NJ5BdPo5P7dQgD3uy5PZK/hh7JcGL7thSErRK+pTEiR9xTNEr
fpRVi5bBzI57OCjhJDwI8ikWKmYak92I/UHExWPmi7MkmS2LnaPlxzktdkJsbotmCQ8QdewRdbI0
2Sl7SAhRc/CF5ojAJaIIUvfkXPpB9kDfYZMGD/V4HnRWFGO5k+SeTj+8JcsfVrFaB2R+JtiTJgue
F8CmaCDjAGbsIamfWIo21BwbehCbVedsNNeYinRSR0Cisy0vykXXHsy+tSX5RZt/pO0D4xYOexwH
2Q9a1t0SqHzT2WTleq35jPXZ7irJluh3gEfY6F1x7gR6bj34qII1jfPk04TcHnBndlhEjBtVbIGL
VmfF6cMydWWmNXaG9WmA4UoSjXxVjX4+1S2RsaMcgKvofpEsBECY8bLc35DMyVQ8RlerAkUKqV+w
rJjSoQzG+6pqz3VCBh8JFjzVoHXUyMo5NHYtdoByOapIyRclxBzfG1uQ4qdOJk1QnM3bZFGZswvz
CCWy43wHV/UgS/1roSlxSL+sN05K3t2L6Ou2KMzmI+0sFWFz1v1iC6L7YVDJqFF/1FkaCaleV/Ju
Jos16UiKbC100dCldZZfJhrP+Ivw0+dLezuKD4ZQnFMyJuAN8y5Hin4TL0Sqk6ZLC7e/Qw956HSO
NagAAZJg4Afo9dx16nzEzudRWzOvG54rODjMRA2vLcujLF8WnISN7KdxuiJJJ8szFWl0pcm4R8GE
s085iPhJq+pxbAY63Pl9KhjgiojVIaBoU4jSfkxUb8yZsBXLP01TeYZ+D7Vmq5GiBBdOS7a5hekM
7AXsHnHSd2lHcquo0cyFcSxG14pGLm0WhHQWgVjIkRPOMtrEf0spJtBxF5VqawQ5PSVrRNrFEWlD
5A5YoZZKa16jQ8LggJW332bDHHIOCRAx9mVzK1nGcxKH8a5t68SRCFK4KQDj7WMDNSXfgq0ZlXGy
6nyXx+VNFCEcx/2iSOYPDGuwbOVM9IUhDewZ/dBE+oshbQt6qziISV3HRdZsSz2mAOIhBJELvHUm
90gXXjRqwxTT05bioXMFY243zA8yrGcr68ukOBo7V6SwMPuO6DYhvYfKh9gPN/+G09t1QtOZj6TM
yJCWdDP2F7V4mjPhTCvhIdWwpmjTVqrM2yVBg9iJPR0rElrlQdsvkXmLYX3bQ4IPsh4iAIQiN6+7
h7xG9IV0BQV4p9L8JSskT+vxJLWdDKwXlJM8TL8jSmisnhgBlzL9Ec2ofgHdYQhLqat6MX5LzDdj
qW8NLQa8oPI6ifMpDtUHk5OiQPvdjxWqplBFhstZHoFajcZ8komWqPADAou7C0aB8FXDXLJ926Xw
YdronSAqz1ojPSR2wlAkvCXaFbg07DKnEhZXC0qC+cIE4WQEK+M+JZ5XmVliRmYIOSLtvY4MnBZb
4I3lAGSoDgCVZi3BTqril8tiR2DN9GGGIqL3QGHKGrRptogPYW5Km2nUz4NINkenV5a9nlAG6Nwb
9Po0NZm12rh8GbnVt+y06G8rObYtDEt+XYy/EAxTXupJaQfp6rYk+M1uUnIGw1lrzmmm3MTJ2O34
aLjAiEvZdU2V78NaYb2ppp7AUMgUSqsYW13qXoNoqTwaFrIzNkHkCPDcMLDe8fJdmphWDX2siOpK
lggM7pjtLnTCAjGdnvWM8rEZ55GTWlMfxkxMfuqNWu7MOmr2SxlS2A89rJ2S0PZYionYS0XNjbHr
e40ejbt60todgXsJL2Ke2mXarOVdAr6XjEN091bnKPhobBJeakeMab72cVG7TSj+TKf4Scip6Zok
8aUBzYGsjJmtN0LsdGb1jK2tv8gcNxyTZtTVnFTMLAZVgUyUm4NVWjgpi8q8ohwI0k4mYQOp6W7u
m/vZCF6yXhQ8tVmsI6Uh4eQdo++4WXrbagsOJ6J+KjkAx2bTHIRQaAAa68lDuQzmEXW5tmt6+tlQ
Qukwz+JFXmfJS5XdlFDMfXyG5c/OAHs8yY14lOvQ+jGPrYB7qJiewVUR813iPrfh0TlGXr9KuKY4
6ixnUopu5ki+CoO8NmX5AGaJB3WqlZHmJxOLRKHeg+dBDqH1M60UB5AyTEm5qW3a0BQ/cWohUaBk
yKnFMTInarZTMxPVgDwCDItRq+Jfe9At6plENlEXqMHgtpO5bOFDzPfd1MRbE2Dwgyy0p1wS41eG
KDh4AelspGY65TrfYakQkwLFemfEAVjgJjn1BUoWslmHjVLhKYwqlzmc4uZdke+ibpacRhnjHQYl
gN15una9TiXO5huccm+B1mYu0gdWtHaRWxv/LgV8RbodfJW9JR5J9Xvr6B5EguSBX3M6pVh7U7w9
gM4mwFo94SKMYO9ascWyTcrRlggg5V+qyv8n9dWXSsb/0jx+qoz8/1DviGrnK/XV/Vs8fiDprv/B
v8RXEuorUTRE1ut/oW+lf4uvJO1/LASFiHq5gEJn+9/iK1n/H6ijliLiU5TXJsd/SLqyuOqyKFVQ
ZUkcb+Hv/u//xTcb/uKAkq0SkvbD//5TWSxx9T+kV4IsqQjAVSS0/PsfmsIhlOgpTaJ0rI7SzXQ0
L/lWxuS/0Q/dg/CN7neVb/1H3vXvaxgoyP68hkpIyBSBKTzqt/05etyMnvDyx/f8f2/nvz7++jH/
9qdXQvAfH99gviEIC39aORrX4Dg8lcfSE3+Ev9V/IaL/6wv77yusouS/XWK9qz8uMY6awZi8FTnM
DumlM2ZmoZx96b80jdsZWlc6HP6nfYbIZZbbdtfP8RpUR2OXQ1XEPLpWUZBNBvUUroE0W22WWsuU
NkhjbJPoTywQAtu5bnS8SLWEv73KvC4xTXdU5dYhwrpye3q1EBMS0bfEaHQMXTVcHY0DumhChPoI
j7fU6OaTKWWaJ3dm+I70qvw9WnRajEpTodKRYS/ETBXQ2+eONYNTmBmm07XIqsan8jkVoFwxvF2x
P267NYJoJUMDb+1JBDdTc5MOQr2DUG+54ZRnxBGJ750J5RWOYp/cyTFDUrO3TJhtiuqz26Eyq8fu
p4jAwQ1wwfp5QkAPJ8YSxK+pHNqmqXwo9gXSEjM9By3bUUmn1G9TmSnriDWhM2MGva10GiIdQl5D
30sI4/GQWU11TCEqkc/O9DKcW4tL4DTu8tx8J7gXEKyaiXY+1CPrpBDumJOy4yhafZCjYKSjNlKN
K4Du1zxK4mExJWSBpOxg777k5E2Tao/LpZCIJvz6Wf1vaPV/3oJV/PjHcwSJ1+h7aoujeoq3uiOO
G8Wn5yJ+5xH47FX4oA42ZiOsmWFKxwbvIUj4E9nI04Xw143QM6JxkmtUHNRNjAiScLVNSE3OaHlf
ENU6XL++xVWg/dd3BSb4n/eYCP3A3KOWjoZ0FLhP49As2xV0MeHxE4yDrt+yu5nWLoRh+PU1P/ta
P3gJLMJSolLIlGOujKQCAl+wuzmlCOy5cxQqpBX200BbXWrdr68of7YirHf/xy8J2xx+v2AtR7Mm
7Chs70cjdxcmaVGdnMAnuEVunVGawhKhDZwaxoumMgmOmqXcN4tq4xOONaCB0hPt+00NQxKYHxhH
o3wZherAivLNd7MusH9butZF/48PanSdnqlFuxyxcZG+eAvVZENHhTZ/3B60n728/eYb+WQXMT7s
IjqcRD2Sw+WYDH7T3CM4DZh5Qe55Nujw6J4CZxX/W0kODK1AwhztdZjCufrS9dsmv6vSy9ef5JOn
Qf+w1bQdBqhlFmgm+8iASbAplKNe/QDK5Vrj7utrfNDj//tN1teL//G1SpJuSVKWzkcCQJ30cDN4
wnG2aZme09Ow0zwkrHa+I9rZxlTp0q/diN5kn0Ea+tZt7d3lG+ZE7l1jm+c9NIZNf/hup5XWl/0v
v/iq4/7zo5l06XpySuejZPqiiLNxI+mnHOTsSO7Sb4pidGXFuAe5QfLrpv7x9TfyWRWhf1jbprks
BroNy5G4a87DNQXqZLkluYNaey4fABzR+TeTm28ut75of7vLD0td2wt5x+mCF9APt4iMN7TcbIvV
VNkjIv6mapE/WVD1D4vZEGpZZFpcRfcDv38sdhiybUA22+COjv122JseXWc3OgUukFn7m3tbv7K/
3dvH9UxTJFHUu+UochhZtDdcqYniNibBnF4XnUcshIZ2H6EOjaEHoMvr6VtCYJS/ebqtzx6hD6ub
TjOlANu8HBFm2l1Pn0TUz9i5PJP8HJP428TYDRY4rtc2JIuRyWGRql6mGX7NbMdJQrK8+V20kYyr
jvgphRGUZjCWRun7YkEjMK3ZE6flWM2vKMlotuoOJjEvagZPIZqobndmvxMIXyqv4L5lY4DNfagZ
3/Ql4tjHVrz26PkL5TbWnpK5hyH+iN10I5q3Mp+wpIeWoh8O5PAqzTfkq9CFT505fjcgebXBLlie
mc5mqXyQsvLC4Gw/d8kBK4o3Gh2+Ph+bjWPiT1aiS6h2u4kElrgwPCnehe2pK3TyqAZ6FlfKnXE6
jXpvk5u+08qYH0qdbU2/07HFdlb/ypEfz+wIsL7TzsoYvUdSf6rJYv36WZE/WXb/8VP8sRBZZszR
l9Qi3oP4gPJRPGUHaZseSNwsLqg63eXNfBeP04P+1J3GO/nYfrPgf7bOaB/ewLifhz6PuDK6URm7
7khUWbxpduSl6Y+lHNqERi5oYfmm5vokKq+TfPv1TWufLPHah9dSMjp88XmzHKesR/ZskfyquhZ8
nU0fjX5jDhcwWTvaXxt1eCwAR1kCcnYTC77pq/192NbPrXWlR1407WuUzhss1y5NV6Q3BCwHnijV
XpKGm0VkYtv7yIEy5KxVwwMJ+XNSB7+qU8ivYLhp25lh5JVjcmLN3SfMLRqIexJWfyM9L+FRCvaE
a6LRfmmmo6jfEN1cKXfRyNASPYBau5ABj71MwSpvKqaKX39Fn/06+od9XwQ2Yg4dawiNSLuWwFCS
FYKUaixEoG4nCYlKuuWbYoq2N/HdGhrodYCmQn78+hN8toZ8qAeCMUfil/GOQ4q08wkO2FFBBvf1
H//H7fqXJVL7sMmn7L9Va9XyMcYQ8Dol0bJtwCozHC2CDTGDg2esSha098QJJJO8NyJF2qMKt7hb
OK0p8gNbznhoGdjGnhRggGiDnmhQ1SIvmiTVDfkMud0Sg+TR6O/dsZPaK17FiUdoyLr3dBihkH99
O58s+P8853+8xEtO1w+Z0XKkYJmHrcmmGS3GJp3ev/770mcX+FATTGbWF2rDCzPvxzOSVltzBVuw
G9YHyf0t/CQue198t32tb+HffpsP2xeBBJI6Elx/jEL8J8GrydBGzG85ewW4e8crbNUNIwzc9mpz
KJMbklS+vs3P7lL+78onjkapyuAoHuvCL7AxCT2qy5uGFvLXf19Z/9Df7uzDS2VhNMlCUq+PuVu/
iq758t7uRmdHht+jl++NQ+Lhm95MLvPCzQXJlS0775Ld+YwWfqQ/2LV/fv1B5PUx/9sH+fBy6UNF
jmBgzMdUOqnj+1x6UrlF1B+/5o/tLWmlug/zDo4cHWlf2EOrje+TkyCiKPFzIlKJ8vidvwzhliDa
aN9/46mWP/nl1Q9v5RA2oTCoyXyEpQxF5jU1HzuA/8vgL79TZKNjONkWeR3nmgC2ar+QTRj58oyD
xeIQv8PSp7VMUNwZKif8Au27YvGTMk79UK0jFVKSPuF3WzzWA+Gt99DIOfKTTtX2zS/y2a1/eMNk
S1+WfNB56I+t2x3Ha3sC5wYL45A4xdY66c/1JdkWLp7ajeznjzhaNqEnXb65/HqZvzwQ6vpK/LGC
0EAUC8jOvODZkxX5q/CA+cFGUyELcQT2l0JgT3KUSAfT4ETVe7ZNgkcCQqAWqTsTznB9q8YvGPWd
Rt+0P8za5l76b2oF5bNv50OtoOkLDhmTgWxAlp4mnLqbTuvOy3xABT4MD0yX4MQqiNOiweuGfejr
JBHPzHl8MT6TgjVFnglIungsyq2m7FvdEYhhgaG0y4YTBOmReUncXdriHOG7Uskl+vp7/eyNxzT+
X99rYRQAsdcP3nhEJrnopDaDo22A32wWhzXMwaVoC5vA6Ta5He6Q4e50xye10Sb/YM/ZYAMbzv/6
w8if/cgfFtZBarU5kwrKnjg6NPrkG+ZLTpqLcRuL23kkWl45N6WFIRxaJlqGGdhlGxOnLcPEJThk
6rwweV3WoSQ4Gg1tK/wcQEecKAYm7rejYNgitI1vlkvps8/7YT1mVr1iAdfXjtrDpuSXOCaHzvKj
PkPoKRksO7QUi7NoPECkqpEhT/uvv6oPmIl/n8//Obf/8T50QkAoGMGFR+jVD5XTv0nb+YWA4OKc
uF9fQvmkwFE/rMFBY4yylXKJGQDIOX5UPIwTTrvHRrAFa7NbPAz5F+lAzsgjeppL6ccPiOEerT1C
j3NoU4t54Ykj0668M797Xj/5ypUPK3AEcFPAMiwdy2mrgwiv92VgS5iLfKtyUJuUlLnuLPyWLxj/
Unt1wiA/25iar0puc0oGzxp+i6RtI7pXYdzcmtOmzvdV5eHAKJEBEwoVbUPQ+Yw+X77+Jlcb+d8W
L+XD8qzkNPAGjQ/d2zj3bmpf8jjAuf1D6D6xi/qTr3qiJ+3bQ/br60t+drBfZzR/rpcGhL2wGbhk
wshvMx3LQ+ZP3rBTnPYUI3j3mJdZNjEou/kiuRB58x9fX/mze/2wUA9ClaGc58L6XjvSEXEmN9ku
J+ObqvuzB/+fp/WPB18WxVJktC4d0Y4JcM5s61o9Ehwmuckpdr6+B+mT5fyfZf6Pi3RMPxmKchHr
Tig3Boems27TfgHi/Cw65Y5w9Jvv9o7PGkvKh1UPtWk0EEzIxWDs3k93sPOfhF/I0aVTKtA/++ae
Pike/9kB/rinCFLuWC1cJnws39Da7cbf0xFJwJ34Xt4Lfustj/3dd8/fZxui8qGSjPp40aWKq8m+
wDH0tJCV956RAxy5C0AwCb3eRTgPOwR41uI02mbZDtfBVnPG7Rv5Udql2YtCDETqiJeAE52H3HAM
z+Z4IWy27L5bwT85aCsf1jigB6KgqIF0HPczQWlYQ9oFO134PBLwLvEP/4ez8+qNVdm28C9CIodX
MnQObocXZHstA0XO4dffQevqymab5mpJR+dhacvVQNWsWbPG/Ab32bTHUEidTNzEDRrSIIZ0oAjp
4Oa8klUuzbZ7Evzty8Duoq+AEmG2oAXQis73Jxa710VAg1MjoK58CLd9AdmRUUEEFq2s0xmQ4v92
kOna9XuEQHNQIJPSZ7e0sodOriGaJ+sFvgsMFSg1Rf9rsssztW7g366DpF/uqOwIWRLEe96N7S5g
FOB2BZq89AbrUfbUMxoSXTQ4SIXZUZReRWaYmDx5BT3Xr8CeRifxcUQhT7H7yu4nQxsVPGca7Wce
q0kIh91N4PSkOfo17s4O/hm4B5mDEdPKx74/2S855D3t+PaeZSj8xQRal22rR0biKiZrZFZs5iYY
89aoi7qoBufBqTe8XmxrLdjVFr0RjoP1Fhv50+NleF/Vv/2IWXwUWxZ+GQleu1Do0Jp0AMg44E0O
VvPF5tCGGai7gTmhFhcYoiiv7yityIfyCRkO0aBdbm+AQuxz+M/hFA/x/5ZHV70Ms77r49+3VFeZ
zHC/T4sQF/ISUIkIEyHaZWEnCpnQDTq5XQ+Mn8E6cEOoNyhGgNAgGo/HXPwwsyR0anKRBAZj9o0V
mAOMMhOjrUwi6cJ05gR4uKBUEZqtp8jCuEL/jHJ4rnV//UZj7c7JgMCuTpl4oOBDsU/XysRLyfH9
cuzbhJnu06SIxu8C3dzJ1MC6MSaClwElnBZgPwhM3Impf0FYOFV6bshqbhVGrT/1Rm4xWuUE6uXx
G7pnCr/NGvbnV0lytOw1U/DOEr2xAWsQtdFlE6CoVAWIOwcdq8Cwa96teo72vA1FjqKCRJtgfR18
gxvQy2ySF2bj10Z/QVf7BS1IX95epI45eeYqxlhL0JiFiHqv4357Z37cgx057WaB95HLEKvtULAK
tQqKTg0nGy7QY7emLoEF6BygJcGOGi3lH/ftezb0bXAIOWG8MSVamdoZyT5yM80RTgb6mI2L5Dz+
FjNQ3f8FznuW920Q9MeWERpecQmNydBuG6OxRjs3IovGTZinK7tyHx75l1KLd4ElWrK2ypab1uAv
s+D+zr+NnHAg1oN9x6AWzulQ/9uSCWSgxrmYD4dIh3jdEFZe5dIF8P3M820sHiIHkk4HjHBfO7wr
6PE138pugqoapSVX4F0tXkX+eIwc/5pr1EbRpZWxF1LIe5Hv29BoVGigFJoe88ToV+hiD3AXW5+h
C8WSe+T7/uf9Es1ksEbYcmZk08ZfyQKh3qKctVe3dCy87/PfBuhYuomraYLUJro9sLNUlqjL11DL
VVqH1TxO15T5J1iLnguJHTPLH30P3OqSx3CsJluiez3D4Bi3hWce/zfqjHmA7+fB1+AVqCd6Zdx8
HQ42K4MvHMfuIolvj0oA4RqVEmNHKm+A1KPWxlrCyi091yyFrIeKyOL0nWoT3tq8NZoy6o20CkWo
kxjJGXYwmm9WBhRFNry+VciVsJMf0XXwzuqZ6SH0Cbt+g3tp1Ip0emVy3k+avy3CWcrIc+FYQ0A6
ZREgQpn9trm1autC1LzNHUAjVGLwFjqqIqO6Qdas9l/Z1js0ZrLtjdqyUfZzYDRgseaASd3ZgeOb
a6FpKfhOILXvm3dehHAAmjZv5jBuO0O0eC0/FBrsaVTWqXRwKB3pVBzzHdk9DoZLhXd6lkVGVA/X
zGnE3IeJtXQglDuqR86zggpyJLCw3hmkl4Bya5Eh81AsrXyGxUedH3BbH/50vcxsx0/qZbziYgtV
oPIPsoV3mB3whzyBVbg6ONylc/iP4nnleRe2N3qWvjEKuCHl9LylnpyHr1HPEfqDadYBlqs3WGEE
BVBfL9de8ELMp6d//77CEoiteUAAtiPOan897tIUaPRTMcFOQqMj7cB1g1qXOg8AxXXlIZfG5H+O
ycIJkMQc3u1wUg7IU5PKDP60gEOrDWw/0ILwViLVj6TzIO7CcKWIvTToLIx1gPhPZnnQjvVvjHBT
QjgWkWEl9186ZNOzBKqmSCSVLV6jwKiJqLI7/5yb0Y6/0C/QSzO3x29uaXbMQlbfwx9GjEXkH0Ms
4SBHRaBZ0y95DctiRYYha+7hiNSTleGWbgnpWSzyJPgs0QTjAQENgfoe9jA3tJEd4AoJZdC1tKvt
6IYO2DBflc3auYtGTqvR66cAJ5vHj7wQAQRlFnOAih7hcIDJ0n0JurdDtYl7IUcCJIEFKE3+xbn5
udwHJ/H8jwPOQo7Sg1oIv0KcUPbKp+Jdmw4NqarIqR04M3/ZZ/aCFvyAaOIf38t15vXxsAsJEUAH
PxdFkEoxTCUwgw7tJTvX0zuunuJDpyfO+KW4/iW1WkysDfhPoyqiSlocYKpkPx7998UBSfTPwWsP
FnteDLtUQBC0rj0Hxa2phJXFsVAsFO4ymW8xpuiUou4zTCPRYt3aCQ2QRdSp8D+i6B+8v7/T9miM
xrRd5Svx+15F/u82Okm7f8Q1mP34Q9vjifAutwHZ8hBRoqkBdWa0vB2Tt4JXkVlq3YF+9p4lt5a1
NL+FjnDuOrtNVShuRlxmh/iR4a7/4m7wds5d+QPeUd0zfITYTXBKVqb40sufRaaMjD4MKPBTIUAx
omu4spf8nuYKyiwkUU0DC44Kf1YUXrzcjKW3vj77r7SHHhaNGazHM2fhKlVQZjEJLgIJ1d0j32d4
ZveMw5msoBIHmH/PSK8cq4pXYScfeNV/EvVYxZaC2vC+mOoQ9S4zKdyvkrVri2mx/PbVZwFrRG8R
X1SYaYMBgTDmV6Chg92EXbcq6n85rToERmgWK6tmQTyEbvmfk4wawkrucwwHnIAR4ng2moEJew5T
1I/o89FgHKQquujCi89Id/7K3F4ofgoTwfn7nh0PFY+ePHxZMFLueQlL2wBhRPsA7f4b5dxuGovZ
sK/sFRZzR0rnT+VntQneYKfloDM/EE1BMOmX2k125aE3vA3aox/PhoX3P6fP8lWL3tiwxjZYv8Tw
7Ksnih3kdoSmcTMWrIwiLg0zC1cNbBZ8QjMMwJmQyAVRqwGYvKso2INIn544oudH3tHASEC5XsNL
mECvLdeoFmSvZXupWQp2ZAn6nVD/bWw6xGSFgLiOPkADU4MWhooxzBvqfVjrNXnKUQ6BYdaJgpiJ
i2SwXz542kyAf05R1/T6tNGLQTBhKGYT2ZzM1kB0TOEUTrPvwJ6o8P0DCJagb1wCPhK/Tbj2w1tJ
riXjeiJ9SzvGCiJRHRt0y8KKDE5SFomfo+IQBb4GKyfTA0eD4lvcNgmh9vhD3U9vv6yUOQgb3V80
03QVUvlPHiZFuU59+IlaXmqXbazkkwZYEnbEzyujLX2wWTROmpihedhyb0vqo4cLGdUbkLmo4MPA
uM7o06PY2+AVoSkV94yF04DvhcIkiGUq2BCPf8M0N3574FmUpetSEkAdxqKZPBQj7AmmxMJKoUhX
Bli4hoO17M9lCe5qElcDXmlptvpgRDZBBljb7QdIlc4nOU8Fu9hiN9QVsqnHD7VQThXkWfTlQcMA
vbNBVmsNRrXvN0CTX3wXZlCuaNYWekVA0bIeD7YY7mbRNQ7ibswltCZ07HAVBs/h/B5M89DsJmo7
mSrrZF8E6PuV0Qk+cEYPihLD/QGKBU2PnJ13DeARkV6XbzzEoSHAKxnaVx7/uvvV4y8feH7XIrK1
EOcpoiKRnVFxBPaLTbUwNfjIyARQRwGFg4kg4LgqvM3UgnfZ0aYjJwcjA3Dn2IWvUpnoUbkNcQ8n
RLDuYUBUC9BuDEytpAHaWEAQ1RSDEVAArbyS+pXn3kEgQ3M2xG4vjx/jXgj/5THmnV5Jyhd8M3Ao
eSBH2nGvks1d2gNBiVrnkjcx20qoXWtesMWvBlWjuUBZzMCUSxuf0OWPpsjJY2xl3U7L87ffMtto
irQmUQOW9lYe3kv52ihr4WchN5GmOPEtIwxlcMp7L8fBYgAF3y1RWGfSWys4lfIkhJmRlMbj1zn9
0t+eYLZTJATV1LrHE1QhWnXAv+s4ygAdCZaVVhzsqv7r8ThL8VSakrtvTwRXPZF4GdYGrnQP2Xvh
dk/+STLid/llvLVv0coXWagOwz3h5zgQkldFIuDN8Va1L7exE2ixLuujpiDbECGnwcmoVQH/2+RP
sY3rzee1tGMp1kizCNpCGJHAyhjx7cjBtQtaadSnQMQ5p3bvsp/cO5pkPX5dxr/07WbxFLyDngjT
o3YadcBJ1xj13g7MGNUmeDNaof4K9yytN9au5ZfGm8VSpQmHzhswHofrGEW9wqJ4u9ZatqArEObt
PbxMNQLMU1FtRGV92MNKSiV2j86VtcuJaen8MtPnbTsBgHto18IEjOM3rvsjnAqno0G1XCmfLAX/
ecdOyGd15087TWtmLvg7h8QtXKITE9fsm3ZTG5neHWQbPVouHNQ7gFhW9rh7AP/tyWbBQmirriYc
IiK+yktstmB6siDXW5EAF1cQX22KgW+8GtsUwFyoV8VGBefEV79T4T89bODEV+hFDVXREOuAxUh6
eOCOK8t+IauYd+1IwAvlXoe3XkCzboIW5nh/QjgRnNG9tlFOrN7uWisBx3gl918o/gviLM4UZV7K
BUPjXHsbt9EbPNRDqG2k3Wh5F1zbKg4uvcQ9yI6vyVpeM23vv73/WcgZcN6ImGnIwvBOkT197RCX
Qujb+MegJs4iSxHBZ9NjMULsoPDYnWoncYEzths92qJB2M7tQS81wYVLDmoEtCVdV0vaSw83CzJS
CAPdYkoLBQ422NfMmnwe4Xq36YkbbIKVg+nCRvqfboJo8CilQHEn6lltgKFk3NmPZ+BSoUOcJWVk
hOsFCZH2ZKAsvPpwVjxzjFYePO41GSyQOUimNy34U5pQo5B78fmzwpxwUpGe2u7K2jBqi/cgn6IL
CnS3E1MD1mL4X9VfYPsUooeeiatwF3CQyhZ6yAIuj3/3UkCcdyDwvucPwxRtgaxEMci3iMk60Pta
8vkfR5ji/LctGQCLPC+UdCpqfXqJznOAEXUFXDz1FlbPVQOF2m21NXlpYQqzKBUXXRzJWYfvgD5W
o32RDjjKnWsnNSNnPAU371LvISbN37OVdbmwXc07lwahjQbYyU+1jsJlAMw3BCjx/q7WQadt75dl
P+9P4ql2ZOBIOSEHMKWeA9x45TtaR1BT/6x8oYU9a96HRLyQT3kKkb0FvBVLnRhVC1C1aKU4N+eo
FCpb9iLDPbkD7zA0+WM5RND/2OXKslwafxZ3aHjl0gXj42oTB4Ov+NK6cDtp165WFvYGYRZaGJ8e
YCxP0dvx0B+899bpwAA7ik8gxrsdMOYWLGvQw0tGTfx4/EIX0mphlsF4ot/TcoQRW7BlUBlCKuhm
DnwfYVX5b8VKYR5uAEcAYgmvDMf2j3gD2t3jn77wsuatDzJQQ7DAxt/1ulGtW1AEqX0A8Hm0tnEu
DTCLBjmt5Erey2BQhCgDp1cZmHzV2yqnVvO2jAswopEcqKu3podcCPn8LB5Ujc+GQwSiTCyAYN+f
Cq7QYaRbi3u4FLDwXoZOjUHP5z67BsI1bU6P3+PClJ43MjDs2IbC9B6hPnjCgtkVq+f/hUsueKn9
DKgUbOWS3sMr9PfDjRyzG4frSQ405PfosHaMX4qj846BuFQYAmk9BD4Ob6C/fSO99E7kskDWFSgf
80QNNsUB+6cMCnC+MvsWYik/CwSAkYwNuPXIzh3cu2RPjBXbzYe09ueXPsosEgxeS3q6Q34jKSix
wSgC/Tr8RyOt/Pqlw+dcrV/By6EXo2G6UB2ATmrgUQ2HchWiGfC1zp5ZxCbAyU29EgMWFKXgK/+c
CJkwFkUEEstWonbMh7Dr0IBPVN8JTrC1qkxUQbcQMK+MNs2uX/ahuSQfngFSS1fYh6bjH4TE9j8t
lLloXqb7qmRgnredMH31APQyjFBvgqApyoqW/C5G/u2Xz0JAlrSl0gG6t2XdHFI+AT1uoVtf06O0
gUbfFU6pnh9gkC7CfUWj0e0imqEeQOsCRftN3sCvS5WcNSnNwmWucNfBfEuHcMskdwrszKAoA8DA
pF1wE1GY9K75ptniSkZDYcus3WAv2p3d2JSO/E/noS8TXh+/8YUIPJfWA98l10yHE2Q5HEU024CH
2w6gCyory2BhEc9V9XlHqrCgMpRgVG5L7QFJUamjd3784xe4LDBf/Tnnm6ytsYHgr4/xW7gN6k3v
WdJbW9w8Vg9Q5Yc8pQG31loZbmnWz0MGJVKlQvU4EqHPZzTA7iS5WjLOGGi4gwyRXkayTqOHSotv
wdpN7VIgmcvqqVqk4WCHOVJ0H+9caXbwSRLNwiE54IwqANfls/eG4/3jh1zod4SP7c93WlOSx2US
HpJsR8iwekXNzpIJDJFebjqzV/MrLkVR2RKP/Zf/2r+HhwpUmlt1fDz+UsV+rlHv/V4iPrBQWxgI
3Jpbs/ddbo+rSl0wsi1xUXH9FKG1Tc+0Hv9jVjhXiYuwexClqY4yaX2FTeZKZnTKNyGuKGuNeqU3
9am2POPxEy6pCu7B4NuiZwH0l/MWwZMxb62JXH5XXwuLnMOd8NFvPSfbBnbmQEePux/L18j+/yHV
nXaDX8LfXOqtVHCn4kPs5JCV2kyL2rkzpo4Uq2OmwfoqAT6pGP4tk7/PsG/PyXgpjP1iZFsBp8Fb
q7148Wuv3Njnx+9xYQO/v95vfx4kZU+qKkwUr9NxTTYooHqc0XM3rF2cLkXne7332whgTIGQVgr4
UDr/BCvDJxpEbMs7cs9TdooKEhSkA9SdEF9jXbhk+ljWW4qjQ7OyGhcS1rmymhJgekhqeNDDZKZV
4Xa/y6p2ZStcqlLMldOJByNNQcDjyWCSk9xJrzRr4kzEO5yi14rZgpReHMXiBle9ERLg3CjOIEam
xXNW3OQRrJLkRSYOEMkNnL3GDkDTFshet0W9A6cpYdsKoJE7oBArqk/ZLO4QpWSTlyZ8upWiXZll
CzvMPY58+0iZmIY4/yDPGg+1/wSHLFiRVaHJgY9CVr7CUpI9F2GLOdVxDGy1t/QtuHJ2jSJYj2Ox
Gu+QF2iPp/NSkn3/9+8PUomNVDU1kuxGgoEK/8kETyyu6wXAjrV++OIVWBt0kzEF81qB898IgE9R
xwpMflHIDrmytq3eyyO/BIm77OvbL2lSWYCpPFJjOtoIAzoqabPNrkVzLoaD6MGALug16Zk/sGiK
CglQa1Y5jGa2F2EuBgFDAAzWWOlpPIFqgJMd0D9B2+SQ8H9zEptA9cGGiIIZJFCCimwkGa0GEK1R
z42iEh7+N5A61jo4veIE2oUd318aTQ1MSFQ+3hEJdbMuBIjdTcMdXGQA89bR42aw6HqQ6y3Nvz3+
Hgvn9rlkPK5GRQDWGy9BKy+i+7d1U7e1/tdEfZG/uLCw53rxgR8A2/JKxGHhk65fPX9lUS/kc/ck
4tunA0nQLxIfn25MDijEZ4GtwA3MX0VULewfc/H3KIKJDRsKetsRR/D05Kl1OZcxkLHDFWAtBZjS
t9/m36xk0vQxoaQWRcLWBPNEBTXfYezEIaZnolqnHOOVJbeQz93LoN9elpjxDVPyEV4WB718/CrB
+aFtnMfzZ+lWcC7MVjK/ojGLMIFw/DswoEaCUoc0KrFLB6qkDcrnBmZ8aac36Jbd+lZa0XVVdbUQ
FucibRbORAGfBSh9qjBaQRbH39KNvA3Rxz9dTMAxwhqNAL6VqvIqrRwmlnSh9PxwFZEAsQOzOnZa
07Mqq92Sa7hJDFmH55AJFI/8CXj8P86TuTB7GEAm9lMs0c7tD7Ib7SAp4o/UOVYZjX5WjsP58adc
WKxzPXYAgjRJZEx6PoZDMCRTRLg+/stLQZ+ehvw2Bfu6qjnZR9BnmmYXcRUqqQH0L94BIHKTFnqD
q+A64j31tAg2N66QPU4X4A2UJBWOqPU25zmDb79Wfs3CwqOnf//2azwwV2Gki/NUrXdGdW52ye5v
jZfJ6rLd7oKVdHtparI/R4G7WJ5VLD5byURbmm21qs+MyUQn6SO95BMnrfqVRbh0QqRnoaTjaXa6
np/ap3gX/XsudD/qlrIydIsIK4MsyUPoKVh+e21sxsIVYFLYpQ7cLK1pEN+Iduwrr0NxaKENttyg
i9LyL7FFnqQj5QSKOuBIoaz8goWLG34uyIYCCEKH6TGh2UCLTKGFEBygZ11bi8kKHuW/IZlXpm/5
7REHmbR0yaC6FJUmTFnhRVBFemUy6ICs3SZYO2H/vtL4ueC6HEHMlXq8ScqGT8j9k6GPxEVnDdgj
gx4d1nRTS88z7Z/fnmekxljhWATnujKg28jRYBs64bE8rcl0fj+dAD7+cwABjm9+JGEA0a1UZMen
frcmDF/607OYUbdRI4AWj3Iy/HL5W+uZXAQKyCEPVurVvy9Q+Ff//O0FJzUSBb+PyWqkOXtgqihQ
ZBVozdZgS7ESa5a+wCwKwIaQUDhf4eUnBsB6TfYexLBZR48rvF6iYc/ggFEBN+SrPvx8jOKLVXTQ
kOHJw6zd1i3UOvi5TppFRWmERx1mNW5iea1ODlK8hexRAu8uUjv6Bpsf6paFnU56q6lf5MEWARaB
O6rZ4rodZ598R20Bn/qz8lKmh/9tmc0iyeCFfpJ3+EHjpdWpTbZnjfBkMZYgqOinWClALJRYYBr2
8/uWgUiFdIcjE9w2hcwphw2dATENnuAovhXyAG8pOwzgNIDOJtxfBqybyfZAbaT+Sr+nsJiK1rSS
C20I/Fw2TaWSBJ9o1AiEjj02fmmGr5MJhCKJ8G40Q67bEW4XcqeBqCKSCnID3S9hHLrGUWKX0EAL
bLw0WJmTCwtrrpRu8ixQvAI/hhpSrYHVX8QCcy6hoRoozmBFtPN7hg479J8vH6fVpJUChLhcsmG0
Ab0gzHtR63EeT6Hfc1p+riFuRvisMzmeIW3QjcQUKgU6biCs3aBNIeCXCSrPYk9atFStTBsNejCt
fDuq7YbbtxoaLg3IXFD+ePwUC8FBnkUgSoFyNJExDPxY30GWVqf2BHq7dqG1kJvzc1kwtKMtz0yH
O9gXAod6GbT4ELmiLr0k7+0z+yKBwAC8k79jtFjRwLyI4Lumrl4OLc2BWVYSMnmcNu30eJCFRPBj
bndKkOg5WbmeWQjgc/eDmHAUTDSmx0NzcLFHOgAXLJQyH3+chaSVn8thq9GHARyFNF+erMvU7paa
8gXod0OG57M+urUmXQeUMIVTbK8MufBE0vTv3/brZgzGLJvOy2ynywgMNmNnlBqDG0PUHnc0rF3C
Uh6OflZ0pKZgOayMvKCxQ9vlz5HZtKbDjMXI/Sf67eJSZyDmwm2x4Vv8ITYpjdzADcGTKrvoCh8f
/K811tKUhU4eXppFCyWEC22EznJcV/lvGb7maPKahwB58W1PH14ja9g1O4hLdTTvpGfqNJYqKNg7
shHNzG40KP6CvyvfYJqdv6z9uZzWh01awHKIXJ0G+0Cz3YynyuS03KrcNZLUQosvrDt+vu2S4SM5
EKDdS/bwoIV3dai1WyzFm6cXGnDJW88UDN4EHgiO0tXKclmImXMRLZuOFTw9R24rh+wXVUO0Jw9A
Defp5+M3t7DcpVmqM6DiH2QiXpxyCNCMWW3XpI5LCYw0CyRRBw4s4XFgS7fsO4rgWBnP9Sdnol6W
b9tjsQufMEUNmM4e4c1W2nGoxa7wym6HlVe3cMDi5xpaqQAl+C4ILgHveQctGLYV6D6oKBWuMlr/
V1YDf60gv1Bf4Od6Wph5w3ZKwM1JCxGtSloth+r+D32EweXojqhzfYKUXT13bueKq3XZaer9Mu3n
ItteomhvmKZk/ZLcCrRxIB39FHVO9xwYrm0ic7WtdsryfhtpFmranGPGoofioTlT4DWoktVjZ013
BcLcytl76WFm8aSRh5YZwxp3sXLS2DKMtrUqKsqVbXvpHDpXwsqwnpIJg/novwM8RxmtBqyRrz0x
a6qNpXAszgIE3F6GoGkKeitd/DOuX8m1++JvkPLApiAM0XqNXkLmOLjprtPhWDvo6W7VM2chO59L
YiOe/K8easQhwC3NUTrAac5IASKITIkYpV6sLKuFiCHOIkbF9CQe+QZCJRTDR7pSB3EvNwz8Adcw
aAsZ1lz9KhGp9Ad2ujr3TEC7S0ofAvBtE0h5qFQrwQkiK6fJxUkxP9TATGisJYQ/qbv0oe6V743E
w4G9VRv/lXqh4Im2xjZdSBP+I2D1FCHmfQhY01Dn0GmaO3Xyp1HMXjL7Ktb/KZzPydZ8wsgC/CC5
rccEzLtI8kSDqSywJGUXNGqeKK36eKCleDfXr7YB6/lM3ozbQCMd9LgRgcPJSwwDZmgJEx3ob50D
2Skr1Cx14CXctq9pGejc2mpb2o7nelZJlqtYIu24beF1nG2agVZTIK9Sg0ajIKC/XokWSatww95J
PGf4RNhv/L9JvIXF98r0uQumfomKc82rV0uJAi4/cLXlFX2CKpMTvRtfackIuC3pjRGG4JE87pt8
H9VvQ+EhaeA1JntJQjhOZ1obF0/d5JFKo3OzSLV8kM4ktjmQmZXeN8qmMBKu0BLPRqUD8NYYRzJL
BGyYSTZsnhsJee9wE5WyIIXSBhteK+nP0Jj/+Iln8SykubDoI7xhauO57Fd6hbrClbTBjPelzZyy
axqpF/K0MtrCqhdm56pQ6VImbeH90Wi+TYPg1Bm49zXh4K2JYFwG76j1AvENqrW6slgWgGr8XHGb
MZ7MwIAKmGR0f7PXqkIlKU0PrA/AU/xUiejR8I+8AMbPeE2JYAUiutPTyIhDWFFL46EorsCSwKgA
SwBAYlE0fA5qhQBmiL0G/lsz6DkPQ00mhSNCD4tzg2/2Qy2urMF76Pht+s1SLFmCfbXEdfAA8mrg
JnCdMvLmKNgRkVCJuMotSJUV1iVKNA07WGzwJ6L2eVb+ARxc9ePPMXpvMsYa/L9y/JwyKGg5HU+p
JW/X5JkihwZ0cDCjlYsXWfBd1EKQLATSbRKschFs7wrKKS/WC+ZZxEUOLaQHPrPynFIp+sQFf0E5
0eABrbMBpSbpS1/Gu5ayYsWoYJQx4M+BiKNw6U5SZE0qDREtvF22ckW6IE3CR/qZrVOhVES1ABgy
jVoAo1NneNnqKNjeCieAYI1audRciOpzHTIRB7EpBNgOy1Ci8wBRqz5sMPwMrdnDVWlfHy+OhWZV
fk5UDzGh4k4AF7vVux18UxQz+iotiDcFm7Ww91Yq7gdHRtYai2yll5Yx4GglSCqrZTBvZrcRipfm
mZqsjyq7DTSYWY8uOBrtvgYxRF6ZkEubwlzE3DAMD28ILCgE5Cj9AIp9wx9Gg55QRNELbNZrNMKj
yURjiL520Fjo9+LnEmbBE2va7wm8OJkcQvnqxI+4XECvHzyjn2FQ7+eHkbl2+WdTmfSpgL2xrPby
C8/0alVnzyx6E9H69dl4o87h1ooOzbbbDYMWxHqCop+wI4G4cmJfOpLMJdGERT80xSFFZCq38EdT
gb99DVAaMAuMUfmvCrr2oZQuX+lirSSyNENnUXzM67yPaAwJNNg5Nn1HtKvj2vF06ZQ3V0KTIa2i
dNL3t+hMsHD6ZvdCjjfstB/8FWVyQPDBVNwMG+GqnNKv9lzG2nhkgB63ss3aLddS1Zif5aSDyClZ
XE2L/SS65BVeQxbZMQ6jR267iQ/JDpUPCljM5A+Pn/J4TQrsfYb9En//o6OWecg6ahYmBAm58rRy
ooeXnIo+0rY5ZZxYS1CFBIzKRFAVjWAUMM0Lx5xDwXfLsNLLKt1lha+ziILpafCOcmhm5anNLkSA
jx6sfgtcO8A6UeXg+uT3/dEDejRMhj+B17i1P+xLIbHlDLfzJIf7DwGwlwWmOaqQAJU4bCqelhSw
oQzLzejVqMJ0hh/7RgfmZRwYnIceWbo+U4wyqKUiAj+SmQrL6EXP6/APUGXWSZNt3BS7TrkU6JLk
aAeaNqNO5QA9bwfGM+pe1ij2HVueXnud2cjZexM6tNBqDB5XkF8J4SHJgecErXrNR5LBBSaOXwc4
v6fSl18ptgyD5WhkCx3bTVSbef9MJyZVo6aeyfBjjn1gEaI2VNnhGPBxonJMvveTAFy/oYPOKexy
c6wjo256F8mSXDqwy3J5QXzz/HgD387nlsS6EqVPQtBbOc+/Bgp8yavkI+i7Q90HDqNYME3m3Dql
7bpWYDhvsxXZ5mEJkBKPVTiwJAVBiQ/TRq0yAYGLE410hJ8DEFfsaxRZCesS/09WNToPAhAt82pA
ZETfVJVa9LjyLVo5mpyuT0UnvlUyt1dKhVil1IiJIcG0+LNN2OKjyYoEWJYCDhGp0uMNgqYFUyeq
T3X4cxOH8uHokRSVpOItDmpbSvgvW1Y0Br5VBQ7BCx3yRqqACk2VL3D/9l+ELH0myVsd1+1WiODj
3gt61kayHfPDG1MNsZ1xQvUSBEDTK3z6NWaFNXYVwMkGqS9ecOiap1KEU3ylUbDSgE83SBRFa8NL
ABm9lAbHoNQiTzE434oYjXjuAE/luE1gsSgrDW5onDKAYespKgb0aP3xeJUNjxz6cIMN8Z2E2HXu
9uWhQiocwHeea3LdA+6pV8HMCzqVrnXQWjF1A8RhUU8oq4e3QB1u+WZLw46bPwFIHfM2DqIAwMnU
ue23QQVJi2gJpYYCtmTAyZeDT/mNHnfw2Eg6qCRLWi8Z1aOGTUwXOw/QkAT3KEChHeUxOCswbBzQ
yZHl+y665Ji30stAw2KsgIvnRZCbbVb+TYq/PdYcX8JUhH3Pe0wSrj1XdWDJEf+M6zq0Vkk4klC9
HvIEcj86AL+60XBKhx95eWLya8ofR++adWzmSCl9AGzkEJfMrmRLo4DLlzPU/nPDyKYvop44niNm
n6AjrO/exijb4DGGDneTFMA91c0rRq1V6s1A+2BNKG7HeYpTp+yFG/gzPG25q+x1lZ3ACpeCwzrX
xxuBoCiBxZsnKQybUoCsMDV4XGCVYD0RNc9ojY+fuSLQ+4FcQd/uBnzzANa0hWRmxb4dx0KTJdqR
YKTdJkYfwWilNJN+fG4LdHbD6q1VKOSiau/vm9d4EPFSk0PbwUOXAk8qaFEqD4HSgDUM5eMiqzYo
TBUhDk0cz9BtOVm7X3uGmKU06pnAaZlU4SPRhcMUesoa9NQkBepLtk2p1AeY+39IOo/lxrEliH4R
IuDNFpagFym/QUgtCd57fP07nLeaiJ42Ioh7qyozK/MkGO4EqiJiqu2RGuU+/h6VVMjlWGmYRMtW
kKWa5bdiX++UBPcOS28+2ka9NvIaHcv4Ps+Xsf0dss4meXhYg7x9NvnW9RS0aHAR7HM6Sr12jFF0
euWgC7vUrCK3GolXh3ZN26OQFGEJ2B+Leel0qfUcES7sTlRDRdDv8tBjoS3kex7wHLTFCeTJir1x
sLujwc12EYGujes0YO/Myk9SPImTLRSfrBeb1p3EFXH61q1IswXkGp+FFYjrjuQR1nQz3RkKR/rm
T7ZbmA1OQyCJaUvEwCNlhBBQ7Akndz09z+QX1Udxs+PyVkvXFM+ryhsYYOLWN6XDED0J219SsttW
/ZNKfC/IDDFwYc/H+GXqkp2QFaGeFC9D1uK0ntdy0Jf7BKKj7cvAnBLDV1hf0ywSgBc96KlXoyKT
eZE7/dgtTo4NLbacGiVN4xZ8WDkeYuWZmzxdiVNasSz61KASYu1gMV+p1Yx3g9E4mrZLxG1wqrrh
X4iH4dRWRvot3bvUXzQvKliS0x35Qc+itywDxTACtqgwuF0MR9JTm5fHi3vVEWoUKCkLPPF11mR3
MwZbMIlSNE49AUVmzCW6heVfsWGKwr7ErSHxIMfcOxz03BlqMuqyav5Q+/GyDLilY0gO9LF6VXEk
Si6XsSsjyW7yRmnfKJ6QeK0CZ4yrzcC/a1pOMqcDdjI8ta80P/c4deeMRTPLi6dqC5WcWVL9VURW
9FV3rc+Z+FJugl2DBAx7Q/ekHoqle8E6KtD6Y6y6hNnvlHZ80upzM3k9ll0qQADBqCWxWMN9e5oQ
+GTDjR3GKupIzqs8XLpNwxtTQkbUl3XlPqoWX2dnu5dHZ1gXAqvdUfw0sx+D/IeBMcZPf0eTS4IV
1Jp7CsELolkM4qWwthRHln1J8qzuuYtftHqvPK4KW59OdXWAjYrLs756Hb6/INSqXRtO03DPfQjL
vdyea4YWdXSnKJRZBhuDathZJH+C8b1v8QH+UeVwbMkX6Vu+KVtHS29PdHnk9s4g+YY0eGNbcg9l
661ZtTDmG21i8aIyhRZNOhwz4o6qroOOgp5z1HbzrG3ZZ7h2eLHYU2LW/EI+u11JiZfp+pf5mXRe
Wm28tJmj6PIu7osDVlT76fHwQXTNOfdHEkLbDaf32p+46Bu+C5CbYVn2GF44Uju61XouYOmn1rh2
g2MN+yIZXHlpg3WcKqft2qMGDqCTpK0q7aUdjrJwj5Ti0MtfBEhXa8Ra+zBdlVS4snLitBiE4jL5
PBpgSsJeF4g/bbGYXGbJVhcnM7PTvLQK11Olk9FZd4dRNmrH2lY6K2knx++jAWQ0qgZNldjT7NGU
JbLhr+VSfm8TBT8zFDcrfcTL+MRbdaDGur+qIy5MvTtuij2C/gNaiiej4fzmIUXAUNm+rre9upq+
XDFWynqQtPNlmd/hi+1W7R0R78CunF2ZDMa1Vp1EO1qFhi67Wg/W1hJPjBcHhS3V783c+2wkkh9J
mixYgCWUxCeLyXsVGYEQfYlABqBt9mbtLeOJlNPAimWCTx8vM4tAUaXa5lPXBVoZ7RvL/FuVWHGn
TLiWVRg14peUkV+V8lVrUxvIzcwTA5l/GaCdtsC8IyTXNNO2jAOC75YuZOs+13UJrA5/pOm1tD5l
8XXYXtWVts5riqeNOABp8Ffye7CajsIEz0paAUfWs9ssK78Ti1GOSIAGvm8jqrTy0qbNqZ4s2VYq
IdQb3lih2xmTL9eBWGb/VKP1EmvAQvdBK9Yb4fGEs3aV7s2FntmsnS/kTMWHtirn46z3hAlWQxIm
67KfCPSx2YK9TbV00oc12Sni9FFTw3csLVpB3X1JW+ZVmfW7LGSs1pkz6a+ZTvuOZB+cPb0S7U4o
p1R+5xmDyVQSGjhjlTK1bl8g31rHPd1s2EbCoZKyXdJEATGjr9j3HVRVCNaZFmeq0j/FIgwlJqNP
I9TeMD/F1aBJ47XTSWHntkQlUVdnivNBQV3cd8ct+0ytD1HjqjgbuZXYOQe+mgj1xLQ/9xpApl7r
PaHlKpkW/Gmguw/9thDvzCqWnVpjclwGc9dFyqUxuqMG6RY35WFbLOy6GAa6yC/izK2lisfXiDt1
qCHKt/W4xKWfbqmjrW+iqn82C2OaVB1KiQMF4pppv1n/kdAhDWVDnDqbAF6rad429hc5HRxR8RP5
u4frNZXqLki3BteRbn4hE/VYqsV1GWI2DUz+JuJ0ziP/gtyvxJgUK02b8tZ39ceqWLu6z1+rZH6V
wWcW+dqOx6VKfkkGITOUxDiyxaY1oi7C35QCvjR21DzHJIpKvIH3gVwrzkLu5c2ZG7auPbk/5JDQ
kr9aQVncLcYBeo3H2VWb/WDJO6ki843q3868JSSIPxtjG7Yp126ruauAMlT6msVnfXXHjM0hVfqV
i/Fdm394CV3mMe4PJypLr0syN8oXN2r/6QZx48pvPXmb0R5XGrl+To+SItrC8Kubgi2RSl29KOZT
mbqlgQs3UHeNf8MClqpUH4qWXa1IItJDyMOVdZJWX7njoFDn2pX19y0p9qtZv7Qp6oG+3MmiU4oY
WrNEU2iuYe0N+kTlXxa73K1D/qkaPCQnZQ0j48mNuyb11PQ5Yi21ek8U18T5QhSOprgrvyEYO82J
CfupPmblXTNDuoRtCfIeJEPapzPZHn2yNyxfa6nUjCkHbRmv22yeYpwm2DcS+8oVoHuHgZYWw9RJ
dyZsoIYcz1R6ouFn2UhOIu5CeY/WIMM3vmPPOi1jT87Oavuls75kThmBkox2ky/qpxzkFhNMctqG
3G+NvV6fuT07KsyUHRV86cQnGWPJhfPTDK4pEkRCxqNqupb5GeNF05GMLYcaHGT0tb4kCBPah/9w
KfvG9rqw0tcXzgDoRAqAFDYcqPYcKb4WnUyLnDKHSaeh4xsEdzTOg1JyFx2KAbfbzTqbdMFq3noS
RkoAwmOXu1I+EmDGlU2X3ZdxGDNxKVbuxUwLcs6xFuHUbmsF6Du4zRqfcIgL+oGJYhn2wpD4loRn
ZvoAElLChVovHn4j0ljTYvXbqeaOq+20C6Y46LQCJ8iXTsWcJiglzygiPkR3yIrYrTOF3jh1dXG5
zLURajF8u6r8iDEuTmW3o7RfhVn1hcKPcFhc3iP2N7qqCFfRU/R9Xf4ZXD1LxdjhScClURbKKCtt
k31nmJxwbD8NNZwQ19frV99cVbY+Kht+aSB1jhugsOm+88krVrv6JcLIbmv9texDOTkPwjvp3oEw
E1Jhsl2PCxtP3xxc8m9N6yQVdEbRwaLUTjVLallTg5PVWvrzsIZkWjaM8Smp5/lDa8XlQ43aHqjS
HNW9INS+Mi9BVg0e+ETrJEnu66RDRwOTr8yudFb/mZy1uOowZJ/VfdEt+zlOA9kiE0nfrpskszGV
+8M6hZXU/Wy6np5ogZ8tMa52SE0crI6eB6W5teX8F8cMbio+BFGUGMGQVLfGZH8qMq2buFq6vegJ
08sakf4rPNXy6vTEUfO5XHEdv81iSoI4kv4EU/LqMfpZ51venrfeaT6V9h8c4cjqBzPP6CqFU/zT
cebKps5bx0cDZwyH+k2QyanAxg1vNzN4kC0mE5l6alIW/DxDIDTPlWZ7rTxp8Yf6q0756W1VelZ7
u2icRH2sJ4ScWLX20mJvSr7Wx07U+WQKATGs5Tv+lDSCFZJfdxAPEohd0xIGH5IUZlnXssYa8k//
li7qq/IhrD7h3lIgja6ku03vF+l9zE6j1jswx9p1oFhrsQtYwSYrvthJEuT1ueNXCz7eAtpm98Vp
zMIK683JqbKgxfHSuihZoBOejai4MryWmCGm4Hgv0OjULzpuTNFtamVvLO0p/5fqfoTqXArVk4IS
sd6wKfw2stwuIijP15attX6XKYeybMJMDwiBZ9V1Hr6T0ZXTMMp+heQr2p7j4d+Ub2Ej+R02To3L
6FcBE8adLYs2Sb5961nNpTY2rlPkbDEYWL6nkdua2s/ML2vKzoVG1oHOb+N4aAQdNOQMq5WzZLwa
eZjflSZmAr21mUctWTNXrvCOypITauKg7ZOjah71i9Ycccw0caBBNtO41j9hapmyvdh4LUEmqks/
hdJGInwOVY/fVqszhx+6bE+bILDvLpJzwFKl9VJaYaO9JxILiMV809V/Bga9GQATIfUzl1n1rnZk
Ygq6p7bHsnIT8aeXsfutvi30c+VfM1012H+F3fLawyFT0gA4TnL5Ac40JJeoCVvtXuWnTjvWOIUi
AS9xCkXcJAoeRW/tQkkOaQi2+qeKvILc8qJ0DUC7wcMO1ZbBqrJleKwh4gifTLqb/FGSIqIJF/Wl
6lWuWX8UAFrIbh5PtCMNW2b/6PHcttlJeJm9lbVtflNU+tf6V2v9uH0u9FDFf5ScexI+BjY7sDQe
FGu6RGX9RPKrrTQ8TILqxZsVBQR/JuYLn8Won6q7mrzGywWvYWF76RQ6myR1srQ6NwNzPEO1npRI
mcZAF/lw2yl6q4SNlWnCW7RQxWQtb0BuDoVVBEaVceLx1rNcKbkKexUP6Qrn8GPZ1q86VbKgCZMT
htniVauv8WrX5VM08MqfdMaZSuUbQBIoqtg/k1e6OrF5XfO7tW20fSeY9am7IFezDeO41tdKeWmj
s0ZDW8OCFb4SuZO8K4tDyp71qAAe5j64VVaF/a3mHsScuZd5ZZlr7k3lG/rnuO1LAYw3aD/7fDez
+Gt8KWS/iRRN1gaXTz6XkQSzSMyZ9K9Sd4CbdlHvtdTHvYTwQMvwx19OmWB5g7qDAZ3pQLZrarw0
1e9YfOlt/wTejgpB6Y/N4Kg53907P2uVfSxKZ7cdlKFxQyxq8fX1lrhLwCKa+mkpP9b0vGGtEb/3
VWyXylMWBRXzeGwb1ou6uMBu1jnrwMGUQKlC1FmOwU01MYgBAhUkFxpvUnvQkR3lyWGileUe0Z2u
530/ZtT9UWecl7hTNsEFGqKl6KqQDohhOeU8kqrHuxAtbFTbOLODelkssll+RK2Lv9T631y8952j
slOEe4t1qerKwaJXByuRDn0NjqJfEDFMFWl9gZFdmZ0qmbKpF7ahvJq0FZFTb46IIrZ/ajFhLCke
f7l2VeprWTh6HMTKj2YVrqY/57FTZGHSBaO6g+SgDE+GMxPn0LzgG5wV+H0Jp7W692SQN+cxuyb9
m1YB4B56YfYmdgay4nOxQkX8o6NrhdjR6VJk+pjkkG+ssOWusKDBcdqWVAy74p2nexHpR+ykM8M5
Uu9DHcOf8PlwOCHfTLP7n7necVKaxM26wMx2XUfz8twTDNfHv5F+0KP9hgg2cY0imH7ajFYN6yPW
9DUveV3IL15cub+wN0wv2DPgyc8WiPtRIT7aZEQBXBI5yyklMNBBSYQsbOPCLbrXXCdFvoTwOGQj
TaMRCv3XZhqOnu5LjAL72hGNXYXEmaQNmXIaGOd88VT5dftV0jeZKHqB4fctYk2ee1mvHLHk2ycY
0Y0r1+DGKk9ISQTtpwdufV5VE2zbLh9hNtyjBYHCgy+wMElKLIzA8rOo3nDAjXyVkAABLz5TgYwI
6zd5J+v/8uW9u9YUlmSXYnhCmxb96sXbjBIYKKvgqlUdZYhcNDqTTnsO7Aj+Yc99uKKW1IyPWDn1
KlYzuT8nPKTlRZ4PvAlFC0boKKzjta7Vn8UBaSdgryurbyngg3GdFhfbJIU5UnoV4LtVkGSh1d1p
ARJDjGHYRvtbR+cZW2krVD908JyEtnm3mpeawMjR1k18B15noXbRPdrb+vPAAz+Q/RriUVyeFiRF
jP5NHay912S+ODu14Ea91w8httVi+mlOYZ5V7jLDhInjkzJF9maYQRzjM98/VQsnjPFTI9kAld4l
a27x5HXNrp333UtLFjAO83/MnhFSSPUtRq1oetF9RFD+YfyNuZtITi3iUL+TLZstH3PeTfsB/mD0
ZGr0r5Ltpd9SxbkfF744Ur0x/jSH90V6Up8VbAjk6al/V9ag5idSvG3dgCpvVSzt6EGI4nSY4qP0
c1NER0GyhXmCVhkhJRlchmmB5xDkD8iOq/cSa19Syk3pDeUBsN6Sf5PYLfrvtAhAWkkWN5cXSTj0
nZsvu0gMGPj0PzU3nO4jU3+a8QuQl6htO/uUaanveWXykjUPTYNSByXIe3GOljbs9BM8tl2sR5Wq
K4ygsH6jgA8uRJN+jTgAmE/iX13fGCUKfafGtd0uB62mTC/MraGR/2ulH0W7PfB/HJS42eTy+h+w
9HjlVDs7pskO6xjL0eod/AAqLhFgKNm+9SwUiTQUXwq+8pk/vLEgnd/Bm224ViO6i3d4k56QQ30J
2uVFK+4Z71TS4MKNx+t8U8OhOTdKYKxutPigJQjCCAPAvbpE3cgsw+nCGCjoxLCVfN43Y/kcKQvx
cdA8I3LGOIiayiUZup7vW4LlwcFq70DF878xbp36XVXvfO1i7xZYfOvB1PlA1TMrD9+bfsgiYg10
sITRaWlqhJZvbX3VoGfS11743TpH5sUxVniPwyOIQH3o2BwrLh2l8SypdsfyB7cHI/ay69a9KSr4
ikQlxHr/HZM1Id/RRTerN6GXEij/QaciASCor/smxdrSDoUWZPmukByL3pWIHBNbriEwTe5ov2D0
5RYibl4od/kYcDT10gfhFkgxBE4qfNF6Tb7WgUm9hJuSnSnZacZZQuYnn4Z2Z8n/Zn5xCycjbHK7
Et6i5qX5quRoH2UvMCePoccaEel3+GP17/1JBdLvFsVRiqdOP0gTxVxibfnFit6WBFFI7fAl0KtJ
NNqb5mZQYtzEPZ2zDkM+2eL0MHtP3bxG281/rY2OqnlWl/KwkAcqq/7Mu5WzhmoLzzrLDuWvqkgf
tcTubQGWt0BksF3VyQqV47BW7qA3J+P/5Z3EhpoEqHWenYSUprr+Usk/YHNFfzJa+V0AgLAFbXxw
2HXp9B2sPWXIBHnWyhyUiLSauH/ulHbfr0koV7Wjj82ua6I/MWs+rcn8FuQ0aKGW7VxPHbXf6Xnu
l7PqGaYn6xOFxa5iX2WavSJkQkBqm5JbJz9y8i2jRpAPkRkwgpOi2ymh1BweMFziivoflH35YwnK
LlVwq2Znr76097GNvXH9GyfFRYHSU7jAnHcqf7OoeNKmjMEytImD75k/aV4n+ZvpV1At2pj+Lfpe
hjpZzPGjUj2G8bZ3VHM+5S3mxcN0WAcOcQkmJrNeA0gtp+f6ZvUfsSb62YwfWpv7sZE/AQH4+fiI
75Jv0/QY7AFqF4K0m+7RJ4v44lOClm7x4pbrtdlOYGrRNn1I5j1Vsqc6CjN+t6YJN1W4Y8rZ5ZQJ
HOKvSXKibs6rv1n0WEftL55/Z5TWMQiATYOPBYXhSuphRrqokAwQkx7gcNU+ml6Y4eGBPqwA38N1
jnfVtF9BYiGroBKU+Mmq4C/geUJNOmw6kLvsNTm34LavV2CicNtg405U4XR0TN1Xl3uFUXVnR7pX
s6AZkWISTGIf1uu5/jHQXOXGdAVcBqWYpqsw7oXbNhyJs2CHcjI+NDPm6bqFHJTGzmpitA2/OlYp
9UW+L0pY5pjehYTc2Tmx8Nx60+gzcKvds2rdULvgw4ycQJDvMq8+fTLf0ay6S3zI6DJEGgT8Wkw8
yCCMYoykSM+e+I2A1/13YXyM886QwxWnIuK6lp8JTWAJgXeZuMvVkW6t9HJo4mjBqFtJdv10KbNX
Sz+t8zmHZQXo1fbqgN4OcLd9xHcvrV+MKWj/O9Y4sCd3mjxaFAljw5dpvbTSffizfopUt8fU06N/
zQKAlab3RR8/JCrDyh8ek7e6+SpQglnzYfov93dOfUhRZXAF1ruGyTGP7STRSnzkdI+0kYUPfqcs
trWzSKqKLkUeFNXdmo7d5AnFRYRbHvMDwcWmYr6t7y2o56/IrA3uGTQ/dfSrmU5uMfSjVc5Fh+cu
audtcTWe9+JgOas7q0rj6lSv6UxaklR6SfrRtCfx2+T3jLm3lD9R/TpiharmV0ZASEjYI1U9bXXm
Dir1k43BXtrHdX9QOzhAHImgGEsx3CYmCZBjoD6fszzQO5304jXfoNORs4yIA4reV3m8xRvWN4u6
Hlr6OFl3reG4SZeidZYZt+QAow1fPUTGI7tb9db2YxHh+R1V+V0fcgoUNZbH9KEgW2lpNh7zTS7T
WKAiKZwaxI+WAaWPxaJv9tE/S4wmjTMou2XzlJt1nbrX9i2zHN4HQFDACimG3BL+iuoTV7Km9K2P
ikZTeu+AWeJsJ1aWu1Z2jEK2dBXDbhLRla9pBR3uPnq3j3X1o2jHJpBofrcEiV9Az1mxhim6WJSD
WuKhz4E67JuRicYiNEM+tOM3K7lHA7NsdfMFaMztO5pQS1TP84fwcIIZjgIqja4hUHPwUy4NMVwY
leoNh7xTrKCKfdQZWAW58aLxtMXnfP1o0/c48SzxU4SiS9U3PbcC7biI3qLDPR4KEHgL+ofECzHV
XyxJ/B5L4RC3VJoIh8RXE2xfaN71jGvWTcYvCffw6Quv+SR3mTUqVIbmcdWwuNL5chDqq79LtC8z
IRDhr5MoFGceUHYfp9a3yjxoDTgciLvt0qCliyFAEWJPxybinohdnaPd1P+y5JyCTMex0yEiibud
2ZXOSjobA0PSfWvCs1LOiINmNPmse3JCYoPmHeljlfjZVtFDgGvrVKlW94x89lYNPU4RAzwo+WUo
ZruRjNMIo48xsuAo8tMY34mYhOuOLQRSNv32ZHSM9/ktaXAEmAqtQwMFYiI3u1wn3MZkCi8LP2FW
hHkGMRnezObLlALeS4ZxIEVhPnX1V2HxTqQALnSnZlKfJVN2KvNJ6N3Ho56e1OFS8g/GxRd/m5Eh
YzSfCvUnarCZfstE5PkSA7j8LJAfn2j+sg3YHDHs0idHqMK5Ksqd9CcD2luJDzLSrhtyyEhW3Up/
E8hbtw4NV+H2VVvffRw//siB9z9DFaPHjAkn1aDvTh1Zvc1LgvKr/KBkmxJwoqHbExLt0sg/ex0I
tVjwtHkDB2FNBwEZxMC72B+r5K+Hh1+Zdqe/Te3d/4Qql007j1DrMTNay50omuZ7TUuUdu9Tke8V
E01Wku1lfvDYNA7EYh7KRbqPeBLM+0p9jvKripYxjl7Ffu7dzZIu4zBFXic/us36IymyoDwIy4cl
gV8jdHNGPsr4mlo3WZ78pdj3GzxV9FTFIErK0xDvaxnm8CYJO830Nity9em3q70EdkU3QrV06Ha1
KkyFl1Se6LT/6fW3CsSUDqGmQrfYWUfiZAXynmOlWt6GeThnpXwrVLBq4suScq9ho1j+UzvkEsMq
wjoTZ19tX3NPIU2sO/7PnLml+9aX9EWw4NqbTfMraYJ/QvmodHXYjpzwYdS414x/4wBSQgWWZsHc
jbn5FSXrnpy+53jcL/KLgay4ZoUgbd80IX7qAbU7BozUEKZTCrsPnGaKTpVC7OY0Lb6miInfyNrN
0OP0rqgIhNqYnr7a6lC14nttkHqjIhyt/8lx7smaEgotasZye9vEBwTElROLpK7L5yKByUUIpUYP
ZSBzo2p1b6VFlJ5gTnt1ntgFwFfNVit5N1pJ5LSZkTuj2E5BMqjfcWfEPkwoqoU1OZkRAhJVmcgO
lejuq0sk+EOxUyWL/TaXvYNZmV8F6nukXdfpmfGzyw6Wye5Em7oViqTqW9NV1yBBYLO1jnEqx4Xe
ZBPG6eK/VLgppPswhLIqYynzE9lGkHASwoZcYsdsGRRiAtv6VpjCoZWE2TEFxdPw5ZA5qJZrDvdR
S12p2q3Kl2bCf8lBMfA2yF/dwohfoqZoKrgSOEvzQdBh31srjoGR0da05y5p3nRdusfUzXiQPcTs
6j6TtMuE8SYwwUoXawJhkelOG7xLdbgC5UNN8KhMkins+vI4zaMKqxXBduHMm5hB24p8mSzMOYZZ
Rk4k9KrdtarkJTHP27CgSUY5W10InlNfdddSthyTW0RYmrPSf1oZIecYjbTTWBN9pLmLhQ5VU5of
TTgadRmm8chu3JiC75eBGF20yc+ID7FYy1KIpF6Fi2LiBItTQHXOFBpnhy7SkHakNyhUiyU+saeU
0nWu5cuq74XOl619rQXxcp/Mgzo+hFA2p21ohide69gfSLqAzlI3sPpMAI9U0IBJSLMkL1sUcH/J
eGFVnTJfYdKUbp/90u3BV5hG68Epu+eGuImY6eYCvS0YBzW56ZrXYzXRu1YKzgTRm1JZRiaLYtsx
AVgsSLHSapreyEaD4iF/8GvCusbVcJWYj9uEcWuG45r4IwqEUWawbF+T2WvHcdcWStiqgwr3RsuU
oTlE9Mz9+9reauDU0fxncG/T/A7TVzFYGNYoH033A3AWddV5iNOzVO8KeT5u1q9qAnaXTCidvF+1
3l91nkMjhGbyraiknQgu62e4Re0LqW8cqxK/RCsg8tHtGuQvVhd9dVVL8kwWISJBjbdIqivU+ldq
SBudD8GA/fg2SOJOzpL7GuVO1Jqk3amOFqUoIWoBHe7Ur0HfGdh9LvVo/UxdI3qjuJquIMWpJ2nR
r1SjR+VQK2NPoGQzIBvORIIKSk2p+R/QB0lDJd9KEUlnT5SWEVsHJNiKCwPI6ejH0s+zbDe21iFZ
Fpg8UmNQMc0Q8vUSg4012uIkfe0DtdW1iuRsAr4xpyo7ZEsLLpVcW5baWuCRMa9OAmScMkm7DSXi
MtYfs2T5qZlfkOee8zR7ih4Ligq400h7v7G3UqK60XVd9MSxGn29eSjEzot2ENXMvG1IO+tZt/zq
IdpF5+7MCf7yURLqk72Z5c5C6q/RUKlMJxm7STUqBeU+cORb6KWo7GjZBtHTp69p+1TbnczcqSAn
61DaJLQn7OgJbqzfevm8GBa9TuOSbB3Jmi0P/Ih/fYP1X6QfcxQIHY1yZdCl61+50DLBCLq7lG9V
k79I5qpfVmhusISC0fyh3pZyxS2mi9Fc9eRV6ECp92JVPw5cleI7Werfjc6LpryjafHHnHU0EQVx
orR/DVL+3JnM9zSOAyWFrGhB4XJRtZx1MEPydogs+uvxhOkXehzrjoSjmy5T9ZNH38kE3MkRNtdf
RAYzHXaZsY8/gFKsouR1ur+Nfs92hHid1MCIniLprERDcs3Z3FRQId61ZftJm2neZ/2rWQRDof9q
ZUo+yRRoyMXI8vNRytfKRZ8x3J8KiBV3aJx8eE512dHxhzVmp0CNmyvDbngo7zCKRhuyWGh+TS8d
CiCGa92e1gTBE+pVUy5h+UtXT7qdnqDE9rC3M1YiEHi77BlzqUdTW8FPiDB7ws4qBJYn3ym+yE6Q
cHWoQESm7uYzxdmvlLheVa+r5vM2h2l0kM1Lr2VOzBWTT69Td4N0glqeS4hU36pA3hCdWqzlOoKk
+ZNIWYOhSab8cxKSS043/j/OzmO5cSVZw0+ECHgUtiToRSfb6g1CUkvw3uPp74e+mx6OKEbMaiZO
nCMQpqoyf5d6ueul301nL9m0z4FeLKXuSdd0olc7vAmak0aScTao9ZIYOUNbsdPGZ88UxrouRzJA
KP8XmdvAmypn/n6r+nNETBTILNosqu8COrEkGfeewlRCcAoNEKhuQ2jV4Shic1IxKatEXsfZ2ziQ
+NHr83JU54ryWrvZ1u5j7gMXbPRmWWin+A+rCQ6Eh1S+kgYBrFrNLDD5Gq9GpsWBAxg+DiaWU5CO
eNzazK9WRyfJfQgShhYmwuvQFdD2htJnIkwUpKgbEdoH4cr3ljn5MBkAdhSs23wQ9HebQrSnXh5w
t7RVkBOqCqGdxhDXek37WRCIYlYDmIO2bNsvv7DEPcqAYtb6aXNqfBB9tv0eXsvzlcGRZXweNkBV
eCc3YTFvc/3ZQoaCwSMzjVOeaqsAn8u2xJWMcUVK1yJhDqJE4d0MggU7IqLsVdd3pkSnX3lO7u8w
vkRjKyHeWCu1nHIAgo6UQb1SvX3PCKTc0sWsUMNjKi1iBCJNRsCcptEuWhLMgixwPcblWm0lJK09
GCCF2LmRvAevjZ2h18Rd3Q9vvQRuqBly6QgV9XBm2feFwswxu78HcY3Kl3LqlCvV+8ps4tkD5aRR
iOp5F80z2zqpFaxyfFTdR1Tq8SIKfxdM6uhfmpJDMy8eXHHWCLBGT9jIRPCL5z76cGm+yuLF714V
NjdfPNbmS2+A6ipPMqBhOCmCXkIdsljjOg6fzcHu8A64flHcWQMkk2vEytoKfPXNxa2aQJx6I5xc
5rqOTXElt0ttau4aiHN3LGyQVGvTlZH+Vo/FolMLDM3uYx+0a821nCTqlUdZ/HEbac6xYBRB8IxE
ioEGJoKMUsstFMGd9F7KHg6U8K2qkk9v9EHJXvKx2hSh+ywBL8jNY9ADyfomgpvKiKO1b/UqywdV
byY7CZ/fjH1IGJaCEcC70811LH8MPtP5hIauWPtIArEHvGhGIUMnU5tgy0H6xj5uZGyY1ipNv7TU
hGCsiSTqlWYn975CWPBH1r2YDT4hMHldtznvolU1JGsTFM9r3jJS0hv/EScWcndUiC2Pm+2he2o6
pKG6nNKthI4BoqKOsEOWHqxrymgQdLCpbrqbsFymxRlaNqaTt8VrZcn3Xmr/TvKEAhr80hwSCW3B
FO6A6HGVJOVzbVLeAbiFZrsnkDiUlujGvbpfWRiiUDDrECLCKUu6nTKcZOrMlpj5EvQGhHaioXox
TOTfeWi4vwB+2cCKT1PN31veLDoOxUc6SthedCLIGJhEupeag2Cey7yiv3CG4oVcR9QsmjdPOlBO
0pIbbF1Kwz5JM5dkxjnhf5VoXNRtvWlkRCCj2DEedIatuFcQtZRiHtfBKnAH5hgDz0gvg8cbK5R9
bt0BQe7LFuBbmCfFy9bIpxOvK3/1zJFNmwz/EGo1Ep6tmv+fwn7QLA/jSrdQ8ZUsLINow/yrcwHy
st7+1UQl1LNP1y3hcE5MHVxGz5eYE3oyTg/I2otNFdtiPdoF8Kuv36UhaB+1kOx4mV3stQalmVBK
xMby1lUphsPKCUODrs7jK6zklroUJ0ploE33bdhC3T2bnQmAZBkHyRIPVlTMFfeQDeWdSUWvCX9Z
CcBiMWcb20U29QoEmFe9FBHilK5fZ7p2ZJoe1N0TPOSAx2LVdZ9qYe2S0F7ogjcM/8X1HkF3y6Rb
e22xCfhZSoWGv33KlG5phL/Z+NdDluwC21q71Yrm2G/2xpOLZifPme2NaqXKlLkLtjta7RwZ9tZ3
X92S3ZEPBXGNH4x3uWcsa9htve+BYsVTTkRc1jHOxTyZSL2xW0M9y/Ni/NRRatVusynS3zZDjIh/
mCqnDm1c+sduXiT9obH+oAPzgzdPhkhBx9Y4gfTWkdOtmza3CqJRMiY3GpwubzGRhajH4dyA+CP9
pIWvbneiPM1qMKycVYzoQrKWci09qFm5tn1tWRIfPx8mLkbrvQ1d+koTKOCHbN1KL10RrUySbO1g
p/bPOWYktWUgmi7PRVBNNIepxOU8biXAyGnRd2zsIYEtzYdtdP5aV91NZFi/fQbDtkW86i2dseIY
3lKMNwmCPDUyUZkhTDCVXUAdpGPedCtvX7UPXRes8gHrn5lvNSwEmAIXBCpOPvhG50lJLWQnsitL
n9Ejt9jnM9Ay2iTP6LcRag8DlC7xH0rzXQoeZNPBX4R87XVQ39X8w4KXVwpSXZvXLB3xgIbdx9Bn
eOvz9FXJwlMeEGJbafVJ6a0nf5TJL0jGeW4POyne5TYRcxVj4cRGARUL6Sqn5+D5/EwLC2LJe8LQ
Inv+H0RJnMc7sGPWFrtnZkUrL0N+HkFl7pv85LsPNDN+Bim8S7zJNrksmnBRG+GHAXDaPQzSE/V+
ULin1oC66gkAkL0OsbVb028AydP/b+sIHbjRdWcZSeqI0tYe2nVNcyJEEM9UkR7UYnBGI9kOvqHe
M2gKTaxW45kM6n4hGhS4iuKxd8fKKjeGD1VY76n6ZsWnUTTzuJQQuKgVkqzE9g7C6N9QsGeRvWhd
RORuL4MqZ1N1lLnJk1KC5tMCO15YN3wX6cSET+kOVDZ9PtDrEruhpVBZAz1x7llrWSyVkumEAerS
9MCgmWWtlnOL1Uw2vi60XZRALtfC3faR9qCH/jIyNMeze4wYqzxcKRLKUqTtje6o5SoND5Jw7zFD
1MFH11lnb/hleH+w+kLl04WahuSo/r1inENJO1Xg7KWVH6Renpu6WGambN5bfYQSyre0JU0cAU5J
t8SK+DvocF11JLQlItTfLDcibbYtmKIZd/9frksxolIloj0RhQRxVmAFbhrek9EvRx/NEYbJPn0R
4g3l36h95JAFGpKH1uklahg2lPxZmOMjPdPG5NRJFbgR25MPLSYoqX7vx+hgxbuhgOnwMidIY6wV
FqKhYR31w8oX3kFCa1D04d4I863qGXhkemPZ5Krq4P9ZxEYB6iRvCxfUIMj95zKSF+T38gjwnQQo
hrNqWSfdwavcuQe9ko0DuvwxdDRhOXHWoaGrCuUtH23TB1oh4lV6qaxy3tjsqGsmOABcb1TEbR3T
AEzcak7sAdIete6VjbdRXsSw0V1e2hybJcX+/egT34Jq/Z4CO/ce+D50+4yeW1Qbm5bZFY95asLG
PIzmss/uaioJpQA00OtVJ9wH1lcqE6cnfWaI5LU+mpd6wyqJc4SJdo5UKswlR9FEPQ+8igespMk2
rjqy6AB5w9Ap6dy9wCnga4qu21q5ec/UqtypjOxcVQ+Dv9I0Rw+0XQ5CrGhPdZFRQns0AossdrVZ
UWBJy5YyrKsm+nk8pS/RrWjpMewbjOMvWNo2tpyuPCVSV6MyfvTmfUdtlo8nW/qT9C/Q4bTokyOU
oTgE8xpinLtZuISujQcD3abYFigfRLWWfeW9rXJExsm2B4hR061o/3jaiPw8+LDUGCxc4uyzyQV7
rrNg3xMCziQ38e6PNGuuNu50GPyRWqLpj/hdQFGGxcBBPhwlFnYrG1gRlFnQ9L+wDNX2n0D7Usz1
WFWnxDjCZEITD/iNpeLgl6mj4cgPjXIfj6dSj1cMS12UcEdaci7TVyt8HkrOQbzmYhd3aNlL5OLa
oSSbKioFIOXEVywzC+tU4MSTChF+1qBoRYVWjda+lL40InNjfMNmiQ1mEik1QY43XyxwEPnk0lX1
mjlD8yTwF1C8A6MGVRy3S8TPqinmXts62XjQzZR/GUbOhRAJOFulAmgRISqWxDReD/ldot6p1Dfy
qh63ZMYC7M9GcpCsHkPr+DwRX94iyzc4dANQSWMDYKTrq7o9Fs08AebyHnRvUaQU2aiz9c9iGioF
MCKiJwl1BzoJlEr+HWLyWaS9C/pn2AT0VVIL8Vri0JUOjY8UhbmxEWI8m6Zc1XhHsAPBEUZTMjhe
UVYUbjIPqnTZDd1dXkFu7INmVw2vg+6EpjFXo10dnqt+byIYVYNjLkt8mn70mif6xhKCp/dh56dS
SremBctb2qgysUZK75QdG9py4D6M2uBIiyr2nbEW28y2maeHcYsWN6vhtXvjWda/jCRF12VuA298
Cos3W2kSfCtYHYpOcXCnOoNaI3+IVlKIQFbsvOmOmnfadN48einQaax/je4u0jp/ktvmLoCOaSyC
o8ud1HrYxKSFX3qPXjh9FcHZsINtwZNWXWUJ6zLXymZTa3shDwaJqJSwoVcxJi9ay3V1wGxMcfco
vOwXRg0EABACS+aXLUJ140YEJbcGopJhTJ2hfTcMDbioAR7w8hW5WOCpJZ1/15BUbs1Ve9go8jA4
RacTyZneZWFMMotPFZa2NeiK2Xr90hU1Q8oK2t6ib1ZjBgARlbg7QZ6avnoKyozVXnkyo+EMMlb0
WlVPnqSYT1Nun+yY9PeO1xrNxlYADjwbLEG30W2KHpkoFigsKdLwUoxHpJ2R8isqs/lYkVSAHr6A
e361ONp776GABDIwTtjl0g3LN70+lSZmiQE/WNcnn2mF2XmoXGrUBmW/UjxbzOotk4byq6s/fE29
KwtlK6YsiDw55WQXmZkI1ll7LgGO4dRGJZp5gGAC4thSOBaxzPSGsSzMPww3Iuco7Ddu9+lhUbZ9
GjjfPdstZVIqhvyYlojU8Ne3dJ4MbjXw9nXK0Z26xxwqRJNfY8X4RfSRlDWbJA5fNQ8/bpoM9xaz
BB5ATdeUnrUO5tWeuhjhk4KrYVGx1srmXhDXg2w/8D+GeqMG0kJWF8JqNrArq5ygpzxOHnzysqib
RqRqZAtSojOZAXXfoP/2omOSOB7ybFShwYC6YTgFpJrPqLPJD0D660vWKRnHuda587Ba+FX1odb5
irXktJW/a+ictEiaG7CPVgx1XbgrFWTI7x/0gcLMfBCgrk7lDuPcSmJKbNKxpKT9SqYPLlgytmyl
mXcIdgr3odOZZiiKVT6VF6BuRf4by2/TLUWAm435VCYYOfeK9aBQl4iIRAZLTZ5RZh1lNHwh/YUS
EeZs4j92y76nlMDyhn/RD2JnTFPO8bE6WJ00eSLPoDtZ+FgUS4y3ePFPAWToQPf2hF6U/ACZu+49
Fd8YIMPSSx5Fs3CHe4VMFmnDssTSmtvLUvrd1QhrwmVjzPvyN7pvj8G48n3lbv3ucVA2rbuOPMnp
g5Mb3sVoT22nVx/iYjl0f9JkYadvAay8+TswIKeea1jU4NVnr+ie5XhhMYSq26sAnFJKPE1KPztW
9PfJqU9AzIUyiTyDO8+isDlGbBp2ezYNJ+0Pavuc6g+iNY+SZ/zOOTtjcaAGduT2ADVZyc1T4W8b
+0WjWM7BwePWzRaVbbpH0XRzteKlBXg8GhUTGM1KwWiSrrGOdkHYYYXKPostfadNptqiEER+QovP
SzLOE6WiEq0OtoG0ZwzZosYEjDHRjnWJGkvLhnUjCZiorNq6Vsa20AzqqkWANS+wXSnJSyF/xOGw
KvCSDDnjbctxJACnDfiXjN2guRslLDdlXqxjCbdULK0UTACCRJjkzp/mwfQLf/zji7lww6Oc1TYQ
s7nNFZnOQ0E9Daq5sSH9K2C9vHv1IybApyoFjAm3oaw023poM6p45MC70qAgGrDjFclvcufufJkm
OsMTHPrn1krZfoeVICOnT1a1edTUo6ptBJAQDKRs3cW06tWwF4YyM4qi3OqW7zqhb/yCmyBwBJq7
9ImQglj0eeOton94qliHeLyiEUY7QoEPy+G3Gktcm5kqniwCsuTwPRGoXn2omUHVV8C3uU5RK8Zt
qUX7RKseAh3JrxQ/SV6wc9FmGJJ3MKpAm4kcE1odrm3hr9URQwQJa302OERttBCA6Znsn5lWPuch
foZukUl3bkNk9JAY83yyH0WwxOeGT7Vlc9Ump7IZsdEVhYm629Q07rO+B92Gms9mLt2ir/aYBYIq
mTWF/Esq3FcphBaGmTJN0g5844/JYV3GCwVhvl1t+mBpBpQr/vDlheEutVGwY1SggjIyQLphUnam
q8ZuFhYyNl9JF6559r1gX6PNMWRQiqk+j3Hgpqa9VUpCnR5Vixg5Cy1QBLALs1YXTognnuHfBu7C
Snr21NKxYQbq2Eewcfb4Rci6Q6NwxhFuNx3+FDYyEAlKhtCXdsAQJZI7C9SwRGDaBEiKUAXONPjA
JE4XlV7cu1l6NGP/xNzkTZ+IU97sw45Qpab5REgTSmshHb3IcIjc+KW4/s5NTHke+ZgTqPKhIe0Z
GNY+ctE4hT2C4p/jqJQpJ/G7MKqLwLvIS8fEsjvsNjN5/j6+YHieTZGJ526GZ/BGZOKVOOrL4bp5
FLaGrBoo+PSlLz3m9X3tPt+4gSm18JsbuJywW+i+PMSaquxkucsngaha7gfVD5EiGrBDypAXr03U
YY01SoOK3odz/Ww8Aa2kjz7qgxu/40rArXYRdRzValq2NuqcsT9M8bkxfnYowOXooO/Cp6QuinjO
oHE4T1fah+AN8o1LW9cewfST/omSL2vNHE2Lk6HXCdYlu8v0XBlDXr8Ay0Mt/RAxnhPuBntt0sS7
Vtt0ysZs3vqaoIOKD0wqVrWNVxE3SFD/KmJ1EUr2H06xyl+zfgHmUp6mOSvAHvTqrBrDXB2o1Gxu
qrj3h5eUbbh60wplHaD/kG1M5qFnvvndE2co5icsmXOBw8zNe0ZPNOvQkLaxXiGvJ/l9bKhoMc7z
YWt48ZOZ6T0ykcQqSTgrWNlvcoutMl0XTblWonqb+hJaJJ0hrVSFf2L6A7XYqvyzPsZ5p8Hi/vxK
r0zL1C+HqHZ+UrWeX2g7v6sklOBx7WokWqbSa5DJOMoDkIc/nYpaRG8t2kxTlcFaDWJ49DrGYGjp
/UcZxRN4H+cbk9RHMnrSKt3VHbLcIlLLc29RsaiZWz12thnCwHcKGJ6NMAsrUgAhGI/4SxtRuTcW
/N/v8bv1Mq3Rfz6WNo/iLEnlkemS/t3RSbbuKVsFs3fnuVpH9UxeoZeRZy/SHL8gAuDZtps9NI6Y
gbjPvdWXN//AWLWXEXgvbj3ma0vnImvQF5JaSZan3XlquyZ4S0a4IhW/yM3/VVrqLLc1MFdvAR45
MXtIdZHCBmGH7Uqj2SCTEkomrik5tw0cXEs9vS5I8X8Pq5eAhiMhptU4Ff7JVuK1hXy98YiSH6DO
OlJZZUM9oN09dR9y/hQbu/7LGKYLWKSQjeskvQ+1Z4nox3yBRMc7yj5RXJPm4aB2AtfWS4voMDW3
mHj1ZoGG88z86YX1ANQ++k+DsZTJ/IjIQN1LVGmNY1HXQquzTrbea60gc0fjhONyMeoYyZdpB46/
InXxfvKIAj5/dRYCHvyUc8bVyHvtg1y9/NQ1bxqHDQcyX3wS7WJYrDE/QiT3OeEF0haVaSn6WUcy
WztzCbhKAXWAyrpn6wVO2tDuNM5miuCmXcPH4OKruo1JGFITHabosUR77EkIRhun/qlyVjaNvYtG
gmFqIyKQ7t3QEVn7zTJIxgO+S45N31dnsmyyer1TXHoYnfTnWNVPQbj3MoQ+9jFBU0nKQgjuVS3q
YVOpOuLUB6EeGveTCT11f9T6YmEU72O6wycF/f5cYiwzmVaSs+uQDoXVRwGeUx8i9gmleCj1oCFO
XDyoeXsqm/RdjSzHppFTqGOSlMaV8D0CL4ZdZNhz2qOgXPTEH9BBU5bORPiuusxH7/OlD3HM5Ovc
WyfuWyUfUroDsIhcFwTykuelEtGCVmsdxWyl2oGDeYRy0NATp/yqqFshmUVrOIaEs+RUvhqT37SX
AYcDNrSweiqHbZPuVGQTJQJuhIFFiJc9CDkUjOZLkETnyng49W5uqF/mCMTB9D+MGVZ/avR9kpyJ
tlG8jW2S+xMsqH875rtXmOsi7H7ea6UGv4TvP0fpOpXndv4U1ec8VR2l9e4litmkbfFxM98sFXO/
wS5Taf6qz6IZiu4cXWeTZA8/r2ftSuj/3+30nx2mUdQwlMlX25uNSeaQRV2ZLTOioxCDzxlxDMgI
FCXnvyUUPIbI9kNAUsFw9LRgwpzgpqrgM22ShzweVjqyqwSC32eilmAukod2piybdVcCSeG26coc
AIKAKitg1rN5YwTv96nSmnlRFdVSmXpWELDPfekL6WBi0sj3CMJvTBWYNrb/3oM1Y7rsP09IR/nm
KUDW3LmKIuM9rm5VQ9+Xc9plkrtrV5kZV1m8N9RZdqDpoPcjhaChlP8aHnWaDcNxX7wbk5+uPCbj
ouaRMpIFg4H7iGhrnstH6R52aMpMzf7HC1xUNr0ou1Qnc2OP+mhEq3cwX9VHNPHjm3EjI/lKAawZ
F+dhVEiK0EIu4b31H+lH9KV/VWfpno6mVlbio94rt640xcp+99YvjrlECS1VQ2m+776YzsY5B5WI
fvle1YkGn5db/7O5ERh8rd6+CEVvSHWNmQil3rkRIHcgcYiyb6MMyggL/HmVi++/Yf1vOvo/33Aq
T0VKLPV30ES4lQgCLAmIQxpLXK3hhTNR6biU4yVql32KhiOP7qTgwyUdXXJH5GS9k7SHEaWy9BkV
4OBBtPEqyKdSWop060fssgrodI4GvgJ1TFrHSGxHQ7wbTG6DIl25UJD0geT8RZW49+MPRXnww9YB
t5tzppbKviKuTKsAa6PgtUkPGRJy8jzsmCND+V0yp7Ppl7b0nPsfSiSfyxHqMUyc1kcjqJAGbYdQ
BlLDLL3nQj+3TPyukwOCjz5nEEP/Ow+ITmcmQwN9M9hbyUZrRMV916Uf/fikltBGfnIoe0w0dKIw
tSGkWRDn1vznV/B3TNF/f1CYAf9zG+EsboU95BgCyPLC5Ejur9S+BRUoCVr3FhuEiV7Ep90fY+Us
6Uc+wVVB7jAqqs4vZ0gkew3fegRiHrv7rrC+JB13TFJPVr63nG9HBpQEBWoZ1uGfsa0Qr7PzscPg
zIsa5O9mOccFUFj0wtQh0UapKsj+fSdt63gviW2bbG1TQZz3GKPXiJFWxtU5H9ZDWJ1a6ITYhujN
m3oVQ/vNDN8/G4H9kbnGPBN/KnfnIhaVMYcl9QOM4iKv+3PUd++a2671fphrpK/0MWHzqnfQx999
utHqvTWON4pl5VpndXEOyDWQi2FWkEj1ypeIMMR1/UvSvSfdw6q0dRMShYk7aG90HN/vp7o6/fN/
11SadgPiGXlXe7n5YJVRdYSJxDCSZJlNzn6aEhITWw7yuoiAPGEZp58/pWsR7OoUA/7PlWVplNma
Bm0nVSUs7uimy2gwH6SGwjBFFZhavYdV8mjINRjoZ1LIi1aq0PN2wCYNKHcGeGrLgbi1vVwrIi62
5V63XVmN7IyEqQ4uDOHOXH5z34i1DuEayFoRGhZDsTY00CkH7WWOIPzTeMjPQfvWPUn0ApCG792B
t0cq0GrcSWiiWPEI2KkomG1CGs+7WZLtsbbCN0BRUmzVmf1Sf0XxHSp2bvczZgI86A0n2kvJrBBK
gQ9qRwlZxzAzP9EtSdUi2lYkFWChZujdCql6nZLENit+45wu5VlyIgxT6IuoOpOGMvoeQsQdmH16
Y2DB30FR3+wB6sWhog5KkY2kR92RCr/U1tEWHuQO6ebMZ1y1NHsUzBrT5+aWoa1zf2mjupxJDDvL
lyZzn0z6ushxZ1SWa4C86b9ykjkuS4c8lrkOFPSmLXDRreI5dsYjvolDvKLYvSNeGTXuCvZxE6+a
dbPzF2KJd+vGurtaQl4cYKbw3NLMuCvGNs/x+K/UlXzG+0rANOPFO4ecpoW54THP+pnuEI46/3x9
8pxoSR2yw1Ze3DhIlamS+e7xTmf5P+siGJuoZ/tWmRAHzelgV5lPj8icIc+dkyQwC5b+0401+H19
oKsX23kJAhBF07XcvfSQbpiDcBo+SPSep4v/EYhTL/Yzu0Z5UqqDdefaqNKL6CBU5H9pH6k33tyV
Vv5v1P4/z6uW20L0UWfdKdLktWwYrVOEGYHs0tKOi5szZq7sDn+n+/xzmVSzS/LdR0AM6NW8axx9
eOL4QedgLTuTMQnVTlBW27eqnSsb89/P45/rNVnXFm6Myr5tyKwnClMqtglILyl2pLV0Tq4y4iS9
8SFcqd7+7tH/XEyDytXjGIoObGg1ym8axnLz1qO7UrYpF/uqp5v5EOka03k869wWeABJY/z5A74G
LSkXe5FlJSIz/QYItMyISIpKKPzIt816jmGDXO3eHI2FbOHPzZHzHJUeajkwSLViWoC/SAyf4pEB
sqRqa4QUNEUNcpHZ3qwf5QZBskoKyYD6kuE4ZLHLUrAzK1XexMKXdw0RFU5f45dpsY6TbpWKV10l
FJLRvi6qtmC0rTuRKASKui6ZW7Fs/2lItZ3HeY9XINYzghLIvvv5SVypG5AJ/ue2kZqdazS6kuyH
c4gakkEAn0m+VGERJln/HOkVzPXP1/r+a2Fw0H9eynL9vEklLpWFvrIRablEu6s5/SRl/fkK19b0
xWYMeVyOyDMZk1GRIEQ0OTvinBCGmWrcOMWuNGG6cvG8gtIw8SVxCV+LglWJwJAwc99YtBZ6PUOx
5EXXW9VebXP3GPhls40TjHnk0oY4wvLRCdmmb7T+3z9P/e8r/Wf1+UMCW2+ZPV9hQZkabAU6sCEo
bryuaw/zYgeWTM0M5d4b7qRizxAItV8Km8CbW9NFvj+u5IsCsmpdPes15hkEcQnQToRttW9VefE/
fQjyZZFYB0lcIOW9MwXBN7ps/65IdVWr7j1uw1tL58rWLl9gCjhk/VEdZS4yUPc3IUL3JGu3YaID
EPk7YY/HURusGUHtjqqjofn53q7si/L0vv557QWBOEXhqj2Gvacmec3CGwjG9Gy+KSDki/1WWBDG
ZcHf9ZRtlE7JfwjJFYyh/sIcnf/tt1/su2ZQN0WaTb9dgk4XyyBKbyz9a0/lYumXxGdYZcJfnqLd
6uihk28MwLqyDOSLBd8w8jRxJYU/HDukIg+KgxiaoL+fH8iVNSxf7Ill1XmepPLXDcufMaHDVcmy
v4HdXXuhFwsYHVHvhdMvt7GlypibJiN9ei/0OTrPn3/+9w9Hsy9WsZ+43tjGqG90FW+6BtNtkg7x
QaP989//vprR7It1HKTd6JHSm+1N1OyePLozxbLUjd6SAMj4PsGHyt5rxwgAMpWo0p+v+n0pjWji
P1eYH6MNG/U02zdB855FmgFOryWrKCYBIosabBnE/v58qSsDOjX7YjWbTZNhDhrDPVah6CA/jQnu
6bl07p+02S0Q99pbuljZeRCInEGp4b7WMlqOtAiIuS3Ee2ghV80x+N8aEvz9F6fZF8s77gNb0dyK
pFh091iB4uDZ6nfSgG+u+tX6+Q3w4fu1rtkXa71IpFjXkaTuW1kETwUvfufambv++ZV8vyQ1+2LB
+17o2V5ehnvdW7bBY9ge5fzGirz2py9WO2R3Lbl6HO4lYkQTqyfSd1GUN07Ua2vlYrl3FvWp0vJU
kmeC3FNMX4SxKaQezkeyZG/ts1euIi5WvKGFLQrS6dlDurWr8g+MTMhACXfWkwPy+fMruLYqxMW6
H4RSt0PMVUJiuEonbJnaQMDDDLNeI21d3A3FjR3s2v1crPUoqCMmJ3MltMeI98FRMfiKakEsfckU
iRs3dOXFi4tVbjMY140yoicH+6WNX+O4IqHj4+eHde1vT//8n3qgTgzb7YMkIV3h1GLIJbrbr4Mb
j+fKiv6Lqf/zx/GIVZqK8n2v78mRb/DAAYCf5GKhZzd2wCuLWVwsZr1u2rZNuUJTPxOVhoXwxk+/
9lwu1sOQ5iL3OwlXxdgT/vtRYSqtb+xAV74a62IVpFLZhUhyon2oOoRkyMRWkDc3eRmcghC+WzOA
rzwb62IZ6HE+pMIao31GqJukHrV48/M3c+VEsC6+erRnemkGTYQRMeFzAXi0dEgBFKZGqj7/fI0r
rZJmXXz0mgKCI8Ig2ndeSNa4mbbDUZHSBnEw25Hig06O3pTzbGfhAqlet7DHVFtTsbxHtZDWitd2
N/bGaw/yYo3Yhus3qZnH+6o/SvodQ5BufGTX+mdruuI/C6Tyh1gUcRLvc3ImbHgDrAO462fNh/ur
wmTL5LJb8pNrN3GxUvJRaXyRFPE+RJVeWM91dWMHufY1qP95D42SjqNv2tFejNJKJ0OmBCsPmAJg
3TpTp+/qv3sL7a8e7J+n1MR6KeUpV2gkRgrUhLOcXOmrLolj1ULn5+/t2l1crncvQJJkwISH+LMb
/SFyETCgvcjGW3Pbr7yAv8j2P3cRmdlgKr0PXaQmz3FVIzGWXn/+8VcekHmx0v1Qk+xyjOL9+NE+
Ku/5l/sLv+zPf/vaz75Y7LVWtzEm8HhfD6ZBSJz6UurSDQzi2u++WOM1GTL/Lz9okB8wM/LZXPrn
n3/2tT99sWZ7GZ1iEXqsLGZeQFuiiFR1omzG0GQmHPHIbmz/j09oenL/vFgrT8zGq3lC2HOY6NWQ
KPHzPVw5Ps2LJZsWDGsjJo8vpkbes0uX8slOd/nbrXPo2t+/WLl2Uxmp8PjmGfqpPMLRT1O4SyzJ
M+jOn2/hLyb6zdo1L4rWNs/+j7oz6Y4bydLsX6kT60aUwQxmAOpU5oL0ic6ZokRJGxyKojDPhvHX
9/XM6M4QoyR1LjtP5CKCEn2CG8ze+969aSJOCZNBn5U3/XNz5zxww1Cf1Xn8KTicR1syxD9/rB9c
qfrN25U5woggEvm1UxFS87ehcn7xm3/0KvSbdyqZIrkUp1tp4kDAqWNMbb3mVAdZjhRkL5jdTnFT
VCWF34nZuY1j/WYbmH64sX3t7evC1kcWymj785f6g09Ov3lXPdPXVjVuft3ikSWf9jF+r0/hsTPm
DH7+CD/aROs3C2IvJibXkRleVy/MepM2LIKz4km++PfRR44EP3+UH3xkb/3gYVv7AqVCce0nlFmp
Ytdd94sX8KNf/XZNbMRE5p3nLyiylz5K0yz6xbP+wd7Qe7MkilItHfM/fG9WLrPKYbJfjc0MKXJq
Nz9/Y370EG9Wxlr44CHWMb8eoXkxJw/Sw1DR/9U57Ee//vTf/7RklUO14NNl31GWtMcul3Q/Jb8o
uvxg4fVOn8eff7VQFqUkv3q6B9mNUKfbzM/lu5+/LT/aMHlvvuNzm2onmIja4GycH8c7Mi8nG/St
/dzfjp/7L794mNNF/j+sWt6b73vRpuAvcl4EfjfcMcvJHXEGxszdpzTDkDarX1ylP/gie2++yHMa
hVFKbvWa7AEMLm2BDe6n6Cx9aX51A//RN9l7800+yas9aHfsDhL0tghXmPhhqd/63Y64NYz/4Fft
wx98597OP7RD2aNd5m1rLYQp5zCw6P/8E/nBBft2+iET7rxGLQX/0QHlhlbZ+VQDyvr5L//R037z
fVaTM6whE9BXFvKb4A4YuQ//+M3/+TL/V/xa3/3zkun//t/8+0sNVi2NE/vmX//+WJf889+nv/N/
/8z3f+Pv1+lLV/f1N/v2T333l/jFfzzw5tk+f/cvTM+mdrkfXrvl4bUfCvuPB+Apnv7k/+sP/+P1
H7/lcWle//bbSz1UjKc9vMZpXf32x48uvv7tN3la9v7zz7//jx/ePJf8vffrl9c87e3zX//S63Nv
//abr36Xrucb39NGaM+cqjTT6+knWv8ewrzUwnO1UKEw8rf/qOrOJn/7zdO/a/6DH7oGfbLr+vyo
r4fTj5T/uxu4OgwM01ZKCI67/+fJfff5/Ovz+g+ytXd1WtmeZ/PdF9+Ege/xyDyU0opn+LZIaHs4
SomCDVpGKYE2x7b72Wmnfewv+baCJPc4xWq4+9M79MeT+PODfl8POD2o4UX7Lg+IxBCyzPdLJzvt
0M88nxj/UNI0aRmzYRDLGnxttZsjHihI9l/nSsYG83HSw7RNitn9xS3n+6Xon89CKuNq5Xp8yP7b
Z0HWta0LkR3aBH4ms2eRJAEQr/KkSSg/l3J9DLEK/Pylu+YfldF/rbWnxyUW6kvji0C42n3bQUq7
xVkc3dd7B/bee2xhVwukuOVhJFLIgEKk5ntjh6i4jEynv6Z103uwDGqM0y5sy7M8m5eXzs6T9xnq
o3yKMx9YcJqtyryfkyqj0M/IDM4xo6vukOhMFu90bgZ55c4j0L6W6XDVlNXNGHZDui9UiCLDGcyd
j4y57XOw/ZErZrmppa6nyyjN7bmzDOqpIuJ9rsG61SBhsGTx2bW4y8oQWVs2TwFcuXj1SG/XGYfi
WtiYMYdC5u+hHFevObcZUquOh1PEXKwQ8OA3TfFraETExLOCGj8xLUezP9zLNb9rwuEunJKnfMFk
5RfWuYelFp00G/Ydg7/txeLK5lasOWOTphLfCpQkZ8tYvSNibN7FXuEcouY0qy/Qs40RD5L5maR4
U2Eiapdi18/rrWlXhroSLCJu231po+ijUyh2tqWR+7BRYsMUS3cmlxMH2sIWn3JbwD52GIgcZUnm
3hBt1aowX+wSHOOSyd+WYaZzs7rVaxMY/RKMTcNY/DyKhzH2nko/O1lt1eWsmyHbTY4JzTZtZ3Ak
FdNah6FQFTW+oapvPR+lx1IiqnVbZ3ld28aiVA2NNzOmMbqA7GFjFXfD7PQ4ZhlXu2WOUn+rC83Y
sME4BnDXeNPtpKwG65QsgMc4mXsf52RhziYJhszHojtM/m2iS8iwNs+xSqBmdbxP3eySvoHfVLYP
Ml2n7p3mg5oPRT7GX4bQ6cfrtvWRCOsqlEeTewvxshBwwNbyRQsAvGEVPl/niekVamX+tTMDyDrX
3HyGyxg86yOtiOEhyTMsl66zMm3jRAPg4hpyzzaRIkRsLNMy4Xlmstr7ScrYByFh/0HmiVEHn6nf
6mIe4X/tcob7X8LZH94XawXDOS4donzAEwKXLBGTiog7hmICdJHB3GOCwTW33hQswNWVl4KKDcpk
xS7n5VATuI4nKpNuB9TkrBJjv4tkbpGOTnoqtktSNw+59Rq9wfFbffZZWk8wxqZw4L42mbv30gQI
n6GFcVHUlds8jpZ5RkYyFjOel0UOkpJ1HgR7OzIKfO53AdD0sXcI9WZBYqrdbDNM3+7A0QfUdp4w
SOZUuBupCTH1UbKobArPxLT3svQ0DYhoE5If7Zhlp5oOrE9m0NwltjhNfJdFMBwZnAXsL+gQ8rpI
bmF8i0eGuse+ZMqoVEF0EudJux1lADOuC4y3fMqGxPRX01iH72eTq+IdaENEXGkmg8e2iiYgLEa9
C7WY25usGuYCwEub8x4nKf7tqerS/BNfaLgpcS41Y1WqRUeTLg4Cp75LgvBQ5qq6JqgPWibOOHay
yGe9eTc0TosyCr0p5Ndymf0jd0fVbb1CDuVlKLz+YpQ+7t/Yr0D5D8sqC6rLoTtigJDLSzr1TXIJ
8I7THGXAaj2xiSVkrsV2yM6ScN1lxTRdqr5KHvRcTprUcwAA0XNC0MF096uXtcgBBVQiUojRbQoC
ga3D8H6BCBNsy0wOWMbygMGWqCnERWUVegTeyay65EurItD8XZRvdTavD95sJ2LcrQYtaas5rG/k
XJ7mj0I5AYUFkrfx5NK9hqLUOEMAc0P/1HrcO16h183CAvQiRm/I92NqMHF1pJC+QgQ3NzofW1Br
he3geBo1+Vvf88dnOUPUO3YYQcHnQgpBSK3AdOV+eUIpTcxQbdwih/wPlbx88VUR3teu36NoEngO
zhEinfBG/vwM1bKxZwvAlK1DAwgmp2DuwPcD51G7q7xzKjEDEfYSqHVBWSZwgzKGG5VeYMVAdzRg
gifIPmOPE7KMw9Cg+ch1t+9i+EH3kLfm+tpt8mm97qIIfZ/XxEl66NsUBqs0fXrrL1NV7J3WRw5U
Lc4JS2AUZrHFZp53k3fkzM80w9t3uS6aW8fWNGrrpqH+rwmzcGMQJkc3MHPhbBj55K12aslcPQ1r
SrdWzy2WAYVgJMlEh5yj7uI7u6RwRMAZE1viiXxm3YxvZQGk8cxJi+Ko0ZGD7rb9R69ewVGVFMnr
mPsX/BdbfQQkN9PfDy3WvbFjAE+Paf2YxaqB/ENSaFcPvfxU+WH73A6FKDa2cFsXaXK/dnvoMcGD
HQCqnDCxd4USV1K63Q0ojWZ8CjMJN1N2jZPsYIsM73NgEXfNLAam1GNr7oYpypGbJEkgsK6UmFhb
0wsPqcFCA0Y6y1Kcq2VgeDDVy3DD/fS08RmN9C9zJfxo17aL422nGFfG3stnNIHks9ZT4qL4qgvu
FHDp1rLaa1YYQsceNbWLTriiuxRBhSJ5hq/GDzGiTEEuN7konOCmdZf5IWxBk18GQZcnu2mk1rrz
cg+KSI2Je18vAHow+Lldd10D8MDHXHUBPlx2gf1FD6+VfYHn1V+HWYxXQeYs82EgXTtuVrfV19yx
pxAr0OA/N7lNGnQeaw8Yq3BX6GJohV+ZUxPl5ZDWQKNBfIHsNh1ge/DWYTyxPLjTawb7CXiHgI5w
GGESo0cd2MCeLQnFcm48cQEluyPakJvpFTU5Tqh+GF+sr2+TBq1ZPQTdlmmg4HPY439f3CfrIWfU
jj2KhpNWKgc4nWFndzkNFrAegLSjMjm4tsfN3bbIyYxfAGrrleGWKJyKSHyRNNnVWvTBczCcTrCh
Gr7JJIyO+ZRge5xq7zAGKwPUFi1m3U7Y0hwLtLnKcW77JVQHUq7vnbDIP8UuPB/wNC60L2JR/rkv
xvyKspH71SZle3SUmY9N2HKnRtwEizpLP/uNFu8z3TxMXSARUuezsysj9giTOz6sCPfYkFa7timu
IqU+116H2rU8feOcprsYc9vDQsA2ni2Mi2Zeb0GB23hfyOXY9qM4DHHsbxYj2O6PdjkkwqKPs262
dYxT0iVysm0K/OamCMpbtkH1xp4AqZ4IHjqbswPoUe9iRTgPZHjdhsQEoiA/arfa50nc7BZIcpug
qA4DIqPR0zDswR4O3vQxUB74zXRCMV8zvUprFbtQ2WdbNXfhdYkQZeeO/nhgefg2hHW+1373uQff
aOMsOgg//CDaEscbOvbZHevbPCJGScPjyJ+JEDl1DZCP/GMdszpzKpP7fCHmpuWhS3r42uU9G2Tm
Zx1xHzG/4IWOPsRlT2zbAJUEeJEd1yWkSmiFxGIPE0YvxDR5EnjTUnOMambv0xKOo0sYKrG1c80n
iK7BuNlDsiqyYq3UCcvVRO6cMNChUhPQ8YLpDsf1PLD17i6dmuaOjfuM4WecEKpJO7D3c/SzdZPp
UraVeaSjbZ4RsyQ3Y95+1uuIljMp7NUQiGjb1H5xhKF6JxU6nF5Hj67GfxONzPZyujsXi//RT8R1
18Fi5xRknxvXQy1amn1SkmWsda2PyvETYD8ku5EP79ukgO+WfJKDcTdThuyjk3vHOicYXfPRVlRM
YZeGkCXXZt90OQ4paa/XObtwkzl9qsYEVhIcSiqUwLBIoyiPVloovgYSu5FLXbF0kkPjDo9NZ7jR
8buOPXXuc98rb4xh7rsP3Cd2LosDQI2rrypn89F2/gc0Yu52BsmpAR7swbvO2wEqDrchpEUDl/li
L8kMMUkuQbqpolQPXlnW8MW9+2X1H1SigfWu0txgeg++6Alk4QRpGIRle8k1OjyaDqGxUFdNFVVX
CXiUZcquK+VBD8obqkCUYs+AiTBibXNzoWEYbBWDwAWctYEMCPDmaSdC9wT1zxnpIp8/HfF77D3P
e3Dkss/TsTr04AMB17T+y7KUycdgGsGQKQaYVRMWH5fKlzewlItmy9CSd5MkQwRHsQN3VRr3vjjJ
bJwI8voAbO88zVIIEG5fIehb1NdIQXMuU/ZSIkYcO1RjtHFC3LsRE+rFWDLpFTbNUa/FsRYZV6iK
hvsGHNlxStZHESJLEXXrf5pddWrKUAJo/JqS8+jbXVQuRw+4AuFxJz1WuVSHhsGbrS8As9dTBBam
XpLyeW3EuwWa2eOguN1NAcWDiNUfHI957Hw3fhgzCo5lXrDplX6xiQT0ykql9WbJow+Z7C5bGji7
pcxAitfVBFTVeJQFlsWaT7E00fXKAn6pSJ3nGB5QlKVhel0OXbpzBrWf+GjOxVRD+k2UwK0+bGoX
YFyeOB03ZSLuq6rcW9cLWepri8a0dqJ9Gua4mgYvxXftEsF2gbcd3SVS7hlcivHZD2N7n8UNTP2U
UAn3y+jMY0j90luy9iThuOTAmW70MjuP0ZpVOdzXSn/x/fk+TG347GneKw6XAFIyNKdNgHqJje8I
MnO4cI041nx52JADtZhDIc5F1+onn4/5GgIG4FnfVvSCmoEpIj+AXq/iEoaWM+wxoIDt07F9rLKC
EUnGX+e8OI3c595mhRx2XNcof+gGA5OvBLxUt8FT11C2wBlXQlJSozmUSOPPF82RoARndpkk6ZNt
ZwwGA9sHyUAinKcINlNipytVK3mWt2kP69e8DIa1cjz5PHEuV+iPV+yrM+YOyCJjF26jcG2OAGPk
sai4XHsQSOtGVC1CLL9QFnnAWObhu0SPc98AgwjUfOcpEagesFqUZBw/herNQ2rHOASsPq+JB9nB
sDqcxvY7A4et62VMZ0xCdHbO0lb36FGiULcxBoGFsNTZGqVsnxFKyMRF3AW55ksQRsMISckptIca
fraYDjxnNU2wE4oCIjfzHp6Z2mU2FvXy4k5uHN55ffveThVOgFSmGlBDtvKngutJiEEGIC/GbrgP
G2rHqOVD0hack9J69D/GcybL7jkfskpXh7nxe2NP87JdwAYp7aoUMpjRnpr366rdEVWgUSVi43ZQ
y7juZNvTNj3OZulVBqtvHQWzF5wSZ+XskijsAmIEU4vb0i3qz4z7MkfWenKnoGiBGym6ADUt444t
4xPnvRf3503U7cNSvnDTtedhkXXvupasHHRj5W691IGq780TRogSNUVYf6ubEXNTwXva++17EFLb
NYDGM5n6tiPjlrXMfmQMIIMv8zjArhmwlRpMYcsagChQqE8ztO5tO3NptildDqHb4dDRJYBO447u
aYBwOp3GxMdS9+WRr2K3i5Pcv09V6VzT4+TMOBRwpifiJAAJAoyWAqDJpB2kw9ZcMkuR2sPaCr5P
y1rCZ+VOYo29T4de8XL6uXkK1gzNdWS7GMH3DOgvalrOTrPrZLdhteSfXCfKwB6bfNd6ft1uO4yx
QLPnFEGdkC7Xa9wnWbFBo1Uw1hd7VCSWNuH8u2qfbjYFR/YSbtjIiykJk71OZTxumsVXT0nqRlid
dZ4cJR/tJrMAwDz48RygpwIVAIjCNOnmq7afDHia5WbuvfzCDt1riy0hQ1Fxrrtx55UeFL0i2Cbz
0l6oqkdwEWXoKqBC3nvrFB3qvotvq6iz751EnDtdwV6jQF+eu5w6ALHV31xngYDZT7K/6uzoXjkO
g/mpUnvHDfWmZxnaYV+5noLS2XWYxzpXVMciKYp9OLK1pWvKsGw6nBj6sAr8B6EnDdKUZk/M7M+7
Vs3m2XFihCYG308/gv72ptjdVwbRZZ/Kp0aFzYV7EnZRhn1vEGsg8EGrMazQlUXW3qsJ4bUeVnUl
1vGbrQaw4jauL6yP2Yex9P7C85ZDVrnzfT3BbE/5qt8maWsu0jyU+4ZpLLt16trMB18p53roQd1v
JgoZd9Hk2+S84qp4okSDO8wV7cEpKxSRnvA3TubDMfV8vLhaZrBbUi566dR37SgfjAdYvnDz8r4O
pc+GJ5qPQF9dZ6fqFCyVKZuNE2PMTRXGaBDgIHSzwnI9wxyNqXAm/jUiYjDRxbhGRwkFZY8EbVq2
mNB8GnEDiMG8d0BuZMzcAnhEXt1nvL6x68Bc1pPdJN34SWi/+bDm/BWdhcw+YCzS/VZPZO8chpfL
gf1wF47tO8+lgjctDA2GacIYZ+IinGQ9YPRZgLX2ErqZ2eS6uxLmXWPaXRda+2UQHg5mirWHbKg5
HDjlutEz3mKXI+LXjCMGsDgE5YPQyd5CLLjxXIhwg42KnYN/l/G0ZXjixK7BgyVlrA0AeMq6cGrg
NIlDnrum+5jOoHYkxeRt5Dc9Dha3uwp5/o/UNuat5oT/2RqKkuc6nj/oKmdiLR+g/TptwSTaPHMv
TJJ261joty6V6HFyu2OkK6QIoYmdD4uoVt5d1Gx9AZCX8XVvj48HunwEusN63vDe9hx+GY1yv8q1
+xb3bJKpFlca/0o5voOy/7AgBD1nXH3ZLIyQX0f1CuXLOiz9hq1ENQFGj5d4l3qq2GaZ95GGA5Cy
tTXYiNjku5QF2MdxBw5ScOFtPcqrsreItGZ0ELKyMJDXqr7oCjHvSl8Pt3OsDMMmUNIp1IUfljhN
bxh2eR3mqLpTKRBk37hsQ9hrvzSjBfCrnO5mLGZQ5aKHr1TBAtNWxAdJN+R+iuxHKlGwQp3NELKr
wyx79E4AZDGM0yaqOkoPXfWgSZZc0D91XKxVbGDOugm2MscejF+64etdBbZ9sDDMSfz71XZOgfb3
ecmM8Go/lbKbgWkHyRU1UrS1TaJwxufNnRjwZuEkgbKOVOZklR7OwsVHp6IJuaCb85scfFOnvhip
nX3ZuWgW61oB0InDuv9KKWp9yXNtjkFIUSUouS24i2zO+6SHEmqMc5sB6r9wCod5BMpX8LMmmzxS
Bqh2kk7D+Zo0EKe64QqBEUboEtmxLb1DaqvgJk2m6864KN5QCfiJs1zYtp/vsgj1eLVE8VPAfgPi
dB3goiLRCPF7Nsa/X6K2YkNasJzWC7jMue0vStbRdpbvKFtX59Bx3zP55O+SindnkvPNMogBoXa7
76qKHoSn72cxcUUneoWpRQmqv06AOH1pZZWsyKBdhjZVJft8Z/ww2/HXxWcqCP34eZn8tdizCWkO
1Pj9i1ZETnfuhCWWb3brAPuoCB9NnVXxhfZjV35EZrFZfV1T/mzir2wsludBh9yzxKnLFGpZAl41
W4jdT2NWchJnfMgvejQ4EqIFePOrWuliG2gPKFav2QgvqqYkOaNHuIXa5cQ7P0w2LQOFHHEkzjGw
bkTfpPgi47TaMRTtvy6q7LkX1/OGomZ10wqIr9EQekd/iDg9ZQoj6tRiaYp66OR5hYylpdJ2No9j
zRaOvQBJgrG7yAO+mLpJEiiQ2fKuamTDZbO697We7bb3HW7AaQ1QrhxVwZP0bPbgOXNQbOJ04tRq
M3tgxBlQVDjR0sKPB89AePXd7BT1k8v97UxSTZ7PypbRlnRI1PaEq9taF2kgJebkkfrLsAM30p9P
joou04UjWF8m9RPiEP+ahlJ4XAopH5ZK6IdTxeie+o4+yqxv8dQVxp7AZgNCHxXuiyD07kfuao+w
6gKkKcxfI9lbGjCZtD+Ams8PMpSfe1Pln0wgG7zD/cjsnhuc3payW9zPq0GXAX+84rbCM+KwYvXy
2Y7d+uTmgTlzxwaWbrl25ctiUnpvYxBwfXA8DdaBtk3WqwNn7IAKdZ16x0HFzpXbFC2uRW+8yjMI
89FcDIymVmIjiApxcGJK/NEO/kk2Bi8wooR54FoMkcJPkBByUmuUh/11AUVSGrXEzzqtyYUH546z
oPau0pZkYZIbakyAVBwoqXRQvMZS76yHdZ86oCWfhBUzogOqgdF5x1H52zBbDjfn7KapvQUisJez
CLxxV6omB0q/Sse9ZPztZB5qBaSzLqT5QD/NAAiL07LaDm7XvFuGfj0UOOipBGnYc53ys52hkHKz
TGhSVCORSnL/ZWWaVStv21x8ofXmjxsT1GoXzp28QeDG9l/4bA5Z1jr1CQ9D8mFyOhoD9F4QvzmZ
iype+OMR6OkeC5gjtraZ7WtQhYl4APlMWZeB3Mcux0Q1ZafaujThZvLEPqzbd6NIuVDQ7vVLcpOd
SI1j+NAMtC2jDMH9Wj2mnf857J7XUDXX2OMOQRKRf4m4wjd29i5ZG8+pbOdHC9xDzyMthZUKMH3e
fUA9lMoe5kg/Mvhzo6slo/tsYs2Zd7jkBWMdk3qDl+e+k+2yy8RS78w62XPsDfjNT92cGt9pVt1p
p6KHAS9msclN3NS7YQaNNw+zOoyDfJghryGAAxVL6AUCbwfIrs8+lSEMgdxwq0ghjeiV7iO1ikNA
zT8uEwjtzbCbwoKf8/+wocxNK/lCAuf1HEJRScjZw2HKvkyjaavyxH/ncwrcZsl8KxzCtgHUOYDV
wHbzceNNzU0qhpsx8oHsDf23EODLykkC+HKS3Tt0inEbXUidXRejDnAOt1TOk/O2mfNDtwj/DhvK
pVsMI+LB5pMrii8qCG71IqlQmhvQsS1wJP+bygguDCcTUJ6W8X25ILYq55ci7qZzjMFnFEkMThR/
XzaAENsgRJGaVglD15jDIdGija448Z7ybJepZuiKk3vM3j3xN7SEk+s4TIDftooWRjU1GxW1xa6k
7BevwxXVamwFNlaMM1J6z53rvMruS0X1pevYwUb0o89SNvSYoQXC3hrQb1n2T7w/h2VMLl2geipM
muTc81AadSwhe3Z8EfcUuk/ZPKfXwdRNT3wRANK4Fc6XfuQKXb2Z/oY1E5r1Vp/mCdyZr2IRxHyV
F3XL+ZX4VOYtdH0o08IxbqSv4o2fu+LGY2NDzRdbbVPWGWmKCv24O0TPTlPK7ak+cUaL+/PgDerb
af06H0SZv0R0YLpj3jgh5yny1fVdkiWdvY5ojM0UFid0d503cbCbWmm8W79YAC8TokreebkIFzZ3
gylTGg4sXse+qtP4ih5RWp7HehTfBtbTs/9lSzGnAanLQ9KwkfokZTXuIqCtzcefJ1HeUFDJoQSh
pqaoqXzSexNv5zezvA27WiTxQdkwwV9d2IfJbTk8CY4T82YOKoSErjvyjqfDQA26JQHAjCx21E+o
t+QtWQXPwTdRFCC0PK2nh4rOeM9cBHWMM5yp4M07htez7YgbDEJ2WKUDSYS5vVIoYD5Vi0ddaVAj
6RD4MO624dP/A1zybyXSfhg3+y6idtu8VgjDX1/t9XPz/0UwjRDlT4JpefecVq/fR9n4G/9MpXni
dyl9XEhEv4TQwQlZ+M9UmpS/u0whcXHQS+fLfhrl/iOVpuXv/MTlSOVTEPHk6ZL5I5Xmeb9D9g+M
r6VyQ3VCIP4bqbTvA4q+0LQ1XRSMiuFkl+jcKUD252xtMrAFG7ppk+UyPOLn9I553P97iek/HoUY
Gi9RUxx/m/z20yYo02adNg4bH+dMZLk9zLZcvvzpbf8f0m7f58xOD6OY5/UDOvpGMJz95sVYXTZK
GUquxq8H9NioSuGAIivt/JRNaNW/J8e/Xta5mw1nP3/of9Bf/pU1++djB8QFQ0kuRARvR+MAbfbc
imtkMbF2gy9FWweUU20bQItzRmL8YFvT5qQr0wWV0SCMP1i3cz9VsmwjVNI9I5IUtwsiGkAH423Z
ibq6cTUdjV8Ry//6mXt4ajV5xlCSQ3wbi/OCcSSlhi/KTZR9kKubxRfmhAL/xTDi94nH01tC9tDT
RvOJ+zzMm48j6yUJH4N7BqSzZcBUyVnfSlu203UAtb+jUjVQR/yYhHHKIO3PP5C/vMhAA48xvnv6
h/3zm7j7YG3mUpoMcKzhCF6Txb9Ure12P3+U78PDvMRAG1cGfOwu30kW9++/PtyosygmVoCIPes/
jYYd9qhV80Gn6y9uIqff9N31hUfTN56Cpa1gsss3+XpNBq30pUCN09IBPatMRO2Y7c4mmGfnskBJ
s/z772DItayk8F0JA/308f5paeBO5A1ErxQtDy84JGaczmeDxeDn7+BfLhIWRIr9vjbkbz3zlkdF
JcbrwCarDdGZ6AFDTL4r/FRssjlVF1K0H5BcFL9Ixf7qMd9cmBgMoSGtPKYMQErLMiKok7cvTF2Z
JxuQc2Sr5/9bA2mnK4UlidcaCo7srOlvxgz8eCbJko00WwInOo7Zau9ctWIZdGqPiZuMwCMe53T6
1TzPX68b+vqEgFmauEDV2zUxriYnyFqKUO3cFg+j7pLnYmWTyvLrD2ejKfNf4Fr+8pVgBeR/rjIB
rAKp5feXTZ0HUV+Qq9q4NmhuKZS3DVXEMjOblkDJxc+vnlMa+/svhvS8gBuYZPJGsMXS6s0b69Yt
xfeWM0BvomLcc/LLqmNDvnp9ymxXJPuYFxkRVVxJN0pbcPKTKHTAP4cmPGiXSOPzTB5EC/q++dgd
+4at7XHp/MXZNd3a4mNWC3Ob89xUCXqN7CQ+6nRkaJrWIAdY1kgHLrQfFOMJlGfOx+4EWpUBSZxz
zu9lc9v15epdLqPvVsdpTZSiUTH7LUGH4ryn3hgWSehuVelia20rktGHLAln+8UjsYodNlim+mqq
TWsOoxhCF31P5Ly4KEjFJk2d5mNN8lPDyR+ZLQ114vtnehxGqlS2ritK9rV2iajkXO1UHMc9jKNl
Rc2Oq54mesPcdSaY3aMoqWK5jx2d3U1tONG+9WUw3jmkYNSulX7zEQSa4+yylbMz+cnWC64836Hr
X3QiAB3eieQWN5mrECmI/kMkyGjTvMbFnpxRtlziF1ZHb/a2jYzlQksj6lve2maS+dSfdavvvaci
4HEUpovIW2irjNAX8l65FQE+Z4wHlf2wzGUV7wnbSIj7dYG7IqbN3F2uAuWLnIfB2Xq5HwXYEXHC
ho2dxF4sbvg5CnxCX6eKXmsuxcSJnyxcQd/q3cTtAkhaqzOErTTtsezR5mJixllrQqJOmNvpQDBz
lbuEepVzNSWzYbwR/5J89OtyRjqwxgouOklAZC/W0rdUbgYwF3etye8kHfz1YmytRwZEEJa8gNMI
1JVkto88kz7HU5Y5AUxJspyXfc/nTv1rdZr+KsrS8DFeLBo+cjFk0PASth8CMpjUhBi8CM/Ja3v5
jW6yZtkF1NsvIo8b4FmY0NDZ1BYiatdxGsCcl7cnGufwv9k7c+W4kXZN38v4+ANLYnMLtXIRKW4i
5WRQEokdmUACieXq56k4x5jjTMT443S0oW6RhULm970rw0ar0xzlJdQqoYxDF34O4PYqo8P4mvqr
EVi99+MovmRXlGtG1a+lNs1p2jLzW4ig3VIt/RsCM+fF95FVH+FgOkSyjfTwDNbWcyDPqo3ejLye
4Qb42nzzzb8qpmEanV1gpHyrJ0t/6hJNw4hXb6GXb2N37PelzMsbtVH/ik1w1D+7ycu7gzM1st87
vEQBrxUROKe4U/kv1XRsukt91bvmxg8QOBM7/yfIrZf+KCtFFm+LETDOlgR9EMCRJbgDg3lM//ws
vX8ppeVAojpZ0VFPOEHAauX4N8SWQEVt3HAZGTHzMqALXtW+na84Js+uXs9l4aXiaILOQQYVJDrN
QuFv0wPg+Djv46LR4uCuvDcvuG7z/IlLkHKvicZrItjKoP+xUoxX7LxybD+mfKbUx/bVQ+J5oUA6
ucAt5ZWpr9K/5rp9p46fvPpYVYjP1e7HOFPFcECl6D93Jt/S37W/JvmxLwQCoayGjU1/BwQpF4+B
cWno3Vn8ovx/Wre+6pE1u24BBSFA+Dt3Hn55oh3MY0BonbktG296tkEeFhdXDX6D5WBE2X7Vv3Mp
HxPgz/wSUE+/AORORXWnG6a8I7Jg4z/2eRmbpzlWvuiR8w+OPbdg4NAMXVkP/yrIoeXF6cuqO/Nu
0s0+CyOSrzzaSnlsmE0r2hRkAd20OktBW+q8UarRadM9IVaLDuvQiua4RB2ykiHO29NWxu5vJGyi
y1YvqvmZQ1P/TJwZqyCQe/3EEO2+FZsY2a0TJOVpDAy7d2cg0CTy3A/VestXNDXrd8cUEJzCoS8e
9JKU+rF12/5P5XT6N61J80+/1ile4LxPXt1pDN9cNmlvF8c5QpSUczHzqJ5+qhpqOXWqtnczB+ra
ZQhTQQZzaOIbJanW9jg87R7Q4BrK74Y4HPIgr84tsXntOdCN/uF0cbDvtsrfssRUsz2ihwBaR6dO
moMuU8NHuPjgxDqR+q5Oi+ElrnNOLNtzMtLctRGu6xYzAAtE29vszhyrTUxA8WlsqXHaJyrE4Rs2
dvqa09JQXZQO9Deh/3nsnAk/oo+SMt+bIfC/lroKYVt6TAM38NSUtOYFhcVTrnjb6d9rzgoeabiY
aYw+aQxCoOYXy/RuPGwpu1Y41bjX1br8mITefjamhM+YijxOaFqOiIfWKKe3Q+tKOAGva3zF467U
V9uE1WdQVzTs8QtTtN0XgPJ7FB3NnFmYZPdETT0qSuVUyc/Aa/rhZXbHNL/WotvP66P92zCnMGCN
QCU7MtBp4gB8oxca8mq6n2N3oQW5WQRkQheMGBdM/uiKlssHuXPxDmk9BPskqUx34Bamw8Rfht7f
FyDC1CzKrn7cnK0fkExiTDnb1uFQlqnoucFjvYLTbqXzZ0DGr+ESVOqRkT6jRAE4636PfixT1MFN
TYcqORfdi7vaa1t6ajFJz5NHaXeX6EPngtAjw+zKr6KJqL3tnNjkkEeh/ht1aWqOyE6c9GT4RL+r
pKLoVdKdgbgj6gRPNBjsIYzGXJ6WRvH/0/76IJM5XE59nG4RdN1aIMRqI9zYS1XSpYK4htR4OUPS
JRA1W1aNjMyIYbywoPZw1i0Kx5lSuThV5eMy6KCgFlV5nyZ30Rx6bgm9Qnl2hCh8cxIU7p18x6iU
ICyaFeSeFEvwCkVD0ywZXTRMbuOkUBR0pNpReIWtCQzekpxXLmDn0WCW3wlJ6/lxSMvhCScWzlN2
F0JOEqKu51M3J8bNtNaoU8PQbyhNTwQp6wa5ZcYb0t+QZt2uh8ErrvpiRp4/JYfiU8Ll3O1bIalM
ssmMNXroakqWR6YvLDZIYCi1LhSa+ZKU/uBoxOaOF4sZHzwtqcVHk1hzTXTfJOKu3K/oPZVrSp7Z
VZm14wd0AdJr35wXvC0va4IA/iK7ZsK5A2Cw7NMSNd2POe87Z1/qmqdaj2PxFDOXOntk5rrOFn9Y
kZhQW3sIBjDG49aE9k+VWEB8+Jwc1xgNSehkx5QadllGTpeJYqP1eUUmwFg11PmPCjx7PlMBg7bF
oEMKwHW1d4FS8pkhdV2UWSG75aMpBPR2gcvAnucoHp9kLrrxRgg35AaaRfGmLe6DXbIINEiOXwQP
PTGq4oS7P4+QYrTVeAiqngG49Ez5a94k7S7+XCWHzivpfxa2jL9lW+loZwJ57erjmP622JueowZi
zZ11BJBs9PBmA7d+G30k/Zwmku9zsbUefVsGo5FKY0lVnIqoRRDTOrxB7Ezc8fGk/yyqUM9dae0r
EuEtYR7XMKnkGyDf17RxZXWIPn4Xzzn48iqgs7dWkKO3QCP97LA6mawPdDHSVOj1v0xttQ+9gkBG
OdSF7YsJIT6gjo7fHNoWaE1aczTpqOAJXPdby0/EtsdsGgJvUAhu/F4fxAAyxZuWemofk3I77XKR
xLd+y4KEC8QL7rfaCRUt0zHGpW3xaAqzMavwbmCMk7txdA0p4qHVcI9ytfbgwY0/ky4v6pP2wu4+
hFp5p7Wwv+qrW8ZE16QMdH5ZCdIEtn5GwVd0v+QqHSYi1bY/eJw93YRVQveEHxc+bkiz/oZ4opa5
s7SdjrZyn31/7V65gdqR5tJRftlyIV+YdJvpkaAv7Dh9Ug/oaNs1+ZHIEfFzOiz5W7r1kCx5Tw5x
xoi9/LUFVkgEcNedgwdr4YRKYw52cQoG4HwJJ2bFIuHUGl0090mJ4xtjJCEiOnJg4dZ48X/RshCS
bRoOSGKCreLDt5VC7VxFvDqSgfXnxgk58JWAPKVyuJTPYN9cIs2CGGtdSTY+lN6kv9G5TGWm8qX/
IyKfQtmoCIYHxNCsBEuM0GHXm21GtD2m+tnzySCOlYSEbaaNCaRcDNn5BZ3EZVYu0fyR58g/d2mH
SwITSHBtdJ3VMxIah8NZl4I9gyrEYddLkVMchuIb5wlH0avVVYFWsdNY/lopHjq7NcUtR2T7YSDU
1Wmcl+S5IUI7wWGvpt/jEIX8az5fhbBL2O6FUvIt4YtQX4Sv2l+pa+cAfWTl0Uk2CudO9ytnKFES
6RMRdgSlCRRPFHCUbsg+yDzN1FRXUBAlyhQo+oiOSa6YkNpYfBjee4QS4xI2Mcd9oQeC+ocGuzqV
30H+VQ1sWvRMsLgeltylL7Ty2sicN09pZhqEPKex1qPaW4dVdmfjsoVbXgSRAV68kAK6QSqfRMOZ
mymTkNk3T0SP4lxyLLGmvhe8eEJxOIdzEiJCiQXFTNTSPyiJ35lagnFErx1X2Px8JoHb3mqX28pI
9C3l7MHMT1D9bTZH0/xhg7SD2w9kw8ladT+mwYv6H8CC2KaYJZg9sPm2TFSLiigtY0WteGyGss5x
3KYFWEj1v0t/KQ2/WTqjlm3HaT2gdh6HLJyS9sXLtXhxJ5fGhGRMgueiztFHeeguVzYrhka2c1o1
d2Kdyk+qKKJ+J9Jm+2w3HGFoXxKO9Alb10JJ+LUKcJJ+9R0tYcGTQ6hwlPRa/+7D0n6Rm75gYcSt
OfCUBic8LaakIdaGgqeqECHWu3l0o2+sUKt6oKACwVdvMTwgbZ4Q9yGkWeI9dkC/PV5/06/CqSzC
erpQTl6oVHEjO4ZaA4JEwgP7BYnjSKG/SmcGamw7RuBd6/nbmsW5qEl0NMz2O39eG2phhXqfcNje
5caNHcJeNQtnQV/xp++1DlTcMn7Y3C2dHWLKEh13UI1P/ZiEglZVt6iO1vcqd1+HYcMHiaulO0aj
ln8YD5AJMuyv7LIO8Vc7HJx0I7sD78Mu8uLkRxzX8bMTds4rVeD9p5TNxs2OVu9lQqVWXCpcHTOS
SRk9LwxRRZa2ZS/v245IKrSPV5sSwwGoxcpS8s83onjHnKNfZeyX4PlNKamLr/0E5alBLnTdn0xw
9JOIeFGWVMbLwR9qfo+aqeOk57F9gbuu26xqw5D2YiX6GyvSQmXYtkc0rfm0L9ylu4WUCCknX91y
PnOibnPWk2QDmevr4GmOarxr5djgJl27sH+qr/5C0t2CjTMlbCsGaZp9t31MLTclNpCL/tmp6+Fn
J3GTZixtVFjKkXP44CSqhBl2bJifptDoB+E4/geiQOz4vqZFiMZ4A5edTBPwkgZDuZvaVTknGcfT
tp9EgV+XOFrcWu0Qi+F8DRxJPjt4Lp/6Pzjx3TIr8csOSmn0vnMyZbPnIsyeg7B6WKYk7A+AWFtz
6NNxQVXUtumlXEcqbodutTT9NYt9G+MKqEYgXv2cmE8dtqAVh9yk+W7edF7tYR9LS2V2vnVqJAl8
8TKHdnia+NCs6VvsRQN/AtssS3zgvs8LYj980R0lnuEQ8zN0gVN89lvNX9PVtk1vB5L/nDOdxFTn
qDTiiyUsagjUlRqtQNEVUXgO5MZHO61p11Kfko7lkY3Q3Jeuh8VvTg2tRmZqueNQIel0N2q0L5np
+3k7DuWo0oPIw8Tf4+WnBZTHZ4+V6B18tYbvysEVoAjvLmBVdWy7gpN5cZaRDsU21FEWsEWS6td7
5uRh4EVn0VcVuaBa+igN23l55Q3ewmNgwEwKNYXVeWCFio5dK+H0ydN252wgMP6rxv79zrJBd54K
x+2vGCPkS160IMkyefQeijX+NUDC/81bVAuZFUXa7NxlDr9AjxvGEZGXwx4kJkZ4PfvTvzlerrE5
g+k/0i7yHpJR5wvDR568cmsRmCZqvqcnsjXVTzgON75PBqFfsUrLcWfcPn2kuLN+B9eQdEs7xcgg
3Rsz7Y1niqsE53rvI/Ia1C7ovcFBslh2HYWKTvJ3kxpIBoXAvDe6KiPUSmrFN45EUh9tkos/6Dbk
s0GFWGRtLN3wfkuoejtW0lt/x8HqklY2NqBNSMuC+VxTPVo+mhKsEL9PMah9EJtr8+TYO3yjOWb3
4xwQYbyn7aeC3+L9ffQ3nzdiwnT43Skci+cgQoeHvTSgosxi1sZ4idK5fXXqSr2uPVwO3Qrjgkdq
FAXkfMzUMIYsoWcbjzGS9DkMY4wLV3HeYjjOxWxTTgU0EDG4n9Z83GFPzjX29vhuIoehATYptNzn
zpITrUUN388hAjnfYUdCsTN6sv4sGulPR8tLuB4dbBs2W3SU/HLbdMkzx9eY9CdM6/zFqloZCQwO
knVLEnFuBMgHX6Ii/5U6gDvZtF6bqcH0gNxMGYt/cA2Dt284DZpdNWhBu5Bqqg90pHTC+YicUQcv
Hh2ZityJhPbMzb4nbRflR4o7OuZvF+hpl7eh9HbN0pHhG8pe/1I0VHwJ6XrPFRJVSaNHMfMwga+y
yTf9KyempaM9DqkQYtH0KdCt/e+gMfUfHxkjgwAVWflpbVl7DgK1yrtEb1zRvjQkJrNzOd2HfeJS
+12nfXSY6a2hr0iF+CZGSMuVn0tIeQmBgEG7WuXQwr3W6GhWJ8jfg4AK1JRQjCEDEpA/17pDvoNG
pnpM8YQgoUo7/5wHtU2PgjzkH069tjSbOp5M0S7K5DWm3Yy32AR9khnQK8PY1vjJUUXSFAege3y6
VTytyZGtStKbTgoNiul8NGT7a/UugVn7g5R+8e2muU/llO8gnlzSRr8IOFceGq3Bv+UYSrKX+RDU
UQP94euaGyyxgUq7x36rkr/YXq2XFUne/nIjZ5V7TfrFa4lbG9ul38EXmcW2cTbSi/dql6u1HfRN
0FMcePVfyGZApKotczo6Biz1dwpZ78Y3xu9+d+uKwz8s3aD/Y7Ugtm7sY4BmTso0f1Q2dJuLmp35
i0SV8Z/Xi4VKGlHQV1Gi7rOI7WZa4hQu2gcRxLbOag//wCGcVE3ELepjFh1Qi/uBc8LhXJzWc4ym
aLwT3M+/XM+n/Q4Zkn8J5sniZdeD+NsEOSYtugvAbQkm6H5VtHBJ3Gpr8lBFOnxaQXr+ukBh4ElL
7PwpyMijoTiMy+QUpeEIxOHF+ptkH0WGlNPmPxYuDMRuJvDPkNqNvqFIJbnN16lHV6s1U+oIdPuV
ppvD+TQ5LcYMHcusNVfxVoQK/U8+D7QZG7KTQPena1ioIqIs3gVpyaQ9VwHH7MqIeC0lHUnQY29L
GAETT41nFUTxjUMkyb8qJASPcxTugFNzLsWhTXhKR7HWYZd1QOY9I6/0ylsCZ3J/b7e4/PASrFUo
u9SsMoZ43uJYmvFBhP76e4lEyqoXpNeKW3IaNtSKjulPDmQttQzuOrwgoxJffreVlnAZs/xo+sCz
O6IdMMX6xP6ku752PDyaE9OFFJup985aWCCPnK9FFnBwWPryrs6ElUUbt+kQhtdUFWtYVQPMPoj0
HNofhgSEIACyoQq6bXW4sz73Jj9KMdN1RvLWy9y2KEp9CXBPaA1Ru7c6GrBvTOmWe5fRJOGPWWn3
EVcx2H/OdIR1atQekGyDpQo+qZUz1JAO72a8blBGXbg5D4FDxckBjQmxeTMZJumxGRQlIZ6T8NYG
gyOTU1FAUx7RnkqOJ/qh5oM2DdB4qsBkdoqwlOokrzEFdxGvLGOkz/V4X4OLOsQ4VOW2byPbfbRJ
5FD9mNZeuZcsmz+ZRxx1YNxk+opX27w2PXvBoVpDhLj8SLS4kiRj1clsW9w8zn5f4htqUR6hA6UH
iNoPDQCClLEtjog+jADA0nmUVflAjmHCA8YNz4tSApMiPsq6bpsgPWYgL7SFbfqdpmuUnMbYISxm
UEN8kcF1U7fspveeKrHaSjRGnF7EmVEh7KPOPnVQIMPeptLeTrWOpstY+A6NcboFUSNxhgYDN5Aq
S/uy+BIIAM2+hBJs6MRkrz6yeZKD7hbL4GWeqkhfH4dhfeG9bZ2DJ0Yu5WnjVDjq2KXfpgnEDxdr
wR8LGbDRcuN2cSaqWrPZSXTFNMYyCuHQRlK4xw/BptT0cFLHVGpn5Yxb5VPY4LY7pX2B3hiLOLbU
OA9YXV2buthhgyUmUaFniyZzYXNuGINjbE+2dIsXF0B7/Fu6jGNHHawF3+9WJg74Dn9r/aB0Fw0n
hn1AegXq2d7OVPDgvvNFQgKO36C31Str2VHPhgyHsbC/uDNHH0KAZI6M3CIqsWHzMckFqpkeCJ6a
JiokXdk/uXXBOkQkDbgadn/7jiQAFHmDBsN17zeJt+5I9CiLPY7rQRxLOIfksKkpODLuYzaO3IbY
KN054xOqpfK3UeW1ILoBriU1wcyc5iXT6tVW8IwyMb1H8rLmlBIIcpcYZwvnaGAFimPrdRhWnb7D
Wr8uPbt7EG5TvV9Y4UidrdJGchj5IiUix9rlTDYGychLsLUfThwbd68mVN7A+zb6GDR5QjAHJeWJ
1leEDblVOw4X/ubmI7WOe2t7Az+ra7f6TldVvy8lurqd3prpL+3QevjHFoMY60hkbCg+FKcV0SWz
D4DcZ2oksPLQRClXxNYIJ99HhJ9p2kvVcHVC82YehmiCQJRxR0R+lKIo2MWL5oQIGtjE3RCUif3u
2wLnb28GgFdSAXL5AhVRjOxU8/A5i5jzA1tYn+/8SkaCYEx4mR27ZuJkfSq3MGsQFZxzZ8o9kOS0
xGc6IF46VNyUz11SMf+COk34huPO7EK3at62YjLdHj0cJdQJhD8JGER0lFnPBbE9r6WH0RQPEK+9
lF617cXmuCuYfaSLGzXARe5HhqAC7JZA1v3g9DjI62YKnAtOoPQxYdhrD7FjPPo5oqKS4Rlcxl59
cjkj1meajtP2pqliHi7Y8fVWIywAOGVO97EHW5m0D2VfTVSQxrwbV5i6yctdOqDs5a5pQcIG0wU+
7+2Ez6Sg2ol+iE4529Er56m4QkzRfDPPFGR2V//wUWouM3giMVJxX5P6BExYmCJrHFyoPhzhNl34
RwefnDRLjJUuBBThg1uvZm9T0HzGMU3x3Q0fl652jZeTMIYwAjoFFifh1dOR+TdyTT07eCzZCR2U
zRmmbS2yZhXhRch5jA8E9xELITq5tFSEgzUC5Lp+CKHtjeuurgHyaQsm0uWWVLhkvnVCy/k2p6Pe
Tt5UVumNB8l9v60jET9V3HhHUqVJNIjqtieQjbY3H4vtlPucj82KureqgN+nwS9PqIxQ/ANVq+1V
5zTDnQuMQMV+8hAYAzrzvVwufd1Ef1Ws0r9eP87UfKNZoGEUk7mKKCjh895hpwN4SrUbt68hGH/x
mNekEXwnpPCfajNX7Q/MoW17seClaJIXOIHDKOLiAYjpGjMeFpS3ew54XY6BoZm6t5X1VQGSbya+
jCgtlycaoeb60nh2JBcn2tzoWA7IB0jyoGw9o+QFZleUqUtaXh4wym/gW+4pgFEsHpahFOmhEHGv
330uRWxxTto7Wbgg/ciALkABgzLq/0sX9v8VzP/LD/+vCua38mvsPtv/oWC+/hf/pWD23PQ/DLVI
mNFa+bRropf7LwUzet7/eIxW14zMwEeHhRjsvxXMfvAf5F+YTxPkvhFuWkR4/61gTv4TRj5KNDba
OE59ZFb/Lwpm9mJ+sv9TG4lfMwrDBJrQg9rzEUf8T8lZPLUFgG+iz7op8gUZEhz29qp0UOl7Y9dw
fpgWXsa3mak0+NH29K4LtEV14UI2uKYZPEbvnGs8wB2R3pIhMvzTidjan3YrcHNL4rnACWSpnR9p
MvfxvpCsVN0u9fOxuwNuTz2P+apRf1xe8OnQr+Xi7tceAGLfgR6SCqiHpT241SbzmyTp9GMibfuQ
Ik6dT9jXWZtHgjf/9FVcP4fRitGDMdqZv6cSiTjKAojlA6FgefswjkisueIjIUmg4Fd9v0Lt9lUH
tECdEoIGIFVqItySG0RRaAXKBvsLfLzH2gk23St9GVIRsbxEbf/WCw2qpYJyi7CIWaQEkYlNfSlY
atoTkTXFc6+cTl6sy3p0AutJSBdJ/J7xqhnJjqqkJWAKFwcmipMk/Gv5g1onZvBv+w2JzELUUbY5
TQ30FdbCOS4qJgHC+nPC8hMk9hSPaJ0PwL5RmK3dAhgj8xqx07y6m3iyfqS9gynm+Jfo/GK7FTRH
TRzyYiVZxHOdNUOYYZlBiqHIURVwPl+8in478hAT8NhOGoWRWM6Q76PVIUPOPBTF3Vi1MS5xqlbz
TLkSfLtRq0N5eTVYR93Ahk/kS6p4ng4qiTlCdbnQ3EJqWYhcqHG8NUvadAPqxWR5NbOOavzlqE1/
wats5WWpKFMjD8QHqNmgQJxTFayegftG3/tPGc+tjp5Xp3KPdg85nrFKVEecz/Ny2fgz8kD+xNpm
uAaJabNdLnw0i3k/Z5SRF5+5tevV4ehvn+CVYs02XYfFGzdPycWyLcVbufYILAY5NsPRjeTW3hZr
ONyxQtThB4Te+sfDYVJfsBAZQZZKWxW/Bds239Yqpq998gzbY7LJSR0HpL/P3LcTrQ2pXrp/vcg9
81V1qlUXrJo5F7dDpNhNB+IqbpLeccOsAGV9BpHMUXcNwq1OZS+c8ZByOPwNm03h2etZrEN8LLaq
KbB3xfwmZjCR25CN2FwwVWyfMrAbI7HfF94JM6AMboOOu/84rpbIvbIRpXcH9j2vDzjoXXbHoR/6
xzYIC889RiHZmc6ebDhwR9uMfv1agPgzOpWCUP2qdr3tHPg12redABbewl1E8Fqa7FScw5XtClVE
zQ8FJ7reBeQpsB5F9pqU0tiCyT4xTateiM+jlGCHBMSyY5TJ6LV0/omlvekGKG1EdyZ5kSJE547Y
a+MkqJfcTCSuhb63Dxqn0FnXrwRJzOQZqlvCMpPnupomH2au565tN60IZmQN8p8JDBGf3dYQGgcF
gcObLWwKn0ktdbmHiey89+My3C4t4sH5YtEXnOHKezywGxEJJ8ipBiewzJeZEisWpQDmGkL1H3En
dKxGy+r2OxnN5M5Cwrd5JoZp9PZbPbbybhnafDuUgmHlBgcYMjOO3B5hSMA6kVFJQLJiAK7iHiXY
4DWG01bVyYu9leQ9QgwLtKjNkJ5ArJzoZeqjddixZY4tKSxL0OzZV4OXjfGRpUGoVtz4QdvM+zzR
a3QMkTDRz91XQ/E+JGt/fRK+25xjv1D1mYyg4ItxtseWuqnxVrqudnZVu9GNV8LamBNWCPDguJ1R
J0VOy7aFIIyw8tbDrn+0zZoWt1HjEQiUh1OrDo63BZ9F1POIxJCuDbn8Gx+a8lP9O1gN+gDiB5iF
IS1iBl8gxZ8rmb+Uy63VbHZeH4+vDRlwdIaL9cWL5X2YMtCZyGf8d2daZ5JKlHAz6WtLJwe8XJ4e
pnJFpWDKH81on0BzLzl5qqjEy5tohj4ch82Qf6gOCd7o49B3h63s3zxAqjt05YSFtCvfzOifR2TB
gw8NRv5sI+8TltX3fonZSKsSdWxIklFR1/ochtSZ0eb0Vjltuq82fJ8H2XXXpnh8/d8VhSd7HIa/
1257D5LxjE2AuJ2SrQxyu4EQDuaVdDLVHAh82MVh9BNU/oMYGSQ/FTUjhJnV+9AJ/tWViL5zYP+1
cJ/yJpruUKGmd4rcUXj73u6cob2XCw/YWcp3HHOkPpF1mjkFNFUXh89xPydE90IW2+C0oDLf1an5
1Uf2Rx5Ph8kE0T6GcnZCuZwJJ/IPBYXgQBw5u09b31RucTIMB+ctL8mm6gJ351zD4YaEGKx8fvTL
mHXAne6g5jG3bmP3PamOP8BI7FVxhBLLd38r5ZRfbQ+q5PC1yDYa2srV/5vP3q2tBv/RAvR5e4No
eDe0pBkEcr04V4Rqc8MDYP9G3Gwu92nCmNyjxsWkZLImbG89ZeZ9SAAKXt2gy1ju1GW7QgR54jqa
EIcraOAZAuT8Vdwi1CUVS8wGlqBndg46HrbrT5ntxX7w8xvyD/pLGG321Mj2Jgjn/cDss+eAOgWL
ce6XeKvOdq33xvK3AZffKhLEL+3kbE99BZliB2nIAlGHpZrMcSLwZGcMCnYsC2+6dUiVRLC3C1fO
Jvbd8ZJIjIwVExdROzZfWb7qbxkO5SHhwE9id/4QUAZ3ubThq0yNvGiPcDR8SFis67j7imwbkBhh
F/1Ofm/3L+oWtExplNiDs/nPsIXjybrYeAX5ar/4gMs/Rm/tnpwz4pw6/ymcZ/HStDOjQjzctg65
kbzoXMh0I0GLEKSzkHax5GN908G7rj3Mcg6bfnF1Me0Xsh0+kbttMT9DzS/b927wRSBJmLnK68ie
65vbTZALHILf3SIeOUQK8qAMkwKc3iPJASD0SEgBQM5mvmoXYyt5o9GRYyhFUrEaAnglCYsTkWwE
VBGnEC67fC3v3SH4KKc4z/TC5rdIL76APBRqp1x/+QmEKvg6lgsa3WK7rFYvpDjCvh6q3hM8E/y7
Rm6fADLx74YwTAd54m5LfC4igAriDUixI7/lLbHiovLqD7kyyd4FzyABd3kweORupiG9LMXo7XB0
q/1ci8cyLB4GBLf7vB8UyMaQvrq8lmcCS81hcXvEm0GecvlF37aJcsDpov+55FFOykn/kBIsdkga
0jvQHNzxKmPfxvSdDB9d4k07oGLBhkzAVMhswPa8LFeW81sn4c3VhMjtzIpfKqg/QaprHN5sff5s
NySQLIfYFhQAqhxucmF/hGU0/EYdLP5Bs37O7rqdFqLigLrPaQSUirfyoKY1/K0NkTVBTIpvFK2f
tb8IihUbkpydGCOVb72eH7D2s4RoTc4LednWaTjSxWjQNcKdlXVNSDJGSiCf4L6rZYDAekrJeSAG
q3U/YQZfHJU7l2DqP1EaJO++aOytqLbHuhmCuzAPf5o1YhBjOo1hSM9zzCELDmVOWLBCkN4UADLX
iblHfRreTVP8sEhT0uLXkn3mRlP4U0UIQ1ZbCu4gbfZx3Le80iWOEUe95OoKoneuyfd4kB/0tuSn
CDP1mVug3o+9PHtaH7H/htlIkuCvNiDVTDtT1tZ2eMnxlf9zZTPta0IEbk2fwpIk/Jof0EYQn+Zj
bswt5VGaz75cbmDEAignuxy2Jne/AHuTOsN5Mp8dYmyIChV+jnJOvnKfPpUDkP64NQQKM00tjHj9
mhHl3HFa1wPmf9OoLCCncs8leVGmfed8Sm4w3UzU2i/fKnTP3gSxIonZfV5zJ3ghocm7RCWhs7uk
9KPtOLkJnjHYQNX3aHejKnkIqiW9T4Ii/aQtKn3Iyfj66YjIgQ8b/zd7Z9IcuZFt6b8ie3uoHYBj
WrxeBGIOMjgzI7mBJckk5tEx//r+kKVXJdGUlf2eWe96IyuVpIwIDO7X7z3nO64nNn2vabejFNq5
B2ayxrp16+p4X/G7iTtEJxeZMMDlp21s+JNoPKj3DLgn+ykwwO817okSD/WYu+hjtIkhX2LedsN8
U2vBY+rJZ6/JHsLYC76AmxiGnTc04xvLF5Rhrd7aCfC4KZAJc0PWnWuqmAwUSrwrR01/TuOQ+obS
+dH17OCDtWC4GYZMfJ+q/qEP4u2ArWBnhbRTEWoAhN8uatA60d/RN+xts31xcsf8ikSWUZnsFiVd
11/RIOKJKqK6vskl8+dSutMmpdEereqqe6lngLlIIDwMW250CEc3fGsnTfhIoUMa7cMbYtD8VAeL
t96kZnzpIBSuhWwfopzKrwB1jx2guJ/s6i4BAcpJClIfmcnLSOyACCQj7HegY60ei7q9ojd9k8BV
pQ6r1FOsW8ZNqjuMQULzAWkJC5LqfaNmm+bHiV3qxY+eTfN+VekusDKRbBTCr8ovU8e2d2kzxzuR
MVrtoE+gC6DUNuqdjUuSdWx51TFUtWn8CJ9X2/QtIBdcBjusvNH3prcBlanC8+cFIjDZ6QSuOA7G
t3GynA2zAIPzfSB5AIY4e02VXl3SkeFxkQuSc/PhNewS64S5F/tIWIts1wfAoDKS2DnA9eQVIJ5I
bjDlsJf0jJZiuy2vW8noplXt15FSaBc75oUG5jbGHwJj2BFrWI8RSUH2NjP0Fy9PKyx0EACYfQA+
wsYmsq8EOPHx7qoPkrs0dm5jFEg+TdYLun5yPYRvWcU6afJHuyUPoBkW+dfI4dYhj7eGrnycWhb+
jKH1rhTpeIz1kTgyTtIPQ92bLeU6w0Ua01W4tYmvIH194LyWDjUyKW8+CVjXTMJGz8eFcxNa4pDZ
OlrB2mrXxagOkwG+K7Dd175Q+QNIGL52KvM7FpSTrjUwi1JkJilCoOiZLIIPxfl2BQYLclwojrYV
0u1LQ65ZoiOFURDcHN0DgcA3Q5DKWu3EDjrBkvcZzH6ppmvgNYdRmOprrkbIqEA0rKC9FSVrOwmS
ewm39F5TFtygknjDFTDteKdFbr9yiTzw6zaaPwJauVtu39FrErTCdYZG3ZiIuDQBwti4vK+UNeQX
fDO7vB1YUg3zZrK1PQkr8HxUujO4iFsUQqBClpNgrfd0PG0k8ddTM0bnuqHVYBX6PmwKv5T9VxXP
zdHMEmEt1q5jHaM4qTy7ctb6aAfAxpL8zUzDYxdFTJeo3vqQfckZG3RKi632FDDg0kP2E2ZRgY/2
kkICke5aOOmwTtVk3aRtXb15WgpysY2HbyUZHifpEpTAjB11sRMyNfNpr+Xb4oc7STBaOuUTOzE7
/XmKFIJR6WZIwxsv3dHeSg75qIZDISMFoIwRjJywsjBTtXxoiemp7ozyzZDlVYKO6qxZRHxUsXFK
kC2sA9pW5zxc5CUjFIsEwcRrgA1i6QHbl5hSFbKeMxxHyJpXtT5dN0mTvdgsOyjbinMI/XE7eJp4
63hu96xBz32Yqe+GnIKNlovO97Qa7aqyx0tmTkTljc4BIKN6BqfOMR8bB/IUNK4tOhaosWJXTwLa
cCScOyOmcLKBGq11N82v6B3mMIP4S2bAtUTMiNq7tV540S9ZFX5USfk1YOsjOgzg6WPRpCxTQm5T
V9xDPZiOHG1ZEcNXB8PU7YhsbdOK/IAgkJNpvmE3if28CT7iHKCJ3laTX4TZfDPkZQkl3wmv4M5O
zA/TEA1qDo+XAZ98pJPnITAOrmQioy0cos5n1FEfa8mwDfnzU4NSddcxSkJOHoQPTTOj7q3NFON4
J5lV9Eagrc1BA1QlolI56wKeFr4TywhPQ4vjCE9l+QXbiHFb0uXYgDK80mkQXbnRrI4W6KcN9Fwk
715WbpMxaM6j1RrnSTYBdDovQteCjjJO1WVsJgeshPO9E1my7WpOaEafAsUiKiwMprsMz8UDAkJ3
PTQwMRtobXMbcosTGx1P60kSbxa2xmpKtJnHe6IEV72qKkZBoTyMwKrv0Yxn90bkBBIokdlYoAkr
0jlMLdlWUwUjH0n42O4BeI3c/Hgvq6QlOtKg+8jeaZSHwo3V9ZhGhDyGTaltZeiuIW5PyTYJA/cl
Dcp6HzoWdXiFsBc3p/AdN/ky2cNby1ztsZBDqhBzjd57RzyGtcFVnZwtY36JUu2+SCd5ydOScIcy
fLKNWttAQ4pvQyTaRK+4u8AmNaGde+mn1UsbMsnpGhtd46IORvWx653uIIeGoptXY6W1Fi4Dis/A
FxNAToSfOHi6+sOkgLhB89mdqWnlrVbgCHOr/HsMNpXWGPq8FT6k/FDHxXwuBywDPrn1nGhm++Aq
o7sv28WkBHiVlo83UZFaH22Z7ZNFe1aMxavdy3uikbNz26bnsonGA4e0cOOmFovcWFrfQznMexXi
Phs8cYo1M6LHbG6zGaATh7SDy92syyLcxEWbPHaotpsVaRORXPf47dsCW4Y/e2N869iAgtD5CW1v
KvSuK6uW3btjq8DwOfzYmG1pG9gGj+TB6ZL0rndH8Z2eYQIQK9a90S8TLRlWM9P0WxLuiVOKu8L4
wLNgfmWzyMw1RgBQRm7eH6xCWcByegi6TpkRRKDHRFLV1sYyUfiUhhGv0RSl0Rpzpc1rZWZhiUhU
ZympA96FVao4ivgGilJUHUxTC9JpRj9n+oxOvxuqu1E25Skq6KCmJfz9WEi6vW1WaZtmjNmY0iqn
Mg0S/M1AnY0VgveePAXQm6vUQba20evOfsyNJDb9yJ4A9DOb73H6pdY44HltUyRYXRLe9q16rtys
PsWm9ubmI3rqSaYaBhiNR5qKSruFEiSlH1Wj+RDmoXjGltl9hxET99jiVcMbEvVwu0tlNRejEkgs
rayz8Gsh2aN613lKWfSSx7S07FPKAWJJypnvbN1FEoRqghIprHmYnMAILraYzpohW+yycbUlQ7tb
M1dhTyq9xAWh5WGod1ljNwUdt3KlBpXh4zcicUDyRykpHHUuwBgWgaguveFOaGEMQQeMaXKKR0UL
EUBNY3KfBh29rL7ut0WUnCSsyheOG96+rEV+Jmz77LJ7bLy+Mk5NyZMoUvGY1+41eu6TBjuTJzFH
UV7fQ4VVG95wWP6FlE/zVEz8JW/3mjOe4G2RkGWValvRTQ7tTntPRPklsZS3AZL2PFE/vy2l0jij
pC8qcapHWPqOoaAx9Wmor1Jym4Bqz+QNTKOMNhFHn31qou7GglvhXWe+a9ClWTlV6V7VJnja1DRC
uYosm6vkecy4saLiRHC9L7HnfcVpc6yrpt4vuTS8Edjnosxo16SJalcdaWc7rSvoQNgcs8F06joo
PbiCW0dPz3OuNihCjkZhYvbzmEGrligbtMAIuLzp2g6YfwTVgyK5aOlaIsJ3q2YPDv0hGsVFKnqk
vU5xnzPL4o2S8R1wwMc6SZt7qRvx18iJaWPYCL1Z/hwGzimWraAIwltNEDy3El3RPAbtjGYIAwS5
NjVyF7z/yazdy94argY0uQezGdo72aRok7vM7nm+KiTVnBzB6YNWc/I5PaD5SDeNBQyLUKIJURzA
e1T0lQp2k57RTZ7KYXhPhU1aA4TgaoLmQMsH88VE9HumF7hUYX+azob1R/V4jSz3BTWQ+oJzVeU7
O57ca9m3yyApJK1JgyiIGE9YMVLamg9xGm/LpCvB7uVaAkcCPaGNU2XG2ormgSO9UZwCiQuSw7nB
b7Bo8RbAslmWfbstwn6LvJSe5hwXu8p1WsJcXP2lwxxt4IQU5XMEGeZS4fa/Nnq20rWg/bpXbUdb
oy2I8gC0ET+pEMkx7pdRfLPU8NZpqCo6r2GDo62mcRTMVd6+wvRk57EHU847tj4XXxdF3Y2buA7M
OkLINujdsfmz8FN0mzjQV/3Q6LdZqoLoYLSYnFVMZR675YErp+4aMYxfEqzwIXWtikm2qIwtAmBq
xrrUp5NteDRKTVwZr1Amu1u+JSaHOWSpXxWOMP3ZSNPHjKFhsdLlbPq0AdewZ4bThIBPwciMTDQR
ngf6LTGidRTPWHrNJpnBTJioSLtkjjdjHb1yjjt2drrEuykkoSknhQ6xkaDZJ0tnyU8rijUWXYL1
EKLtMfeUN4MlkRpmdJL8aBxQzPRTr10CxNLXU0vO25g4zrWXjvWWktD43rEdn3g8/NSM9KvK7VwX
dWpybpsOqqsYukdHwycGK6pakWxGdzCeENCNUj3RUM4z9lVDnFiA/VngvLdaO/jSdTMjzbl12gdN
q4P3UKQ4dKCXYAyIsgHNu9MK/jykjZN20jqdLA3qSPdVgJUNjjaCRC1HCli11UYrsl75UOLS+diP
Q3/bjIpxlddQc6IcGjcxDlwk+C561rQ5hG7OVab3tbKi3rrH0WxdR3Z80KvYuVMOgvNsgCvnMSrS
6X7oGeEypcV3GTUhSXmyNhHRen6DJPW98PTJ2pLuPl4lTN937ZxHA76J2H7Kijx9bSWznzX643ZT
29ZTRquI61Q+CHKUjl07Lw6TBWNasRfACdYYXvWmunfBBlCnRnAY8YKvlEHmt5Z8IchFbCfZC7pj
VZNdJ7zjm2hi+om73/MdigMsp9EFa51H3IbZH9JoYOwhcpSSaN2ueOHBwGh1g7SrLNyntBru02Iy
Xlq0oue0EFcJJiSLvMeNrawDCroXpx9vU03FtFhD9zYY1RfXScR1ylzaV4V8F4zoVrmanO/I5r66
Y9GyITXfvGl4BJpxwblWbiIyB30d1ZpfabkOGlsihYuzWu6g6ItV1fGuCLaqTcbxd1NlFoF/Q6LR
DLEsDLcezmFW/gdylLTNXKczJ520Ta8YhX/VsW2gi0qey5y2/9zOxhnmX7RuaoUD0eNoT0GgtzVJ
LLS+Ye5OUqs2zVy6407L3ZhGX1LfEFf5Fb+7dUDg0QPqJYuFHnDVOQJiLnsQel2P7l856jQK20Qo
ihLbfNLm4oQV4FSGpEERvImHm36vuudgyNhzKDrzCdDcCO08/ijYRM1rSKQ0qzVcTvzJZpK8lLXB
/LYHupy4IVD6GYtfmwSBfWxrDCmSV2yva2FR+A6YEXCbpknLqLVAHg86lv2mQQ7uOxxS2HV526gu
F2RPMzwkunAZe7VIBnDTPhhNzgkx6njQgoKuFNPL9ll3NYzNvSpMfkNVHjStg/yZZtfGAKssHiht
2EzMSys9DrMTTQ+YXROlkXZpdN17jkKNtUvQ87L9Ms4RBCeozqeJBiaezU0aAihhKQuZIqkcwVNJ
SgMZBqu5r5Jbmh4p9ZKxCUnU6lnjfWg+1pbiHUhwx97LkP7GinF3SKpjCCmgpBpzxA4Uxy8uUaVb
owstIlxc1gHiIlaYvIMv7DLWTQ58w5d2EH41sZJfTJveuaPZKws2p8+xSlyTfmjcD2HuXYcM7ulH
OsW9Mqx2y3XQDzOwo0s3ivFY9rrDzCB4yAPjwxidu0CT+87paSoFRv7BME+5q6FDLBrDrL+zOe8y
nMKgiuR2PiPBuMKrFKxjz80OIK5XPAXhfSvSDo8FG8N2Jpn2ZnT7JF7X0Ip4lURQPknDxBaqpfZN
33XPGXCAByTG9KVK3Aj8Ew6USHUjGci7GsXnFcFZnNXcQWeqWCSha24tq8XRokobsUKs15mzmThc
ZQwM6w57WGZHnCvSBtVNE87tQ0fzBHNOPcLUETPQpGJAcLpSZdkzXusVGwCMbKu+naosNK6CQrby
kaNeFdKQGh2DQVaC9Jt5g4FfKCzM/LEOJh1xSoadGPttPzWgGExtV7botv0etlHCF66GgTb5SE8A
827v+jVv2KtpwQn0EdAxr0aRzZ6a5Gqw4IzoaXZi7jkHK9YZFO6xDtp7zgxwuXK2ajDGvH6buLEz
6UOb0s4VIqRsLQGc4J83VUisTJjmT9NYxYRKlq55xhNovmmToJk4uB6JQGbUPCduQYOYnDs0vEEH
iDZskAiU2Jy/VnZV5FdeGIgDOd2BXJc4g9FFoav4wlhfyZ0bdNP30BzMmzrACoV/Jqa2qGQ317c9
VO5DRRwK6GA8WNUmsd2xuhJ628R7M4F6zPlJq18LBGgjaRiSl7nEe8LNrVCFIH4hcmaVlgS5bBqh
s8E1FPOvsYNsCWdJjlrHxHt6qGg+kFEYdj3KAwZhiHUYhXkrDq5Ia1WPrpY/0fEu+oAonM4is29s
THl5UU3aXYGEQ0cponxGK8AGEWw1lMHDisyk+mtaG7xrwDbe+RY1/UnWmGWShhUcPMiSG+F2Fc2Q
sS1lvdZlQNGtg3KJN60TeYLgSM6QS09Uf9cRbNTHxp3Lni/IrV5VQJ3BroSDne+mFLXliaeaw7ZA
4QFuX6/dc5VHNTY/3cEIhk1Ls49CoCDCGKFTKYWYvlFHF8Zk3SVZQ3Ft0Sb4mDVvfAw707vMVNdw
o8uhrq8nozSyfVUP8T0YpMLdz65QnEYbo0E7Po/tGytce4VXGC0AonO8dKjmKsbjOSx4qTPmXfWE
8nzUpjDkN+GVKmYxxh6PcYnDmQ/Xpa4OaOCg1Wdd5Oq4EcrM75LRjn3MUuEtXsfs4jmhEbEq5rBr
Bgc4+Goe2rHiInVgAGz49KTbiAazs6MjRz8PCO2u0NSV3p5rj3gI8kCsdsxXIFkbYThjokJKk32j
1xWlTEELvb3H3tt6mNXHngFqiYD7IdBHSPZz3+TWW5Gy7N6rIaYjipIH2/u32jNigwZkoEVMCeRc
gLHpWaGNiEp92+oFTnCrgUThB9bAxM3SZEyhbIAI+AVh7xO+kMtoEpWA19O0XYKt5ac4bRnJvCQp
ZTpYp/jI4h+sf0D1/r8M9j+YIAmu5s9Rvjeqbcr+NyTKTVf99r9+27RlU7bdbweVfSve/6yP/eOP
+kMhK93fgak6SE8Xji8Mln8qZKX9O6uTtG2kqY6JVvafCtkleR4Hp8N50JS6s8hg/0shK+Xv0rCl
A97XAxlpi/+WQtZ2PwlkPdOCJsxnCci0TF6NT8DLasoL+pqZ/dRYy4AwwyFHppbfJBFxMrNnbOB8
fkSEDR9wvp9nPZ+3Ad3eFi8NFJf+uosm+U79w9Iez17mj61B7IhR3ylQj2fAH+OBaQSsmCVBmpwU
6wabhnWT9YgEmKZfqT6F/5eNaj13IMtCZt0niDlvmTDvHAAY67yoLzm+cuZaSwi5CN/pwoXIAoD4
eW71kE/hAf/oV70376pKxnsDv/RmwBqAn3d2qd/MuzBLXrsyewlIzgSZyMsnBveRWgYplq4tfawW
YVs2C5QV1B7elLwQCfds1OGTEeUvJcdR2i7uwci1b9Giwuiyj47W7yoR8hzPDIA1szlweGlWpqG+
TE3F/L6p9EteAxPS3Uc1yX2leRrLMx8+Ks4rUjuKzoEEWFQmQKnohG2jpLeMXzuoG7HWE9fyY30u
dgJp6raL+HYJYAzaE+I5CPmaQEEeOzsj40GL7VVhcrHqIvsI6M2tW088i7yZdlOvFrWO3m5IA2k3
g0zeHcx5pF7wuwUxvzeBgdMrcAa6gFZxq+ZxoflT+Iq8jN6Bb+HZj4tuL5kqvAwV9V6YOBFD9b67
zfosYquu5DrE5ljpOJbKEVGe1zG7IYhKHr12bg5ejZZN1Wm10fFG+mCkamSoonq1rVK/dBCGaN+H
xIfNWbWtZ9SLtojf6UDfeY521PGPY2WE0K6V0UehRR+Eo37E1WD4KJSuaPe6KBO4RKFDREncdMFB
jJO2j3tt3PCYxAxzQrEPh+re4Yy/UpVu7aeZNIGuYaenjGbUOfLzeRfoqvb90vqjaqTLty6Xhgw4
yufejeSuL5kc9zo5JEk7pUfY7Om2ULH5JZsMzMkRD1gYqN0shmeA7NAvVB+t8YHeKYmSBHmFuQuF
fdZUb53jStZvhVawkyMsoXEl7zj9VSi59bu0TN7J/nhOar53WpXzdTVo4xNKox/QGW0VLnuJSQqE
jcxx0xHJuKfyZ/gdl7dFYzLurUdyAgfuIvNQtfYko6vFfBTUyas2Vw9Fx90vE64BhALP/3HNgeih
zNatO400BpRIpCMmdXQaUoJ8hv66t7MrPQZRNM8FQuWEN4l0SAa+BQ87KklSI0ZrB2YGjmLJo2uh
RF5rsA2vIOYcvELwcJe4iU0nvoPbfyZVi/PXVF1A1XHU7lGdmyVy85ZDP51/iJrlC5yd55D52GoS
xnPAZrsijLpbcR5t12T4XGVNgV0t7OIdjn8eO5kQsaBS3ojYVY8K+dgiMAseq5b1JanpVUrX2mRa
g06V396I7jp0s6sZfZHvTN6jMioMxzxPwnPO9cxvErAjOEAQr6MGwQkzXOCNBoOj0ko+iGS8xhKr
1vRhc0pyo8fHz7CsbZbZHfFiLz/WP450YF2K5WgRQiBoBE9RFszPGhIAUB9BuYwTlG/XSH11nXtc
ZxwgpeBVsbP4VRnyTmhIwiCJQGsBr0J0CywzEWMzQKOL+l8TnCjrrML/wh0pGxzmKNhSg25wwCUp
df55WLbZYW7RNKJMRwFWN5dCby5MewUHYpb8yavd9TgVDw7tuZVJV+o+XW5kDiUCVIax0eLcXbOm
PqdgxBiPo1vu2QUEXwaCa3OB9fgBY+CbtKOP3Bqwf2UKDFxFY/vHn42pK12L2Tr0nfMYpDOAyk6k
63ROXxFHg9IssXiqkBIXW161jQZqemAKuyKanoM4+aBXjl0As//R64frGlE5Iyle2QyjpY/T86qe
0qs6579n9zx7arg2gwAVUsO25MrkBb3mpely49i6EEeENj9XiuqShj2rteVOPgZwMrAL2/aabUH0
cb1NHK2YMCbOzbXXpTxrAoTJ0Bsx8FH3bFbmHe3PZIV4+MHLi5daS56SGlBvGPEsIG8j6qLj1sqg
NldA8WImaiRzYsM662GY7fGctg9mWjkbo00qn7EjQjK2g7FTl6we0uOgJ+8VjYVV3bWGP3Q4GgYM
NEcob/E+NOS4IWFCf6TEt6AVmOi3Znk3mKm3s3C/HRzX24ToK/xBVdzbwH4sIR6tMHRxjTWeF9VS
8ffFw7xEIFnpy8jX8qeQfzmx4tdwWsaeRnGV1NOz1tpnVPU1mPre2cNxYNwtuaFMJS/5nHl+nHAl
GOR8BzSQrmnZHgove+E5uBQjD7UjnUcv994okt+FC9jWMGZW75iJuznNwX0wFrSRp+cwqy6Bwl5X
kVx2DUEBGpiip+vZ2nd2GiTOZfyhCXSmNVJdNsH8RQebPVV25tNBedfC5dKXGEbIiSL1BOLBahgZ
Nw9Y+2IMzWyXaHzAqx40Z3oeS1LciJUqaVrlxMGkIVupHp5sEWmPA6jETSMbvoKVvmdj+DGN4RYp
7nsKzQMScdTttSor9xPEVN+M+HYuQnR/iJe4V0nrTIrFiW45UG1rbiwbFvrucJDrvBy4SBrW1Ji3
rdG4d/rAHhgTkLPCDPjam9oxR+Loe7n22AFBWHUd3gNO73wbVGd0tnn26cWmS+4S/ndWg2Ki4yxs
OmdDs1zBqIeu1YYc0elrkzEkrQDFRK/LZ30xOobtYvUZ4NCsZRm/WubiG9Cy24rQ47VAvdQw5+fE
vugjtRHhGedOK+XzOTWyHKXBY4Qcro0hA3hzU21cixdjrh1z12RzdQ5bHT1dFkU3mVeMmAI4c3Vq
fI4LN/hGO54fk6nLUt8pWmLIUYcC9T/TGnLjiKeiN7yqDJYcA3HQlnkR9l/FOksyIepACsGNkaG3
yfVvJeSCddKXL3kZd1vq5l2LVGGDL+Z9ERoUI8tVmrL6C80JNzWDe9TXRbm3UF1eixJ241Q3qMKl
p3bYjopV0vMXo+LRdOQIsESydms9k9cBKwUHWXEnEoe2m6FfxQ5vTcvFJExl8hnp3vYD34+eBbng
NpBMzFpsBrRAMG1yuYUZvzY5y06Ws/GOLUiKEmgfLFyWs1BnuJ850UOvQWKZGh5UdIQMkJf9xTbD
97JKX8KBCXy/lNgRSe/XrYnMjSUrXUc/BF6E3OFBcx/dyKSctgsSTmf9gHQAxka/m1+DhnYAdiPt
NRRsZrLC9KwIv/AzwJuHH4thjD14EwbGMY+Y8xf9sCH1cfIpep77CsjVMBpYJui4b+Keia1nZd4W
3DMgF8lIJyzY35aFBek7yIgRyTejtEfCctFvzQuwJ7blGlZaic6YnShJRi5jSmwdjfx29//qwPrT
fJrlcPxWAiaIw6hV//tHKE34vVx/a7/95W82TNja6a773kz33xX9uv/KXln+zf/bf/jb9x9/yuNU
ff/P/3gru6Jd/rQQpMefT5imTgDMvzusPtB1aLPpj8Op+pv/9o/TqW7/Lh3TFcImiuMfB80//Ju6
/jt6FINoAl16EgPlP0+n/BOJEYX/SOiuqQsLa+cf/k37d9NwiIrB1Ykl1AAK/9/xb+pLu+JfyRaa
oUt2BQmh4q+uzSYazB4Io8OA96is4i0w7HVuBE+Fru+0pvRlVR49rJuh94/+BneQO/Y3MTF/jUT4
1wd+itBAct5nhjJw1wmT/jJm644+JjEtOOWq1z/dib/5DH2JHfi7X/XJiypCfYiIs5sOaXc/zHIN
PHU9WPY6DENQl68BMXg9OrgGTtgckzuKzkUG9i9+ob6ELPzdp38KQ8jsXJ9iFB8HkQy7koYt0bWU
ijPWkZxuN2RjqiSmgVTZvjbmV0W+/8Xv/mur4V8X91Psg+lpqDlqjVBvl6Yv2MomPliMDMOQo77o
b3HNnuAdrhtyWgMq11987M8eouXr/CmkJKUnUVtuXR4mqqSb7pzdtF8QWxbPPCjRLz7kr0kT//pp
n/ptmh4ZGO3K4IC0GisXojpv2E3NDQ2DdVeS1Ee194uf85On53OjJkaa6NXDOB4GSCsLqxG8BNsY
+FkEY5mFXi2Yd1c5MJXi0TKZlebN5hcf/ZMbaCy//k9X0p5Brc/60B4kwbS9uG0H9OUNqCuODhai
pEpxReWpdgHg2vovLu3SgPqb59VYWp1/+lDXGzUEu6ATARRiy/VIgWES2cudxysjx2AXzHAQBvmP
DeOnK8Anx/g/b+XnVCA29cmFM+keSLJ4iL/jXmIgSXOFSdk12hRmqf/Dq/lprUnxh7tmatYHT3MY
Uz4CRaEC9n48Pggf1qHp12SM6on5JH65wOk/1s6/u56fVh9rCLRpCBpStLe248fP+qW4LqPrCOm1
u41ui4NxHDADpLNPbuIbc1UOVufiulf78YQt7i3A2xRtKApIBT1bna+ek1tL+9ZfaSttxVoZmtf1
t/Jc3meYe9botneWda1tPB9uNv/3XZIc2mu30r9kNV3CL5TgqzdIugbWjLWr9q15BDvkGRxpv7b3
/b1yrwkj9ssrNCjOTh2SzbS3DtoJ19y4HdfSN4PttGuOJarZrVxPh2JP6G+g3qLr5qz2cX5s983Z
u0ebhHK6WI2P+b227W7qWzwgRXwng9fkCxTSHS5zJJynco9ABycq5qn37A7HroBN9CrB7xVn7Yg4
YNw1u2LnJKdur/6HK6PxaU3Wh9wLM+whB8bG6DiW/E86OW3AKKNPbp3SJaLAXJMjsnL53xw+f/UM
Ls/a3z0Mxl9fLs1kqJNiKjt0y+srcIXrHu0/g0SSl4jQ53IZfTQvsc4chmWlb6vbPDZ2E22s9pdv
uPOzdeXzCo30Vs1GH6D+PAmzpOPo+bDs1gPhpGoOIImTcqGyL9kgTkEO9aa0wuMcWb6GP5sZNoKP
SodDC9dvZKw34oKPFMeFpWU5DdquC3sPTWt9z9C4CUnYBJ3SHwdXj7e5jDeI6dfsiQD2DdSxGtKs
QeN0bLT6Vc6kmpMRACYFuaZBOJWFX5yJyZyYnhI4YcRDRlvL1BEkddNXcjxvFNCSpIUknYXydtSt
a8Spa/Lf661JhINbz+uJg4Xj5OeoR2iU5OscO0kZqX2oK2vV6fkeTX69nRKQ9/R2zgXpjl5BrGf1
GrovevuLUdHPyhDj056VSNPLZF2RBBPvk/rieeGrq4n1GHe3DjTziDg6u7pH1ObOUIy446zDv9jE
frKmL7SQP6/pHXSj3kqZJehB/RqZ+rpwzXVsUgKQVhaHzgkzE90z81dr+k/2zM8JYrKBGm0LLHs1
0jl2SsKtKh7yZdckZ/w+IkVAxfdRPbG8hwRqO7/4nT8rYPVPmxcoMCMfQ1zXNo2VIu1WBYLfDG1x
RGvFS6qTnE+9dVeU97/YVH72Sz9VzNLMe2VaTXIEj+55x0w1T1ob7ZebCgd5QyJs32S3ls5ObRun
OTx6h3//yT+pgPRPu9mkFV2qwPIfe9c71cB3RNyflKdRCUynir9fyqB//1E/vaqftrBSDJlLb944
lJO4jQIBr+lxafl2oXpy7YLKKF5V7UwiQPar0mdZEP9mofzxEv2pCgFa1BRM4nRQdu1JY7IeDPcu
KbJ5hF1D108xq2EwOWRmyB2kefwFzq8WacP92Yd/WqUlrlAIsZR8Y4+e2oOKWm3Jq6C/3uYrffQQ
TpbiGTNpQnujvSqi9JTjZoSfp9fNmcDnE4y2Q1YHXyuzxL3uI9ffYRvA75H4WsukbOvCoDePtdqW
5WmaWYrwym017p6+1drAjzoEr8YebzftHtJmtIWKM7LK7iPubBDQ9CYXHXkwG7cfzfSd7s35NFSv
ki4SRWK06/sdHmIUA4wyRmc/N3tn3IpxU+5ZFbV4B/TMA7owBacpvZjGecgRw14sed8Zj974pZIf
rXzOiwe936UmfoePHtKAOvT/h70zWY4by7bsrzx744IMwMVFM6gauMM7urNvJHICoyQSfd9jVL9R
v1dfUguUIoL0kEiLLHtmrxqztMyIlEh3dBfnnrP32hBA5FrVNrhY1ZTMnPlL18G6GjZatyVVKPB3
vtzJgP7cOmI4HxEl5mkMGgr90NkjG5EOlqaVKdtIiPO4am9AGh9ETuyWN9GdjfekL+xaB8fkiHpf
HzD7doSpOLvOd4OuPBvGeEdQ4DV+hE077lR1OjPsz8K8JfltE47jNgEzObddm8LYR4lcB/g1AnuA
v0Az1B6vCXaj8yLsZyXTrsbavjWaMy1njJiYN47ITtEGfWvgTljhcKWBFVDrYIfjbxUklQtalalE
vNQcWIdj/a1X7LVDlZPWlVtE2eOkOnh0w+AytBkBTiNrjnGbJhHRZUDSI06GUoMJiGz1oAbxTVRa
OyxaMnkK0C8aNXr78qHGe+RvK9LuHTfpxnQBw/Y0aBGRyWqj5nJaJXOqV29uSyxFDSOLYcpcGdsn
vdB3PurBVJ8uxpKkLAZLXTHnWowbaWJiS/Z2YV9qQbUlp2lVtsJ1ynAFNnfyed2gvu3q/BrM73nU
oTfHzG5pRKMQ5rKwUEKW86k5Z09508SfRYz8iuwZEA8t04kOwX/afyvQUfqZunamYgfsdZcU9Sn2
vNUYga0xrOFsDO0nQx+u2+IUZAOQHx6aPCaq26Kl1o1bXQ1Pet+4QiZ82o7mde9bX21EQ7BO3FjV
t6SnrUcpD80iNscL4KXUjfKyU/uDPgMb8c30aruR9CtEqm0VL99J/DSeZW/N4AIO+or5/95uyn3U
xqtAv1cKj+d3uAx8UJuU217ExM6Iw0d6kmsfLzyAloVQv7CyLmLLAvh4oZnhR+/J3y00R4WYhirQ
yPW23ZXjbqqHrU0A1cuULLBdOW83n1M4oI1HSWVOJ/5Hu2fjd/XAUSliMXI3rBr5rS3o6/reqd/w
gKfdOo/UM1zE3M/J0qjhThdniLbJIbr2eiy7FHyqeY01D367DWi4dIvEXKqFulQbGPFZs+pQUebe
FiU8SmtyzcTkJna0jBGCGdlNnd2rKtXO97DXV44n171m8I6EnmrDskfJ31GiMYRZtYhOe+fS7+iJ
X8VWi+KgXFo3aT8t33+nvWwvf/GCQc7xpiSagm5i5AxsQqDAmp0AyUmi32TqPW8YYlDQ/g0tjfU5
Mg8WwnhRMxV0qFmhMINLuGyHnYoSnzSSzMT41oQuCKUDlRssM3N1iTvwg5fvS27tr77oUROADmGA
5hZZeDqKXcBL2FJwkfrkK1XIXq9U56yCk4WzEWrNZUVn3M7SXZw1B91r1mlvLasw4zpehPopifM9
N5m+T1SciQWnOagQWULdNpgXfBENt9tXDIHLMvE2teovYrhqA4bb2kE5h7sHyO464BGf5+sT6Zw5
9MlMWdVQ1k1SmeYVo8xvUtxkzrRMBdxZ8S1Jn+ctgDTVZdgEqxrPSwyeQgPl3xjpwq5UcFqMNppH
pX/QfBIA9UMh6Wkr42UjRtLVVDQdl3GzS3A6ROcz/tDE+KTV3IXKsNSy8JB/HgqUsTBebUZ/YQRC
uneWY0RsFr++wl45eMnKT82l09xnDdJm68bg7Q0rwGLRbafqg9tKzoXmr67WUQGqWBlYcfj4u+hg
R9omzyby0HTzgqjIjY8jEYybRM0a3fmwGcvhvgwuZdot58nUaLarqbWXSVPfGK2/thOsuS5Zg4iC
XjZZJ701XsuSdHqmpX7FkA7TZxuT2CFapsjeBpfPuRMzNgyZ+WNSTk19B7mdAXbnBvboipH2Ad3O
vomXWcxEppu2BspzKG+MhNKT2LG2sV66Ucp7VcIxKvNVRKyMloFhNbCJUo68//hZv6mb1eO62as0
uBpehTH93qvx25XmKS/vvdpN5Ls028QezsrQudRb43uhhDetugksVNFcuNhPzkRV7jqzvNQqEKDN
OhqV88nME2T3t3VgfNbTemf6zYrhLcqefMmUZimzeRPd+exJ7s26OvT+sLeVHNKYsVCTR1w76B2R
EfpIakdlY0fqKuBuHDPYyBBUit7c+QUjHkgrZdtucR4YKBBSwj66IV/h5T8tMIUSKI5i39ukKSNl
/rdUzVVXmRsVok10Bwp2Zc475vzaiwqIPvP0eDFzoic13uC1dAdk4p730eKh/aa/rh7tEsAtMTRA
oHQSlqZrOxV1en3Z0sCEdbgfm/OBIG47sTfkcLhlDfTKw7zKjDHRmotydDYftxXFb1of6tEmYho7
z6AFoOzsiHEfapm9Op7XY67RzkTrEU/tV8FcMbH6G8rvHcjcZkdSzx6pEuuvgpGxucRCAJBn0knP
GsfPY3I7MY/FGsM6l35N22lHW/+EcAXg2NSgdnNFUmx0IpiC6862lztMsu/fv7/bzKvzff1qf2IV
0DmbPjFBRhn0xoIvgo5WYbqNtjTwzkbmPmv8O10V+3zYm4IAl4Yh7r/44Uf7k3gq0dngRYecb2Gm
I0g6s/d54TymRrsPSp15dLcXqPrmy+hEyb7isioYNz74/N90+NWjsiXJNFPRK4QG4BrPsQ/sRSkh
CMQXXkSPH1f1S++qlxdTHt29/5m/qVjUo4qlihVH1QB/7DS2tRnDItu+mPf1c+ckoTQB271I5L92
dUEIvb26uJgaGwWo2EVmeWuyNksPnrn8roMilfZNSipuThAIoIYLRY573C17yT7o/UP99c5ef0nX
fnVrdWWmOSLRyY5GG9en5mZqz0aTQTuHCb5no2NLev+TtPnZ+/vbSneO3lZYicZgatgnluO51gs3
stNblWOczywy/031XBOA8ZIPQqQSSAKT9wClaSQ+upV+3YoEPPv2TGfMYRshJnsX87ZMdcONRrHU
YnrlnE/0Gy4slA2o9CXDfWjY4oNz/Jupg+4cLYxJ0mlVb4z2rnZQsVtf5me39O5q3aLAmfYap94k
/nEo4osy//B8/+7SHq2BTqgZqJVV2F7YnIiF3NbZnT3SGIjov5HuRl7WFpYOGl03av2TzDZAeH3p
veahFdGFTz9aVGg+MXW8fwP8+qnSnaNVjDSIsJXIW3a4Yh9h4qxqAwG7KjexB7g+VfeVMu41T350
v/164SAi/u3VLkXKFLkrnF2vR19tRo8pxie4NfN6ZYtgpZMHAeUiZDP8/gH+9jofLVU1mSxSsbnD
oQJsQkN1dVmA2fji+bYb6PVFTygRTtzS2qiK/y+tVbpztFalQQsDANExFXu39ycYREzLWp7geVkk
FXCvMqzEAv0vnlX7aLVqyVZNKjC+O5/W37xg5DynwyR4e497vYI3byDABIIopffjM/+RL+EmT/nP
izzjT7nGiwTjr3/7P0njYYLlswTn8ENLwnUQAod4zDAl/PmPf3cl/Pn7/vAlmJ9wE2NA0S2Dzdtc
+f5UfuBLkLbk+bcszbDf+BLEJxtckkrMuCYtXTf5oZ/KD0N8ouZRkRsapiH4aeufKD+Oe54Ug9Iw
DH6fbkjBnkwcvRJMHf+PT7zwrVJqn41RP8GhdBlVGvu4JEWdKPYageb8nj06NGsFJu4JN+m1Z+d3
rZCnZAmGuN3p9Smn4RRckbkL3giGSdYjjQzv4ORDbUJiuDa9CDxENKy6vGVYmfs0/cbrsYovnT67
Y6a9s8rxgUTsPbK1m5FkcvYzoK2cCa6BM0vfiKCC4MBwJyrmNGnnRkTaNZjJVQj5aeYxsT+ttEWT
m8+s55C+xGHQLUzD1k1uKTeq7Zx7KSMCTLYlzv3WJmhuSO9TNsEZAUz47HO4WzrqUVgJTxXCaZzA
Zos2lkmRkaFoJGikJE2HCS4cYxLFxoc8o4kUDPG9QjFLyFMKsHFE0akN1/DYERxqsluiq3T7jv2n
L/I7uwc9W7T2+fyGrWfjXaw38LBokGr1uk+tu1ojByxAzL+iRbc2DG/rFPyquqoFFsD+mtiBaQGS
88QZvWe9ZxJM6iHKbjLhHIdzO9BEpCfYEvyeq+yQJd+5onCO45qNcqN0my5KL7F5SBibKcV2ecfP
0um2re1IehEhHhBjSDznJPN/24Z1FuRdugI6iN82KstlapdPUcJXh/KULEmVRedsoPUdZtdYUnEl
prq8i/zpcy+81agq5zQF9wnBj7TsyiulV7/JHC0fCcblQtM1icq5utIgrKgO7BymDf34RE/3IvTD
+zlocFnX2ZNflshT7XXkyHFBvMXTlFa+q9ogotlSNcx9IiR8CQC9ogY8ArbpsxOJwxgND7Il4Sq0
zhJLcfDfKc9tUG+SfLr2QZnjHawLF35guJKjszVArS8K0MpUgXCCovIKCfRW69TPXVLexRo7DSu/
S9Tm0ptaHHvZlZbjp+zz9M6bxmvdIbFdUabrcEZ1AfUiy7FJiK8gJhCrn7M0A5qtnS6/dHYFQc7z
tiptTRkYBwcP+8KrgX4CWCYgkCtc6XsCji9J7yH73FhaItiixzhpy+oJ5tU2trWVHaWnWjhfAs+G
cwPAwe6qlVUD4rI7CWaroZ0/Q/i0Q9DgNGxb71ywJ1vyjN3D1tjw9RaDHJ91rd50urIFUbBVC2Bt
dXTvFepD3yI5pUtDisulNjPCoCCyv2idm7I3vjmFRvtc7oomfflqPQVzpirPcWCcEJ68KxROjtFr
BxI3v46qvIHuvB+71Hen3jhJ1HiLyfSqjodrtVS2Mkq3o81dAS//a6AUVxBYH/Lefu7Yl/cl2kUd
gtk4PUS5uYvl+NBn6dMAU6aX7PpeLfIXP+rhfyOojSufNfV//fcjCdfPtRHTGH4t3hDW8XQR7V0o
MXJOtxmhsLiFii+RhpjbziI3Lfxv/UDrxSIL3MsOJMF9iVKggb25/uBbvG2Z/PgWONCkg4OFRrZ1
VESlqJHKsqpUvkVK/DiO1gWY+W0Je4CkuQP8r+uoSB9SxNTF6BEtIy51P0RPmv4Yzv2jl/9v3+yv
xZv/7bd/a/6sP8uE/xwaT0u1UVHygv39+//0MXkcH/9t31Zh8j//+/+o4/nfNtX4+P2RWmD7+DVP
H8NfaUD//N1/1QK81KXOe9vBCiioTv+oBeQn2ySqw2T4jUXRYn/yM8WDF74pVZyLzk9fI9f/r1pA
mCq/0bLZ0diObfyTWuDtpuAlBYQyhGoIRJGja8db7tGJq0TP1OrW9NAUleo+NUwX54abq63LTm4d
p8UmyseP9BFHPZUfH+w4mslzZjjC/pvszdH0smlEc4tAflVZmFHAPoVOvFJmX4uqpSulx8k2Tt0p
UkNAwKSaQcfqYROghaY22Mxm39qoTwzyymYjYTSNq4DOXKZ3V1GlrpKodX1c6MjKL/r8q5ZKoiiz
penLyzSJb/Lia8CA1izTg5FPK2xEN6A9Th2yXQmLnkgKyHdmRrNnGjYiMu9JZgCrZjg3agPUD0Za
xbg6+hoYxUatkzMHk/pohI8Cotauq+wbn4grhOH3tIduDYM2DlzIJAy/B7xo4gBIQzVcdWbLPIu9
EtkXNtk/1k2IYnn+lfhld13PVyGoZBdX9nnvvORye8EaByuNX8Ml0H2lxEDC2XQMrXJC5qXb4G5d
0Tg/ZKr3bSww02V9ts2U6HsQtNE6jtmkWH3xxfG8VSGmh2GkHqgDJWBqDNx06lY6RBF1NqwYuOcs
QcB8Y5hnbUkLE8oikilSYhnZQ2lgKJjUJwV76sxID0A8QHMT0BGOJHu1H+1d3zYUX24XLMQIqSWV
B9yio01sWZdpO0AuvVXt2lUHSVhMvXbKEZ2RvBy9ljhNsz+H1HbTmf6e0NyVAeQTms9ZyIu3CYrr
orHW5TjMqKf6i58MdwmO1yYvNoEit4xRgPB7q4AkQhkaWyvVL6em2JAGvhvZ0S7SHL0ewUe5N9yl
NdVfwGWPzAOykC9ksLPbJDScZnMJI0XpIYLOVwdD74reJOiK2burtVeqnG9wkh+I5yXJIuhIIGMf
HqC5xN8IEHcRJ/JQ1rywOyV96GebbYsTXrNatx2L+0RWJ4D9z3AkbeGDXjpmekE2+wG80LkvhvOi
LK+BQrhJouzL2LglpXwLTOa2q/w1QbvL0UsvLB6TITDOYr1aY8A47fxvyMRdM00v/ILvCnsqwe9Q
atwhWrMWSbqzs/aEG/QQTN7JqyX1V2/blx7qX12pHxdWE2QSAUAwhCmPLmwXV1Wa9WZ9W6nOTWE6
N5GaADG31zBqvlQqbsheG87DQa6KJjpteuZwVX7ldZvcyHD8D+dwOjdVGR1C7Fhq7q+h5OEu0U8L
mQC/KS5ANN0Q++6GiXUoJlQHBBaoCbMlRRv2VVnuXpyVVneaDtlupHBvrH5VF81nj5Ww9tIlBLBN
xvMWWeM+jDH+ACP0kuoENbULC+urhzmu70wGDEFEk7a/q+zILVrBN0KJEaZAjKB7N82aEpucLRYr
Kn08lxDMOipznLfDfOrxtnTZdpTtaeG8hAPzDMcri1UobzJ0avWpL7rzVDBiYJKWWgO7/onNAtxl
rT9NHX2DV3RaAr5d4rdZ8EjQZQHAVN7BPTn3+mKbx98d28LkxL5hsBaq/a3SOQRdOeEinLR1sWUM
fBFR9s/bqV0hWPk95eL9K34kkf15wRHvabxuKK/m6KrXTXVqp9SEp1Pfcq5P24YlxZcbf5TL2si2
JT1Kp5db2/MvE8tD5uKslKjYNBAMlYHTyM2B/OAeQvjKMYhTD/CHFRPlmKjWlWFsyfnDTBqf2Snh
Ann7ubbR3gpxW3rht/kp0Xlu2TSuKxC83ujsSBM4q8Ccvn+QFBKvWq0/jlGww8f7gU/D5BX95hiN
RC8tM56a2yCyAPHwmb3eumPVx8woow/WxhcV2PEjJAwpBQ8REwlx/AgBxSNxhlepkTcnMgUyuLBc
wX7c8vdNSe6DBdCtkwcoTcsBsrDapt1C67yAzUP2o1z8rcLb/EXhOh+wreFvUWlvHPWphGTuK/qu
v+3ZCE1RuVMcmvfzS7XMTMRB5rKAz5gmxqayjG1XFNuebF9mweuU50mNW9fMzbOoEWcNJi/W65Og
tQ55UH4Zsuwiyvx9yYqqd9kud1qYfPmF1J2LUFafjcnfd6VEvaHfElV3ZTYcZja2n9M2OpstdlUi
DhXREH7kf0/TctMxD7PH9hRKnSvi8Knmra2bw3kd8SGUQKmdXccjJj0g5hVowrJe2t54p/F3IJAW
9z7wA4O/sJjj9XJdwRNtHgYR7AvyMD64yPMd8/oa06bRDVuogq4S3aGX2d+reUGheUYYBJxWUxFb
mtobUnt/XLr/xyt9KlsejXc7fS4LX05Nf/MYP4EdTx9fO7r+/Pmf1bzQPtmW0BzQIjphBSaF+c9q
fv4Tqnld5ToJynIu4c9qXlifeLdZmMD+gpH8rObnP4IRYsCTUXUp+IX/pJo/3rzaLANzVKC0VYv9
Bi6ytwsPLT8CnmQCJDV9RpQ2UKRW8ZxYYQH6ylZ5ReQaRngrqRYBSqPMqz5Y+Y7r+r99g6NefABI
QJC/kF8igiYwZVjU6Apy3oj96bgjnca1y8uwfUhNQt6RdzrK95el9z/gLv6/rKU9Nyp+v5tdPII7
DN/4HOcf+HFTS/WTresaSBzbBINKouMfNzV/Ithnmo7moJkzub3/vKl17Ij8meVocMBVm23Mn1tU
HcKOZXMz08UzZo6O9r9zUwv2xoYmAC+xTdU0nrG3N7UEYk9e61i6JjkX69FSSjeLEkGlaFuHqYTV
KSL6nrD4QDkGzvSgB9S76uhh4RK9sXt13n5Rss5dgtdL8cvXgQbBk86udV6Vj75OkfWKMoSlqxRT
2yL4bB1adi1ayyRH0esPofeoGGU3gzso4KciwZVbIN1iTxadRrINHuQojAu7hNESIndGMiGuvXGa
IC8XPfZxJIxLxTeUewEtP4SjSJNoyfAHItdAV/gOMDEaH6tT4N82ITKJUKkcsldMPE+N7zluyGp0
PU4yX9VeRNwcZFbEXzhRSduN8lOJet1YVpbVPSV20RjEyBs0ugG/js+asJCJZnE6YKgnePxhrBpn
kSqkUH6wVLxs8V+9015O5OxoZRzKBzBrf3si7TmZhgS+yi0JEtNSaEhQZ8A7UrfjzmwU77RLv2sF
rrikW4n6IUvtjRVcQSgE2uyvc+vaYwtjreH946MngTdpsfFLpMjVOgTM48Wha88uacPeGrly+sF9
8IvbgAfAISWcDgZu3LffHgJoA8wOSXAZd6FLK9BgpA1F+P1PeTtEJqiVe9+cVQi0IqXG+Oftp2jW
FAYpocyuNWaMBiSXNPMu2xQJTfowWfDxEiKblu9/qD4v0m+uDLfC7FuWHJ4KKv6oovRhFUSF2ZAp
mJWgUI1UPfTp2MwWWnV4lHoknvjiEY0SzYdpm7KvYwyiBt+KPE0PMhzzA5Hw+kVrqCk6vCBQDmqk
R5/JziIHcmTCX1ILbwZzlFjUbDjbHxzAUVtLWBwAqxmNJVtni4FT+k0BzkIyydEn4yhIusFFW90s
ZQwbfGJTv9Ajk2BN9oFLEg+ttQnMd036H8+cWljLXLOHnST3dCkVrA7kb5aLRi/q7SSU2E3pdG9G
dn/SrGkjwapJ53o01aV1quUKYUH0djdmoV41MMzP48jP3FYSWfj+Ac4DujcXSGIPZ61mhwGt7G/a
Fdkp9AjbHhVfZ1RbvapwYtkoDHXjmfLUBSj9kYjvb6senwhhgJ4jYhXLVo9u9yRWcmjjfGJRVTdj
ich9bHvdjZUTwDLig13E0SSf255Pm/vvlmYzLOUt8vb65aR+VaBzS5eMY7SSEFELFT5NZoQKwkVh
08lJUSxfqFvTxgUcDs/vn9+XRfzoBPPq0jhayG0ORv23X6D1lGpsDbTPPvE7DI2IxExavE6JNXlI
WaXnBqNergCpW4u2LMnhESUrjbQKrOUJM8R4qg9q5zhubrHzFw3pmvG4MqLAWSpxg0QhMJDaxhBL
BGZi5pNBz28zEevX7DP8hJlJOlwadsRmvCc/IM1g1Qf0x1Z95/hXJC7YNx1QK4IGC9oERA0tQLnr
KzkEuAmaxs5vuSfVZVt1y2pOXQsTEe0HvttdGJTtCeHFNFXRh6+GGC/Ly+n7DyjCzoun7Lqpnp6a
08fiWF7wn3Bw8P5OYjkWVVu/3j7Mf/9HkSUMBv82Jb5GZS4kpok/iiyhf/rRfLfhGNJTt3m2/tg5
yE+mQzOb3cG8fyBO688ia/59VB+QBTWqMA0ixD8pso6XfJ0HCXWBynqi6WwT5hLwdVsmh2Km1V6I
orubqmqROH2pwS2PiYPo7KS9rmTXAfCptINTYO/teSsBhTW06ivacaZTVlXrtE2N4ha2Z1+SdWc3
j2RVFF9qz2IAX7aaBX48akClWF0YZGvY/5Oxfv+5PXpdchToJFj1OV9kYVsv3YlX2+SqsPpcrRRt
KTUSnKuwMvHiRFDxJiCwJAvT5o+WftTe//OPFWA+LP5LGFSpb0+eMxQyEyQrQHfC0mCQLB3j6VLT
82mYTgqgd30Fe+b9z5z7ZK9WqJdDff2Z+tvPHFAfiaKZP1MdsHwWknEEpt2y1B/e/yB9/k3Hn8TZ
hF9pS27R47VQrUIrVIqI2TBVOi+8XGfmCZwGh1WUdcpNMzrGPg1mc14ORQ+EHHkQA8TJajWEvrlX
oNVvoXGS7wo2DRtBEQgnX/RhG6P01LVHVabk+wyCchpQpJNfFKLGAFBoXZy47x8MvZK/H41GRUMv
xeYhlMcoAq3NDD3Lo2kJZH5KSGRhr4/wkHGXQ9NyWBkyyLAdZi0ULSulAncVAtW/YHaywk3fS/JI
+047JQBu6teV1g6stgyongIizuZsy9K+tkGpcONZiofCoDXydsEEGXef9nKc0H61RyPWY5TKBeKI
qQU1Dwc5HzqiUDhV/XzSHL+fqpXHmTQyBHwMC+bzW8+nOpxPeok1C9Dky7Xolb5cMTH0tFm56cP8
KkQSuEg0jKcxmtHsE+tHfiKFTTZ0PrRD6dotUEltIuXRGOAk0+UOW20VIDXBDtU44jkuwgm4V6o1
pB8DT/MXpFcZ5bIQnYc7QQK7PNRBRYjoROe8gcI0Q66RYZuk0BpQrjktk66tkEEFXNxRNJ4b6/jz
rkenPSl9REERKRZYxjPsT5o50eLPGPQXwO7T4XOG3mLOaNZTXp9+exXwCr4ZY9Hdl7JQ1UOg0Y+7
gOHQky7vJekVxVi+C5DBEOkx1f30XU4A2FeEKIT2gj7yMJwNcVoSidgrYbmyu3q8yu2c3HkUdM4s
fGg8kjuTWJAGZ0RkxY1YVzCXNwDG0E9UjIZsDPM7BjKZsUh96FfkTujTug6HUV/XGVQsGbCHItAQ
ldBS2JaMl70i+xvdG6sTXG9puuGnuE1MC7f8UhCzjgV0kvU1ezcsSLXn68+BNzj9gvVYPOVwkDV0
IbqgBo279pHOT39XaHlvEErFhU78MoUHFeUqSWiU8jhPGba4Q9eVhPFy1XBWpmkyrryg6L1NXKpQ
8uzKxL/V5qDB5kW6C8uhXJrz0m3Oi3j/sp5n89Ke1zqrvD0v+N689NfzS8CCjH79X9JRsgNi0kBy
lOKsCr8wV4OvhhybwzxxYTBQRF5bq6SSCTN2bkIiwT+q849b37o0LdXiBWiyHzd4rOeH/dV639MM
6wOw1dgFrHOMi99tZrg0btmy5m14GNqKN5OuPxeAxT0HWOdUmQfy5h0Mcd0V3s1tSVvs/SXmaO/x
8p1slQ2hwZ52JkW//U5/nZiwtjhi/eXgiXRlevxyTuTL+UkaBe1UOZ+2cT6BL9/h/xdg/06b9NXl
mOlfP6leZ48pVK/N4/T4bxSUYfG6Cnv5ob/KMJPL8rNn9TJ/+tHApaDSNXpfFrtsDDNvyjDtEyxp
x0Y0agIHE3Mr448GrvaJeomNgqqJOVwIzMgfaLKLHy9RFC+/HZ+I43ctnTbLYp9FbhebfmNmU7++
obOaYAKv8GnvgE1mQojX7KwTPjrIyPWENZwonsiSpY+8uga+4oPvPQFBXRGM1rLThasv/GUd6+K0
7vR4L0tHGdegUDq8e2KqAeQTh1qLkQ1wkPkVyyOvHJfdSurm7aAo57WKe81LFBx8YxbKaJPVTLO9
wtT8baO3fgONNJ+TS0HO/Sje/v9Ny01LRfj75iwW9sfs8e0Nyw/8uGEVaX5inDZrwODnvtk4KKb2
CekMGjVuSazCYt5t/Nw52J+YBdIYkNSI8579FeVc+8QP6EDJ6WDS1Z3NJ0e36Hu3LJuYNxWVNNmb
0Dy2Gfsx0DVgqr+9Z9nT2Gxk6a7w9k3ZaDLsz7gHc6Ng52mSYZP50fTQTRq5bkUAJiCznWimtZb0
Rfqh6a57OAxzyEssHurADi9UvfLYTQeZwit/Et/7ifAm6LXZSal6xVWf+ERaNwopS4tcKYe9KLRM
RWjb+Vc5iXnWUsmm+LJtG3nQDM8qXWeo5N0QhxUizynD6m4nRQ+W2BgNUN+xVvOFJ1/Fia5iFdG9
yP9Sq21zFgZhiGC391BCqI3PEVke0EtNtTzojrxwypU+qNZjhZdznnh0HeE2In7y6wA9UEWg8sQR
AkBYRYw5F0pV14+VGiCnHKvUn1mjNWwLJcMvUOqe9GkkKY2P4Zr5CA1bPmyl6blNXddr/n1T++0p
yFGCHj04GQYeknS8DDDHGqSo9vVJqs5Rf2naKefVFBrJurZI0F7opQN0Goc1Ke5p68jOZbeCEobr
kqLhnLDc+75pFWe9HxjTwpeDda8hA/aXhuUXiuvVsROQgJchRSF1JsJiyb/4Cx/6JnP7sqqDDWpQ
Z1uYVkx8US8JXOy8KyUy/HbT16KlAksa7UpJAz+h3Wtbpwbfz3f7xoJ25QtruvUrzzLg4wf2TjVT
dpSMzklnCRRvHGdhqB4tOYdgGJJUcb6inhIBUgzZfNUGOTQLERMrtWXPJa9lE44U1ErS3fQogJh1
A/tYs6iSKDMEkb3UW3kSZjHFYR/OHpjWKWg191K6CVrZAPy9pT3bilBIzRutAWd1qdU1ZzshN1ol
AZcEJ+Jw2ORGlTm6VtcJwrAJ7D6PWmP8LgiseeomU30e8kk9N6txKjdepoti0ag00ZZFD51iFccJ
5HvdUHDVpyX6cWrHpl9U+jTS1QXr8NANXvHAchugF2kl5X42GtM2ManVUHH0pxP1RLhS6wyVVk+M
XLPQ2bs/RD1znoXZE8IBYj1ca0bcGKvStswTSXPKoZfsWVT5cJSNFcV2lS2I9CyqryNx7GceQQN4
lAM4IJSYFieyS1JjRadWyo2ldwmRLGarT65eyz0ctdRbIV4pbmj1Cpvhe0CbONJNUBgDmesMJ4i6
mTZ5FXWXpJumEcgIFcaqmSVCw9s92V8JvtcgdxuhRoRYpzH+HyC0kvwUTf05zO6ctFy/Tb43ml1X
+8qxggM8YkFkpgquf6OZxcyOEpNKRObEtSDJKi+e1TQLnmI98b6EdT49KjmXHr+5ad5nCfxJctwM
BFWojWHE+lFHnHqPZp2Wh0zZRU8OSPzRC4YbW+8oq/tY7866IiDH0J+09kEOkXjsY4MY9iAKomaR
Ikc8z6ZJebRapBruQKnx3ap9RjIgDOubcCLqCg6BlpA+WTflNZ117ZJ7DAO9qReFXE5NHkcrr45I
bMEvphR4E8zwzvbUEP1Pyo27qEpV99etFeC+h2BVtPvGKBztpFWLfjjrjBBZD/xAtNfe0LXNiZk7
nA6jrBDsp7gOgmWrI1Ygf5Y6+CYvA7L0Fk1Rmqp0aeezyKUgMwY3DpV+36ukd5/JAjD4qgpqNXS7
hljU0wgQtHGuEWL6VYks+IFeAhJ3kySTSR0eqloE1qIZhnMAkXm0LUWhxodcVnmG+72QFxD1x+Yy
n2qVUIIaK4XrjRjPrwwN5wNOlDFXT5QyRPkBT1yas2DP1FrycLpyRHlhpVmIUbjSwnpVj616a009
wVzU8opCg9jq1SVxOdzfQSCy9ky3EW/c0W9ukqc4mZOYmezb/drkuqLqLm0YLrHf0gzVxsT4bAep
fVFzL2I90fl5Nx107asvc+VrynMPrszjWi1iAVrb1ey0uek5N/AvDBLa1lFZA+AhgMYc3HoMAmKs
4v6kzrzpC9sfryVOyolO5824tvHsriNTarQBc/Z9Xnzz2S9/kzX2/ryMo4eiHKw94XvaZ0Z49jet
6FF39Y3DXI5Fx6rcPp6s71bft7dC+vkcJNGlzVJksxiyRd1DYoH6v9g7s924lSxdv0q/ADfICI63
OSs1ZMqWbNk3hAeZ88zg9PT9UbW7W5lSKbFx0BcNHKCAXbULNpNkMGKtf/1D7NaruvHRZohkNtAh
cqm4tmvNIYR7ymZ7mLZu1gIDNazZKrYc1U+hXPh2wW6DfAhnD3j3iLM7Tx8mzksbop0Tqc/Czs1x
h/O59YWEz7RfxoMaH0WZsvZAbQJSu6rAZADbz0bzUSuFgEpcZxPEYpcHiDlxUO3JGhkSjB78JNwY
GL9nMGMHp18qv1JfdJsUyaWGwMpfWJh2E+I2uQahbL2MHyOnb9zl6HgVnTGT6JbjgozzRez5yQ1A
OPfDfmwzMQsmlllUiO+4DJQRdv1zPJlLvFy3iTPP+g4fOPvjkKxHJjwZ3hg0IcP8lhfF8IVBl6UY
J+r2z5Y56YMUUnCC4lqdLXC0hdQ5YrL3yylwg+9ar/ntRmNy9CpVsGGYnchXtdV4DNBCK72nmo6L
YctpS1zDdZ6V/hcV+xUG+EFbzSGUmvcnIcntTweo8ccwS53dKSMBRWJ6QP5VTQxdrmW70h+L2yYb
2qfcrUB5pNEWD1FDN06sYIyxrgLhvYoio3R2rtZBls59t75JWxkwSo5ySViJnkNHM6a03fk+vhJr
YxIZEccuhmOLNpT6bxsBxIgwNjSxX7ccn0lgHKRX+tDh8iFjIR5cqcwHcLTA2wgwpnjR67E/j61L
aq4hdh/axs/tJYzuWi6cMseAW/aZ/qSTc//k6Xkr8c+uCXDPGymjBcgixlAwaNSqUaq5iuzINRdR
mcZ3jGHS7g7BFkgPSpHgkRNFT65iLzG+oLYS/VIOjb8JG7tB0gL2iMtG6IpgLR01StiWeaqt87y2
H1uZ6ySIUDk9wThPh5WU+DNNsV4eYxvUbdm9hD0MQZLesKmHP1pQmN+ZSrCkx6P7J1nPxXd3Yl6y
mH0kgXgibAqYovCq8ZYfHLzByrLhM7f99hg5fvjYDKnrLwNFOUam1qjjg0JU+EMfK4jUMz/+20iI
6nUeRATHWbLHXq50WtDDGkGwcdVEfol1I6aIX6oMrlsAhzTbFWWK05Uw8GOUnB2Id1UfrmozN5j1
BApj/tDHdKpVMWLi1oiNfT9NMeBcE9v7KQ+yCfRIyg7md+OQ9tM2CYcm2YektgSlv3Vlx944CcqD
SbesYBOUBL4jaxqMJ2oEePCqoEiEyuM1X8PW1jqQK8VYvgzqxIH24GXkjUSRFu88vyGTRzN9Qdh9
PXmfxnzCU8p0cYAwSUD5WkivLJdaNlORilyEX3OcVJ9J90RQlSeUTgQGWOjbkkKLrhMzC+9V1Wjk
xvS985CR+A3bN/WDu6h2gaoMvRzjJYb4A1LrdOBPu2Xo3U2OEUlMpNABSqU9yVxz5C7W5IQHKlm/
e61PcFvpLKwH8CgxH+MuhpbQ1yN/QWE1/qGTgt/Q576HEwiJgmLRE62XLD0V4qDzv4bddM81iVnP
/8HsrPmPjcp//2gxM/8/MEZjCP1RQ4xe6fePU7LS/Af+RnC8v+hrGUUAkAibVpam978RHDK7qBUY
+OszLgi68l+DNAmRCY2NByuACOCXTvlvBEd4f/EvwFoFM2fpIYn9J+3wv/g/r8clTKBoxbm+BVpN
83uGSXakxLaNUO3SCztjZ4lM3cRTIeI1dRjeO22tISOl0YyvzCYJp43mZKvU0ggdou5o0ZI7/VVj
yC99JqqrHhL5PUqZb6qIVpIhwl3eReOjljnyQcD64dBSQ78tJUGkxARNiF8NpglN2R4hKFe3jZXZ
zV72BnGE5IDxKyiBsxo/O5nJvRMlrdi4icxK6Ou2iNLlHFB2q6jwW7XE9hGhK22/nzynVmoVP6gk
zMZlIzHxM/CC0NUWkR5iQgJRVzT0NzFif3dVmMEwwJg1cRiL4PBTBpjOdV91dnVdOuQfTHymEENi
o8Iv1ALI0uss81cFQv67tO77K5e9gJ3V44Aw2im/jfh7oeIPTCnWeRIZ7bAs236y7yjuCRHVh7qC
AK8G2/zE6L7Ma9wWXGiQ/hhdNe1gBmyBkcHpOIX0eC49aBRc1bJET9woX+/Jx7QhoC+x0amurQS8
jAjJ7BuTiMG5ITAnv6sqoouSoJm6wwDDfBmPbf/o6pkR35qwj7BA9/AjrEhMRB1k5Z71Q6qg5h6i
oUofdHvMsz1m30pS0BpxkAWcWLVPRhZD/KzcNAQidiGB7TjnrGox+I9GHYR057FLS7Bk1mlrey/x
mqlc6HCk/E3nWM6vwGYEsURkYuE40LlZthQsohY9kU3ktHJV7iLxZZCG/iQOSjbeIC42VhOrDaHm
+GalqT1lPybVGfGyNmYAw6rSUT7nKbJUOyyzYDn1I0moZDJmtJnkiMKwiiwcxQZt+tWKuKZQIAVj
rjNM/dvQW5hJZU4S6Z9FnY6MVBzT/9K6XfAjNefWduyQV6GqTjyTlKww+ayIVyGQ26X+XqSDU2A0
Z5AivAwpX7m3slDXrj1jPZpSzsEyQUdWyPvkoQmcHCcpzYIyZnRohFZamEVXfu+afwCqMntBlLyL
c49TFLh5QmBZmoR8xOtcM50bDbdKCx2T4+1SmWIGFxI3+imbHFKRI5wCS9jnpneb6C7pxOmU5uiw
ZFShkopNBuTFND7UVh1Wy6hP1E83Qp+y4oU7v2mdlUfSyKA/1VM7PsqyED5zs7HAxlPF8FV8VII+
yeokBdyIvNMLbBCZiW6tomB00oZ+nl9zlDbtotKK6ln5Y+WvOzOLw2XLCEdbySxo8x0IoHFrdgFG
ZC5GYoYGWXNDbpaJ9EOY3bQakrHTbwJXJ4vEr/NqfiB2WWymsCaShcKa4JuGEtFd5banZavGJVU0
EdkXrbamcj05HattSrwM0ZsXrWzlmne2njfJsrOnaBPl+ewngwtwuLbDsCbt2CJ2755R6ZBuBkeW
X5w6aJ6x3fIIA8bp/imqs+QTU7doYYHgGDt4aE62QHIyBCuXvwiNluMMB8x2811n6aGxIl6PnCmh
sBKot5aPpwLa26FJNlLciMHGdI4w6TprbSRDDYW53jlm8P/HKaSpXP1G/vyxCcbN888f+Wk8ysuf
+Psktv+yZ/3O36ev9RdIsGVx+jJg4Th9dfqa0FgEDhYMNsQZjUX+Bc2QlhubDAYo0Gr/yelrcFif
khUY2zgc8p60EUuAOZ4NUOq2c4sgwzyAbNu2XseYR/xOPQmqlzlucqtrQ7Bw4jb5ljnFuCWkqsaU
dkw01He17SIaDYrfKo6MftmVafoYtb3/MyGClABqCo4j/VJiLvNc8yfCM0kloxcBdkvrgTIdk8sb
T2LOtwnodGfDWEOx32kT4fRxTewRf2fsM72xjb5c6Z7f/0krz3rMUy9+iLs8efCB0RGtTJrzuXB6
ApNJvi5vskz1D/AvozsNQ3SUil0U3DCQbu1NWqc+PaDNfNPQZro/RSyWkWwvWIp61AcrGxuEOyAK
mGmO3diPqoPytqrBnIftVKqS9gGcETXVgIV6qFJSlVxLlXQgY598C6Lyd9rXCcq2sVjzDkW9rrBy
SBcdYDMAceURZ01Ssv6dzV3eOvZQfAXlukut3ArXmsmMf5n4ybihYXTWeaVaAj3Dol0xeq6QqaUi
IbcJbBHuhDV22FAOur4v0y6XfOEZXGlSXdCeYpLrLVxltBodYyWJ/ArdFBepII/bFf+2+pGbWoUx
LXugvQRm6z93sRvfNY2lH6SuxRo3N4LipgUp2UuzJZMIDp+h+1un6a1PUZNjROL6mbdlmmgOCz+c
gPVAzvt1lhbgZASLojZUHKxLJjJQbWhZ2cstM1VfiZKB6Cn6Xn7zhzlCitFwQQKMk1U7BXj1Ky26
ZKtPno8HvWckfzJmJr+jMI2rPZGcqUHSo2Y/87iqjBQ/DfKSWSaUY86YXUkxZ2yVnsp+EmBdajBW
Y3ZncyDOFT534GWbmlSpeBVjgYhpJA6R91EzwXxu/UhaiKDxVtHlVP0p5KyaNDun1ZaJlWBBWU7Z
59RJaQ41jJwZ3suSKOzJcp8w+bfMbdAovd79rzU4/8fYgbO5+L8f823q5/xX+B/zWDh/bqKTgd/8
J/+e9xkMojnFCGtllmY5rwwDNPiBGAExaGYz/a+8478bHM0hCXnW0v/3kJqd8e8ORxPOXx7jPrZF
eib+af2jid9LB/M/Hc7MAaOv8QyaOOhukvHi6cCvJVOsjeJ+vIXC5W+qMmmuWxCNgzsnu+HzjK5z
aPu1MVOHHEdOe8UZsxY6bK6+dmGNWSXYS4qMWjdDfaPZZoQ9K96kANHEmIWReqDeh+mbT1/qQT0y
HPnRU2KTa6nMrW5VxULT8nD56mX8PYs/cf6YiRknt2U7bDMe2INtSBhiZ41bXwVeUTr5cJuWeNVV
Xqd/L0mo7etJ2778UB1oMmii8Gja0bgvq2K48BPOxv88WX4BamsLijVJO9Sop0/WjmzMa0pDv8W6
ePPkVmN+zKshLnYdbjG5Ww8bY/B18uVNEaA7j9Fyda7fftUngxCYPi/KRWGP+Jm3hTftsgTvJ2yX
nfxJEan6yyUg4xDLRO172TgGKgorvhpkD1bCZndlW42JSLSiWGaTJIEeAGlgDNvgVmeI1LNoxUD8
l4l7iVx+5k34ct8u7EmSWKj3Zv+A0/uuK/ZmbPWH28zy5KcURHTCltzTFBTTpvpjRKGwF12agtuD
SrEX9765HyzjEDLbJPxzYmOfGC59c/QYXOvCwpif+snCYEEggIKHi1QYhOHs18VJFHtpbwjEO9L7
QWeE65MzuzRa1Wh+k0lvjWt6g+BAhzXs0w6DpKUptGFBWPZQLDWKc3yA+8T/RxKU+akBflN6SB0R
gIlhyOlTa6LGs8GF+9s6ir+3CTzGzoW38fHdv8Tan969A6iC14jJMexgZHJ6lY6xdG1p1XSr5/qw
rOu+ZflpfLtW+DmpqnZPLzY9E9alrYnRttGm426+ybAGeuDgDKKlTTgu88g57GWaVVkcmYIJdia1
rWyn7gFYFloe0E18ZzekyUhjBKMOc/c+w/EhXwIL/xitwgvYGkYdSwwjMj+bg5t9dzJidKyOsFtk
nUmLjVK4Mtsc6C6NrASr9zaGNuBg4D0ldvWbhUdGLt7S+YVn9M76Zdtg652rW48K+UyvUE+9oJUd
9FupivZJJKPpLiwyamp+rNTI1o6ajW93G3PW1SydSTmf7bDKElRcWUQy0QPIQx2nvz9+dWcyinmB
4DjD6mCYZeOaIc8XSNO0SV96421eds2SmlXcJqOdrXwh1VVG5vKSDOn+aiq6/ss0FXM+joUdWJpk
Txd+ydtPyOPYwGQGSRE1/mx185rXZExmEOelpt9qQ1HNhE24DuaEWnwRNybU20baG0pvaCFGoY/f
qY5qsSgaHmAy4Bq2Tmy+pYUah0uRfcCIJ9+2YGkDlBgohmbo78W7+hWDsJUpfIrWh9aY5D9KwWNy
LbIfZlXUMhnE1cfPYV4Hr78lruY5M8uMbQRCz7kjqQZVoTZ7W79vBll9Y5AUMnGt838VWP+WRWac
n2SzVcrs5mO6AJHzJnH6tDVNWImqAuN+1BtkfA0DEAxUwmvynd3V2MV4tmfyewm9ZNF4XvQ9Znq9
/fhOjfmNnt4qjxTpDJohC7/BN/o4D+ynydV4rwZvoMbOy01v6s3aEazC0HHvOs+5dRs73jm+ID4I
f5tbOrS7TIcGUvieUy102U1L3/TLSxv6vGWd/jbXgUzlOuhdHbDkmdH06qVPcWMppgbpvZfT6Nmt
yaaTMfKlH4hm0wJ9aSfYopdhOzcGAI+Boax1kpJt24H7rT5+VHO59ObXsB5om2eZ7dxRv/41ZsC4
ItMlPmuZkW6tgOaKiZaxcld3UI7szxYTx6Ulff3SK5rPrY8uPH8brx4DPHglBX4r90OPBEmWjb4e
dAn7gdjgR7+amcx5aczOB/palaRmRjLfgE8Gl9brm48QtizrFOYHxSnGl2dPYEgMcyBIOLx3SoY4
PlXxqoRTvvOVLO7zOC9WQQjoRNedL3P1rbDab01ubYbabh97WttjzDzrFgr5tCEFtL7wft5+Tvw8
Y17MlmlzAL5ss6+ek9LQb/lOHN1LhmurwXfq+15OO2vAasiIsaRqal3dxXHrXdudsjZGUF4yd59X
5Mmr4ifgWCZnqzA4queqBTfK41AWfXSvm/5dNVr6JzOgIUc15INvGwYkJj+8cyuyRj9enO+9Ghud
96w/EkTVnh0hmBdYzAt9LlzhuCSZjS/CjLgC8hXDjZ2Ss/7x9eDLvnOnjKg571FFueeU7jGNsxY1
cnwPqtsQxRz3V5WNqz9Md/sqaokTKxvAy0yRBtcTcresJxdhhg4SrLRK2w96/72KwbfHusrXVtfT
8BoI+XRillc903Mohpm9gjP2xa5LYxMQ/XzBUvzdZ0a5CCUSWT1V4+l31TF8n+pIRfewmCI8umBR
RGmMj2CuLYzMNC9UH3Nf8mZt2K7DOYY+ExXS6eXcQfeVhpb6vgqdB7h63bbMCNDTp/BnEXs3hQdV
6uOX9HZzn4VnugXvk4LYwcLu9JIWZqRpqHvRfQyMu0h98cTYyGdaFSL0auZcblSPdVJ88tw7zyru
oj5qb4pWbWt8b9cCVzOe/Me/6e1Dx2aXngC6q81/e2MyHjhdqAGf3xvN4ILzI5MX3f3UAiFPfnHR
5+K9y8F3ZdhIuQcidPZdTF2ZtGBx0X2uTVa6rPt4JqtYAXyoepjq3wzjj8wiN5MWUeOkApJdFGpu
syRpiszHaNZI4eLV4Xz06PpW+oPHbY0XVsbLrzhdGnxJs10J7GALCHb+2F7tXBTeWRX1U3wvKLcP
3WBMj23Xh1cYpOGYkGMBlyFZKnD2VG5KaT30UbJGJwcKZdjkb/VWp+4ML01/uUGl8kVvdNEiaWxl
Qv/L5W3eWtVNgGPvfZ5a4unjN2q+OaYhGM1UfSSQiOrsWTH5+tc7rl9Q6+dYQeXMjfzKrdapSKdd
7k3odZQhV5TyAou0SKyCJNn6Yy+vx2Ycn2zf8HZjL0yYCsmuRuCyECoOV7rRwhrVB6wkHKJOXNhZ
AvEUo6wWt1ljWkLauPIG31+ZtY2GpLNQ9Yv0OcDzYW/Vn5iIJp99yytXpglPrkq1zwMj1Lswr1Ha
JANuRghyNlgdwQ1qPXElUrxWXUUHcuHZcOtnL5YPD4wCFAbLGeu8whsTPXCGSTuO8FoXRKGUq9ya
ogv2bC/HypvLsLwtFKE6FfJZ5+sFjVEYQxbcN041rkyrdK4Qz6WrhLNoVSsjQOhctetGM6bPMVgR
ZOBIHYqyf2CGNd2iKCz2qQdlFD7TD+Fkj4r4mRXn7IM9Dt/8PgvXU5BBYa36bSWIUvEF4I7Z8Uqq
OqsuHOTzQzm7G7atuVdGiItM6exuXB1JIitKO8qGQJ2pFukR28b418ev5p1ygX3IhpHvMoBDinq2
OfpaCcoEh/kYoble+J1DURsMdMcyx/+5PcR+6GyIOihXbqbfWrWVXTh/XjxqT2+UX8ANMk6xORbO
hyB6i5pzGK3sWHVYSpZbx7qDRr1wfsZmuK5aHL2d5NqY1l4/bupxuJGVt+0HnOfCP4GIlkPsXUAq
Xu75zS/CDW3WF8965rNPeSJsSgt0jO6moJU76YM+GWMkNsxSsRZO8uzaLSL9ocObmk2nybd5a09L
2NLFSnfbcS2HpFv1xRT/Jp7W348Z3GzIAgqPwiCm4Ercf7xW5sOE5kVIplrIuc72HqYvmFWY2bFD
zr0e+6Z/4bJd+IzfNEn05UC54F5cBr7KXPa92p9TPdTb0ZLZ0Q27ZpuoPlimBvni/ghl/uNl+fbA
YiY3l9dIQST/9WxVhh3T1YLw3+MUYcMsxtZeBH6WwV6DWZ9I/dIbf+fW/ud6iE3ODkgBn7ju7Cg5
xql7hTkFe4Bsr1ES7ELTWJcyvM3dcp/CnNcY1Eca3sb5tpcjfPNqHwybj+/+TY+F3gUrFW+G012Q
svmoefWgg6xt62EkpbWchXjItZcGXgzbvujCHQo9asQI+jxlPlpxjXHYx1d/Z/k74EqABuAMkt36
bDVZdZenFZzxY2SaE4yIusbwp3JuHdnvQy1Gvakh2epNTcFzNpS3k2N/l+VacJN3DVpyLcrH/YgE
cxfoDYIaXww7rRyDW6+No5vW8B8+/sFv241ZV+kCITCAB3I9e3lFaftYJ6XRsWGoR/niZktCs61V
bto65hQ5oldHOyCfvYQ2vrN5Al3gB4pIaMYO5LyHv3pRDrGXrA8/xNKPoWGfRZ8615weu078Zt44
fW0NBDqy1uUy9uYox9TKlh/f+9uFyy+YV8osq/LQVZ3+AlENeOB2U3j0muZTXtbiiCq2xEs0zy88
5TOzNDT1rEpgJz5HgCcXQ5fTSxGYiTmxKrjUQES6U/ZgxYm8VVrRXDtZc1fmnk2itVqRjrZQJeGM
NaRjAPs7NRbOhft+550bOMYJOgl0XGIe379+8qJ37EnJMTpKFL0LfNyaO3Rd1r1wYa/Xza628+yz
Ts7pBX+B+Y2eHg0UMUAfc6FncWCdPW9bGlXliCY+kkFjbTUbxrInuku5xm+3P97mDC+AilkSoebp
3RWN6U+JzMNjXA/dlRcjeQfng+Nim58bY7z5x2uInd3EKwG8cyYrnl7NrOwED6siPmqV95BinLxB
L1kuABL6q4+v9Lb5o03Gb5P6Xsdx83wGUIuqhwyTxseuN34X7SjXhi/qL4Gb/krHVv+Nq5tzYTd7
5wMRXBSzcMIhmFedlVFFFWWij7XoiPpHu7Fl8yXwCONIbf3543t755292NFRTc3yxnPTyxBHhKnh
bD5Ukeg2KMjsnR0Nz0r05fWoa5f2nne6pRmcZm1QovBEnbPP0ShTH6xJGIcpzJ1bbInqjRtG0x3T
JQAPK1ohSCP8OHEmfEQLd18xK3ryVLmqYZFd1aEvdnVgTcwyaif4pdp22Kpy+COJCvkUV2WzzKYk
uuCk/s77Z6uaFxklBEZFZy9DhJWL520hD3UNR6WEYHKvFeZN61BsogtrVig+mgs7xbsPygGcYeY0
y0fds0929CPIg6oSB/Lmt6Me7EmzTNQfqYlnCqpdC4clHf2FCR1R7whLjpEeOMXeJHA0R+NhdY/u
RCaH39pL0zd2ca8u7ClvnwqbCYjIbLPjoD89eyqZD+E35vg8ikI/KuV9anpd3lXCvTFhmn7q8+pi
zO6bXWzuU/kc5uYCMPds7UD7n7Sq8oMjQFq8IFkGLlFqqO3HX8SbiQ4d0+vLnMMOORV/X9hOcLQh
ItbEJXvpvrO8eMkw6MlOp6fJbbdZoN3Uc+wpX/Hq//EHnD1Za4wCsrq94Mjq2Gi9tGFyevqCpnCj
SjytveRWS72nzN9DiVlnHqaGH/+Ct5sCZQmrfbanY389f7W9j7F5Jwt2n0r2iz7mWqP6YwRmscqa
rx9f6wVsPD2bOKOBeGZxM2zz8zoI0UwcRUIPjviafNINirC0tIIFXF5B6owsNuYY13/oXILrGYz+
ZuiViybPzndmw1acILmbZVTeTTMG+h/Mj2zUz6lmo80iTadsfDB2NVVfwBf6ZqHBltUcEpcWpjlk
15pHCvnKT51y5QA/Yxov7GU2pEjw3BDZjTUmyNuIrUdTav+UcyoPrCb/qYUxeePyki5sNe8tPr4o
PC8Z5GEHdF6u+LJSHrYw0VFB0N/b2fRMdnK194W2kZ1Qewu+6AaeNciWExRrBsfGYynL3ccv5W2d
wjSTtpoWG94ddMPTsxXdJoBvbYRHi2W47OPkjzdV0bbDUfCGLqeCDaZ+4waj//nH16WAgHuDgx8i
93N6iLCGKcibLsCrHYubmEL/vlBu8MkfxVGniLsaoJDvoKM5/3JT+/fjvLcHLmM8U2cF4mU8z1BP
77iA91zhFMLeIhjdIdD/Q0QTpoOS3KNlFUQRZ2Pv771S+6IPrXc/ilFsDTajQ9yG4dpqcMAhzPQQ
u879x8/knQoWXJH9FSiUEAtUfKc/LdJyCL7EdR5iT/wowUKW5VfBGP7JBqlngJp8ttvkRtl0m73I
9srBgjkxqtsxCewLDe7bOpKJ3kzSsHEj8OzzgWNRN0FtW7F3iOpk+OEVWPzrzpRcWAXvvAv4re7s
ngD2jS3D6Q0XaQToO/nuISvUoUvD4YbYqXrbd7UdXbihdw4xuLJ0q0C4bHQvVNdXrZDIJxnZovcP
GXDbOvG6eBNUhH7hLd+tKomVU1oK48JF38GO+MB5evKlUjbP32heiciusSk86ASiIRioTST+BTzr
woy+4XbuLLLODrcp2roe/y9BLOvk35PuGULmrlAhtrVD1FtbantsEhCRlK7+p1Hmlwsrb37QZ1sz
FDmwGb5EzObfZLv3GsnWeuYegt5GEicqe5mMU7xsa6G+soH8yA1Z3gztqO/5Ve6VW+n1Mlbhrwu/
Yz7YT3+HZ5h8nVB/bORD50Wql2ia0WIHf1RTXn61rTS9ooEkAYINaTUy24U2PxY7YfuPmjn2a1jt
xqob0a9oQ77KyhEHidi66bUxXuCIG21QXZKYNg4aCa2h9k9PT9AHqkW8lHHqdtFTni5fwwI1L9hM
jno1qFk2A/Lfxo/eNBEhh+j9wmp6s4S5nKS9FZDMqE3Pe+mEVgFXOhnQQqsYuuCUbbCFwn2sztON
HeYIGIVML+yXbzaC+aJ45rIJkKcIK/v0HtE50Ha7XLQHiVmCTZPR12bjhWPoZSx/8uKhq/NVzkCB
7enOS9DFq8+TvtUudL30DkkTb4FJgLXzBRJ+PIivvMjBLEyusmDbq+e0uy60qyHRD133KBDrLIby
GoedVbCofg1Rvy2qeGOVjz7iWjPq+Kd54ce+IShRuvBNU/W+kPPZTs6fiaNPVVZoh5bBAb523Sdn
quPt3Ac9wFdLdmmkNBIqvE/O2Fj7LkvmQsVndqUPOjpmpTu7yCOv8cLX884C4WyjjqN1wQn6vJ6l
I0/6YRyDI3GqJDPUxOUGNElXdVeTp2InO7NkGkzLENy5ehxvPYOvyuxDtW3hK+Ex57oKMwAeWjtG
zwHTSITW1rT9+Ge+qTkx4OE9z96O+gzYzCvu1atGC1S3RmiIT3C3xSbLfwbtfSNh+KdRn12qsCV/
2cm6oqei0OADZfhlAhCdXSyZEqpF+jhC9OxDXZgHJxr6RRV3lI1B6exDuxHXc71r4qt/bYeGvmCQ
8FMq9PMa88bNxzf/ttuzaB7mORMHEdTUcwqAOymPEkR4R2U23nZQzRSuaPoAKeEOfVJTH93WnffN
FZbYYj1CDGFRCW2FCwbvsBqybWVFmOZaVfPgwgj6VVYaaLDut3W1RiPnL0bP/QM72LjkkvzmtfHD
gRCZwVDF4yQ8//+vX1tSThMEf/M4Ya47DRgIa4JggszluGAA9PFjeu9iUCTBsihC5gueXgw6VmCm
tWUesyQZb2yLICg/Z9rYImraNV4oLlzvzS7HzQG+mAhu+EpZK6fXa9HNT1mvuLkcG6WSBEqMaPRL
u9y7V2EV2jBPdMyk5u/31SPMMrusEMaYR+G6A/IVbF3QclUXTqUXlOp0zUMxNeZYO92aIbqz7Qle
ckxm1eAcM0N0NzqWOI9FEvQr1SDNcJHtg3oSbrqPHTwpmybply3cRmfdkzOZr1FYGN4CqlR3LChO
AkSehKQ67eg8uWPjf+5VrfBtyXVMleaCdYn9TuHSxel9vuiG2l0LpwjunCRLHiFWw/GJhqap8TDV
qt0YDBZQodAgzY1FgpGaZ2VXce0Oi0Djfy+hTJY/0PruSh0Yd+n5taiXE6Go5aKyO0Nbxl0qVgxI
fA5AuI4Jln9OYWjtukwGY+ObKSTzMogQJnVO6q9Q1yC5/4eLk5OK5HcIgbTlWHXNPdWr10jXMoWq
9PSjGeXRuoFwi+1LY/Kr0gTqG7yUj683q8hONzEI7MJghAYVA5rd+RncZtitt+kwHYxO37vYSXXy
e6vcGyQv8IHrRRDvK/d7EY6YeSXYo6bsb+lODtHC95YApmsh253oFf4fz436k5rPDIWZFQvmwhjI
VummZaoc+doqFfeSGUUSk7vDICkHtMu0R7cbsXy3jXtVe5vCyNd6qq3a/sJ8/E0zMN8l8z8XTjjA
4bkQQlG893pfTgc1dnT6om5uhqBKf0dT9/DxA333SmgS/jUYYbR7+gL7QIadiznXoSOG7CtD7mtW
dn414ee0/vhKb7k93BSAMk0uKg+Y72cbGYxAw7e9ajoU1gD70fzVpOm9a0MELLpmF3UFjkJj+wcv
tW1IQjPaoWPPoZyE/ap0AfD1i7nub7bW+RdxKFJH4lhHS3R685jARvqoh9MBu4p2mShhXmFsFS6c
1vSDBXS5co1i2t5mqeHexF3GrMbeNxgeHSTKqZVjgJZ0duneObIUpLWm9YWB+5tdEpdPgwQ7Smt+
I/vy6Q/EctqOnMIxDhr+PleWW1EBJs3xwouZb/Nkk+Qq1LXzm2FOgrXp6VW63mtROwj9kND3bQzU
ZglHZ2pd9dSis2rYxSXAO8rCEzs7jYalP2FO0aME2doRdiZ88sq57UL/dx/OjKgowurHTIxk0Wnm
37mx/xa0eGGgnP1aJodIjTgSoSOfB4ElsVni/Kupg2NzCnY4/m0dMyLmC7OZis6jSfcerge3UZA2
i9JsdDzCmvA45HX4xQ9kfUzJSt9iwExcnw6XzhjyJFjUNQ4cRq1GjJsb7worrmzZMWBfEPQcbDvl
4Lclg5xbwn5w5ehEpmDAnG09OW28PGt+JaIxWTO68q8qy8djpB3bbe6lOXPXHt3N6ESEw1niinXe
r0Mc3la4+0Z7ho/P2RipbVfK9nM09u5Gi8J7dzQwuHVKI/reD7p3aMsCeb3MhrXfWXec2jcNsctb
pWX9hS1WvLPoUH9YDLPn5pMK7XQ5lEkd6Ylsh4NdCI43z2qD+6BNFn2ANhV7Gn01NOOXxoj9O6bv
ziEyzfEa+mB0rKfKPciSrlNlmFpX4YArDpbc160K0U40wXBXwi+5Hv3EeTaNTK4A/HW06KRgeKCv
Fxb227OCQQLFP/+B+QPccXoj3X9ydl67cWPbun4iAszhtrJKgSVZlsMN4dTkZM7p6fdHnXPhIrWL
8AZ6dS/A6J7FGUf4g9nj6RwEnVsa3SRBTSLC9m2PZarIf9hdv4paYEleD219iPpSWUMqTOdmtlN1
QPkKCsLEpOTw1+MnBT2OSk5a7END602RKnDPVm+f+46IlABkOCqhKD6jwFd9rySylKYvd5XidRu/
scXu9il/LynPfg0MKCBXOHhNwNvZZTf4mto2eW250OXCO9kswLnao2E9mP3wMtqNPNk21GIXha1G
qT2sfiRN1vxSmnh4oeFQvaLPbW4SgsPHsJSd5wIk+/2gpdaTVCWJG+hOdICKhcV7Lic7etMhwiFh
uzfxcT8kKPTxvFYBXfVEL407VdRYAFlF8ClF5O/ffBLpf09oTejGROfU0hat30zzKXmWduNqCsJb
YVKFLpib8AgCWNmWRVeuVAaWabAz9ZgpQ4KmBnczN7ZBdSXOFTW1XcWTqgOyVON3Egj/UTh55TZR
Ke/CUkEaw1Lao96PxbaMUYBqAiv7AQoPPXa0MrfqADvt9qovzjIFBBrg9KXBAS0zlaHVQh01TgcH
V5qcbZRhv6l2/19Z6H+/k+cbna7JlGzTKyZNwZnyeqNrShrKqhgd11HrxxbHwrda7c6QBpWftz9n
Ea28D0SmqJOgIJo8O1FhguBZG5iOm7RN+mha8LIRw6qOOQI0K6n5MjtlLMB8U7f9vUg+Te1foS2C
ytpgq7HtSu2Q/E7TUHsmB5W/oRdTuU44Bg/xIL5qUlzs+iKbAsTE+eTLg7FxxqT6LkmoeYogN09D
MuC0W0rhV6jbLdp2AwKtGiVF3K8M58/tGVq85e9MXLi6uFUodAxnv3poYjvM2tp2UcdJN72soAIp
NHViNrbdQ4T+46NkpMNnbKaClQBvUXJh6AmyPVGYYPHOrZTbzAhI9CLHtZsx3Mvdi9Vb8q6zPapk
Jg7Eg7dWffroYy2O+lTkQah9fqWVhi+0KJJsl9MZ7cZWMndtnvpPLGtDCSyJggeb3lKN3ky/VmFa
ppZ8LjV0qMqgbFD9nqWWfRk6QZRVtosqrPJJTssO6YCmRgnezh7R1FfwCvOcw2CXWEP5tj3ujFjJ
tqlW+QekewgbcHd46IySVl0xyN8hD0GTEeY4mZM3qO8PRcDUjVAPG4x9HkZDKjdGGLQ7JebVCrxB
KndGYJiTllpwqusAdWQYCWgmNTH6x8EQH9qqHFwJTSOfYk61xdynRtk4L9N9m0h4tgmMAjagJMWp
lIU4B+OYI58MTVe3vTsvLfK70G/rRyTxvG1WdLq2ocAhtondI7TayNrr7c2rLBdUkcG8QytEbQNG
zKwqEJaBIuIm0txM0gyMPFpIg0VSodI0WtrGqNVoO9kV3BPTfy5q1A3C2hS73AB5Q6z4SaAahNV2
2kIYbcAJeElXPVo4nO6RrF4DKyzvIn4rGAWwjxTWFH32WxU81qVKxHS/4kpBwCrdayPkaX8UL7dn
ZZGlTE0IhSrh1B7i/84e7n4UObifWnOV8UKwCki1s5D7UvPXwVRWQqble8EAE3CUNxOw2vyCtbI+
C7TY0FzQcu2TUmGhm7S9tPvnL+JxZpEopQPBmQN9zB7xM02XNLcYVOKvtpH3cRJged/mWAeDPLg9
3AcfBZad1j5XOQgcZ4rT/rrJCyVpClunTznioF5trMajpeZ1zco6LSGGFGn5LuT1bR4n/d0K6a9x
hqzsGpP8wJV9/zt2jADoBw/iXyXX4UY283sx9OFh7GPkY6pEf1bRqLr9pe9xxlWQx0+Ax2USc9I8
pQJ4/alxX4+dUoyaW49RtNeSuDuNqbAvteE9A6cYkNFKeBIQzY3flBy7DpOqfe9AsW7CQXss0UkU
xtA9wmBo7ouhQ3S2lu2jZkcZ0m5edfGVzN8Eo96i5d9RuGur+0leq/ZLCNGVivJtm9yHEdScGMB2
trfA0WxKqMK70hfBOUyVbC32mi7a2TdjaEAfYpKkR4tiOqh/TTvCvujfOY3uiqQxN6Nl9Q+IaGGP
HcWq61t28aWUnAsVKW48OgXAGhSr/XZ74hepBtEA/D1CLZJoyKmzeTcCn6J0gnSYDTnpDqHmhrp0
ot9niY3Ub1r/qI06PYBWds1i0I63B//gJsLFdOq7kccDXJldEJmihqKzcs2NA+NBbWssjrJUeWz0
Ekjy7aE+OEpk3g4yTBTfwHzPjpJiiWGQwsx2sw5hcd9Jv+NHKq/s4o8OEstIHMkDS2HCmpWgJTOX
JUljFG0wIdjEnQTCkdePjujUQqrCB0tqM2RGU+toJN6fIoK3c/tDP3iJKArBp8BOklBzMkD4e1NF
iHjajZY4budbD6o+PKlDkjybVK23A/JqD2j9eNskb1diqA/mFxLDVO8hnp6UWK6HHetK6FQbHRcF
N+WQO76CCDoWSbc/7sNRDLxAQETbDhjh61ESJWmDsvEcV4J4eomF/KApffx8e5APciLoYZzviQc/
9UtmU4g8lFM1vWm7eaxd6BL6G7wBuzOu9Tk663rxgmjQ8Khb7Vvo9/KzESTGwaus6hDraXcXWX59
box65YFbHlSVkipM4En6ybLmcN1CGegZgctyW334LrVVfR8W0Ac9J2vxAZDraKuZHezwkCsITxTd
XnmLlvuK19VheA32PPM/29qlLftKpJBV6F49YFHVZTtE2wU2A89F9a6etaNouQZtmhb0+oqEI0Bg
NfVbUCOYv0xxIGQbFzHLtcbsaxy1wM0Qjsi68IXW7Q9NatuVK+m9mDsbUSEXpvGKmSh9gdniR22k
+FUpjS6xWXMcSkMccwd1PuCb5aNi+gdk0ZR7PRTZDq5CsrcbDKk6cAxbGvfNWiXmg++HnkKewL0F
5WyeFclS3pGgcj03eWrskX+klmujnP49orNyj0JX7taprfyWHV9CvqDZDiMqyniHILjVp9qbLqNl
o3pjsi90ObjkmkYpSeNd/+eDqUJW5/cRqHDxzQm+oUhKuVCJKRWk3i+mkz7GTROsHIH3At5sbQgk
ucCnRwv882xtAB03IbYwiutnyRijZ18F21DU/QEpuPsgStKdUY/DPm1k9eBozSekQVEr1z3nv5Ub
4oNl4blETo+NOYWDs7qBJw0NYaykuAiBRneYuWR3uW6QAFFCCls83HP9uxdgvGWmTXSMK2u4CK24
a6APfqv83H50chRjyPlQ56PrViR3vpokZ6dZy6qXtwahxeRhSYWcmug81jdp+FZSqJjuqEojJiwI
FWWtskOYdDNo1inow8+xUo3f8YJYQ7q8F0+uV4uxqR9S1JoaznNkjdSMWtg5vek6Dr7IlvVQ43yw
iRykq6TzOP4qk99F2//KsHEAoHaXms3ZpiCB2B9xHnQWx77rw0erxmfEvg9NRAUw0sBw7Y/kGHe3
F3QZiLB3EVsAQovYFXWT63clCDKwgVi9PAUIpaInnD8lsZ/vEDsPVkZa5kRT9gADfgp34F3O4hAZ
g2wpyTvtKVcG/VCgOXzoYgtbcgAX+ylxXwkHls0rxkJCCuwNUebkF3/9aQY6pbFRx9oT+uk2Zf4E
d51YwOkVsflLRZX3jDNJsMHQBwXSyOZvXrCnJKK/xmYgffft0DqUbSG2WWiuBQ0LdS9qPRDFqUWw
QSbI0CwClrjdM3wQTdf3ngAF5GW+z4bgV6B/lRJlJxA4aiPzvk1T7DLifovwzSZSf9bG+Gz61X0l
nUwbbaFXSfrkS3m/ceSnUn0U9rPZgrgNsE3Hq6h06I0jt9SDwu2rU50dWwkTl9sb6IPIjy8hisah
WSVkeO9N/BXLk9yPqclfFNiCt6A0op00ucbWYZOjuWxHuwqtjq+NqVRbFKDyY5VLKwyb5Z1EJoEe
FQ2D91xxtrNQ21IdPzRVF+F+5SGPpedEc/ZNpz+iBAzaT3Sfb3/ze24wP+DsKoDP9FvQF5iFBD5y
m2XQ+2TDRnLGQ3CPO9suMLJdVFX7qHmxQfvruHx2sjjg/b1tAqCRZnaHQfibj411Mb70dr6VjXPg
PWSYWoRS7g79vkaz0a5VRIi3cMm3Slq/3P7lHzwkzBW8Ka4RzMJIsK8PRSFnVorVi+qSVvdPQZJF
L36LD5yVV8qWt4wH3mr9vaFL8rGqdGPvCVXsqhEg+u1fon9wQVPg4RhwQMl9509ar4rUnmxJ0W0b
wR3o96EtbfNEvUSi2zvRixI+J024s6XgVAz1HYcIpMCAi0exp2Z0cQK0Q6VLm7/10hnkpFG+hdKx
NNCGs38J+clAvy6/aFH2avrFCe3OU2epbyK9M3H2aW3ftcJqH8pPTUl1LqWx4gcAIerol6cax0Id
n+HUf4rTggJeTR8EGda3tHEeJ+UAUpc1Dr82XUazHUUe/K7pQoUFsvH1upjZlKzmreyWaDPpEtf+
iNx69AVjs21D6COsyxC+UvCraDZicKYJt1Uegv6/UfuCePLWb12qaX0XYG4Fax4mdZbKd42tfUcL
z8SoL35Gz8Ed00Ndf86QFZKN0+0F/SB5QFwCZgQpJlebZs22FroxqLeVzehi8jo+BJKK5AHZ4gV7
k+SAO0Z8DKuse2wyLzzKUukBRo+SYQOfutlJhhzfW23c3AV+a6+RFZbJEwAGIkluWoTrzHdZu7+u
qK6NtCEHEez2tTiHVS02wuyMk2LH9mbULIniblJ/JxAdDgRx7a86RdHawAxk4zjZa+Yl/de2rFYu
kY8uTpq+cGsnjWKZ+tP1knc9HrphDKWNWEg5V7r6jfA2uAvp0j+3SSCOJu48e61UwahRaT5bgbYm
Z7h8/Sl9IB04MZGZmrlHdis5oZFp4Dt8LTopyASAEYCxdT8GyM2vbI8PzjsBEdBBmboH0i6zzzU8
ZPva2hvcyh7aM2pbDxhxx2cD2tqjH6FEV3TQZMpUDr5hYUScXoQJG7YNxnte4WSXhjGvYo7q/6PT
YpvsSL51UkvffJaH0XrUhCevvCvLtjqlBLY02CWueRXRvOsVapRI2EXh9G4jJ2doFb0rahrfm0BG
+jgUmANzQ2/M3tKfK3kI7mVB49xzRH+u0Zo+I0QoNqodDE9VmfTYZIX2U2dY6GdZ9UOJZ/aeDOro
+xX6BWkRXZpa+umbCLOsXLUfRV46cETkxAjyAIxcf0bSjLiBVY32FJbJDpEEbweMx21Hrdli4L4y
2PKsEXWRJ9PHAvJkzQMboHt2YBSFhnFbo2wLSbN2RVX+ub2ZlvsW1g/tYu4Ush4etOsvisIhzIGi
xq6nB6lb2NXLIBzjcYzyf879p4FokVLXMng0Z3U6mO9eq6tV7Fq+lJ6cov1dxs457DCy6ZToAfdK
ZVNGyT/LOAFXN2gGQl4BKsvuu/6+NvMiJ5STzBWW479po/FNHQIUmiPALI7dnKIg8w63p3S5btOQ
k60orBnygdkD5MHKthJ851zJt80HZH/Uh9pYA0ctI7UJAUj+SrYBX9RSr79L7rQ2QeWDWAfoxz6s
B5uaaxbuLTNRN72q9jj1tNHKMV5ePJPzMgo50NVIBueAR8tOfU+gee6mg9EdeYKllyrXm6cytH84
pf5Ae1yhBq0ND5lHiWPlPCy5Aazl38PP7j1hhdIYRlXujjKS7MmzFz9KoLK61tlrXbOjqPjqJe1J
B+6eNT8zu6WYhnZQmX4qkDPPjc8FsXtUH8fiobWkDWX173ZeXhxfZNtGeQmcNbnGj3YC+RZqbjTt
IVBNf/7Xa4khV5rbgygoGCPVXHuOurcdpOBv77ePtgIdF/IfnkAu19nJkmUo0kYg58jgRP5dLAIm
J0rfBjtJN0PYlBcMs9figA/GRLoI9jjXuc3HzZZCLQazGk0jcaf2PoY2e92oXgzMLoQ2YAnlbUtE
lJv2J+IST2H+KXHsl6yVtjzeZ7VLLroWHNNu7Uwsb2dwCRPaiK0JkG9e2e3HbGjySEndMOu+1KaV
URGRzbtRT1DVKPLVtHg5CSDwuJ0Jh+jBcLFdL2+uloXgmxs3bvX0SxTH/qEs7PFNDCqQK1XATcfz
vnuKKtW7q3XnJeVAf05FQTRkoTNYemDMNo7pay9JnYq7MLfGH7jnBa+3N8gHqcoEoOfiJT5CPMmc
XRYY3gMEK3O0xAleTpWleg91p5nVVjejr71TX7y0OpQZJb6NIpnp52I08LIn31h5A5YLRGLLy0lE
CyaNWuT1hIW24ndxBXpRLhEn1aROOjSVUxyzHEfAQcnWlNqW9WbGI+iYrkp61PPGFIjDIsygZLmi
9SP0vIp8b9R2+JiU+qG2e+Uh69AVaEQf7lZmfIpnrpMQMCg0RMHgTR0UfXYmVWvUJLu1GhfHHmMv
0ko9toMhnb0KhkdSd9Jz4PdQhnJchSoovd8EfwpGQhju6OXVrkucNbmcD3Yr+SFAKEBRbIL3vOmv
yyjSyl5OaNq4Sa2aJyJZ72wYRbqjS5d9A2zr7Nu4/3Z7HpYXIG8FmJip8GwgmTV7fevB74pM9C2F
cFJSW4ms7aigeXZ7lGUMA1LpnSSC3Cn9x+nP//qysDCksIzLwkUsowI/mFRHW8nl5zFwxEq/9aMP
mvhDsHMBCLDG10PldVwM+Fnkbi+IGzwwLdSEynHlnX1vSVxvn4n6C7yCy5V5mytYwQclnUll7yms
6EKbAzZJBFAPKc6tW7USxT7PjJ/5oPf3LTpyf5waSrtmkWHHZQRzgy7CHkfaamsa44+eyOjQqZ7Y
QKHX0BKIkYPOzWQ/SK3+619Xgn1FWgJhGOwnNcPr6SnN2hoAUHhPbYB3ShfB28vMtDp2JeXb20N9
kPQRhEwBpczac+XPlqJKUPMFDlO4UD1+4OQrXkTZevsu8v1DImy8ori5T5iU0Ly3x0mLsa5WNt40
xN/LpClTHw3DBrQTKCrMP7fuG6tMjbp+ot4pHTobjy7hDPZba8fi1EWZwG2pqtw20B6yNvbXxMcW
rGINJafphkHfmLOlz1FYGHJbIrc766lB8vm+s7G2E4V/6L1J6k3GkSvkVAca7uOjFn0TuD3dSS30
v5p84yWXWnUbxUVwGAL1a++l3SkTSrO/vUzzWwcxU9BwtN2magaP8nSg/jqbju/DGRl0cWmd4nfQ
dQY1F7u8k40oc7USwKwm0ubr7TEX/bdpUAqpxKgEnPxjNijuNX4Gpzy8JJruYz/vwC8ysGzHHaO+
t3u418ipBidJU+ttX0kpPq5eso3MEQ/dwMjXEoL5s/f+c/BB/H/RCdnW9Rw0QAmA5Nni0uGxHqr1
10QzjjiYYtNaZO3Knpy+7WpPTt/+12CzI0jOLCjXW+KiNwKXtqj2QAqglXt7ipefBHFxauUS3BKU
L15WpfXVoW/FRcWW9NWOPXIQVnlb9r15UsgoV077/IqnzKEAXCSM4aShzDO74lXqOcJL+arON36O
hh7dGVGdbwOMU1c27IcjTf0bUlRervkNn+mYmStNLy64dNgG1qa43sd9q40bksdwe3saFxf9+3cR
9YJym54UefZdOKT2CVc87AGl3uI3edDsqXslkBDs8P/bjl7zkkegjiiHw8Sx9oY/nORkPORJ9Ig7
N/wKiuIxCQyBzQZZlYOv+Q+oyZyFH60E/fNoavqtE+FcnwB5vOez34qMHv5MpiMuQT6oEEBS+2Ws
1XSft+hQZLLodtlgeHs979fyzo/WhEaXgZQj2Sx9wOsDlEZ2WaYdI4vE0DdKE2r3Iva8jS/r6T+S
jqaPpDM8fSdIFJ7466Gk0RyMUiDDFQgr2XZYI2wlp+tW1n15SKdTCiSPbUaUOG9rekEk1WHrh5cc
XiPNgogwDCbh4fbu+uiQ8jSQnrG1EDCZ/vyvu9dE5BCKYicunuM9xb7XuiU12TNOY/2TQEft7v8y
3MTTRekCB5XZgwxwB3eRnDMKzQMhUvM/Qsxi70j2TzVW+/3twZbvCjNIfZw+GY4DRGLX34bcqpqH
vcw117fGpg+DP4VcINXVhN0xxm0+VKtft0dcbkINqQUm8r3CDOr1esR2VPOgwWbCHXUTXHHclwek
P5tNqxXdyu26qHQQoCkQdyh2cMFOMOvrsaLWgFCVqgaQDby28eHuqYLueruCjtzVOCvX0s4O7J9G
9kn11VMvHmP9kvWfg+RSlUAO9bMChlkNKIfG40FIvbotrfSzMvHCla4+YPKGklS28rMXeSY/m/oe
tcpJpg+Az7Tt/9pwXS7M3iG9dCMcaTZhonU7dMqJXYMQl9fCyL+EKAZuzLo2nxS5bc+tgspLaDn1
ys7/YK1IcqDlknoYhAKztTLKujTDCHHuWtTK/dSaP/WSgNMKeHvlo6dvun5vrclBAJgClxNpyKza
h4y/UTiJ1Ltp4KPYhGrgoZfL9Mvtzbc8ytejzD4o8/PcLD1/oIxpg03XVAwcbOUYaTS1PD8/3h7t
vWM4/yi8bzGCpKGBFMds/ykSwjt2WQ2un+J9WnmvuY3ZalRBKgzwBDgX3TcpxC1ReUjDi9mdw+JF
hG9D6Boe9qG/fNs1wosaYdY4bJui3ebmBZicG+c/quhnVZ6T7rdf44ErI8BzUNXf9vhzbJCyx2PA
2VNy2TTetw558cE5OzZ6LjXi31/r/OL3D8L52TkaJgUljGvsxjEmVz5pxrM0vsrynsxW6p5rB72w
8GgU/zntXae8IZvfUo7EfGNjBf9JzjYzEjxHTuakM/Qz9b90UrRJw1/006MACkv1wxJ/0vS/BIa8
7emEGeehOivql9x5shsQUOouRUpYAr9txXfYnmxuz/8ityFYBjU2qRhTl6d8MJ9/2xB9QC4FerCh
Rdk4yhsy/Mav2un9+0INfOThE+UOuoT+kAHr26C7a60ZuryHybNdQFoxoQWJ3FH4nk7ZX8c5iXob
MpfXuXWJYa2Qz2F+Goz6BxYSFIqC+A9NwHg3xsYvxQ6xF/4RDlT60k0DEKfAs047t2J8iKuvdv97
VP44yim24XNIT43+QwJZkY35Y5Td9/UhzKwveqY+G8kPq6d7jDLGlrLdyq2wDGCACJOb0uzgyV1Q
fTG+DazOjDVXFfCvteBVonKK0bDtHfTUSO/R7N9oTmGsDLto52rvbTrwoJMLGyCHWUiuFCkSZ0Y/
uI3OIoVWVRz7EfHL2PDqox6CyEN7uFW+Cs071kkaf4oazXgUWZxfIqxKH+um8bYm0Nh/frApy+DL
h94omOYFMDKLIgOvTF92KwRpM8SrD3qb2ltqZptiAqLd3tTLixKTF+4Syn6aMyFAr3eTbCe+PIiM
0ZC8PQx5k0KAxdb79igLUWgmm1eaq3+S0ETweHZ0LOi5qpKr0NoT6c7jRq7vgDJv4vhTmyTsQTxr
C8nAe0jyt6EPOnNUfoZe+svMcm2TltUntEaPZRRv2x7OvTZa5UrksrzKJ2Ydrzp1CxKneTYoQv64
HpA3yHOjQ+JLk14NRxJbDy+jT7RYtP9uz8jyLeQ/yNQjZQoSGVj39bwjvFGYlMZlV5VgZtdOUB1a
P+v3mrkWO39wvmDp81AZNBInesv1SGOij4HkA1uwkDvb+QJYI7TfZjJ9ffCDI0U171dnNJ9vf9+y
CsKKE3OAIgJsDQBsmvC/riktwZZbDuLR7WCHvyWAFO9pfWUI7iuDm1LQdoO0wHnYI8fXJelXVkto
V4kh39aaD5SCPO/Ywki9M2HAb+S4bLGL6qLvt3/mMmC1eU+5CaiFTLj+WZwgcPcIh8pEu0PzMohd
lfKcFpX5lOujmGzgw73WNmvdzw/WniIICGRw12Qzc6RAipRb6XUKK0LGPPaKTbUbPwigAO3KLltg
BDl3MM1BQEK9IX2aCzkO0gBMy3bArKihuVNa2bzE5fg5zqMRxKVT63+GCo0uJ4+f6QBsTHwpv+WO
0R91dBW/lX30qvlteWhrTfvnCA1eikkux8+jWjGnkKlxUgZVn5curQ0fbSRD2uR9nqxdPB8s8NTp
e39bpnWebcO4yAHOGEXp4hIMqigOhnsbAb+NAnXwsdYk/RD2xV5Wa3EgEDF3wuqQAk9LF60IbQ8o
Kz1kjfwN2tm4jScHliHq+7UfubyEJwUs2gBwLDihcyy4VatIcxtl7gbQwD7rRpc/jXb4NemF89Uo
g+gxNK0fipPUL5LV6k+VJRoAnlX7jDj1l1CU9CgKOV57GhaCl9qknEdJgSYmC0S58PoI23UDNNxs
Mrduvgp0yM6qV5ZnPTa6r2kKkif1HbiZ3mA8jHgEXWpMYfZykgdfG7k7d8ma8+RHs8R2gZsHvg9O
2eznNDXmN01FRzX2g/xVVFlwwEd83N++ET4ahdyVug9UDLjD6vVHN2C46wKYvWvZSfDQjALVX3NY
s9yYtt11EAcybOJm0aidZF5m904cg3KQi6yAiE8+BJmy2Be2Me5MKQBk34f/2CCZVpKxqEUTOGoA
Wa8/qjPsfOxzNXNxF6vv5UYmAOyslT7i8lrjnqHJS9wyWbHMj5payz6Zt5kj0uH7EMur56xX4l8O
Coy3l+ijjUnZaWphcV4m2bPrz1GVMbBiyalcHjJEPBrFO6lWeDTDajhmaEL8zkv1JOp6+N72g9gC
c222japFKEVrr6GVrumTLfCyzO90x0ISZp7hMczCm7wGgxFi4OpWQXdqdGNjhzkyXZj6epCZk0je
ZkmnfQo4MbvMkfdy3Tm7UW6aL/guTsxP3cFx3si6jROgW+OgvvvAv2tvoqRu92GHIC5vo9F+t5Ow
2SAtOby2tSPfVRlOhXJcl+Mm0ATwuTjRft6e7Ck8uNqpdHMITyY4Nz1TFvd6rvOmH1H7HGRXroCv
6MEokALMnHOjoBOSJLa4a0FjvmZKLu6ELI0rNbnlWnMvIpdGo1yfiG/zopwdB6UzhrHixn0SvXq2
c8rDsT95sXYAaQnava28I3Jf39Mcr3sja82dhZ2DOmKXN4xdutIEXGxyfs7EWKLNjhXBwsXGV8ya
5lKiuDTv43Os+sHDAP3vR5F4a/nm4iaahqLfCOmO/YX8zfXMe01QD4aTKVQXsvEiGVa17VV65LfX
dxEeMoqNSys1GZgSMEmuR4FaEAfI28vuRA7exmqdnLRM6dAbG3qXo1V+Kgyj3RcIrq88ewuOAE8e
RV0yWOpq0ATmpWvA4kVrO3XlYp2MrVwSVV8lXEJ2fdKp90WtDCcrML6kMkDEMPPBTmL15w5NYH8a
LCxlaSa3WIf43qcYsfFT3uKrm5XFdzDrF7J0eaNETn0enD5xpaDiHacs858eT3wTBBLVU45s1kHr
cWXtcumQg5DYxakhfaNtoh4GLFtXtvIiFOFzqcJCVuV/NEtmgXicCafFXZrOY1Eii0r9ameN+H2G
g4JRgOY06FpZ0VrRaLrar88vo04tGqCEuAIt3DSt0Y6SVq9cVP6OoDqs6s2gAijlLRDpfUNsXejR
Vs2OSfmKLs6m6841ZAwp/eqHYMOTZ7+qdtM1m+s6tc5nr0MwQs0n/bOTFOJl5fzIO/UQ1eEuzp7q
QMIB4YB8c9DQ/VCSU+5pWFkitCPqra1He19l+gN0Dx/hnPuRsZXqbBe03SG0wgNMvJMVd3t4uDvU
8BLgCUGJ5GcanHo93VdhvJsCxRhRxJh/zcOotj/Vug/gE7gK+GJ7rxnlIbUxnuaffidjt2wf9Fjs
POkO9PYxtpRt5P+U+TW9fmxU9Vh5wzGhRoKAVNkGIQ8j1PjbZ2yZ/lLgoD9mkVdOdeN5Szo1K5le
VSm7XjNucmlsNxEmg2i3OQ+SNvjuwGwde9BMO9WMS7gv1YgAZVScB9P6T9KK7C42Umvn0aLYYgzt
7yUYB7uqtLVH0rc1UeGF5gVocmS/KHWxZ7j650YbTmR7ihSrlJiMOjuluSgeUGlVKBp20r0++spT
IMdiEwDpVjpb38tl7e2rWFPu8Zj+BsTBTS1a5JOYTLEdo7A7eJqTXrRkXHt5l3ckGANa/JR56TrQ
h7y+vcxRr7VqACuVUy3YDUnvHwbVKp5vr99Ho0ykBZo1BJ60rq9HcXLZaCEGNlD9bKzEMoRwTRmF
ttujfPDUEc2AWEMaaSqJzYPCskkDT9aq5oINknWmE/ZNxQthUybqn16Gz6fpCb6P7ZG63DYqKwRs
rHB0NokfiXvmV9mt/J5p8q6vDuBgtMlJ0kDpIt1w/dlZUhqlL0X5pXRSbatlUefaKardqfCNgyiC
H3gUt/sOgN82zQi9MLC3tiKqP93+HcvZn2AczAci19DP59NiCL8P8X1JL6Nj/XD0EEc1X85WnsHF
IDpQeNwvkHGix7xokqRO5WP2EUruiOjmA3xEqn9Vn63cxotgahoFWUM2PwQlEoDrGQ0F21RTBsmV
9Gzc13Gb7xsza09ODg7CtoPw0IjOvJMG2zqCD5RWIvR3LYSrFcWzDGDoJE9OeYa65/X4mjqmWmh0
xpPRCcTYsWfdKD1uNUUW+DtSPB2GFnXCjSOo4NsD6mki+T04rbYRUXzRKqTKKjUatgjifAnbFiCR
L7XYK5aWeumd0DrZtJ3vo6rtNgOG7/vbG2HxgJL9welC2AvPmUkH+PrXZ32S1HVtRG6UFMqO6lMK
nyqkYNTVx1IRd6Zo5LUzuXg+EZzhrZ60ZFkyVu56zFLvS6aRFk+Ci9K2xs7k0oVIh1h9pv+yhCbu
+ozatDKOxiN+GPhcemZ+V43CPg7IO25vz8Ai+qQ2ySGYNEtRG6O2c/1rHDT2vVyMOVwLG7cVQ2hf
CgSF/5MGSV85/csDQeNMxUaXRh1YyfmpC3pD9yIJuEIhpdGBsgNwJWQUV0ZZRJ/MGihdWCjTqtJW
uf6gBn7DQO0idD2rSQ9hgA9qhHzZAZlz/61IOvElyrzgUNL2Whl52RZFEAzjUFy34DlOWeT10FHf
eXpj1rnbdLWx6wO5ecSBIcR/MDxkeh8dfHidmzIOsjsLj4MWscZtmOrtz9tLurwSJnEjHlwANBTh
52gxz+p0ejVV4hoGOBEkRepjbVhbJRy65zwcBmTQafBkeofEslepK7OwPFIkVUjkA558F/mYxaSd
ikvEKHeJC7Um2KQQpo56Y7Q7TuBL2Eb2PlXCNU+1ZWkY8AP3jy2T1VBjmVekkUMdEfmy1SceLn1P
gJrvifTyZFdHuv/Nl+TkFMgjBP8MydMNZZ9gk/UNcuy+GT2meaRus3rMaT5q8ncjbzj0UR5p91os
O/963iZmNZIYsKtpuAIrv94j4Zi2dt738pMuqZ/pkrdUnHS0e7x25flZrAP4DJIg4C2UaeF0T6fx
r2q5lICXyDMGGiXXSpJvFraTaYb0RFlGb17irfWSp//e1UMwjUfnYSpA/Q91Z7Yjt7Gt6VcxfE8f
zgNw9gaaZA41pko1WKoboiyVgjMZnMk36ufoF+uPZe+zlVluZeuigdMXBlyqIZJkMGLFv/7hDXs8
Hm9pzLKh1a/eIj3t/NiZksAWeX7mqt4tV+soWEZz1gF+Bn09HqXM8gizuFG9VZQCH2yy4S50Vmwf
mH05g3C9L54Yy0TK8qZlYyE5WRrrKdGKYmnV29jW742VWEu4SxaYMKJezX4adkOr3kS1fp/Yra/D
s5d+1ghvJwq6peXkfv3xa/3mUn16h014DpQUNBcoHY+v3ejdJpk8qd66op7D0o6jDVYg6aVWGb2f
q5G3S9U42y+Rmn6rbZIxfTTJ8bOnLwbO7V3hbQjUaneNcDqf6PFyG9Gq2NluLvc4TX6d7DzeQ59U
dmpmvUZZVoey0WeWKcW4ssasuE2WKn6RdjR/avBu3+eVbl31iWkfZNlpAes58avmIK/ZyLwHrezP
puusa/fxHaCJCTmHegMFG/nxx3fAcao07fUadaHW26E9Ih0fB+0uS/XAq0YLVTL/3I4Nvn2GKwLZ
KPJMwfC+Vw6sQFYTVRfMoBVuPf4Ike2kuijRguilcmlYynVviHYjG2e6KvDqu2zj/GVchvSqVPEQ
JGCyRneQGmRtZEVynefcUEMs2o5k2uGb3eVmGLUNAc058vu0FvuGImeXsmVvJNXPZtQm9bp1i/pS
JkYXqArW+8Eyo6hcZsO+KaPE9N2qUK41Q5PkLZas9Q6eTUn54cez72+WWIxBwMlXPx9M20/XEzkp
ddrLDIXNbChbEyf6yDZajDYSTbJcJl1/XSheEzbZss/H5b6TeZgbRN+qQ2tdFCk9WIrALrqn/+mF
gBqH3h2NM6vr+0WPD4kGhGMVNQYbwfHTcQU8qsZtFbjiprxs5xjLxBzlUurCUUmadPLbwVDP7Hjv
Vz6QWppOQF4eG9+p815KFFG96jEOUojlHs+w5kaN03MtvnVuH839VXxkwMlc/UAwQDvZV/FvllwE
Bgoq81+fzXFTTWO26cZUQig9m0HwfvUDVKB5RBkFvg+lYb3q7/YP12altfJZO6RZjb933dpgIv3U
fqpGU9nIqCGZwEhu51bTL1IjtoKswjdeV6Y21NN8uof2dq60e/d014+EmRe1BQsbDZXjj1S2eIA4
M0462M994r8iyIu6+FJU0FSEqSaPc3TOiP3ds30bEkY75j2cc978c7+7CwRET/ZcRdphTiwRdNie
hulUjT8LAeOCRM9yNXmlSQQofnxhqoptdUZD9GA2mti6S+5+6rFu3xdKZdz/+D1+VxxSmTEMnShu
IEqxkzckrccU22Fs9NQm62+T7Kr3GoIAPU/JA8yFDDWgxb7RcXu/RCR8ZvD3DBlCvt7MI0GDaLec
ciKWjDyzxO6Kw4j93Q7rxWifWU4DIKFpCDeJt1I3o1QfVDeuN0Oba6QUVMOmABT369GKAiHs+cyS
/r5sXz8UtGPuyyopPNWsu9mgsLHHxSExzPYCUFsNq6rydploLD+jaXQxqPrH2JqCTE1xbUqyfaTn
52DV91wwPgboyGpvwzGCg8TxJDCgVBLwM+aHUmo3s5qIG7w2jQ1VNkQmTVZhjqYj9Ho1C6eScO88
K88UV+/fL6oKjg4cHkAT3sVkFIvI2FoGNOK9eW+airjoUlyzlLjuQry8Nrkhz73Sf3PV8LQgSKPR
UQnJMdeC77sXLMeus2uLKj/Mddlgw1p7z02skEbXZUCXo6tC7wA5SEHMmKSt3LSTB0jw45fi/Vt+
/CFO6ooCjChrmj4/KFmibKWtpJu8SsXjT4+CuJ8eDw1aRPin9LCi8zQlK9L4oI8xHDtVU8KxRMT0
41He1KjHGwUwDC1DZNuYAIK5Ht/RZFZN2c1lfBDeGLKZ+0X2lBtJiFZpO1mfPP1Dal12xpM5loGT
mj4kWt/L+3BWiBrub51oxo85IadQ9bvkRV+yW6O8tMzXXpgExt/r8WM0kSqRQb3sx8BtoZrIfE9l
vnXL8REh1LUrhqe6ea7ISNs09R+4Hf/880IAyB4IiYCN4FSVjOinF32iiwOZKlduoehkRbRnK553
YCUkBRcSIVaCq0jgtN7GY3aiQpHxIcO4fl9bsxNEKPT2s1dtY8URGyI6mmB0Uy9w4NLty1zXfAgO
7Zkn+jezc1V9wW+GO8th7mR3aDH18Hr8RQ7jkBo0NwgbVFeE9Mfz5v3Lj7aMebOuANjVnq6Cde8N
InFKcSiX5mFUF+9etk73oLBQkYKSOBxxmMAff3pQymnoINT1kLdOC/q4hUQVu1gLLWqbXywERVxB
LCd/JZq2eaYMIZXouaTT9xfKkZgbyVGVOG3E7cfvR2tOMV3hrsRVBX6gZafWk+ouXeiWkxYyjcRV
Iot89+MLfYvhOH4rGRVyEkQT+Di4VByP6hX00eTclIfOOyxVFGgx+YZWjuNY4VcoDJZx26PRLh8m
OLjq+JArnObMTTRe1NG+Bquys9uuv8C4xXfcuyF5NqUX2PO8z+a9ZpBOg/wLbVZRbY0x9lPjXitu
jPjW8YCBhdXe2Yu2nVU4622Ox2PrJ2yrXlJso67YtVhlDloXdthlOm32UkB83sw5nFm3gbAYd6QF
jc24//EtWU9K398RIAkQOtJmnZV5A0Hy+I44C++2Oibjx5LNYS9VctEkYZB7pVINenN4KHTO4GyK
3jy3RL5VbUdD43WL0QpF+5rnAJRwPLTrFfHCppR/xChT9zsMaO/73PrQ6J24IL+FFprgXkduEW2M
lNfb7kdzn3YwyQt7xi5rKHRSee3kEv8fM2ARmreSJdMhvPV+KYjdmqKnH9+sd/0+rCU4+bur7SCz
6F3U4zSJLDYbW7nj6L3HRKW+rBwlOdRx3m6U2mr2St+GuaXWoTJSwMyT6m4iU9E+pG7i7aeOhOMe
SN2edeLGB824n92hCbtKZB8KPdXPTPd3hd7K2EGQTzgJKyjNj5OXrFI82TtDY9xFmuCgoJvtFiFB
9QmG+bMS9biQYWIQqHpU3YjFtXxpe32QJUMfuq2TbYlUGgLSw9Of3IKh7dHZW4+xq4IDpPj4wWfV
olReNel3USXiTWorbdiLODqDHJ0u2G+jIJEh3gwNPl3a41GmOo/LcVmjNOak3hK/x2snZXfx4ynx
5sLy/SyG4AfxCmo3DD9K+tN9YSi0XOtyxbpLNU9u7cacgxqnV/TQ6gvOAJdjZmSbzM0f7NWjY277
TTmk9WaeMP313K7ZVMWU7b3S0y4xW/m9IcXH7+P7OE5irJLdx9RSp3AwyuoSnN1mdeAEhLOKDHSh
xZvSdOS1FxXWPo7rMtAWJdsCzlqBqRYOzp0drm/kVAelNM0HN7PzwMwciX+cm5/Zud69ztwI7gId
BRZX6tC3yfhdDZnU4+J1xATeUetsrC1+78EcDBfJBpj/agqqmzhE4neon7vX5D46s4WtU+bkKazs
eog7KxzJKfH4YWO03Olx0+l3ED73qDjNxgltc6dxXPjx834nFnu7TFgXGFIhRIfpfTwS0Ytuwduv
39XX7s7eZbfTtr7QtiitfbHRfHVbBMaufho2zp21cy7VsNyJMPaV7Y8/x+n+efox9OOPMdl9nwyq
1O9wCfYtrOBy69mod41uQ988M8dP3yRqZXgta+1FZYKVyMklm8aKpsS4rU1aad04rnhqS887c/r+
+0HgTgPrsTGf+t5SUMkmygvI0wlpilWSJhsC5JIzl7Ju8EfzBF8SKBD0+lfrOraf49tmjTFWrktd
HuxekN6M1ho76EqsyvwoxCzjmdZA8UHCmQuUbDk3ed5f48ol/BPNAdY+VewBDs/oUBldqpmNenKu
1hPWueDKk1Ege60sA/J31/Y6EJ5xfI1FDvJTYDxxAMEten+BdrzPOVDf/XgGnpIj/xwHDBwPELAw
3vnjcfAYiXgbzOIwqel0EZfTSKe2Cqoqc9jOtY5w0a5ugiaymtDN8HSFDL88tJYa7bSBTLquGCqf
mVBtNKMZruZ4jv0lQ/otm97eiXq66ON9NiR/jGT9BZ3WXLl1do8sPN1Vev1ltqPsTB/9pBj684ro
C9HDWhnQp/YJM6rxqCuN4iA9cTebwL0Nz8lCCOrj4pP4psCjstZU9+de5rdxTTpErOBUVLRnj+/k
DBHSwcMcQKbVrMe8yJPLuudI15mF8HPp/N7W5+Kg/2aSwEiBoQygxuWeMhYyk41klEl+6Bwz3kfz
4ga5gTTqbY78x1FcV/vP/+TrL1U907yNu5Mv/3moX8v7rnl97W5e6v9cf/W/fvSfx1/ym3/95fCl
ezn6YlOiHZ3v+tdm/vjaEir0NqZ4rdaf/L/95i+vb3/lYa5f//Hrl6ovu/Wv4TdW/vrXty6+/uNX
UlC/exHWv//XN29fCn7vULy8//HXl7b7x6+W9xvNbtz94IIQ/QL+/esv4+vbd3iiZdV08T9+1e3f
IAPBK+ZxI2MFJv/1l7bq129p9m/olHA8xE0DdBWOzq//uswPfy5if95bLvuvr38p++JDlZRd+49f
35og/17rsG9A/PaWGcQJXYVLdfJ+Jp2Dj0Pq0pBRSJLH+YrErK0iEpWY92nWPiAXVLqLYXAHeaOU
E1LCrJ+IIp+rChWoUjdG7SuTUX+rlYiYTpztccjRqyEi7gpzAl/GLXzHrtc8Oll1ZH1x246AKYQl
tRpGnpvVVxZxxMi6KKrvlXIYnlSCpqwgqat09p1GL83Q9GpU3bYq1buuU+JPJYSL3kdtDbzUstBN
/rDQaPPNqtax+tRAw7GYrWJs91o0LUVBmnqoT41hUu04kthDKRu2Y0ux803XaVW/1SugFg64abQj
J9HUg7EnVPuyMRpND0yg82zj1cipWCnzJNu2WZIYDxjHDWgls9jhrTdS/n9KXVhQYvZmImikpflu
2y/7pag00zejWSqXThXpWZiNsXE/aFxkUM0Zbria05xZp04sV3i07GEYn65pYJygUZYcLxgwWXO1
T20zHCOvLve4OFuSmKGiGPd2lNt3KUxuWJQ4xFEWObdqq3Z2QCClbSNId9w9f/gcUHNcgSGgpQuH
8RR7N7wySJEns03La1HEo+eGBaFat+jAprCSo7tP46m71GV0bs38m/HgCgGUoD1kBzq1nxsjlVpz
kYw3tcu275rkc+RWHerlqv1CTE1z5jC1fv7v3ybsZjlBMdraJCA/4GSN7us2g8NjumEuuDQYNOOl
SapFECXRufb68dq83kqGYhmhBQHyQi19/HTbymvZug03VGaIr6UyVV8SEpp/zvGUYVh+qOZWLT0O
zgC/x8MkY1elC2hTKBTd3Yh4kdtYLOckohQex3cOgjsk2TX7BZY/V3NaPmbjZI7JMppBF0Ut7pH2
ZClTiDmdAeBhdMgNej1Xrc85B2VlVzp68g1PIb3eRCl91igoMWc3J4LirIFVKEandZjGnPg2vxvN
6HNq4s7uC73KptJP7VqP/FkvRhwRRlWUdDYq5dVLbVnceIL4kT3CB/t3c1S6ebN0PRMINNhthF+C
QLarJrXQgqWzegNQcVyKz7Fm4uERxB6G1Fs3mwTLnV5aDe4xipHfj4bCGtENWIGFaa7X3i5p28i8
KxXiioJipFc5kA4XG0W4WINoruyoN8YosJQeKq7fDizAVsAJziGxTyV1cr7MIoW8dryFnXyvlNYs
tgQ+VhW26vZQ3GpLASW0s/u05KTYZk501UOhYyYWCFI2QtW6dDtgVUW/0B7GOboGRLaTjSWHJb+N
RrW2H+0iGobALbvU+qPJ2jLfSL2t5S5227a8Uqsy+lToDedyb6mSHtNC3f2CrXR+Z2VZMi1+K7Wk
+7CUmZI+FV6cNnfGLPvhATfTOt27CWZcmNqWcNHbvCxyEqrq0U5kmK6Sga0JNbvfQ/WBpbBkU5o9
iWQ2049S72QtAqOJk9ulLxX9akmnfv7DynFMDL3Old5hwFZrDmXhNvGWEV3iBaY6ccMlMa0/Zlwh
b0ZFzKMfD7U1+CRhtvXXSOQkzfppJ7CgJa8ZQ4PF1lobOQ9HOeVR6XPPecx446ogSXo331YkjJob
E8es7rGFw23eD4sWT095mgjo6sKdpt1Y5IT3aK4yD4dcLqXAnj2SefTJHBzDvkSDBqRvK0Irn3kW
scj3cTdS5oXSsQb9RRcEPXe7WpsKiYVD7mB7g6XymAXgSskYEJc+KH5kJJoeOgMbaFfaiuK7CpZr
IfyqobzKjciVvtf0LQCkoxBm13jS2aFVMuxdbVYlUSpTn8dsAm3tAjD2Lt0E4q6cTcfnToOmXOJy
K5ulRzXhZdXnWWdOhkufkdvad145hepYdbmftyKKNknWW7xi41x3gTM2UXfpdiam+3ltLd7GVJVk
9O3InR/dORLXamnm7mYyrGTxcy7V23Ruq6G6G80GkNmpzTBuptYLOUaA4PeKpoMQ6MaU7eisKXid
e/U8+WUcQ5aza0MV14YpIYLTIR7mfazX1lXaJTrma5n0npPKEfU2bhpHhFi4p/DIZOLYF3Yh4853
lt5WL6FEG7bfOYoy+Ihqyxs9GzxxGLq+sR7ieNKVPSwedQi0TC1v28FyatajusrCpojEgzlwvYGQ
+B/uXPaZIgtWd6RiuZnNhvgG4gY8YrOJQ7F5uHzy3GGcvpA+jtpLibN0Wix+MTWJDhjIvsEKBOu+
MXeiH2xdyEtp6FIv+rAvV3vT3E0IalKcpSYCJBlLULwzaMYJQggMBzeaFuMamkU5QSf6eA9gCenK
IYvGkFyZngrQtbPIvG0aQ2ar3bdXP02FMi4Xuo1aAPd7oT93vCbedYnGp7uWGZzrnSzBOQOts2fv
Nk6lNzx+V2D/TSV7svWCyXM4Qlat4XEI8ewU3CnLSMTQRuIwHkvz4E1kPts90dXGop2DVU7a0CDg
q70h3qVvGz1F+MneSzUJx8Jy4lBthnJr5Ji0Ju44hqZeWU/ItpKPtVFH/JsubiOXRnk1efjvZnF9
Bqk4qW/WD8JBdD1EYDRMtvQJogXDrDU6p0xC3ZwdfFaMXPxhsh5OKLhUx7t2m8i0z0yHk8KD2UAZ
gGUE7VE0IhzqT2ZDVGqmYpo0LPG0D4mpAsacqmzz48f5fhSKRDx8yMehlWafMnWGySCreNDmsBoH
k8w5ke4GTz2nQvubUaATrF6RbzXpqWpVYqir5kUCRS/u1LumNfWLUWmdLz++lmMYjvcH1TIcGmzj
EZAQRHTylIxWxzgnz9OQ7it2cZ40A6vOta1XeewQrpjCWMGo723QnzpV3yRfmqqtvnXHR+jjo/j/
d2dv8Krv7v+7s/f9C0fdX/wXDtL/63/mr8X8/bn97Xf/PIgrtv7bynvm4MtRGk7Jv0/i67dQM68N
XCAeuFyr8PWvo7nm/AaURRQP7A8mPxKpfx/NHX5r9Q1kSaDXDX74M0fzU/4iEgb6kKsEa8WZEL2d
TJu26RNH6Uc9nNXYDId0JuioUxL+79GQ5U4V+g7PNcrW6AGlRu4XXaJsmma6dNiVg05PHiIWANfb
mrP3aUx1Jyw946KcUw3yQPfUqZRRWVHdECTlO0o2BeQ/lMEwRH2YLpT4DZ5TO2dyJD5MU7OZjam4
UpdsrTy//vxc/SECdIQHHYbXhs329RegovaXbV9+femAZ07n+BGI9N8ENfJYGv7jX3DNu5l7B4zU
fD9bIX7x5Z+wkf4bgBFYDTA7Ih5UWf8FG6m/oShFDQ/ACl+Fn/ivuQqMpMGE4yjKGY5z8IrO/gUj
6eZvNEDWkzGQ4qpad39mrp6sozgHYWYIQw0Pa0gz72JYHezcR404XlSJNcFUTpFeJqp+Bkt+N8hq
cEmncu0Es9e9M2cAKFFIeEDzTyft0mo0ay/lHP3clsqrzp+H7M/NXF/ud6w7KKkVey7Is4zUq8lO
HmKEcNtkUKj4VUXbf/eE/6Zs4QkcIQZvw60JCjCN6BifurZGk1AwHZuaMOqyl56Wfigarw4Xd9Z8
JbbGAMec5AwydNzfWDG/dfNmP2JDwtzjlC1TdZE6UyozZj7k16kU3kWXNUjCOmMgtR7AXbGMPa3t
+SK12nPslZNC7W30VZHseaySnPtP6oeBaMWoyBndkwZ8lXEoQrDANojdTpy50PdDaSgXqZLWGb7O
nuNSJRFRnw8ticdC0kWpVGp/6bUNxqzzOcPzP+nk32M/tJKhKmAKgGqSRtgp3bzgPEySJaBoXoNl
BLLqi8tEd8R9osV2uVn7IM+krY4QOqShJcHsjj3K3r54pq1k7AYrHlM/zVPrRs5D9ESPKK7CZs6S
b27uGv5Uls6nSWZViJuruo10N0h1l0KvMaA61uQ4xcFSt+2necnF7+YQDc+KFrMH2NhoBFa2EFgT
RV2nhnqO4yMW97FubWJzGqutK5olKAiWuI6xucPYbIm6a9ARu/TNXpqNrxHz8UTHTPsSLU1vbgZi
Blv+VafSHGLd+zahb1cCW7ZzGkrZCmQlpR1dOanmBDUEghsPYv1L1DfeU0f0wjenEkMe9HldfgVo
ldrFmLYErnZdXjwmGEfloQuQkfgkbj0mi+U+zNZsPsZNZeQYs9kTOJGDb44vqEU/Y7s4f9Fn4FR4
OmOqcT4r0tvEHpXZL2iaZP7cxXm5ERy0ezo1Q4yJcGRNnW9M3RQQTNl2odXZHMRMe2l7Xx3U5KXl
OAhEbcd4jlmjrUC/BQkIy7qbv9TYFr2qjiJvkEHKfqc2Mv6kWmnyAE2mdXyDqLaHpTOIQOlTJ/9K
Sh/EH4oG9WZMFXmrpzMKUEcVsKETrwyWlTPWYOpxWdS62ft4Yq2GWI0LWsXBbMiC0V4U21eMbtwO
cx/BAK40C514M4e9ZSh7eFAYeBptO/mFl3pfvSJv7xJVJZNQ1eMUZz/c+G+UeCEQFAPSsg/iekmf
or62MSWvCULZjCmaRb9Ny+SlrjPT9gs5WVeZ0TXRVpuHRoV1vBLa28FpN4NmFhuYr/qyj22zCkUk
nVAh7QMr83Favs5FWg7+NC9dS5BLTtduHu3pG56P1VM+pvNLWzTD74raLHgrlwvcHtZkCAsTPvif
XEvqsz801YDqzhn03wGM8sCotZystaqzL0hYdXec94Y/sJA3PjYq+QxJtQzfuq5NQzFqrRnKuFTv
9F5rz7mAnGKVrGAICFiwQdXfrI/X9fU7EkPdL5XR0RMIZ0kwc+v5BBDsRu+xFLrv9RPRPxmBptyO
3vb78r6WX0bjqs2LQHq3lnc90cJLZTgbN270AMCY68rK9dr9v6yp/o8nhf+GVRSkx+/22HdV1P1L
/zX55X80L38kL98XU2+/9lcxZf1G5DY1P0wCDmcc//5VTBmURbgL0Zkg68+mTcF3/ir8Df03NHqw
eNiloXcaqxnNv3tyBos/hRaSQYSNP9eSe6PWf7eTADBRtOG7BfiuIb4/hRfE7Ii8ZWGjq6tVyo4I
2+I1Mb3RDcvGsS4ni4VOb5ZFDXRFV0dfM7r5aQF51i4GVhfIWnaRf4OoP98L4RFFq5tduu9dPd3p
8dJmvkI+EaGLYyTAzwiQrE2RBm1KkLxPT0R8tUohLyiEHksIXwEZ4eWVRhazGpAY1vyepLzqepko
XyNKmo/4kWrb0ZrSgBv9GdQ6DZYCFw1MrkbgTISa7UXdZOJl0nP78yyyBqQLQh+Ldpn6lD3ZRSYg
RPFIrvncXuvz9oH1NbVufRNd6YEsNsMYyr40P1iRDXVGac0Aa5HxzjKsNA6yXjhJgIffsEOl2RvE
iMXmbm67rvRpLGVAFd1SpBe1LBbzKmonx7jMslxNaCE26T39an3YGeM016HTYs9/Q/sgwUuq1W+I
Ls0WPykd65NKq3R61K2+KS+WKCXREQz/NYrtfIfESi3D2I0n4j50mT9OcZWwPGgeXb4iFVKM+7KU
UfYlkxAfBhjbWZ8XT2Ur0deH0RgVtty57mJGDwOln7BCq2ZXjDfmMPRy+DbGEyBG6iPYqNtGBFbR
Y9Lxqnm4sn7QpWXh9M0DE7q3KZOorzCFK9g9avVmKiwsYAIBYVfcJoDYVRwwvZVqNEKh232WmYGu
QSy7SV23lP4y9E0Sqr0ZiUAv1f7ryC7KB2YG3VCbtM3FKHvPDgYrrdxrd8ERwHdsDo24kkz275Hl
AnG3tiuHUC6TaCnwMInpe2vR/MrKvCunGayOHNvOXFx/asjU3EZxV6jbYeoFvv70GIK+N/T8pkMZ
Nny0zWJgahWwBD9bVkwW6hIRrFn1zeD97uFW8uBSFN3adRr3WzXusjvHntzhIyVLaV2MEYTcp1Fx
7ado8dKvWCUb5oGIh/p5mrMy2S2OAhY7JflKmPPgn0xVYX1w2RUxW6mVIglpCmXxYzs62bwDHO/g
pznl+MUmDJjzM3g2GFXuuF9aGQsa1rXexVeRPi0jkS4NW3SH649HwGK2fOrYy29krLXiatHHOvcV
8HRoIxgSJYRDKgtZoaXAaCPWhmk/1LS0Fw6E3tZw5uauLnr90bKA33FplfPnsh8YG3vYuArarIeK
SUTRxspcAjc1d5iBmOnUk0E3GA8ymaM2GIi4eUwh1KYbSSDzRYPIWA1HpRa0msQop80i5Li8qC4c
4k1jLCJFHoz7y2WcZrLdt0UST6QurxVnCW/n4GqRimUThMLloYxrGu7kDZDIOmpSMw8FbaHOV2fD
+dpMZY5tfz7MAqlIUz/0uNx2F6vEaAmavojnMJZOUmyKzB62tDOA9qPC84pN11TxCJ/Gjl9qsgj3
2FPFB4jKg7ktSiX7TKMME0+/9EylDUZN56FE2theidrk9U+dxHxdaAx8qPVJv/SsEZJDJWT6zXEn
tUeaU2Ft1Xn63AfOEqsJUBzRDZczdUg4C7Wxw6l1in2h9nUVzpUon+jl6J8W0HvU6Ytb/U6L1vo8
aX1HhFhjJwJp6zxKv7aitmeqONmA/VHSdlAmyCJHP2obcVAmZradpdkLCqwaVpkQ8kD7wftdYWGt
/ZHurruN4fZcVE7tJVtXah1i0bV55BfjGr0uU7ngjjzR5Cm2EvDHRvRc5mUwR4owtjRdqrAcOpq3
V0ZbCedCl17VQjJMzJyEK9q5xHsOZcT02Rn9GEX4XyqFFW1pU8ZLoESFSm8pGWet0XzAqqUZA0VV
B/u6ruy0wk0WrHM1r6If9VxwiNwkujTsJOh1tSVpKyzSqk51CMOCSJD6gzNiwmcOPg5dcrAyf5Tc
05aXZMS9/zYy1bzUJp+IJWaHbPS2gliCKFqhd6f17iYxqKSLkDjSNg9KU3DykAbenhlnVEWmgc62
iPe5Wk66ukl6jb+7icVAa2o7m23ps+z0cahbhTOneEiJYtq5Jsh95KtNHzlDKISY+n7Tx44xXhVW
HJHdlBiZPWUfFHOJYD7XpldAi2015YtFq7b3m1FM8tpEUxkoZak9WyMYBf5kCp1Iy+1nLxQuUYeJ
9JwqsONe7fADtGY7UKOia+5StxL9dQRTddynFq3jvTW17TfcntoHhQw4IrMheQg+YF28xkVMtyfS
7Jbo7IXMK9LgJv2ZpmG8PCjj6rgpbCcbfSRymbUrOOM5Bz0zkvpKmHqTBUQzRC6vBT1q3004LvII
chznA1dp9W4nWz586vMOtgizC3ewPg2FVSsU7o29dIeOA2Tu9zhG536dFiP6A8rxhAa4LIlyEinL
saFjaHhhLLNdXMdqLy7mhIXkeix63MY4OQ/4OKtlkpu3tNon/cOilgVh4Dkup1s5lTaclEloRqgn
g/4sWsOpCaFdai9AKZy2t6PtZXt3nN1DxxV5T3RqkVgr7BLWbZ6TZXqZo2BuLrIGPUrsr/poRByZ
Bt/IHVXroJZOhiVV3xXIp1aU5kurRaIK3KIfP+dSEaja+kncWvg93ZM5FG2d2GTZbOYkNjm+6WnR
kaKh9/qzlpCmuC46ZvVcOX3yCX53IoKaXJSFhEfYAxeFImRy59Vxea/NGEE/KemEMV2AZ06uX7Jy
0DzOpT12Oc7XXvPNrLiop4qISG9TpcUQhy1mpBbUIKKkoqsmRyKxQxRKeoTbZm0GU6IFPAkS3ohk
CnJpSuNSmCqe+flg1xuXoBGcIZmL84ehmGLx3HdL/pzCrDCCJbX5oGhQ1meK8V29qSh5k4vZGFrr
AfMTCzfewrK6YkttiLthMfVwmLtYi657L7KXj5qLFdhDMseEWi2yIt7I9zypP5d63LcfitkqP3T1
5DynuanKzdRmurHru4SpUmp63Wzo8NL5H2meZ9y2ZYQNb2hFMjz3KdpPVoc2t7az6/XDPm4UMuMH
ute4pqlidv08NfJPtL0pcIoYp6qd4UVLfNG59Uy/3q7ZCuzFSWG350PHJRpyPYtZrdcMG+N/k3cm
PW4j257/Ko1eNwuch0VvKCrnyUM6bW8Iu2xzHoPzp+9fqG7dm6JU0ksDDbxGX9Si8PzKoQieiDhx
zn+ILC32E8SRL8i74nttGvWXMscmXtcUjJMqd54RtgUXue2a0Zg3wh7IwlEkbN+pFfmwiGfKVTak
jMhvctPgKZd57YvqdXW9MeO+h6A3Wo6yzZfMRq/IqrvsUdOsEIeerPSulmRWxM3s5emmoIAC1Q+c
FjaEqvsNn8Fy2IDTcr82FK/GoCBo7A/KIIosUEMko/05m/sL0tkcSQJECCBoUGxJe1P8qlRreq77
QbscaP7FV7le1O8Xtup8YcyCEIUZlm9spoAJ55BvhzBR36HR0T+2iiZ+OHEyIpuoJj3OJOSOG2VR
VIuoN8wOv3WTeFFGCAS+GwFMDFAf9TxUpEdV39pKuUQOILwwsi8odpp4bJt0YAGuGPGPAsUm68LK
M7hMOvbp3LRFIbzrBs3Gz5WSpbdVNxjCj0J17DbZgkvsZszU6ZvVNrPpG05DzaIjX4x9TeR4ac9a
2Dp3rl3F94oWgoipRAvUTljSHKKseueJLN37BtKlQuAZHU2/M8JEgPjp2S9GSs0rIMsdPsbL6PRX
SxfPT/bQc/DMkZlegSRDeaZAjtnbwhOavsMl9qrrYrA4+gTICBSKKs2pfNUa++oGyzmt2I61E6PR
P3Gw/wWPpaVxHKK5qtYCzSYrlA0ljiu6zhIK+rraULXc8k0Jb2OakD70s8WKPqQlgnd5jmFDXNil
hVygUjwZCXp9Cxf7eOYXrArv8hdAkIFRj9ieLc0z938Bl2WzZAkHZV3gfyiUwrwIxSx+vXqlH6mE
r7vqu4kiLQTljl4pPbQVzGBBVywDclVsrIlCZuA0ooAMYyce/iVjpSCoW/WgpJaJVSCXYltrjW0s
m5je60cIRFBnTv+iw3lLhSKQgzDPpCj0qgHXpUoV5iZodQQ8zAvN5hFdhnP0trYG0zYBV0hSEBL0
dPFXo2RaXA1OTA4P23y55nlikmiE5Rmi06oUzih0uCGrU7yArAeee/8bYvbJ4y11S2oDvJ45RlFU
5O3QzM/pDGD9r+LTP8bs4crRsWREB74gzZq1WSYcoNDuQljLSumxaWageVs1rAdxJjJX+AdmBScV
Mgju3nSx4J7sz4q+Qc+lw94IESNEuUuxyBrDuaWEa9Tlltplcq4/JP/K18UZhqS4b+Ac6Nk7btr+
kPiwodIsimKDAp34hXuX8YQa8HCrxr39EW5o8SeH/oT8C3F6Jh5XvSJJvSRnATtJuw4szhqtkJna
hFLjgi2i6XFrZjwqfk3WyAJTHuD06mgzTbTgumU48z0PoodFposoPSssKUixQoFWtlp79mxSR8hy
GhgR4ExKRQJNdr+NUv3r6X23UhqgTUlbCDUPvieyz7Kvub/Gep3URaIhSJMMBtcOFjtcDGk+z8/W
UJBmMb7zLrRi65PbuGF5abVO+JDUWfL59A85CC9+B8euBuJFp5+/pu3NQk11Q7GKTdrR9UGxdeEJ
obXkUhu1yWzDt3Ic3c7E9JGvDIXdMXR0B+harWM6CcGKZe7IMdhZeGdUoAG1TZJ6VoFCsTpEl17k
LmmMgJUXFWes9g6+MwxFGE9ADthPbNzVwmtpK9/AMWotA4hR1VpoQSWKK35FsckT5k2rKxXIMD5W
aZlB7GWJV0E1C7tXJ1OL4ZSI6rbvByfzG9f+kossDVqXyuCZAVenkhyQy4ujloIvM1wPWHtpF+t9
laAg51APTZG6y8+f56ugoWwMXIM9KsvB4EMOTlo3yePaU+JNlxX1FpddLVhMETubCsG9K1udzl2c
q4D5a0A5HMGKS+z6sLWLaIBvUSNhhTbN15wH68vE4UfFxIIySx0opmOUnInSVaQwKNAsXhywU01y
k/WJQHujpYsjgbjK+COkBIOsV/8j1+1zdLgjA2G3DMSdf7hTzFVIxnOi1XqbRpuZbYFnUIQAaU6D
JZVSpKcD8shQUm2e5wUDIoiu7x87ozqi5cIjwJ/COg12k8pJTwNPTu/0UAfkDNYPwIT0eaLaKk/1
/bHyEPk2YdjxpkZflCJIWroUPMduuE8xekpvwsWJ3hmVCB+WgqeWT7MPdzZ3KpbwcjBzO78HFIxY
9umfdbgC8NVReyJsTWTb1qK/ZYfiYSoSSsQLz7oQ4SG/cPt068l/e/tQiH+yzkwe/MhqAZIljyf8
+eKN1gzPTo8cSdE/q/z724cheeXuQgFOAyW5v87w0s0abgCCUFpK11fL862Zok7tdW3+G4snLVEh
wRKpBNH+UOjPOi6qmdFmFHjsxckSPkCFAVYl/+30rA63PBbTtKA4qKGQcVfsD0WBJc9aHaQvWVaK
xNHE/p6GfrkuMs4Y+hvRvQWX6s/To65eIux50n8uBxAjBIizvpnwW1HC1BDRhhPOg4fAW/NhtPr+
0RMdcRrH48uStIAaXNo5APGLM5nykejEw1JHVgEmChfH6lvyWB7dRjHk/T/U+pOj5vrXKpe5QWEX
/KDTsz0cjakClIFEIxVA16+eosjrHrKYAtN0flawk9x0dvf8XzgLDgei1YdoBKwyhMUgbe1/TC0F
Ajpgm8zTbtrtBBpnv7UTbAmF2aXjqK+uV69DYTSxrZ4+h70MQcI3+tRM/UDbin9769LZUnpR2kpw
sx+kMGPXuZGh1SydSEEjjs+Fmtz8zt4mECSqDWAcJ/ba2CZHNFd0DX1S14yrW+qtPzAXL2/TuPtx
ej4HiYNNt588kKyfdxrvsP0vZMUKyPKOckdqaukVFk1DcH42RwZxoGLaGrk2tkDrQTqnwIovdUM/
N8ryA2I74hc76pzjx5FRXPmKB2rCEQX6dX8qxVgBmRNT6GeDEb3jfilvm64/96Y9DGn0T8CughTH
1ooW1f4o5LdJYsYI3egVCsyBydyGSyRMSZ+9TJDBn/4+R4cDGAkCkVQEJtn+cOEsytDB6Jrhxvk5
B39y3cyUKnKQddu3DwXwnUySxzQKcKvNajTLrNEaUNDBy8IpyL2kulUzHu5Vk7jnaHEHH4vyA6JN
iOogIwHxW/75K6AJnDMP1IyHq0aomhcK77+tGhN8p6d0MIo0HZMAaJx+iG5zFRLKkrWDyTB+IsNN
UHEN6tl988IxCosmoY5cx9xZ+3Pp63RQ7DbDIZxHOz5JkqDDK71w3pNLms2ZcsdBEs5ogDg4hEj4
SR1XO3bqDeHaURPSz8iST4ZRgV1Atuj9rA3021M7un/7GsJvA0/CTUFetxpPTVNM4kfE83clZfDl
QzB5bnr15lGYF2oKRIOKJdIq+EKeNhV0x9CPcyWcb1WEo6NLN5yaOfLfOpLLSYfGPJAW7LxVmQq8
irwZ+czaTOBH6kXT4xAz6V2FNGvhtWcGsg5SGUJCZmYeFSrOi3VciGgcS4Cu8tjj7B68bLpPwlD/
XoBGuKuFESJoNdbVY+3R7IR3YuSwQucUfEcrXVqXOEttWNbkqj6S4MqtOhf9HfgGQS27K5Kt5sz9
Q98N1lersg1lkyHD9OBoxfIp9mZqBxQ+52fb7Kr6tsF1CbX7BvwWjVszeUdLm4pjF1k8/uPMbqLr
TNBpuKJ/+dKEo5HeFKEVfRFWN8UXunxlPU9Q3h6oqQvDp3lTDRtLLcXzuNRu9CC6IjR92oDGUxPp
7hIIAA133qRBnHfNKEy3ZmXY1JXhEP9chskufM5yCABRa09XSzRX7gPCX9rXFB4fbSunp+jz5u9O
2YEnObU7WYdZxbHIXQHHy/H8PiKHFZlS0ng6G8eHuxNFcO5SuosUeoHo7kdXyHKgosH1YLoV5SQj
n8KH0uvJIUclfNBwYr1+27RgwPPQAlSFt64kZq8GrNoxp0SEeVDVZ+LXhMTbZV4O5+DG64OUUThI
qa9SIaNavi5gp64CVBW4h99OBql4Qpq1QK//cHou68uOUfCN9ag9chBQklsd12Ge6L2I1ZDefV/d
Ql2Nagi0IS+AAtzumYfGkSnxQmODkvqTCK/ThSyt+wQJR8XvR8X0K7zatxGNy78OgTdxlT5WBf+s
SRx7xI9/BCnu/X9d/qykCIdY/1X/HZGMUjzmn/kgz2XS/fyxgzL+j22RtN+6n2IP0Sj/838hGqVg
iOwOUXnCsYMH/N+IRkv7gzyPGjk5/4rKBD2EMjZmDCDXiVj8t/+NaNT1P9DB5lim7OvAOMGv7G/a
yr9aOadURtZRBDReljOprNB5oIC8ClnbK4oGwSE94LcMF1Svy+skLM+pRa6fp3IUCkR4w3CLwANd
NcpcY0yMuu31gEZWu5EIt69K31cwqtXkTnMcniOD3Qa0+wwJQa6eXn2bI/2r9b5keBgj/M8hy6GC
tBo+X5KiCimSByMY0a1SqPTLpHSk0db/Usz5x/aKXK9XPQgei3IoEhuGIRPQV0MZdP505LuxrGtg
dxXLRyzUrQ14G/B7jkiAgMDqhgD25fQMj3xG1lfeDPCPWOpVCtcOrWLlBWYzY5yGfhF6GOeF4ble
w/pykJODTCTZNyqv1bXnIzgBe3FDywpUJU7ucBIqvyqM62tJYd6pWdb/eXpW676jXE1Z8KIiLLlL
B2YNXt1gNTI6CN50w7TRwDxcK6lFcWUJ9QoeELlWv7Gzwrnodd3+hdzD1wT1gwtwr/Xzmd8il3D1
ZfktFDk06IUUPFdfViQzd0scmUExDLWv2w7ykMkj8FAA9kO4MUD5bqpQ3Fv85muqNDgWVPbXCJPQ
QFH7ZnP65xwJ6b1fs8o33UKoCbg6I7AUXSpTiG9qiEakSnIVn8kDj8QWwvXcbNQDuaDXXe7OzDrA
VK3cPUAD4Ll8yGuhn3kVHJ0PqyKf8titrIXdcmfW+rLkQeqxU29IsQEfOSn6YctZj5VzQ62OPDPs
XMwlcXkEiRFvIif2fKev77tIvJEp/Vf4opsiyy20dtcKy0ge0F7gRApqxI6A8ajN7Wj07ptDAUoc
u4NzjXydh+9+yoY0RmfWjlsFVmio12WxzNfgmIrrsO/FbwzFk5dHh0FdGN/K/aEQRCAvN506KMai
+wR8Wrla3EL/FImwfeOzTbLueB2asuZPKX591nQ9z6nWQ4l1HlFxiKt28LFgPPf0XT9x+Iv5+yVr
WF4N3A37E5pt1AiwVcUeDCbyT1sY6Z1AUpdWvFAvR2gI31N9CK/eunf3B5UnzasXXD85TeGEYx3Y
oeYCWm2GjZ2q+MlouWdfnh7rcPPKT0UBkzCkn7GWxKuaZjKt1hZ8MZhJHc43N43ZhWfEHw8vBsqj
1MWIPqTEgTLszwid0xxFGksEpQYN0xC1cwW5G4DQWLCMmmKdyX2PfDb4+lLjAC14mnmrs9jKJydG
/qsPFtHosJSWatyEzlSje13ON01q91sP+OCZg/Dw4GAPm3IRgfoYB9AJBzM+A9HjPsCLz9pgRl/c
5IjGBW6qtWcmeGRBqQPyHsI8kyfFuuIYx80wUUpngmo/PFZW239Q8a4LqnpqsI3x3LNe93LJ9q83
blnkken40NWnMrz/CUWUiUlvkjYAUmUAIOhKYAR2gy5ZPkIGBdaup75dtda3GqxbsYEH3r3ztLF5
l3gNsLDTYXuYRpHcssYcaUhNYIK2/2uSrsycAv/swJIiOZDrc422addltExhwLyHEQOCcJ5sDZpX
qqXntLWOBBjnMsGMkppEia/OhaEUOmB2xu+9LrzAGKYOQFd0AeSfb33qxdcN7nRn5nwQXiCMSCFQ
c+RQohuwmjNqVdoCSa4PIH2kWzFg6J1VOO3OVfnz9Ooe5lUMBYKD2jlz4yBfDVV3RuTaYESwTtDa
PChQx7x0kTe9bu0OZ5+xGSniVFQ9llmYzkYPY+faHc3+BhPgJglO/5oj8+b16iBeIxnxlE32v/VY
5uh46YhVdcBFkTtwmvdWrsUfqdGkZy6Vg21FeVv25Hg4yTBfy/MvJcpGgEa6oFareNsmKRRYJZqe
wxip/Gju3c+np3Zw+jIepUe6BhT1kZ1ZnYu2MqROG3JitLHn/ZlNyMfT3VSuT4+yVgECaU4+xH1J
NYCnx44z9/pCSYcwpLwxMq06C2814WWJX0FfCdCk0LUb1I1aDJl74aeTEcNtiNKtA4/qZqzd7qlQ
ABH6MHzMu8Xtku3p33ZsBSw8CYg12QdaW83Zek5tuUQZQMJbkIszpoulyuMz2aOM173DC0gS+Q//
MATVEBlir27UpIdXkVsLvK4sqeNNPCzZXbJkURjUTa9fGoqa3guO1ECvQuXKAh6rnAnildOTlHTk
JwDG5DvIY3tdAI4aLdOqcBBBFGc6pU07DJqwrDbjzt8tbzq/yGM0YdEec56JUe9JjH2xdYGLB/rS
alc1JOUz1/LRZQEZyqrI3H19oqCppztZiaR9F1ZJvTVrlbfCPKqds+EyyzCUF9MVon7thV6i7zXX
mhKeOdQODlKWhZolPWGAsmi2rDY3FUrEAh0ZmqnWPNashm+jaH7d0434tSjuRIwu2pltvrJZkx8D
YK4KVxORVjTB1tINNuglJaryMQgd48VsH8qqg9GrBCWVMllppg13bdjRZopn1Egxj8yuYUINiJkJ
fB+siLZ1tDye3gmHK4EAB4kfR500OluLK8Sehpdpa8+B1Rr9XTYK/UHUWvO0mKQQSrq0j87s1N9P
D3p44El88E7PlrIuOLn9jTE35diDxkbFXDjp7fwrE1tzqostV1txJjs6Mj+uTNBi3JuUJHfdhFd7
sBjNsneXbAng2rfvoPn3W7ql5Ycsb60rSqPu3YLC5BkZicMI59oAs0rRRd4f6+qxZsZhCTBtpmnO
KsZ6md5EixBX+VwjdVeULmry4GkMP/f6+aHTz5avDy8vxjWlOQOaRFQpVgsc1YCFuixZ0BvrQ0w+
xug2dCrxZWxz/cwxf3iUgnYgI6G9KVd4XUTDblbmY8scTLkV/ihwLfxU9saX0wFzOB/K/rJAjiwN
hgBS5eb1SYqYL2Qrl0FGtW8/NBr0E6WKjT+zFgGC00MdxiZD8QpQgZMCn1+3UMcZ+UAtTudA69v8
2hZmja6KlnBmY1kPSGf23DdfRvKGVKmZy7sCjNz+5EbmVcH0moMQHZ8ro22Ue30crDNH3uF3kqPs
nlvo+JBUr0ZRo7Y36pyNjnJTALYJYhPuQxenV+/oKOTHdIQoSaEztz/KAsN0nBIxB7lG7lKI1L7t
02g6E3NHvhGoadSI6GdQlHHkn7/a1BliilTXkGkZ6TNeV1UjyVNh8940Y+C2IJvPrN2R8MNOiNWj
ISRL46uEacr6tEjg5wWFm+AMmiqK57dmXjqwnKZz1+OxyYGFkBbCrvSvWcW6yDuqzkKB2Rvis5HG
cLjU6Jeqpk9ET3km2o98L95VvCTkSSXvpv2V1KAb2s3sdtjBNh5vJpQou7jpr05HxZH1k3sJqxjg
tNRpVusHC4MSpWIhE2ZGPwt8TUl2jC8dR9Ll7wzEI433KQXadZArfdsCIzL6ABJ8+b7Bgm0D/2u5
C5f+7ScS0QDEQt7j0n1hf+EUtxgSN1T7AMO/+smoLGOrOEr9Yaon48w32oGo9/NIWdv+z1j6/liL
GeuR6/DsbmonuhsQBW03hrPA4UtKLXxndGKwLwrcvCBse+2C9RsPcgiapUPiB5OrwsQMkLjwO/rL
y2Ye9a7blNrgordSQrT+OCpl/bO1Bl2HLVbMTlAsqA4Ep7/NGqRP+oOwIYgywAg754/1krVxGg9K
NQRoD6vbODbEfT913ecZRf2t5UFFd8JQSZEOWJQ7XSTh1eyY9W+EolxMyRWgerZGD/QzD9pZb4eg
MrXmMtLJc2kt95cSvHNmqCMbWeZ5ZDpgrEmtVlE/A6ADWwf6psmb7L40DESU5kip71qEpP06Nppz
SptHR6SlgMgMimMHauJWyScYsm4ITMom14lh91dg/s3cj1B/uDeyOn46/U2PHB84SkLwAFwi+3Xr
42MBNGPqM0KvXlUFrjdXSGbb6ZnIOTIt+vB0kICYkASsYfgYKYfzMCIg2qR4AKRj3t80WdpeLWrS
PioCEYTTszoWqWhvQmmgvIoo/jqnKVI9tfWqmwI0nwc/QoT6Yon08mJI0+rj3OTKt8JAlimgdDu+
S1rP++72JEG/se/J4ShechNQdrLk6r+65mBZ2Tlgb+SS7U7btllWXivU1IHQQxq9m8w8fjRKF48T
Pcbk3q4QIYazvRmVxaRo29dPEDpVKpBwImEPFxfxiOPnPETYjYZsRR+BkX6zuHp/5no+ctzLfhRA
DTIp0HXrwOf9omaVMgY1JllYktnKdOUVo/ZUluP45+lvdSwCiXi2tHQtAOiyv0beGCExUBSsUdyG
27iqGziV1jlXuaOjsJnxZwJMTLdxf5RR8dxFrxGupoMXXuUirW5qD8L16bkceSBSLwDiThJIDx1j
yP1hMPYckfCXSrlFZP8Y8wZBiGKJva2ewS29VosIJzWdwq50Qy7LDaet+jAINb/2DPuXOqI7YZGR
XMxOFj1Z6DkM/kyV42rS1OHT6d96+K7ip0oxYbnB8T2Ue/ZVbE4JQPUck7GAIsdyPddJcZdHbYpu
TBhejjma971Wm99PD3o0sBwar+CEoQFJkdXXgzYQWgbp8YYdQ/bSok+0UdVm9CNveZs3tHyqy8rN
f0ZaTU9Q4UzVipHKoUTCbU7z+3jJ3+YN/fco8BloWxtgAFc3Yt/ZYLicFk8LfDIhxvUwoBPIeH6p
e+k5/sTRGMaTh9KH1OVe78o0C3scBzjUsjHDL7JSa78Van2muHNsFFk3pdYhy/Xr7LVxJi4MS0yB
OY79Vpvj3s/q6Rwb5lggvB5ltR8zTRWNZtQEAu+4D30FMaubqvmTWYdoN5wOuiNlaUposkRL0MEp
Wnc9Rs2cVbRnRsIAgn1kukPqI5Iw3gxR4b6MLR57k+G2n6dazZ+R0lDuwq5Pbs1idu1zJ8RBP4S4
pHNG/Eu8PKjs/R0wAPLyFFOMwaxrOSf9lGwLNX6ZNKe9RDTy14AZcNkn0U3SicW3pyRCEiE58xw6
+o0pFsFcIdHGanP/R6R9GKvTAiceY4D6ysJe1K/gXp+5RQ4YT3IP0tfC0JGbn6r46jREyt+tnIol
R8DKuV2KKHuXkbs+cNcKN9AhDN8kInK2KbpM3xWpsxRCzv6sU9L7Ng+UhM4EwrGge/17VrvVrDNn
RAlgDNwQflXfsgD0MxDC0O3f2at4Hjpgq3kyQevcX+EsIy2hFcJFMBtIwITmHBR1Fm1PR7bcJat3
hYT0y5okr00E7PZHafsRgZUxHoOUnL33k6XIIHrL3tM7U82KMsDurb5TYbUavhGm1VvplfID0+fB
34a3Lq/D1S6mZxs5S2SNQRV7WNLj3rZBsal9f3qWR/oQ7BRgVuRS/A9r0P1p6k2c9R0WK0FrzPG3
XLeiJHCWXvk4Y4Bxq1WTKDAiH8QDmtHxn0iOTbGPDlDfXC+dpryMujDpRIQKjd0E8ZBzFpfHblLW
VCIKHIriOyvQVzdpkzXqlA3qSDEDc1zkcmYfWQvnaXHd4squrMo3zcL6eHpR5Dmx/vQyrzRlRQhy
uL6/JpG02M4KzrS5ypNtEounXqlSxBOsL1qnfDo92LHzwmHlaUOQVcMT3B9Mr3p7Ume2Cw1j/cZo
XDS+Uqv/jZsHPJ+LkwPnEjnJ/iiDlllOkbCOCGZtkQEsnpZuaD+cnsqxLYOwg+yd0W7HmGl/kMSc
c1Js+gO5Y4hPYedpDwWadjel0nZfQ8X0tmloIEiojtqZ6R37YpKsghYD3smkXvsj06Ab0gqMUGBE
SkQdso1vmhrB3m1howjhF2qRPZ+e69HPRgMJzingPYSR90dsKtRP+EVTMI6eF2DzZgbKkKQXp0c5
dqoyI5B0SILB716d8knc6u6YaFMQhoX2YIjJu6EV012rHaIIp4c69vHgf5kAWykRATDdn1DemrZi
adkcQDYbHzJPN59DpyuvpjZStgWf/TrCbOZzqYfGbywlJVdM0IHqQZBY7YBadQQdUvypCmNKPiVV
bWyKAteR0/M79sGoaVCP4iUEznt1ni95aidDbnDQCWj4hTcWSBDolfc75zaweNnBk5hDbxWKNZdw
aeOiEyxQEbbe6M2X9lw3wenZHDsXaVqSSILgYdFWa9ZERGRrTlNgmeF432NsE29HbAH9VkU2D6Hr
AllDNR/PYFyOPv4lD5+hpWTvOkrqsos6VSO3HHtTHX2rbJynsJvFM4ejfRUO03AtgIBeLlU6PI5e
XD7lS3NO0OJYnoesLIhCnliog68SAHPRRKVN7Ip8DPWLXPOGywFNjW+pCJPLeSnNH6q+GF94Jwjk
0ESHRnPaWU9Rnr7R8WT3Enr9S1YnXorIWp3FCwm9Xfe3WhnrF6nXnqNfHQldMOPcDdQMKO2vUwEU
r/BbsyrS62XIYn+IjCX3p7zWznzdI+OQs5I9U88nK1g3futC0+tCdFoAW7K4m1IUYNGyOqd1cCR0
afJCTpLwNlpjq6sITcGmtYxYC0xXaTk07flPtKXKyxZ8Dk3AyIp9HbzD5ekN43F8re50whUlJAdF
CXwI1l9KRzo3inMtGJtYf9dnTnwBF3zaZHqpb3pEbm4w+mmQEoznzZLVtfr2/BiYDFVHQO0SMrSa
dRujyhdHkRZ4Wq8+FTyEtk7Zzh+cUfl1eqZH7gzeHdSWZKOOLudqd+CoskS5uwAJEu58iyhms12y
RvmgGqiznx7qSMCAlIFlK5u5LqjF/TsjGRHQCxNXC2bgZf7k2ONGr+LwzFl35GbCeluSHIEIAPxc
fTq3tcK2hVeH74ADksmzRfwSpW5fByGSpVLDrYsfYt0S5kVUlll5ZpLHUuS98WVovcpB7UzEducl
ehC2TfsLf+f+cTD1brskXjhsqsIsL1H8LLam4ggoA+6kXaLpZ37SE+UW3ZVtlbjNJjIj8edvrL6n
SswdyS8Pof3fNZbDklYUaYO4wu9snuY8cGZbPzP9v2Aw+1uHvHvneCJb5jyF9sdRoZx7ikDrH0ld
tDWdeWk+L4bum9ryxZhLjLzdNru0dk5t5dTEH9FYxb9NaLEHCrgPy4dIoaGy6aoQaf120TrrY5+0
SoTwrFveT/0SjbwYBzTyhyZy1ZsGf0MEXt3Jta8jQ/rKJTuPOTvCdvKiyrCeC3EgbP2iDSvk6JQZ
Yf0wnuarZemxbpwxRYjuip2LHb8BR7tx526H8+CcXRYhiCpWKoLWkuzc8NSdM56mRwKMi/TLm1pX
eFttzPHR03aeepAbo7vZqpfnsVpSqmol2gz+hD1i6rvwfaMtIr+482U7p74EikVJEwOFB/4W6ean
jw71MnXn8ofhQKEHjTT/a+E26lclWpHlhdj5A8Z1ajnbdgBs4wtd4CGYa3MW05GR3oJdPOIzOIyp
cylZi/mN+5cT4c6VMKtoV90KQ+QRwq5jFG0Gs7Y/hBP0lsCcuhHC3s7nsKISniHzl1jZsxElk/Wc
uWJ5p1t4zlMbn1CV5N2l4E3aI1iLfYnm4IyBqvKLTrEBMpCBfXHVKPVnyxIoAOu47dY7391x58Gb
SzvektJFBr5duvQqA/mS7wnMexFjs3BM2nn60gbH39faef3mOrLjfjIIAYM5MbtAw8y4wc6chvJl
3tsZ8o5h6NylttN6mP8u+nSJUKf6okcFzsadhQMuTsExSukxZ/01hZ/U2DidLvSNPcV5c9dAKdIv
sK5tC9Ro+ubWM0LwdTBYF3j0vQOpWQsHp7kaXLQ4HnWnVD4hsjZ8xjUE0q4z0jVAFqG0v89E7Dfb
LcfHVivrW7dYCtrP6qj7vHRU+yIb0vGjaiKigcRBO2JS7MLwAGOjITYbVV3nsVuLKSHEI/dB7YSn
XI1Ix09fetftLD+ddWPx0X1AMRhB0yIN8kE1fk0lAr6ozRuYtymt8qtCc970odak4wWysUSsWubz
ew7L3Nsu5VK8WEWZK2hLUyzZUBCMv6Zp7V6jJlD8ROQxeRq1aUgfw8gxX7IEoi6QG+RlfHQpYzWA
Rh+2REwBUrfwOqPBH1Pk4hrJX4EwuzUnL+WAkg1IiTGsniYd3eoA2Ygm3yxe0v7A0a/CKjQvS0Tk
nHr42sGIr6+azi2yrZNG1gvi0ONwiaBVqG9oIxmPWTx5Fo1O+L8xeBpl2+XeIvzYnNmUCDMX/dbM
vFrdOq2DxLiuLN5jFuWK6yshPySBmoR5Ox9NaoHP2o+Wpw5UWGP4HrWqomz00UoS1Jcz8yUBzR/5
rlMviEDGaZIFExiUdgtWSnOvPSXD2iXxXBK60lNsYyPEkjzp7GUUP6AO95shhGqwgS5eKli35OW1
ZyaIDSZ1adCOavuamrWNejl2ftgz+nqUYiHSKzoN5ClOehw1VNxag9G1hvTe1pURk+6l9WBfKzGK
e4q3E0QVRtwGPF3Kz/qo4o2B5GaVXs5ey+7U1dgtgH0PYXbVjnbf+o2e9Dk6hBwKdL/DDmAXrtPv
psm1Pijx2OgXTb60BU1ue9Qk2TtBE7UXTYnpKcxuDhwqFD4ofeWdZlXZeDnZLWR4WmH2clMMotTS
oGhGD8xvbyHkjffBpISa+A5MrpyUdyq+lTYKcwhWKPlzNWUupjPQkXVaa/+rbODZ4dKG+ZpIygdq
X94Hi6Poo6W3CuU0vIS2dmLnN2mTp1jRjAkHi9Js2sbRn+dYS/lj7IaenbCsiai8UsozOeIBINTd
+SYDBcWXE5/4dc0vAtw44MpuBkgafGC5CsBN4Yw2nJoHiIKRmJZtExhh9oNbCUX7VEGHDECu76Fa
val78dfL+E1M3v8aTfek39t/Q64uZi+vkp0D15H7quzEzxaO7muG7u4/+o/doGTmAh0gJ9xxcf+m
6Eq7QQpcO/EXZF5BWZOw/G03aP8hi+W8pEAsyLrKvym6mv2HLUsD8v9Ic5F35VsouqtmJRRfqBBU
boEpgq9E4naVMw3uKOxJp6za24Z4Tod6+YINBqItWFtsCnPUbkZlNN4VjV39nJbJfkpQuLwpuexu
6mjsv9hRpt9muP/e6rkplb/1/D1ir2yM3bL+34iw/3d9AqVgzj/zwu+Sn3/G3c9SdD+Tci/c5H/3
V7h58LfB68FBUG3ybVdyHcefovvf/9PD+E8CqmRHFM4gsfXvYDOdP4DQgKTH3RKdWPAS/442/gj/
NN704KxRboAE/JZo2yG3XmXoXEwSUEDfElahbBsY+xl6r45URdvG9msdT63ensXt0pmPVZZmwUi/
7SKCk/MQU2H2OxNfCmNanMAoZ1Sw1d7+6KDsGjSl2d8vlTAvs2XY6F30HRfVz26BjDsy/yaiYNaj
Z+P+koU1vt7Z3YCCtJJk7Utmj9Sdcle/zmo05t20xlszb9NxW7M3db9JwgaV06L6FVt5HZgVwKup
yMMNBioLWmBVmfiZ7lzjSlX48F9sMha3vHDd3Hyc0bwiwS5EkKrxkwJAyndVnN2QoR98w0iTy64s
ecpTerkMm9R5bzZcrW/fI/9f6imcPqNfiH+MYcvs9Z4BvPb3njGsP5AQADgPhB4nnZ2T5l97Blso
kCLgKSVvClymfLn+xxYKMSgpiythK5yd/NG/bKEM7Q+Jo6JMTMkTFhSk5jeIKIBCZFO82jSoM1F/
ApwNcYBWD4D0/U1jI9lVxwk0OM3LbobQ/NQZdv9UJwgB9LQTr+yG1HAYHew6cDW5dZfpSc/b6qIs
VGczQYBrCcyoJx7tu17FUVxVwCl4mbE8VbY54TaeNtgcTLp5CRwkMDp1vqVxpl4khd2hMYKckuho
Uet064M6y6ptX8L39GzF8YF73bZz3gWG3lTWhRF3ysO4OJ+UHoA1fQblohvs9FeIbd2j3mnlS6bM
2lPVG8o7fPzap35M1BvKMcWdNSCc6lflPBgbUsr4RSti8RU6cDw84JqHrTqOjvfhVG0dWsapN/xs
DP6DuHfeR6TMQaItJDtIltjFUEAOnQvfbL/qyWe9/z/UnVlv3Ei6pv9KoW9mBhgWuC8XPRdkJnNV
KrVZsm4ISba47zt//Xkou05LKZc0HpwBTqMbctmSMpLM4BcR37uFV3pg7KkqGzlJV9pYb9RgEz94
koxd4nDU8uzB08v7bCofqyrbgpgsE8PaESK0z43BDfviaPj6UfKzI9kzja0p07r3pOuBVBtBL1a6
t+yNY2ZGV0FVXGUG8gc5Mw4c+JZ+KBETJy0Bv3dxMhx78y4KKWmkLXL6WZkD4Vf1sO/6ErlcWyCC
FO7LRm/Z4aYXTe1fWWNV2YYW3TcD0rUmvSXAYR/Exo6wyK9xPt32dbLxpAZJXY1Nsrz0W8PFBPti
9CsXoRCZMz7nVSP/WuNWP2AdoAneOWGfZCTC0uzFr0qy98vvRPYt8jLak1R1KedRbhepvzNyyx2I
mHFMX97h+Mc7Cc2zQEqfS1pgxDHYumAdiqpal7V5LpeMiFR8Impl7ZvRZoo0hxDDRROdWyH2RtJ5
62vLsvIeaKN+y4xpITQXghydR0G8HKcdlBYyMdaafGxJUhEqd5q+dtmGfK0vgTTRP0Hq1Y3CVSrK
D0Uur2PlXCUm1UHlsrKsZFULYmYLRnMnJIJbCZNb+/mN5l3nykpVk8tK8pCisbeRoxVnrCgI2cz4
G8FSVxXRSBakBKXRDk1nHuTMdMv8y1Tfelm7QeJ2PxloB1JtDX9gmfv62dhNWyNV78PKPwZevBrE
5HwUOJOqOSOVGI6URCD6SrIR4vu6k7Yc9tZawfFcHJ1hZHZi1Gt35qqU5TMQSv9AO44YyOBekx+Y
Qbupql2pE7/GMkGXl1LA51TiQ++VpIj1zxxbLsS4v8o6hZNZsPLj0hYHZWNkd5lQcr7XtR1t66VZ
NHult7Y0jm7CVlvUTYH3wVmNxtiMW7eSLvF9u5Uiw1X7M1M5a7UdRkcEERnjyhqHPc5Yu0pHRx5t
RT9xlVnjw0HLyJSVHDbLuvbvrYQoJS3zLsakvzLmhy8wrWupW5ctixxB3epCiVxi6RaZFrlDgzcW
hiW9udGr0jXFeq/kkasX1lkOSmlzQswzp48GO8ePlnQYu8oNjtcx2qr0XBOqu8TQ1qPs3dD2WNZF
sRfidHIkwbroCm0n6BcdIXZGJq9yy9/I9Lv6aZWl5Fhn3brW6qUW3I+qdqybGjkd8Yv9IH7xyu6A
p+EtbJ0nycR0uAh7GhNVbnfNcijPND0PuWZ/1dRFT9bXWvW3WIapnfClblS7lWW0d9FgIiewbkRL
PCpW5SSkrtkCJ0ingsZj61LiDtLjaI4cVqeFbxnuVK1Kpi+dGCST3RdZpBNWVd5z4E0Oofcejch4
B4VsQ9aVYZPWtSuy7FuB2JGC7mFF32prUVa31dS5etBf6YnZLxJT6pZAcaETF4l1a2ZFTeUv7i0v
qPZqEBVnVZOUTm2IO1qp54ow7fGRo1PVC4i4hM48bz2eVlgAwUoNiU5DI+5JyV63+gTDtTbakZ5y
oemhZueSxOQw1im/ahc6JgONJH+Ns+mq0ZKHNu8ONZY1u5IglyWhfOJai6Vu3xQyAndc5Q8qK8+l
ltbysR8V6SCLd6iCtdpLFrjDL/pIdPzwJvD1ENWOnzB3S2llhoZbW2e9FT4kCQ22uEinLXrq2Pbr
NSTZiyati1U05uzXpmWcFKsEhsQuWwmxqZ1HiPGaISbviA6tXVeeBgOp31mJaK1xayDgo8yXpR/e
UvMTJx2vZDK6yKJYJWK+kyPzrgy6m1z1BDuojJsqLD22rZMTExK3aMt2n2bHMMW0Rg491UHP1jl1
Omw7Of/Wd93T1CrXQdXtsqgvHc8n1CgTz8kvI+BEEu8KvfAeisogopUUtCbk6eCgheUouRe1H2RO
nsikXtCvwX4S8lqT8YD0bQWFkpaXmFZ0jyV9icTkVtSHZiMokb8xpeEsmh4MObjrR35KpmUcrdLU
tGluTYssEr6JSErTDhtIYVpZWcm+2VdGWtOTj/t0csgKfKqt0schg8CRbroTW+VZGMvKniRCG5sI
PbCm+B40NXbt7aDu6c3v48S7libvPu69OQvp0GVk0av9Q2/JRzizrqI234JhU8qXfk4WXWAJ+4ZF
6bovASkiURQWitaJ2z6gZSbnYrjqc1KJg4KEKSES6MvGbb4Qhl6hfCdXSuIPLPll6HS4/FXdVK7U
Witdb75jCf0TR7YSz80TqT1rCJxeDmPzJStVZYGntrdPo0Cx4Vb5+zCIz0Kd9bszfZrGHg1qQS27
76rQGK4JpWAxtKDWSaGZdmyFzdZogm+ZjmGiFU97jgRziHKIS7mUdhuyhuN9UOvxIdVHcRWqUuPS
Bo9tsW5M0qIKCP3VmoNQMbNsR4z92C1NtOB0c3Dwu6pXvZ6tEkVQHLG9K4avZajufbK5nNTyjopB
VoCCLQ/bC406ZV4LjXVeJ9VmoIwoYr+uahh9Q1PZtBkOfvxo5TTt6sBvl7I2Hsy+vEIzRBqYQBah
GAsXceb5S6VIr+n3bUc6aGbgVU5XdoFbKNlVOQT7KYskCluTJHZUFVtda81d1hAf4DSCYhwKbATP
YLckR/LPqJ5zWAIhCpbq5qR+XmCNx11TtoWoXZj+aG76oLhrBMF3lXBN6IJwOeGCeYPj7zjZilVE
ImsaWcpAUt5ySPjE+7JJV2Qe16ugVG6zwjCWXS08/+80txRJ6BS0NIpBblKzGXHJpENJk5oMqE0p
6ExrJBRDMZ7JlfwY1ulC7uRvLRtN6KYOEXo/enT/PxoWxffsqqm+f2/OHop/B/s6HZ7D37cpvn5P
v79pT9BR+Ouopam40tGVQMt6ksCrSn8iMgC3E0GE+TI7Qf3VC/vX0UoijJdvz06ytNJmS53fOFn9
8L5+dbJC8zU7rcwyG059aA9oibwGTAuMvzSwJd3OCW4QVkrE/v04xWrAiuM3lt8RPDDM22S/rIVw
D+cw1Vbw06ZzY6Kvv9GNEVgXCa9QrmQlK2FfRlODnYecgnYaaZZ+HeVOMZw5I/QWcMb4aubxFJKy
GOe3poLfmN1ihCrRqChzweidFtTFvCcXKyfEzatMlRBUMOWs9HFQHkdeJPC67kbS/Tx2/aQMlMIJ
6yoSnuOkVdPKUbtAwlJFpHUfA2oI0ezRgFMD9nCiLwmm0ytgnnvTi1rFLess2DdiK/RnSR9mwWJK
RLl3jWSM0vmUY9ZHTQx1dQNeFSiZPU6VNoKgkbz6YDYilGQz0BUfC1bOBcFSMoSY+HIj1oBJsIgI
5FXU4w20D9qm8ejdo/RBudq32gNwqCles9HQkLrERI4qnR1qoZAFu6iKcjJyFbPs7sehHqqbKu4H
ySmqIR0zEFIvnbEzHO8XloV8OHUAk5XxQDiiHFxYk2fdD0hJig1nxS44G3BK0xO7h7sfVawqwuhp
2HEgPZKdiBfD8A1NcoE1KLLQsl54Picft+I8K+NhkvegHGSyR0XlpxzGcIOhNnmGkZOUYMsTDmLd
s0iqnBYsSXJsZZUc0CIIboQf4b4ktjRE/fpKiozPJgJ3UJp98iMNOAeuiJ+IZCP0VSMJQsbKsyH6
c01IXxU+0x8S5CtqX7aaQqMKHI3Y2BtPLJoHFGKRo72kD1tZw25EnIOJS8RC0QYQt0rPDDQoLENz
gDH2GZWyRl2hF9usTyV/XQfy6Dn5pAKJtVZy0eOkvWhUq7wo2pbMeJ0YYxLhe126YPFpNo3c9cuS
uMQbueitu0ZMi8dIJzivKoxb0Y+EEd8FRb3IlSp9koEKS0dVWhWPH3Ted0oZIvAaIjW5K8RBvCp9
vDKyrrC+osbyz3wfAHOhFZwunVKzcpC8NnP7ULhSim4CaM+T3RgmdCLUUWvue20oLpKgV+9ltYoG
Rw5wnLJnsvxCSibFNXtTAmhnbUx7OdzFmSi4nAsdhSi1DdA7Qqa6JAF6YBPN0/zM2TFfNp3M0WgS
r7ukqZdmK+t7Ur94CVWuLmnxXXYv6HGiDs9km1a7cczlZZ6xx+PhiEmWAC+/qtM6zx1r0CIMruWy
GGwvjlJ9mWSxqHOUTogLjcltiLelFtJeCEPJUhZm1Tem21leHR8SURqipaIXQXrHPIj6b7OTj+Wk
de+hEOrSpFykmi/oX/2oHvl4x4EA7DbHEd/pgolsuGzCqPEwDV5NkutYhca5xc5FX8oNbCI7n+Lg
OQav7IAh9eKy0zvrSBJh9WhKcWPMXsdGQNhIIze8UpjfWALC4lUkA4s7aYWZ8h3RvFm2rMROEpEz
NVOxyEc1kvEbaQLiAiOJQ6/oi/JdL3UVrkqSwkZR7guSIeIqig03UPMwe0jrIK62xL7l0VooSJRc
4tnupS4yKV8h3Nbqg+5W0Utz4GTb5bKjtH4U7MvCBPz2hqqeGrvySj35bvSZHB3VoiwKt1HyqhLX
E8kN0xUbgkZwrLKUk12VYcGcLWraeL6tdB1496sV7vhjyfgja9Mjb66p//mPeaF4vZCgkgFwJm2E
vCw4aaekrQABO7zl1rPJCyACKDOQHS2Komp+k0nzMg6mELBC4Ujju/Z2wdLAwSdD6TybdJjysQj6
8VGqgs8MsmY21OnVgGrOjuMQN+VTv8QJc7BEhyVCtoilrHHbCDkYJdklW1nSd4u4Phs9HoqPb+E7
xuZ8bajQdEivGIW9MxpK+swy+YRm73GYbo0wKAV8aL9ZqsYULUkRCFewi4QYlYpVLkXYtyTSQlf/
8vH7mLuppxcPFwm+KjAK2pyTW4zduEHYCcbkfubTEIj8PUst7VJzrDYfj/R+0kB6A47BdAOoBgHF
2w/TpG6GuTQJOI1n1jX55pI71eNnjPP31wOZEGBvRhNRcp2S0jIjjbqpxjxet3geakuuF4Gfefux
GYrffgroqmOoqHLncPc+tSmaRg2yhJ55tgbdaWfCawh6+TMR5y+uByxqNi9GbzLrLN/etUTXRI5w
kcW+3mPz46sefRLPbI5ynDSfqcZ+8RHpswEGTzZw2jv7sAhCXeejJ5vVw3eC2M2J3XH4yTz41RWx
D4V0yRygzX9yRYVWKoRzA01NSpQHtti2TbyLu2xiX5XjLLX47WkHRmjNur5Z36fMpOXXLEF8KWfT
b1onet26coU5E+LPz1KR5jf9+jHC8XIGroFHABUpVieCAAM+OaY9qmUHGr2zuqOPqLc83JXQtds8
E799fFG/GI5jAUjMSw6Iap48S0Zjkgpc6wT/RkJ4O3C03wmJJe+q1soPyjiqn5iCvS+R+FLQaMPU
cMYyT2+iP9GdKuuRxroV6HbS+A9QH2nfd9Jh1KvMlrv0kxHfzxJGxHKKBZ8yhzzm7cfmh74Sdhkj
YkqZu5NR0vHgPtA9JNz645v5y4ubiwamUkjXThXrmprVHQIZw2b3Pbhx3PcuiSjttWGCKvlSFN4Y
dQ/x6+NRf3WBTH6eglkkj6Tp7QVWeuJTQVrDhpTdrYQirJdyEZduXXDc/3io9481xpdUd76CrfFB
vh2K5l/mseklYxtcbBcKxrzPrLv1x6Oczsl5QUMQhiKYP3gSTujAWUNe92CQNF8lXfA4p5PjT5Fm
y2ZMuvMUGMb9fxjPwNRWxchkLsBvryry/GQ0I9A6y8D4KFDhurZIne46ykpr095KP7mN7+cJewOA
U8RMLNzSKUE+bCehQ1pk2hIUXyAvna23HBjxtUpk17ayLPCcUS/7zyjqvxyXqiLO14mQ9uRCm6GT
qrGNWQL6VL1OilFyssTKL7JKa55GVPJXQg7p9eO7+37OyBBuiLbFy2eW7J5MTzW0RkOoCYOiMwvG
USei8ijDZvykOr9/CsBXEIxAvidHEnD57YdII7N7SQwDWQuUDR4r36hB+SqyyG76+IJ+ORIfCQ0X
BkOM/3akLhIrurgocXJRqoGZaOjZ6lTj6tNJNCk/Hmx+26+Xg5n5JNMIIVGC5F79ndGA7letpMML
JFp5JSeT7gi18dT7Cp08pfjEuO39R4UmZA4YhXYFqenUHSYy8sqbiCCmt9KJjjh4tIq13Prkkt6R
8BTcB2WKMleEDg3K5tsbSCb6kASZQSvXm3oPNksPcNaOcjsudCHPLKcbTe5pRMzzHbhKNS1KsYYb
rQiBUbgjj4c2u5+qKakrmfiZUc8vb8K8pYDqMzuxnrw7jZOmVytctVHopaN74Pmj7n1m7fv+USRm
CVccVnu0hdSet/fARFYRmC1wQkBozD7HA+3oi9CpJbMurkajKe9CKIyfWDC+vzQcd6A4ITiEJMf1
vR20FwyvxYXTJJUdADXQxnRRW0nwSXWby/ObKYtua+ZRkZaGH7R56rRgJIUQC0Ot29WYVU9aOMaC
HSYxnaiQdKRyUXmyJhyCMiKfgEg65bNci3ePDEZlMEvYq6HbnFVsb6/SmOowbfSC8Yu02rf+RNtC
rST4GvChkG804Wd2GfMrnlzx7PdGJgibaASjJ7WntUiTDSjzdmkEanajerk32awdvrqZiCu0Plkf
332M6EF0Dj5zwivjyvLbC5QLpUGeq2u21BB2ZHnI3/Dq+O1Fah6FisomHs8hlMtvR0mqvjNxadLs
JI5r3JZzaaXFau1IuSw5MEiKb6WndZ/Vhnnev72V1AOALHjCJA6wR3w7ajY1HjoRf0aJfHjJ0nAX
6tKXzDIOZlBfa2n3qELNUI3uOshhe3xcbKV5C/92dDRxEESxupgd204fkKaZml4aE80eBK1aCio5
dYEftU48acNRL2mjGWUTXWBM068ExBvr1tFA3r59/DZOPl/2j8jS57fBjo70jlM1YCTlGZR2cssj
IzPtosHUml74b0q7XkYhnfSFLYteTj0pBknsj1MRWuRmk4fmhGWA3/4US5/c0pNigIkkXtZ8koSF
SDpU3pM6F2Yyun65rxxr6izfzTzdemjq0EwcQVaqEf6Q1kduHZQ4yPXtmEwPH9/Lk0dzHh9bnHnL
w3Z8ThR4O5802S/MYCoaB1BXuGTl6GSb0LBBdgXg3+b3TqSMxtqG1B95MBaG7MbfjqbTIvOzQW+c
xgeGiGktBHR4o3ZmPfbmZ8ZgL/vEV9OV4WaXRJ4WCHi4hMxs1tcn0gGguAqlonMgKQvopKTOynpb
r2qjX3ViNDTbNjIsGaFWpY/XpcUbWuoZnfmVbiVCeVArC2kHHkZdpz9UIv4hC7WDLbAwZF+67vQ8
DWbmklFgPZL1g+pA0m+NBYZU4v2YyJW4jGKpsFwiE0gJgnlaxTlUBFGNfnyKv4UJfkiAf5No9beE
+nm8p7ygf+sHDYFMP8efyelv/rLMmrAZL9rv1Xj5vW6T5i+wbP7J/9tv/vH95VWux+L7P//xRO+9
mV/Nx0XjNZ1Sg4b+ASZ4yP9IH7L/Uf+RPGRUkR8vufn2z3+8/N4P6jI0TMy16VSxm5j7O/P55T9p
mJhAUkHQ9LDb0GcR+V80TOlPTh/QmuUXsvNLef8XDZMWBFnbuBTz3LJ1/x2w0HhZ71/NUpltAO+J
YyOLI9P1NHAl6XpEMRp2BqTJbKJwX1bKwS/yx7yQJzuQE4oChDJFv2k9c0tzcos7yVkR2Yka73A5
0u1JFL8ahWQ4go5USBm+++AVY+rvVUhhUIJy03Ol8KFu5Hu0KqOjhrlvd6qaO1HXPHSh7JRI7eIs
sae63meaBi6JLE1Wyweom7K8jq6s6LyOVxVqHdUeC9czl3ru5FurwExgpZnb0jyeN0AphnEmYz8R
7DFJaVelukwVRFNLr3Fkye4R9TTuGNl2bSzHCABjIxKOXixFdVG0Ryu+CPFQyS+9aIfKscwdzVvM
MGhMb2Ilx4fKci11k1wlV9ECRRiyrefyRhEv4VGJduoTjWgrMevxtE/cxNVuBW8xwmq7hxlVXNE7
Qa1zLUgOQVql79Th90C6zK4q074uk0MufAF2QBk12bAcfFtQcmeyE7k4K6OVWJmrKXJqYVh5fjiT
uOwgnRabZNjjcbTW24tcQOfplq2xQ1aUZImDB5wtrcgWaWQMu532bnwS7oX78Ul8+VN8+XP+Gjw0
zz++Bg/yU/MsP/31v+45egAVXqlP3bP6pFGToFTI1K8RUzfXG11rVcZ72Yhs1YpthD220uLEs02K
9D45RLUr0vqT86+w9iC7pxyk75IHVXE66GPxNaaMl4O4iZslaKotOfkmmJZDuuj9lVXhKXROXIak
uX2wQEum5+dV6QzTObQL7H94LUNa8XUOCczPzWptAK5MoHV2ilW6nWluICxxdPk6OCYMoCqxFUTl
25LfnsXlV4MzVHZr2dZ956jndrXk58yHXF1mo23cr9JqHRUAfufwGu1gXCriym8dw3D0wSWvczxy
nYHnlChvm4V6nfe2ej0eg0cPolV9TMOdkW0HVKU7jxSjddCqjlnPSTyXvvDk1+epvpc3CZqAFb+e
B1+G4XJQ7rVse9RFNxLumKq+SpEnRELymwUenQ6LhWOOuYtDO175GPsawqLtNnG8GHMnVHcVFFZl
OAbtWulW4gTlZlEKy4wLhrxsEN15NgSiI8CKcQp/pXlnindW7BMcVl11mzd78+Jeoy1r4QkQONZ5
1WyDgGREnm9nlK9r4Vh3s9cfLf0KHcARJLB/Dq7Dw9nCXZiIYJ/dEps4KNIPZ4KthTZNWMvJVGea
3DC4KGr4SE59wFa1Bo5cWsq+goJwLZx3wZJXlMel5i/rcTnIrFLeNpH3cfrshbeo/+x4RNe97x21
eUDqtqzBxRH9rGSNU72g2Rru/OTSoXGY+Ygi1knC2gp2SRM5Uvjo44o81NsK/m+zz+CKF/He4uzq
gZzy3qxmWRzFB3ayISLaL9ADy8u0fI7R4PmjkybD0mA7cjmxYwgKzHQnuzApMOdwE6NaXGffSEuW
2e46kD+zEHVvYzlw4/i7+e0cGgNvjU80soeNtEgUUB9HMu5jb3QC47vVC7dN5CbaOik2o7KbDWYT
xBv+dSDdqqbGla4y0Y2zL5n4RUyWBU6aB/NBjug6BzWRH448bftkp8gQr8wlp3Q7c9vkKI7XMADU
wu38fXtm3PbUQ8nOL9ILS8T5x8ZuU3j5j+y8PavPXv6Zf/vxHZHyqtrUqmkuaG3+8/9a7dTf8zMs
fet+Q2GcdtPt2ANS2DHAM5jdAo9maEnHUj1AFZPGR6Y9Xm/C8FgjKcnqgzYmzKRbQVwSBhe2PFOI
ZRoRIimkjkR8lDKoo8KlUQmO72/8QuBImEFN3dSIYi3NIDQXXui4xW4kKDaVdpMuvX7Zm4uYznE0
tSHFWr+rReoqW7rikrua0T1rmRiYpPjcm0fT9hh5YaX2ZMlwTFGyVNYqr+2ktcG0reIu6XU3WWTI
h1HRdIFtPej76LHtnTKuHbU8C/KD7n/JWR49gLNszY7RMFBxutOhgHauOtrkDPJdRuxbw/HA7wQw
3WEZmjw7sBZMeVqOsXxsDJO/49JXPtCmWmZbjYc2bG5VbVgWeDRZjebKBtKA3HOTvnhGO+QUGC7K
dFSiNrctjLFi+caT4kcW9q9RAhoxCIOtwluB9bOoWvwtMC32Wt0R1dGepgsxB5H3O8e3FNtsJadV
pU2d6UshKXaJLuJ5bC4UgVCbvFr2/XPv780aSUO/0nUptkMxwFXlKChkbwQwcG2A7YU6hhehlqlL
wbSWQzjRscf7z5bqbidb5+lwJcFdJKloGcsquuiSMBMD/KDwU7vvJlegiSsM91BJD3Ek7QctOTeS
4Uua6N/kDDqgeh5k/9W71P+G+8/ZYRfM5+9ZaaucrecfV+3jt7BuqvCpeb0L/fnb/7kPBb6kd08G
4nxU+bkH1f6kV0G/WaGNQFv29R5U+RNYRmfLSjMQGM/kuPTXHpQ8VSzn2dRimq79zv6T0+TbQz37
T6oZLHTUeOQZqDNB7vUpKSxKQaNRJDqlZ012meqqk1iY7RH1sunMxI1kUjAM6RaRyLFS2YJD9Bxz
44xmrLrMm3qnpfo6xf6PJMtzQdC3eaceML7emX38hWSbgxhMN6RPDyyDxjahNdBV9VqKOx5h+XEU
/W2lipe5irGPEFuZg53dtxTwK+2Q4SjSs27OYpc67VdJAu06j6JHI4717zgTII2TJ1m6GUh7Xmla
iaiac962M40Gqr+kbIYAmERM9PZLE5earcjJcC+OnrwYlLRwBHhrFwF+BnH94MdFfo5FLTuLQn8q
xHBYBJGGsUtVp1vf6js3Q89/jko8WKtRDUWgoE08I3QIDpQoIVus0i+HMb7yRS1/Qvo/Wx1gJSTI
onpoolaDJqxkpCrh4ULaT+l1dpyZEO0z47ZMKYMj0iYnUlnKUjPBiVmroKeIxRHHiY0SDantRWW8
MtrqqpApex0uME9a4i2rnJ/hSLuN09q/sNJi05QIIVLKKoiC4+XxyurSZZKPm77LMcUKtqMWro14
V/fxzowQwiiVU6VIDppNbirQ6TJO/7ltatMhDEu7GNlsRV7wZfQ7fiA/BCrLjVU1nEGK+lHzDTeT
W7SJ+tehmJZ94TuSeQcb0J2s0g7VbDOhoWEvJBjoOCyHDjpBdJltcU0qvJ7I0vdSIGClPbTHrByz
r0Wkc4eVzkDfIEGce6qVSVtEGltUSS3qjSRn8RdlphMlmXfA+3JTTUnlDpl4P2CWf+ONxVXtj+J6
8KLoHHt1Rci3mhd9V7tdHUQuD5trRFA+BHmK50D2qw4OERP4qYrr5MjeRlvXbbiNyNmIPd5iWnYC
jl/gTko3urGEE6YiZd+YB4IzGYO04G3Frix6xS5NkvPEM6DKyRx76lLbDzi6bxR1hNUlqpNjlDVY
ZOOfq9OU2X4cZGzg+zv63YbzUon+69oC/w0LLg/Q7AD59wX36gGq1B9nD1UTZn/8T7d6yJ6+/6/X
RffnK/wourMWHhAFLHHWVOJ6Nccu/qi8mFb8Sc4SxkpIHzHhV2YKy1/UYPNPUB4SqCjXc9NaYQ34
WXol80/wGRgviKEN8SV9+q/2x/HHsf6jKOu3/TfaizhHgfPrIAGEoGpz9X9dfOMhRgJJq3UxTpK8
zks2MYEyiaQQhZ9BKieNhh9j0WTA6pQ1BWzlpNAr2kScUwQ3MKonXIzqZVrNOV5xoDpKPjg+2iyb
FHuIwbqVLYqGo9eQoCzgnWDQqq6a51D0tXUTTxbeKE1qi2GwYJu4N2JRc199pj/v0xvi29wK/FdX
5OXNwpwG1UM+Dm3KPOndyWZj1CSvKYs6N774MY/pwGK0N83gLLd6ugadCGXMvEE9IizwrBHFEYHH
gEVFWpsiYkSlc4qWfm2pmI94u1wbsBadAqpSatDuGLRWWeCVXi6iSVjEeay4Q9g1Kw53W7hBbOaE
IllqfWYuooPc1Blyx2JJHgomMLBmHS3NQ1eSoy1MLrRKEcrL8FtgepdKadEl0IRrs/QoObm2/C9+
pl/38P7P+b+vZwE4K1Z/zNG/LwXXbfb4x6aee3/16wpAkszP3/1RBDTtT7AaHvSZfzeDezzoP2oA
3wEoemlJ0/tGe8Y0/FkCSLOfwTl4l1QB/OpmM9efJWD+loLrAYmps1EGAbK/swM7gQDwE+OZnDkd
RCHgHfvCX3zFm5LklGVSQ7RviI0Tt2pt93lwFynxY9oGCFBxenRxb3p1o37xfElvCw8VkVHhYKov
7DDU6SfAA/8Q6mMUaAupaHK7Ic2Y1iHWM2OYbjs1PIxVzsFRV1ZRmhyxJDRQnNFZiavgJmK3tWA/
OTliFqk/HvzfWrP+tkH9dm7/m8lb5liIv5/LTp7Hv5rL82/9XMrYMzOPWcZmuAhM/F/TWGCN+nN2
v8CMF/qi9GKi/HMeC+afYPXQyZjnM/IAt/E/J7Ig0+amK45xPfjs7OrxW8IXFsXXNdvAlmCeyiyq
IiaF7zyWDY2qqleeclkLMn5pMc4ZapAbq0ZDcuL4ouHZY8+hdJquXt2qX8zmk8ViHnh2lAQ/mx9J
6TRXLB0J5aj9Sr1UMjgZ+ZyOPhlTsPl4lLcP6uy3ALcbOBl6EHYJuO68Xau1rAOpahvxYhKUM8Eo
v3sSnOxQGLZx/81Xo2xrwF7/eMx5/X+1DL4bc77yV8UhR3dXDJEoXtSBZ6eBb6ykOh3dQvSPZlF9
Mthb0sWPCwSXM7CUxV8BoP5kMIE87AZqG2citJMWtWhZJihQw86eEMf3wSeL/Ame/DIgB1vQFMqp
yrWeXF3X1gqegYZ8Ufnxpeyp9R7y/SaLY6yW++tKHYVNKBPno6699qA1+K18fHdPquDLGwBOZ7GY
LY9YGObb//r2KoBhVpPjaD8Kyr5V5UNo5cWKJAxj3ef4JhRwixwRpcBCD7LmKnY7ucXYsMii2zAk
cGfT1F3zCQ3l3Wcuz5jwjDERWANodVKafUxDpCIJjeOktnRG6xF3vwSKk1EY09ocys/m2Pu7wIBz
GAetAPai2unnXnGU1M1y0o+ZZvkOiRBXGKDtpLQo3SIae0do5Ok6yYbBDkoBRD9yjL5HbFaMxUbO
tGohpvmV39Kg//jjeVdPeF/wo4meI4prtlt+++mI8hD3qTUZx1wsl12ibZDk3JPRCUsf3hCJFv/B
3nntxq1ta/pd+p4N5nBLslhVila05BvClm3mnPn056PWxlkqllrEvm/YMAzI8OTMY47xB/Gqq+f4
MKVSvYGK/XRMwCuLoAw4Fc/K/3UaGA1gIAOFjuYqM+K/1tQrT+TUPL52/G5Y3S0SnVCotFrdUXsO
jhbo0mIphPBEnK7A1cnu18Px2bpYAGEovbJaTXF1/lAkxLqokpmmsk6+UVCsqKN3fxJBfc0bU95Y
hevBp1bKakC9C1wdILu1xvQQ+b46cArem1b306rkY10KXi9Uj+Mo/wjn9ol42W3z2d84hFZqs/SM
6403HAgPGTr+GcRliMKyRLlPuleth8iAa2gGropWeXARaDe9cFW1u76jVJfhU6XacRS5Sv/69Ui/
Xxgfj933bwAfJXOXfIKRKoJaUedBlu575G2uDZw9lV+q7HX6DWwy1sJfQ+e9cNDJludOWTjhcUE0
bRm6ny3C9Wesjqe0jqY04BK/D/7qqle/Sd1BCl2SOoJxoeeO30HvdNKfiIIY0oW6aQ+9vg/Wza/A
IW0RZL440fyQIoNzCORDH7lzBCvzdhAOwZMqIVfg1PNTmrvRS55+Q3Eg/LMxFaeIp/8shw9TsToE
8NbMTWTmpPtOB4tTvfbUWzqztvvxLRfvShZIbU1OQ3bl64bf/ZbP1gB4WS59Xg9wQk5PH5Q9kVON
UvlezXYJRSYqVj6ISoqQ+36+94MJJuuBq8FOhuu4Ge16+DEXN7l6MaFGmj4aQWKryqFXHkKcQcuL
SD1myNDo1xTUv/7Sd++Ksy9lvwDel7nG1PUy0XC25AUr3SfkwKz93Nu3+uhC9i86t6UoX7gjUtHJ
Ln/oG6einNwctXwn7EfistQr833V3VRArC2b+iu2NZ723BRuR9naQOPYsboDSISvv/ldJ3/9zYt4
PaEG4CNy4qejW/JWznijy/cInw/JYfpZy1fwooX81VB3aeZQEDQOkcrH76p4p0sQZO7m4WkUdn3u
jtfhxmn3zhv56ntWsz1KRZgXQsf3TA4MzSlwgNT110GCyrWnG7sxQBviugmOCjwnvGurp1g5IExM
Oec2+JFxEKV3mXipiQcxsgXNS0S0PtCY2cnVxaImUKuXlbovo72eu+lLYt6l/kGvbfEeIMHXQ7ts
iK96op2OrCW2bSfAPL2P5h8t8iOGhziVb/7spmdF+fZ1W2cRHDguE9Q6totsE56Tq2FDjxdeSa4i
99M6+p3iZYdi7x+sa+uHcVFtGFi8w8NOerZqbNWzoShVI8RF5h7Xp5LSvkI5fBeBi8iMnUGCN6Oi
cJEgL5Nc9r2j+I5A/DTO99FwKCaMeW/77garRPg0yVWFNUpha3fi1ZwAVbAbGOypDTRCeogekt6p
Crt5WfQloDNdI+lkl4VgK8Njoxzm/jqMd7HqZtOVgtL0YEdveuGGwr2cbyDOz2+A9y5TNiIMXGDQ
q21CtKkKaj5J98gmFbZYOZnmSW/Ky6A7jezh9oA7UW+4ERzWBKHYjV36Tlg5G3EuYb6Ce5kA+XQt
CQO1zbhkxK1gT2kkbsEpussJjLq3z6UDjOcm1/bFsEOBSTuEqTP+VnVEmNxWgmR2PSCh7UO6pk4T
PwtUXFLb920/u0N/RmWvpVdz82ziYfQgHyKS68mu/lOVrpy9WAVoDcC0XljZvvk4S5diecBTs3Dz
YeukXxKf570kZMRIjCLcmuDSlI2F0xSDDNYbgjOipfJPkdPzWQ+oBjmddF0Fnoxoju+UN11vt7qt
UGluvFh3xWaPUtPXu+qdc/XVB60uXr/tpQyKlHRvLshToKDPsXo1JG54K8RI0VxX7W0f3fY6+MVL
Sb+gdo8+nfwACCVEr123ESJSOT8Dt/HdPOfp4o5MCsWGW5PSE6iCX82z8Va60z2KSz913zYeWF3+
fPR0PJ9SNK/t+t70/BcdUNEzFehAt9W/XC2mZg/P2Q0xgHVrfcNNpMo84DGy4ECa5ZFUXgi/vx4L
0HSfTM6i7KGR2qA+KZ8uQXJmiHsIg3QvPFi32lv821Ic7VcmX7bqUZQ8XfA6juur+kL7UwPeiu3q
lr5nPwnErRfU0IufguRmN+29siufs8fqqP2tb1hymCnmL50JdMQW3qL7/Mq/zGdbuGuummOx9ZpY
h+7vxyTFBJKMlHHxqV91wkjxi7XoBIML9KZXHJTFsxsB/Fy9L0GmJgemzfjTJjZa1Pk+39rJ76Tf
9ZJaHnlAHYGCUWQ5/YIBifVMD0P5Hl2h2G6eQsGJ9gl5PHXvDzZZmXTwUsvj0NRiR3yRbfOyeczv
mdDumJVuroI35GVz3T4NoW3OriHsv57olaEfgR6HzJKUJIHEg4tX1OkXWplRl7rJGNWeiMkZmjqP
3P/a3S6OnOZb+2Rt3JObDa4OtzrNOkFfVhYenik85j+okZcAdGrcg+z5Wg3tnKhu001jWbBnM/Gh
n6u1gD+Hb+K+JN37T/Nbi9j8TffHfJTu4p/9T+s53Yifz55xp6O6JtIIevaf1oJnXwPt4wBh+q2F
Dk7f0RY/4PNF9m/XFn2ej+mUYG71sNF4uk3khsej0jnBdFtQ284BYo7FS2hgkoJaEvFUkXqR6KmC
U5pexA3sP3bGoZC/WTgk+Dciegpa/azm1yrLreflpd361QOC6htH7acBzIdVp6+OlzAWhE6JOGor
1DNDd3rKi0NRu2ivKxP3OljYfAuX/uml/rHN1aWeY2mgByFtQtXoJXuadoLl5c0DMSYIO+VJMNz8
Pg6wIbC1b365tdE+u+7Iq8BcWfK+4lofQAgGlI7nTL73/4K9A9P1akm7/Fd5KQFNa2+jbCO2Pn/R
L2vw3wbXJAc56PFmKNBk0/EqNl2sNzTLy6bHnL5rld2z3aN2n8uXBnEWoiaeXGzs9c8ukY9fsFqY
fW018D3pcv8IrI1nEUV34vQpefz6EDuLvZfwgaMMUu6S0VwTgMOgHsbJ98WHYeTNiElEdzFVXg8I
pQRKGVn/dZ5i1d66X0mHKmxEe6A0U/MAPqzt96i5TLoziw74xxY5suouNVzgvNpTf9fktr6Lko0Z
3ur2ahMN2MD5Q89nmNKFaTr+gLTMhRS8ggnNzP/+lFl1erV9tLiYTT+kNTT8gNwtyNfGw7Bc1Owg
xYlg1+u32bU5OMDUg/EovoJsVwLwSlQjEO+2+R1AWgQeWVDqdiqJlCZpfKeUva9XwztH6OSoX32p
enoeaokPR6zgS9POSVsnKK9CZTf3+5hM4U3YHEH4AgdGP7FBl67e52yIEQKONr0B5FRLYmwfxcwi
cxWA0Gp9PZgXc3WT1CTA3EkAWZ5yjl6FcwdadN+JSDlxcenOKKSOXnUOhNFUOBRS4Yg8VCvjIet/
f93DFVeVlb70EAAb8tFLWcRapR40IYzxCqWHfX77o7SACUdIQx9rA0fIVyU5Wjzt52/p6LT6RtS+
0nU5b3odL5iRJYYiTYfqzrBQBHuHzAJMCp2GrSDDgd1q8uzkXPV2FTHkeTT8Zz7Tq0I8is7YX/SW
J+q/0TeaxWsFDPGWpsD7pbleRNgbiwtABazeOnILBSq1YjxJD2Th2uqoioi7UqslOePhFGehjZna
0zPSnonlymCWEs8I9yCyw8GTVQQcuTWPWbr3QWKXbhzaMahYY4fKmQoy9354ta5F8+ir8BKmV+RI
0BZ2utYNU6D9tirb/X2teKq/FzPHujahigrwpQhYl0A1QjrTvLLKRVX/u1nt2wA/JmdAbtvc2Erv
NPjzUYBwSa0IyvfaDB1EYicHrSA+oPVIezUayFf9X93JZ8/wby2VWrTLKlARrPrVFSibuWyf+vt4
MTokCBCxvEe2LgXNEV4T4KnhTjQPSuN15iF6DR6T64x9CSoEsDBeQ/twuuwaD+FdfRHTdMIRySqk
gv52wkWK5leBPqo3x3aEiOieVNHMYH4PddLxf3zgdLzRyAr/x6mCmnbwp/j2T18/QmLOIjkWH3TH
/x2B1SHbWo2FSi7rvZHvWtzZwSwLB/34s4IlLQnHrzf2Akg9jVJXra0OWfRRJyHXGW+SLMf6zWCq
TYS+K+LHAoJMiUKfLfxBrxN6SZvvZYLmC96YvKve6h+Apblo/F/JVgbos49ajho0c8BkvUf0H8p1
OPuKUTLH0kOtuEqDDyQch62AcDmTzxba4nLBf09D64xLXiWphOat9GCEdi1jQ2TzNG5/p78C2Y6R
BBrcGSm5EouGQ/B9Y9CXKfyq7dV9oYyKBW2ftqPGVp+N7+IfE+2X0ta+99+H2EafsIUgw3P8lWxP
IznBd5+cyiFhrANb3DDD/OxSpyL4vwOxyrYhT1QM0ThID1ing6aHwaA5YuPW2E5thA/nL7FlsX1o
anWL5CgcChm+eA/NBKofc6yC3YhZnGNKVwBTAoGHiyeI11O3caxstry6RJJsCsED00lsjUhwIX4T
QGsYkLHGuN1WS7cyba11jc1X4NYyW10lWRKryoTu2oP+o3uuX1lj+s/ZRFnRFp6FP5CFUAJIR5vI
5Os19umN/XGsl2Pmwx7Smiw2jYSx1pR7BRoBIpLVXrwhgFRup5/qH4TscS1xxHljOb0Lgp0v7qXc
LiKxwO49bdhKjVbpB1GiHuIsipnggSev9vea1brTD92EThY+1sUL+v22Gr9FwcP0NJcXtfJaSZKd
Sd9A386IKhuUAn3IPNjayZOtRDWUtIYKy+7rgfp8+f/7uavjNvRLqUcYXMI+0K5Vp+SeaTBEeKb8
2FVbad7PAovFuIZ7HigEecjTsWlTjOBKtZQe8nZX6VAly9GRVGoFQA2uQtg4fuSVITKbG6vh3aD0
bFI+NLxaDZVQmGWnFfSSsB0CKO4yI3QblGZ35sJewW8N6qA7f6cQksge8Em9g5Tp5g2ZYFtUdp3k
Nt0uzN0wOU7jJVwTtd2rsacgdWnc9epDEHlxf+yHCw13HaCRzcaB/em1+G8P1oJgZh5JQpNVLCto
X2Sma9YH2dApfm3HwxwS7yTu1yvjPCW5HFewgzG54i9QI05nK5VmtRhaIrIQZD7+EdDbGqnj/ZG7
anqUO7cJPAP6q+jU6mFqMm/kDQiVT888UOpp/qxl12l6TdINBLsW3Y7ztSk7IMwVGVGOYzVcG7ya
jOJ7Lb5GkMT63Zy+pOqxzo+yeUjNykYUvMzgIKTVLo/Jl8vkVKT70L+KmoeNzp7tA7QyFKAoKPrg
vYFuxmlnJ9RzQ30kELDK64LQToXS17Wkmc199lxbR6O9i8tbdmuWXQbZ0Yi9OaUse6c1NtxkP3Hy
0hkwrf0DN0/5K027MIM95XbEagRhBA83grCrSbTnvNsu2z36+JWXwkWsvcY4Di/yJYKqpCOJMVPX
zO++7t57FfdkA6y6t7oABG2eWqS+xQd13FkdL0Qg+07x03SEC+vYo4VcOXm4C+s7ssiQEZN5FxiX
qkZCylNrj5RaSd8gmAKklHd+4FjD31hwa3nXMUzKvtAdlM0bYV+We/qeZc54UGEdi7aaOkNzQB0V
1ocYutpNBt00xo7ZrU1XC2B7enryE8PHVr4mxd5EbgdthcWGrI9ik08Dlp0wfD9GGBo/eL7WOIGX
s637jmp6tfa9tLYwo2d31jJWOgrxIjR1hCtWR2ItRRJIm4DQSN1NsieGiT233wBGo9bvGOq+gGTa
fQuqi3mJvccLvd1IZi6TcTZZHz5gFZTWvTy0ekX8Z8YHs3oq2xtDdwwZR52NLX5+S666ugzFh1tS
KTUFTBTBtujvWp6W0/Qi6Xd4dFVIMUF89w9JfWlEblEAUD98vSYX96cvu7mKvMRMqVDaZU0iPEI5
Wk9di8UwXojCfsivmv6ohR5cRd+/iOq9FN8E9V5HQSS3R67FrdTZ+Tt7NRSrA2Cu1Vzy41B6yPLL
1sBbYp/jQvpQ/Aa3VwEfaLZismUWv5rl1ZYE0aPWs0z3ATjm0++qP2b4SunKdzG7zye3wkU0e2HU
CV38sTl+PfjnDx9QL4sQ4iIIAWJ2rftSN3DEciSsHzKthDRemtBz2izatdb86qO2jJb5jF5B3v0I
KojOyfL8ajRlcBuD1xDqCdp+qv2boc6gsk3TX1PGEkmShD91q/8g5pv2Sja9hYHXz4NxzY31ODd1
vRFsne1UOoE8zyJLBKkP8stq+VKqN5RISpA9WEAVOpZ3I9fW/uuxOk+e8xhdlBUN8BuU595//mGX
tMaI1HxghA+VCferwBhFiVoAvpiaIijhSzugylcWpxrwNCqnHUV1pd/q63l6+f0rgI9qECUR0lhd
x2NtFkHgT+GDPlLKTJrANSt0zPOu0bFYQv4C2BRyf8OOF3pWHAThqonlB6OSnnAJmzdW77IbPixe
UwTSAjUTQASoIWSSVpFcNY5VG/p+8DDSiFtF6UM4wvcS2+DvUNfCRvDzrri0ag5FZRJwVPQ0wKKr
5hIz18QZtfoHvVeudDmSPElp8Tdq4SenWAGXanRoZaXelXn2s0p4SSliIVw24vxS9NziZW9A9dbL
agdb/o0CaNBh/lMh7WhnUOnQIa+RgRiSY6hr6UbUu8YALWO1VCFQxwa4tGienq5S1M6R/AX5cC+P
lD7mivQhftKqZ/nJ0W9TTNQM6ZgHY4smbxZCoM4EL6ipIZUVQmWGXjxPRbXQo+WjXJrBXjEv9XAS
3NgYkbHvul2P18DG/L4LJZ6O+DvMCsGYRerWWNjBH2+GYfI7XzYC8WHUpZswE20ErmK8siIsJ2P/
EUNILOiyOaDqPhqHNCzzXd7I4j42hxstLtvLcSRZCLz0CqrFhAUTDgS+dh2B67YnEY9Hn346XTcT
BehafxOK3XATCWLsFFk8b8T/69OOKYBhBfUYTLGuG/w+7Q2OcDFeCWIDAdKq9nHI6Ad4SxFc5MZO
qyOAWPGLoUsI+jbERn4AkAbbY1BwBTFbnXfjhSAMZKOoLOdJ49/EESm4YNa9iCJ3UbfVXSsbKM1I
U+a1fWnahVD7rjzyut44jFaBKlBpwKILH3rBcCxo5tOuiMNo9bBfrfu4rItLIRqeZELNTDduNBaS
U+hl46RRd9BmcqXKqA03WQigBam85CKVkl2H29SFgvccD9XCBe4Uu7LCdf/+mf+f3/J/Fi26/ze/
ZY8PzRvh3r8STcu//4fZIuMuCx1xETwGavwP0f0ffpZk/V8FUtaikiaTNYAj9b/8LIxdwFLAwgQm
DD/+PVH3H37WYq+5yFCD6Ee/Dc3T/4rVsgqAFvLhwrdZVhSlbQj56x2f9lEu6BqP8GIqLnxc1m4t
sQoPwoh+iTzX3Y1qDP1dGSjCvu266BD1hXb4MFjf/jlfPiZ/l5Dv31Pnn29gm2nI72KzQg78dHGP
ejQoWY1u0dSp0gGTkOrGkIT6spxUcyP2PY0d/mmKcaW3kgoXwFodCWMmNFhkWQJXAZUnHWUz9MKr
BkzR111aQS5pCK1kpLd08DBLCWl9VeJZgamGSJ+K0dd23VyMB7AzFaZoba/fDAjMA//A05a0XB6Z
LUWsTBeOldFNb5o2xdf1NGiPfgBj3FX0uiQ1PevWYzJJo3QY+lyTnGpokZMOCinEUMzv0dzUjT5J
dqJQYVk1DZA2Fy+p8nWMZG1XlEYeLXGS0uyCqh1+GzlAhWYcgtyGH94A8zaNSLTladSm3WyiC2dL
gV4uNhDqjDFkRn64G0Ij3NXiXKoXRoQH28aJfTY7qMJD5lpYThx2Zxq0IxIGviGIiMoE4xtxXeD5
vZBs3MwrhIKxkJwWMwjIXFwPPPaWr/gQ2FVVh8mJwDEP+0E6CIE6XE7+iMAdm+XJ6oknJEHD5BhZ
vfhgBZJ0O2CU7EQ1+k+J1AJ4BliNCk9JKqtnMW0sndMga/k8/Jx0hf0vGxDa1ndwjVQXUhB83tyA
JyjxjxDtEhl9r6oQ3QvRan/8eq2uuNPvLaooNJKaQy2OGH4dY2YYOin+BMqu6KMnKUso8oTinB2C
Iq3egkTl5Z2rffYdR7ySKNfsu1+LeEe0Q9Zc6yHMaOGF3Fp4kSBroWtOWqtg+WJEpn+a/iyH+1JO
KNKKTQN5TSxL8s5fd+GTMYO2DpMV0Xzo3++ZwA9T2mGxBnM7Z+GI2dNcpy3GcQFJhVa9LmXr99eN
rY8rJsiC0AUkWCO6Y5efrh8hqnNMc5bQMkHpyldnXJDydLrN8VbYyEqop7nT96khfsFShBheRvVV
Pm0rzP1E0DsBs54+EotdlpZW5PVs8B22kMJ04G0CUcK3JNRCJk0N/kDZwZ4GnzjDyfJS0sCaBSKm
iLoQm0cpDJOnxhqNb3pshPjMJhVZObHtE80VVbx2XNGa0psgE1EVarXIQm7KyFBmGqK+/1ZoZU3N
VRnDdNfLMunSyW8wZh2yvkKeKsjlb62q+9YtP9TvhnnSfo2amVJobYUS+4JaQLgjaDioWr1Aci6I
QhGzSxQ4Dn1YhcPGA24Vgf8zdlB7YLQrokFdbTVPCRwiGbtk5iks/MqRZCSB0UkaSZuaY68Bhkrr
F+yMLMmem1aHWiCV4a6ChXAL6yL+PaYNSOCoU+pfdWH5L02W6wjBxvo3Q+/V3NbigaxxjVfVc11E
CYF8ZSY/v15r7xqlH+/GZbGxAoj5Fo1H1GlPFwC+VAnksJR7JC/izNNwZL1UBIiggdVE1IVDI7UX
mR14qFXrNqoE2BHD112tV74z9znOVHhH6ReibHZPuCThfCtw7bhZm1BG//pjlwE9+9Z3qiGmEuCD
Vt/qmzXqDMvBGiekDKQYv2utMeLd162chsLLtFIgh9huADddbPFWDyssvPXAr6jTSqVvOGiAj1dS
FYVkh0oEpgxYdXapBPjH5aZef/u67bNw6b1xPMyRhGBX8rY7nY6mnvo+TBGBabNw+lXp6JBpYTnd
qFoYPBVBl+ZOx/XA9ZuOYJsVYYxcWCLdxnecn3d8AcL6nNi4CKCmfvoZBurLQqcSxgjgY7ywiasr
/IERrZtAYNpiLm0BUj5rUOeIJUWOuTtR6WmD45z3vSI2lEenEJ+rqdAPJCupFY/gJcbWyB6/Hujz
pUSWgVMPNw0dndL1udeybMJuagN4C3i5UK3KHVKWW1ftp60QBiJNsiRX3llSH66NdLSsOh3oVVhb
6qEZxBrqv2RshLeftoITjg6rWmLlrhbsYCJ3P1n0xbLIeWpCUrmCSFP//YgtivXsO+ReMBQ6naHM
54hG2yBwkkqYXbWCu6i1wZZDzWd9MdBX4QRHuR7M92kreDmqojlwHBllh8Kj1irpYWi78f7rzpzv
cTQjeI8Ah4EvCaT7tBlRHiNNR/HJGRJ8VAqwA17JP90ncaIf2dbTsxWrnSMlubJxuqyK5svxAiWO
SgAXu8gf7/nrD2uixB4Xs3UOsaniPxfbuXhscUP10nDKd8UMHa/Aws2ZWwz3OvWtSa1HgiDfAc1W
bITDy3l5ep4i60HmDzclVKXfddU+BqraiAFlqCI/yGCXP4OqMOxJUUvyfRQjvx7wFSFw6TaPFV6i
jDV0GALB0xHXo6AeRRUsZ4Ha3jO7HZviPO56cgsldFY0raLB8KJBFC+0OokQeUpj6tVKQbVaCrrw
uWwHsEqAS8T7Ue3wkRXJ8AgeMh9J6nZ1N3MozhFwC0tpAAKo/dTXtiAl1EybbmzwTa7FvkU8sGAc
U2Sz9o2IBaNq9kOwcU+djytmLyiCI76zPNLW5MexXjzgfBiBQU9YnQdkqYSg7Q6zomcbu/L83CR8
oLS4iP1AMlJW5yavhXRUJcwWhawU/wzF1F4JbZC4rWz9Laq83Yh5znumvatdIFCBgItlLj//sHgt
LcuUeaC5aVrwFkKJFXzbxhKW6gAXNoZxlSFf1gyd4r3OHQyaCFOU09ay3vDVpIl9pIRhp5RIMF5g
31NSIcM32p8RGB1SxUB20ZTvu8aqj5hciG4iaclGXeP8uEATR+bpiOALQ732LlF6M+rVisVr9FP5
XQ6GZh8tmXO7qisFDKEC+ydNRW0nYTS+EaKfD/lyrlMm4Gz/5M2aTKqUIZzh222ZqE48865vsCHH
j3zcGvD14Yu6GxQXnh2YwaBscvbKwUM+aQQsCZAJeCOXLLg+Yu0bS2iVdSdcVhaFBg53HqGaxK/T
WY0TrZCzQixBhWTolAqG5e8nXyFF1E8jfEAdHWqov+kkRkcBRXkiHiUXJnfsR0lzg9i0IkdtQ71x
Rqa7c8o6r+C1J/i8hMPYG3ccBlrn5lqqiU6b4zzWp1ZOiryeB4xQuiopvbTIymhjua4nin7xxEXY
WCGlxpZcb0VDL6Wq6yucFebkJpjj3pvGULjqFa3YGMPziULpCHEFHu/v6uyr6ytWVZRI54US2GTt
YRQEyy16Kd3o0NkDh8WuAseHW7SUSeS12ckUksPp0rp1UG+pXvHVQQ2YtJMAXRFnhds+1jLK71bf
PaDxtRBVeoGjIEzD5iVr2m7ADKGdSfnokYzGeE/y2hHCqAWjoA6Z5gp5lsNF7fxasRFLyCFb5wH1
l45SwFZ8eRZY05elwkXGnoNEY6pOV501RO1cxShztmn8KFlZ/ROJToh5U2RcqI3K1Ttq8v1YZtGj
H/YV5aBS2QBgns8aG4xr1sS9ARDXOsfeZanRp4s94uD3EHh8v+S8oNbx9U37SSuEgfSQaVsaWsVp
Qd/G8VDkCGjiQ22XENqOvd9vyZ68J7E+xg6LIwSiIqSORULoMwp62BZR1OXg8jNjhI4XmEOD0oqR
1A9qr46vxtD0t7U5NvelEY03eZyMT+WoKwM6+BZ4fAIz4NAmlttoV5vicGgA+5f7Pi3Fv1U/19f+
7Ke6l6SziO9z3Gc/sG4ZRidM5WiyLUHTEgcxHuOJ/HUPBK70yxssbrGX6uvKv8Yxp/2OO2oQocY+
peCdYYRez0mtmk40TjoS9kOfvsZNNLZHbRTHzPHzqv+Vlcr8lhbYU9tSp+qAWHG9eEqDJHelIEMu
4eu5OrvhGEXqLYCgEERDLG3ttpPMPQ8faaxRXm6G75WRWX+7yEgPUQVtt4vwbKrlpgBcE1kotGck
UHJeGRXA9Rl9nY2PWQ6o0yldYgiDq315fxKsnW6RUEIuJs61EUjgPTQPhwonIGFi8WmrpeXiPm2J
TBoJco19wDNzjcovJ6PPAiEls2cVWnc1q9qMiwnVWOalxqvOwWkYbZDagL29K+UOiUC9ywz5m9gF
8uN/223OUdRaeA2gVoP43SrKGBGH8idDzh158MEI4jsE8yZoBlzl9CDq/jaG1gC9U7S0dCMxAlJV
hRIZr0UokitIjJ6pf6ggvUuh27j7z9cH34aOymLZiYoPHPLTKcFPeJAqISmcYFTHzpOmyN+Nsdn9
Rdy/SI9RZaVovCdiYXnzNGWabfZmC8BE8oXLcrD0rTvunwhvNXUcLIzVYjAmcz2cfhEaXlIbBFnq
zHLcUMHxZ1x5cyudJW9MBy3a8YIw75ASi2tb5bJ4jdscYm6SGMJrFk3iU9sV8nc11+OHLJkwL7Dy
9Cnt5BmcjtAN3yWxGR/JU/mPvqZmiYuPj3QtpyGMZCJqOkRhXXhUQfgE34omgRI8ZAJ+GpWqxOaF
NowaGiGG8iMB2fg3U+q0cvAR79KdZfr+czstLEi5zI1jI7XWG9EzIPGME0vZheasmtiPF4BrTSs0
VHgiVLds3criX4Q05oVPcWSyJ7mQiATJgv2J5Gp4mONW9XeqGMzQUSsNdDuUyPYFq9Vg9nIjzH9U
GqcNeWkpHOxOXHBmsl4bvSdVk/ZWGVbKAWaayLvHpBN1L9cmoH1JYaVIsRfmiC68lrXD1diLaXQ0
s0n7oYUDggsaslrPKhUMzqlAF/sLK0ip7fcyAlM43LWwH+UeW95DXFkiAKc+qbEMl8kXuD4Uoacm
zydhH8Vxed/h0v3kdwGIgJn6HOS7cCKgKPwuuUnGqH3G37ov3R73zD8lQLIfZjjFV4XfhAPadJ0Z
uno252/iqOc7OZuozasBEjAcVIUO7D2u6ktLyS3gsUUh/KlaoRpxPMjnZyEWWMJKj1LPsdFkqh94
qeClLTepGVH0LvBtIFwwfhXaPN5Ng2/daUY3DDucjOWeDHHX/Wwl1o9dSPEcOEpbpz8zLS8nO47n
+TpH2Hne953Y3pBQyl/CQY+/V+grL/TaWqrROaVm56nAi3nvYxEIcZn6tnlZYCLntIbiZ9dFnVmj
i3QT8F3R8vsAueksu7GyqjF3c64QPYhp0dWAdIAnuWmSIt4nTH6cu5rRAjGMzapqndpv6CqmMjBG
5aIKRbdQLG6WrOmMP8WsCWTDCxmrgCJPakT99U7XHV8l+X5rKJNBiU7JM2Pfm7mu2+MkJJGtVXXS
OhPVAbdCiZ5CXa9FEoqzraraSZoovSenknzMRqteBi+fER2XWhE5aHEGWDNFCCPgLNtcCoWlVp6Q
JcbojZnfPpaR0FOxyeLwpajLdhF4nvsfmZ/WpqMbYxV6He7w14PPi+nKn+PwqZfbsH7uYKSic6aU
Q7yzErVDNAfIAw7voQn0LTVKAIG5xvvbCROJbAfi5lZ9Sa67fIoihDzwoJAV9uQsl1AvQ57vxGjT
HwRsjcukBGC2N/Khf0yyHBqTAP6643Oy/LXtpTCw29ForgLTLAkP+kw4SpFmvKZB2L2MpamMCHsb
aN/iiY0MhS61WmYbs5U8diIqiJfJpEMpL1szv+qH0gr3aUIsCoiDs9eeVHWiaNGI4OWlsRtfCy1E
XM4o++lbNKpiaYtG3akXZZnK4oUspll7KQaBRs017hSvGE1gQUmf5PeRbPrFcSiFUQfnghvbpYUH
XeHwBO4JsGvUJsHptda+FZIeL4sxLQev0Ud4kGEFBAzV0bC4ntKRCsk4xNbE67vDxiKC34SZbSAZ
XhiXw4QtzBT+HoNqDna56TceULZF+soSrmSFhKEzCX75i7cVLjg+ygvf0qAvUSfWObudxMzktyCE
p+sopSCYbl4TmdgS1ZnrIdVNzCD6UXE4JmJrp5RhPlLpzGMfUpiByYUYtr6EMmqflQdRzKKntpUh
kGp5RonH8JUEEYdGGBJbsdoqtXtrnKkpZxGGG1MIosFV2ySvPNWq9eXgrxRqy+X/cHZeu3EjW9u+
IgLM4ZRNdquVg23ZPiEsy2YOxSrGq/8f+jsZtQQ19n+wgQ3MjMgmi1VrrTcN8hXZYtruTHOyelzt
XYVLuSgxuBOW0zx6q1j+VI2XV3tPKeu7rZZM7IbU4vCYZB5ApZvNAEMqt5RR1fbIZOp6aTE0Hj0i
QNWaj2U0yNJe7xu/RwrnVf507QQcehfK1+W4c9QExpMHtK5hQZecRMWgt1Gpc+yG2ZCvf9fWnZ5m
U6ORNVMnJdzCBaEyli0hxD9ggimeVr0g40cYN0yiHHJKxyuvl8wSav22nvNY89IXrfNeCCM+QA/O
4iKZccvZDNfdLWNDI4tp+NJgcTir5os/smbAJ8O1uctF94NgqyNdYzyV5R89x61dt48OgavkN9+1
jnubEJgxqAA2uAG/h7XsO+0QutiTeJn7VIj6WXK44xN/tUBcfWqL/HZaxivHrV4Kz8BXoL1ZjR/t
8KVM69i3fht4ZNWGd7T5C3LJ95XK4ry2CHOZvb2X+2WUk4/JU4ULt1o9RrmKnxGS9Wz9TDNOrqZj
ct0l+t2gVdiKZEY2PCaNR+3NiGLG4d+4YpLKv2vBWoMGBy9P6vV9mnhzpAtxyD35ZRjrvZ7yYQx1
e5Mg9SRtgLfkeQ/2XB2VZsPsnusn1aNpDBoigUjF8lU2/SQ/oL/QF+/QLutPN3NiIYOb1HSueP+P
lll/JRLhwsnHJSyV+eh36UPheken/OqnN5ZT99FgbA5KnHRXrDICeaa/pUgvPar3pA5G4Ej11ehS
7DBMMmfnaT1YOKvK2fJBJ6enWhqHadSMsLO9Y69bXxNZ/DJwzRDKdJBSdodmwqgIkCekmdnj/vF9
1sx7I2P2loHO6K3+ZOaodoMEzaTvML/Gz5uf6Ybaah4U1EYrG8Ks8K1Iw5wcE9Q1FloF22+9d2vn
+2hMz5r4bk3I4bTid6GqV5kAcM2yuTGL+TotyjiYMuqh+i6pZoTYmnEsUsP66ee8+HlpdpY2zZcG
GhZYpFfTSouGoJNcxteWBYQF6vqaWz8nMPrJWe6m1Hmu+J7CwcUMz9Uv0sERjxNM3JGBlku0WmJO
qEvbVxtXl2UebxkJHByxxU+kpAl2qv9havirgYfeV3l/0WKB4BUpgcLr8MKHf9f6S3Vsl6aNB48t
TrTz49BP2CBZ6nc5lFgS5loBlopMkSJp9vrd2DY3k+r0a0IKPdwThP+csXQwyJmcG2gUF/4iL/Rk
ti4wjb0uR0Bmz78Wjo2ysSUetbK0W7coVw5sCxg1ny8S6pgD2buYxeB9t9b9n8Ksv0y+8cPrM2KI
5K9xdLUulF3n6ccpnem2HGXrya5p24T4KGf+5jaW9tOEHfJamxV5TrjSLKhkqEHw55EF7IDKSIOH
wO/MInRoFakhKbCCSMlFPM5BJoKjVJmJfF1fFm+XSdOQO7dv4SdmssotxBJq/V6Qf5QQvbjkTTQm
XSB3fTaWtx4kYPypBMOziuAcZEpm2nJ7mAyR/ZS4BO4ULcKKoG/1gypSkhnWDpGHLY38LgkceIw1
XwU6avg23m7wNwpSwG7wMoNpv+h6K+xQWXK1Y78eFwb1bUHQWdsZ6HqWJjO03QR/cKSzqMXlovvJ
Eutrjy8WY9+JPdIvW5RKuWX8qnW7eRBmNj/a7jQW+zLNGPyrpuinnVGVOGbpOPb7keh9/zUbiuyn
sseEtWu14sEb+bgifHqxQuj9EhcfpTRnN3XW4pPyJ+1L1cxCsnrWpoq6paBsLDPVo1721qSlPi5b
DAiqihGI3QuBQoXD5dEnwG7lHMx2uhbIeC3zCUev0sKyaBDuCPVnGpx8Z9gzZYgzG/3vTtoz/0rt
u48BUSw1mnDXVWHPcTKH3dKWFbPnzlj22dRNdlgjOPq7JLZF5pzZj6g8RTXa0HgCb4isyXIKjpGJ
6nYyUWmy51bFeCW8FTrYYozWo1XB9rgVbLAlOrUBwSawVHpFck1uRJY+QacdtcH5WzRiY3+KIX22
R9jyoeNV2YsRaEYXu6Xqv2nKGK/bRaYbO2FYgB+TgYQWfZW6CgmxLVBj1RztbqG0PixTjKV3bZGu
iMCdCXlQ54matRN08n4FxBQxbjJYYhYQoiJ4F8k3Aj+aF0fLTdTETmP8Ips74P8OendnMxa/KRfL
qI/1uNaUZVYFOSgXG7CXNUNQ4MA7jellK+pgifwhxXrdlgJeAgNc/ZpZiPIvGHmU+Gu7Qf5YTkZ9
pYmqffbKbrxF3cuPXzTFUwaHJHVNNdOEYKHV/Qqih7aR5FagKadtqM6HMjF/snmbwY7IUk52fxgp
32xnCIKdXflJE4qkS49FPebf07mxxkgrcm/c+bULlW42reFFt9P2XidIhw/bJlDNNYv621RWbYFF
4obuwrVxYGBAJQYVSRv/exFA1CE+0EcxUTXddJSWUW0Vkl5f5crNEdwzyDIip0jyBy2VQxAxEQO3
zWEv3yXuhBJxLRbXgtrbj7e9tclFpr6ZXugzcvgs1qrUvhvL9sYge0eEVq1lLx3/wXe3xBWGM9g3
RSSA2hnF161PDSG1NvR42ureSKrm1xpUgH0jQZ2/WjdpMXoIBowxR415mkbh/VujcH7IjXqlM/Dq
TRsn7S0UKPGZjFF2kl6XFGbGE51oxfZqHQwPWaleoWtuoUmH5P8aMu7W0XEu0g764r1ldwRuetM6
/GY4o6vIr63gycW9554/O/6ojJZWvoSO9JQFlLmRopHEj1IK9dcQTfIo2kL+IJXISONFbntTwdCA
JqizMzdkUhSMN8Wksou+b7Jqn+oLCRd9a1PRukm5xa8FOWOPZZELuZ+5TcJZYa6qiMlYyZ+NNKue
kwD6a2h7W/rZ0pX9Fh9W3/VaVU18/RUFpdalnQgbRgVe2NUrxlqWqqfrvNeyMibH3nR2o6Jl31np
zPcyUgYc/ZSmhlaia+BFiVV/nZD9e9Ho6P0zFpAEKzFv8PSd6w7Z5Vom5BzO2qT8yCtYAKjFcc5D
Yli7h9pzrgrEobuxH4sMilajXel0qeAbjn9T6UM+8OEaw+98HgkkalCYVMR3UjlKXcP6qRo2B0mR
FHzgvdUSUdT0xfzbx87KDv2GjHoSfufhGxWtJokmSqiy0tWZOVUyJ7tflib9kuqu/NrKjgSFLK0n
Mi6bhTUhCsXBHczMOyKlLZ7aZy5Km91kzMGRNVfOoVvPWMP1U7nIsHWcjIDx1tcvDQUdilRFz5h2
hZv5MprWIL3PvKWVO7NYNFAoVS5BKEeHXgTnpdEPV1tTaJU0azNXpRmJumz0bkgi1tLYMIT3QzRu
k4QwofVfC/uZuR871KfY+a9/zGXsXpIUe/bjOgs0S5ObeaE1pcnDkuWBeaiWXj1pVBKYEcucJZb0
bldFhe0hLaeJ3iZcll78MarBYDFkIl+iSTJ9QoziDC8VGxe2fQRU5ZE9iyBHPztIMlzUoA5WNfY6
Ssl1kCiSh3WJGaN2PQmSLlkvbdIUD4wDbB2fJUExC514lQeBwD0qpZ3eKWbebezrCcVNlo6WFpNE
TIC5LTi/IiLo03un71gMrmQmioVKbuW7YlkHExHxurYYHBvV91oNzquhc8hwPg14XQxWxwlOBgB7
3pqvB3t1W1wvgtqKvXnEj7DSVoEd01L+Zv7o3lhzqW5b6bKmSmpizKPJj/9FQJq4GdOAIRN0wn98
AFur/0dqDUcMkJFH7jbQHjjECdBmFqvRJgXmmoFsiqu5nuYbmuMz3Ih3iA0XsTabdJghJkHK2z//
D6hujAEockN3SuuZx33Fgyrr9lwAwztaMv6PJNFhCo8GFdfgU2qNqVkZakTZ7foi7W4Ww/U4CaT9
3JCuGplZZVx15BvdWQ1jbWbteBxX9RdzmJkTUB2TIxA40SKRFds2RdXnQ/h32Om/e9vMKEmM2kJj
3j6CuWn9pqYcJriN8ZXZ9Gg02+Sx8Ys5/vxKJ+7kG1sTWh1sRN/00U0Q3/H2UjAkCrMnFo3tAyu5
cJG99zdobSqXui0gj5Dy5mwFXlu4Cu9iK9ipoUx/rJiqhCmMaSccPaVfy9Ra4mEum0tf6cy7CoYO
bW8mX8/c7vbL38zbuV3a2k1oBK0cEPbt7c5g4ZVRje1Os7P6Ii8EKKkXYK+D1vI45Fm/zyotj5Dt
6JcuNx9TTAyXuZ48B3UakDCqqUdGVFiwtpZ+48vUtMg8RT3edr4fVrMhzpCKPljNsMpZPfjtborn
7VX/ZzVTFTaascDDsbVA/JFNFbxknaH+96sg0vTJsOIVQmA+wap0q6+7IpfVTqkkv2awqyIkCuP+
86f/HgEHxmfctglXQMWQR779MTQeQeuRur7zSxM7Cd8MkIkv/atTmyYISBbcNGi9dmuPXV3Ste6N
mLfZe23WNp5jxqyhPB7TqMQh+7DoiuzUNdHWK4Z+2WVVYXclZ995st1lilOK1+jz23//VXH3DsIb
qDr/EpLe3n3emtJvdJKep5zagfelMa6EHSgd+b8S5LeviuaPWHcd0hMJL28v1U2VMakJlUe3tt6+
zbcccMJA0Dy4v9tBz899xdvGe/JZEJQMj+QfW5Qg+rfXG3SNZt6Y253rJONtweEct7YtYngF/RFq
jrMXw6o/Tp7ZEW6Mibvljf0BjLq+//wZnxKw+OHQI1CUkI4HWf+UM6MjzZs9ZtU7xxjUH62QCeKW
qdm7zNgYuzfuGerH+3eKkTX0ElycNvD0lJ08J7qT9Qv9UzD0zZ1ry+Z77Y7e9WSXxZlz6aNLcVps
W/P2av2Tw8/HnnyAlMcEIU1bO4TEQcRWwhw8bPIgOPOpvd82aGh5jFhl2C5q6JMFRJc0WxYHEzIY
xFJ+X9tRVnMMfP62TtwB/u3+m++IjjAHtNA6Bdzbcir8wsphzswqcXZN4CTPPjSzJDbHZkVIRRLA
sOMQmeW9QTIzemyCQ8ywAoWtIq+cNWrAbhS35sqsPOyRo9yZi+9+IU5VatT+NX6CoA/pt3XU3XOO
Mx+8EWRfKKP52NDRnLKktS7PGV7gqm14RHoi/NVu88bAfdkY3G+fP6n365o/78N3o2JAG2CeFCVi
THpj8bGu6qZyvMj6cj1qhNochQUeWVrdOV/Xj673r9piW+ecO7WSLZI26QZ6wN2QLM5hGlJyrUFD
Yz2o/bt8RTR0puR4f7A6HBug6xRdEIPskx1kVMbkGZJzqoKbTRdgJk+F6Ysbrze8QylLxmpDqp4W
w8errm5wW//8ARvviXAuRB14fcj/WYwIFN/uYTYduIIMW+9c1dSvWWEEV0Xb4GiSCs2xo3QpJw0a
7NybGMKV+msfpIQ81Yi159DiM8SxMk1nfFG0zn92jQLDZS/pJUPP2gMS8fU20egbF4OpemEDESR9
lWFGl8ETkHljd3Hr28j8gTt1jLoWUf6wKCaIrcjLZb4p84QxNWi9zYg17/p55yXK5xpBoXvRUHZa
Dhd8VjeZ8gS+oeXkPRnDugnoh9ElfXhpTP2K2ndrUGEsOaEydWaEkB3Sb8MQmH/XKWGgXmT2s8wF
OVnJUMi/slnlS81FhgtoIfMcNSW6xl3d1+4flJtGERJJOouI9IQyeB57hXFKYSrH2+G55uDy0gyJ
ABqf8h/KbMQPph/qPqUp1CNOefUtGxRD2aUtOqjCjPzMfSshh12v1kLVZ6Y2uiUKLqJiksbBdqeq
7Op7n5fQUNve8fD3Xmm5LyamyxpyvWzAC3wd1VF2fvBqez3W+wsUsLgjFf4HiaE65Fi1NsZeX0jn
CU1PigRdJGEwaUI3GS4+0De+2Z141g17+mra7agBBBdgjmJ0DRF5UBlG3AEd2ul+1vDUqDSJKyiC
S+PWrho4IUuzzmkEZbzCPnHImqeSeRhzP4aU1/y64m/ejcwB1VKPWiwHO/+rDbU4QqzvmZWmc/al
SK2VuIbJT6/ysZJh2fXAqX1iA7ioQNh9iFtu9WJID+9r5YxfPv8a3m//5F9sVhSbqwG645OvUcxm
HtQ5EQiOM8sYaN+M3Qnt2OdX+be9vy0bqBU3lwsT0wT3XWRZSpYzbA4w3XoRfSQ1TIIWng928gCL
R9pxrErWqotnLZl3jcj7aIT4C8OSmCLGhN5V4cv5RsGf2nUAqTmJ8al+jQQOakQfdDgG94qUbgPr
O60VmH8xLvn8J3ywT9LFsWVR+PgGR+bbTaNLms7mK6t3dd44t9ZUpFFjiv4ytfDwTC2WzufXe6dX
QJRDMCJXZKVy2X8GIv+p56e01TPfppQjjftxvXC+V3sSUS7Wv9XlpIBsz7yiD05orrcFqZHIyL7j
n1T2bdGMAzFx3S76eXz883g8HsJ4dzGF0cMUnilw3i+6t5c6qTlAz2q9H7nULJ/nFlwkOKcE+Jd+
8XbBvb3EyTG6pOyi+vZrrvZf9vyUw+Hw9+nq4cwP+WBdb5eB24qYH8Ma+6R/bic9hXDLZUQsv87X
YrfcjxfOVbWfd9BJdjKaD7BN8BcL02i91/bnvLTfFyZcG305vRi38E4zx2imR9zdQcxmEBnOODcf
+Za6fa9W/8xvff/S/u8Sm5cW3dmp8L1LBkvrhcrRz5jps4SMTdEf/K9CB4pRnf/RzrsEt9CAv/3M
TFGD0S49OX1zXn0RaeM8LnYBnlni7XvmC3vHhuRa2D+z3hFwMFE4aTJXd5rtxRF4Py/ucDlvBiH9
CJwhoKAQ+WLp6c+q1qaoQAmyLxqTSKzc7NwzPqIfvUKk8TZfHvU3pvNvfzHwHZgBL5KBu6FiwMbp
SCrnt6DP9DMtzEdvEDiAVcJQjRjJk8WKaKxo3ZyTtMBn5AhNeT1282qd27i2ycjbTw8uJ/ZbtEsM
ld5xayH6+OboyXLHWTgOB0Jq7I1cEii4PJY2xK0WGF9aVaYG3X2NWWCn+/jwddlTltrmNXjPynjB
8SRMpWojpjjgairskinYp61Q//tIA88I9HtYI26Js6e2AbIAPoOHtI0BJXPlTd/ptZ048/A/eiow
Uz2CQ9krGNC8fc2DHkhjAVYCph/r68RtvIfMGmWMy0TxtWd9WlAdZnlmcX3wypEn8jroXuhcTiWK
vvC0oLIYcTrZ4BwD4RGf4yX1md/2nuTPF8uwJkBJykQVJ6m3Pw6HPQA6Ky13RWMXJqTZsiCa3RYF
PVm9hZEuJlECcWKlNaqydoVj7BfVeBV0i37OWvOD78lERAxXaUv3Yn709l6wMpLGPy4zzXIR+SZD
ZCiqy8E3+yz6fAf54FIMB5ESUlcy1PzHIv7PEW1BMp2NzMh3pvS8fdPDOIQZdQXa978zt1GdYFPh
MOVBnYl/2dtfhUR3dKj32auslWZ9HSFmIZPu7jRmPg/FSJSnuWL4WPare4RnDs6oNcEZg7Z/zefJ
p70N/miC2auYh5zcRefOMG58+o9Zla4MFyi1N0672NDHE9lFmp/97WfSAtK01A+aOeUPfFr26+zP
5cY6IQ/PFQHeg5izsqXgDbqi/TSgnohDMlqcYHBCZqzfPKDloqryeNQ3fl8tim/zYjRnDoAPPklr
C/EjJnw7wk9NQhNDoAkmDY+i31q+gXP4T2CWY2gx/o4NfQq+YoCQnXmGH6wZVMkGSRs+B9w7BSyR
SlCOJw4djDfgbQwGNqyDgEjnZ/qZTvf/bP9O3hcgCtCDj/cI3+h2M/9ZoEDPZYZflBbOAn5N6Bij
NoVZRj8zFhV0M4IgQdSlrUNug/RdfsGoPIj11BIPTSYDCAJWtASDdt0PTU7xntc62VzGWnxZ3Y2V
6KgKVuewsXoJPJwqeUD2a2Brn7SWc5kagffLLFvjV+eu1kuLSqeONbWYtyMsd42O0XGRGicgjojJ
ZI2vh9GSh5HNc/0Vn7GasqZrLSKmLFO7V5lBhq8xBNUtelb3u1Y23lVbdg7M6USfb0uxwtcffWHc
Qg9PVWSPJknXnhLdn8Ed2jaca7OFYL14sofeq3VY0Q6F+2VQjvE8pnP33YIujo9q53XLo+b5TUIW
QYEzrlcL7VJNHZAkiEFxGQTZQrcO4PtY6alrhyj2yaDqs6kfQ+afmnPXlpiIxKm9mfuOTgrRBOXO
JegcNExBYMFNxkxJRDBxuiRaFl/yNfnTFCD817d8bgYvGORTcnn7Oqnh9gU1zKkdxy7UPTdogGwc
My30UIf1nWAJ4uV3fuqQQCQXqZEpKKfldnCX0tov2gg5vSpdQQBalRbf+qROlwhQuv/ltjWuGT1b
dxF7FSKx0K0a/mrQzKuJdazTX0OY8rWoWns9C+ukUUTLEa2c77XKprNldXUIfe1unHf+rFZ1WPsU
YiHk9rWNDNCCyymokyXqOn/8iv8KZCsNnExE01x0x8pJvPq6nkcsqmpwYXILbfnKjGBdd0LqeRWV
ys1uxiF32xg2/3BTiWAxDxJqFhS4WYcUDSXV/5MxaeHd8tOuvU43u9iuhoC1OpfSgbg4jpAmCaEm
n2vSWqgMdjdjB6uX/iuTorm87M2lN3dOBQ3HGTrs+OCSE6zga9P6o5vTgSwQfcQROAcWgjzQUDJi
/ptDoTVn+JqQDHymGBNR1He6WiwWsZ1YBE1MPeEUnQmKGbe6W/1mR2HCJtqy0cJ12h5162LZfdDy
VNWxUZpzt1+RU4p46KQQFwmSMh8mtpTFDpRZrPvanWzsXJt2dC9WVFmMa6TRWaz8DPI6CxGL5SVr
rat11GwVCb1cfva9kYyXjtmpYaeVbuXFwz9sqEmqrgtXDPwRMovGZsjUV4GzE1larodlnHsXQajR
drf+0MCZDOBVFxdlnUzQWzrNM6Oyz73muHaY2MUpn+8SF70/PaVem9pkTjLhDvM+n65bOPXPIwfW
rwxZTR+XHJIQsepA6BGE0M6ItdQdrLtgKPHSymczRTyRp6+50psvU1tShnvScNprW05slL0+sFgK
lzFP7I/2AIm7T5IXrEvVN+mVJhk70+T9EdQdqN1GWU5xAzf1ejLyVv8x+kCvoaED7aEoSIIfEBkT
GD1jce9AsPmqWbP5mNUTHbc+lc7GJm2aneZXK0QLRxmXxVD3VkzoU/q6IKb/Ci+i/fZ5bfFB5Uap
jjwKvS5z89MQSwelrVOvdHaw9P1dRfl0W2t6+fr5Vaz3l+FvoyhiHEg3hPzs7Qnh+imKcsVlsPuJ
10hF3a66sY5YgURW1OzFTXBrHIghuZgvsj3GQPvg0O6r2IjbvRMjMAmbm+XCj+EwnDknP4DN397Z
duf/Obv6zhtwbebOytALq+gPlmjxH7gsIXn2eYSg50w18IHm6+0FTw7LFsBhyrcL1uHLY3j8sYsf
Hj5/2u/P/rdXOCmf8iWFMzhzBc1ToSmuU4ytRLH//CIfvVGgHMvdjP84D05+hqEsBVbEad0BQcae
GNlQrOCcQu6Dn0KvRJ3NhCoA7Tz5KYWEJpfhCbQrtao/OsrR924x1/eyw1z68x/0HjDAdU/fEG3d
wQXhtG0tnQZePX4uEGdbqEVpz1y7G932ZUpW97IeZ8QkmCPIL0Lr0+nCKdJzhrUfzOLQAKLRpL3B
QZWwg7drEZ4hOJmcqt049oX+iBqx7nANNwziOkGykPxoaXY/QTT5oWWWe6mNSPAPgZ2KmCQttu4h
XfNzH8gHLxp00MNCGL+LTc359qbazB/6GUs5+FTS/rrAMYFmxTO8cttGUAfUtv17GioCh6thpExz
U6MKQjOfIHINulX/cjJ9+W67ubXsliVrfn3+2j6AWfC+3AaKdKDb1OFksIE+efGMEVK9UTpFcw3m
ATdTSgP1WLPAk4ZBmzuwt/3E60OxSPXqzIlfxU2nOQqytix/idrP78dRrhv321zI0Kb+QCdurOuh
MkurRjLrIFrzhNDEQQuIc8D/3BcE4AokJWIQnTyzGt8Zd4GSwl8BCXSYk7pIsN8+9mZd0wGtJLLV
sgTOL1Vp3TSJHF/7pZ/uKau7ZDfW5mbLby3d70ayu+Is2NlPWja7CoaXNcfWFPja0THK4TFzmSiH
vsAPcNcgkLDjz9/DB805FrmUVMyRYVLhev32hpmciWEOQPiqjTWDnd/65Fv1sBNeUz7JcVig1OrG
77Vc858ZrfIehZFZn9mVPrqLzXgnoIu1YCw4J6Db0GG/k+Ifw4hgCrQrinfoTtO45t8qi9prVwbV
8nNWbemGebfOE0HXnfgl16Z8OfM8tnX3timiHaLzon81OPhOvVTGCj+/EsBv5/QKP85OtaGJP+pV
atrzZWF13tHwhR6XTb7cq4IULRYEyhyj1O68JkmiiQlIDHy7XNBJlfvASNwDoLZ9o0Dqz6y2bRs9
vVf8COFmsdHioXDyjeuYgTEz4xuCEZDuB5HUWO4QK4QFQLpLll6eeTgf7Cn4cuNigOXK5oZ28pbG
YSq8OplJ4gMWuoWw210ItcwXZ17B+8krHO9t5IYLCeTMU5B7FWkdFGle7fK8AvDBEB9rAiN1NHir
s7amMB0lMTKeq9CRVfrYLKEDBP8jXXX3zDb6/gmTEsJygGOIRQRoy9uvY/WqeQl85nJqCIbvudH6
sazU8s1ZHesSkmb+9fPf/gG1iQ0bUhl5OZDg2EneXjAYGqBECyis6X2Z7GltQSdVqel/MdteCXjv
A/e3a3UNKXYQ4u4dJAt/3bLuUXS5AyixZ7X2DYYPUw8wbGH/scIUZWdtN/EVxB3xK6369MFeF++l
n1x9jgdUvmen5+8rAH4HNiibwRq+NacftEj61uobxrzeGJCpJvFR4Jg2HkTBjEBklX1D0SlQOZB4
oAqnOCa+N0VWhb411EjOul+NarnApInR0Jp4ZwafH+w3HD1MzHitLGTctt4+5qXoAzPNADZl2UJP
tZJMG2+WdvNl50asv/miyUc5TOm3nnEkBPheM2+CpW/nM3XlB8/JZPi6sfJwMKKIeXsj0tRlMS8m
I+05cC4UaitEWMq+YvJ+js35wdkEMw/WLD7IeOu9Y2eZVr4gPsGeUa6Fu9dnXxGz7lZPjlfmTwam
MkPI558eOA2GsPQNeVdZTnolDbe78Jp+JKfRbW7LQAVhmYv2qGnFemHQd5VnQIL3ezADMGbSwC86
RYJ/Uj6qDHaCwv5yt1iT/sOapUJHqKurtsBIy5Nahqh27I4wVu1zLsHvp35cemN9+NQGoD8nZcmg
J1a/Wi0EG68fyQ8LcMbZl/A90cDNVbuFp+XzndLT/CopVgX+7ongZSzG6Wugj1KPR9jUPmq2Rl43
eUZS/Sprzw2rcYF84aa9YZ05BN5vytDb8OyHNUVYoHm6RXlyXNeMnXJnlX51zRQDm36jX/4/Xonv
wlpkOoypwinyFgha9GFEl+Sn7fhU1h7aWw6m15mq5V5JMdMMJ1KFDeX4GYOek+CajR1G2C7zSVxA
oLsBp739RlwI75U2+eUuASW6cDACupJuMe4UOqy/UAuLeA7aZN4jR17uqgAyHKmGlviKhME95LVM
HkS5kpH8+Vb90W2Bu5OJHGDxBqxxcjakZtCDzrXVrjNUYUc18p+ndmW+4pWBBXXbLF7s3kH0U5ts
Yn1jfBlKvZxj7Jm8YyLqDjVeKs9x4z/YUJj/YweJrx/E5NO6X5vhVpYZOp21GNanmvlLzJzQOZY+
ONvnT+CDS9FEgm7glIO5+ilo5S6GhTVLIndtgAlFj2UDYa0EMbeTe47v4G0b8ttSZ6PYuZhFbRsC
FOO3ayBLBpmIzFa7uavs5Q6ZYB0HQInFMTPS7hY1+IAHZtYh3NJaBeejdxMEpDKwnsuiZz5Dkkv2
RUAgNAjXGLJ7i4QV6FUe/zCyPW1T/xWruPS8YnleTQvD64Bax0GXU+verT8qy90rqCk/4bMaz7is
yOcKeeY3QzN+m0Gnf0Nyp//sXUKi9aDar6MoyTgLRvJU04bgapmUYgq1SfbpoS08qe+TXFkPBKDq
DnQuHS6REvz0UFk50iP0R9isaBVs7Z3WjSBzI3khxLl2QfLHIJhaO5RVMBv7DI7OEGKyj9dN29RB
RdojlhvM1aoUZM0rnT8B9NdvedKbAl1TOr9MLk8vLKaZXJsmH9dnZ5lxQTBqJFphq+ca5YJyBVS/
yZr/VibbycGG0rIgLHWrL1bquue6+PfbLigZvkObjem2v5zs+KjdkWfZDEN5nMmR3tmO7D6Y9l3p
mBf4lqRIGmd5Zk/7gAbCOagD8GyubRs0+XZRldM8rLKnDAkW1HQO9K9rB5X8/VroLnPZ2XMjiZAT
Ep42XkxgWxFY5nCorNp86HUCrCCN2ccUjRbtnC6C6wb71DMV6D+q8snK35IaAIY3DgCl4clNdpNu
5tnGtSMl3IiY9Y1N5LPU/wxT19EbC9tRcTbr1uOCFObL4re5CUEz0LAm0WenD3HfmXH04ysIwjYQ
SI3tYN2qQalPTUgsC2JZHanejWWMhQdjvte0yHCwssBP2qemRJmfz7Ethjy4QJyWPnpF2byiAV3y
HZHV1mu+0quFa1kWd/3iJr+laoZhnwbucoeDi7jkJMxs+ihL+6MUepZzp/b29Z88o21EuTn9bWXD
aTlnOUmtDUANOw+7gtjTgzJiXFvEDcSOn3nqjbewhX0omQAzpBtady015nU1uvNhrc1sV/4/9s5r
OW4sW9Ov0lH30IE3E6c7YoD0FL0VbxCiSMF7swE8/XxgVfUoMxnM1lzNxamqkEJFikgA26y91r++
Xykon3y+On4wpKmuIT+fGVEogw9CTASNge2bVePpk9QtKqB7r6SBlEWdBb4bU2yjqhWe0useLckW
0g3EFWR+UG3rh6u/30T0osAh8epUyra+FTc7+vSIZkrrVOR6HE5yLVuF2SejWiDVcTAw2WEpqxgK
xfocjtTSH6TqlcKFchf5Yfws6R3xpBEAhqfGKm5RzeIzQbraOA/VSXmtVeWnWXcQCEdtujMqa3wD
Htlex7U9PX7+Jg7ctAgg0FUghMIUCHY2sd38qn5JFnMIaK2mrEpPk7ARWE9BWwlcLfDaWOlKNUbn
SkxDyaJUyhyiQT35AuDBIChz2l1IqhSU4+QVZPhHt4ujrrjM+lI7cSQ5MGH680NSvad+jwE9LVcH
kWfOxODtaTQ9j3ryfSBd9XM0MvS5Tqb6j5YxAeW1BnP8EZRx/NBPMsAjWrkJdnLU87oXKLTteamV
VkhiFZEFW7kv6YAQHeDELRxKInnn/QjZ0g2y5v5glwR6iWoYwkyC8Rxsp3Kp6ikFJFtCvbh2tAJf
uBMv42gnt3DFIVc7I+bo8T1sKtOtNrdEgoym6TN928cKdRet0ld2aPXkW/AzBwjYLzsSRV7Ykbt0
aKOl/45i8//LJ5lpmliPEFseNnG1bKJaSt8rl8m+2RRDXdVo1qEq7YIoUNZqP6zQqmytER5mNWWU
1dJTK9f76r23cs1Pg6QhMHJd5/eD85/P8lk01vwZ1EZciADFIGBk1fxmBrrtu02QYbVJltcNLJmC
UwAiBr9hHFJQPVzN8pJFE+bTVuS+tWmCUD53dOqQfieHX2thdKso9zFdLoZhnVYaZic+qT0KajJt
/Em6NAsMP5ndwTKraprqm7Za2Tk8hEJuwZUXtnpm13X78PmDP16kVCSRoIs49CLxlw8C5zgGUNk4
BoFN4/h3kzz0y7borBVs2erm9y/Fg537ChElopDZn/mQbJK6jeim63RBwTk1h1XZ0geOhP2UxeW7
Wmr/VXIAQ/7IFMYIgbe5f63WksagqmL20nyCi1uJkZiNFpaUPMRCSUJosIWTk28Ht+T2nHMWNHDP
JoakdYQyA8OkYXRlq8IXjazUs1ym3XYqUlrIRVE94ng3eJHN67QDRb/Kwky6JPmtXAWOhfdKHJUb
veqD1ZBkXQqKIZe3mjlW2xw3ka/VWJSn9CNHaToKL5BTNR4tamQKH/v3q4zlaEHyz7zEGs03OczT
fAF9SbpKfPQkK/bqXlqnQ9PRcUwSLdpwQAZbGVAfBiE1BMErgUmlezxTZTO0XRC6Cl6T5WIQurwp
FZsug0pYYQaAJDUe1LbUfnw+Oo62aO4APyD2MKYfGZGDLZqQsJ7CKQHsE/fRhdL5w2XZWWLrTCqG
7aNDkmSKTi07H16U3CkTYO4vOQQS48PRRjrGSuhKRXvFMS4HJwhEDPaf+TQlw3Snt3Z5Qp57XKPi
VolzkbzRYwVG9GB3iQq4h+T5aDrUkmKD/YGyKWtiehfFirPzE73wJn7hgCHBIRxnno2QQwAXnVLT
vBBLp1L+R2kLPhCjg4QSon+CpINFQNMBUIoUvqcRca2KUv96Fo1uPn/DHwQpIO7fb5ud5thbygii
Mnd0KBwDYP9bkKJZ7Mp+bJuLmHrXbgwFkoVsaMZ+FRZTCIe2DwXqna4a7gkomnwJ76YLl1JXIpCZ
Anv0cTdWgKFyGkVREYYlCZcTH3qeOQcrydxJYDo0Q5gzon9/ZpFrSBIql2jEx9r+2kRZcD+qVerR
zBluW6cxFn6S6RcFYLWrUUc0CUdm+GrWfbMCNTV++/zjfLBck/Yh7U+S8t3+aP/TdFMkBCC3zFOi
Lv5mxhlg8MD0n+XAIaT6/FrHiVkyWOyGvCnqZ1QB5kj/l1BtBCXA3GBRCRx/WIaRuaO3bkW2WsCs
aHJyw9E3hiVoJxuCRJauT1z/o0dvIpXXWdZmH76DR6+lCfJQ4DNeNcbZbWxU4VKHQoP0m12xnGLx
OFLcvsQBplsqTamvpyivgWRl6l0jjPFEUPjBJOHsgAKDX5gmhxkWqe4rJdfCnAMKqpzAlIyNAV39
1CSZH+rheJvzNwoRCCLSQwS2pU+hGvYOtWKOvBge2c2NOqr1k+IEFB8Vqc2sldxK4F1IHVjQDeUm
dBstSfk2nc0syeUgJqGc4d3++fv44AGwb2O6Y1MjJoY/eB1hZ8voaHkdgUFysQW+emYmlbH9/Cof
jHCuwfMFQIA6+LBbmP6c0dIjTHxGG/LT1EdY4aUxYmygCCfm9kc3hGiHk5mObwDq4P3xbRcOFWKH
ZQ+fBOeMEziyVpvmutvP7+ijy9h0YjikNmimPHxu+E9AbWvpRyomdLJ2oztnkGlOeW198NxIfpIo
Z9DMUtmDc1URFqrdRqQ4YyXIIcDJzVKT9KxCojspJ6bCseIHPSEnfPYKLoTQ4yBSrg2APyH1c9RO
guOBBG01q5X8Ms/AmKaFUt9okzYt7LywzlUNL8WkyCXcXXXnkoqitOjknnC4dtrrAeHXqQzEB48C
hTsfkCo2pbvD7Uwp0SzQp5XDAq39zqVmJb+pU2C+zAoN+3z0iRm3Ma3LF2Ws6cWyTfP+hp9EfdNi
wPkAnOSscW1rgJyiqexYbo0A+ZRW5YNxQaPyrEhHezFDxfeHXxFE5AyRHXrkLOptp9KLP2mntvbj
zDgFJnK0rN86KXt+1P5V8HJxkIh2NTZdNWj/fgCMW07dQsUhEFVtFC0sUF4XcdGEFwWs3HQB4zz8
Bir3cVIkbWGSwz61xs0T62CNw1xSm8EEJoHEocFP3hc1alYdblJhietSb2cEXZX8hOE8rXQx4qdd
p0spzt4wR+iX+uCUa0Fa6MSCdtxIR+8Bp995lKAdPTrmy60voQmVSS8KOjspJv10RFWswVWlS8pb
8VVNdvgmD6YWKi9s0rgfRzTx4jWx1WtVwOix617/WcsVjBG0MUuzKqbt0IagUkrLOrEfzm9q/6nR
9o2CiDQ//zLF998kqFvHKHNeoiQhg22bwj6Hp+qcpdqADxK9ZWspFfaJgs8HFwW8z0ynbQKPFf1g
kE5l3jdGB3mp8ScWfTBY59B42nU1FKNX+VK+KKgQep+vmMfJYEx5GSDY2zB9aXk9iJD70ExUvWsq
b6iz5lvIILotEMk92aXQL6A9gkWDAOd8N80QwCzZFlXxcgPwFd3Jfvpghm340kB4uUBFoM6aM2v8
1qm5+Xjic37wdGZ1Cqob9DoESfPXf4mQKmQQVWyUlaf3aJ9Z6LH1SxV9erLVOsjYs9TspdTj8UqR
guFxBEQ3t57rmb3wy9ZYRkj11U1RZFm8rIled7UfJ28QGTP4RvEA2Pnzzzs/toMRxGhH0UPoiIPY
4ce1irEqRc7HjVKtXsQyDdEp7VwrKcy0e5E32rPVRtCkQ5Ron1/5eEmGx2EqCkoeogTZOnhQKS1k
c1PkXFOQBSFkEF4ELVmODlXtiV39o0uBcpkLYRyEadbbfyfQvckLamRxetrcl4AUHbe0494d4due
uKsPXj+bDIgVotRZKXJQswgxOgwkmZqFVYAHRbxe2C+TpgY7yZFHSMCQsNGCa7V8yhXjg3tkWswd
cAQu5FAPHidIrxTgoQy4RamrZdD0ziLX88R19D44EY8diwMtRGCIUZDRIewkVNp/nnYeo/AB3u1h
hJrbXoki+y2vadSbPU8h3CaDxgFapT/RWQ2Wb4ilxdo0bcrUhKgvSYAwXSI6bGfpKJLg22ZUKc3M
DgMPKl6tbgOsDcFtB121dAK18hcS/NTn0ozz2u2R1ju4JBB9n1hjPnh3lIrnvu3Za43xsn9bZeWg
osj80ksGI3wgIu3O5gbUrwZmhDeoS+RFNsXx9efT4HjLJ1xC68uhnzMNWtn9i9oBmT38WkC4VIW/
LMlGulos5N8Pz7gMFQEkxTSBgRzav8ygdILWOoeu7WhUaWEYzWtzmOhOp1mFaiRF2i1wTboM9bLa
lbJRMWBjrITnJDBESRBFhFbuGDX+WhEqKejPn8I8LfaXIR1JFYkqZC8zz+BghtqpzvGllGntwd/g
2UxDGhJAEy1GE66r26ZmuP78gh/Eq7TRyjNBjjMRb/wgwSHhwDHiclB7amjLPWRo01ng6WA4IHuU
yfHiUNBgEOIuK7t6oFmrTumqCZZelaYQRn0rcPMmtZ5DOUsuI7/pAFZ26YlU7AehGsNsFoKDeZg5
AgfPhWU/6FsJW9WsqLQllDlzpcpoK2KII89Ey2FMa21tY/msVzsjHcSqbrBgBDIf3CB0Nc8oTZ8S
wR3D4KiX8aZ4S0R6HH8PlppMyhX4wyrgHsx9SvonbetHUobxt9Aop7cioSC8ckjR+MukpAll2Rdd
d0viKitWvm/joJBSSoEeAbfyUapb7RXJe6Mv7GZSZG+Y0BIrFCB+nHjhxxEmcSV5A8YZfm1IFfZn
gKgQucm1LAFM6XEb6ZuUItNoDFu1GpMlcl+dtsZwWCm1KS4qx2qNRS+X2itIZHP1+Wc5XqvndRM9
2XuEQIFu/6OUIHmJwYFRNkH5nSZf5czptB9iqNoTecXjxYULzcgLkqfU1uz5678EI1JoRRm2oVyo
Fr6nKElM1Ze6xee389FVUDgxSiHzzDXw/as0qh+HVcthKGlCBkWf28uhgP/8+VWOHxqd6RQL6Dtk
7LGT719F7QuYEKaSeFFY1N4smFxBwgx2jWq8fn6l4/uhPmBqLA6zbTlR0f6VKs7NM3oea9gkz88c
3SCnjxPC8vOrfLACIajWySPOURBh7cHK32JHpSmVTz+uSJzzqBzEW4BQZFE3YJsEQ/MxSNvYpScX
1+Ru6r1U6foF9NXKC/Kaiid0nbM0iODCJ511Yo8/ftqIuhQiWRgmEF8Oi0DUFRTfT1OaT/Xq1U9S
FQBmo93EdtI+n3gOxxMTBsZMv6PQh3b5cGJq0H9YQhLJBU3YMv0mJXFjRW12iD/jpYgH3Okl9jQP
Nay68M2wueuQ6TwQOqu/TVmg0kfzOaITBU4eurH9Vx/nHAwFhSK2uwifO3katqYaJKdOu8e1GaJD
h2M40v7ZT/lgLAdSN6I3AsSYq3Vy7xAEuJFNfQb0MiIWXY7JUIDMT9q+e9U4XS7AYPQvnz/34zeM
MprmGyph1LUh/OzfKm3M9DuyZdHvYEarcOSwSHKjg9FfnXqqH2xj3CMnInYy2i646P61cPBjzc3w
MLTDAjsgo0jnbH2UtspZXxg5sN7QMH6mxWRF7hzEnI8j27PnyzriKR1nWvy65J5yyNTYsXUi7Pvo
0/EY5qj5Xal/+NLzUfOF0mQZWZeO8KuHyLhW6f29a1Fb3oF1r3ex3MuRF2h0L9lpFKzhdN/YuU0L
ychBYhtoQAtOfKzjVQgNMBp7CgyERMyM/WeG8UQaSm2SYb/SpWjb9GxrguP+3a0IjTWyZpTs/DoP
iP2rKEPcypS3co+6lPRSplFxRil9otxvyCeScEc3xKXmnsh5ESdlfnhD8K/0MrcRpDgCS74+1oI1
p/bfzuBSnEAHa84YCYiPh6in3JewKhTA3OlQKDcormB317a1+HzyzJNjL14lXp/JLgwaZvBR4jtK
rWnwYd96qZ0P91USafcaTLIHS2vkLTpo0w1Mud4M4NlhXE7F7781XTPR4bF2vJ82999a5PdOkZuc
sRCrzMlWJ1+XdodBTIGR0+d3enQoQgzCSZbXNltjEjntX4qMQRZKDRwOVS0AV2VuripYVO1CImWt
PUVERZh0/GQ5fNGYyD+ESIdiIFuwyNsVniCczfGNEB3QPY9smowEJVeF4xnJgIfEkGnBpdllmNiN
qLu/pzUZMtcuNP01ChAFrkMjEN+nVhvPqCF360p1DNXLFFNFO5/lbDFBaYw0/1P/npDoOFPLYpwi
6pwCpbtB+mC2dJBUsnGLpUSnuzQfINQiL4r7VqiM9V3oq63h6YEAOuG3AtKdVYsx2+mWik4zZ8Hz
6MaGxiYHEkbMregV+phbPYkWoVmoF43k+DEskL456+AlgcDPQ/stC8d+Y5ZDKmF2FE/A8NGV0izd
m/XFzHWKoRoKDBedutNCj0q+9D22InHmhDji0AgfaYyHIMAyuxOW9FxASXwMLF+liF2PT53VaK9B
XEjPpRwZOUgfIyzcTk0sh3W3ky5wyJXwV9dFCTGQiKT62s+0m0XZtxA+iWdA8iXyBMYHrUssbSc5
jNaDDoBnnQVmOLmVWsKAtIuSZn885OSF1KjOc4bfADdIs9hTiemt7sqdjJmVNNLFddmGOouCAicR
MV42YIvUpaNpLjujwmsqjSc4zpBreU0DTunximpq+a3PikwFet5MYLraeLhr00rVFxZQgXt8GLJ8
0TkthiWob2vLLdCiVwuaXig5GMoIvKihbbt0xVh2DxP2hnfQ0Kkux2XV5quUURIgBCyHYungoVjs
phJ0EZTePKMe0MGXxaOA5Pqih7zdu4wy01jAVaY6hYsQLldDXgKW4/CoDgtzbldbJNaUvsZTMzCJ
4NqrbjDYyjdNQXLiBo6ByxASqu6hc7JJhi3YE9WR+k1sjMxE8Yo8ohtuHbmrHhLd0NH0IYNihHDq
+0qCXla8VmlQVUcELCGKKK2/kluQi14eWvXcLG8D4sjGsJwtzxMgEsyn0A18Yd1D+IgLTwsd+6Kc
6v6rxtPkx1nBbCqn9fq0nOhxxBO3mgRS8nQ2KWAgWrPWLsHQrCiw1iAvy5L3+cJzvMSyMSnKHIXP
qbvDnUlHBDB1KcGuUtEQ41HHDVcOMsGvVRTp19NgjPciLQGV4DboZmRWTkTAx7LEmbs0t5eRDVLm
483+yteAenLKnnRdBtGCdjYnXzBvs21lChsdxmQu1CTu18B+NU+zcQ2jeZnkjY00S0Gi4hLHR0uW
qP7m8wfzwT5KClSj//FPXvhBYICQaaJKr4Ndl0v7ssjT4bZpZOfE4z+Oirh9zgCkjebGEoSZ+7dP
IkbN5DDOPElQ+hDTytcdTJHlOyMwVlZuPKAl+hrbE1RITF9HHVlGFciXddafyF0dBapoq2kdRwqO
8lwhaN7/IIpa2q1Q6WLytdF/cTCFWOTF1JxVJv5Gv/tomQrUF3AVIEAnL7R/KaFXIiX+nJ0LSmtd
aqn/s2ys37YuoLw3F5fIodKgwujav4rujIbVUFHCObNNVkIP9LsoaoITZ/8PHhvSmpnhZpHiopp4
cBVz4Ixbkp+p/T7Bq6OeVtibzdRT68QJ7nhAItKaK3coeT7Qw9QaFXILY27PsJkUSWSNK79Ekvv5
uznWSPFGsMWkOAhdcJbb799QZzRhE0f4tzswSHBLysnbeJOcTPay83O/dItq6CrALPgSuFI8isdK
M0XhDYaIZ9B81W07rUv7ExPlg7tnlqAHJKPDOnVYQWnCKtXrXoAYqXNzSVOivUwUyD8n7v44LmLX
ISoiO0qS9GjQqBQPI7WYzZ9EhKXBECa3cGVotW/LakUh17ggWehcK4OGDXdu0CKnSm2I90RpXFlK
Gt/zbHBPI1/v3GmpY7ok2sXvPwrA7tQFnZlHQri//4b8aYjrOKGY5ARYnchySxTu0C3z+aP44IHz
099Tt8SlHJL2r5KoVYM5J5lbK1WwlHM6cSGnqXJiuH0wfZAY4arEP3Py9WCSGl1i9iJWytnwpoaO
g9bOyKJqk/p6furdHmVA5h79+eUinEDoeOQD4BcF+3nFacLq5asQ55iHeHLG+y4ywo2Kp/tV1ynJ
deAHERYWqvmo94lxV/Wclj9/tO9H3f1zDZ+ErBe6gNm95fANhiXUbz9Cj2fCFot2oz/JT2HStS+c
RSJUX/TMN66oRG6fQQXTHhRRxeGuN6Mx9TK71W99KjX3SlJgAJgnneymatFtx9YawmUKrfMHQFY0
pSpJ3rPUGctmNU1Cfk1agS0qcStZ9bjMsp+2L2p1UQQFCcVIn8z7z+/z+OVSaEHcSKVBmdu4D4ZQ
G5tDqSA29EDNxgu2dh1ucaw+KXSMnLjU8fmJvnRYqByeUC9BINkfrQYpZFpaWi6laZG6q2V1st0y
LvQLW6NwtrH4DW24MKpTniIfXJlOEwqrZHnIHxwKgM26GsEDYS40qKJ9yGPg15hrNCvNqrRnNUyG
le5XycPnT/Z4mSJ9hqMD75H1Sn4vHf6ScQaH3TCCAKLaU4Nw1BeG8QjRyzhv/GgilEhONSO/T469
ITujZuF/ksCg6slr3X/ACWceOdXppEgSpbrN7AmTZIU+T21VBXanbcdAC2p82jTpJlQdWgbtpExv
LSfvsCRr0/AqEj6nnaKUoHop6EhvE7DeCw0z0QaxASTZLZWf6kfR5PVNyO5CGdAIo284NjlgP3Hj
umpof8bnMaeQhB2W1LlaJ8XpsgyKJPk6+IkpudhBVvRudWVNS5gtZcrC1BHTLDiG6T8la2zyTYwf
tO4S7cKQrWqMSqMpGZ9qqbbCWdrod5shIExwcw7r3e+udmgqmPZz4mR2hzoM9moDU1IMDPEmm5rm
K4n+jnYFDJR1OhUWn4+QI8UBKQt7Vqvy0uAPOPPy/ssICWi1suWo78hpW+l5otIYNjO66g3eJNWG
E3dAC4WlXvhFAh3w82sfbR1cm9Wc6IF8H3Xrg7FCv5cU0FEJPoWOsB0KBHrwVEf78+TwXz+G/xW8
FVd/Dr7mX//Nn38UGNdEQdge/PFf59EPXEGLn+1/z3/t39+2/5f+dVm+5bdt/fbWnn8vD79z7y/y
8/+6/uJ7+33vDyQNona87t7q8eat6dL2/SJ80vk7/9Mv/uPt/afcjeXbP//AXCZv558W4NLzx19f
2r7+8w84lPMmpf7y1OeL/PUdF98z/vL/fun+cd413z/+e2/fm/affxjGF4qHZFs5YKAjeD9bibe/
vzLbWc2ZH7bC97A1JzsQ/vMP1fgyS39IMlBpItiaA8Cm6P7+Ej+G/YpkKZ8QWdffD2Hvdf3f1/eP
vMuuiihvG+7qYOXUaM7DJocBMpOZ5uLr/hCVaLkENBhqi6oNdtqoOMsx9hchfqYLeSL9ZYQ4/Aoj
vHUUWjlAUW96GWalZiQr3QiTlTEpI5PV3NJZTIRm2MWf0/V/Rtgf7Cf/9ferOx5a6cv3PNobWXz/
n0NKVRhSHNTnzg0oGgyCP/7x55BSnC9z5ymHhhmrAZCH1/nXkNLVL+yQ9LtxXuZ3Xvy/h5TmfJlj
WZteP9KRaKOM3xlSc0Dx6yaFVG5e6uZjLCARRGz7I6rqqgi3LR/sTxz210lOtsq1aNtYFmk5nEIf
qNrR5Wbe2axjtmlZ43B2MIArI4t1nFBCr8Vd82ly2uiFxqUQkCjpznOb5s92Jd6dSsmiiZdGm/1L
00DtL8Z3V9MsT31UIZ0RXw7vvqdB2OCB6nRlfK2/O6OG7y6pvuZkZ43ekgjPZhvVvpPp5ae0jbvq
wAnhiW5kPFf10SdJ1Jsq3IvAVwilrdmiFU8muvZoYNGuEzyWrxyR9XyWKo5cHABABehtCn9G0u3o
qZ5NYClXSblrGB3esJidCvhjUQlVTn73j21nK1kH6Cog/9EKH+hhMxVPpo8EcCiZO3AChiTJ3vTu
TUtuBZ9aYoH+Iqgxr20GPzsryHveBNibx5sYQcBccs1LPO5F1fn0YM+VdIlY4KrvLRXaeDsq/Vts
JZW5bJWpfQ4Kx7gM/XCC2zrUxpPddNLo9jU9+sBbVWF60pRXD7JQhmgjNVlP7jAJxmsL+7dskcO7
BIVZStU3yrL+I1rgtFiQnU9h9eZyI9xApqXE02QhnnU5ApWghor9iFnmgEPx0GYvWTZGYsX5F4ft
DsEDaGfyHb03BI5yLSQA3hu9NWhQsSalu46FRmRSiS5rPa2LbMltLb2X12KANePlorbPGLWl7Nr1
6NzRwxdyxs5ssG9BjgjUNSXLfAYwQjYza1X9u5Q1kuql+CUH+ByPuOzlAFSv6KPqX1BRkETvSLN3
bhF1g+FlekOJc+bM3CNwpZ6dTIO96qtqCtdtIEbZK4QY71vkibxz0OQY++pmf9n7YTq5dKfWleeH
hbEw8G9e5WahDGut1es3kPRFvtTVVmDJKqz0qw3b1/HU2jbJfUsxyVtaGe/yQG2ihRzW9bQcS9gw
G0Wum2WIjU33pAsDlpk6QgmhyhG16jJNLPEcQDfGFX0wtcati5rFPagsFOF6N6qG6+vQcrfZ2Ojp
1tTTMfQYJtKLHZtEcORrm3bBqJtpTy0aBi7txxDlMErX3EFJQVp0oVTdarXB4qBR9s9Xijbo6VJN
dBXOFqbuwm0qMbzYwtHpcKrA17mlQQl52U9aVbiVFDXUG8oxSWgMS/CjRm0tfjqEWJkr7JTZzMe4
MzQS+xszCnGw5vAykymkscSsVh4dybMyyrIr1RHdXdPWmuOydNXFktpDcm4ZBTrQRBrsC1zapHAZ
Tkb1Oml9N3nK7KcFCs8BI4uvRQs32gZ5jslGYS1DW6TPAowDuLYOxdLCjyIrWKL61N4EzUvteVyO
FgaNZU3xdQLLbuwcWGJ3YSpKsVSHvM5XRlS1P9JwMluv6zNZO2/HJgH5PPS2gB48k7FBMk8Qfs3U
fJ5MtEU4rtfqZWta44MVNfJdmfb5TQBqsPHkOu2vDCc1lOVU2fjTGu/OzO/70/9s1H8Q1n+yUeev
RV3vbdR8/58btfJlFjuSt0E6CbudrMe/N+ovOjXVOd9CiEmUNx8ef9moSXqxt6NiRCmp8uP+iv3Y
w9Gh0uAyJ1U5WRAW/h1A/Aex3/up+NedmoS/NY95Dv1zkvGwTVh1colFBDc93y/klwjixpU+wBUb
TewDJ7nD3pjtYutjS3nfW2m7wbpduver8muF58jaSaWl044eSzee5WN/aelUC/R+iB6Gmg2F4569
DBhwKOScnI6u/kcm189TkPa0I4/XPiN0bYGBXg6dE+KWWSTblEKIJ1M3c/tAr59rJXquBvsbHQox
mXDtbBz8e9kMtVXejuHar+oz9HmSVw35fWkq3cUk4jefTZBOBJp1A30hpyJ7rMa+X1K3sXZUdnE9
VttxqWSKtYwlZA2tMrQ/dEm+4aNk5z1NuKIQ9dIRQ8MBdIjcuhzVy2Cyo1WmjDFaSKDfeBmz9woT
WIFUkAkW7VlbK9JqDLocg0dzWrWiDqCqaq+FPvmLSFDPTIxs3dlhfxen5Y0WlKiNJBJcPiL9JjJ+
SoOys4covPOTWt+wCG+cQk03dD6QCkWpsJt6O/8zdf5bs/auyPjv8Ey2d5b7z85467diPhg1hz9q
/jT/Phf+f3K8I078ZFJ3rPf70fdcM/trVltfIFoRJ0N1A5gwNzD/GX07X1CvOOwzxtxIDG6QBNjf
k9r5MotPoBACyd4/0OnmF41lYm4NRqJL55/2O5OaFtU54v1lWpOIej9Voi7jemB+DiJieJVtaJOf
9mSn93cNKFOQpctBWE9+EFpzTmzn1M1a1tZaKZNe11t6jJ6tKEZMq6bmHAiGd44xAlydPfTuRVws
JVJ2I7aCIrwbyafRbGysYTp6eHIHdOOiWHMSCOapOqyi6K4ZNX2h6C2sj35Zs+maBV5xCpGaHfTb
zrFdNXlqGyjpmvNS191uBISekwx29QF8pE6wUgRgJMlbhJdq52wHswdgr6rnea56bTLcNEQJuf4o
KY3bolJAIrzFVz2GwTldzjwJT4ujRxUrdk8ACR0taSnV50LCkHOSFpSFd3I6fhvoYnbjOllXSrmq
JJyN6CDVG/+pH6WNmrShO8TdMjL8RR08F3kDJX+nlM8t1MEysp9MpLTgQDvtW5e/lqXi5sNjL3Xq
YkxUbQOta9E3uCo0gLjqTr6v0mydN+K+S/Qf6DSoTzjJfTHt1BEdnJM4K/SGX1Oc2bU4x81ZG86c
RNpYfU4q01l1ehLsEHtMnhOHG13caIO/E2E+PJDi9Br7znIurarmPg08GUF1sJBf1nGo0SSRdesk
D90ptkKol+YKx6aNpFkIRbKv8vAc9rFznSJDfcDyubpTpKg7xxjjoW1VUE2E+txoI8tPSlu6qTxH
7OWuTQq3qG/jsPGyhqhwCkSKx0IL8S/Q8aSqi01aqEvLeZls6TxpprM2HTBTGcplMwkI/7qN9bRG
kTV0scKIHuqu8SqRZZMby/VStourevQfhB5XL1PViTe7fPTZkEjefWfHwhrRvuri9KpWhZdW1+yU
ruTXrpT6C0ejsYe+Hs5pkBM5f2XTVxUgflPrd9Tfm4ehy+/HlOT+kOWUl4oxXlWxj/RexnahK5T1
oCkeLPGFlfeekd/T0QAV4zya0mvVLM9MX+q9jB2yBXUTxs6Fr8gu4vVF00WbLDau4aI9wNe4Tkdk
jclOT7HnTFK8Ksy1KEAh0fdvBuelufXN2NMyrDFCHQfBYoFW0q3V7N5mcBvWa0wPVVGcJVZ22WRo
V7RyYRtnyCNWbGdnqjkzvZs7PKZvo/THFJwFY3yvlmd867mpYXSi9vrC7J+n7MVprk093mkYgw3F
ukM9ESooqJIzus7dAeSb6yvjmZDaF8W3XHmoSJ+H177K/9fAs9FH6tVNzUtGRiM11A+i+2qUr+op
fhwD+0Ke9NWkpq5ietroKPiikGu0dujF0q9OhFDGKeHdBdcQi7Uh3Vp+r5JXVjZZU5h4MNmVq4KK
ctUex4lSGzguSj+HyIrODDu+UpL6XKu6nyKKnrMa/sE0xk9FMFnrMJSXVa9dOGrcup2ES0keG+MP
hR7bpwkbj2ukcfk6xQpkwVFdBcGl3IV63+84fDWX2eR0qxovCRe7F6YWhxD8xmzA/U59pTbGba0V
N4ktzhOnXsdpnP9MptF4SC0hFIxfcUdRfY4XCd8v4a3hlVFzk1C0onS7C+Rm04fSOZTFBRApt7aa
Z/ZuchSZWbqG+qKkNdW19qwepVs8U2PPir/pmfDiIG+Xgw07JSd9gZPDqFCPsxHFYgHhVcEyqL77
+H4GBabiRa9e5tpPUWULQZXnqdPPCiKTtOz6R1trg2VvBuGr8AVusIaCh+jE2ZZkXTIuZd9uPNTI
OfnoSX4WXWJ9hTbge2FuF0u0yRi8JbKzbnKGaWVbCMkaQ1o01WUSN+MC8YdMwaMNIlernjLVvguV
Wl7HjtSwU0zyj76yNc/BOQnAazUuaaxaVnBjrOoptlJOj/5Tne2k2rFvqui1bNLZ6tTCLDbmvHqt
xpueyVGCBDQXknUZyTu9DThQr1vtB3r4NmBqYNCsVWcjoSdtI8+gILBjtf1NGmi7BKJhwjAs/w97
57EcuXat6Ve5LwAFsOGnMOkNmfScIFhVJLx3G3j6/lJHgyvF7VZr2BE9PadYrEyYvdZvKdFZ9S92
Py+JSc9IF586OCpMiyC6r9zSOBd0scuIHGdbS7aEzEO7+8JWPlTGTbvFEE84fb41qSzHAlvbKGDn
mxY5aES6k3DWU1Nmt8S0nsDq4tRXi7o4NqVzwYjy2UtJhdEoTw4fD1wEbOQpFScAidEiTSk5CHUN
VufRMeKPEh9yDK0epU4wwkkYTy3v11aofkK3n5H1yG9omxrybVxLf3bdq2vdlWf7vjv18Xs0tJ8K
tVZJe5h0ABR2ano/vIkB1y2LAD1EQO7/paW+xa6VsymLj9RG7d2+lEWHq3RZPN6CR2TcqJNjfQkr
laR7JwK8aqxiQyOefbGaOPENokuTqUN4MGjs5/N0guV6FPzuvbE2d6FcjPNNopOxL2zwWztxfRiF
S2E4Xj1xlRcacJduE7cicJzOIXyOCh78xttxSo8ya/GBo9VqGDR0+nrNepr2bgUPlBYZzTxG/lEr
9XM0V7+MojnKzsY8UEZBSZVbyR0MPL2pB0JhR6R7CZU5QuYol2Ljz2C5bwOWMD7ecDB48r24F8QE
lp21WYSmHCPikZAScKu4uPxUe+Uo+ZAWENxC/nFY9plnzMW7Fi9yL9ueZ1HQdOwo9+pnPow6Pbcy
29euO/iDkm4gFsLM7t5NvXwmRvJRa1dt0w4NQsfI9aYUaKshDmFr8KpKcH1rnPB57frDqh8bkqEi
uR31zK/HOyc/vg7WtLdLgy+/IQtzTVfpqYLJZK3D3NGOdV1dx2xvaCA46oxRoLX5dtoFmWV+qOxp
B6BzR2yOabVlOqhHPd1ziAk/J9c7K4ihK93Akum17oQ3qsr3pHde49qBu6SPWtk+NXr5uCjjVVjy
piR1KPWo/NCNnMIG6ylvhw9V/SlLfTvWP9qiH+b+qMVfMcxdolf7WR19qcw7uy22+YCdhcdG7cDV
qJY6T85nJA7q9Iorz48qw0/LcG4O5vJWuVXYqssuz3Yu2lBazP0lASF1X3W0MM781ZdOaHZyI3I6
zg1/kjjHOotrZwRSNVmxaG+v5W7WEo6L8jO7D3iU9Ii3rqAaHXIUco72HaBSRy47QbGxx7B91Ch1
tKcUH8b4lM2OFaZd4tVR9qM6PEpjfoyN+ZTWTo0GdrpkyV4z7KMslqCySvUCZhako/G7G1GGSNUI
nazeaYOyUQEK1ajBF8oqTNlP0JoVpvv6Ea8345v8hTF5N68jYQtU9BKZcMCVsS/iAjfAKjemVb84
WR8OTnsjHlN03AaJeBzTH1tFx4tVyK3VQ5+Ig75WDxhd0mDFZOqhReU9P762scb8MYRRGmkAbhEt
Q0Sapu6rMXX7lNHpohQpot8+Qi+K5sgzTAUPJIRuGE8lqQnkd/kqik7Jtcic2tkM6uiV/UE3z2Mp
VV46+o8VrS/1zEfQyHdDP2Hf3EyPdhZrMqlg4gHRkuNN5aPZdL+wcg2BK7kmlqyPaabcisr9lMsQ
QhVfRaddhyXf3/Wg1CRHJqsDkQn1oVBn9gAJ0ZQ9jetLZcSeS+uAqPu9nrtBQl6uZxMNoBak33bd
62Csu9Rd3sxkfs1tcaY368g54c+s3FmtHgEy6EpNzqKud4I4BE9bx6PsW+E3xjTzzpaeYtnlphLG
hoxJwYuYzq4mS5DkqWFjjHg7rMVrOw3b4vic9evOVfKAVecZ6S0hu2XQE6bhZph8p0o4QU8RCr6x
4cUpJbMunDO2n3WbGQ2Ba7EZNNnw1QPf4YpSfzO6dh9Wxfs/l5p6iUsq3KZ0qrZpr/f+NGpGFSix
sIjZJiyIth6BGkxpj3bUpLtYLNu20fQdEJW5L+iBTofoCYAlfihwKPpT3zUv3drxxk3qcravyiLz
q1wz6Vlao26MCaCezAX8OSr50M020sDBNcsJKLbe2OhVfV59TZhUypt06uhBESx7EyrwYh3kZon0
/drp5LWP5jOxlRfUMC43vMMd2dTA350yaz5ejckT1bqrHRa/ehpDx06UNypjego47OhTsdyHTFU6
AhGZ2DWRX5fMXjcCi+++yBHlN3nN68CwgVrqQ+5GN7vTKSujCixJUQRWVfXQTVGOH/5Pmplh0Q0C
PUKjh22aK35WVl8Um2YPaRb3fzRz7XdO4RQ+0iF/ThndWiQt/mxnytaplf4Ea4BgiFY3AJvUb9PR
PVkDB1lHl48jVeVgTsazUIokQDaCyIlNyyR53ZbiaxK9vqmrsd2lkCsByiIXjw9R7PbU6Xvmn22j
dbz8mszHoFR51Bo6XKQNoReaZ63Xoc33qd09on+9UqPnJ0S1aPn0x6Z0ZjbW0bO6GLJDfOtVfiJN
/2qjEDTvD4sYbaK/mR4xLrL91anlU+mWXJnjlSBl2d0OA5ctWivLb8yy3yydLnzNXEp2ov6z6cT7
3Gk3vSEAubdPNS2Qg15dJXf2MU9/WsP56NRxN7v2D5EOQV7l391kehiovzCg70T523Ff41l71bX+
qSuMZ1OWySFakt+wKl9m13/W5FzYynhLdT69YohrmRCBQkXoVxPzKKhpSKgNI7Mc9r1oAp2OyDT9
U7LEHzEYpIET0UI/TSi/YXwsutJyD8sgXy+DBOHjb51qxptaSZnalyLInOaCMx9mZX3EuZ/s9OKz
0YDUY3omvdQcrrUNz2UWRRFYY39WTMW8iL6gU92pNy6Lwlqrt57jwyjyA014hzIdfyWSdga7Whte
MhZ5gYXLS+9eu4e5Io7fiip5QsB8icz+0hDDbhYMU836Z8L2pXPw+gnddx4lODDxHNfSYmhb5nBx
VDDMbMtWfiuaaTPQ1wiesXzNBEGPa6+cbCf+SRlztDg7Fu30UKnTH3ew2qA2MpZ+ZGbFWr3jRd4A
nKIotXWG9iqk1eO9y0q+INUhLL9xM0/YMb6wIM60zzQbHtIkQktkefr9IBFWGxZ04YYofVlWic4Q
66Ew3G3Xm9z52qHS9KM6j55ajC+mKBX85PY2kvZmcrQg1+aAPHbPTnXfZJT0aKWhQnHZdQR/2zEI
0aiLtzWD9UkN4A2tZ81uvG4e9sloMUrZX0Za74gDO4wpJ+HQoG8F0pARfSH3Kj5vcYtTzIi6TJH2
0HXJxUxnf9CVV2QfE4m5TcuJmzmqlzC27uK+GU8EgiSMonI/FQsEY5INwxsT0XhyW/EbINwblDXQ
ZkY/BzUunGhsXqZlllAvjdT2ib6kl9m+DyeKnlizt6Jxe7TnmJjM2bTmx6wn3hM040lvEV1lqr68
D404zE0OKIWJ2SP+s/LHrP/VWmboyj+ZNIK8HJ6TVF6mVP+mzYss+HpuLzElhmiOjW55iSNrzgGk
SoAmSsgZMcZFXcg3pktlY2dtvQPUVm9tVB35Zw9+pvZP1cIVXHlIwmFGoyp1eZ3qIZwqXA4Dxar8
4WvBlVfcEuybzk813eT4jbbq4JDwrXLCGMP9O18L7MF4clPIwyJ5jcw6dAxgmRHt24mCq+Qy8WiQ
DsiQkS3vROjuAc+NTWX0kE7E1xysvr51Y56exkUuoZ1WkPOa2JaDPJAdQoCbJB7arLL8ue2aLoBW
wNMxJwTQN7nDUzVyh5Tyd1n3oak1w0M2LhvaZfBq2QabyG4e7CCapo1WqvFGjeK8DREQN0Q/xdaF
l3z+5giAvYxdgPf1x7gMJTH1zC+DVW47k4obVEc0khLB/rKU6fKl0Jz6k1fAneOlLZVd2sa/IRDS
bdxgxhhzMscotERi3KaHghD0XLEOU/FqauzRdeTHzZR7zmg+jTY67kEC61vWdtL3vTR+9BTsI1+U
sDTTR1lXGz1bN1NE1aFHgyb5Rs2bgiavVLrbzEPs0fJ761V6xOLI/BkSsvCZURB+h5F6SrKjoqlB
bRm+QXaw1hXPjv5bHyD204KQL/3mVtMSlK1+tsf5j5ip6BRUp0xdfkwhQu/i2xsmm3MrtK0qgaaW
if86Ddz6xf17oeP81pXqubRdSQnKZNDEqadvRfRBb8xJDDe3vLVWtYvJsoas0K4AU5YZg3MW2yaT
pmfbrfa5Uvvq95lZhZOaBU1bXIxentPoV6M/pavde5Sx79JOf1+aEFmBAJcD05PkxzlTdkml4q8c
S8i9lUCpopD+pYlZZH0H9DjYNsQ2lWs+2pmDXXP8kUYUSKSS5CuzwKXmh6KWo1flFg4tJnSAes/J
nVuKsCIbrM9FmtColhtaKC19jbBBkJX2mJnPfWwHJi+zgTN2BEyoaF0h6e3gWKA9KQhQr2a7WF18
hAGeKLEPIcPZx6w9iyt8MU+LNyzOm4yQ55uR482E07FK116joAyoho9eufag0gsZfI0ILU4e8hq2
DOCe1WfUQpASTH2wGwdqLOf3JH4scbzB1ZNbBEYS/9wfMAsfHlaBrdKp70PBu7ifc+D6hTDnJ2k7
h94291aieoqZ+rh5Jvct5/6Rkfo4lvVnjjSB3sAoFE2xdwdeyfPwVPO6iJbnzIqCejV9TH9eJofz
NBnbVr2/oN1tJX9D6X/2bhKs0bsFMDFOm3lxvjO2HAUANKeNg8oL31rUrWWPh1wOG0JPqjHMxVMi
v0X5VTjvC26FKPkzOOXRJXRbG4Vv5R99+gKqoZbptgGFVo01AFe49IW56XvWBk27UGm8yacCWK3q
j2X809ScLFp57iIJAahundHlEyydl7SwgUZBLJ7rY43BJZE5ZD+92RbdaNQHqCwTB5F8JkLfV0W5
V6aHQgNFzq1x15XGLiWkvDWtB7N6cvSvYiSje0kI/BA3+lYgFgxlOwrKO2BUr5hIjxF7m5dVeqhZ
RUAMUlCtoNStMj5a6/yrNOI/tcZJKPvmoXAE4I3xYJbqaeWt11bpvnBWyIkyqe466rdGo025fWun
SwUTEs2vmp5umvhHwidg1O7EWzVf5+Ee0f5aL5IvF4Mh9rwHEv/Vw2xUe0Xe8gk6QvbW1pJEuuXO
wUink9rVgMIkO+vv6Trs02Z+LsRnMdNcM9m3qTe22VJ5lkwCLTrG5oeROruqmTJ4F/tlNOvZw4J8
qvpsS8nwsR6ukTvWz1qagDkpuzazPQ1KuezdwI6eUmIchG75VIvBwi6bzIzDNZ9pzBQc/I4/VA8t
7vJViTgIb7PxTBiE5whRnq00jIfPURwWAN9hr4wJ+/fg51RtT+oBnkfrTuxShnYsmzNSRA8HfZQc
cmffp+teiemXGjniQyypThpW1WuxXgur3Jjqp8Ixnp2a+iBje5cxQyTy2Ziy85yGhbpwiETcOwcX
NUiax4HTkmLOLXNfDQ2l3qXrn0iXgZvJx4Iuk1a+OQbSL9F7U9GfwZjr+Q49rxfNZI2c9Y1axQ/C
RWWj6dtM3yVGeunas5nDYtW59DODUQl0LXWmAAfF3m7NKy2ZiKQ4AjyUMaHaHs3qaBZnS33tlV09
ABdt9FRD1/0tq1e9h/gKU8EZ2Ni3tuSPavU5SoFEIJNpmsAbRTd3qbx2WhYOKWTHVKZea4jQoUu5
0XdIw7D+I17qLp3gvo23rTt/6NkjBtQF5TgQi4dG6VRVWycdfSDiQefFkvKaEhsKPQJDar+01XlK
0PF4XflwVyVCVkCBOKZHWMRRwQISxGUJEWhAuReZ6yWu/bYssx7W67ijP4o5cQ5xwu6Fhp/TJF1e
yzzszbAll0ZGBc+GithGpPnzlDiCJWG02dcZhJI9cR6a16pOuaeQmgWtODUaoG0xnvp1qHfEyuPE
jb5mq/7UMQoh1HpDq9C+ZXQuHtBrMBZqeXNe3O4jl++ruvae2ve/6yI9dbjc9TEH7Rn9dGxCJwkG
1dmQgJ5jwb2D5O6ybDtb4S1sec1yjVQ+8vKpVC2bsOGPbZ2+YLMH4tgZxqjsZL+Vgvi0Bdb2Dvk+
5+wX7dqbYUko1T1AvWxOS8vAX4Wl+7por2120UXkMaJ7q9KGNffnohebSJxKzLBa/3vWlX1ad3vh
fCGHvGWgsCJ9iJBwOaQ02uvCLNNuOpDkvN4nxX4ZwyR6F/OxMp9AuS9dqTN/D6svqG73TBUQqm+H
J4JoEx9B4YdrzkHhflC6eGosPXAbWDbCXWg3dXiVlPusWM/qov+p4l8G4HGAxjh0BWoyUiLTDXWe
F/ACHSyqkX5uTCfyJm4ZJero8Mxdafb5tYq6/MNaI2uTL+KBZ2sIM3iSEL2cAyLhKh/s2TxOpEyi
1vzIV9JO83WjF/pjXCLdU630O+pbry/oypvi9ZDKKhzyeNf2egcwx5TikKKcZdzJLc4rDzg0oJJl
NxFRBLGcw/B2yq9acS/VCo+rqMalyF3n6KTD9Dytxhcd1ahDXHnTQIek2/2QErlHOq14Sx4P0F4g
/i7wpN8NcCJSPrpupn4NpmLt+nV0DhYrio0RvzW/Fqh2sus0CVQExBJPVrm33eXcj3obanZsBVUU
SzDBpH1UzOi2jmwfo5m8UByo+yCRjZ9E9CjEZU8Zeanpj6W2iVw9Yby+zgnxI4syzx7O5i83oZhj
SeKFlVMa15b3kecMy7wjBggaPVbT6I3F0OUWctcjWbrDFgGecijbUTNDCwvRxgZ6D4yy29Hj8hZL
rkY7G1TydG/z7OyUxPwiNneTY7jysGG8ouNkBRMbIqi8XKxXiwYQGOJN7HAH9smerLXT4KoXm0ap
IqNzsBaSdlOc4Q2ioJPMiaIrVkXdutxJD7a1HLU6nhyvqOJ4X+VmsVEbe2m8KSuKN/R2RhYKUJJt
3xsiCUggtGm8KSmv5H0SP6f52AjP7hPAyzzh9wYZdv7ZKsK+0YfDPXonhMXRj6PBZ+phHcBoEdtG
PvUYJpFeTb3t1epG1kF1q/Fbee4S2deG4L6tXmVDmFupeLH75pzPpR6yaiKksufO0xp2m6lRZVDW
QBVrog5PLahLCKKvPcyFes8DXKxhp6/38vZRliuqCZEuj+3UwpHTNqRtGrKadkjCccrr2lMeNb9H
B+3jpYpICPGLuNY/5tJufwjx1bxYaDMGSpCmIm+7nzVVCUiM1/GbZ5CGpEgfr2vd2aGed6ArZQYZ
jBz3XPJzKBmWibVqVfgrYGNIfYCgoILJAa5olt4rkkI8dJb9OrlAZEYT7TLEG5tkrPQPKHeIaUIR
rqNYlRAfA2+PatYCtaE2xFxT9z3OE+bcYpg/Edp+J1VrDLvKms0TfiD9q4shvWP0Dt9Nlc2lt7RM
9iopFsms7NxoII/YXVuQNtJPTwaP/m5WjepkKYBOdbTjWgy8G6V5qNrue5i05mq6CZsjdCTnrbT9
hqMJrEeZDOa6Wd0nCnMZmuPxQtGn+T5VVAz6Wt+7P2pKuxu6XWXaEhi8AfaYiS3N6iVI2Gi2TaKA
+0ZJ29teDJ/FHlwsxXdn2PnTOETNbapkD4Gy1si/1s8hqsqNWq4FNWh12gU9YBFU7NTonMZplT32
Y2zjsWB0uztTuMgu291E2yCDhfDddhYfWjWKa6tG4mNgr9lTSlaexby2W9GZ4lKyPzDhNExU9ULi
F5JQjYCDvDU4FWdShtQiai2ea60+ZZkLPDgnzrZpZRoaTtVx3ToIlShvrG2lnpHrKjCJ0nD+NOZU
hjDaahdYqFuuqI7dX0WnaNtsVexwajrzHFH6sFGZDw4g1AxRnKXXflLkmz3JBUmysB56bek3FrpU
wMrGtI4dmtuLk+t2MDUDShidlUJ3FTAdOkta1glr+lXMsdltU0VhZ4kK1e8oc1UPXe8Yp0XE2k0b
4pL8Dt2uw8iFzmUBW4I6pTEG1QUK7Fgf+jOSEKMDFF7ihxEAOBwNbXrILXqivMFRYKU1e964+G/O
JNhwb+h5CjxFGCxw/7DN9diM6b5T35woWrtNW6ZyZ5SF8znl5Ff4al4SucEpptxEjuzHtpU/alRK
YIYl+lN2d9F4BemEtVoLU+RUFRBF5F7cGNSkK9wxGDLb4bKk5h5P4YOkkpFTs9LSMGpyXHD4xNkU
a1t7M4pIfwDgcTt0RU2hXaw8H4kTiyIqPUH7/RwRSagoTqbxzIr6BLYB/p2ZU0AibuCIWglIJHce
7SZetjKas6PaZVNYz0iGYtuydw4OpVtUyPSxYb9ohV1esAYTy9bO0U/adNQfRLgNz02dPpBMvWwT
BJNa1amb0dYhcqMVlLgRgvqKJn6f6Qk/ZLP5NtP1fqVpQz4IMay8roUe8rEIB9GjaAeINBzbPNLe
76/CjemyQ4mmIvZCnbgI3BO3OBfmdumIp0Bgyl1kdOreMOrl2RotUBdZaqGjI6IhBdB9VDsxPoJU
NQrUOz4BD7uiawUJ7njbyxSDapdiKF8SmITImQ0P4ed8jPJlOJB+1/JEkNJOaInzbaQUGGamM2zq
BtaXZwhSpSXYxtMY8/9kc7KcAeR+URrEFXGarbtOMMkDvZfHgmTXi127rE9Zz3hPwJWxT4gw2VlS
cAvP+nZxUc70rrO37RrE38HPUavtoWXPfmwqYzxDWhobrZXLWV/6JVSGgmfsXhSJm8e6yaiyzsKZ
x+symXJHcGb+6tQZiFPjkiCNTEGOFx2WBCE/edDMO8Qj0LVIBtodjR1EclvKTr8uXFusHyZ5ONBJ
9q5I5GuaOcUj0b/jaTLs6A3ZvArilr9roAt+qfRasEqai7q63LiTMW+0qWtIrBvWF9cc312hOmFD
1BBA/FKMrw45WGTTtLElvdbCEwAwPTS7rsUdYcpcnLPMgPmPa3XD+AOPVMBKOAZE5QpBeiU7DFlW
CQoEk3yU+axf+tbq/C5fPwF6wGdqvAIRBlbfKCTai9miM9LCvyabbqXPEiadjWGJRNjQDcEWjom1
7MoaWUZlp6E9k0jHwEANccsgUuV9s1nGaV+C5hUIhFlf1uiTdDzN4IVtIRoiMYjo7drNv7SKSxcJ
hAV6SQkChcR3/UUrZ0wcMZqToS2j7yrGv78A+7VoawIMuih5siJQKXvzVXVWD9yg+c7Fw/GrzF3E
mZCSV0QcOr+os7cUM1mwPJpQLqpI+Nx1vouGsQOBiaW1V+k8bIF1Y1bnZYiu3G3s5WnfFmidovQ2
IGxkxHSmOsxI+9sNzB8ev9Z5K4qu37Uo6xYC4CcuS0wsyRT0vUjot7dLeRX5OAAZoWK70PsFtj5X
cp+Rg4nkk8JG37D77I3mmQLNV5sKquti+TOXbXo1itXya2tiJcsTtNTR7MoD+lcYnYS/L2U+Xift
5DhN+5Djm/rVSyrjPFLz1OtSKO2fZajXn5ys54O7qgSX2rECU6BPdwZWxp8oMMyrwpt8IwCgDmKa
0hpxjJk8KkuFCDvWhuM8ApPPyaDtVjn1H0O8xgEZREzTOhJsF6/aGQyrDssZV3WSyI+C/YEnsaZR
2hsQeTxTxbT+FHlWnt0omjZ1sbqlJyhDZ9mzVX+kNiNYa9mFCxm7N1dgimQ+WtaAGCZ0rOXsdFc8
STuZkW/XcCTtLafSDkTh0l09y+rc9k1Fi/SyXGWNnKdL7VsEP0matE7MrIPjyjdZW4+jMtaBIq2w
U5L1s41kg2nFRZ6V1VCuthxe1Z6bypOp2gHQDfaR5HYEivOjbsXvIPCIEdSluxRtpm+HSoxXqUbw
0ymJWC+dNTa72irm7YR7O1TqsX/UlfvBIKeCU8gueZMO64qWzamQL62LcyEiCq9PMiinRNeMX13M
l5mQ/835GbfQ7CRMhw7UkBfF6/xInHTPtbNULFX3dGtfEkAQ5mamvfEy+TXCKu6hhYm7BloIZ5Ip
N1Uqs3O0ZDwjUZzxLMzmOn9Z7uI+OvGZdIpwTI6u+RDRQHaw4rj7U1JqFrWUjOXrFjybJKOBEaCL
1o2t3U/zVTm2MTilgUjflUdzQnXYDR4WaiS15dGo0iEYOvdenkHCBw+9g6EeHohKOwYU8zechPHB
yRFt0SoWOH5q2/zttkr0OpZVsisAMmDPoeglJh1VYbDPrMBuNOKdiwJTg4rb3RdOsi21bofx71UF
/hsJENDiB0c/2Ea36yLg9aYjzKWou3VPiyIYTdwFjWoc87VP/dGMPSVfT5EzvhKX3AV6wm8TIPnm
8v130fv/Nwf8G++3sP+Ptm/ai7/Sju/yLyP53S3+95/4yx6gWM7fSOCnxUjlWCL27p7u85dB4P6/
DGw/JsOBLogeuHdy/MMhoIm/8Sc1cgKIJHGwEOAI+ofth/+FO4cXAtE79Pnxw/+JQ0DHn/Df/AGm
aVk6HIbDBKDTQ0b+yT8bdOtFZOriEMvQlIP2llgESMrB4AW9Zih6SYR3iKI3EZp3RftKbqz61BkG
Vcip5RxNF6EuWbHv0Uz2dtfmDnYdrY+IjFCBqEdCIxBwFRoePFNPNsz/sz+l6xiulYrJRuTWC/XY
nMXobd2PvKicc1wa1reSkgHKo+u0eykFG6TMHes8k423WRzIk2Uskw1fDMXRmHOiD7vX/l1R0f/0
tZDYSpQmDmYqIf8lvYSS6lUzIwHQyMYdprZeBzTjNKGJTTeQcYXaco06mnsx8fznj9n/ncHmOn13
HOvf/0WGQv9fG3wFXwME9v8DfhvBXfa/99t434Q3j+U/PVH8wF8PlPU3vDHkf1rUoWBZwwD+19Mk
/naPyCYXlJtYvbcnYoP/x8Nkan8j6JVqHbLsyEC37s/zPx4mw/0bGUd3a536lxP+P3qY/iU+4e9u
HtznLp3NpoV951+8NqqRyaItLRNrF/MxylTwnfFtLIxjNHXDRqz9X/cKBqn/ObDh/r39t6f3HiPy
d7ueg0MCzxCZEv/89KYEBd1Ldk1GTNzEWo6+GapGyZ5RLjwJl7WnGRtmLf3NHc3fqt7d6OP8tZSE
lHeKvulG8zth7cSG7VMJ/V7rC+AXSvHQ6J1/UxjO5fmXfyxJT0StIKC3TCz6aHb/+R87kv9owZ8Q
EBjP4OZlIVlb2xxpFnIej2tascgl2W5wBvHcAeY85mm+7ZJuBlhYXxaSX/Hq35swdMLD0SoyQkjY
VmIH+kuhJx9mioQdkeHi85Tqn5B9j51Bog0ORpJpkEOuzjVOnSFsc33Tz9JAEWnr4TTG00sF+hmQ
+QpcEKU7XtuMO3Dvv6QYLpKlByjhrgxXNI5YjTRNAcwd9/BoginAHzu93a4u6pBOyPiEm94OVFZR
v7Prz3J1xmBaC+DcPtEK2ILeCRJmncd2mJR7upW1oXot3bgVfMt4x6Pa1Tb8YlRDVxkuNjK7e7Eu
gtcqW/RvfIL5d4+gZzPGigwGAbVojgo+mXu1up0+9U6HULus3pLBcPcEvb+vRvNkYtqoGYPJVUao
lLPMblEc5lu7XdcTNlN3n83RqybjCdMHk0sr+YJUl5nCcAR0Zpc2G5V4ezSgysGd2pd4KdXbOmFT
LtepCjVlwtxDd+YvOhCybbToW66fu2vrerzGapv4YD3mOWXvLZPsz5wq5UPhRukJj/+oBRUY9Zaa
8JqY2iTfwhdv0dfoeUAyjrk3XTBXj+RY4+gs5AKkLEFPrcDIUUckorWQeQOrPB0WEcYKIGGeQOMl
zUsIy9y9N6d+YeUoA63WVn8BqsdhWpWhVugPoJBdOA5rFVQ9jFGadPXFVCBjp7yGUGnuIEOOFCAp
RtRcZA74lRP9kI4W/wHx/uoX4r2nqSiJ6qRsaddYZf244usJyliTPpJFEBlHq4MWLSJt2EYWdFMS
b5gZflf2mn4JR3mdk0K/6hDFJyzg/VY0in5MkE3b9Oy+t1avPuUL9EGi2vcAXzPqg0aPjTNZuEpI
PxaLtUlvh1/ZDQxx1Fxc1MV4ZZlUAbOS/8XemWzHrWPp+omYiw3AZhp9SKFebuQJl2XL7EmQYP/0
96Mzq8oK60ors4b3DvIMjtMHARIEsP/9N6vSjxbqqZcdDXJH6W1YqNUaOFGNcm/i1HIe28RLeTgS
GX8DnVDVZFmGIRz1DC/fZw+5E1qOSa7Nbmx2YoxvK5kjCyFnitZbEABEp9Gn2hzvISinfKBRvmva
CdlXeEhiuI3KbYZNY7UaM1qVbyFnHZqmGLc+YMM9LlbZteyU3NulqK4NM5ifJtsbnro5FHf5tDAh
m5i25NTH4d6GmrwC1tGl7i4bl2Z+IafhipaF6Ojy+pDRvHDfdkgjV47RPecUhq4FL1jlaMnauKI+
n65wL/0kaEsJR4tTUA7ensSibisx+aU0gP11RyIO/qaG2jmNL/amCzl8GLy6XnFz01udiGSTdWP9
sx/pEkWNcJ/CUH8usKA4THGJhiNRAWWhgmAZDSjoRNl9n+1CXVuZLw5e435JHTv9BAqi77TThdeV
tqIrtqAEMY+2tlnkl1tNVMFN2QYVVT7NL5Sc/rfJKOmvs1bvVK3ouiVlfmunWb9EL2EN4cqJrgd+
Y31SWms7VN8BzvW+Sqv2F/C0tUomL7qRJKxDgvFwmrbb6mut4m9TMfIsu/a+nUxrH2spLgvZe6ip
zBuMKR4NW3wZpflZwuFwQb9UdEUqTHzIBHAu/l+9BQ3SHIljwZMWtZbe5GyQL9ZYQqTnAz5gPQdj
iwoI3K1UBQ7AWNtbR7oUrMS+Sy49GrHTxoOudHA8xXeti15QW9fOgbxNwLbUACSswyyRIEm1ulG1
xM/XGWuiwWvVPXnIrpNdHnYCsm4MQZ+kptZ8rHA65sk25S+huuIwt+CNJuq29ORF1r71QjijSf4T
Jbi9SWq/uhRqqA4jZhOgyV7oPUsrqnaOkYSbPghiezXmwLFF6zQX4NHkreVuuwmrSF75TqruwibP
ADzy6RCNwjhGIFHOKursH3OS1ONW+l34qL3Oomcc99ammtRwHdZjfNHOuryL0s6iu9YcLT9IM2QZ
ylnhEzLtDLOaN1082rvIdUBvCunJDQmFxrbFlPy2akLqSV3kF106bOBwSljycJqcAIJ+j6HHVYYY
8Vddif62AaYMdhbxAjNfzc7sDHAxO6UxaAtalvBlOxqnCCWDUxfGvwYw5s9Vo4OtwRn/ve296tLu
BKBWTYfi0o5jYhNV5xJNmKdA3pWF0mgu+uJGpaF4NiYo7KEzzIdR9A92XYYX8UTIVETK3lYBqm5V
0L3ERZRf67Gotq43WEuP8AKpXLZNwSxvNS3JnZbFlwa0CzAPezJOgyo+TElprqOcNmQ5+ulVbmKj
NpW9yzYxDfin5IF5Vxk2zbjRgKyZ+T6kLlUv79AYn2RF60ma87rLg11Q1DexnpPrbIBq2mfhiWJj
QGU8IH0aJa2mvOeQ7NI02+RNPjwAhBAY1yZQMP1+1tdhkN23hUAv2djhyWgD54vDvWPxzy5vJP6P
h6mjp91nuLim7QBhqDXMGIaFh51n7ljHTFjhr85DK4bLYHVpaGjOllANHdn0V6J954i4urqssfb5
nGgWKVu2MQ4xatOpbi7MVPXjPYgPahc/MsGviWE5TO3Y4b/k4LublxqIeY7TDVzz8UrUtDxs9xft
LAHltSK1LC/G20nqcmHLaQ82Q3TVxBb0yNwONtqFS2kUKVLw330GJdG8Yk94PTRExeSdob7OyRge
6hkBhRZDeBmPYXOK+jH9EhG4tdNIitcZx99l0494uOBhOu78ukkv4AApdFxJeDlkrn4xxqWHQaRc
tbWLargaosnd49ne3Au4tO3QxZuyjB4GbZXHHsx7PQvT3uPSDrsX9S2tLGluHNo1B5/tB2N4vKm9
tEovK3I8b9D5uGu/dcRJuJCIy2Bq97P0bumU0jkl8ysVfvYiRR3upAFC78UlJBQ4Vh3C0lXUQubG
4IcP0JqqTecM03ro6/LQp4l1bY05RDqZnGJBc75svMcBEgNiPsgkord/ltVQXeActXJl4XxWQHN3
UT8vIHsF2t/8bPBTq2ZI/mE/ZKvMzLi+x+mdR4Nym6i+u6PLi2+OM/v+NSdp+rnHxf5aO1HF7ljX
l623sIuH6FQGqfsSOnSf9djYn5MkCr74S7qoTKdgjUQbAq1KS/c2tsvhdkBHlWCzAbNrdr0AkdPQ
AX0nqaLKB6urkvSr14RcHm0Ukw7gLo2YvLnGU54LoZGn7N3VbWgVj0IjCrat0qRtl8q908kLm3Ts
B/qIV3VO9Au+PVu8vPOTAwc61UDLCPLyY0rIz65qyDUIzH4nlQcbEN5l4SXBVnqcZH2c/lJNN9Pt
cH5mnfu9CNvHqVJ3M7XYFQy2H/BPviMvih+rIEYOEdl0LYtHxSUbTn78NRdji0VmicgnsLINiHey
Doyc22TB4htwjdpldT8c0ySs1/CJyTHIZXdIwhYO6zQVmyq1s7VXj+pmLuYHTPX9HQ6JKeZiI1Kz
iE55Im55k0tzoblSuanu6X1BQy84QUWnAEuq8KfhJslKaYSRC0Fp8mFqZ1MMg5mw6nXNAQb7FF0C
rTBo86VWj67I4lOG0nwvoZpFMKBkVPdHSEjFVS4hJ0aqAq/pCIxzkKhyGfXtWzPJxYo2itgNbY+E
ZW4P0dLXTNXg78C15f0wqp9AQ0g9plZTNnkI4tJ+NUpki4PrwFtuzWsrEMOqhH8A3u5985ShD2OT
jDeiSOjk5e0uwgn9skT7BOnaaOLTRGuzHAQFl27kOssNdJ6eBRuOPbJyCSpAvHxSjVPcxklerKwW
UlGa5u0FeH8HBTPDkqzVuJWVyXzKxtFHvlB9mfPy2aznYePUFDgrh17ECm1j/xxly92XXuOD3eJV
vII8yUIdZQMtsfFx4O0qsa7AtzdT3i68W+FA+ZVRd+jq4BBAuZpKbFlWntnRhy7SQbH0KDHnsP0V
ZabcWnCV6J5UbrKeW/gtNmY1m0abT7X+NUQjeoHChzSvkvFpGPrgZozt4AeI7Ax0XNF554a0CjSC
f4tWyG7MqmKfSHGvC8ycAPbvmix4pl/6kLdxdCGqpdEyU0a2k/eQIEI42ECKX8fSTfY1JflYuJ/a
wK8A1BDA5/V0bS47nRegI4tThKJB4HXbohB+scaFiEYOV/3qFBTW0Z8UQeq2R7fQrn7qbi4esmhx
pCiluRdRdgPC7G44WWaofhK1XdGFqybhl9VdcMFvenKnz/kUgcRb1Q3Fun3feONClylnwhqme1lB
fiKlSD9VdkaV7EcuDeAMKTV2cVAEl1JzJEShDeC8NDP1Er+v35lAePCW+GAV1LGNnbRLljYT2DZR
eqGKrNixgLYu1pP7YOQKbI6nwc7TnaYOX3shAZVZdjWUIUdWAJeJrO5PlZcfRNTy0kN3PiUzlets
Bsgn2Bfn3hAPDv7Kn7lz08903OmI9UP4w0Nls3ahOl44ptzMKtNfmqy78DK4nQTkTWsvqJxNRX2+
MeSgLlKX9tlaOMr8pGlv7+EjGFcz+MYRnoneke4lVzm17MvsTOrH7DTprknR4f77cOH/i5Y9Dsjf
OxBil0ffzzx7lr/xTwzR9v/hmg6At4MUX3LG/7dpjw3uLj08cnHCwtJemvzJf5n2iH/YFk1iD0dr
AMY/XViF9Q+sKF3+FqaC4Iv/ngsraOFroAwoXjrLjzMXSN7kv/caKBNDEg4d5/96iKL0puces5GG
FPPabyoTvCYe+7XKQs/fEHLovmQ5gst15nSg+IlJA9b1a9eChyOz60YQ0bnmjp/SVpwLK2QLaOev
ljAW8VVTabgLMME1dsDtjOnCKG28TOyxCY4KetD97JQB/pdJJChwECPAuo0t/64zpIdp9GgvVtdU
puypdh5h0RhE1k+up9H3tJDj5zSewlMbzgzL1SJjP1HKM4+ezD14+eGLbXHp6DJYZSvMJOMd7eQv
fQEvypM3tlPcxLL9atC5Gwcf3R2HIHLUoNCboc92IU7Ksgb+iMYtnllw58ZDSO6vrS1k4iPFeUok
EMW/iWdFhAU3wVwtJBXTeZb25yaoJDhXDNfAh9QcJGvM+ZCbugdtqu81HgehQRHlp5ek434ys/Fu
8vFYMWD10RjoV503rIwI/xoy3KwRk4ARtpGu+Lz5x7aOvAaNgU8rfuUsKmakCmFsrFVD3FDnfI28
ajeVxbGpRTnuirqlF2psWp8CKSHDIY/lN7umJZInSb9LWoQ4qwoLCbmpKpLiXcOPkAIN0VerrnAk
i53ceBnsCaqJlUziqm8Kna3FmBJiaNpWQ2xNg3zAihMKIIV3mLcKejP7lDRNc536RpWskojL8BQj
O21L5V3mmYNWMUu7iyHrGypD+Nz3rdvGnxIFX3TRIg7wmTUe+CuXVKJdYwHQrGkBRwl5QE6C1aCC
h+loC2UMi3kfuq7eZl5b3JkuIi0IwSayEAMqdTM+cHvO/Y1HAxqSXYB63e3DQ2aVUI1zuq1bDILK
X1NMT5aVPx7aCHZwJsMAB5yyP7ZeBWtB5/0aRCj+MbUlxYwhUYX2NhG1EXap2wh6ZCS6YUuSePeL
yzsM9Fp4Ox2SwLwKrGLyL7yx4g5O5C+OAslQJ+XKaznR12EVVj/b0W2/xkOrvtiN18EybOhjo0Vz
gjsnTwcLUgkZoPxyiyt84DSfiYDOv5iqRYsS9hIaV18LLmmO732r4oKjZSrkM0AkzTE1wUoC2tXl
STopeAb+ltyKChOyfximoG7KKoMfTjHADEfVH3yagqJHY154iwggj/WzjqARryFSIlNIw8autnFN
MvYud7HdXQNEDZAj23TYjqMJdiy8RZNERu1JDyI019jLMPXe5JK7ypXdxyfcWooXz7KHH57TQLK3
Cjjkz5i+EwwRD7pE8INSnTdqqG4f+yKvlwMv9DF2AOLE0jVrkS+2ImwQ0E/OVxYPc2R3AnGoQ4lE
cxQeqmA3K8eNN5BqdcoLwsqPmQk8fqxaL/OvrLLAtkHOGffHrunYgbJEV2ubD0CsYg8EfzW1KOYO
jhFF1mlO/QRXJfxg0YaHDSf2QuoNr8lcwJSvoAUvtmMEOXVDnkTYbuwUVhkZxzOi987qqf3KfHB5
jNppbILMlp2miMnaw8trWFLaLT5rSu0RQ3uqBQerXJbdhbCU+dSLysy3NJmSxQggwPYAyXcHVTHz
fJR5DlX6rhtcsHUj7Bx3BzvbQi1Pljj0BiHD8UuMFvUmITvH2uYECY80IwwXqjzUNlT7cwLfA4ey
sb4cSTLB16htYOZ0qoAOjLrepmtb4rNKt3VGNuKaoloLlhepUYH226PqwhYfq7xM4101Bt7XAHuS
+RD3k5NsmsEP9a6u89462ibe3StQ9Bola1By45W+NIoLh0SF4AKmVDmcCmwN4YHIrtxHnfa72zHX
zvVUAfOsJ9VgNkTMZVQd3GEwkZTR+TZ2TU1Y2da3QgRtNg0caw9JE6FtQoiBDZUfRTiUSFeq09i2
ycsMoUvDbNCIJjy3KtyT19sWfk++So9mzzJeW30B/uVFyhdbB0Kf3MkSyG7xcAO+GUZZfqdp3Z/C
GkLUyg642IEwuZCoTIe8Af5ib2GepfNyNY9tf6kULRWS5Vw+SW22ybhum6KWRwLsCQvlSo88oHBH
yMqtkYlvTYnV9DaNehPmFlSagAbxWECy7d3LblQGd3Qjc0+Dlnm6McMYTh2HOuxpw+oyXDr6UeC6
hYdbTm/KIGVNsrfqdcC5w78pnFJt6tHDO8HxB9tbD3HjQ7XHcrZa6cDR36bO61ECqXCAbpekHnqO
NMy8DYbB8NJCMc0WztNkzSM3w9Jh5YYuhalX0YbYRvlc/Sx03T93zoj+r+46dykeQ3lK8Lp+0XXk
AM7SbZ3IH+vDbiOiGs2N/VATKLq1ithFe5jGtCWk002oQfPiAIQmnU3j5NMJdGH4IkQRIelpRxxJ
dFptdDrYz1JVJhrbcEiGjRqs5KLPIn2Z91rnW7cMy3xPvl2SwPaTxt1kF3Oy66MqepLe5wji2Dou
RPcTnHrKr/1ejJ84nvBms6M8xk7QjYIfAka7wCGhnW6mySB+JO4G+3PKvhwiKfAkctG8iwhOc0r3
wVMCVSwuQQmqTEm9QBaE+uGTb9psAVMrZ1+EMsdXyAwdA1soH354PWosjcai/TqZBlRYYEY3WAWt
5WJ66Tu/JN3Wn4Jqud0Y9UjgCDa/NKeERxOQ9HmUspTzA1sfPKMC8Zhv/Yqw+iVATfWI4AIpMyiJ
cwU3UuG1RNFCEnyBX3bl3VcaMRWE90z/GPWS4+ENHa+vrV2khmll8pIc1+Y0on3ZbtHUJfEaIBF7
6zy/d5q6LtZNnmONV0GAr9cwXkmU1F6wSHamlNRJxKpVvtHluDSIZ0tc9Ip4T9SUVeSuaz8bdpPy
gE04oOk8Dk5V38VhYrSg22n8jW82+DnrefA3WAUsUBPoxuJjhk3UokzuU1QL8XifQ9G/W7Rm3zFz
p/gO5pJzCwPjFgM60yfdDH5efVHlDXePsYwtY10RSoj4tEpR0nhFT9MH05NZbGc6kvAv9Ww/+4mf
Pbf8E3PqcPE4z4sGDiM5Son4/zEEJGn8pi7BIHinrHrJk/k11Yn//7+YTr4Hl+JNbobhB/+wbQlV
wRREPy+RAv9VVVlwoLA9xj2VCsqR1FX/zc2wiL0g7suBtgHTicDXf4fnxAh/ECXgG+CuTFCbbWPA
7BESsJRcf4SvdHYCbuaYet8a8ZHEyw2xihcRqvc/HsftP31V/0zQeM0A+dcwFl6vkg1Kktv2ephp
roPAnie97wwD+au5y6fn0Pnp0DDNRfZB0N3CD/t7UlBbJEM5S1jX69GIcXGtcGGV+I3H7QRQO6mH
r4nhERFWFMG6EWo7ZiZm85O1afz4Nu2Nb1ZYPMByvlJzfBwXPJ3cjjDSz3jYPgK8fX7/gViva9l/
PRGf/EJUULbD9eX1b+SGHNqwCfQeJiMNXEuuHYVmSZmWu0lz4yG26sfasg8yMu4VEWeoGFVNnTXe
ijQ4mfZ4zIxYrxRNRVTRVbcyxuKDl2a/Jqb88zeyxgheMV3T9c+JKbGQ1ZzBf+FKsrSQKeKsrtn1
aYx6PbUvDFF9BTpGi19HaxyRrqIY/N6pPbxBi0MTd7TFje4pbupvWPY/YIx5qCo4GRQ09vb9x/nW
Gw+WgGeTL80zz9l6VN2OB7tX7yOksnuF5f42SUI8SPCrwTLOO0CDwjWhIaRgHszN+4Mvr+p/rIT/
9Zi4OYJICEhU7hknzux85aIz0/u8SfalG/IdGU/vD3H+mUoSpYnRYj27hMk657Q7kBocX5xU74ml
vewmfUhktrcq94NsZ+v8jf8exwFoIUWC1KXziFO3peJLy1jvm6B5iUqfJkmWJNvKgfkvKav2mb9Y
ZE24t8xJRKMqbe7fn6nLxvbqaS4/wfJBk0jvIb9BLH/+x45EO5FDOTOafSaC7JQlFGdNofpnf5im
HcEijXER0SP8kqjEWPVGaD1FmRSIWDv/ZMqM2AK3yJOXXuWZ2gZe5a9pKI3HeSKVx5L8p3auNPQ3
gryuwjq4VrVXXMnSC/bgPcc5nXGIpE42E87+rFfW3urcm04Z3d6JInMzRN4N/JfdmM7hp6riYG7T
6ARc5cBUlie0X/12ygxUkBCGHkWLKRjtVzQxAo2yCKsbsCJvC8cIM5UsTdfDYs+ozfg0ZEa+Hbzq
uJAMFgx/RSQSto9tZnwxuDHvYByV20iMz6IAFrLcxc/JNLZuf3BsxPNO3wYnNHwffFjOayYdK47X
ASsN+p5nQVA7X3lV0fl5X+hmn6Ow3NppnGHGM8TYTs73HrsWN5T7Ng6A4Ud/LDdKxd3eKxs0PLjG
vRBY+LmjE3gzdE6wqljZazFjeaQLDChM5MX4p0RXuperqIEKtWLK+KQBnK0UTPlVU1vRtyiFTIPv
9oFDRNL+qeHGm/6v95fdWx8YtAAo+IIZo6F7veqmyByxNcsbNhBtfIKH2V5Fs36su/zl/YHO9/3f
z5OjG2Il/yNW4PVAA+SFhgyrZo/QMzuUNdYTYCu5QXyyya6V4yeypfZ6otdl/hMS/7+yIt+ao2s7
guu473h83q+HNjHQslSrkP0mVfZC2+QqdkfrCUezj2Ijz497JgmDG5gW53fL+WukEGE+GqxQ7efS
u5VdHa9ULh4w/N2LWdBOVj//7Yfq2gtzEjGxT+dpmfkfewYMO8rvzGxoqSRiq4lys/ANhBMANKKs
K5Gh76Sp9v6gbzxOBoVrSn1jL2/z9aBGpUlQTIaGoHPYeHjNngRCN4giH+Y3vbUtu/Bwl21RQn93
zi4LcuAmWSNQ3tueeiHH6bvjDfMeCdm6D/DakcN4HLr2V00mBESX7Md/MFGH7Cs6Y1D4z5esW/u9
16Cw2jek3BRSXkHn2+n6oxjXNxaNawsIuzCYBcv0bJJBB1koRA+zr2ZsOey5/Iw9wEICwgoytx4X
rG/9/sSWdILzs8a1CXezXRdaIfTb16/QsupmHhsDYXAbyC9uRD9Y6SO8W3bfKb+fJtr+huOqoztE
GH/AbX3yNcBU61aYjQ7zMZ6U+wEf+O2XjX8GBBEoin/dXl3oIn4Z4Vtlh+au9ToCd/zpuwp+NCOg
Oh5Hi168I6nGJnm19fUHt743X0PgOsKWJtENrv36mWATlkrUXvVeDul9Gwz7sJhOtlteIyR+Tml0
bt5/CW+9A6IdfG4c7EmE+b0eb3KNiBNI1sj3ggu8tr7Uaf/Be35rSg67AuuXvj1k+NdDRG7aEV82
1Puooe8vWtICbAPi2GBNXyMzQjT2wYB/VSBsgO4fI3pnW20UkDnQlBMjVioEeTb6G9UoqK9l/x3q
o41NgAdZUVQ+SN2gD5KrXIeTE1kI17mrDkGKr1Xo6e99YV9FtUHT18PzPfWSl/ef/lubmLAW6jky
YorAs5Yaln6lWfZdvc+M9LOXj1eDU1/Dmb373w1ztqiyrotdt+vrvatrc4NHN9S0MduE5hB/sCu/
cX0k2+9/JnS2nMBGMNMfmVAyzz8SOl1Fb9zgwPy5LcaP3vIbt2X39znnSRkQN3T2lgfPtGORI4VO
HTSypThlHTnaTWZda19eYYV8hLZxMBNR7T0Z3b//SN/6blzOV3p+Aj6gPJvoMCbJQLJXvS/s0tyW
rt8/62JUX/93oyy/4o+TtQLutWNuZnsERriUW9spyj8oOt64EWGua0lQCB/NiXm2NsYALSJMVrVv
uvGqr4anYJyxb05vvTh8MGsYkzKIPrqhvLnLIl/iyTGqtJYUmj8nhjORPc7Kg54wj9beKEc8tqZ7
ctLn4+ix+YUJZpYuPdO0zDGetcTj+w/WeuNiDeLD1rbkMXLxPKtz0nEKR3sseH/K+lbV+RdSZCLc
3Ia1FRWfxjp7Eir51dr54skD9A7+u3n/J/wORv+zcGWXolYmXtx1+Rmue7Z+q4TllalS7SvZhPu5
yV+S2Vr8OLxVIw2MouJpWksvv6uHxrkoimzYt729jRPh4W7uWgSIBNmdnsJ4b9XlRaTxQ6x0n2P1
428ctfi7jhlxVVh9NSX2kk01XweS3AaYZw+6iRcH9OHzZIBmlqO8HMcgw2RXIwmwILV4i5rFcnpz
0w7GMa/L+WuXJNR0NKnWpaFLUhmme9eYp41rWOUiccBdSWU0v5zsAeUAvrSVuEUZfkzjKr6IF0cm
SR+JRl1xVUaqPQkTTNmeE2QO0SMa3oU+4FyMzXiK/ASZRkygjxORPFHMODAXcB43YonzW5Wz3qYQ
tXa9UT8Qdm7vJoN413B2buLRIdCPpNltnA3lkzXDJDOr8LIu0Ovo2aCJ4vunHp3ADqDcXbu0oFY2
LChCdVrrImuIXQSo+AWL+TnR2TX8brzHkcFHGqcTCw7SZWdZxpHcrn//5PchcaBdtxfChnn2rYfY
8AWYo6h9O5Tpeh7Q9cRRfGfq5DYK0nv+1gd79Rvnsk/BhQkDl42lVnj9DSLAwdo8rtWeniJe/7kf
rTviSkIru/DnHuFwW34wxb8gLZY8adO2A6jK3QqV5+shRRPnU6Yxba1mEglqiWAe4CvFdJiOQk/W
bFfzh26fBXCv5V1RFC+qInHIx4k/spXAEBEvMCvA5Fwm43Qj25KcBcN2dp3lwhb0c3w03v9M39op
fAcvbUg5gcWnerZBokLNpiCI1F6r4uR76qIbjfZiLuIb31F63fhQTsKUMA4seX/1hv8gyNb8YK94
457gS9q0DoJddqzfCcl/nANiqB2v7byK06ZYI3FBYdrKdTx7/gezXRbZ2Z5ENO6yH+J+AeJwtifB
y1XdAOFgb2cFiSUwTKX84Ia9bO1/DbEwldCvwlw6v+GCVtRdig3SPqMDpodGE+iC1SGkeXCZZFEM
3bmRc+dpqT+Y3FtHnbscOaaUju/8dehkaU7wklntU53guihfckU8ji5uEcbcykpO6zLtr95fPsuK
/mu2kkW8lBNgRstH+Meby3wMqczWYraZbNZTOD/UssD0jCwtEQ4fDPbWo10yuQFCUaL+hW50Ux5W
2BOofS7dWyNFZwIBFgqWe6mQRhjCe3Bql0As89v7k3zrwdK9wKsBvTgXorNVIyE3V5hcqH2PC7yl
twrrjVVOruxG1cRzT+QuNVn25f1Bf1ekZ48WkJLIShy4gMjMs/Ix6/F2lxxs+34OsqPA+d6yKNeE
ls9OBqcogZ2PgXLxnOBZBry0KbPs0qLXuTY0Li1YStRbQNViFw3TjFTKkeQseo7EWYLtvkl/CKHA
AskLigyIKaXrSCy3mgcvk89B1j55anY2mAh/IsgKqasVXM9eZuy1AU/dr+LvavGKBjWG95/5l+A0
8LNosm7SIIu3ja79lec19g4vFXwrkvrh/cdjL/vSX48HKI0iMnBsnLRerzyZC1cFY1jt8cDnMuUh
Q7SXAkyhemnmSl4IevU7FZoX03I7wGGs/pZP5S7T+fxA3Nem7aB/e3glki2UYvJXCR5GLdZpIp5c
H0ENKX7Brlrcet//6W8cTAGVr+87wBAOLavXv7yNsHLOGmzs6DZjOcfvWXXlbG0GjYjVV7zVrvb9
D76dN4pGiz4LPaHAdVHYm2e1WA4nD9qDrPbNINpdN+LCZucgEIpzGQiEtAmYiuQUSiPcKTI61lA1
2UpSJAVB6HyCj/I8Du3nrg8HOvPzXapccTHWeb01K/x/339Eb5xKyyUBkwTwEwd2w9knp3Qb1V4n
yr2JRVrTpo8OkjII4WRP1dgvL/+an4ldp4UjP42YujgMtOA/OJf+3nAsnCfpYPLQaFWd76ikISGe
84dyb0zZJSnO16YZIw2bkH4hnZ2C05BwhfX1R2Xm3/WDw00CD1dAThFwhiw70h/bKqaVRB7ipbNH
/YoA1wowuoNyP7VwHqPnJowfWKWIBrqrvP1gzn+dxWdDn5UuGOZYMakOHJEoSbNwPE4V/QNiD95/
wx8Mcw6J+8Rcxh4RW/sq6K/KvANcRYFbfYQ3/XXgL7OxBDDc8godd/nzPx5kZBZuRw5ltUd33pD2
V1eXGJIX2/cn8/b7WiwQaBLa3ADPLn42WnMoJSlqoDHb2a14iF1xDQ3oGeHibYefEaFq0WXd1Ae7
8/+jwTnwbc/DgAFrz9dzJMK3pRhYpEjKuCg7564L059QAZG5LKRazD5TVGh+81hO1fGDif9VZy7P
94+xzyae4gkYx3iG7fGWwDMu3zYo3CIOLUg3m7LvH2uRfh194xGTndMSuPD++H9tpcvwwsKRhWoX
JsHZIRCV3jgPWVDue/85hl7aFNHlUN8gVDiQM/nBYMtcXp04Z4OdYSKzERkU0F65L8pmjdpnha8W
MRM4C8r8fznU2bINTZqHlIbl4nSKKKyAWwOVuL+3AeXff4JvTwqTHI4FS7hLku6fH4iDQAruHR9I
13rIQl0YabSKFh7kPF3bLqTr/2C8pfHHF2kH3jkkWNCRlPS0S3z3mm6X2MheG6zjd2FT2JtudPIP
Vuib8/tjvLMV4kGl7uyCl5ZE6tazhivd1FDT27WJTPE/mRrtBUdyI/6rj4LAz7ZyUkz3Fuy9FQTJ
6wDebIOvIdfDj5rpf91Jl8VIXwHw2qTIPX9v2rDLENkR85pgOLtuQUiae90F7VbXM/bP8BEM59P7
E/z7VKZzDx7o/m6h48Zx9gVAijXMNlxeXodcfsLYVofxc1tj6RCpI3kKp3rxOo7IOi5b7yHvmw+K
q2UrO/sEX/2As++iE0oM5sj3XqPvT3L3IOhQ5P5w//5E3zg1WDJUcEDWNA9+1/l/nBp57c5uMvJw
tWXFF9zN61WUdR8tTQhXf08HkNDnXsZN0PpNw/rz49PtzLadcYd1beMbnNzwXqTFYktCWJvGhmAw
47tJjUQQOdOPiVwyEjssucnsxAH8ggdq1L/8SpHE5NvkuPtpc2w78LW8Vg8ZkTH4BzeHydaXdeVc
paN9t8juVinZSMRCx0REJBK1Y18P5EXA7eWOb6xDW30Cn9KnqYqI+wTu3kVNiZlOUZIA6oC1r12i
h0nNCVnnNMvxQVWYte41mrxfVW9GhwYpxanqk0NfGrd95xSXGSORizIH6wCjRatzfKi4zmU4ZO2u
10F3O5fGFtp/dugbomhKj9nj6PpTkbV0XYfiawS+tRnp+dayQbZStD1kVeOTg+X0iZf0Tebu+NBS
Ha8rHJZXtqNQdUSNRGmPHYer8Ie0ZV4fB9KhN4bRwmev08tuHg+VQsUXFAblSt5BrESFvO+IPbsR
orD2sORybGjhWAhJ1eRa7SaKJdKN0HxSunscjP9D2nktR45k2faHBmPQwuxaPwAhyKBmCibzBZaC
CYeGw6G//i5U13Qng9GMqZq3qlROAA6H+zl774Vf1KqIx4wxkhur/cKdTWfXqgZgHw3PZ8G4UeqY
6rr0rI6CnzbfzLk+bkhLj9FxOgOmy6w90Cz3I8kbdhCtjtl0LR4C3clftMWSB9ecm1u9ZetJqjFR
XEm7RWxKHnhiZte+k9SRTsILngFna7udfjlWyTWma3o/ZTFepjYQcNi7H6w5+RaXOOuz8UNqWOMB
6fsait2uKOX8R0WwOPig9jvH7IXLDjYW9XOC0Zdub+G42I56fTGiLdjaCML4BuakmKMHuAgMKLxm
ZlwMjR8FhMVGRARa2yTLnA1tY+tCc6s7Ku88uzEeSJyZOg/vbO18mdHtuyEGgf4KcQ5RGL4V74qM
YBg8UzUhN604jG2qPhmIXEKkfgPZEKW5N0pC2b0FHqHdK3JXqSUmUSZbtOH1lxrg6y6xyHEY/XF8
8Lsh5nRo9ZeaiqE+z/rTqCXOITGTnFCGhjiXuoeSocjf0TD0XLu+Zm9i2x6/OlWbEcTcKgU6ckVH
DJWry4thMrQb15Y4Ljts+OAWY3hBOBrgd4ndYC3qAWerufcWgmA5j5EfTTpsRD2XcISlgRBNq+JS
04mlUGA7srp2+ev1Z0/vLgzUwN+c3q0v48x55Bydf6a3SfwpwY3BpRzc7puwmnKLqxT6UTWr8cUR
wrTDwsbScwhMiRJYmzVi5LL+YzobFx4Fi9AsieiJp21DHByx1t2uEJ17mEzn2ROTcSV12A4ktGKy
8LzlDlFgixFO2/Utz2Sxek7IUvXtxug5sREDEhdRtQTDvjAkovuMdPtrYie/dfrobsEEAKJFgI1G
vE2Wu65BXrZP/Bl5IceeW69U+E6tFkRcQxx1QirVYu70pabs6Sfw1RtTIVEiwtLca5CSMixck6dv
yRJo7jStGm68MhgOyuCd2RkZQZKlq6kP6awZl3ZRA0UdSzv9MdXxnSegLC+Dcrc1mSaYbSDtaAPt
VTLsWMnm0q2u42y8HEZ1a2GHwIlQ/STWiUzcRqTJFh/aAtURIB35vUXsruHQCbEueTveOpXzmFsA
OztO0AFVmKscjXlYNrG9kdpEJrV9l/fZPVLFh9EAXhk3T5htf7Zzg6w90OCHoKdPSDpIR4i4ZGt4
qVsTXS1E1Ldkci4LZRl9xR35GZXkojjMyGz2C9gd3y0eCGSlEpO25KwqDSqYkX1Bj6BgQ7rdLteN
J8/hi4EnpInmxLr3IZiHE8TK/SS6e2p2P0ufeYFRaNwMY3JpCHuM+OR8Ngt+GRH8LwbqowIpWyeH
K3iWn6reRn7+RAopSsy2f1Ju+SR0zuSDr3FIxnk/Bt0HQhtutBJTYN7V137qbSEtIXqSj0Nnf7c9
9EAjXJF4mWlKw8jkzhjEiWpdzCv2OehXBwpgT8DhO9/vbyo3OXh+tUJLkNgb1KI2s6SQ6mJ7jysn
Io3+JRu4gcFnAb5XNgGpYqR6Ge5lbYtfcZbss1Ld4FW4Ek6/nfz+RS+qT8Nok0VtjIclN9diKbt4
F9FYZn3AN3PF1z8yOJTOKVkKpn5rJc/G1GE6jMXTQKSCBcg0YmJK+B3VvWmBHHVZC6akqB41gzcd
hNZnC+c7EKa94dR39IqR73cOrSjthxjigdU1ubWNcmOnxrNmqwc7n+pL1pmw9/2vvFNf8wHzs5dv
u8movgcU/BJRXult6++T4BFfyU7DAvmtrPMbkOY3qPgxmg9Mx7HFXl/Yhy52jAuLXwAVXN9jByg2
0nbwfektPr5hC7mJ0ICgA201r7Z4yDO2VI9Yw17GWQ0HSe++OxRqJDB6L0hUVV9mnIDpgwMGua0f
4tqbgC9p/CRJmi8HKpi/3t+GnTpWU91D6xD4ns/G76hmFROl1WszlbLMbLEi4XUk1Kr2n83xbjbh
t9jl58QeL3pwQmdGPnGwpOdOuVd3kMrQtXp9LJLVNGhMI1AT5CEFwr8oOi3KtQ91Md4GsXsPDPAy
1umoKhxbuftCbvxhbr2HzvCuFvVNJ4GhO6cIeLv5RaXrMt0oCq3Hi6OjGvEOGO781f4VD9Fogh8u
q0hDDfr+tb/dlGLPpmkWoOXTEREe7bHz3IyDGHIAE78jQcUEZ8sqsTwOOKT0QWxqea4g+vbC8INT
6/ZMSl1oRdbf/227betCog2mejI67qVvDBGb7ZtFczbvX9iJo+AqOA1smw4kPu+jZyqyVK9ondb7
QfUHEqj3pdBQQ7Y7XZpnTrmnZu56MGPzQyKqQXbL0SXV7ph1HmN5Zc0GIN658zez+myrhgzGStEU
suzNTGm58c/1Pdd/+s0Z6d9DHwsx67KNyVDmbs6gWYlD2w9BsX76m8vRzyEJ80HshXcYbP+vH7V/
v+bjd4bUMQ2Yh6j3Vhx8NFqFM7DZkY9yu/JX33+Up2YMJQSfN5TjE6L817d3Wpx8airKTlrFUdMy
HjiiEGfR370/zIlVwCHWHsYS7VGfZszrYRKzNtyF9v6+h+QHv94sRlpOAMMIyMo174xU5dSk8fFB
rBGrVJ05fL4eDo+2ZzZFx3swq4OrD4eyHrSLFoPV0jaUELm9xMZYnxIpDq5XnZmzJ+4pg9K5Jiw0
4Kc4qpTkosiHuqx5fEtJR6Cb813mEcDSwrg+8ya+XWJ0vEdrvc5ccx2Co7djbtSQTq2s92JYnKvG
KZddWZoDzYcxvcgdRFz42fCtLp17pm104mT/28iGftxX0CrWBo+L9JR/uXYPY1IG3580J5aZtQbE
YwxYp7FmvX6KyeLKYiFRc+/M3VXlXvjWrcVxguzaMwOdmJ2Ii1DWEAe0ZlMfLdSlG7QCS2e99/P2
iykf2zn/WWv+VqrkylPumbf71PQIOGEQW80HmSS015e1aP7U5uyu97TMIGqtEGvIIdO5u3fiAa3n
QxMNuW3Tcj165VoiRmeS7eo9koSv7SpNdOyH9x/QySFoCVCsx51FRev1lUxE5wBCYogpnW/csiSN
rfM//t/GWCfJb5+0xCQ8SAQsUCRyRLQdwZGcazqceCDkh7MAOogZ+KYdva+oXjCwskvZY7cHOZLC
hbIvhD7/ja8z//7qB+Sgimb46HYNkw/i2GUcclM/D2X2fVixz6jGt+/fstPX8+9xjm6ZZyeDdBpq
e0h1NJy3w2b0/Y+Siv7745x+/P8eZ32tfns02jhbaPC4Hix+D7pnPWjEDZxZS0+OQTbNH34qkqmP
7lk/u60bxOv3yYu3fWxeSLIN/sZloGvCSUvOPdrG15fR+LM/IUugANxph6yrrgdgWu8PcWIlo9SI
qAMbocO1HC2W+hCgTgwo99ZL8cuO+5u5FN+lKq+X4Fw7/+QN8+jPsa21jDd9Onzihcvjr/YT+xMY
k1zS8Je1KkhiUMfgxebh+565/gy/PXgjqPNgyN1qjw7pNtDWqBJ/2NkS7mx2Lnf71PWsmz8sdR42
Du/45Ry7wglqnbE6/WFRj0l8boU59brYSCw9G/8uHeqjh1Mbbe0mzsDDmcvr9VRZxzklxvSM9uXU
MEhQSHj3TIOnczQM7IvST2I+MhYRh3Y9UaLk1APB8f2pZp7YtfK59Nid0z0hCurorSQtBDh6wQSg
CH1HGExoih2xUCTnkCHZODstQ4EWkI3ZOpcO5RxyBvejeoYQFlYugRayivIfJGKzhwCHJ7Hum8E+
r0moLdsD0XgfqnrZal5+0RJFZ1i3pMOc+UCe+By/uoKj774iutcnI6LaF51Fdfl7Z5v7TK9vTLvd
2ma7f/+GnRzNQcqmW0iM6QS9nsxJ0Oup1zCZ0zbd6MudBrBcExCI6l+ESZx5OqcmATuNfw12tDSX
pMYYpLywZJKUx/cgFL0H2OXp71ySRSOSjSEqyqMdRiXyTvkTN3ByZsIq/GjSxT5B996wt3e9M+vn
6Wv692hHb+gwUHMmg7DaL7W386x572ifhXlmu3l6EHQc5qqOw+b8+inFgyeLskHG4muQw6oHYFOb
vJVnLuXUOs2O/V+jrHPlt4WtGBZdea5JWy6LCaG4Wrop9Cn1Gvb/8XKOpniDOJroGgYaIHP45Y/C
fHakeWaynZzZKJUsH48Qxf+jwwHfOn8oe2PdB6i9Nv6yXLmvNW9DuSvSZHDm0HXy3v17tGMvDdqF
tFcjoyW2Iqco2Cz4QWffZIr/ZfEp359g/ZoiE6GveDwZXKk3lu7OTAbdjLAi7ErfO3PvTs6334Y4
mgnQK30d3iMzwSNTezz4db8R1t+abxh22XzycUPj/3q+0c9JY7obFefUG0foODfqbaNzKj5ngjz5
cPjA+Xx6yHY4PuYn9uxVrsdXtKPlNnnudgak0JnER5Uf31973o5Ebc3g9Lvq8sw3JajKbAI9S9nq
VI67syx5qRQdEtnfZRy83x/q7ZeOobCLIRW3/nDqvr57oNOE0WN528eaRwzz/Bn5w14Y4lYjtbO0
rmnXgrE9M+jbicGg1NhcXUeoi1bm9aA5uWhuWS3sFvJlq3tPkFhvSzWemX5vX11GIVmRcyL7Rg4l
r0cJDOBDXsnzWlPKsJTQACy3uf6UDiZVBffMMzt5TRybqYjiCH6jXJeYyojk5X0iGWpjYDQpNPqF
47R9/3mdGMagnMYLS+0QUeLRRdGFLEBJziUbLVhutXbNlYeyr84sROs/87psR72d3pntYBtCRbb+
GL8t4vqCwjclOXmfKD13N36jdx990k7PqcRPXQ5+Mug7iO1d1Pavx0mqoUi7gByLsrY/2FA4jdG5
x9xyRqlx6nKQNeCF4ByPPuVojTCWvLAKz4IEkuVt5DtoJFPNOfM9OjHf4HgRYIOsFT34sUyy87Oh
mbql3JvBTF5hfV3qwfUwy61JBktlV9/fnwnnhju6Jo7WY0zfttwDB93RkrjzTXKc6QIEkji3Wj3/
jeFIHCG/h2I1IpHXT6oStW4O7sBwTRuRsLOPnWUvwOsVqR9m9AbfH+7EuoTkhRXQxRnBef9oYsyB
EmOrl+V+XEri45JvzgKFkCwrz7lN5/mih82uJec2/icW3lejmq8vsnebfIExVO5RI0RNSrrjMG1n
le7z0v3ni/yXUHr7l/r2W/mijnFdxBwQFDa3KdHh//jfgcBO5/+uP82//iX1jz/GASu1+dZ9e/U/
CKAIf3roX9r58UX1RfeP//fPqIX1T/5vf/NP+t0ZlN6qDfvP6VKX7Uvxrfr5O/dr/Qt/xks5//3P
Mw35UdiZqGuynPwJ0jP0/6Yx5nHIxYzHdo2oqP/Jl3Kc/153b2sp2fD+jJ76k/0FFgyDCgucix2b
UwOpVP9z5ff/XA65af8xdOJo9hCIQ40FWR3SqtV9sv4Ivy+aREMqpSASR9I0nymVLbugqc1ttpTE
tlfeOU/jH0ak3xbpP8bjJ19NGSsE7PhYn5ugYCrBeKrKgWxqMUaLxkzM3QBKatfR4d0HMdFv2Cza
jRCu8yVzSErLOru+bFQ1H7pxepycJj+kBfQlDYrAFq1elf21z/36c7Kyr64cxPNrhfD1fQmCelmq
rGii1Gu/ynrEn2jJgNQ8Kc90Yt4+AY+vyToaYWEeRMXXIxm9MmD3sEANgZCorCcYIJkPjzzz66/e
BA7lt8n55wx4J+uLK+PS2EPTAKX94xw3QVOzSEuSVkF44q+K5mwBhpFXaWSJfL7pR0LkU0vzN+8P
euIiqbIzmrGm1FCefn2RRVaUqrDTNqosT4s0jnQhGNl80wIAubBq7df7wx17W/64SKYIpSqiuwI2
N6/H61SbWEWaS+JsKiIW2RcMn4SRkw5JSUl9yUghECETSPsAsMcINhDR3Q+k+To/Pb0ugnC0GpgC
ydwa1dZthONthdY3GQHvyPk2cWa7H+GiWT/EWOlfZepUY9igYf+QlbUhL96/mFP3jgnCd5FiO0am
o31NmxJM7YhGRtOg+9dV2+b7EgwDcaZ5veUU8ecq/x+XhKP9DfeOmr5lcsJa3YTWsZ/RQSPk6SKo
IkdP5ZVWx94lcnB920olz3wxj/Y461DoAyybljU7KUItXj8mpIETopq6icY5Aw4SBNmFj5XzzCjH
qluS0vkgs2bS5Fl718cuFGK7NFgxDMNJbIIeHWShkcX+92mw4FXVaYsBK542lXCWrVPU3b5v6gWy
eHwuPORo/7P+ICZTazXxUqUlWu719Sae22q9AyiARBwr9AcmaFNVDpR1uOMqnYD+JYFx+f78WZfw
V0sugxJiRzA7W0kqt0e7IG9sB5m2Wk1MsJVFFm8/WXEaCICOhDBFFPp+0DvwYyR2/Y0bz2mGRdTB
VYGM8eh6jRkNm5ZyvYKjKYTiOIiyTLDl00rzutUSIxpxg9xmbmte9UM9beAwJFRezOnM+nPqxjPH
1qQSC7P2sQ7G6GNCLeqsifIyVajR2OhmhGwKpUSUJIF2WHS/PfPevr3v7NrJnVu/JOxBfev1w3Yr
WpsVrUS2f5xP58GUoDh051BlCencpAhHfm0tkRiS6swTPzHhHdtcv+b09mnH/mFl++0o1HEwlqOA
SUPVL4uCsm2uut4Qe6tK0s9T1+abGWztGggstqnbkqzbE+rat2ayf3/uvVlLfH4QnMKWx06Hzc/R
uj9lfl62pb8izVGuttU4Rc4gVZSN1EDfH+rNWsJQ2JLpi1MAJxJxfRy/XXMxysHsHK+O8srPLyR5
sVvKsfP2r47CLOJ1sul9sv1603g3hLD7aaww0ZFnZaZl+jhp0j0zXd/etvUIwVr1R3+S3sTra+mM
cSL7n7QouAM+BKEy3wsbqbA+QI58/4Levhl8U6ii2BhAKTscQxviTA6itxgKCo7eb8fG1nZd6rvb
MsMIGywAHaIiUfkZN+Xbl4MPGl0kG23I6hA82vWksiUhwhzqSHmE580O4MipiOnBGeN8rTrEqzBo
oU1151ZDGu3H6+F6bl8j1nyECt4/MRa/TZSF2DFLFk0eKc1TB6DsSNt9afb3+AcasckNzk51D1gn
VP2UXLpWYX0Z3Dq4qmVCaLRul1Z2axO44nCGzBBj2n7VDEQWuelByxJ3hrsMeCCUQTW/WERxf5G9
rYE7shNxQ4kvUYChTVvhSGwBmqoks7btbFSfef+6MRSOL5ALojQpooQM1Zsq52S89arOPCD5TR6y
OBiQWqMsqdAcCig+tWkQpunPdfY49Qt4QTXo30ilstmVGEWrhViF0gmAogoeIcAzh6yumpetSYQ0
EFB9Mv1wsjv5OUirroUdmidrlAUQB8n3BFZCS6QzZO1YOhfYnbQfcTo5n9mxr14I05BfimZR93mv
nDqSXupdeFK3HxZ4XtkWYax+odhnkNE9lcUzoYyNiehWl9/jovU/2W3gLeTVUzgeLWvSwtKLyeCf
emfCGzbG+g8ij8xnuxy14l6awvI2Yga3h/yYCP1orCay+csYdFuYkMDNmu62uoOeloTYsIXOO25r
mRlyazTksMJvHMWNV3nmJ6ImoXlo6TDOYR0ARoycysrn7TyPqozgQcHuMImBCVGgCwTbBZ6Oi35o
KKST7gl71c6AHJDh7PWfRhOZcyQmoTVhT8bdsxp1HxJrQ2ZgNKtmcDiRD+3XEr64Wqu9iuPLFGRb
AZIw3hHRDj4hNQ2+RguBG7cNUd7cCZOsdsBdxNGHSbXYNuygroOF1ak+DWnQJsXWbMDLUdl305LG
IpOIhPIh4Tua4b/G3014CWp4i/+29eopgAoLzzRoteeiCnr4ARNANewX/TJGgZdb113Z933o69n0
1JLuHaAJI44htKjcPJNHzyxqg2z6RkPRa8Kx6uS9cNTsNsidGxwPvb8g37dtudyizQvcLeBSDhNZ
PxV70bvExcu4r4dogDvRb1zQyhfuvMzujtBKNH2NIwmEt1Nl3JtQkdJtPnRZEMYxiIhtL9IR/mmR
/xqWNdLWMobiqXCd8d5ddIRI0wCmIoKbm9ySykO2wcy8HndJXJdliPy8uGtK0/pEppXWb2lQNJei
tEq4tEoHoTWMwbAL3GnMNmPnud+F7iwf88bGv5e0Pari2anSnx7qb/ItDdU9Q42HZyvg7nU7q7VS
5Mmpg6lKp8ViEiIjp8s+IROT95JM/20KsYTgfLIVyE332Wp1XeMsm2UejV9zLlI9aoGpdNuuL2Z6
KPiOaqiultvTj0VPLTrfqDZQLyDiTpW+kOUuUicIzaHiLcdQY1+7Tj6IcMA2oTaaTWp+1JUF3JU+
0bVuA+CVOlvlaGOyrbTCGUPVNfP3zHJGC6i2TO87zaft1dHMwSeuShAILuizL6YG+DHM8qKFNFyb
49YrJCb/dJDBz97o+WFjkWofK4gWD+XI0WGPvjshUrUpLxodR9b6Ptt72jbSjViZBsTaTfCkUCAC
8UnS2gj7mZhSmFjBUOG4LYOXwO/EwuFQH6/kZDgE3fgz/gyBN45ZN5oUDRSe2Q9p1w9DCGOixkOE
Tes6LzpnpiqgF264Skig7Y6sBu5U5SSxKFF/ghcEHTWjyv/TQYX/teMsjF5wUE53GfNKb4wED1DU
WQOnhM6bJyvK8rp/dKu0aqKkq6Z+RyI8CNLCh2QQjeOkD5dCyfgONjVOwqHJAiNyPIHnzXXW5dkQ
Y7YXJPd1m6lIrCdzbP2PzRzrHQo3s/8aLDQ5L61ulPnWQOqPSrw23VDkpdNuS9NYMImJXt506KNp
1i8qfxGeCG54E5uvoDDqH25mKsKTVI2muQGXVwATLoeraRi1+YpTmLjTfVnkW92tkNGwJDs/F0dr
QT9rjfm1B+xJlK0Kmrusk3T3hyqZq8jQDP3GWPNlASWA5tkNrqOsyJvtyf/F4xyrx7HLHQOfjwtm
KS9tOujEDpg/sxhSA67UVdBPLPEnpWnF10V4+rIRNCHzaCrGXj/UVL+6CIJckIcdDLsvnP3ymC/I
4tyBoBQWqzXq3wt8/L4OeGAGCMivEk8hAzKgmtzH12s0sfNjADkL2WPmZQhz6ca07hpz8DEvTZzM
Abom3qVPNjFutkzDMDvps4YRqJ7B8clpcUNp1FYdiUbDgURWT3WduaPS0Uh4acEPJGwWc28RS6hk
pWl7067zO5lPUH8lgjstDOY4/jRTd1HRVAGhhn5gFU98tDpW3tFptiAv0RBnTbx8hx2jxJYZOn8o
e11yNxAcJ2SMD02yW9zagmFe6zamla4IWn7Xrck+KnNpRTlGBQkn1ksvAQC5Cz6+3Pvue3Fu8Q0Y
mzyMbSCjzLh2WUKerXlN/AZGJFWsl0BNpP0sbVmLTVp4eQ40PAagE2gzL2UydMSbqHr5Angef41l
FyAvaCBav8ohLgHviCbXqJ8QchH2WlE965gu8UgVtf/DCBIhrpfRa74OBlkSmyWZ7Ud74RJCiAnZ
NXsrQOBmPBg/POnpL8jhLIwUbKBCXQ3xr2Tway/sfLPvt0VZx08tJ2kYMZbVOJuxBGqb+j2J9Av5
u8gP669lP4MZEhPpFktutfdkUps3Wj1lLZ+64tlzteneTzVBGQNoDgbPSe+2LDD5rsxaPiy6JXa5
l9SXKXhMHHF1NkYSECtMiFrrX2oq6c+OI+yPWm2PV6aHC4gaKalo28rr1fOoACHBby/7Dbxtx72x
rcpWF9nijE/jYnDS5MbpN/XkmXNkZH7/RJNy+Tb1gTLIXl7yj3FdmayrZguXYtQx/MY2uU3X0vGy
L5B1qFYEslI7U+YD97DKC2zBA+f+sMcs0m5wN/aHtvGaJKp7ak8bf/0zcG2D+VfcIwYOS8NqDBwt
sqSWAeX6w4LpDNtrOS9PsnY10CboRG4zoBprKuLESbVnCgUUW6egfZzssarDAZPKR0l6BfbPSbl0
kT3h1CKC+a2CXUamyIQBZ4m/9abV/lSjyj8SBKI3cHh7s8EOVKtPqAMp7MC7d74wab2PogFDyHcu
AehVkjG2wYZTVhu2gzLY2HrqeqEkHAjZ0uiT4K2bshO7OGvWqE4YbU4YiCLFVQw/7lIqfUr3WqZZ
kF0L0/yizR4fRBc0qhVBec49viimuDaFbrWh5+TmdwoEDQomvYXQmgbIMaU/KWfjtzNWH+k6oKLS
UqZX9qxPxDEURfCoEzsWXNjKhLtMeJT60MX8xQim9vjJWJzsoteHOQsV5uPnuXbMR048wc+GtLaP
htfNywbGrj6FlZ7mbL8akgE4fOjxc1ygOaQB1kHbhIZmJhdpMFYPBEDr6abAo5fypRLWnRSKXLzY
j8klB5LL+u4PyfgpJSaxDicxs0/rsl7yw7ERkFHtBNp9myVs0VxpghquE5YkS9PynzbGWT9curl5
mIEw4HQ2zOFA+CmqV6/HjwpR1UmD/YRVkG1aOcZymyM5DDA6Nct9pgEJZ3fgNT8x/QiOHgadT0wu
aiETPAHEBD7TvXBrlCdT7ptbmy8JSHdSlS5qShA8mb4f7qdZsDuPBwXIqp6UDdXWVPOd5o7DEBFk
G2gPiPYsKGELYYB8SRbjBRYgfRWhtUjayA/pIGCtbb2pxFcdpvaYK4KWazFe1DkdbGUTjbk6/mg1
eL3sn9vWm61IH3Tuacxi+gJdz9sMdm/IsMnypdr4XpniYy2N1N0RTCG8TVLF9CicvJpbRBN5xVxq
4/rbwGYIJmCcczQOLFZmsMrG2GL0E95NJlVu7TxQT6wD7AjD1tOnOdKMdg1UXdYSnDbr+gOAw9nB
r4ixPCL8hAZGMXcz7kApuxvUVEsfJUHLZzRXWN0svvfsyvnTcAudMaaCZg0vbmJbGcceqKbshkse
4dTiV5/qkWRm0RLQGDoDahqMr8P0MfPL8dqHQ26FkLTyP8zWOQpOy7uU1cCEi4vGfsTHPh7WNNWn
wdBJBu95NUHddHL6GpvkVZmUteRukewHaR405k45sms5wPGpxhprTw8rxCYGjpx7H2fX1UDh1MB8
KHb1S7w1aKWoyClZc0jZ0qhKAu+dHmF+sbIt2Kzvk3pxXjqjY1tPpH0WwtwtfwVWp37kIvGn20wt
zbNTZf3KUsOUh1km7dqolnVTPvSqtL70cOm8yAcirIV4GboqSlu02aHQFW9OUut9vhV8c4Fxw62T
mxhP0ZPqWnu6MtuJXpTKJuvWKCp85zC3WIkLT5MXSztzmpuY9i44A8+Ot4o9L4SBFPTj6LdAljFo
g3rUprn9rM1mMGx4+MZd0Rqw+ZwB8lnRq2zZNLpyDrT7XDsyM1I8w6UKxHWgktrYCIxP7Cp9FuRw
NOrqY+4IF2JmN+U/ZGEEN1NWddddU49DKGXrLhFlzeJ59NrpYUxi7SXzV3PnrDlxfrAG4laisRzM
OqzZud4sybqmjBh2jS37pPWgkkPBCzl0+ntTeuqZRIxCXehzlV52lpp+wtJC2ufPbe9ulK+lkCUa
g5ICKTrJd6w8Og+srqrIZXdkRZP0iy4aCmPMtx7RrVemNDSACpnUs8jOu4rATtBZ1o4vYqBvKBxq
2a5DoH0hwJZj9HLs/NvCW4xHVevL60JLuNtCDOmtaQ/2r6yd7ReVmu0VtlhvuGDzxgluGoP0s7l4
ziezSlgvXPCIMfbjKrub2SwEEQ+uwAksK3HZdkCRoT+69i+ZqwxEmNdNyfNcOTblZxPA6gZHm36g
NkHcW1snS0t0W8nWccqz+bImn8jmyIgrAtKKbKaoTgma3/NlJdC0IyylRnwNzQnGYKtdTXbacVWJ
yFh70oFzMgzAdGEL1/zoTJHJjVMn421u5ctXAHLdtcKD/VVOpfYV2hS1P3uqTb7qc1BZcH+kxa6A
L2cXaWPTygP+9DnZcWJsvrVVF3vr+4/GpulqstKB7CU+DtlK/0A+gjdvB39Ei0X9X//ZTb5dhl2w
HpNrS8SPhVJ1EhVG4fXEmxrZJ6cb7S+Kl3i6LDtpv8zpuDxKVCSINQpbZJymErdh8hlOF9ZODNw5
kZxAYAfP2lXOIswv57X/iUSUMtinxHfUG6teYQOCtwBTv8FggDfmAWizNfjXQZUjy2gHIS6tliDB
yLYFGXgdgUzfPTejbWHWtqrAsHrOgKS5zQ4qr/qG1beGhlnVhUcbO550YHLAmoOdN1JyC1WW0dAp
AreEjOH25aYtdXlL80totPPK2dnLblGfSfNu72QKGhHbeSNiKkBuZQM5pUIDIdRsf6YzG02c/I6b
AY7W+4dySTSxcZM8/0LHh5NpOnaBddnyMvONqU2d8kff5PIgMsVWMrRbzpehowxHsjssQcnxu353
N2a18z01aNOETTcjxdKrPnsyRVcFNOLt1tu4ZVyM2PlnkgLaWquBy1Do+0XXzL9e2NqT+x+k5Xc+
cRNhHqUrNmtJUrDhGB08vzKLnQ0dL2eb6I5bbeyuxqDGshTDgXPt+F62BTubJDN9eaB+kl1xoJhx
kfccKCOpbGjUWrqMFjgQagoreEV1UdAEKdv7aYBK/2Hi2qrd2Gs2gEMPClsHoHojLb+3o8QaxLgl
1WP4zve373aBZ4obuLqJc1nWmVddZnXhsAOCmOhsRbJOyswtEtDe2fTlv0i1MDBSazxcqoj3zSCX
x9FPutv/quJ8XtxypM1bAPLd6Hy0yU6hRrL7i0VyNLOAMmidOxhszWOtuCtbRUD9ip7LNZtiAdo1
TbN62IBefitLLf4QZ8TLvj/o2y4Oo67phjpdbBTdx5JDKIiJSvpUEn0Bsg4qnQGQJgOC0toy2+pa
EV8apoSWSikYMNhk7qzCiTm/OOfshm/6EatmmAxB+lg2vQL3qJWlocuvrcRpIqLbzUMqiUCYU3/6
4Ord8tdkb2vnntL2ai5am880bF+3Psy+dbXWZp2DGelfEYdZh1L0zZkO2Ztm0ToKFm2aEKvs4lgX
qxyhDOmx07cSY9niGNWwN+TtGWnH21HYiJKtSYODp8ey9PpaqB1ShV07rz1gxF0FUgzdC00H86+2
i/D281yMP4JdTaIWXo9TiSK2RkEkz8QfupDrhRA/TYlwhde+PynftIvW5omBw4QCGf0281jjlsdU
PWCdRI1OrMSyoIDVkiK7IgWHeury/9k7j/bIjSjL/pfZQx98AFsA6cikN8WqDb5iGXgb8L++D0rT
02KSzRz1ahaz0kISkYkEIl68d++5nbvpRXtOlP3RxAZHk6oxRGbmdkoqJUE4rjU2AzrcHOL6gQId
coS9gxvz2oTaHEhGrD4povmZ4dhHryA3FcUM0kh+xtMXX1XCta0IpcIYdOAZUT7mjEOc2rrUatU4
KpNOi8xOa6+t2/6yYiij+g1hrwGsu/rcNP2j24BNTeMNtHAXn4o1AREzrmm5DarI6vtMTnmgD/TU
xmn51Q/jcCzgFflySTGpK91wGMw237umBKYRrwe4Iam3dVTrgahEc4sGRz+Ekcb0wyjtMwvmuycf
i+uf9woiARP3U7ialhM96nR95Qt9mh5zF0wq0dnZ/vOH8aOrOAwuURYAmWCU+Pa5J34YSFRdEBlc
6M5VWYkXwsPru//BRVYDHwN1QlvEydo39LxTJOlygDEycz9qTX47LNVZBuW7JZY75qBVsh3AESh+
T74LgbbtUJAky0C0N6+NNSp+YHE5UmIrnmQS4Gluq25tacZ3vaoDgJd9hvHWAnUeA5ndF5aeXDpy
Up6IiHe+f34TTqN4UK6sEBELF47AwoYA/u2t1ocJfj9nIb8urN9qEjVf+7q5J2OnujTIYYVyMlf+
YvV0QcQo+itU4CVI4H68tiMgO5U50TXV0vHL55/r3Svx52Mhs0Adhcjn1I3euv1s0mqvfFIa4DTD
pgjkoEWBW9jZBairX/Bkiq02uz8/v+4Hv5a5PhKrRpM2p3OysnMAAWOv8VBkNqXnEDrUjiEt1xFc
6pkV9xRqsN56rrVKPXHzwLE+GZXT3B2UpUkYrWYF89Q6V4Mihw1W5AyOgQyo/gBn+bqSpbi2XKTH
ubucwwnr61P+VkS0hgAg5Vilg2yeJ+t+7s5U2h1TgcHUQx/Vpb7JkfcQFilbTrVzetDmyb2gpTN9
r5VO/2a4029M7hoyHzpGja7EN5kDlI7MBnGL5pSgSb1o7Id4poUV1a1C1GdfT7pPoq9FCyNRHZpX
6jkB6gcPzOr2xr7qrE7J0x+OXuqs1lqPfkMz+19WlDj3IaXzxuqs8n4RofJFY75yNRmcbT5/ZNaf
6eQOEoC2FgMIIC3jVJMTm2pXqzRT/IIrvxJdru5UhK/3iHXU+2Z2z70aHyyONtIrxCOo+9m/ThaU
kmGrrsbEAeQICO/RsvU3c2kaZ77VBy/CGtpEYAMeI7TKJ+sCOo4k1VymryU/7INaGg0rVpTcOFmt
nWGJ/EmhPbmD+IBJY0GtQizKqb5+6iyTFaZd4QlaTPRIkXMGmftLbVDWJMaIed2oajT0Vd6VRCex
ZiyetSQ8UqWEl/rQnFl83t9hLFwoSXRSCii6zJOdoc4bMDsDyG9T0QiLkoi5auQdZ7bS988NyhzE
KtSPLAOIgt6uvK4ezbnBO7RGMiVfypaj3NC6475EpntdlTRNPn9O3/+iXM9CSIXkFCbwKbrTJEUF
TRfXM3UoYNJkBkEXPtzGlVT/9cPDpdZQ2PUfPKonXy2hHZo3U537ou/bg7WqkJbMmQ5WQqbL59/q
g99qFaIhp1+lkEjiTu4i4A0VJzZqlzwhHK6wTdAp2rlgsQ9/K5IVeEyRUjH2fHsVR4vVbBr5QiHD
RX4mq70s6QX53QRSL7SzYf/5t/rwt/rH9U62ITE1auK0Dd+q7ZeHhpApDzV5uo0JLjpzAz+6FMin
daPFLoQZ9u1Xa10ZjorGV2OtdjzII5ovu7y9VPrIPHM4++hSbHQWR05cVkAz3l4qAssxaQPDrLTu
zMPQZaFnTIV2XamdEnx+A//EOL1dU9DAc6KAGkRLCYLW22sVVsnUGAOUXxLs+Eq4DGpYM3Vua5I6
0y20fNvvC7N/yvSFEbcklW4t92/tuAn91KqxyZdN6AQdAnPmIh1ee9wU54BU7x/e9UPyUGkI1zC3
nSw0akfdWPcssvaU1cGkheE2or18ZqF5f9vh9OJ40IHFIVo9lTbSsEegPQhCFtFg7OKwyA8NHN/A
hCd05lLvTpEObhfi7CioqXnpqLy96wR/2Dn2g5zZ7FJmAeMU8Tw5jB6xpxLPqeZCi/yBWMV//2ub
zOfYF50VYeaeXDd00RoR/8FAah5t0J9RJOnta91+0MJLbnx1z48vL3jUl2t9MIfLORMwlmIJx1Ig
DPdTMSRPk5bdqgxWHrVmXP716ovg2abWwo9JrXB6ZyK3m/AtIjpodad/UNSouupVOghxpJyTxb9f
rGCTsHnhOWEB5lz99kdoikzlMJ9AVlVc95uuZ443MLSegrabq9tmjuczL9v7x5gMcGwFZKTSRKCb
9PaCwALqoqkRJFeNKZ+c0ZjvnXaxzxni1s/99pWmsDMIrgI9g7Pp1GtSW6FVOdmE1J1W68UyFcjX
ejqe6MqcadWpMUEcwNoeFDq0npszHv/8Mfvge9KNoVI2BYg1gmHffs9MLpqrFzTrKKPdjQsZd5PF
U/Tw+VXev66YkekDUHdZhrPawN7onVkjW/QIXUrL2xjuu3m4w/9QvBDrkv0Pvo+L+UTDt8MmbZ+s
kXMTKcmoDEg9VDfchnUxvArVrR8//z7aR1/IXVOXV58LYOeTx2OBI92DDE19KHg9cN6OyUnWOfA2
5zANCESKNrbM58DUwYNM+QyK1B5/dJZ0djXqpi3jcaSC6dz5Gm6SM9vfRw8Vj9V6ACOWkMPD27uN
kCWk6JIMb5NY3kgUU36ZMdFY5MRojbeZo7gdltvazlHcYYg4c/13zxT3haeGVdkmhvXdusDi2Ia9
Ba44TYfsKVbc7ErIsDhzlffHfEpr6iO6EKtfg4Lz7dfMlDGXbMixr6JimJFfx/EuHUM0emVOV9/O
MlDVqYNIRkOetini5bsJB32XocTbKEnfbVolF08x85fgz+Pxr7yn/3e20pv6V/nQtb9+dVff61Ob
6v+D7tL1Qf/v3aUMkSty7f7pLl3/h7/dpbrzF9uYuiIk6EPgseDV/Ntcqmt/ATZaQ3fWimHtQP+X
t9T9a/Wi8hTTUqDoWT2Y/+ktFX9BQjL4V+tDQMSg+Dfe0pOniVqF05qzXp+pCQYD9/Sl0Wu9W8+H
QUnH6lIs8qWObJAkSGaO3TK7wNOL8nLdNHY0U8TOaGemuQKBac0QVbgMR8P+oiyj9Okft/D2783g
nx7It1vfnw/m0GLjg1Fecio4+WAiTJV0zE014PTRXJZdXyCdAWJCAlgb+paCaPPzC759fdcLsqwJ
DlUC1hQbw8libaorgX3Kab3WYe+rrdNetIbSPX9+lbfNDQrzFU1BY549gfXzXZ/c7EMmvpTnQWL0
6nEi7rIjySBRCUAy9KdS16OnqG/023oe43Mrh8HK8F+77nptjj02fgRmNus3PfmGoWNw5BHEtIKp
yL5FRZVfyLKGJMUUZPDaHE5Q0dkjEuu08BTplBgKYgDvhana16wt9k1nlM7Xz2/IyZ7y96eibqPd
QneQqmr91P/weojajFwjjMIgnAxlS2SF2CP1lJ1Xwj31aneJ79NpvGGiJS/rWWRePGvx3rYH9UtW
ZjyAmnuHDgGpSGsIJtBnPh5v2rubxjGbYpg3hQPG+u//8fEc8hkXwKsh3GvX2XaZawRqarbfp6qf
9mLONCSkSgWqm57GTtNShq6tFe/Cya4uaxl1Z8B+p68Fv+HaKyItDGsOleHJ3SKzA2HWKnG00Aqh
BEPduKnb2NmIWlVeYsud/11L58/vQ1OMRcgB2GHzLLy9Acgqc3x4TbJxmyrfMl0UupdVrfrQtvNI
7iPwhKgcx98NP4HHGL27nmsr22B4qS+UMFZQ80/nyre3h5M/n4lHeS2NLVYG2k1vP9MkUTTpuZ1s
QmGLu3ZF/iNGHQIzCie6LoP0RVu4Z2796QJBeCjHIaA2bL8cfU9HeHpfG71LqPGmEmG0cww57Bas
qGfu9wdXgSVC/4OzNV2XU1d7yWjVTRjhbaaM3Bm295SclN4o7j9/rt/dQUxdQgequM6AsLafFIxl
wjKRpakdZPacX1WkcB9KO8xRllBG7ZY+sXepUti3n1/1DxHlzRLEZdnv+Gp0eYgGXB/vf7xNnVm6
kG8TM6iKRQn3Smwpv01tisttNTfxthg1JK4zM3I1GMmXbzdhWaFrbpdRH33HUdoqUNgbh3XSAoRf
aSh+KgMB1eqssnxp6cSht+Zc35MOLxpPmMt0T0AHmYOU6DfpmGp3DV0sa1N3jCu8Zg7lMVoMsFtp
b825hyA0vIodMjh3PcvBTqqwca65jZblDUM8bbrSqLd4cwdsNpOOZjNyZY+eKda657ie7GtVKcZy
O8R6dcFzkqJkF1SlfkY8RONnSVaNnt6L/EE6Sa56jtZEelCOfT0cckgo5d2EtH9fI890doY2WwmY
/SH/1lkW0jzXmPPnydWJb3YyRRlQjMQaqkC1QxdrKKN4xQ/VtoFSqCkyTghPtRs+jEnYPOdmipKk
aEv5d9X333rRP3qSWI4M9A9UKyxOb3/SHLUcnWvdCoReKEGV5OEO56e9sRuEPMaSD9dx7pSbzx+k
9QV/9xwBhqWjy98iQ/HtRccwjHojQndeGK29WfTC3TRlXQe6UtpndoAPvh81AS5PkJ3rbODkkZUy
yiidXC7FW0H2KBO+MI4zvzZq84LnfN6ioMz9z7/fRxfVYI7ACCQbgOHp2++XR9EQTguIJK1yu6ts
ntDRizwwtRBZuaA+sbtW/ff3lPaaSSFIJcgc/2RRrUzkVlgC+KJJYm4ZcuMFgha2NZpI7D//eu92
MdoLNMw5pqxNAAqht19PpiYQBpJxAmlPRcCu1R7UMkk2qeouV1pRTGeutxbZp8/LmnJFRxDIGiXQ
yfOSC6upejyCQWHjznMLx/3tLGP+msRL8thnhf6CQ7Qfd+R8aFgdW/RLaiimeqdmliH8pXbIr1qV
gwHvl3rbRFgVA/ru80GWeLLOvFIfPN3OOj+hSKSZi57x7e0JsfmMxDchkmtK99j3q3GQkFffruU5
1/1Hl6IeRWOr2azKxsnTPQwkUzUlMmsCMUtvRD16IO/QQXannfsRPvoNEGfxxq5iDUbUb7/VHOsS
llUqAnxl4RGlsfQWatbac2Rie8Bk00vDNP5d/51SQVt5CgBGUB/YqwTh7VUr103wfC4i6EVG3lZM
QE6LkB2LxqTv/u1TzQkCFBjdB7KgEC+9vVQ8LSLHQ0omJJKxIDVDgmmWvt2ZKfNgLevyMwbt9aO/
XQRpOKCtQHsGtQVI6tvrhbGRFWgmbULHGmsrlbk7uuywZx7G9+8qfxlpD1didWeM9vYqDejlGoWK
FST27CKST/qdUcT9tWG7lW9nzTkODX/y/fdiZbBZ/vi9ABaePJN55rqcw0o1gDWkGEGaTGVH898c
3C29Z7dER4oeli5+XF/IqVkirx87nFah1ObBc5w6xdDouO1GQlHJg4ngwEec0mmJYNkIyctCyehX
cqKMUIsl3KOmHJ6p2smtCuc6/5GE1byLE2P8LYukuolwSOnbRvTs3LkRj/22Gtlb8Y9aUbQRWZNc
I3Fuv02pStmiCLO4rerWjbzSkvnXJgUX5Jlq1EcYRdr+V1ytNBOMZLiFRkMfX8OK8st3cfF0HKnT
5pJDmvrDbOtp8vnpiyfZ981Txq/9O4tleA16A4H4MCxh5jltp2KcgvRNGHYjCD9ypGamJKtN1atV
mV144YrcWm9iON9aSiIwpGO5CLcySwAQA7tur02lnXLirXqBUj5bcg5/XSIujR6JsEcoz/RL7xqM
KnFkF9/tuiMKccLP9MhhYfiClniOcJiNWnTsc4MIH3eep9dwaO3ck7VjIg60FwTZA1bkL5ipycvo
FoNzHLLpIt9mSSMXX4tR7pKYJixKp8noDI8PxYI0kSz5Y5mlco/rCTpy1YSrqXk1d3t4CGxzG+JR
qj1KQuvH6hf4bevDyPfKkqjftskY3eckqte+jkHqBt1i/Uzp1nVQrRIYysmwlI4ni0ZfPDSixHyP
JEoSO15hK8faj315hdB1ijd0QHs92yhVccyXKewPve10T3mFktfHNk0YpgGm8QJwJ36PbHHcezDJ
jbtr6IBeqjgVStxeZjz7tesirXYTKUnYw511yS84aT7V51iR/VZkGGwjRYzrb8t/CPsoWfw0NPrr
3sGfgxWwFY+pWip1kFQZGdpwOqqDQor6T73S3WyXVkZ4WLoRykGWNuUhMUo0/YOhRneDveiPXEjN
ieRuq+dxKpd7nusEz0pcD7+aCrkOROmJT6sXbHKe5YTNjd0mZ3V7b7u167pMAbG2rIkcsUEbniyW
0Am0HBKVHjTYuHdNSSgYW7B+1dsALik7iF1XxzEQ4djSmjg3vzwRKvx9efAg8CVgDXG0PemikpDR
NHpBGFtdYkD0tGJpgjZfPXozktOis0h1MeuIAkUpg1q27o1rVoLQ3aoIHKsfj7WmzGcqzfd78aoi
5lhLlUIlZp1sVZ1SOKNSaHbQOJwuUONnt4qDO72J3fzu863qXd+P27/27/nyq4pXnJYYblYZPbYK
Az+FPR6mapiDGcrGcZ2YX872JL9D1CoxxWF+01pMVxxAKn/Gx8rrHMJLhAp2CcGh3H7+wd4XCcxl
EDGtkTeUQKfDNeJOR6mlpQjUtuqOaj+6o4fQR9lWTt15IWT7Z3ST4+bzq/7p4rzdSmGrIttEx7Uy
Vk43uSWt1cSKRxun6BBd1wkLPm3A+lCCisCrYvfbxWBvsZVM3IqkE4d8wceELTCR35R6KV4+/zyM
60/3QBrGYAeZTgFlRVa23qd/HJSxok3Yx4yICmLoL8w4X6xtZnMs9BqDlDofw1qi71pUGdcRxILM
12seH8x4KiYUnuGfw0zPFDhMKQ5ThtvTL3LGAZ6xAO3dNC31pR9aWVsfODKz1pVuOF1EteP2QYt+
svbryLCes15V9zqB0Dr7bzO4XiG1dq+ncYSTIqzyyuuRFg1eqLNI+uNs2V9iKyohLMyzhtkv042Q
l6lPrvF9xqjwdA0TQ+FkqkQQqtg/6nJikemKZpwOhp23Nv7Pdnxy8MAZ3myuarbaXHP7+B1ejNrA
VmMQJyuDtikcsgQtKAg/mqgy800x96pzkc+MnXBNK46GqFZMCADNrZEI/cYyavlkL+PSbTXSRm96
1l2DZD1bi7ZmOiPSTSa7fZSCVsKm11Ez7EdHV5ags9QrjOl2eQuLDMjKNAlD86tYzZ+bPjJgigCZ
2jEUp+EV11KWBCPCefaqpAOBMc2rC9nom+4WDIX1M62cUtmxL+bFr2KY1e4xWViunhY3tojQIIi+
WKF2wNwMrPX9BRu3PCx4PK9XJe1wbETqmn5mhAuEKMgW5iEdu6bdzXGXJVtsN612x5y43yoAvRqA
UY5KshkSFOAp6EGxA+UyvlnREDZWlnR8VKMJFxVBLvDAe9g4mNf7VsEZlNRag/0rVPVta6jyRxyG
4x0bdfQD97+Z4OlOrFeKXnImXTg6OgpSpX5BmMJGWWLk+8p5sqd5lbZhClM4acKDM48JxCCJhzQw
cYzvLLdLUi/JpGJuxibuHqW016V/mvMdI25HbsayEI9VMwroa20+besEN7hfCUJ6saWHGdmBytSr
26XkMcX2mtWGF6ORuEmxP+iEAKbFjBG0I7Sy1DsJwWeWqqekbuR4VZsUc7Dw9mnbFubiUwfnsNiE
42hR3ilD/Wuc3Sre12bdEyiK/qTHjJORpZv3LSaPZs0ATpfWJTQuiRwdf9R6HTErcl9OZtx7Fjzl
maVc2rs67EDfkIa8BqpDr6+PkwxVkIclDyBnGOWVODUhvNItpAjaBQ3EnpjP+CWypnGvFK4TbZLQ
ndRAaOCOQLjbX/uunxV4IOFqU8wYJgSzxPTqdRNm/vXUqmBjmtWZaOe5nL6NCo3EwJjy6WVRFmBn
kcuT5jFQrnYN6aNUNpHzolTKlHj4v9wyQKAJWmaopfrUw40AjMNDdTEtZvrLElK5iySuaq/Ok+EV
XGOr+qPI1a9Z4yqPyJFBYVBVKndFZ0AwSWjTPPCqh10w2kP+NUsd+2XQ3f7R0tLs94gD9qqNaqz+
iqzBPhSmXJ50t45e804IxYP3hL4mzToTQlkb65HHe9YXGzAXVb7JG42ZJx24ZvY5WHeE7NoT5IQw
nIXljWICGbkOmja6iRss0MMVJ2T0uXaTU1RDkMC4W+wgURrfhiLOhJ9nzXzhDCMopN7Cd3VQlGYo
iSaGiurpSMZ+4M2Pxg3xztl0KXCbDtuFk+VtODXjy1SUNnG8EOaesp4YXtk0Gkmx+TCl7OdLdKUN
ITxFLRPa7Df56ORBPUoda1ZWiIa5zGxYezYWhthjNWIQR1qoJoe6F40CcqdIrouybUZ0lqtrznBy
R9u0drQUQanZ4V1dV9UzIDTUE4mLm3Gj64P8aSgK65kTpcoNItssoqVf9oPfcWPxkLUpplRlytTn
sVNckEO8le3OXWhw+oluxs9qqBvoORfcc3411fMOBXDVBKOaMb6KnCrLboTZlXC9kcjMu8V1o9/G
3GT2nhxa5Qu/dNswFzAgizbxSJltRQTiQNfTktXkrLkvsE07D3AQSbCpk9IayEGcxRs36+2nISzZ
s6K+yn8m2qJipybp5EunRs1dgwkkDpAMl8dmTvC4wvAwLdhg5hT6kG1i0kPMTmk3o1EWTLqcanqN
bL0aPJ26+SXUmuW1jZVw2MdQmvEzDkZWBvyY/XECxcGMCfOK6mFBmsUmZM6AlReYgdOt1Vlf9dpL
0aJZ2cOttiN88sA4gjRMRhOMqhLSAS4YHvzdIfz/w/b/9WfG9t9P2x/yavh1Mm7/87/8PW/X7L8Y
rjL0Y5bNAJ22xX/O2zXjL0MA00XVtkL7qLH/z7zdtP/6w1aGOIbICkktpfn/nrebFixnBsJrKYYM
i9nPv5q3M1k/qez0NfgFkQq1wmojOZ3CTjIfbNBpiV8Be3jucxH+6NWK3FHAJHQgcsNMiChuLDch
9jlu7lVAMePOmrSm81xtGiAt0ejHqtrH8T5mpdM2kYzbG8gGRRfEfWm/yqgkXlkRi3JdI/2Y9yqG
Sx0rqyRs2jH0AlSWlpBxZDL79wojii9kSjsOQMgO8JMknD7OkqcIUTGhF2YF22Nk3TZAFSDGF7ZM
H3QQSpCsWmOtARsAH/htbdp4RZk6V0s5wUkFEmKnyGzpQmDGN9rQy6ZilAG1S3bTR8Q5Y5oxpLaP
UeWMXuYm6Edht9mB3qM4Cx21Ky506snLkUBlSE0Yrr5rKZpDUGtpDg6xdCv1gEsgKf0wwtPlDRHC
JH82Y0w5qIGOqKeLYzZp7MEZ33JmHUOqQLk6Mh+ZiH6W26kfDIrDKLHgHPG6OnxikXXbCbf2SxpF
muLRMR+ifePWYgga6AEv+mI29wZYO1wTVMiTN8/Z8BL2hlnQc3LblyKyzK8IJK1nEU3jN/bD5ia0
k6GDo2JDRLJaaqMtazTsm2ZKr40abvXQS+zTFNPuQsUBUKZ2oXJ2lfPsRvKygrNgKAZiVo3gZwXA
Uq3ciPClmG5bMye5WvfDOQpi19zzKVaQV2MmB7mCdFxSWBN9C87uuxOTz6MdK3zMg7N8WWIWZ71a
uuslTQI3Ws1KChyNQmxUo3hdFP3JIR0XGETvUw3eWDOd6Lm/wlC+s4vlZur7RzV0L0BGPefyV1qP
tMafGcz+MuHIpZH6kuDDLYYVieVQca+3eKI6xxU7KBQLprELY/kCqWLwyvSayIHVOHvHENGzRzLS
DJLymgI6j15tRnFRTdipon7yJlvfQsim2xXGuy6rj4tTgPo0iMjo3GYDfjGhiu70Rxei8YOdL9WP
VJUHY+KZc+B3BwxTlBRXnfZIfFEelKa2GUZVPGRWAiey7njnwABY5gYsivJim1QyFEK/9ay9sp30
ltltfUl7L/WHUY6Pcnb8VmTbHilMHA3ttUBPYcLOiYbm0LnHVk8CObb3SEo3iQFRznS/uNp3db6e
TcdHw6CZ8JXVLyDoN1o401MzN0XLD0nlooe3s557C/sP8QjLJtG7B5uRKJIHz2WHJH2LovKbbQ53
4dLByh6JEWNyE7U8ISCniikY0+vctrZQAn1VRDfSVXzWycB0p23WNVtIopdOrG6nsYP2nhKnS+py
qWyb1Do6kkQykIe5Wu4tI+s3Jp/FZKsDS/nQK09x/kPvw0ty0/xoftHtdPHc5odIUacll0mYb8Eh
gdzYJ1r0I7YFHyveiLlTwMHI4WsM4MCOQl/ED6OrPTZTiZLXdF8Vxf3Oo3Y5ULrrVTx4TPuLQMnu
RtekAm+bR0QJg4+wADhGAe/Mqe+KSWxDm9DGxqbWZFe3QTUMCC2d2XZ9tKbbAqrlobPrYChJAVeg
Ik0JuCJp3fSJsrPD8RfeOLzMZq/rd0lrjYFO9eJXUXabmA6ngvyYD/EVJ+yQlIosD3gcMa5BmoSL
2oO8509DuP0qFLR4TDqu5tS+NpbsC2b1XTUYPU5LZSez/mCBIS8ADA1ypPLXySu+UZPkws2XbZUr
fmXy9A4yv1bz5JVcbk9qC9A4jlsJTca1k8ia7tKRti8y2qzbJeR1lS/GoH1rGJ2JskgfyrHZmYD/
IKHe1SK5UYujlajHKEOJOeSPUyWuRdlSJGWzGDjtN+2DSId7XRkPptNtNHmrzPRlk+ieWv3YNtlF
2X0fBsozxt3tQy6Wq4hFn7Du59lo73WANGO7HVrx1NVZUBeU76HPgWs3jfgik3qcLqPlCMILkCFK
Li1Nbmh1HwGQHnNr3pv0rKtRbufmjhLeA311JDB34+Y0DvbMeI9jTI5UVhWJLzkfmgMTK8FJQU07
gR5DXWj5jjRWPXdo9S3QDycwaho2ZV50/pIa214Pf1OvH6Ad75NRhJdl6bbfC8sG5TA4e1E3N2Kw
V1fukvnZMDyZI/wF4BYGQDorQs+SUWfLcQe9bLd09bHLzZ3F2ZV9deluks46yvBHm6vHFTPklNW2
G4gFyljrU8QpHFySWN8tWf8Kiv6ozvatVrWebixbc5y2Vp2z8r4u+oGGzY2Ybhwl8hZ5qxY65fWl
iWnENmTA0HHvVgUHPFsx4+/G0hmZp4wt7vVM3sBH93qQPwIQ6PeklkdGRy+LbD0Yby9Fol32c2bD
jANtwtFk7pJt03WsrVO7FcWhGTnbRPbjaOb6F4duvq+Lo1LmfpLVNwXcWxyiRvHUt9ZXZ4FQ2Ng/
GqEEqdq9Li28RalUrwgvAimeBxq3O2Q0HvolT4aOs5EzTRhooZCRqpdYaUdI6urtvER2MC+34NSL
3vWQWvCSIfCAXdapcgPsaW8UC6tg8j2x2+96aPKDy5vF0a/0bto3LOaaVtGgsQFqiegIkyroo9Hd
R0LdKIPrQ8d/aRXB75Udo7HR7pScPz8/q2onFR9dhnW9tGnrqY2VbpRua7UQYl0TCZFj8aZanEqW
fD8bLzKMnMt2mQ6AAq8m0f622NYy8n+CqdG9jpkiTfV9te6l2S3KjRutRRZGwkzfP9OFvogqshqd
2b3rwluYVl+mNDs0rruFGUI76dXRErnmTl42ar1JrR6/frxrjOSCLsVjSqgBYLfBL5aUnnSXkGxO
BiKn3g1doi+QE37AzQ+StN63rbzuO4IiFd6kqjtk8xqGblhbw+1/Av1yfMtKrqTTXwCRu7WN2G48
YtSDcdYeLbvh3QzHGcqlSfCdtI4RcwRDsB/gaoFZRbkVX6d8N5vJXOYSYjlAFmrZ5+FRJtpmSX9W
JJyyWdtBBNgc0hpr7vS9sG0vH/iC80OeRtsmA8qXfTPIzgCB8rWOoF262AxsHPzzN4N+K/kNnr0M
d1B7NqkJ2iUDJgWjatG9dEquGweLa3zMaW8S1+irzh7J3M/ejvaIWQ/ZoB3zioK2iLgnCPzReWME
9oU0tlZS4ivTNlpt05iYbt3eonsU+kZGY8ax2ZerZxvUdJp8XeovaNlonNAiukkUjT1K90bmTdE8
+1kGQ4dRL6tFdT0W/QoANzudn8y+cOKI2ryQcOL05pDqajCjGnDmy8QRL21jPYy01L5YpH06cbqn
Ktm3lkZFqvm5rWziZd5EHAhMOQdFOWzr6OcA7miZe6g7XaCCSFo318mYtyMfZFqIlwgZY9o2j2fH
XqcuT5omNosRmVunvRupu++SdLaDIQFGtdS0QmpgrV1jXNWZ/jw0vxQz2s3VzaBeFjX4xbAM3Fx6
Y2pu8/rVmSC0xUcxoHfczK4DiMvi8dJ2BBcZ5a/QGg5ZcSPr+MLqqkup5tHLUMY7OUxBTkQVoiev
mAtIbIq+4SD+kLsUWx3E7k7uIBD0v4jEW3sqddDk3aayaIlMS24BSEGlGnHCyDjPeGARoGnnL0aj
UQOXt0lKM6/Ru+dkbJqDpTq+q6dBy0dAHKqatEAwLDPceCgLm8oJyXCzH6EWF5PixxCmdmjFvgtJ
GqbLCM4vgb+5o/gp7ZYJsfpoQTV3l5ojBx1JdnG64broar8vOTgtQgICcv1JN36Cth3vSmSYRsP+
E5pbYMkXpvhlOvO3pr2ASwHxAkz6cJk68dWsWftk7q07KF++ulwmiv6rQEwpKyWYWsCliGDpw3OE
UHVect6gMFz2OpAQoTa07NPNWu/oUPnAim77WN+OTfqYTPxQVnGIp9cxn/YYzq/SuN2J2t3J3NoN
7a9ILTdWYgR2+COMRzS8AJfJoUpzE80bZsGqvIxEvrVbsJII8bThXop9UdzzWSEQgQ8tYuvZZtPh
rHqnuwXHM9rfenmVQrD8D/bOW0lyLk2y7zI62sCJsAqA4DQzIqkCy6zKBGcXuGBPPyf+mVGmbYXV
V2yzrr8qIoBL/HM/Ll1ni6C2XoZfI+VSoc930dmnIVaPLovl2SzlBj9yKEdx1WATZGXW+q6RrYrE
MMJOU55mO/nSpOK36miEltBy3TeGtA+EoQFFV4S/RFTALJbfONbRmazPaR7KbZw52wlTzC634x6b
mXLxHMnRB0Silr0XznPhgnKjt1HLcaYh3fmqVYgvNHW/ddwrJQtBme+1TFyjSKXJZ8EdjtoUV/uq
EEhk1clohF8nMg40m0RhJn6XWPMV8vS6EZYWEIUkV88Rxx8cdWPKub5oQM9mp3hRArKQq7aFHz8k
XDRTncF6JsdPEB/xXa/EduGoWHItjtWvHBfmNjMKylt0W8Jz4vhjVHedN73k/kFSEeo6jko/SYd9
AY/M53Zz1Anjb/o03aaW7LaeBYBQWMWtpBy1XWFH69h7aQ0yJy1EQyzW2mPfgDv618mZKddNJPYa
IvRBd6RBd0Ct/KD4iVWqKcc8b/+0XbQx0Mb4+aeNNxrJynbJmrVtfMiMyETQVlwm2TkLDRDtI1PK
lSMKKlMl2Uuod3IyDtai7kzpkch0T9IUbxX1av8Mt6lx95cWnLESK4HudV9lPGwc8APhrLXeSiwF
1MLAqiuxIjCeX1sjs31d57SOtO5siwaNU9ib2T32kTn4DvxtnXOqWan2Lm2emm4jk8ZegUX1vXpn
z/J3SXeP344hHlTv0c9oOeJFEtkMDT22p1fgp1EX9IXbfaRtOzBGkFH/G+kmpebzOGaUQnuqiNaP
qSVg6nyRLgIyeB3kUvlgBy0ef4j5PbjIXJvNi6xL7lKF3pd8/korYS8WtXdWZe8JFgttOkmygxCC
ObO+R5E2xVtUfnADdm0jS/dt21yGcmrwUy6Fdoyqlt0HfOjDMqJpjbKatNm5Eg/hXqA3MDV8vS29
93HhZrERvaUMgajdniiSCeASaLLKZM0wJbVhHbongbTE1a8VChr/HGRUlY+Zy7//DDH/v0L5Hw95
8P8uUAbLz5/kf8WB+AP/LU+6/wKEAzNLo34Qd9OjT+m/4kCa/i88akiCjFsorvyH4FXVok/+z3/Q
J4ffnMSIQyrIgjaCB+t/5En3X4idjxwYme+HO9/4f5EncWH+uzyJ7xDvwaPyicHXv7n0uCEqtu09
gJy1e6vhM1Jk5W1haL1kldLtwGBw+MxY1gQT4EBI5wtB372mJcsoMVX2YfdbNfOnlMhAPGFLaszu
ONBCjavIPC21VZ0t0zs4ZUabOSx/3waK4shEBbtX7wjrBeZgNPAbp0Mhui1FstzAoOxZWcH7zISo
PimgWLOkPnlW+WmX6p96jLZImb+d4hG5M/Zq4zwn+sBpeZUUvN0/HK0H77Vf1K0V7eORfp/0qDGZ
aY1zl6mz35pgREmbRPPGg3fbGtYfr/nmXwe35aRCA/cjGGRlWl57b0Lgz1cus5K0fS2Gajfn04p5
KxmWQ2dxPjPnIFtuS3HSMSmRjB99S/mT5erLYi+70VvOrtf4U1tuFe8+4tjCO33JxMdSWQHgGL/h
0LkwpUCUjaf6NJuBsNONY3+bAJrka1w2ON79EYS4lwJBOev9vlWXoOfOiZ76w6J6rzqpB6UHr9a8
zgq8fKW7i/gLPcvXIiAVt4grVqFnW62d1jMeHKz/1zGhWSvRQ1eop8RstosamzALTevkYM1SLPEn
muJ9ByjQHybYn9N4dNTxkszCJ5KyHdL0OxfrKf+im8Twc/VR0FEQ4klDXd+kMTDjStt6A5ujcjF7
6NtgQPsdSYvsKeavTZik5wY41KvQXzMMbhiiAvTEot9nwLuqYVgz4EcfT7xkl8j6OOQa412wIlYk
njHTBY52jSrghI4RFkJcY3u4CTeXfmvNm86oOEBk/C928I8J2DL7xvwU1+7BGNQCyK/rV+6yBpbH
0U41182oPncWX/ICOpJxdB/o+F/MRfvV1B9T650QqZaz4ava0WYL9b5zgJ4Mbw0Wnx0SCOQBlIWM
kXQ76y8dV/MhwuQKYrWcYRQvO69H1uqrAzBoVMSuvtjziSqJ38yZzt3jlCzgXff1JqJHxMo/ykaE
g+Te7JYHyrx9szrMyY0JYMg5OJTW1yyLFxFz94VfWeC8t9Th2gHk9muXsh4JGksjm5sCgfmbaKgO
WvHW6/IWpRXVcQMXXTec5/7szfcaTrSZWk8drE5oErvCVLajMZ7mWv3jFdYH+as/mXhHpe7woEU9
kl8pdlydoMrtByDNZXURlnOTBk7CiTN8qfIY2sPWzaOnaCh/k9jiVwF8F5jsZjzlklmbdZbL0H85
uvjjiXqf/PNj9GuMBLQdQmydlIdYmLR7d84+mNW9eS4viWIZv52n/mi6SsmEO3ggj1gmopSbVHbQ
lWIlRRxmcXklR7ZSJ/eJDbtdl9YCKDFXOe2OE8JX/OFZ+RLGbe5clNlgAr24u6Tm6D1z3wtn5Jj1
lBQXJIM61AbxApg7gEN8UtViq+LbqypujKvUst7zqNq2EcOU1qD74g9yLmj3cgntavGnJvnW3Pac
OOia+AAwDi6pnxfgS1P6FwI1MpdLIa3pmXV0DDVnPmoVr7Wu2X9pq1m5NbBpRz/ohdPe6kQ5pqZq
4pvxzE07v0go3oupD0jwDjPNktM47cc5NwxnwVtv9hwSXQDuvhp1txkweAnv86nsqkvb5Bv6WYLK
nty9y7VsbcfNso0EvOhaU1AYE15NSGFcQfL0M6e9m86ZlayjizvQ66HkR7c257tVqm+imK8caQ+Z
Y521qgsi8yCVGKDykP5QNPOMlcVkJm3/iAhCGsBeFyNvhq4161hACjfbCxPNurSm6yAt5cPoPUyY
duJSFmPRndHN3M4GkbVrm04vZ+ZtMpXoCA5CnDm8oTsOtDcxPzk6VtRuo34Gpt5ghjr3DEROaRkR
X/Pkyk0N21cNZdjpLsVEamO8AOovd1nEMdJlqn5ThCVDR0wJ67d6iqiPeO8lqB3bntJX5r3j2sKB
/MQDkpEQjtMjvFhUTlqHw7gz661ddGgXbtOuipj7B4TEJWxnO2JXzPKg1ZaTI1BxF3wkMwU8ikw2
saEELGt/LHUEfw9J2Zepmt9iTJhoiMJdxUlT77TlIRfWf5s+vmmKsjVapV7P+jNMeuMY0RkY6qKR
3Ces+kodCa/N4NnVWRgmNThJP3yTTSfaWZiztoMmEfuPrCHrrV6dndEFVrgM7QVUEhU89l2xpmY3
ZQ7rI76gYGKk/9j+Yv2TA7caco4MuSCU+7zpp03hhnzJDdaNNvLnKc93vVOZK1viS0jm/KOfmDNY
I04+x0veirjwZxCN8dTIHS0WtzSfq5PpZPmfHn+r3yhjto/w0vp1abkBTuqGKwIzAbPFniDTQtuM
tCSgXqYcC2z9u8y4XJqxxgNrQxtQ6u5qmcqwsqoiCkyYZyurKXuAwY//Gvlb8PaivFSV/mVQc7mx
aLn1O6aqZevex8dUUHXHwKit9ihVDgrOK4leb0NvhhGIbFoCpZ6/9ayRrBITYD+g74HauVxzOHdt
On7qQGlP87RRFw5Ly2/cp1rIjVZF6hFvS1X9Hez4CXSLukpcJmyJXpzgIrwYabfr4vmUlNrTojhr
w6i2vSXvuiiZFLGjRMufyck/65ZTmgJDi689TQvu2e7GdtHipnVkHrGdkx56nJmsfdpZGy8XQYLR
ItNG0ndRMHbJfindFBeU3BTRIwvXnmor33tTeYk9GRTjpe2sbVXBsGqaTWTYiKoUAkUc3Og6WCk5
r4apNWe+e04QN8XMvH1TVM4HrOfhsAxLDIg64flP1AGbjaLIoCtHRkSlg/+P1kEPj5JqRjtwpu4m
j/VpLSqUo54CegNQmFmlq75dAMwto1eszKVrWp/YpYXAi4+dikjEGxQDb8+kyzk8AK/fucIBMlGj
+sBkJIfJ0qubulmSJ1tz2BlJ5RXrbiCopiyP61ZceGu9NNmdh95aGR0yHDUJ7JJeuxwG6PTPWuJl
G8nNaiuTXDsOos4+8Zi0z3Xd1VTOLpySOto1brDRmWIbM/4RurkME6bzNFwsHYx/21jqNium9k2Y
ZGHN0WDSoKLIBbNSVVQwNfM9W2aNuiBL7juzt35LDWJi3Y/9k6cqXxY9H5zm2qw/uz2xxgnRxvJL
fC/nDLPSWrpVescsq+4MPrqP6uA80c3nhNkAwLnQnGZLCwvmG2UQwRLpPStfgiI0TlYwamO5FwzG
88Bp0RVZPwxji9dyOxXwYwcvfde7DpVJ61XrTSvQppZBSxD6ZXb1wB3h+C87JGCbxiM/a9zoxR6k
tzMVxmw5fh3KuSKOKQjWgVZ2yqHKR3D6mWe8GVnJANvoir1hjBQ2luXCUZGQ99eCB8tXWo1uB9Pp
5GZ0SnmaKiV7x2zn7ibNImigM6LhhFk0w9+FXoTtNIC2VpL+k/pAlQXRUFB+pHnSa/c59Sw8FLT0
xDE19ra7bgWilKrs23h49M9M5YZvkkqdWDmROT27Yno1c2an83jWcVnyKA3TdOD43oXYwHDkzwrq
QR59Gua4LtDE8UtVx5ThupewA85usVNlfaf/6MVgrpf11CmbE8tTfWdf3Rudu1KpskH5o8EEf9mH
IjWNuY62xjfXrFq1XlZj1l11SliCFhoiQjaNcqyX8EWiU6HXJ7wdO+QTnsEat9rYrDw7fq3zyW/K
6NKRUeUAyNQbl0GyZ+7l+bk+QJSnADEoY/NtGVV9JQedL98RAbXf395ko91Y+OHtmXlkNpvNXddb
1ddw/N2XIpUBEEyP2Tw3PzPT9DVseRE2mXhZisV7zvOc2H68QFMr7H0JHUKmTryOIlLSLT3SzDB5
8B8NUj4hxmaFwLGPHXOtN97zrH3WKUbZpg/wsG4iDF7sKCuHUbdZVXwz2aT61Bn6EklqoqyBNF4f
DrpcWzUJoBZgQIyx9qG8nz1t+EvT4aPiqa/of1PFuiBwEGiWqoy8VangE/KBuQOM+UFd5BBOFLCQ
rMxlKDmHsk8oJdCJeA/n5RwrHYgLVV6bZGS44ljupvDgNqRdsmkUEVqdSRoJoxoSbtVNq2Ioia4U
JJDX7A7OKR8szld6nG6RYY03FavArkts8jFa3tlrs1Stc4FvbkUBd3tJ6KlbAd5P8aIzdeIqx0tA
D0y51qE4r2u1MLdUVyV7JS2ql4lZ+cqEanctaIAOesoX3wxgnxtbFWLTYxVXUNQn762lrfRq47F8
yUh83xxL6lvVGvq1xBybBm7hWW+6RUYtGRAxi0rxblWhJAGhf8ZunUssQc3Gdqepafk2NrO4P7it
X5NT9N8D54t9v0hlr5KD7tay1foXGjDlReZVtldoWPuEwU/d3cBodWNWAtOo5ZXe2Rvt/r239OiW
U4bzrMmUjWjAj7lgfEjLuzRm43OxzSQPARJpBIL0NgoNr5m2MqOITNcr525BWVq7VT6dc6tRD4uW
cgVzeDBtp9Rukd4+YslCOVU03exK4bTniFk67cp2w1KfFUbPQGtp7SOL/nKgxJFbm2uJ6q3P2Sc1
i0HLoArzBnw3eaeXhYC1QcHlm/SsXl+TMNdfERCmnYgzcwWVoV4pVkYChyzlFKeCYUIv9OdJY7TM
PVZaoV7NOKB4LPap23kBZtLktchMc9XaVXz19CH5lebgMTyNTSrAonqRPFpOQjDfaqkxZVq0XqTD
zdBRmvkAdok9wctd0nADZu+6wv/TGatsrI4JT23qTTvtAdvqFp9EIQ6sCVHC7O17qYgr+yzjHorg
yAMgGErzppYJV5g8CotoTLfapGAwbZUEWXrR/nrlgJQoorDNjTTAzlr+zDLtz0OR7dKoHFYVF/SV
ZKZF0wkVG17+Xkd6sdEdTGSeucoM1mwnT58yq2PA7jIpbvKPqp4srub6uyjLc/PwwUnAancXPDbC
PRyEoRI0QDpQAJpqGQ4FMf8y+V3QSkxMMoNU32QS7TxZrEZTQxTtHkQTfSGgHUVhXxh7Ot8wHo0L
f64Yj7WONYX6D+Y8eCpQlLmNPu6PT67DjNzDpL21I8RrkF328pIRFZsL1Ab0JJcmpFomdzXtEQeM
ug45oe5Up95aQtCTyOScC5/WnPTmp9cvS81JCwO3X2TlGdXDYSBhW2QGAKAqI0qG09IA5Yaed0jb
taG3Be8QHvlOjX8yrVpnpfPTTGnxUpXKqZtGsXJaEAleGZlbTe84ZTMW9/OsuXCT2vFV/lUMlwkK
bdrYAvt1Hk9ftm5fWeRY46Eo8mn/UsK3Upv3SMGDAssKr+owBoQqH3PBx6UMjx0LQm5taO3kn4+x
lo1JecX/vSIrx53Uaw5SLPKg5ra2fjAYushGuXfjKaS6caBoEJHQYritCsIV7tEo1nGWfbS2donz
5o+SeGMIYJDOVCWf8YSBZyyr2qSxAB2GQUK+EnUp10mCiNLODSDlumxpkoEGWup19xQvGjbqzmVp
KWlT7O5E1o6RdDlV5vWriNvQa9wvk1Rg0FdVutHU/DTkW0+iShAX8PWcmLlQ/QQybJJ5pzhSDSCS
PaXUGZmNhinnqjMa5BZvpgNXPQL+sM+s2eMqrrqDSW6QVFTtrSoGjz5Kb1BYyVFFB1pR+JR9xUvG
Q2i39dtST7/a2Fvr5XHxVEWRrQgKnDGx7z36dBEzvgq8+kczto+ywxeVq5p2YejpnabRmC7wLJ3N
yHxfT+YDc5uVTKl3AOD3S1Ekm4zjnWyeAwYjN0809asxLnT5FOi3JHxGvgZKSaYhw+OQNBibi8k6
KihON8Pgu4lbIEM9xBaRLxuqLJ7KiiO9MeivM3dtokfe2dBjvq+qXFQkmY5CZhJf5UCdVh2/kCEr
NvTT2Acb8DgtMMmuo0TBJbK3Esl01YrSupfIi6kL2ScuaUQ1i8TZ1HXrrPV6zjYEvQr6fWv3SUno
ThrjK1OrPf+SV/bEk9KRFXLcL48i3C00TZbCjL0xilPwswQeNHwXU1OpK0sBhhjRq0BnBSXLebrB
3g8jge7bFQ67g8eJp2XK+8lmpXG2T1cDUtBR5hoiqq5SJ6vO4jqkWnPhaHDS+u6AT9gIBwyKoTtm
T7mnOCAn4x9tSPIVKco/1OzpPtEh9zYVC699Xj8phmCRFJSPxoWon4hG55w9avloYBtcAreLvm8Y
/B9nnDCXWtHTbafh8k1HiSYzVxCRYT+zcV0Lm8Rq2tivRHA34wxfQHea5srGs6la1dtqRFYuvZXS
HsMa7FgZnozy5lpEdwbj79As/+xK/CLR3IY8ovAjOdqEVda+WM6Ub2OTFXXu1yr+rxI4fS/bV8P+
TIEOX+JJNS6J3NHJGzr605AQrVC/FHS4m1tbdE7bFNBoYhE+Ny/zRrwl37j9MtyriGahxZ3kJasM
hRaxfCeIo52sRFK3nbkf0m05GKbUWyKJIbOz8OLY58o0FszKvIcJbU74pCRjMpUmNqwII5bkJD8k
TRRW6mXQrWmfKTWmjNzxXWdY6YOCUNpSmlqbZPt5ITLb8DjizgUHFURZECi5F+1UTTmNMaFpOloa
l5LL9IVDrw6Tl8iVULKVZfX0+HAhRnZ9gzjS0QKeWPg4HKAydKk8Kt42gjU3z8irRabbBjq3faPc
CorNJvwkcfeet32FVbG2DtWjOjlKpbmtTC9BMeDYVfddRzNYafnuMLMPZs1vorThVOcteVc1YVCC
wcfWqR9D5FasPbEKJhKWo667vvyjx84hb6vjZMfGLpf5u5hj9TBIW+zzfNyVZdzgJikdX0a0Yftl
U4TMLMDdy077cdWi34y6PBaPr50sUcw9ut0PKaYLbaZ2Sjf4LsW3p0VZTTaa2ERljcfR5SFPI2fP
mEasS9ccQkPo8b7Uuj+YAbp7Ftk/SQXtOjb3EgV5TPCN0svHjhR7I2VOkk2y6lUtxCrZfbeu9ZU3
1HDn3mDcG3e88xhcZUk3TmPEP5x+9CM15ntjtK3DZCmHeMjKQI2RgD2SYyvQOzBnp4hm1hyiQka9
nMSwGDdGFegLF8i6NE55Nl0ZuF/sOH5TJC2OpVlurCXONm2m78s4rXzRchYoSions3FvljYFKTpY
Acr7Sqb6XGUn4JRmYa3KMqP9ffR8Izslco8hzcnvVX7qG3Hhmkp4FtPp7Njs/XaxdvA8gysKKkdx
/FYQLi65/aIZriG+negPvwym9iQV9Exq5Ve9WBQON97FcOzJX7Alr73iR3F92pRGSlxrnKATzYW0
l20Ntb9OfXaz+jLeWXLEYNbuBQPnwNTns8Rk0rTqXyzmrPRpSp467eMg4/9wcXDE+bndl1Q/ULVV
GDOtlZ+qUH85am8dxX1QEUgLzu7Na7NjNaeXPpJ/KzM1cP+aGGTqslnpsTVeZiU+kLnPcWIsb31s
QS9qajbuc6kUT17c+0iFQbp4e8WYt1VvZuHidRubzoHR67yQrz8NtLHCJTE/Da56gTR4HNUX6ug5
3tG8W46bErdAaBUx9ufuxs/qc1Aqg2jgkNRF3nXOHy8wCLZB440rRX4x6wVfI9A+fs04RhCjezn2
nYgwfELICkAcbaA6AnBR72LLe3PYNn2KBM6OULF5XO2HPq8pb9JKqQKbs8tQ0/7nGrz8MquXC/hD
x6faKQpz6Vg7NJV3OGhP9cBnmSaPgDDDqHjTLtTKJxRolJb3QTOkL3mmx4c7s5d/B5KvTqtiUFoX
9tnzaMGwk0fD1qmN2sCGe1Vwa2wk7732UeiwqEr7e0yiz5i9zW7G1VKR39LuM+bzSjmZk9wzDw5c
VaHs3rmkaXSoI7dlK84yjoA4W+C3rgRa2w2MVL8xa90Nk7ZFfrO5KhfqcvMY7N5bDLG3xsFsAfNA
uxv1mOEtsmIMZQhW9YHL8t6ssBBaHhjTWHK/Aw80htCDnjLuHyjUZhfqLXgEbVF2uEhISWjuj1ex
NGoMb0lc4r7CjcfGDc7Zz1oBMaTUAt2cCRVmLtY+LkGNrOBYlzjNB3mB7MCJSp09zoHYWKJaecql
2CtF/CRwvlWueUmUIt+LpNzAwadj1MPGorvJ3jOVcT258RvdcJdZ5DstpmOzKSZnhXyHGR8hKciI
3/D9TAf6pp0XinV/VRVJdQYYQgCHv0AZvZvDCghcoUfkqrD5QhxrDorebzMT0/ewPJe6Dp2hLJ8G
6mSfkj5hgOYpfKYm5TCle8qxSbp1mfeXBXtogleIajbyrH96YAqq9VzV0VaWA7EKgHocpM9uUa91
YjfmXD27ovH13uM+97cjeMOxftu7OSsLS9cOR+OayN6GSol1itzWxi1TbnvtYZyrNUEbN+A0Mqna
EDj1oa+aMDHvNuZgOuSPcdKeU2w2E5VwjjE2j1/N/ABT0a1Ie5pBL3OddL0dgx2JucuMYLZgH0k+
HZzudWrfkxjzo3g1i3mNA/5MYfU6FrsMp9V0pONlY8Z/PK7h9D5TScdGgkWSLda3il+smey2sJ1z
bwW9A3f+tDb6P4m5Vo3mnYzwVzQrV3V8eAuMMB6SYCEb0wCwFf2xyHXyBF+UaAUN182MZbjt19S5
rXqKlIDG+YX9UZbFwxifUrXjQUdL92T2wsYBANNSL31vAEAxxUe5y03NCWxZqDucxEyzo8ZWn7PC
iW8i7torCUH+Yoppdp1QvA1WDj3QDZF+Q1Y2N5XkiVYk61AgOho6mdQDSWmRFpg/UohyyN3IfHgJ
+KjguU9NI7t9ZFTjph/oGK/LynytUp3L29Sx1GcE50NPmOD+kuZCP5/2YTm8wVYz9wi3RfzbmU68
U3OW6MxU6zep9aAaRhUSncjc5nkqIjtYiuxSxJrr52n2gELiP9zTDoxVSe+u4OPy+8ShHkxjERpa
xyDPem+9aEtx+y0TyovTk1FESv2AfrNq6F4NnYJFlGLBp041cZ6JVwbm9aaegblEYxX5JdeEKlUC
enFApvA473XPbcM8Ig6S2VeGda/6YO70JPmF1cIVg1LLnr6KnmoujizPvevusVzJTTNZGPfQctXI
IAPB29KRGl01TL6a6J1VPg3zWqIJ47nj/jJYjAFBgkx+q/K2jESzmWKYej2CT+2f5hHUjluXVzH2
28UzznFhXmjr/lR069kYlX1m9JQxik1mjZjvuzHnp1yUbZxn16ImnoKP7Dap2b40+neT3ZUy4YUd
3EzI4hbKGn109D0zubWTcS1VKhwVVOnaMIJxYt4oGdNo+SmKahWVUH5b+a/A2RioHO6JT3U4SZB4
DWq8fW6ivz3Rb75OtjZK33EvNCHEZ7xvE4fTYrCI+SVn05BPbo8nOlpw5E35p/TyjBbn5kdGybeh
1hyv7XQPibDaGJWypa+x98cEBzv+QMNs184S7z2bsQ/EdSba+Pci75WD4dnQcHaSDrtOKi7PZD5D
1cbDak0+XbnHzGA7rQ2Xt4+YoO081mRsbJA/Qizis18R4d/S56v6oCrfm8XZuMmw18zpMVCM/Kby
QhVY+KaxuLJE/efclBcShuz9bnJTE1sJWnpD7SF6llSyqIX+WZnzzuzlpa+ydYxWAY/mVzcVdR3r
3v3RBzt27bqnqBbQpxqast24lWtsnbma1305GdjPddz70OZ8sMHniZNiXxrXoex2dlYKmozjLxhn
Ll5p5VOTM0CiTvvNNJhWRBYfU29EZFdek0m7kLI/62p8UcYotLv+XVe6SzWIteLMz4737UmydOqZ
cSHF1X2+ImOWcoHxwmK0gp67T64OGHHTH4txqAaxQ+OdVAcSFXArFe1UMKA2OySWUt8B2QyAVDzP
8uY6O2J6W9A3T1N503Ml7Hv7YQWwYsZklgCqIbi2Rfku9ogKgMJdJSNJuSmhuDSr0ge9uVi1WnTJ
0oeJXUO1WpaaMRI3WxRlDrfkHiAotM4mczyBC5+bu1eQ1XpYnOPS/qss5RHrx82S6UpZtNKvSUf6
Kmpd3xkMZLKZ3hJ0cwqRs0CL+/eimfck3/8SA9jbnvbMaI1cjntC49hzXZ2ZhzHX5H5JpIeYSjyU
IKTbOXRIeoGJ3Uivo+o8E1qY9ZCGHw0f2MsJJDFmeHhWcCm09XCUrvrXzKQPVuOlbcrvyCkPszf8
yKL9qyjRRpVRHNrYCAJdij+9mz0pFl3B7K3PrsVpe3g4Qyk21+Ojl3WMoeAfSSrhk18VmswKyzYd
yy/Uf59BiD0Ur1I/i6I99n1/ScZFDUqKoZvBKwOvZh2VVKpRgEwiZsLi0mTFO4fcndqKr0Im72MX
EaMtncM0aq/z0P5WDHIp5S4V5G/lrvJqawhQm2X+WawO4mrNKhkTUZCu/YV8DLU0NeUK5u6VvXiv
u/PVdQGEUWv6cGU4hbZmqD8S7cKSu8h88V1+UWvWj1lVXpDsHDpQybF5Y3NUSpxLSf5op9Dm31Qy
txKcVPvRlWGBqzwpuiaMlfgougbcIIqZ3+n9zGiD0IcjUfDqWdm57aD6Ng4ZHuVpn0KOJu+Acos3
RVs3tnfRALkdo5zQMd8RwDK7wCCufC99jyEquUsyOFo68F8csmRl5G5ySJOZr69hKhbrRs3zqB0q
Bg+BAOYS9AIqdcS7yvYAKwVvz0bYgxlEevprZd5tBqMdFpmOblduvHj47G0ZuuaxahjBzIIvOiHO
6gzisxLT0eSekKwbc45ILmLJsK1XqCMhQ1ILlaMbVvOg0MZdJV+KyF4suB2HCsZqmOuF9W0o6q9d
CdZU7WscH2b+pvnQ0+yYApphGhE/BlLffad/1GobWExOs94KFN4F3ERklof3xcMmMRYcogheH4FD
YGRICdnpV36ug+JhRWOkdMWOHzYqT5POTKLA8wC1zJ+Ti+xOxG4msg5OZhJ1ssmUNPuYPA5O5We3
KJqd2vBqWVp0t3obc4TEBDPTGdl64942pncra6HSTjqMx169LQ3xaa88kCQ/Q3m7k6zc0I+6dhKx
NlHE/PE/mTuTJcltLU2/S62bZSRBEuSiehFO93CPiByVykEbWmYqxXme+fT9IW9ZdziD5bS4q14o
TTKZBAcIHByc8w+5o913GllOKL4F5QcIVD4NuuWEdh7OmT39rDz6WFObpiR3B9X6gwGusQunL6GT
/VUvkbjvxuSPVkt/DgAOA/lLkDa0NHlHW9D/sB9gBWrjfZVeZrsCrUDXNc3eqGORlKcsWg5oyff0
9bz+Y0w9YIRF4s8N71qdJgdcKORyTmIGajhTM+ry2Hwo7F5/cMf0KZJAwlz9+GfkHYx3sNXJ9QtK
zh/qyIk+xTUu2g18ejZDqz+YUOB+IQq5nPNeaL+wJk1hJQzFHwvwx39E5HLDmIgFpdxE+RhHb+Pc
HmfftA2LVuvcfUGRbnwLihbZEFefQRT0yeOsde5lXmoBvadon2ZSoKfcTqMfQRE1XOm8W0UAGNug
nQn9S2/OGv4hdyM90a+jE36HufymsZPvsqaXZHYlHOimo9GjSfMIHLB6GqKleZOh+PRWily/GO3w
uS1YRj2gCnqEHfNZVikMH9PsxYORuSENzfTvJoQXWIBXCLXTYlj+hFV8VBjvyjb6MrsDIDbncxuD
MDXiolaPqPcSLXof/p+SjMqqT3XiaB96j8Kn+F6SWCANKyHn6G8SmGRQuqBlI+dMAeJMHUm7p6MM
AwJ/4DOk9/d1LD82kRt/HOE9IHEJXsospocGoLQ/IUd0J7P+Lcj3r3HcPZbmz6TXocPzAqEzg1zQ
2NGPT9L7dEZKgx4VqltfXf3NGHiICj4ZTniS9FxC530phzNN8buaxE4av7SR3mKknZMeaoGooZz9
QJOEGvJnzq1i/XiAhZa/tHiYTz1kBytsNRAi8OMgUi3fBSzRTgdyaoPKh8gzVmSL8iGVSjcleRsm
1QVlACBMIYBBM/7SeEGnXi81USX0l6Q9Woi9IGYGHEt7X8Llbwh8UMEt81Lm+ftaohjjxv0R8kfw
Fdfq/CRKEmsMxCc8bH3IXV8iOBVV/FjG84dEFZMmBAOPo+a2l7n1eOFOOhXn4Y+s956CwfXgvCPa
g7f9dDGXJDyGCF77DbpfhwLc7PtA19zPVAajk1g88v4K3TBv1E9DofoA4NbSKgUKagnpw1o8GqnK
WZoYKQGXqzWbHAntDc0ZO3oTpstpmIwvS9c8th3Y3MK+j+cQsHLi/e2ZhEjKKxoaCEgbzmg4vEmc
mtK8tjxq5XiP+sx9qiHZqcVYGsXJNJBnmZC6UFYEGhb8HZl0ADtwrpo3vKl7GGjdr7jVAeZYpEiW
PS+Hfsq+c+VydEbQb+X0tYAMVxZAXF2udFrl6d3oldUdSld+lhs/ZfKzqVpQ6Kb3ZpTk/z3/YAMZ
vbNJsrMKImOlIwwbZFlCIBldKD1V9BYk3R2xGekzKamM9uUxhMQzd2F5xEFL/sqbCpkk6m1+iP4X
7f83Tax/psMdHXorG0Fc2zlCjFmb8yto076eY3HTTAUZ758l3fg4jLr//T+as/z/aLmC4t3/zLE4
xUX2vYCQ8qvo4m6+/P1f/yH5D/7FsRAGEjCORNoQuxWs95S25H9bruj/ads4YVL/kmgeuxbsi//m
WEgd+oWJnpVlGkJhCfiP/ptjYXv/iUwLbBqkKoUwdWG8hmOxJljoJq0jCc/DxWBLYBCFPszP7x/j
Imz/6z+M/yUEbgpeYUOpmuKeLkrmjg/kedGfXim6y7NFgUg8g/N6bqKitHmfyxriAgyJAzVFC9aI
6a7dIhIEllJej/ERrUHrB/JZLVRcjBX9MTfgQ9oaTadlAR6MYEKW7sgTbw7uOI7NMhsOgs/XE9Wt
sEsKTIi4B7T4sdBSkIpeLXwLZpaPuCt5nhvkD6ieTTtCmi/kHH/P20XgEjFHi1+wUk8EI6iBiYW2
VokYNgaixRDpZg1p1Gp8i/sjaYIzAaFvwzq6n3Ng/iE46QvsbeUlOIIquP0djLWc4+8f5OkSuVGW
g192vRYazeaUZmF0JH4PT5kFQXlJ7O7MllxOwVKX/+Se2SjkYN8CVknTk2mn3geXisHTzk9Ry77a
Ewg526aro4GE+dpq/y2B0eS8CoFWzlryJiloNaNNUHsXR4/oVfa01N9rI+/0E43i8puX9cs/nYhD
5w4oPWh+yTP0CZiP7vkJmJNib6mUDPj697keTvIocqoTt5IJnxCeBzoLprp2x/ijpQ8TRTYFVGhc
+9gUUXuPkXXzKLKmOAFyi31eDO3bnUXa+F7YWhpYuVqoohMsrr+XizEFcoducoysZnpXx5UFx7TJ
3kK90C6YH0l/tkMUFOewSZ/SKCVDm9AA/i4dsLi3f8vLeCGlJ2wTs0GKbdJaCeVCIuu9AhOCY9Em
5t8N3nEn4NjdfQes8v72UOrTr5f+2VD2atZVECGjZMfp0dRryAIz6MmHWguCv7jC5vdo5cnT7QE3
9qJaXUI1WlCeXHtHwKNOtKyC5i8isMCtqItHyyrEThRUp301LQ6Khey8EFQk1wbIhZ2bmt6hLlGP
NJK7VMD9WGxeSlQu7tAK/C5TS+58NWPjszGop8rDhCDU2a93UKLNWox0dnJ08iw/9Xk6v09agmGe
ad1faAlFJ7ua6AxausfDf6HmO4YcJp6Y8n2KMPG9gfMLaTwgsz+XYaKafnvpX/4+AoBU16BtCHiH
Kno/u4aIU9hOIaZ3bEuUCwqlmDJl8Uh1xgp2hnq5rZTdC4FPcBFg2LiKOJDtOzRKLPWV7eGgoeBJ
IV7qn0JEfPxFIkn0+qmhbWIJ/HOYo62m/mxq+VQinul4WDpaNFCQwrJhUemId1S6d3z9ULYtUClg
Z7GQq1Xs04YoWobZkTwS3E1D110kUXaaxknuWIK88LBQsnFcHsC3sM4BZrG61FKrlbEe1ZzO1APM
mlva/FAOQLjvPOD7h2SsUIlwUaR9i7TMDLrFqt6EGk2sgNbpP3Vu9F9AJHi8xubxa9aadCMQQXKO
UPTFw+1leXni2Pu6gYurrpsmwev6C8jRNDyAd+kxqIzyNHY8HIw+zE6EN+yzFDq7K4Dy/TuDskCY
seh8+lWgBHgWGCXIymOMrhsAhzx1P9gcqnOjLcU/tOujt6kQ2o/bo26dI0f/v6OufepqePb4+/XU
Yr3OQuRj+JBFmXPWlsndOUYvgyWLil08uwx3FuGt9prrYDYW8MdRlInFJehZb6B3uzsuVxuB63qY
1TKONJAbwwWfkAaAEaMa6lIowC4bIU1llBv67lDLEs6Li6ancnJFRn+acHCViNU+6FFaf9Am/NJK
PI2eKJjI97cXfCuaYBPHnQgP2gaver23Bqia8xCVwLBIbs+ix8+uQrzljz7yyi/jaAbn2+O9kEpX
586xcW8E2I2rh1ht5lKvMJcojPQI+Fb+6CBx/5oHqfqZU2c78Gi88Ws3RMX7YrRdujVWP11wZaId
nHnpAizADPTv47AAd3Riy97zX9paD4+goM6Oa5KvXK/HGHpstQixKWRLxj/mZdRQLCxr7TPBNn0s
nLl89XXqksZKxyS0uhieqH36LLz2Y4fInEThIgkN4Dm5wf2BxEX6pZP8XZd4U3NIhsL7cPs7qH13
fYu7hoHXm2Fhiclfq32ZRoYxznmHqBabjkrCHBzrySxPODWW72wD4OhiGtnBEOF0V4bS2NkGG+ec
4XlL/A5r1jqJMGFH5S0w1KPpFpGPs0FDRxKeL4CaaSeQbQ0F75kdZwiUBMXqvrRL8uKsG7maJdIw
bTm0j0nXSkrPSqHv9qpuRGpDWJLrBG1TlAlWH5MSv1P2SFoj/EN33i0M95RmeEAtvBwoBgbYoPV0
tW4PujFBm5evtGwbiCH01OsdNABEDyhrhceo6aOPbSADH2T2/AiOqTndHkrt/tWuwR2HtfSk5Tq4
2FwPlbp2aIwwKI5Bnwh4Q2A9gszsfTuKMN7klYPqe5dfILj+8/qBbTUgeQ8afvbL7ToGhHLNN51w
+poZUfu1iMzoXihoEY4uJgrHbvqnyn73nlAbEYFMAcFaQeSyoABfzzmzrMZCvT08aoAP32V1+M+C
w9Kpn0O6grjlHW/PdGs4RqOoQTQglV8tMc9s3iiBofmQ6SgMokzyJV2W6nMdFdlHIwjMnZXdHA/p
DB0hK66B9SuldrRaoFOo+dXUtU8Fl9Vdi37gMRwUxTvvdt6CL3cQIqEcD53B1PdUP+dZuIPHDBql
H6LjguGBev12D11KoxVFzv5ei5r3KdDYIrLrnWX97TlxvXUZGDNavOeQHfbW9k4xYjlT7+nREUMM
NKedLAcdBdR0upfJ5H0oBS4txynkVON5BIj6gF73nD5WoAkvMiEFPLS2TsFZn0LUw+DR/52V6O8B
S0u8zxIeBiK8qhskbWuk/xV29PVRx9LpKKc26nyA9tDiwLlG8+NQ6H8ZVQBiq45mKsOVF1o7kWgj
8QCe7ei4PimPXHzMrxe6sXoYyAswz7oDuptVU3U0pFWBLZoSP3Vh3A8LlV1Yx5k/KJQQSiVYFeH9
cDJRfz9oaT4/qg7LUTNRAb69yTcqOPw29rhtcvUQMVe/zozHJB69KD5CJjUPnb2YH7Gw0+HNIeul
GxEtHeRPQdjjzmCOY38/96iNFSlA/tu/5GXw9BzqeRSTgDKjZb16WOYCgaEotnFaN/C9RGGlQCN4
CS/5AAXy9lBbn8QxVTWUKQubmsz1J2m9DsD8YIQIOA5ae2cg9fmAOIvE6j22DbDzHQ3TViFIkIYa
fmpaBC1unEbXd5zFfXDqrqaXmdNhkLY8IcOAUtHtn/jy/qLASzVV4kuDTYMU179wgAofVR2qsrTE
zENZmymN3bh5AmjvHk10FO/gGe/lApuDqlUhG8c6R6wGDVt3ADQYhMd+4mxSMkOXM9Wxbb1rliL9
Cmyasir0x50vr+L2KiBQxP1/w67iuqPp4wRPgiBHW+eSuYIeRgP85fUrCoKT3M7gxuShdr2iIWiq
qGoJO3EpHKRqIYb16TgckVq26e6gsDJN6A7fHtRQu3Y9N0Gf2ZNY3nLC1sdriRC6Kq3oaBQZbNYi
TA8i7DPfsbXlowdQ/eSq1D4tQBVD9kGwgQfy3nZX3+3lj6A8LyQtAqyWr6fuVQEPF/UjyjgX7ywL
WS4Jl+Otk3XdBz7t8EU2I1KHRJpLBwziUmZ2+TSmhUaj3TTf2DZicDsr8zLtRSbeQBKKhBuX7PXt
aji8MBtJ4YhEvDq2yJKDGUDkOZ5cCfSk6p66JM/RgqNh1VOW9Xc+jLmxJmjVK8t5LkFq19dr0qNN
NmgB47dO3SLnzH7LIUI+eU00HhAInx5LYHf6ITSy5EeLn+UbENiy8ZcgsigwVGLnOt4KfxaXIj8I
CS0q6te/BwOeeqgbDLBR3JjPBpo4pyl0P7sh7OjbU99ceay/f1cm8UBc7QZeeLmY9YmDkKb2eW4s
69tAJe2+8uZ2gmMC/RTKvThj4BK9DYbJ/HZ7/I3Egy6RB8MYkSUDgPdqpgIGEMhiQptF9W+ug18Y
ufWfpmZE6LCKkosJ3P8wNig73R54K87Ypk7vRBmk8eS5Hjhfokkip8LAeqVAPl72CFvb2tlZavnW
h41eHI5bqkvnmmrjPcurnJJ2lWu0cEUVhSvWkQeIWrvxvVKGn0QDNub2rLaCNjaZJMQOO4e7/Ho8
bWkVBInxlticH+ylgUlfBDVCZhV2NX+S22QnPU+yPQf5rXEdVlE4um1Tfl6tJgo3i55EWgwjao7v
B1MivzLr75wx/kdosXGuHfHP7ZlubRxuCQttakrPyP9czzTSALOHpPzHxtJR9V+wnkqjWfaw5Q3n
C5jagSZX5r1v82b30GwdT0clzNREhWuv7+NYwsOWXhojkFbkfp+Xwi/LJjoL6Vk7kWBrAz0fanUd
FkU25UOfg1RUSlCu09iHQaDM2uVFd2oN6exs2M0PyVPG86g+0V5ef0iXj+gZqNoFGXlws2C9WOGI
AxAB3k+cYrOVz9l4f/tbbq0nQ9EbIfVkC63Cr9W27Qj3Pz4ukNcVeC8+hMIVJ97o40682zr2hFVi
Kv4oBmJw19smhVDvkTbRGKTEhtgAncm5CpPj7Qn97umsz72EoEraRnCjDrAapoMmZ7GESDvEzcNs
oqtJ51pBnOK6OgNYehp05PAMCbpdWgAMvbrq/kEHpr83cVE6kwRCQRkgBaeaQX8KnQDfEvl4lKZd
7YTgrU9OH5BOvTQN6tirRE/ixoltb50gcwr2RKuhulWNLcAgx0g+VyU+Arkj/thZoY1cCGiAqYy/
8QC31g/ceZJlkTYYd+Sw0p4Acn0RXbx8nuFrH7SZHW70dXZuDNA77tJdBsccd5rEG/OmVQ1owBJA
HmiEXn8jre2ysCvon5txgeeDPi2+NTXx2ROahQSRjJE0Kqedxd56YlGkMamwAVaAtax+1bMboUVp
KYwaXhvV4Db3EeSP0h9kBFljKRBKyQZkhg0rh5/bDW81o1AyMnWcnGJatWLnMGycO36L7WHnjBLn
i5dPb5n5hEhKeCycUD9ZxG78AULhC2wgd9pVasOvDgQ9KsypAYXiDbSu64dhZnq/3biMLjWshxyv
um8id9Apr+mx3BdhlP5KBHLVUQh37DAWTXO5veO2PjclQD4cKZ5lWevIhtFpN/VldKT1ZD0WfSku
o4M8LZySf2ok9sB7o+x7e8yN6E1VjGnz0DfNFxANY+J5DIqRbg3uX/ciCYeLFvfuBYJedu6rNPp8
e7yNSxEzKJzOTXUzYi56vbnkZAVVYaMsEINfOCKZW5ycDj0BOF4/e5R5nlI8xXZujI1NxF3BAaIs
5gC2WG1oPP2mZCpopXAZ4/JmjfZ9JvT4JCY7/XB7ei+WkweLzoVPh9uWJs+o6+nV9NkWXvH4pmlg
x3mhtXjZEy0LS0PrKtDrnam9PKxsVS4mgwTRAxC4Tt9gV5t5nUFSiKweioUx2sdAg6l/V+lpjZKb
MV86XXpHqM/GCRX38hO8LDCh0LR2zs/G1GlkmzrXo2XScFwFqxazxkHvqFKVOqqOlt4WR8Tf4Ga5
ZZOfbi/ziztSzdq00edV7SDTXZ2UpCZqoaeu+bkegImHdj87h7kC5L4TfzYnBX7p90ACc7Lr7xki
PcOjrMNgI4Umhq58fdAKG3MoA8BiBAn3cHtiL69lXjhsVTYppsyScuP1gKVudP2sxFKsvqnu7cat
/GZs4jcg46JfdUsHNzET63HSp+kbuLHunYXv6bdcx8ggbAfw44WH8FQYQwHFoOFbXcjmKS218tcw
NP3OZn9xltVvJSGiHU4nyFzHKy/EzFEpG0Gxn4oHUxPRj2XQ+29GGobLoUKI5Vs5F9URjqa2s04v
jrQaWuh0HonWPJJWrxY7r4exwAXZ1ztgiUNSm59QHbZPjZfs3Ycbew20IRkZ5p8u/b3VFkB1OXVG
tC3ppM7hQ5/h0kuVPf58+8NvjUI363cvT6oXw/V3X3BcAXGTaL4bmCX2M3X/2FfVXm9+YxSaTDRg
TEHeZ3rqDnx2tSdGIEoKzIE/5ZZ4rOsCWvZg7xVwtkb5XbXi1a5zc6/mEuPpyreBtAUZ3T0XtZac
XISDdt4dG1uApxXvY4/XOdNZjYKhKUxwp1M9qzi/gLsVJ3iJmQ9S2NiJAi+GohwOflF1OWwQDUr3
+/myOZV0c2pCCIrOU3OcLBF/SaOloAyXhz9v7wP1v7rKQpTsOOdJp4oqaJmthhotwM9ZODJUkxgP
SHsExya1IxJywzm0qGG8gxz4KR8707898MYckTbngcNzn0NtrW6uBtZxlwCL9MfUjd9lBdh5q+pd
5DhMdyfP2RjKIcGyef1zssjrr5ezCvXQDVsMFWzkXw5JN6CrY/Myfuy9JJ2Pt+e1saD092j8Ad1z
baLG9WCDA+AdS3E0fqYCjZA6cafHJgDDg71tK7+jJFt9wVgqUTDxMHttmHKAivCUc8kQ6Rytc8oU
xnGVG0h4NZ37VxxQtMxDrI7dAHzK66fp2FSKCVWGEqC/nuYiEoiy2CT7yaT8K9pumn2KdNFHq8dM
GMuVyEJiwyu+hEGVfLs99tb3dCg2AvQSBo+V1dixPeDjPDgK388DAGU3eRRDZ0NyjvbwfC9CCwsK
mMxz6OzTl/fE9TQDgKcCFVnPRw3EuEz6Mjz0mtPuTOjFra9aTMBOBRUGS8AbvR7FnYwQTUuh5MDy
4sEB/41/uCjegtYyz+HUOq/fJpKkHxQxCquQVVZXjA2ioCkb1CHyGIa2jEBi0i3XMBmr7J17Zmtq
IO5BydElfomUS8fYjHQN4wyNWvNDV0LiR64GJYLSJGf3rbEb4vPt7fEb3r6KabzeVfOUOpFLtnm9
nKho8bYjrvqyoxx0N8xlvtxlc2YcyzkcPuZ4lUA6y2Yc0WrhNlAONSTFvMVAiR6tN88pxdGBdfLn
7d+1sW35WR7QJR4FNDtXYWjQGtEyf5eLPSr+0rniBz8MhxlLk2l5/+qxwACodaeWbDLm9RLYpRXM
U4HSWJyW4A5KqD15gSFTJHLzdHuojYD3G/VHRgiq1IQlcXVZ4T8bhHmHlFsDC/gUKQU0YrhRIlSC
tmwkmuGz2y8fWi8vf90eeWNBGZlbyyQIqFh7PTK2JsjOzkxySXA/qwd0vytAv+jmD/XennpRnKEG
p5OP8+l4MKOafz0WchyWbYZKsS8HZFlbrXFBsHy8T9EdvKCNlZ9mMQT3tQUY05QQpkPPKl5/j7k8
mxUGgqiEJcj1b0gWnL2rzlCK/cCehmW0HrLCMHxc0qyvt5d266MCn6FOxzvPAax9PRRueiPSiDV+
N5bENTzG6bSn+4zAdIJeapLYvG3halmJ8kS7PfTWV7VBmrnQVzgma6JMY3YAzbwGz7G8+pUvckQe
nZFptCw75a7Nkch8gAsDPqAEej3J2vLqOew7l8QDccoFNbvzkJY/nHH0dr7cyygICgBvanIdeh+O
u0oKRoB5sP3RvE9yAIRlLAvfHhucEpGfeOrmIdsZ7+XMGM+SYGV4G3vUTK9nholYOleKwduN7a8m
cLPz0Mfvptqa7l/7sXj50m2wWEVKOuYq1CJFLu2uspEcBwlz1kNiaqH04Wu5d5FsTYnwSUeMw67T
abieUjF7AnokcrROZiCuE9vIgWN7qupi2r8xKe4snvySdNFb916RektmdIygykJYvNBrSIE3QmOP
O8QJXr9+JKTqQuA+pohzPStIWaouWjm+CJIIzywLkz9NawEzmM7x1UNBKuA1ZpIM0w5b7YlKqyk7
L5nj2zX9hLu+D4xzZRblO2R7xh+3x9rY76roRkdfTQtI2vW0eljJKCsUDuIJ8ivQ2endEBrYfWhK
gRTIyfn2cC+zNNChYP2Yl2pd2qu9kckCCTBjdKCvtlj76viBJDKLX1twIvDzqf6FzOJkrSbl8YSd
KUE7lB9oWuZtoDAnTXsJkq48Awekl3F7WuoJdJ3HXA+4mhaUGHR4LPahkaKaYGC+dqTIUSMutlhv
41HEx9Yrqp21VCd2PSgQCAk7h7sVauT1p4OJG0wN+sw+tofOG8+bNBwc5+zsTlF8QpwA5/JlkhdY
SNYlL+bx8+05b+0ciJrUPUgl/uWT9fzpyzOwRyfBcnxtWpQiR4qkhNXhKMpXPYP5NXbANeqjvZiu
C1+HwgGvYGcdmTFoDhKBUabQG/tbEnQa7m71aD+4uVvuVfc2B/MggjpwI2B1rXZQzQM1FS2Tm4qM
ns4YThdMYOYzMMrktW1vNitnQtJDc5ievgrMhezxmFqwShlRLIZ9JLBbXcYWK1G3+cgFjvJRXf4b
15yi36iLh3uHcun13ulCbWhxwHb8em7TM72izvemEKWrqTEOQ5for4+evP6oktBQpCyzznLxR+5z
M2aSVZdXp8GRNdhHS7t4ehntvHdfFr7VgiriFAVgqjPrGFPgwE1dlI3iWJo3HQajx0izGRacP4E0
v5Wy1v6cGhIjHdjGeTKa7giFHm1jXhg7094Kd2wefg7gN5ek4nqZea+mwTAIpl3NCR1btPlKGYmd
7Ggr+ticCYV75NnirU6GVrcRaInBRjcyxFbbQdUwjQQG98U8nBwsYDFzLuTO1asuofVxpHRC5YJs
m8r+agdZNTJ4duDwlq+wZrASE4Q66l4nhJW1QzcjzRwiJX/xIgxJXh941EtCgrQDlbju+c45d2NT
C9u33ShHVbuokYqaY+o2dJkH5CioMqY7Y259SJ6oNH15qzlssOsPiXeShoXGbPsgjsLTbCL9iVSx
vsPK2oo6z0dZRZ0AZHaMDw0lPswMjrPWDnfd4CmT92EP3LM1FOV5gAQkGib9vesJjaLW3SU2bMrk
AiyYHixYsQD4Lyo7Pt7+Xi+hg6wXjGZencQ3qClq/z6rLS8TMnlup9t+40S97k+TcnYI7cD9ikJ9
kVySFOf1vDe8DDMqqsGBM4LcGJVY+e1fsvUVaYTBt1dCAaQI1z8kLkRfGgYlVFtAmRi6TmLh4y5f
bo+ydS+rFJHmKTBpUtPrUZo8CEJPDx2/7CrTwlnbCR6h2aFGNXYjhg1WHfU/ULvPCmwIg/ZhQmO3
3MmA1Bjr00leoEj9UOwRMLr+DdyLWZUuqeNnnlZg6DwtJ0cOY+MDvKrucdFBp8kpRL5zTLZyAnBC
/5I0AI+8WmCR2GUXupTDpwlNrobG0gF7nprK1SDQNTMDpMpvL/bWiEDTwBXr3J9AQK4nWpTmFDso
1ftFqTvvW13T78aSOB6iQHXsYqifOwNu7SEFK4ZFZhN8fm/2Z5tZ04agb+IOv+4JJf7ZCjEY96bg
r9vT2jqeroo0VDKgjMlVvKmz0JIo4jg+oEb8f63QPQ4ZWvhumXqfbg+1tYJULD1A61CGyGOvV1CY
aDIPI4HciQIYubZmwsPVsGapQPA3Uz7v3IkvtR8IB88HNK8HLE2UzmCf2X5Xp8MjdnueL3oLC/ve
zVAdRH3a8sb0pBv4EmN895c7Ns7R8QJkDhFaur89+61fw/1MIR4kDcVdZ3VanUZrCs/hsbXURf1X
DEoWKcKmwoYm1uz8VzmirnSMMEeBcpUaucYujvMnZCs0ChGFhs/JvKC9t7PLNr4/Dq9K/kHloIa1
XiPsmgx3IrefoTYep45aaNc4T/NUyp3ovLGfr0ZaHSBUrMzAaRgJ4cMvVZMW99OiOTtPle3pkKKo
djATWt02SPYtukCeyA8aOztbzUy6iXeJ3+K+srO9NocC32hCMuYVba5OzmIX5dD3Ot+zSLq7lC7L
Q5XWnxaBav3trbNxcAjwtFakeqrzTLjex2PilTDnqQjIBt++bERqXAf2dnZdHPWEnSQ7423EdOA4
tDiIc7TWrdWX6hPNrURO5BklpJu4leIwG4V+jhK3RvypTNM/JbKze1W+zWnCHHMpsUA5WNdujdHr
5FSQTmPjhFGIcFA7NAwel+kSvLUae9k5kRvXJ+1GWveqogMzb/UBk3puEOtdeHoZyUiNBZstu+kR
4uFEFAe36PP7JpzdN2NstYcI9ZOd8TeX+dn4aoM9C/DJ0HfVQkD0R8tazqh8psc2M92HrgHUL8CS
H/CW3yMRbGTTtHVhVZCd0HZY5wyuHk6FNWX4wZVtdY4k1gdpqYMnqL3o3AZtdhFGWh3KvjB3zv/W
dMmJyOMJNVwA6t8/m+6cVE0mCSs+5HD0oSXiEqKPxSGey+btkvY1Qtj1q3FX9K9JTyiY0f/kY6/C
GwCOlEuaQ5q4FAZ5LODvkxXJE4F0T8FkKx5QIoEwwhY2ec5fzy+fm0wMM3XPxQlhIA92d5jR7zkN
dBF2lnLrpDwfahXl5sExBjuTJH4LS+nWiXHOjMC4mysLITMSodPtAPSS/aVgACzW7+uUKugqAskw
0lpqdzwvg0D7VY8OnjVp4+FAFFCNCZYorw56gw/gIZmH4bEUuJg66RyH/pBgAaPFVvMlDW1M3fpk
+QP9Zfn19i/cuFzYVhifK1URECyrs+yKuc6QX5B+mAf9E5nxzzGs68vtQTa+MNcKV/jvKhQ1++sv
bOl1X8mxlwgfw+9DZTG5n9IKifxY7pGVX0oNUCh9Ptbq1RvP3eT1AepCztxgCuw1izR8zSnmn2bk
tb/ieuqMd5AG8OUFY59+c8bWwq4I32J8Y1FVdu8k7QV5zKces59Kc5pX37RKh4hmEHVqLsB1IJGe
htQuqBjfSbTuYdSa6ZA1qAtHY+3uvFZfflxeF9xIUJ6o6pDzX687wtyp7iYZ5iKabb4dE0RGUSHt
djKhl5GRKjNZg3rtq0RllZ5qTieiRUt4qJKkndwJe12yMeo6aTbN0B6r4lM7jsI36Ti8FkfE84kX
HOkXrVlaiavj1XTwVOjk2VhocxO0hlmhTaQM2bss9V+7hxmKZhnhn1cbj4vrtQzqIBNJVtu+9Irs
TRol+nkJ+hw3Hu3zvzESLwpFWXLVoNcjKTz2hP4KX83DbrdwEOqFLU1aOxliJxV7ebXw/yc/Imcg
Y3lBJNDLEhh5Fli+DIrkHLbxN+JZd5JTkpDxpyN+qekee+FlDL4a01p9M4ya0fRoGXO0tcHX3RAL
PMesDzHW3qc4HfOdOW4dgmdzXG9PjBu7kV4O46Fnd1ykWZ/CSHg7p3pzVtzSqtLOu3OtTrc0chFF
YAPtH0aMNT18mjBVde7KdJnOmuOG97c3yeZ41GrgtpHXwrC73iTjmDkDskyWH6E8/tGYW/fkmugY
1Qjs+qHd7tUNNg85bUlqMuSYoLGvx+u7PIupk7JTUjc/6XaLAFU0T+/gmKMYbvbuQdMcLAobkexc
HlszVfRNci46YC9eJk7TJmObeJZvp114bpKJd6jWFedm0puLMWvfbi/sRi0M7iotc65sIgqPoeuZ
1s2Ag6CgFmZGWnABblM+BHa3YBk7okxlZ/0xQPMQN4FI++GK4quR6nulv60pA1pVhBlHqZ+t4jY3
6dwYcuL9XaFQX9uJDHFW1OxLiwDFZdbSPZjPywuaORsAwCQddR4Iqzn3lYfhQY1mCc5ZWA65cL47
p5qPTVB+v728m1NjMKpBSn5o/USqs9jp64paBsJi1RED5+JukAh99c6UPZaGGe7sno1eA6PxTnep
bKIrvc6ehdlMY4mMCnFbQbPCAc3o3EmopfbmnenF1SXTQudgzKP1DsGz9j73Iv2Au7S3c4FsxVpu
KjrGcKEAaKk49SyNNwGHdnQbbTJqGfAEDfmjw9ZrqBXAp4bVfYa9o3U7w27vZ1XcdVXLH3jy9bhZ
2mf4gmOZ2jedRyG5ac2Poy2yS0eZ5KfoNe1ve0ZnIUMy/70pg/5+GrVhryi3ucNANyhqHIoLayau
E7diWsKKuqOX9ue8TKNv+Av+EeL8d7q9wzZHUuUF5NNc2AyrSAVDlWpAQDqSd674GMzoOveW1l4W
Chw7a7s1FEm9OqGUG+mWXy9trTvhrOkMZc7WfI6RE0DwH5u3Oc72burNoVT0BSRKor7m1YeVZrVj
TFRKeIUdIpjVX5c0TfzAGeKftxdQbcTryjQUBtrV5B4AX5D6vZ5VlnVus6DQ7sOVar6bfcz9YkV7
VNCNQICsDmhX4KDI/q1RUc1idEZPT95Pxqg5On0jv7lTMzxpjvmx68N5Z1Ib64cclELyQkijYrv6
VGY2ToOhWZafzRWEsNTBeQ6O73et7FFuub2Am2NBAgHQy5AvBKEgnI5WXsRsC3ggcJZN+dDZ1g/h
Lemft0fauJW5j3m+8UBXyMTVp8KYFRk1SS6V9ZWwTr0twg84auIygeRsI9AodmNgi572ALd33Nn9
W5HFAp6tqrJ8Rpq51xultVOzamdyglGXyWlMrOZNG3eWr7la9ylLMyQVZIIVY0hceiiSAcn/Eo2z
20uwtdjqULCL0E2iv3r9I6YymN1mIlvuNKvDXMGMK5zaIZmAQqjandiytWmV1uq/qnvUSa8HozFt
jnqQ89RJsd8NE3oLd6M9dqemH4bUt5dam/+NzfR8SLUFnl0bUzQPbje3tu9ZQ3dpjXw6dkbkvguM
eE8ec3M3wfBDv1byNl3jMsVU6lFW81zE/hoxVZ5b9f0ETwm3MVdquJ066Z/BJJvPmjMaO2nX1tgo
GbiqQaQu7NU06XCMZU3A8Ms8Np48D7WU0DQwi3EacaS2OR77MP8eh1W280m39g+bh6uJPivVNW+1
vku3DNRnLUxQpX4vY+xyhkxY9+U0L8fXb1WI5VDDflOSnVUMKixUTxaHcrRTdn//H87OY0duZImi
X0SA3mxpqtqrZUfShhiZofeeX/9O9uKhi00UIQ1mtBEwUZnMjAxz497Syoznwsy7M4MvxsGi9s6p
rlBcJ1R3II7d5FgStW0Y8CrTL3Cu/tiN+vM4t0wxLrJg3LF+XF/YXpAFQoZGP3PetG63BZ4Z6HCa
C4SM3YQxCj5tfRs3KQKkoVr+cCjWflqY0vOlioGzRJqM98VC6zhDlvOgq7pT/mH6FncoSv5i8Rt3
kDijOpgt8SV6f5ErtdLyUFfA19dW+VbXa01p3kzuG72NbssQUKcjFzKHzKypcWYwhEWIHiuoGXjX
d0g4hs2biotkGoEhJMB120G0sDKMIZx4vlGhm06ARCxfliMNdXpihnFmOA0KyiMK7p2H/MLoxlvV
ObSHITVeMaszepWlducQ5PnBM7B31gSKR0NYihBzW0EsQidMpikx/aRWvwwWyqlrD07AkNMHJZTL
99c3UlzH7UZSrxCVcAxS3rm8roukTozIKaYvh5Xiykmkui3qs0+JMhY3kVzPQrBDdrWY2t8UFsnz
dfN73sIwOABghpj12IKBDScdLfAzoLISKCzDLuncATlfDyHp8vw3poBBABknbtnmCytMX50uQLp1
hRgdZOplQMbfvEsVNGivm9r9hEyVUHFyXuYyLzfVCLO6gHOUXvaU0NApI/VdM0yKD1Ef9FE16ozX
7e3u4it7m4MJfWPdTTDUo60uId/J9IlHCrcGDqosB6Z2l0bnXNAu0XHcZj+2vSRzR0HPjyABuadO
kc9oqNZCLrtsxkdDT/6YehSuA4ppTOLhhhiZEYt/9WCbBQW7uKfkz2y35RVDorpNiE6Lk4Z/PEq9
MSUW/8pU0zko2SN55gNHNN1EGQa/a8rxoIq8d+UoMNF9p4pMVUS4mVdWum5UWsQMLV+TnE7QzCPu
k4WKc5erkXw2YgLAvHYQ0E3W+l/Vmbv14Bvu/gABhhR1XphIN69ZF4ZLB7m96UMkYiOBmwG40MbR
+V1UuoQcBPfd1EbpJElR7it2ckQMsHdckeCgGcZTCifP5k2pdHiRCfCEhxvKBQGtuphcO7a1j/Oa
pOHBU7G7WjFpxG7DZrEFRzI6mpdGiDW1U2ZkmKfh3Qq1ph/3kFaZSVJA1YjanFUr5uNqzEe9mr1A
jE4BpW76VhSENmeKdqBSCiVnJhDjInXlqfw2yKn0UTHC/qROfNxsrHuvLbruwOHt5hOC7p/KF8kT
+PPLgzZb3SC3QlbLUYb156jP/YlCfHVjV6ODKvLMoqWqRQ3ItMGmMvJBNaU+6mbsPZpC5IAvzTc3
t4NBmtQxGL/QXKaG9a7JQ/gxI/Q6j+RM9vwSLU84XwWpBeOll2vNU7hCUhk8uiF3/+l5p5ziGmG2
Odf7gErF0cz97qpeHhLgkfRqtke4zO0k7EFHdnqbeutM58lcl6PSy97RFREAtTYGuwkGLxclRQhq
zQOJb6NGs+ZJfbs8tjk8l6cFMrQEBTvE/gIuOnyrpMgKwmpWPv8FmpHnGbw7TRoogKD0uPwZkAIj
e6JQaUOkNfoq89IgcjaVd1JlIT4dzRZCI0N9ku1Kc/Uir260eggPsPB73/f1b9g6TTltkqwDvZks
dJqlNW4flK5Qb7IBJVMZQPzN9Sd17wPjoSxG2phTejOtbA6zbloRJWO9qqabyujVGweRgo/Xrex5
QkoNcPkyZoOdzQ2dYqqWNBwNf0Jt42fYN3rh2kU+Jq4zhuMRrmXPFdm6qMUzZQOr0WYPlcHqlxLZ
Vl/S0pYpU7Tu7uoEXTfPjjVkmHolYaygNPs0cnsIpI8qtrurJW6AnhRnAIfh5TnS22nMpa6ltGBM
9qkuuuVmBbPEOMM8HeQtYuO2YS3HUowTwYsBouzSVDYtZrnSu/FXQy4iV8l6x7OkpfR7sJxBAjOr
ny3F0QzFrtWXzrBKf+XNoWlKSIsK0bnNzLy6rczsU8XU2VmGlOFemqAPLCNu6p8fIYpwFIJfACbb
9nelk4y+FMfiah4e20hePytj0t8wcXroZPcuhQhoKbtr6KdudX+obc5TZME4lrfoYlbQ6jxOShUd
XL29YyoyNrBQoIPs7YrGvNUHCIUNP65U7T+j7MrJbyGfPy9JqfvMFSZ3PdxrwIXy6WAyZe+E4moB
2fMfF2/zWOtDpMYGg2/+PMSIrce56obsxl3URkf0I/umGGEgAoJja6sH5igNuL2IMjBcckWwWP2/
3RyOAcQI/UEAtGOJfBLZKLj7eYm3TqadZjSlMvCe1pDoHlwx4d042WgQ6+agnf/4NMK7TvebSWCK
h1sX00XKOKMFYvr9EiV+rysSJK328hhnZJfXTe28CJgC48QRoc+2ncU1dQaitJQaSVQN0u8UtQfU
bNX4+9A2FqDa4giguvMY0+4S/hPOW8IqcWxfhe2WMmWJbOJSlMoupXdTIcmf6hCaNDefunq6S5M6
t9EpbXWmFlcrd6V5Wr5eX/POBXyRRqISDjqEDOzyN9h5pBEsU/kZdDP9PDrDGnSMaf6+bmXvwFDY
Z7yTwgothc17365kr3AgEtwoISp5/ZT8bAYkQEPCkINcaM8Uc0LUHciV8WGbTc0rp0N8cNbRmY/b
G81uzOcyIrIx5UN2t11TvAgoYII5pFl6uXeLTHV5ZkAMEeZ6RTEzjG+zgVHuwYqSg2Bl5zOJPoUD
ZTwXAfTUpSnTbAfGSdEVGrVkPsVJbp0Ti6rG9c+0cwEIxnD9dLAE688mjdMHG0iJeG1IkftAUYf6
H3ucip+O1P2w1aT/cd3czv4JTg6hm804CfHD5aJa28rDitIqzCZd/Q6tJHh4nWEKVGU6ClT29g/K
EdHKQjNL2cKQeHx6Q1lpLiWtqtwg9T0ETZTpB/u3b0VnMtchJiEfvVxQ2GR9TQtXJxKoyhtCEvXB
ZnLu5i+2jZcRiAcjB6SBl1Yyp0dtraGfEqGydkLYdyW7H+XH0Ur//XNLDL7g5HmeIcffrKeU26qH
dYbKe6frT3K5qDfzEideZtLhvG5qxxfC5cMULn1hxg63WoRFWdLL6YgkSyVHEjmqNVcJpfhGiq2v
mpTHuoueinzTDjP0wkZHPHvd/t5ZhF2QAUt8sWhNX24qMRaDVyXROXPA8pkRzs+VXlG6jLV1+XLd
1N4pwQYSrAwKUT3cFEjlsMyKAsoAX2/aTpDNL1BLNI6aHyxpb0tf21Evl5TV6tQwCMdtXrrhm4W8
5e262A0Tjml+aqy1P49FbQSxVIVoMXdH0h67OypyHRDK1J23zqRPa3PqO3z+OpX5g4qOxUdLXhfX
CJVP1zd0zxISmiKMZPbkDV3dvK50TRKVBtyQZTdI4Tof4o4sHdJc82BPd+Jx1gNNCLGkgP6Jb/vq
yZ6d2a7yjl4fjBP5L2fQ5Tujl7N/IwANd7CbFU/GrI1/ceFpStC/dWhQGNsGWAdMIk+h0/SXNNPc
uKcpMpZhf+OANPCvb6VwuZssR7wvorIC8SNHdLM+TanbVWNSsulnkpksHPpzUlX5fYxQ+KntjfoZ
xnjpP0fOjso6e48PrxuNIUBVjB5vTLeqWo9SHNPbzFRGGSsaPqW1Zi5vhBZ0ctkeBJZ7SyXMo5Yh
htCYLr5cqpSY/WISnAPaV43bEWYfV53D1i+1qBO9RdWt+rINkrgfguubvOcAGG6kCyJ42uDfvbQ8
Mo/QrFw9H3uN58xzXLiyUzYH3nvPDLGsqNVRcHvD5tUUepoUtei7Z4X+b4W+wrnOleUgMtm7EYQM
gpOV7gQrulxMGzNIEoXwka1681wVmXGuu0I6W7VUgtY2ai8NpergQuyujOeIcwpZzxtprb7WOlVP
WBldwdyfVKbPx9X5df0r7S2Mxwi+Nzjeqcdtv1IlxQ6dJFhlVJmWSzX1LiSdnUd83rlJXtTuUCXD
gX/ZWZl4/ATal8H7NwS+EF/LlbxIjD8YwzC6VirX9+2czAeo7H0zAk5MyA+icLO2JI6Qjs6p16NN
IP2uFyP/rNTWUTd91wpdY3DfuBMwC5dHIy40mhIZk/tWbUo3ZiQtqdsMg35wAnfeOXi8hVofVTXg
ZJvF6MVYyelAG86wUv2pVKQfIVy+0NZrdzmIrHd9O36XZ/Qd1NE+qs/sPD1wOtJLErT1UBFulqjU
gCKKMBLka5FzX3YNjLJ6Zs5uq8y6dXA4do1BxyvmuniDtp3VBrbqVk9Em6dYnGc57K1ANQraxfJQ
V3Nw/fjvGmM3+XpM6hIBXn68sYuiBYyl5VdN/Rvn2HxEexSxgzU5mi7aOyZMs7IeAlqAQhtLeieV
UCOE9DOKpj3BSTKt7oJm11FPc4cpDwgtRSYxqIvj2A5b5JNM7a7hY8ktjJX1osYPY112QbJY401e
Mb/n59Oq+Y2ZoLE4j5H6PELQf0qozUdeO+UNw5AmLN7+9a3ePcBgiSmkIPVCSeFyqxUY/6V1YMJH
5Wn9nrXxcEeKXA9uMw/hif2wHahp4KJzG03OEs/Miro5iL/3PjclRlA2opLLuPvlb6jShnH3rAVu
QSLwyGj/8JC25nxqJ/Uw1t7xrODw4U0Bl0ldbBtrK4kRDhoFDaq2sX1b9ZV0Xoyh9UyO3D+wBc6e
GiXdX5xncnQBQiOSf8O1IadmZ0kFoMKsM5cv6oRyraPkw/eChOYv7in1aCpwNtptQKUu97IF5JzD
Ho1TUGHndkM1tP7L1Lwoz0PTyvrp+unZuz4Q9DLQKgR0ACNcWhuRzEijiNMTA87OnnO7hq1ab6zl
L8Y0SDjhYgBAxAHZeoQB+heJDIoZsbV+Z7WK/bOB3ue/66sRv3YTgKJyxpwS3IOi/rxZTdSbThuG
+DiZWvA9VPbKc8g4oBcn6oBw+JwcZUl7B1+nrijqD9RqtjxX6DdHDqBByA+c1jxpBTC6NOuH01CG
R/Tju6Yo4RBY0wClPnD5pWhNjwpKGkxwS4iOdb2W3bRjMwaVHR+hmfZcCg3q/5vaXGet1a2qbRxI
3TTmE3qTPoU599961DRhdJ4dd1qVNYj1tneL1KoPeiV7RxKwHlxo4AFxuJtkuupTQzVod/l6pxvv
MyZOTsVU9AdR4N52kosRKlG65BMKN/M6F8vJoacUbEW2RO3NEi7IrgNRfIBOfDpdP5W7TwdDxWKI
7iWl3Xy6NKrAzDcRqKJGCY3bNieL9VR5bB1XgpQT2tUmwj/PEeXjJ3ONUE5BWqNqXHMxlW8g+uez
WjbTr6nXpergx+3tNjPtgAGYayKD2nzrjiGmXNFE3V8v6s9LBcYDkO9fgGYQ8KCEBtRJ5Ifa5W5H
cR3amcLk/NAqYWDp3b+V3Eg3kbL+jfsUI5EEjiCQKI9fWiIin41JBRoJ/zBSFmbRQnCQywrCpBk1
pANGgN1TRKlOUSDWIisTf//qFKljOddKJmjnjCb+7lAmvElzWf2Uhbl5UJree/cE3QmVAwgIoFa9
NCUzVxH3hUDJMEkaqGS8fmlP1KfVJXIna5rvJDOWPl8/uuJ/unWoguYJ4koh9retSSpLGesM0nAX
2z5+mI3acnGtdek2Tif7dTceoeJ2DRKNkDi9QEQ2GxoisGAX1QynHWLqEIAozo/GYrBn7LT4n7jS
jhpEu7v6wnzMyRB2L3cVghzJWWQ6bBEChk+51hufFakYTuOq5XCeNIns9ZDeHUWTu7fuldmNRzCY
bO3RbMLDTrLqtUle0wirj4b69jeTtwm4C02Nbd2/0ExJjQWRQ0miQcZpKOjXGnBMe4y2IHFGbgj/
+fUTs3cjBFu28pKz4VEuNzRrs24E5UPLMtbNp24ptCCadOsxs+3kIOrc20SwoIwFECjRm92YimQE
RmbaT74xJFnsFjI4LheuhMM8be+QUNdCdIn4lWGgjaGFblOpFMy3d2OFykdl9uspVKamDma1RGg9
d+zAGZr+6/Wt3HuGLTCwhDQApshQL7dyANMTZeRWfswoyzm1+/7ftU3BYsSJdm9oknkywU14cMq3
zL3qzoHD2UN903XGtzGXSb3kTQZe5cq0gsChw9hAa8eATfVsxEj1uaisK63fruP00Os1quj6MAG8
nIDGT2492Do0IXZTHfWo974DIHTckQjykJm73BCYsvm4uYi2qlx7AM8dnUiZM9/p5TJ1V6tRfFiB
qoN92LUKdoN/8ICATC+tMmU/TkNPUJlqsqgoVtrvNJvTewgc16cqofzGeOURteju5vOuCKo7WQw2
bj4+nShUpeDU82MQXydY2jqvK9v4GfYXy4vBDn9zwOg9lDx26EDIJrFCmPxjd9BvXT+Fe7dMjB9x
EoBc6dsAQbVic0Rlh00f4/BMrgBFnawdZZD7Vhi9h0OYcup20kmac6C7A2m8Oa3praZO+YOZGtKB
cxJudfucCUIbzhANczAdl59yTiVNa0V+4Ex5R9XFNM/pnM3nKVXX236wKrcKob4301o+X9/FHZYr
0SJniIrcBIjeNm21BgUm2jqzsZoNz6otyV6YF8sX+OCnIZCY9h7OWaaptTsa9vSAsmkGh5v44MVs
POuNkh7Bbnc3g44HJGcy1JhbAsIqbKB16CyL2CVcfmizrCaAvWwUWtQaats7XYngwGk1/QFK0iOO
ob2niTyQ0ihVbHr7m6uMUrCiRavQOgiLIX2S6i7341KV3kV61ozf5DjSj9a7d49FVqHKVHCEXOTl
xye2SoxuYr1TGDrGo9pb1nsVvUL5vTo36nO29G3QGY12kM7srBSAPw4L0K0Y0BUn/1WIiHtcUmbK
YE63lPRdrnJ9lbUofnWt9M9qjOWBuZ1HAzUD0lH0MRTBDHxpbsmqrKEAxTkbNPM5X1oEhRgs/W6G
pbZ4y+jo9zDWKJ+cUmjEr9IRv/TecinNvAwacMy3PJ1L3kaSmuu2aMWGtSuN0Ba4GQXU72s7OCKk
stdfB3dLZISba032DcWFoDcz3tyttlggXGl7y5+7Ov7SNaN6tqYsemb6xvyVZEPhLmZfV25iSD+0
Ret9qPnVAze5c5v4DYBxIPMF3b3tdndmirrCvFDxtMr13Jo13ALMo92Eq1W4psnoHdPoVnHK2iI9
8Go7IRfpGz195mZIsrYMGENhmAClMb0UyfKh6Wv7C5Or9q2yOvZ/B1stTuubrQY7TUdD9Gu2AJlC
o+QRQ27ij06dPhEGOL8ttFdnz4lVJGbDVFErooGsfbKmSKrdRS5l9ZRE/D63lNOuChKaShAqdkWM
q2vV+uhD7P9CTgKlAx7ObefYlIa4GLIEGt7QWnIkb/rigeqxdnN9J/bMUC4TiBD+Ravg8p41RlXI
VcKZU8I4rvwlqUDLNfmaf7xuZ+8+sdsgvEAXkGZuog9jqNLe0eAlA+6VRZ4ypM0nuVNDtydZgdcl
+nDd3u66GG2BwQFZa/zl5boULSsX2yaoTuyl/AraQP5lmcMR1mV3VQL4BNiYNW3Zr7u61OXFgsWp
WNfpSa9Seh5QcPuNZPXvoas4uiI7vh9uAp17SZkD2MTG91c2Pb80nS2/ngYp92Q4N8qTZsR95MXr
UETnSgG8HiAGHf9zfT93LVOnJp+1xB+bh86sbWNxOnIHW8rST4seRp94KziYam3y7hcKFcNKWvzr
VvdeAfo8gjqGPuCbYuHYEIRLKUF7PTraADBq7R7rTI3eMcDH1K2SalJzShIt/h23iRN7tF6Xv6jE
QEsN7EDQ8IJv2+y5uSolRN/UzPVOaWg2yWX0zSkzZ3H1uTmaqtk7UJSxgACBlEVEYXNNOscYCOII
r/o8zk7obWZuaC7NQxmFP1YS+oP93fuqsHtRaCZ0ovu0eWVtbZpUmro2M67awxpq7U05yO+MpWzO
zgJovR2aI7znvklyXegAyAe2gythLpkFBUK0g6AXA980NUzD9/YCS+PqfK/MtLhHIck4QCDvWRWs
QEAq2Fbu6qU7UHMb2bdYprukUZ4opFgKJCPqb6M1dX6YqJl46EIdkrrsfc1XVrfBsgmlMGRmdCWk
pZOfHRjATnMhL9+XUq9lj9BnUt1hUKljmIn5JKmDfmrgbfSVflpNiJlAOZqxrH1mG7uPUVotT4gI
9M/X79iep4RbSygdIQfIm3+5NZq0RF1FE8KP52g9V04ZPnXDXJ+vW9l73OHtFpfZ5qnZJkbtEsqZ
QQ/IRwEBBHNR6p6cmbJPDNef/twU0xhUGGmvURcXX+VVpKrIqDQ5PZGq4oyISUup7qZUwM6QTyUH
92dv74AoCKQjhKZvlDMKkyCtzGwgvWmenZCjkk65ao0Hh3dv78QA1gtwEwSB+BWvFjSnGYLYmqiy
FctvAHnRjdqu36kFH0FK9gyRThJVqUJieKuyV8vKUOcNaDWppXEWZtrk6SV8TllEtP/HHwmRIqYR
aNmRNm1bXOWapfkooI4VQ6H3MOJngQru3GNUsT0IaXdWRYxHeMMWkrls+Qx0NdOZYQc8vyZJCC/9
kJ0qSus/Vvjj/8IUGTmYOJoQtAk2XyoaYQ2YGOQlyrHqM4X9OLASWA26VDmq+O51Y8j/xByOwK5A
hHN5KsiDYiVLa8vPU7k6K2ojeQnyksEyRoNbUmP25sxqgs4eFzdcIsbpCqU5x+tcurE8LLddaeQH
iJodf0fDCxVTQQFO83fznCx2mbdqyfLlIWn83hyZwKoU4mPVTDxjGo4oZ3ftwQFCj9RkOHobvPJk
I5DWAM+IJ0kCP6oYa7C0s/Zl0ULtJoxb9SCK3TtKDjUGHTVzprS3AhlDp0F7OBIFSVM9/U7TKrqd
iASCqXCaA0DPS4dnk6JQRNJFUVgRmfBmM7MpDwHt8WRJSjWaXtWztU+S0nawcNFbf49ctPlfonbt
4Eu409Bdiaxhe4GzqmFeMJ1HdzFIGH30Uhg9njqr/kAsrFhBvLaF7HaGsz7XExhHr17V8XPKFETp
rlHOhDvzOnHr5sTysVfoUvmU5oJxRJaHXnWjCJmQX5Uyy4aLov1gnmKC+oiB22akptc07ft8rYff
6tzmktvXJjRmy1LKjSe3fbV4Wtxk76e1GuozVHqaHKR1p0q+2RbtxzRVjZ9rU5kf4iJyPrRx2K5+
B93YUU/hbWQpengKuSp4CP4UAcMrn6oPkI8Yygg8wVbrr12zoJiTGP25MYzy7FjwctYO0W2fhgrP
ofzpuvd7e3CFdV4nQiBBtLJ5ogYkj8I6E3e3C6NHdBv6ziUdNR5NY+x0b4pV+9dfWARZhAgY7MW8
wJfrzRbOjWIxtGzjkJ9MUCDeYmrVs2LFddDVvX3gCd8GXNRZSVRgj2WlFDUu7VWOEavLSJuvR98N
DpO4P2mq3XsV2gBk0MpySpmbOtjWt9cTo3SIYBhnvBeYxqVRJ0ujQsPr+WZn5l/6NVGpRY7GUwhy
+OBNFp788nZiCv4fCo8Uk0F+XpqK0kGalpD8MuYyekUihe+iVDYOavZ75+S1FfErXp3SZNHmpDSp
nterZN3lTTk8WJmWe/EoG6mrwX/0N5+NHhRwPgZteDYvDYa2kksTHp4Mtu+DSl1zD2D5fM7TFrwn
U663KUqUfxwLsJcChCnAb6JHdGmU6U3NYKSHvlQfdx9MPQndIRyL56k5HE7ZOyFQgTFjASUp1YhN
Mlc1Q99JBtd+0EvYSvSx8eCSNF3YYY5YjfduAErJghgFJiWe6stVkVkI4gsAXlGPZnI5Go5HUy78
DEV7/Wiuk+GadnE02r53YF6myqma0h3YhlXJ2mjtqrKVCeDB6TwrSft+zG01gCug6b1GK+EjuO5Z
dtcpWER4FWHksjeeVIbPo+9sAIVNk6i3KMCOPrOKzUOxMPSjIcBxhpegOv+NUVJyMaBLrXRz/fTe
TuBAAvbS5XLF8H7/fXCIu2NJ6j1pySYvK5WjhW73lqlnMRhDaMekN257c3YgmWFCMcvWgEps6XdZ
hHx5WMZeXdSzrxbOelCa2z5RL/YIWhkFwH8Su14eoDDrHHkZkzWYsr59L3pO5zSbhu9ZuDR3YAft
c51G8nunqUJPVRo4fq7v8d56WTKvo2DceeNNrXqgk2HOrNeKv1tpO79PGCt3TX26LbR4+n3d2t5q
KfKgh4n/Bky82d2a1HSNaS4FUaiidbQ08V1al3J5qrul+ShLNbN4ytJ+C4c5f+hnW/1+3f7uaukR
M1/LaBwR/OVuI/0njW03rgEFChvqCSPz9bjPH81BUVxpGY5GNN/QiIjPCyEgfGQU8mjLix/0yrdP
yCyOoc7MZNaXys06rdYvkZSdu6FXAn0pJl+qJTUYlka+15Us/hiDWTuICrbukN/A3bEABEBzCwx1
82DOdDU6PvIa6Lmz+BMwCi810txLmVEKru/vrilOEvkBCC3q9pfLXaeoUCuaJgHcKMOTHufyqS/l
+vM4l0dzjjumuC5cUvJLOs5bNOPaJ4bddch9AGs0P5haQWowZel9kUkH+7f1fewfFRMYqXhLwBVt
ZWPHKJWAb0RyoOZm7EvyCv/fvEg/IsL6pxSqSc0t9aI7iAr21meSpBOa8g/P5uVWalRA1RK5scDq
ZMsLYaFxQ7qgt016qDu4d0pBFHEvQE8wk7hdYdizREOR1mB0xLTHbM0LhYHUvClofHxbtCz/udqL
BRmvoZ6UtbZlyHBgZDzwRTsbLfhQxVguGJk3sxoofwx220ty0GfTFynSpTuDGhqkrOVyiteRBk3P
zNaB0Z19Jn4VRSSIEJlHEX//6oauhZGrch4pAemJclaiSDrFxpx8mMl8D96zHe9HMkUfAcgAtd/t
SF1RUnlXzEwJQqWxA5s/zrYC6XRSqEvQaPXw4NhQJCLEUfrVMGcHifvblQpiDaYGUTQXfmBzOTWp
mmXJKJWgRdvEn4so/ho5eesv0breXvcDb/2smHYm6RKqEtQtNm4vKdq0RUNECQrgSJ5V5MPdIKvr
XV07tau1Xf/5ur23O6vICBSACccfiBmVy49o2y3ThBClBzNzYG4rT+NNZ/U/taHOng2lqu+lzlHu
ZL60u9Zl7l+3vrOxgt6SaJNZfMrdm1dNDfMwqvRxCmCGL++lJP6vMJro2eoy+XTd0s46iU5go6LK
oYgWwuU6F3NY7MXGFc2tOgeVo2YfIN9fbiOjpOC99N19FaFsKalp5evp5ByUK17mM14nRDTA8LWQ
s3BSwaxuMSlDQ2e+K8clMDM11s6aGWayS8anQlpuRvFjRzHC8ZDpUn/atdJNJ9ESTL1E7tP3OalT
8a5FjTN1YzVyaq83EvR8xLTJct8Tq9f3g1n01LAgq0pu8y4NW7dpbCpdmTWE57yYyvrg0711OTQn
6BDTxmJtdCsuN5TueKNEfcXtD+3qrLf2HCi1LDaPukke1QneMKzM39c/475VbqAq6BTfCBoVbQ6n
tYzVpBjUM1N207lfhvnJWcr+v3YmbS/GMv73utGdUwrW2BacnzBpU5i4XKo5SaWzoKYQGHnYuwhq
aLeWUc7B3NnmwTHdNWXRSrOhHZSpXF6aAt+ntWZvyUHS1fq5BgHt4YMlDx7J4uADCqe1PZFEz+Qk
2AGbszEF0XJRVnEmB4VpZ56WpMvZDO3ElSXbfOeEjhSYSXtP/b4N/nw7ieeI7sDZgS7YRFUTKmpL
De4vkGfGCU2Vr6nEFqJuihEdXLud95nbxgMtnij6N1sNhhqPDngmJQJhqOYWeN23ZXXaU1HS68jk
ubnp2769mzVQ8W7Zpo0H3rI/WO+OS+fGk72DiScv2rrYxIpMxihbjo+MxnU6FMNdMqbxzxZI2EPV
QO5y8DDvGBQsKoLIF4AQIPnLQ6TZUaRqTbMEgz5Xn6IqpcIdReVtghJcIJGCHth7eynFZCMNJSIX
eqVbrY3MpB5H510ObDOJ7qXSHoCzaSF0DLHZnap8Hj8tnaV+un6M3p5fgh0hlmcR99C5FB7/Vfih
D71mxxXbOgA48kRhCwV6qfwSl215z1DJj7ISwDNDOmgIvr2i+AK6TGwun5P089KulhHULS0vpmp0
zvusz2jQZkl+l2R5fHBFdzb2wtTmikbzoKdZhTdw7LQA0AZLZR4Z9ju51abTGta1p2hrfxCB7K4P
mJHMtLYgFNtAQ+QKPdS45msqlZ5+BXld/LIM3pMpLpyDm/HWFPkkTk7wwjHLvI2ep9qMjL5b2mAg
7vMWCkWPqxp/0GtL+mO/Cj6C4wKym2sIs+HlR4NAIzG7dgX6F7a5V8DMeao6W3etRJI+XD+XbyMN
AcXA13DnBa3F5rWoEygRmVvDlKUOt/U09q5ktcVJmVOKIZxHdykRx4Mzh+H35c+FVuEaknU4a6n8
AINhGu9yqdNQrBWS1l0gr0lz25ez+SUeLc2lWKQ8VWpfegRJ3U2Z18N7HtH11DNI6Y/ADXIvmul4
HHiHvY8Mtl0Rca2AdW+8kQ2xcxvCkB4U9TpB2FLIn2mO0PVS7CNRtrf3xVZ4N0lpcQqUTDdH10QB
utDWsAwiQys9iCx/TWbt3KVj3wXVqK0f4qU/Qqu/dUPCJpGliF9FfHm53XJuhU1OcBdkUhgJGWjV
NaVxeVyyfPAToQTYLIt6crr4SFH2rZuHBwOafb42o200cC8tr2Aco6JUq6DKY4PIVVFu69Sez9KA
FuJKoPT++sHe213SS3w9IYPAuV7ay9MyrHpFrwKjmOwgka3MgwosCey102/SNvuHauZRy31vjRQV
GS4XlJg43kubGUE7IZ9cBWE1q15qNTE4o5jLJM+pF1W2+cfOj5vzyt7GT0yG1TlVolTBrNeJqza1
9VgtfXmW7do8iE12l0aRC40GHk5yg8ulVVLW1WE3VYHe6KML6SdFhLKW3mWQZcBO7Px5BY+lkf5A
yksgwrjQpb2l6vKYHIWtnLPoxs6q32NWoULcQk3ZDoZzsJN79+IFVYAUBHHz1uN2qtlqmT2UAURn
xpeIjr/nWEniV2h/+V2jWI9G12ZelmrFwasiFnIZ2NKkg6OfxUDwRmvhcqE6c855zshOEIdx947Z
9OXBLMbsoMr0BmCAn31lBkTIpZmorrVFWYwyoK2fwObcR76mt92DHUbvQ6SJ72KriIMYkLTXRsxl
xSm7rU/D9ICOXE9YP+sHY4p7J4r+EKEfvTeo9TdfuLVrcu3egmF+XaagSfsmWDvEzOVmnU523B/V
LHftOYQIDEaLUunmBHeDiZQpQzlBq9rZr0Iera+1qk6yNy5dkblxUo0/r7ugfYskLbzgorC4cUFm
2vWk6Xzauel0t6W2FwxJ2JwUfYmAottH4+w7bxckQ4Yoq0EbQpp7+Y37RQf/a+ploBS26iOCbHv2
6pS3dd30B+dpz7uKMimPCc0i5q0uTdlDNUNEYvPx7Nh51Kdl8puysj6GXTE9QP+Fz1sGwG/XN3TH
KrxbtKVgVhVkTpsNHSlGWvOoVQEsud1tNY/STTECl60I+L2hMhUvpVt1YFRcwM0FFTwW8BS+dKi2
TI8p6Nx0dfIm6BVrpKKhh49Zqf8yRm3wkVGZ7mJDjV6Eau67SckPbsnOkiFyouDEa0JGv2Wz7GAj
WicNKjNlCgevbJgbmJwIQnR1zD5ZZqt4ia4eCT2+GfTilYaFiCKQJjhs32x0WVJZM7Xa9gEK12ZA
J2WFFrgZjR/Exvpt1GvhEhRIx70rZnDD90vah1+dKkpqfzYl6eDt2e6B+DXCO0IvBQQQIbfLw7bo
tDuLTLWFxuRym3bDEKxtkwZG33b002AxDaviaCxr65cxSuyNIiqVGyABW/oQ2GAlI87y0LfiuPzC
bpf/LO3hZPj2cL1YAYAEYpcS6huQnhI61MD+x9mV9ciJs+tfhMRq8C1QW6/p7JkblE4yNmADxjYG
fv15yKcjpatLXcpopJmLmYkLr+/yLJOsIIAjo7vQ8+JvklJdVhGzp3mcxF5HQ5Kbuu5vuym7ckGd
Xxjb6KhobjXieNMd2Cb+j6Q0sjaBNXxMS2aH9Y530U3E/OlmcChWv31yL42EiAh1GwARNkLMy5Hm
sY8cRCmA/UbW4/KkQ0kqBx1TffO7tbsC57g4GLA4G3n6N8npbDBFE7euIeDtydrqIq7IWDh0Rpsi
Ctfl49tfdmmfbPTb/x/s7P3WdLWLZ4EoH80wAPKcjYcUMJnDfxhlywbRHEFYdN5S6MgSBdW0IW7B
rNmHtU6OPDPp+7dHuThxAISgQ413Avv/5cSlboC/KnDzJWQO5VPl2Cfg4ex+gSPvle95Veratt4m
jglsDxLQV60oKF2kYTNEILACpYqCaCT+UXFHCzwi9nYYeVCoCqrZkKHVh2icsncIlP4Wvf77N/zG
cwDbhJrpWUTgBiXrTAOfD73I+mYO2yD3A0VOELZeyoB5641nYnfl5TwPCjAooi8QPgBgx5V+TqA2
pIm5Xze4zMhgS+mP2hVNh5u0qsLx4CGlvbKolwZECL01F1E4hUrDy0UFraWqW6g+oQNdge+kQC3F
dIdlthLvJmiueo5e2EQYDTAqCIEi1DqXZ5iYGBobU4gGm6A/poOcbni8kH2KqP3KXF4cCi8Uqj+4
WuC8+fLTumoStHNZVlah68ogGvxcoRy9VzFYfn99NFAP3QS7N54ZoJovh9IzQRYgJnxVo9yJD+x5
ABngKdBIhN4e6cKTAGIzlG6gJgW1oPMgxzTeFMD7BQoCoyBPyxSOX9APrkFmS7qPSGPJbVetrPCZ
q1DzduzK8JfmFBbPeI8AaQSa++wOqMZFAbYNpKpEZW0f6FEdXNbqclzm57c/9MLNiWIaSrCoO0HD
/hwkwuFNlM4z7jQqwW9WsUe/hS0drjwGl7Y/oGg4c6D0buiilws3kI4kIyRZSjM6+cGMkp9q1kxF
rG12DNC6K97+qkvLBxTo1qUArxrqHS/HszAYTdcEjVehJ3tYBub9lAsRT37QxQ0cfLg+kCnr7iti
1Zcu1eya7cqrVG+7YTZ9zI3vigP4qtRcO0pQ6KUlKPg+27tkrIpKWfEMaLn/aeRDt28C5nRpBhLP
MLTRZgezQ/oB7VwJ9x9ap59ryqb/sLFSpNYwDtjyoVdCCRUafKZbKTRf12gP/sySZxGUhxQ6glcO
64WAcRP1ArNu0/1+BXaKmZ81UKWg5aqgPYCbbqBPC7dZkCcssQ9Do6OdVcm1DX1x5gF3As55a/0D
0fFy7XHPRpkG6boUPa8/NSrkR4hWDY+KM3JAZtS7PJrDzSt98FnO/KT7VBu4tQP1P60o7/q2f/YT
WV3D0FyYDxw0FDWBD8Lrc17dECwW1laKltkY9LnBvB1XjQH5gkLnEJi+zke4uu7fPgkXbhLczXAY
2QqcWxXn5Wwkg2pZi25+CVblimwhMjuXJBOMhOe1fHuoC4cOxROgOwh8YrD/t5/yRyDrEqDVA4k3
ztXeuIPNNnAPRA8gV7emMEgTTkR0n2IlxU6u0LJ8e/QLFxm2GWiUuMeQmJ53sHqmTUMopyUAi9Fx
hIc7ckXHr1wsl6YTJp4Q+9jUZZAXvPzGeCJrVLV4V0Gd/94lHfvEsAdvYZN6jQh14coE4GqDCW4a
uAjUXo6kasXmTmIOJyDXil5BwaaHumqRrnrz8lbN8e35uzQeiPJ4wJFqgo569rb6tZKjH2kKrIqR
4Kq3HzXc7g+e6rtiEOJaK/l3h+/PjB4bBHavWwcQMv0oPJ19n55Yi0UaaWk73u1rXk+QZE51ocJw
uFm0tx65yqZ8hJ1kvtn85jVEc+9FhG1LnSZHm5CfENgLi5mgiA7vPXdlQi4tNa6PFGcHK4C+zMsF
CC2wqZQKClplHWE7M/I0yljkAC5Wu7fn/tpQZ3Mh8Gpq2WEoJ3x5aoJUomkX1e8SSFFcOaQXjgli
fYS8oA2i33t+C3HGbeOg/FGquGWHeO3Q8l29/soxubCZkCNBORLyA1DrOlfUYID8mgEGoVB59bCu
3ZqxPGU62A2xA2/JZOTft2fwvHS8XTfAP/wuuPmAQpwlgOi8rhUh0Kyq4LT7KchQj0orce8N9fJ1
QfnvAWILJu/WWlz50gtLhygNZb7fCB3Qis52SU9kSF2CL90cDDJoHeQUzfSHmCl5pQp18Rs3vSUM
uBkEbpP+x/3KlwWl05BV5QTRnV8gYEBtjXt+p6AirZqvS8LCh3T0qtOozLh/e34vfiYMhTdqHFAm
52SXzdwmSqERgiC/CT+rBTijJUsqkdN+ukYkujQW7r0NfAHtY2B5X35n36TRQmaCmyGTYQ4n1Oym
adubbAW96e+/CoWXLRNETxmh2suRYMwwI9ccKsig1crbodwDaKKdZG8L3k71cuWJupRvA/Sw+YRA
8WdTcHo5np/UMCLOeFW6qUe5ksrEfCNhY+H4lfm5t7ag9FTk82qUgBmLjIuu08OVDXvhAsBv2CAX
oKhvhfiXv4FXLAYRrMM3wzPnC5Sf1SeF/OLKp14IdlDdR3sYxbvf3L6Xo+Dh9HrSpyjcTdJvdpnk
PZh1YNgoG5QxxIWSvRfo4G99UXENoGiCPYqSBiLOc9VFP+zbto79qlyDMfmW+I58bBz7+Ne75sUg
Z6tIG96tQ4BB5khXoJzgsIU9Z3upnPv37aEuBbMYa+PYQrkdwodn10urZdWmka0gQr7Im5bNdMxt
asSnMGzX74FH6pvFm9uDclHzmYXNXABiN/AbnY29zI0PMPw0Lf21TbR94tnjjUAB1RMUgoEJP29y
eI5HNl6DqrQ8aA4o4c57mORtxkuVyoW6JqlyaTdtCmPIUbdO/XnWki3BlMBiAMOFjFdtPoJyZHOU
ydbphI5Z9m6eUK16AIRCX4tTLlxGAPAhcMd5QeXmVTe5i2cKpoZXZlUMYBKk7z/USiiYZrVL/PcR
x+8+OSTEN9zJeeXP81LhXGTg1i6CvtCt8lEOrtXOBbI+vb2xLi3g1pL//6HOboEA5Pqs186DtJaM
SjFTu4c86bSnnjVFhyTtyniXpjGBwhlwJhDHAP7w5X0QUFU5lSwe5HAUOuVVEP8M6/mLDCz5/PaX
XTwyWykdorp49l9hzKeUMxOEWLGF9sv3NYI+aB7543erIE08hyT8sKXt0PQVPIdwRnqC5kmcKx/o
WI1KEuqQsSrf/k2XZnsDvKIWF4Gmem4eHlXGE6nne6VOKShcYB5OjwrubHkHfYcTaLv2b73Zt4sw
3TA9yDaR758DPRYxKM9feg8F8dYgkk71c2ynYQc3rIeVJvI/XImodkCFCEVcVJPOlre2FRoKQYM5
zzp5bKSFn0wG/ku9+V+/PZeXdlIKlg/OJFDEr5qeCMnb1jW4EUEarz6Jpv8KAAvdByn7L3sWGEyQ
I9CFQ7x1dvcGtFllTWavXOcw/bpM/GmMR1fWdXiNvLz9SefXKdAVANMDFQTs6fbNf0R2S8rbYaHY
H+0c6nJoY51X3nxt5i7tQpSCQU3CxGWv9OORYq6o8uAMxmQZD5l27gvggVXuCdPuWQvC9NsrdfGr
UBMGBQOg4fQ8I/f81C5uk2q0be+Xc9qoJ7s0AKS/PczrDYFEBmgCQJpA5npVV/FXqBV2kDTaJZz0
X8QIAHExdEv/1PJ10FeipwuDIWoCEQqPEf5xvidmE86w3ezZbg3kWkSG0oOfVGkxpaG7Eu5vwefL
TQGJMrgvAJyx6a2fg0UGyA2AgRHjTLkofQZ7jR26wfk6h2+kPXHgeI+BSmySr0lM57yKFnflVL9e
QPyCjTwDDstvVtvLbQnLk5A7Rb0ymJ24nY0MbpoOovlvr9/rbbmNslFsN277K157NJlFN6NgwN4w
CFB5tfwGWVHR7LgavI9e0NVh+faIFxcRcSnkjzdMyHmhqloG2DK1hqEMNdJTs9YVtCBUvOPocfz1
k46P+2Oo7eP/ONl2Ya6n8ch2Y9+K0iSduRsqpE0hI9X7t7/q4moRSNZj04SII86KCLAYCLOGW7bT
cwbj6UDrDz6j8j98EDpL212/FUXOeU1WxbQjHFKvfT3SA0+GH0yyaV+nMIR++3surRIKyGizbrHv
K9DFWEVrFM0VA1+zZicSVP77bqhln/s1Srh/PxaQ/hslF68m3rCXyxRkdePPxvNKRXxbcoDqjnrR
844A2ffX7TIoq2xJJ9YIcgDncpCxjAa+eIZvpRB5XFnEjmOgYDeVzNdAM5d2BB5kgHp/FyjODWB8
4ljQ25DvQEk1O6PnYFOzU/u/n7tN3mCr8wMwfU5DjVmXxlWt+M6NbQraPzE5gafBKVLs2u174arY
YKQoMaPGvDFFXy7TNFPu0OGvd2j3szsDV5195Ll0p6QUB6CSyLu3P+3CBIIIgkoWmoDgYpwDdQFA
bwOiEg6QS+weYaPDHuDlHF25AF9nNxs3CZYWoNJtQK6zQmPseUxFI613fVBFhR2jqSAADYNw33jv
wobVuxrh85XX5cJUvhj07LZgrVRs4mm9I2PfA1zQTe/auR1vU7m652yYzRU+5IWphL4yeBd4ztCO
PvfusC7UYchwq0utowIrSU8Qd7xmeXShwrKp7m3WHVClw7Y/2yFNv8lOQIN7t/qrt6topos5Hatd
j9ukII0XnqauYwcDdugNFhyu2WHrdm/vmgsXF8jfyD1S6K5u/qYvdyn9nz0ea3dLMvBSrP10yIxX
oePY0a9/PxSya9zFeJ8BZzhbRaHRfgM/oNlVvhxPw+zV+RoMa6HHLLuySzP86rNwZLPsQq0TLFN0
Drd//8dLBlJfKHsuYJwxZcsNtsn4BCOS9mDwmj4qfys9TL2oEedJqCe8/ZkXNivGBjgIf8H46HxV
IZ6bBiyR7c5jHtlF69znkJUPikjhEQ8Hd00U9NIK/jnedmL/+FbFKrkkMcYDYVgXWeP6ImPxeBva
SFxJjC8cflR3NhgKoI0I58KXQ2VOGl9EtNmFK/e/zxJN/jkWzZOq47TLBSqB/yC7k4e3J/TiByJB
RFsQl84rEq3FmU8aSG/sVALsJP47cQRgJLihyvIrH3hpKFyfm2YROs5Io15+oK+3ZERRrJ2rXVmx
pv4cesAzjJBfvjLUpblE7APWNYrjwGltd9Afy9aPUowa3cYdjB46MGVVv2c+LFH4MsWPq2v7AwFZ
4UrYdWlv/jno9v1/DJqaJPLgCIJzkfrDDTEsKIZa9De9tfVNNpm/FcHBSd/wPFs+BQI9qPsvx4s5
JH3aiosdiHr3Ujq86ZYfEH6RQwWOctHT7FoccWle8Tyhnb49GcjmXg45hYtPFHX1bgHaGHYayMZg
5JpUJXjYCc97XEGHesz+vtcKoWZwgACk2Dx7zk89aX3m0XCpd6bTdjeNMHXwaGrujE1+/v1xAAhz
4wZums3nLtFe0wOXWPn1DrT55NhAyLqo58gWQ+/p/3DyoG4PIBigIa8xmKGtxilVut6JsWaPCevE
CVjy5bhM0bXW/+snF/kjYKWIyTYMEzlbNttk6ImvabMDIK17B+hrfxcbdc3a9/X+x6xFqOoBTBdv
eIuXmwP6ElNlNwJVBM9biAHYPcksaOm9/6yWOirfXqktEH/5CqFhDCV1pCAoPUPH++VoOlg7Wg9A
Yqcdlwe1imwPcM9jYluVp3xyR02NgIaeqQ5RPF9r4Lw+CECEoQgPlcCNZHlejefWSRvMYIa1VZVA
zG9abuBF0X+IqTVQFVYayEk6Pr39ya8vUGhShih5AZ8M5avzRnnWNmncZVTvkAJNRdtqfYBNslfA
Te5vLeDRbwMZBEkQxgO+/1xga64onzw6yR1IkbCJbSyDnDjTHe3zkKTNFUT564gCo/3mgmyKALiv
z9aS4iIjYwt9zSpSNw6ws3KFtkMRpgANyax7L6soOgGocnx7Qi+NC/Dz5goAEhz8uV6O243gcpoQ
KJSoken95Ivm0RF4ITHnfeAyNIeugVR9uGArvz3whZUE8mrjvkBkC82cs4FrH744mFixY+PoTsHU
rqcwtRaAtEz419xZLn5lhsIKiJTQaz+XgDPRrIjVs9hp8CbQrbCBzlMt/X1rl8dWOfWxo3Ip2olc
w75d+kx0Sv7npIKH6mxd43kKUX732t2Q+IgH5RQdVLXOp2705ZUtdHEoEDNADMH9hSPycilhCIhb
tNbbjGYROmHgjiXeyB5jNXRXjuGl+QS4CERgwCSBMzi/eVRDReP1Ytdm4EqCRqgPgzf1YAeHwecp
GsLDEia2BCXkmk/7lm3iO15ee3j0N0IsKmWIpc71ivXkNGurGdYF8Baaohy5RwBvtwFucrnmgYRY
W+VXvKiiecElhN2gSstUH5fe3IQlgxfWnEdmnUmuGk99CNCPqKDhHKk+d87FJwn0vCo68FKHPAWT
59/Rw/u765aYPS8pOEZFSmcqc91TpUBZhUdJPsSpgQ0pHC1dsdQLXpZQ8hrj1Hx2R5AZugHxpYn+
mUSr5GmeqsyVobGRKeyA/xIDtdCY5RJI5dyNQ3v0k1bqQg4s/FpDtnssjeHLAzQlWHOwzHr/JEtC
jx1hrc6Dua6zA8NX70JbgzFn+tmGBapRXO/i7W4pKRw3y8FrNMiRegwAGcIUnnzdM5lD6QSiiI5C
MyXXUA271zWP/22gujoWpoF1A8h306CwacOA55nyvCYXtb/eTjX3IqjsNI1/8oClAd5jQsaXLz1K
l4dqycSHiQVQQawZSw9tbOD3qbOB/oxDT/8AyKrdioFG3NjGpPHtoLKa5y4kkyuq2JtO7RCp4CFb
iH/XEt9Ft3xe2WdkA+HTtNbueydr8Q2S1eN3QGmGKfd05lN0W6L2jvboae0qnQCyVSUe+R6kSCqK
Mc0c2/sj8gsd+MsjnplxOOBxrp98DQZy0VaTOsbQoYI4tamJKKZwkqqcFJSqcx+SCDxf5ej9UF7X
2JyboQqB8XPrSQ2RGHMKaYOh8KwfvjMRsEXHda2EK4ywUbqbo7RDBwCGmrAziGfA/jS0g7IcSjrm
c8B19RAsranLcYjN14Z784Z9bVNWZPMk7hXylF9hgygwrwewBI4T4J3PvnW8LVQ/R9F9aFkD6y0m
INyZZG1ny6Du5Rc4aFZ9sdB1uhk1M0MJTYL+NEUdiXPPr0DUHVbbfRITg7CWVtVsisoorAQTCk5l
AE7Ev1DZEsAMgUs85sSy+QupVFvdSAz2AzyaSBbwhwDQCLkyogEgb5ZnB3mn27ZT5CfktfCKtbRa
h52UUBnctVBNandRavt3mkZemmufjn7OiOF7jTJ3mjdVYv8NUfX8yX3qblxSteLge2v40aQSlkte
3xGNOal8RKawUttjE0NdpolZvRTpICiD9r1X6z3j0zyWTsqg3i/+1PWQHA5bWUDirF+e1rpZyU44
RiTkvnpyNwpnsxx1KP87c36H/jrgtScXhS2ewaFtf0wKHp35IqV3y6OJPUPpZfmQmBA1lbiZl6AQ
KO3faQ0IQAEGbx3/8NOapu+WFup/A2rwUxmnyoDKHw+zKtZqjZqunNt+4PulgTIyVgMpd9GxCRAY
awm8ogGUod/iwQvipyqcI9iAaAOUYG5S58RpCoMB+n2eVtzkYKsk36WFbdN+SIno/wVkCNDeEUIX
/m5AbP9og8b6XRELXsUFfkTV3zAIP7d5nRruHlgbrFMOVIy7S8fWiyGx3ANi6LxxbL4mXgyAxRx0
ncNR8tITdHXGKbeBr3WRiqrSH6c5jpZDPzLb5s5bk1/w+2T3UOQjPIK4c7C8Yy1CoEI57bE8G9zM
EK4K2X6nIJWNOfSkbfNoYISRjXmvUh68bzOUAoqVNPWnwQYezdO4nlo4/AUTkA9QFoKe0eA5ACT1
bPqSMxFFebbwpT7QaLJfkoRVJE9bloXHefUQweHNT/leLvUc7NcV6hr7BXr34d0CHR/5a1oDVn2I
Rt7p933Vxx9WwNNh7EBj0z8kTRjW9yaDVuZP4VVBdwuBA8ofUn8W4VcI2oXZfTYNbVCiwua9HwY+
CFwILCYAdmqo60ZkDqMiXtqmPmiftL+oSO1d4lpnjirAdbNPB2jIHmnaK4T1teUKUlWqX4uONASL
WHsazhbEmUPEK9fsk3aAAoWsUvuLB7Uf3Tsi5b9z3ScrKDbEKFxqnQ3vG7mKT4M3m+qGMHCdy4HU
2fvU+oHcoZcmx/0S2/5fYtOOAIDFl0+esZMoLILB+o6beiZ7it8Tlaul8J+Ll2BgNz6ppiyfhfLq
o/BiyO3bDIo9kFzS+jaK64R9X8zUN+XYJetaxkIMQ+4b3Ybvtao7/g4bULUFMZHwVCF9bLeHFJEY
ROfrFFQTsYiQHsjQEpU3YxwZ8JZZmr4HrsHzVUG0ldW+N7U3lxOUYCFCpttx0XuBj1H3g2ZAxPq1
bY0soGPhorweLblFuXSSRzqtKd3XvlxwbXqzRRWtgsNevMuYqs3POlrZNxMljS5Yp7J019sk+iRS
3413DQuzGpA/GDh9AMSbNGUXE1jFQMbYRuAvZCG36wy5IqpXRCcZx2t6P6WD9EA1gOc2ZRDj4zP9
N4gE9x+FCPzpS1B5jO8asYKTPaPdmER70sk124+aOLGBU8m4gzQrRDK0YQBX7J0MFvXVZxD49HIO
KFK797Q3QdKri2E3fzBN0w55DLx98wtBI7RP8T6jqq1gqKcOaEY785F4/rgUelActyIkQ4PSpV0P
lDxfW7x50WIpjnzQR/sms6kCVG8ch7wHHsvl6ZoO/j+0zpo+3/SqIqiLzwNFnRA08wK3V+dylkXz
UMzwQ0ABGn5TaeGHLW4A48OTayuhmOUONBhI9CxTxR/tROSy47Za+H04D/3t6AnRlPWoxF1AW08e
JbS9/SJwgj1PDdYQMm9ZK4CtByCqaGoVokwijKU5AKDJUnIr6XxjYlxy+RoytxazmPXXBZImj1O3
UCCmx3SuCtvV1s8r8JhOM2MuhghvbXC5TaH5YidOLexECIvyZjbLYzeZxEPy6YesWHClfqZuhD8T
fHXEI1TPceVK4KN4GeAqaPPExmH9rvYNUpsgbqXMW2ZqWoIiYROFO8yEcTHG4Sr3Rvt9WxrPdeF+
qQSS6RYaYqKMomV51HM3RkWAclqd95zMMcTOjZgK1JxJiM24TuyBgSrDf2rZmFkU/VS1wKyjKtcV
icgQEAcNtDVzHIis2Yt+Tpa7IUt0fNIxj8Kj6OZ6PiY6MMOBeZXBbwe0RC6wzhglJR/VsBDVIgSy
uqIAqauU5XGTdPRexb0w90PDY4vfNoDemofpusRZvsSpp74iXFXDl1QNffVYScpwB/qI4x3LvaS1
w+3kwhWl7HA25hhURD4wQDdYmaqWm1NcZZqNJf7m1b9GzmSCynenp3KCpGS3Ix4cGPOmyRCd4XKQ
cc7GAA10iILoOl+ohJLfPNmsP6IwM3gltPcj9x4WyvGnAH/aeliBzWD57IXjuJM4B8M+9Jfse0/W
ocrhyN2nR6UZPAqQStZ6F9Gqmm5dTPXHdEWZcxenLgWLpmNwPmgSbcbHwQjPz2eS/kbrG3jRpLgg
eN6IROMm8qDafT8jfIYkIZ6WqQzGqv6RzGm24Lw0yT+hqxJVuJSyJ42YJCyBwoiPHvGhRrYIisYb
0htu4DoSVCFszmJ9h/1XeYeoAYs1p2hQPOqI9vOh0/h3XcbjtmyBmf4X3ijwsBzQK31fx27+Zpxs
HpSIUCauW3Dn79pBxIg/VMUS1DOdVUfuawYySQ9maljxaipJ0EZ8B1WyWOzoMAWfkpanY27iBYg2
kMS7R1h1gEfqiXikBQgM4Ts1g+GQg2lFzQEpmPq5rkbeUptlw3GWwn2FSiC9bxYKQx07AcOO6CHA
/0Emuuhj3aZ73UbeYxd3Flcwj7KThR/pzxaOrt1T5mz4iI0ZjUgcmPcBeIeUI8QT7Q0gD9WnWHpS
5y2yifdVWzG/jOux/4jPivltyjuGYerMf5y9hQZF5wXmnpLZDxHw6rW6Jf0cf9E+olh8SrWYY7OQ
Pip1lECsA9nb+gWOGTjxEbVLfNAj7CRPKlMizWeJ9Smzvhofm0WNad7ahkE1oZ8w2z7eulvfhf6P
LmYt3lnoMT7Dkyv86fUMopCLoc39bBRetsxOfp2LCdfPDkch/toIZbqdAjk+K6RJElHUyHiSfKkb
cPzizKx5wOrglI3hVkVyGYPgWSR0QWd/CosoNjbdtdEU3PU19ihkt5NK5o0WqyxQlK26I3Vx3EFr
AMrZuyRsvBvkEx7bk34kP7j1gPNZp1HWyKdX0eKFGfCGrFFH9QMiMdvlrNNJsNd4AcCxRxPil1n6
GU6DE4SQDm3SVs9mtQ1yBdtEyQ54fULyPgRUKUKey8D04eGWTnlk+RDpLEC8CbGN2yHU+LOBevMF
tI+7jhTtuojDais3510to+a9nQL/B0wZiS2YSttuL5MZ539EKt3g/ELIDO8CCX60KRWs7JMAQX5b
kS5AQp8ATdGjbjkXhohQlA0ctds8AHnO5XzuprgQPXDGKB5NKLIS5wBQ97oYNBylyfeJ23He4dlm
Gg+zUEEeUF/Fh75JwnbXzaqZdjZJoX9S94YWXjdVCxYYZZYjb0jf5ME42qwgMePjw1yJ4UFCH8vk
0Mqh2X2FZPc4CRl9ASirsnnvdK/hqEKjDw0HuhnVnnotudjehsiG8DH1/RFhfdigLlbMNrXvSaxD
nlvC4+amU2gw5iB/xx/hyqiXox4a+gVE2+iuGVnwj69FJ+7WGupjeFNXNRSuE9FT2MEv/V3TkeF7
E3ui26+Ian/NKx7jQuAn/tuDUIObZFnTeyfRccoRJZr6uIS9xXxGXt3nADWHBuodfU1znW1SBWEd
I2LpVvLP0M0TuxG6g40jcVk8FeDZJWiWxYlMoes0a2xTmH7jCSNa0AfbuSVFOQfllkfIt7Y2B9VA
P4VMVuve+XP/S7bzMhVZMlNEU3OVoCYUxPx5y0jwuOHGdnuku9NPPARBDcHDrobEnLCYEJLN9T5R
MxzFUQ9YS8l6j97GhoePAD8HH7qB+rzwp8We0NHkyJrStHnq4mSZ8iGEjFlOoBsd51ki9Kegiuvn
MBrjX2Y2FL3paugPs4EGWYGUDal4jOw3wRGk6qbN1knnpsugqFn3g6hwnwfLL9z9WQ+zYev+iXrf
E5h7y9D0NW32KDdtSUCpuPzRx864QyypViXmFI4ohJHwfbX2YZDP8xrJ3Ouh+36IBGKBHHM8fh/8
prN5MxE754Bl9B/TrDd3CQgDfd5hJzyOfSO+1JBi+1XzpDoikvUcFGplg9hDk1PrVvXVTSCK5IOi
KBJ0kZKol8MJFZ3b1HgSAWMb3Jha1PUhkiFDbW1EiTuHueMMGS3KcM01bnT1icC9fCjQFwKOpjc+
MgFf9uGDkekCwx9upxEfHgdHTEbHYN8TxcMOf8b0AW52aME1MlJtyRbXY9dTPs4IA8zwjIJL6iMW
YfP7BsF7B1shqBPljSP+zwStbZbzoREZGEtCP0swwkg+jCNy1nmcs4dxHHtoycom+BB5fvAPFdwF
xWzG8IcRtH9qsOHXIlHhdJMtbEgLzyACORELRWLUJpP+Bh51NCu8xsR7viCvhemrn7q8DbKZ7NKh
ch4CNCcXXE5D/RUKPuKLokH7VTc+Sg/aX1iyN9XgnvXE+/e06VG/1JTosEyGhHyr+CwwaSg2rWgs
R/5zHbfRnQMMzhU+92CTtaYT+5m5HvGgRe6EeyBM/G8k4gNKWmxiCJ2c0ncE8m0eEvV2vYML88qL
ia7AZYW0Jx8D3cSnsJ3ar10CUa4d1wn5hXBrwWn0FPmgUygTltxf2i8o4TbPgUgWCzZYP30PwHIN
UVZYEQMR+NFzEDIsUF5wMu+flwAI7dwYOn8GgFOaAtosBLsUPkLhjg19gOipksjdBj1PB1nBSxeq
fUl8VGnN/Fy0/YKaSGY9XrbVuN3Y8NJ9VCKYGWplSfZj5kr/msAM03mXZfB9iQyK5cX/UXdmu5Fj
WZb9lUC8M4rzUKisB9JoZppHlw8vhOQu5zxdXo5f34uKiCqXSS3rKKCB7gQyIwOSO83Iyzucs/fa
DqSiW0ysThHMXdt+Vztm3ZBhZT3PTMsPyMTrh9TqdKoPqcUOIlJqJtCiaBsROGmujOFiaKRH1U7G
p85Fp7oUIejWwRP0BmUzeXa7LoVuc9IMI1PB2BvplafEsCxtR46bfIAcGQxmyiI0ciB61iSbKFyd
lXVS9iW5vxxzzAeZIdy5tHIOhgELtnR4PWQJQV0mxQS8FULliZqmk35dmQ5jaBkInAyScbSuaHvC
ojL6JHX3gmovp7vaNpNTgyJjEcokK04bYxqGbakq0vO1UrWmoLeHRgtccjHoXEymPfh6ZzuPiC8E
j2WOep2STQUGT6PEvPMybTSCmL4GIJ08yc8KAtKUCyPjlL8ZDE9pfFca1G282DJRO+SGxq58cGtq
4l3W3o2DmqebvjYn6cvS65MravfxN6lD68ZBk8trWVoaUrqlsq/Kqinik4JV/raukwG3QsLmP8Ta
Xvd+h4utw80+sV2ttNoUAfEB2k52fVaE7TyUd0I6HFX7yWEzH7HrECh1bO+ihoANT1TK8RJDH3Ui
D7/x4uu9zbpmFZbTsnk2ltwvu7FtfI1q451ejUqy97os+8p+iHOgEjUOQHGPogwOz7JjQqInfRNX
Rv01dc3oUz9Po71WkQHDS/oSbjBmnGiCpeusU6fKmyEo45ammAcxu/YnNmjlbiotdzqpqdR9JSfJ
vIkVJ0+DltXe82Pe/WKjjprWkycd9RexMTnQryi+aD7MESpslWspXyeOF1fJYsn7dpjz6zpv2FxV
bu3e81rxkBo3ys/qMeJ0j0PK1W9VT1HSE7JwDfS5sqnWc4U98DvKcNbF9FtmrQDV0EmTM6HJISIb
2MXNFqfKTeQOKPZICW6ygD6RtTPjQSfkqcrNmiXSrm+YParruiqmjFUBA9VGRJYWGlZbGdSxBu2C
7dvAq4ShynLPRUON9FxwZoMJCNJrb43TcGON2vytr3qZnnqyYxqM+07fd6WdOMG4Rp8EdWS5z0pr
aVcxUw2vcBPLPCycyfsEaEejDptWztc5ahEZjp50GWBR79zlnagyUihsHHpVKRrHTz14Nb6bN06y
S0e917aqSz2A1a2NEVxWRRlRz7Pi3DeE03frNtbdFTXlu82Utdp9b5rFJyvuzUviaGeStYRK5beO
p3mHLsGkD2VUWQMNVPEga3lJ8kXIPur26GFjUnG84vucYorw28XhQISXQC23rogKNbQrz7qqZM/L
kUwZTRw7NicKm+w11c1gJ82NQ1vsp6m3QwaBmI0QMzt1Vt+NS4QJxRJbT4UpsyeC7NqYiIKs38dk
OObnddVz0tRZAji62M50SukN0raInS69qYzV4GZVoj4iMn0roPCQKq62KDa9tMEPBFKR2ooWpDft
6N5k6+Ul6rZRO41wycS6z+Ju+vRxF/odjSQXNAlwcFfMJuyx103TrpBAB4jhIEizmi+NqJuCvGPq
jDtStSItp5zGoeKkLLpxkyiDt+3L7Bhc+R24HR8CbeQqWF/BawfiFAa7xN+flKi7I3G2MEbuek/m
P9KlcWQIV52dZBJDyfaHJWH9we/VxhsLAN8pRBUqtB/flLdaGRqsCKrIMaMiiD/39T2RulaXSUvW
J/7q6pwjfH3fGmV6RHT7to1LWwjZvLt6SOBKH9752ezoiyxlqMag5OhajkwAtnUWV0uy+6dfCOUP
Ln8TcQ674MNRldAcbYvYq0KvGDy/T5rxjC6HeqT//o4gZnWlwidAjEP04jq2fxG/1aVcDHcq+UKd
YA4oneK5Xlpxb0U2TtSFXDuhtNPdx1/tvbtIg8PSEPmuWQTrz3+5KPXoEd2UW4ZL0o5B7U7G3vTq
aNsldXVEUfjuu4LcbjWio9x4Y0JQCERbUNBXoZnED02PlNcYhi6gk1edE8QR7XWAiVugl91DbSwi
KAq9PkYUfTs2GZS/fIaDsRnrSmyM0uP7TsCD2E4V1XmiFPo/FzisWezQmhEaAFE5mIdUh0jkmVpI
yLUoS3Rq9kSdmNDZZTCfaMawHcjyIfmKpuYYQvm9KZAbvBL8CH4GRPv6iWKKXJiPsiqsCrM/T50W
DeWcCFQF0PykQgP54xH07vXA8NjopsGr6KvW45cRlDZ485VCQKFVizmkUj8GlpLb28GiGdevWN6P
r/eOJ5VHCJNmzUZ1mHrXR/zLBXFoxupsFVUYlUWTnOQzVwpq3YrO59HOLsVkyNuuoz1XkW1DbvNI
19jIlcX2dXNww7gurdOyz/XPH3+ud0cWdDOwnsDI7UMMXl9ZRhrBmQwJWM6/KT2WcgXUs//xVd69
24Rso95GOMOZ/PWXT/pJcgLUUZUt1ABST6mvcm2kM80p70Kwqzgyl78zKZH0wkQL5IkC8aEoPrHb
1ho4EoSEononet/LLW1Ni6oZmi81ktbN4oh6+Kffcs09gO4HrweOsn6IKl3aXDPZtVZhVzXRs2Nl
+QOmqPmy0ablZDYx5B75mm/nppcr4qkmDQlh4KFrNCmBAaRzUoeOJTNAvJZ5bxYepTN3cYIUjXdQ
FQzveZaU7TQHCUWJHubjZ/tGFbV+BoipNupZdJGHkmspBjPLZoWBrTo2KKvFPc3N1ek2UG+viljf
umrjBllb9P8UKceVcWhwy+E88AEORhVtNENGWQebnNTtfS/bOESI0vnNPJINNZjHEOFvRvF6PQxb
xNIzT73ZNbGCzvG8lDXZN3r26CZ2U2wcjlFPC7zVNtAXcSxV48045oqr9XiNSEHPdQhZmEqPJiAq
b2wsA3l0jt1dDQnilJQYnjOkDc4l+gnnyJTwZnFdL4oM3oHLhM72MI877YfKBQZXh33jVr7nLXgj
6VyiEyyObVHe+37r8s1VVr3CW+i6opt0SaowddSi9S2lbMs92DDN9Y1FlTsODvm3ipu7+3jMvrwY
r9R0fEeQwkjoeVHBBh0MnXpASIIcqAkVLGO3kmMsNTGPRPAiGw0gafBqH6j1ZWHbxO5n9MgV3aYh
is8TtFi0JBB2hQl6jrsk0SLXL3Qanv+D2QSr1LpHpA3xxvzL3tMYEjuqQ7epq71CMS1Ed9zsXI/a
T7LMw9XH9+S90U09Fa0927l1GX49R8deK0uTU37YjO0cWHORbCclMc9g1uWwr7JjvtiXwXv4DFgN
V8Mbhgb+8fqCjV3SCS1lE0ajSdlZjZZrNhfxdBYRYHXlzPYiQzEnxlep6M5lplblta0PIvJLsZg3
TYfo/Z/fckibTN+sVB7gmnW4/rJGD7Jph66KmpAU3DL0urrZU3dJQsBc2tZB7XBk/n7nTdPAbxBS
QSAQrqaD/RbVCqOK1ZFbnhnpvhfyyZrtOHQh5mw/frhvlnm2c/jiOWYBdsMKcHClxYwSM9bplmRs
ljvfVlPjGVLeMcDh27VgHT9QuHikq7z54HQTj+S2kP3VhnnVqFsUPsClDUM5dZcC5KKFPqONHOOE
E8MxOtXb0+RqE0Gcy0yCPQzs5+tnRwK6Vzuj0YYGnUiOzzmaDMdJNhKe1RA2vWmfyHrsQz1hn2NK
r7lK2r77wgnpWOju26dKOKKBoF2zNN6kQ8Z2PnKMVNFjAAhwo70yjdNPD8fO9Sittj8yYt+9FvtK
DvEU/CE8vv7W9Bxd9M9cy21V6ReTAXRXyxZ/muc8/HgIvXcpTJUeYeIaEuRDvlrVW029uFYbqnNn
bhhixYkelZ9yrc2OzM5vB+v6FmK9hCUMsPJwJqJVYqBz9XiUU750PlVhJKFJFzfxkbv3xkrCmIEp
r3H7SANjPXh993CLtaPZZyRJifmhk/a9gvthswxZF1o2+dOLQfnJWbUHrdLmR17J9+4nX5HSx8rg
YcF9ffGuVo05WfiWo1J4W0GH5gQxUrrPxdIcudTbZfYlFZDkct5/9hIH3xPXgdagjhGhk1lyWzSq
fT2zcwpVJ2rQ1XBGsmi1eeJIrePdd9Khb/b3dQ9sALrdJmpOxCoKMuaEsR3ik7J0ta1eNd22Io1y
A+hQnJSZ57HCSHG3mMJ9rMisPjazv3OzOehRIWJPSDHk0EGzmDHA4bwSRID0doAiXT11Sqy5rfCO
WeXeGb0MWYYv3GabR3tws0vCERLO5yKcaapuqDbJs5ry9rd//Dau9IXVOMqFqLu8Hj0wSDXWx1aE
ZHZVu2aYk5DkOt2fKm06skq93RhgLuZEw+kNBxlT7OtL1ZDzYrfVeUvaQoRuQUZn3BnV88RL5bsT
hJwjr+W7FyQCWuU76BiOD5bhxJ009CCOoMsEznHETb0pcusHagLcB1ZeHHk73hsbTJ5QxcDHIGs+
WBtJY07IgKk7GAmxEaSVpfpgDdVg5qYeeSPeGxsWMa44DVkdYAC/vpXIpZ2p8EjLENztG20kAWzj
2Rmmro9Hx3vXYVfNuQFqiw1L7PV1yIdrkjyPQfBK1w29SF5iBDmWm/befXtJyeS1cjAYHlyk50Cr
xNEowjHxwMXSLNjGTr9srIr3/OPv884ERpTXmlnB1oIvdjCRdJolBzE1pMGZxhr7C2ovSjs0LkM6
XcCet4M+Hf4xGpJhj6+I+uJagXUOk8uI2kqaIRu7UCs5uXtiFHtsKtfN3GlHFrx37iTzgOquUcrs
nw5xARquwmr0qi50M2I/xpyIuwzbcDC6NN0+vpPvjAxuI2QgZ2UTYCh8PTK61fLN/qkLC8JcrulC
Ob4preHIOH/nDWZZ09iYUDX1rMNsT7sC+jUtJuO8yOcwS+pkX9F7I2uBth+l5P/BNghDKOVgqLJM
hocOVD3qDK2YexnWCY7vnohYv63YBmZlMv1ZdPi379O/x8/19Z8HlO4//4N//143M/3wRB78639e
Nc/VnRTPz/LisfmP9Y/+16++/oP/eZF+F3VX/5SHv/XqD/H3/3X9zaN8fPUvYSVTOd/0z2K+fe4o
PL5cgE+6/ub/6Q9/e375W+7n5vlfv3+v+0qufxsNhur3v3508uNfv1NG+WUsrX//Xz+8fCz5c3eP
aSV/e0ir7/xtvz1WP36TyfNvO/FcPf5Iq+fuzV/1/NjJf/2OpuwPACqQBilQca56gY6Nz3//CFgn
okTESWC78Hr//ltVC5n863fN+INXHZAHRo91S89Purp/+Yn+x8r5BfPN6GV+I6/g73vy6un999P8
rerL65pP361fkgH/36dQuGEU7NjR4igmP4uu18Fig49FuMpCM1gbsNb45GsidLO9oauDBilRgTQp
1z+hKjEeUGlWia+PnXs9SLRNKlU1hIwlWuBaj7amBZJ7p0dW9gVXqeqza63PoQ/LBKSVHt+7dmlv
kHP0d7Os0Xr3ju7us04/8u7p6yt88I3YfxC5Q0Qga/Mhj5jqKgXorMoxaHWoAma3vDabsUYobCSc
6zv0HBSa77FJmxsAgcWFITrzpnebfLcUjfA7Qw7BlGnXWUHqCng9PYDx+SkndjWMFiRzshLd/peh
9Ndj+fUxvJ7gX54CflgmDDBPK0ToYFqCh69aypznm5kApq0clymMx/JhXKohSEssijJCV/vxNQ+q
p39elNURrA+TBnTPdRb75bjPQ/IMuv7ZBvue/inP5odmRNWi9boX1I55pdvC3mZsJwNIi+m26Svv
SAXzAIH+50cAL65r6yDksLiOzl8+ArpwdHwDH6GphBOiSkIhYmrVl0mDPVBYiXOhwnHdJJO97DQl
U8J81qfAmyU52/acnCWphhW0yb835aj46AyPxWi8NEIORhMnBpgvlNLX5fDg/Vjw7pV95XCTjId0
uEAaRENv8gep+QPauZYaM+5pu0POoU6nemmfF8YPer5+Rqx6HlmbWd8pcbkr+NcFlj1mQDbFX2c3
8xXzc7PO1J2yTb07gQX04wf8ehV6ublsgDza3PRcSPg5+OhtklVVqeNR6ZSabFOk/Ju6QiDt5cvo
D8rSHNmlvJS6X98r8uE4hrsQF6BuHh6RXXoOXu9p2Qaj57wd3eJMnZtsVw9jGWL1irAqGk89qiZf
LeoxdPMFOeCIGL7TesUnssLeSbJ0jnyst7eBT7X2nqw1NId/vh5jveeKQsWrsfHENAQLCuOgbqTY
M8fWGwzT3ebltv9fWiGvhmdkHeL5N5bS7rdtX/14lCxM/x+sly670H/7e+l5s1xuH0X9/NtJV7BS
vlob1z/299L4h878Q9qCDn6cUcMA/WtldP7g/LNueIGRQAlYu4V/LYy2/gd9doA5cJiY4imQ/NfK
yErL9gdW9Lqevayn/2RlfMmn+WU0m3Q4CKNjIUE/wAx1WMcieBTCZF+ZQeqk3U2XedoJGMN7XDtp
CFE6OqH3xKGpX9CHQaDaIbpML7Oo0E/TDP25BiiV/NvkLlZzDMFpcumOoFuQ2+U3k+Zc/3Jz31lA
jNe1HCrCfFruC9taWCbEj6w//2UmHd0mymqlMgLIwt1DRMXWwSIr3PvGqG3k7Sax4ZT4T3RgUXTQ
zb69TVDyk7vjZNoJHkyyr0EXldssMdy9gUMZV1MhaxogfZb4Vor7z6fP9QxaTF6qOMkusxYHfTOb
OZsCM1tuElvH51wv1h3CMkzkpod2DktviaVF0aMfXeza64nZe5ZRNN0moDszqBpKfo2yXQ3Swmn0
oELh9M3LS7JgPr5D2uvi7HqH+K9OSYKUpZU+cXCIkmOxoCZvMcjXSMpx6J0neT2cDzgmun0youlO
mtQxABuMBtlMOqaeTiQjXk4HQUNcpcgK+YWwUOdEC5HC6zdpC0ECJ5OFic00jhHkX+D7r0cgnAN2
BGzLVIdy/MEnRsHUMSlaWiAM3C2yiooTtbZW7bFbCV+kVnKq6k30CQucJak0R/G+6OOfJonTRtAm
syaCrBAXDhQTLJNx6yj+aKjzg9oa8iEqmyYN+igf0ZxHXXI7ILO9wS/VT4FYZjTjFACagJkVa/do
TNm3JQNWgvurIFcG4q3rW3LEXMeASX70i50PAU1H8hTVsXKDfpZzsemmqblZRinDSGn6Fsr/nE8Y
DZN7pxqjL72hZQGCtfJWpk7z2Kt8jcxa4DUsXtPvqylO0HGXrvI10XuxnzW3+9Fx7PYxuZE10del
mDfDgpKTFUC5xpLeXLG1LFLfk1p68/EAWieqXzeW6wCieGHYlGURCvAFX79iCuQCEamKFlBmT3fC
iYindDJuiVG4URpMsYCBNWKV8pXKdsNKiz3S5nrzlp5aYQWKYvt2R86vKYbr1MkcDKeGqqHNjAEd
F67RXmFV9pDW4IWxfIgF2YU3N7Q72yUSwCW1Zr7oo3rfJJUYfcHWWvNVk+LJ1PVxMGrD+Rx1gJus
ojf5Q4pELzqDyUpwJz5WldI/FEO9yG2e1y7qlji5qIgJx/Bv59md5IiCoTeaRWCo8J9AQsR1zpea
cQ+aozKf48nztcZsgLVEcw3syFBDQ+1Io+708ow9TneBs9+ySXXWm8tFmVR64GNyWo8jis90kkW+
WQqzPU/KVenf45u9TnX7CnzDtKnQdCb7Nr/R+1bFc70kW5V28xYlgfPZnkurw4NkJXfCnXBFOqly
ptZxDyzXaq4ywMpf7baYzkGLFrf64rnHaoDvzB0sBGzPSY5RwZ8czK6FvkCi0CQngYLBlc4CNAW7
xcuWaB9shIZNxicGgprK7RF92eGm6mXU0R2mD8BBkFPNwS4O7byLWjfTg05vSJFXmulrRgvoTFj6
WeeyW8LU1e4ItCp58ZKgQHeNsaZPLhQPoK/XMFTGTj2Wbaq/8zKQ30F+DnEEK171YOeuTWY9uQXg
A6hoZAOZzrDLmg4YSur0/pKtXNLGsAMNN4Vf0SfyHSUuPsV1JIM6wcluG4O660HcblAbq6dKClUZ
qlt8jsdrKgnMMb6zPWiDtrOO5WS99MIO5lXqi2wsXsKyKCO/fpHn3oRBkuD5ixQzO7erbJ6wZetz
tY9y/D0RFZEgy4T3RS1KRQZZLq7ypvkJpgXTZW4l9LqdsXfAoWBp4n/LUr0y10YQTqMmpseop5ez
2rantNj1ZDOOrDB+VMHhAyvRh3O6dJdwOFrsTTMGLu7jZ7Tmc6BBkA9HGKi8Lo3anNVinn/o6iCg
m+C1OuuEcpVF49ViCwV/B4eye13atO7V3BNXJe/111HTlixIs2a66JeChb7spzMjM6Nbi3j3y7JK
GbnqjO1IoHDD8XWG1Q4TuTJ67hltWjML2CGk247kur3ImalMVL9fdOkmd0WUaV/KlKgLP9WTYQgU
yvC3Zk6pwBHWdFIss32uyvRTa5fy0cGvutHmzt5EL+sG1eRkOXaEfee9RH3JdAx2bd39HJyb+8ys
co3/YB1Jo3s02iZeZggooiqGsJOEaeEFxsXMMnrWZgtBkiq9lTxe2l3a9/W2KFU4BVq2TdqEaPTS
BMPCsdNvmvmYTsg4qEusLzJIVpbrtemvQjR/Peq6eJjxY6gsH0OZf25bwz1TMEgZsaltq8y2t4wm
Y4fxiQCexI4D0bZf2yEfTz13pK5CR5DxZhqBVLCRVIQtnMBpaM/osuLVirOthtn3Uzsv1pqxQNAC
ATC3TcKZmcAU62sOjAEzlZ3s8NGXe0Spx6BXb2eqVYPEWZOGGXtmxIWvv6CSppFLR5EvqOX6dd1o
blDXy/gZc7d3LsrcCbW6nViyNtgLBm+CvGsDkaCzCgOmt3+oLGvH3vWDHhxbJz6URwGNOQpyFRjA
1x+qccuoUu1SC9bcy2uIokOozKIPNAfQkKsV+1RUni/dLzZycDb8p1M/etuPdw6v69svnwG5+UrN
oxy1ivJef4Y0xZQPNRzXcDN+t1LT3g/eoG2xwy1HCiovYaWvpjaTgeWgYWWl8NaDy+tLTd2cKYUK
GLaLp+J6oMTzwBdj/41HcQd6UfmWkrebB+B/m+tOr7pvtWPEDxSHMNpHk975g2UpZ4R4pNLHKqs9
5XW/9xYZp35bmIPtLzOddnSEyy6DklX58BTybFcyZ17oNjsiYXRm44vZI5srr8VjhQ+w8DXS9U6d
2Jvc0DSyI9Id6+CIvz5kNEwomZAA4Ew+bGFxiMMoXbVqMLLr2VQTcYEUnKrzMXEX7DemGY6xM96K
unBPlizOpN+N5lW9SiQ3RPzx61YmLkq0YNamcqv5ri2UNPbtWVOeYsqI0MLwbKMnvC9FRQGxaAYM
/nPpisfWXNwH9g3WdlDiWvpakbPZtkDUjCijtBCnoemv/JSNSRM6yPAUXxnl0vwYAcT9UL0y/RqT
1v2loO1xZqD0eRqlya66oZBxnre6XWPbBF2CW7SG05TkJ9oi0YqVlUPBSHe/lvpQfGmA8+Afqj9x
Shu0XZN09c7UMq6kRqRCdHr655D+R0WO/21x/1VD4MNmwf+DbYC11vBBWYMB+/3511r/+vt/1jO8
PyxzrVggV/PWYNn15furnmH9gVSfzTsyC7rCCAqYG/8qaFjaH2uXnJBcFgioveu68Fep36SggS8E
4qVtEL6yUp//rrf8VRL4szPzfqn/8CVx0Kdi76A2sMqgqLq+nhry1opE1FSqbyftlO8ndDIPZk4Y
NjjI7jzPe/VY8fTNFWkq6GvvHHYn899hBI9aKo3Erb7GH4oqAMLh1P4yjpoa1JMQzdbS0+XIIe3N
IrSelinzcXBGvOm9UXrVrYWvXcUQTsm45HA6zBiSMXhmBhQYVMETNt3QdmzkH0VaxF8QekK7mmPz
52SI4mlsdCq8MbELnz1Qbu6fr82r5tkHdX4KD2RarXgYChDo3V6OmL9UaQzeZPrthmBmnJH2DFVn
zxuaCvaVhf8We3gxupvKqvHP/jJK36kPHejved5QfhhDFNoZaYiYDvbraQ+9NBFKjQPTIuyyJkhm
BzFrYaapk149SWsVD1tq6+Kqh+qgnTFlsf2GMMKBV8Qtrvm57dPi1tJyqRyrzRyukHy6lXSMVn0t
WL+Rc5icJsrRrmsfLNSk+wrKiGthdhNbVIBZvmjL1NkrQnGrjWWL2d4B+qh/QoBjLOWl0n3rLZne
UKjPlYukS2MiY2zFO9Y8Jmj9dZltlWThC+MQRomRTFQqAa9fotJNbW+yuBmZRWZ0GkeQmQw9O8vz
Qt07qvhRF9kSUoYWDwkwoae2ysCMmKyBV8KFrDBnsfUV3p2Z+lo1dDfK5BhBNhe57veuaO0TqgHW
FwNfdbJp0kSbN91gaY+9oOcRZCOuLy+f82TXxnjRN5OryOV6nL1iujG9VHtaIly++wZQBFjMphdV
fk01pcJv79WGcZN55aKHhoCHUfll7Wa6r6cJQEtfxhTHt8V6erhO7DGddrFTVRlcHaKYNpLJDSzM
IHEv37HXbzQe1OQ+OSAPi40gObI76QtFbofZKqudHJoshyaoOOiqNGf1lsANDZRF1uJE9EhXr+ah
iuaThX5LhDNWKqypHCGywHYGkpMrOU6PsZPgBod2zMtA3oqZns+pRecCP24eMuHwNy7NuhkZ1IEd
R9SU+o3ogIgQ5mSVQYZl8cJcHFNcVClqM18HC0HE5FSsnl26eSOFwBzSkSqA4m1kjct613qTjP16
0WuQdEOaTbtZUdWn2LYiakr6wi9C4ac1RaOw960xbk+bKNbMrVyqpLgfOtmdEStlUGjLk2y+6ikw
A/io2+IB21HnbrzYc38UYDLwTAv6kcS/TVi5vcV5UtHuF77TZC74ZrOYrm1TMk8vkWqdKYNcD8VK
ooPmcolE5K111e8uIT75FvlYdOHGrrm1Z2om2O0HwwxRX7kbYKULbadRDuE0xwArFiVmDOo9WyU5
VWjqsz65Weg3/yBShhbanNq+WDpQcF2paTcURaQ45QA3srPJLG/C1TrUK1iwTrwtuYNagMOuvbZI
ahZ+q8vqs8LMMuwjI7HvGiST04mlDC7q8jIeb/DgEyk6TPjwfI28Dwub41CftFbT7JRcaqdU0h5h
LFKWtuEOPS7gu/TvjR2Jbafm2Y85wwPpw2VlqhLGPGmh1VdtmJZVj/vZPhsbufzQCnhebS+7nZHq
w3er1rMLVWTqvYPTnsQqT6/4DMsk93IUxqWMrPIkBhT82RJA7rBU4D5PNXplk0lJuJP1FvUN33+e
9JkH78Zh3CUtLC+lJi0wpypAiJ3J2DUbqW3JjqYAyPGZeXzstO9L7AqQjWmkf9aqhFKqllfY5ush
E3thWT0oQ9YJzqXOM0ip7F7JTO8ncktrDiR/HoxSV5T3dYMOwEdpmJ5qYlKCmbjtjVkZVA+WrrmD
yTIXPmyg7DNBYznUNHeIERzqcPE0HrdOmT6PVUyXWI2JH2H+WsZ5OXXm3rozl8x6SqcZ2sdEcxXv
EAQPWp4nwPDq87q2bUC3qlWfNZbOrIJRF+d0LfNMbu0MT/eWcmOznVtNea5dT1y05KqHvdY0E8Sj
KDlF3Z4AZkQD+bPuFvqkEQeGYF59tX4+Uv2fROzCmnNqTq6pWG5VyIaBlrnmWR6vh/esU5ILWr69
dwZvMA+0odAAtMnJpiamirBhh+4FlcrKparLVY4AgFUNU/+XxsA5DpY8Ni4IAIIl1bfxtVtp6Y44
XTX3QZ114WBJ/YaSgNyswSx7p3OxsVPIfGi9pk6DdMYI7ie1smw9oQ8atQ8djU2bIV5IYicP+tEk
grRv553aFpY8r+PCPDEqFZt3UuuNXwEsDpKi6u9Y+Ysnl7rnRaYJ0AvlFEU3Uluwwht0KQcKvXp7
W2LRFXtl6fub2QBuEqhkCJ5Zg+fmZ4OsknCYp+VaqSiqEu+aLr6rwpqF+UuNv++Wb0bcmb1f1aAn
F89ZVx8cde5NTrVcuSkZ6c1JOnqLt2dBJip54FUoN2OHgbxlxPJu5+Zl5+g5lT17DAddHTeZnSiB
nmf9Rums7nQqrOvBHU+QlNzXkauf58NMv1eROz3Xd62jfed4eAtr8rnTmlut9kI715/mOL4Sy7g1
F5h4ijRPLNG1V6YhoAsXAIHAFwFsshLtrmjsC8mJcdulg29N5HNMZcv/ywHOtk5lwDigUKbxNn+K
Rm/atrQZqRR72X5AnLah32icsNI5GyVOs+eo0ZLQJGFoxxgEf2WP8mkw2+ls4BK0ohnhoXC5jwDv
24c6o8a/kaqyx8o1dUCDXbvwLUNW6amAazIHovCasz4DXu5jnmwCUet94Zt5/5i1yxYkjZpe2GXe
jxtNwcnupKMoAI/rFDcfFWvq+8CNXOWugY68ZX5O4pM0W/1ThVEW1j6CU+ZejG5uIVzk5HZfq0yq
etZo3OEca+rS9tFt1RpANeHsjLRf4gZNmRbFp2XVgYicpHU+gBvfOrA7ux1bjRH13mQlgZGO0yXR
kd7ou14PztKYmylMB3VpaDqo2QDQami7EJPbsNdcYVHfbtm+z7B2HGo5VI+CeXJm1VflstxmEfec
adAytIBEZetr2zuJF8JkSgLs7IsG9i5ewabsoz7xzrbn2axCWK4UFxa3QG+0yeayuV6YgNCZKHMV
Dl1c/HBj2lfcIyecBZWmDSp0C+BHnWb3Dnt7qjVj2ZkBUhlb37mjYt44CgF2ReblPxstVj61fZP2
YV6k1UlHaj1RhWYugtyhHOjFqJkmWh1fEt0s+9OW6I4qyGRq1jRBjYiVY5jHXaLW8KCrAUTvsEJF
0lbQWCqrZM9qUly5ijd97fWyuYWCKE7nUnVvBn5MG0r7PLhZd+rkpn5RG0X8AEW/xH2uS+0bJkbr
DC2Yt4+jQvuZdYbzKe5XOWwd9d+5s9ZXScjbGQ+OEcPXi8SmFDol6LSwxGe7rbXct0E5oa0GqzVX
4mnS6wlXNG203OiJbNOhoPp5UyLex4hvhoWpGJDI40L71gCZ9l2Re6daWzvAWdD5n+ajUVXb3BwA
rOZAs5c6mXje03Rql92w69sRHVVTD5iUmvRz5rDzW/4Xd+e1JDeSbdkfGpRBi1eo0BGpk8wXWEpo
LRzA188KVt8eFru76tbDmM2dlzIWyWREIAD34+fsvXZj2nsZSbcCcXnmmxwdbQl1yRgprpRcHCdT
O6RxNu3LiCZztIJ4i2RBgKMMSg83lxnALNlFWhZvdHtdjIC1S5xrRTuIpajvxsIA1rnE2rQT8xwH
rdTYN8IYlIc8MapDOSjtebGa5WZpSp1WVFE5YS5qDJgKzRJUODtpmfC4aGri9Y6Ybx12jQ0aHykK
oBatl0SrBlduMmZkJNfU7GhG+1GpenQED6Icuk7qHzXO6gD/dHr4gNRPqqjjG8x4hzjrLxZZH8dm
gfbtcwDYx5a0q7Iu/4ZZTbwa0Vg/QsUWm6IwbyHcbCjiFldO6n6jg651cTcVx240eq+RYQslaMBD
pVXG0yqVlm+sasaGVoiwLkojLDpnCDJZ4sDYls2DJjij17ZWbJaK2axqw41O01zZiKU5WkWjBE48
jGcntyoPHHByUK0CmHtr266izf1Fy/NoJ8yROOBRLIelb4Y9hCLpgZJL8TujkgByJowEgdk0fO9t
l/ltklj+0unq0xK3ZMxpzXoQkKAZ2RlvUKRK6pARd4NTTkGZp9Mmj7TPVu9qqBn4jYM00qNDK60g
L5PecatkUS9SudQPoM+rU0lzdmaHYq4+J2RgNGR5u+uYi9C2kuGwNIyF4DMu29ySDL+RxuVQ6lX/
AKT2yxGMg0vhgP0iTa124QYxZkoZmKajiDaA/4pNIQ8S5X5SQV2t6mOZlB9LBCmB2rs66CbsUQuQ
GoDAVnvJtWjxoO7FrDt9f7ZmQ3Lr4krbk83US7QMXmRF5RGtnNQnM+MrTvNNr+cr6sFBfbD0JNvO
7VSFhWhBtjRV65zGrF9pcXckkmUt94HWZSHOl+bdoTL8tBjAukCN2GeiSN2VfSSd6HHmGzxG9qMD
yweKPCl/B6loxiCZiicb9B8zKKN0o6JKwXQBS1bqwZcwtOwHoo8mhvUmRytlYusvGKZycBHxUeom
41oVy0HazusxakwlFEN8z3eCuUgjpgbEZx+OjniC5V55yzIXu3mRb3pCcwMNKCfHmGphYmJtQGwT
dpMOJeixhlsEbPPiY+RleSmXKaxEynKUc4xR2FseUvxM+DfrdGdTX3CgY7RXmMBsylHcaUNjAD+b
nORZTqWbIk7XUFLtT5w86p5vWwlstpadAz4ORcASdO1wXopZHFgLOLoJqbynXlu3pAwUXqKq7KVz
elRHY1nA+Oh26UWONQZOWyybiewKV3bY3mMe7y2tr+jKXv9eWgKaFULc5zKzQNouUHMMOLugbtYx
ZNLHOpI7b71j36sTgCyUNh2tfIUhglLUoakuW4kHyK2Erh1nWEgfuM7FsygJNXHneJ53tkAksKzV
TZExLMSYl1v3ZLA24TRY5ejiBKWoMZJoCyv7G7KONex1beQwZoyAYeO4DNoJnji+QXPcQY6DAFyO
I+KcfJj4Cts1qV162TxI8KqvmB+KD7mo3qKBOOB5tj/aZcgO/GB5sXqGS7uoHY0T9M6M8Imu07/F
YLj25lRPZwl422sONPkGvQFWyUgsLakUxqveyObgmXbXnCbEW6+FLjc3ZiZn+1aX9FOnVtqN3pe6
J9ccLwRI8lsOlMaeMEIMOtXY7PEMglOPpUQhU6IY91Jli9OQdvMtqXrduU0d/rdEnQTCX7sfyhlF
x6KLl06flLdSDKWPeGrsNkYliNnM+3zZOlCSNben47UzTKvnP5wEeq0VAbkJ5mNjrfIHQ941cEZ7
+QCc3m8EXK2ws2oB+TNRigPzIaaE0ths4ENTgjhRjt6WZqoy+FesDGqOeU5bAG+l9ojbCw9lVBsU
nevgPNdroaREYcjG5yT1BMePUdve9k2RPWkrr+RnzTTeRshe9nNn0QjN8+49amdny9hS+1bXAgx/
ZXxIaVHt9QXxh4QH8YGy/b4AkHFsM060zMrXW8GI6zkxKWWTZh63siwnb7lu559NQ/JEopqUWd2w
qQu530/l6sDWRrq2DHnzYE+tfStbwD4ybpqtk8myL7Ic8nGTTUTdD+qmXmLpThXV7bzgCtON8XYE
G/le9HPsaWUtTvkkvqO2RhWWKPCs3XqWmjcM5gzxWZE6r87rePA5JTE8ldM52paj1HybO6MFPJdL
h9gkieR6wRt3lONTqfSWbxZS1bpplpl7rZoFzMWypJFDFauHkV1wvw8zwhZ08PZ2WCAp3jUFGunt
pDmDFK7dPG8adQFFSHZR0CoiOzVxfV9q0Vy/J8OsT0wZVaNSbuPSmha6On11mfLCiAJhXMeUcycr
e2XsWqpz8Cs2bo1Z6EGs5HPyRAQBsjnFbOQ3xWnMJYSxOL5Aph3zcOpaZxMNIwkWubWqB8gU+u2U
d7SX7KWkd8bEidw2CK4k2sSutRCqstU6K05COnhUx0iUoNoa7URujNrliw14LnKGXbXScDk2akwr
rZaiCQ5gC4XXRzYg+dlgc8q68s837HwLuG3hjDcsp1X+2g7Mv0Hgm2nmXm9a45tIOAqdE6AF5hcd
uBxhu7VMA5IhppEsnmSeg44LtZKS20XX1SgX3SwijYVl6rOQiWX+MaEHfFA5EKADKcY75vBzdLB0
UTwNZVc8cXrCH0Dupv6ydrk5blKoc+tZntA/bFKSPwPDEPoZ8XzB8TxTDfyGc5KW1xC99RRDb+x3
Jb1E7KUI0G46FWro3lIBWUDjVYGy6lV5rJB7La5jJ9dysy6AhgK1Tik1p/gWJKkFnHukR8ytlYKb
r8AEfiFYZJiJKcM0HhnGD8WGpGbW9ERRC3KS1IbOISHxQxsQAC8id5B0rT4r8lwVfJ8d/oeVxmS+
1dAxILNTVf5+ta58r33pMD9Z+3a+mdaJxxvEqj7dJak6qJe5J0zBtSg7QQrSynuIGm7PUJnkZXUb
0eMUy9dBGchISADcWlFHGy+ZOooJIulXFNmKKYd1fO2OZKo0n8yst1YvVqzxmYGH2E55Uhh3JjRa
RHgGsQkakClm+wmP1b1RafaJqjw5gXqjStTGuUxwpTF68tADGOgrqT4tL4tzkcOeRbDpKnaOGqIQ
GV30ySmriOjUfB39Yh7SxhuowHzSn4V1u2rpNYsTlZu506ZUo6nRaOImNmKJK1O1g1uaK4RRMxtI
Z58p2ug4ZdX8ABfeokpegRuD9F7YQIBezuZuRf03+BA9WTPmuvlI9E4hTIYD93fRRclNr2nVx2AV
45OpCoceeNNf9F5WeletLRRYxjoT3lSVs9iMGryErWEie90B9yXeqO46+rRJp4N1noTRH7GxKG5C
WXWjqtpieBA+iieN+v0ZN8F6xjjvlF7TNo7Ghlobj4a8yIXXOTNSJopl63Vt0QRIdMrZpefKNgkw
gVHwnCLJpKAvQZp9MdGnZa8k1phvGS5T8tN/rsqQNkzvHGP2241jdEnjpqjn5pB3rr1Ok4PgUZMi
mzt+MdIAQCV3n5arYt/B2fgGG797sGNtOJPUEjO/hzlI/xeinD9QP8bbYTDW/LAuuQwGrIlT269B
Cxd+qpMcB3a91NRNOcsUVpKkqDdGa5XagahjMosG01CLnaSSXOFJUwu7UY7iOYLoMkiLR6KWc5iZ
dasXe5FY2Ia8L7xiGYz9mA5auScAxKgCzmrc3CKj3vdNY5RfUuNadpKtIe4hJiNHTuqRp0Lm4M4z
N5bSbuknlnpRWJQUCwEtdp0CVWw4gptBn2Ck4PCBVWG7ohg59/bgqBe03rJKQ0KhtCKJoCRZBQQ9
jyZPJUnRjcQxUP1xv8t2nHzOoO5NcGVadcbVq2p+MzHltHuljgFid/VLbwitd1thKjVeoKG4p59r
v6btkL8sapvMKNm04kml6Gx4WHPtaZXpBbhjNcs0160SvfcwTxebxw/KcmXNz8qSgwrsHZorEFlF
xcG6B6/lWiXkmCAhIwHGcxxlJZjlWD7rpKK8RRON53JoeUDHeOCrS5RZJsdUGA2pFhNlN6/olJKv
6VFFp3vRmjC3a6rXrJXKIzPMpfEdJFtn3Wn5aGMhyxsxdBLzzYiQYPhQseanbSMl3PFKNOxkVe3F
BkKqNm9kYwUwjcCZ6coE4rwIiM5C6llO6MODgo9DBtSyFlYwlmp7gdLPmscmPPr0OeYo5IBTVscx
E+LYI4HgnGgN1vrN1Mv6nbBio/fZxtXlQMhEPt/20PYpT0uhtjB310X4nV23j2Kwmtpry5o5xyJl
9nT3Y4q1lEpZ7mRwzxp090R5q3vhnKfMxtLYzypUHpk9kqmt08T3eTap6va6eAYmD5vlSsnoPOU6
mW2cR+3hzknpm4DEF1VNjHj82Ttq6mkQRXnoUt3ZJRPtIneFBPpkGNBs/W4kNwlEaWnQ54YKg4Cx
1cUxalWnCRuyIDeGZNPkH+jyV9sJccW8SSDG1iB/qyNCwio65LZTmh+j1SfLTeaAZjp35sDDa5Tz
iglgnlqeQBolaDhzC6kdRB5GiZyfwUoYzhCtfgsRuucLKruvrpbigfGZlD81WisvBzHnavRdXc21
dVwVevFO65VueJVTOV+f1OhaHdiKsOzAyCfHItiGLI57PcpANicKcF9lcEbPrFGM+XSAUh/rH32f
KWrZMxiipMkOKWrK8VI0ZOh4pcVO8aavSbrC1hBdOd7Qlc/627JNVTQna20FfetocyijKzY8G2m/
cRklCfJ/Fae+Pclkginq3RhXedjRGny2inx9j1M5OhlrDVo1MowDZtT1WTfqlAq77++seEXsvNiG
a8RkDWqDaW9zyqULUS+drzaK3PhVtFpHijleSW3k0Wcqa93jdhve89KKuX2c1NrISdLeMMcuPpGj
Tl9E88wpT9USoUee2jvUkplzEGNpH8ymNTtfyoVIsSw4jifiaHm25Dnd9lmD7B2Kqp8nq/Uy6070
vQeq8ShR+vrWwK1g5QmEQCk2Psu0tJH9aJZ6mpZs2FlTJV+SK8pxm6BdUPciAqXrFnXT+WmdDVsW
A2PLsYqIHVol9Rv5USYL+CikmfwyrWIfapNXbdWzrVTMdABs4RxIg5z3BuoNzyQfa78grHbjObfO
idOogbkMeKjJoohyXweNJjEIiZRNWSTrfZKSKcIcq5KvoSk0uOxVn7cFHcJXdegxbJJAd+EJIjUF
ZDJFpZX047vQHMIRbUZRDL2n7AjSzlQ9cr1W/OF5io4u5qQbTs417Lq2rmx++q1XGHfPaNWIl8pF
BDXFrtpG5f1qFMkXs2wWO2XixJaUspx5tJRhckCrUL1kSgaBHzDXA+raai+GRut9gKgJUrQRPjy3
MpaDNNotjsCoatvjd3NVCn9sx+6ormu8U+qC4ZgSPeMmqth7jEjKPIvQLyNAo9w9L0L5IqwtOzfj
9GgZysJWWBNbT0fryPx0ucyABGZP0rv0rh6E4VvwxkE0W4z7ugh88zAjkjA1aXxIFt1+XQpRHxUk
Fjc0U7nxV9FWoWx0sj8bpEZmTpyqJFmhe/F4a2QQOThnd2RLoeuMJkmEltngSnNKuU3eSq2X9gze
PHvqII9LWdptklX0A/oICT0ZslDTFZyOvXw27uXZLo8oSdCLIWEHNM8kcatyzZhWc9C/0cdlEW5j
iPpECIGz44BcPDFxKP0hJzVylqqEOX1kp6SUCcc5kAxQv8zpxC4mQOw9isa2zumaLd+dplUD1I4k
B9Cgf64UgOhjNLClpnVHw0LL5TQJR0EjC0ltcQBrlp+XSjVjwshxwQup+ZIsddoaFXk5/lUi5P0v
wPoLXzXSZ6La6IuO+qAGXHZk0SApqdliEuuylKZUr2aETtiiCv5cInMV0v8f6STSDhtbGecBFAng
v9AR/lHa0bFeytCuWHOza4gB4CbjsEbj9C4MlXmbXFqXTKhUln/+sn8USf14WVxsyIKRqFK5/dA2
/iQJqsaUvKJlYKBdSXhqShLMIr+g582SivOF1JFqsv/iNRX5Kvf5w4e9it8xhhKqDAlO/xVy1/Wm
M5QF0+dh0q/dzKyWmUPJLF4uCqKhCwkwHR/maGCIq1BTI4awsy1Df058U35FkyXkc74tRe9MHKBS
mcOr1c/Ns6EOhrQzJTrmBLMSWGC8MW6mhm4MPfsq84JQqXqyUakYckV9sGTK8G45hKWEI0pelNw1
EPatUdTVbUZbQ/LaYtXOk9KMjzanXOFB3C21WwJpFGRA8tgMW6K+pjEYMrEsQX7FmfsKTAc0OhyM
2jdn0a8KEqD2rKI8dLTKYPE9OOnIBLXNBmknR0uOp0gI4k4sc1p3Bur8u1nLyNjKOSu8iVmw1yWz
TQ+W0irUJIpLr411TfdBua+UhVIZ9fTgsA75xIwqxs5O5Snxl75admYhc2abMaiyenZts1dyEyE0
RZn2DLmA2FjodtJnWdnAV7HNW9aGiVX63Swq1dik2WQPgR4py3tBNInsSd08tm4+zb0M5nFGGNAm
hDcPDZ1oDpr1zBJAd0zy5Ewb210BYy7nNJPTOHasrjs4a842Y5N+VaAg6hC8xFa9gINvnI7zmJRW
G8w8COZqYEJlkJnozGk2JAVtASV3WL6RzSB/LcZurxOB5ITtvKy7xlnkefPj4fhbMtOHGn1D+ash
9g8a0/+eEnXzWV9RDv2v/9T/gyLUH06G/6xCPdXV8Fl9xl39sxL1xw/9LkVVZZSjsBNlHnI610jC
/0uKqti/QQi5toCuC4AN5vKfSlRd+w2DG64a7Lg6TloDkWr/O3QCJaoNywTPG+J+oESy83eUqPz9
X5YfKEMqix2mRh0OkPmrjE4yJJKitSJn6I1ymwimTqZ3Og06A7Fknlt3HpoZTF3KJjBOCyYb5omF
Cd4JNPG2UNTMDBr6R8FEWAYhzThLCV8d+jUgkoUSbS0W+YFgPXRGpdlZH7lGveT1ZekUR1Yo4Qs2
vtJvVaTx+qB3n5aO9oUBnWORDzoYvk17pqWbmzCfaWMxXXTsAw2eyKi8FjHZ8ljM2BaiFG+eO7Z0
4Df2qNthPa09kbCi0R7RMU0t55dxNjyZGXeGgqh7WWhLnXQtJsqo7i0GjXrrpJ7OFZBoCfGUu3pT
U6QUxHa6SIYZD0iY3Bq3iSV5y5ScpU/T9U/8brXkKczZ9johnBk94Bqg2Gqn9neihmrIpdqAHj3K
LIsymSl56QrDaI4kfOd7W26a8cxxXrU3VgueBu0r5zNnxXO91RdoHSy68T6Vacm4fVEgc7FQX5xZ
+c3OS7jc3yXOtM8IZlSUUeNSH6x1pskKILwmRsvJmjZonDpQhNosXpstzXCdd5o110adbmS7aYmZ
09vpsZXI3AJ0v6Bci4mnxpsb9Rk5vmQRVQTWLflXPhr6aTbm/BJPuvZmVKM2biCp0TxB0uGYPj0G
hEcLMSd7Nb3iJEQxKlunpBa0bIf5gj6xdFcIXcixUbqEtlCCqokEz/6mqunlO2AL+J6T/GhLevrc
ItWn8zTIBoWNrO2tcUTFX4AW4bMU9EeIeXTurFyiS8AKSKjOZEZzYEu0WwMpqlgj+8hoHH/AQtWd
c8RxN+vQrQe1WTE7Omk9Ub9x89k7iZH6U6ni2BgResaEEgsQmDHVYhbEEdA/L5biV7otY4b4RiiP
OglTryncodVH6kEQbNHGrPj5pA+mRxwFmstmca4Jg43VfUcQVegcbsf5FOcSlT2xJN2K/Dgf7gij
jE4CTQav4ZCK4dFZLWlI12mxAwPD5BiXqon3DIs7Lmd7zG96p7IaD/lG1XMOaGrds9cEI9ygdvrM
YamWOpdIYl6BI7JiuuAnzLNNYZMFSqsPFz2bailoZjF19ILl9DNRmV3tVrmZTo7Ux3vU88rWUqWs
YK8eKlR4+dKV+1rXml3PkaINjVLJKs+pYnZg0lPJkltH7bREAtUOFrHbjKAMEneyCIHmQh/M8Mqk
l2/LVJaJYNOk+UhcnOAmrmQI5CppS/rDUFoDzRrVwt/y9zew/97u9D/NJ3GlRf7nHWqTvnWvxfDa
/bxBXX/kH+gH4zcNEtIVBSdDvIHF9bNXgg2BeDcTViHlMZaFf+5Qmvnb1YMNsp7qm7r1qp//xw51
/SOs/aRmKGQU8KX9LSwSeNhfJOnmFQ/Gv8g7hI0ENgBbxs9AhYgufYZ+9Uuhdbyjunko75RvVx7C
4Nmz2/hm8JHvyz1Sp6OypR6rN2KTb62Dc1g+EWB9DDsMVufqgR7rpfjIPhTf2BYPaxJY7+JpiNz2
FaGVV+1YUQJnq3rNLt7i1z2su+kjIWJXdVuPSDy/vW335mtyo3+l2/pkHNVX8mXHYosQQX3qHoZj
v5dCRjSXwS/CyscBvMuf1NvmKILoNttpYX2nempQ3CxBe8vSVxNo+4AsY6szWgurS30rHgWWf0Sr
t+vR3szH8WnYtXfSRXtX97rHzGozHM1NfjbCdhP5wzYPoEeGRFl9ZTf1nnd51g7WNnoq765hT+/2
F5qamHbm5MXb0UT87ramW/S+vW/3ES+K1OjihMZWfoznC5IP5+ZtPKV7IjT28Tm5WfbOZXniEh75
DF9qUIXRbnXTvenJgXGoLpZruU1Y3OP33OFy8pjOew/E6QVl0BzlvXZM/MmTQ3gbD9EebVPAnuMz
odiIzwrhByX8N2Nb75WQln4wbMdTdNsRDiUdohdrm2/I/aYsvqUtQc82ClNXQqmDAsv0cwoN/n5y
4gwUvxXKgRVIHIwdnTSvCrHZ8r5m4gy80mMPvl8A/eieQEbwbT2W2/S2ObQbEI7Zrt0avullfC6Y
tVyWbJfsqDu29SY+qPvqoX+RzuXJvuEVnp1QoeUfJDtMuzaXPd+kG9O37rQtY8vsIyZQ8hld6EVs
7K/l1KGGf3buGO0+a4fhvrtwBFeSzTq5ury9tvyY+23lcxoqgew3GxQM4fhq75f9UHmQGIPyoFyk
e+5PsFNJdUnLrRUqbn3i530WS5ck0EOB3zi0+EY2hd987102zluABq2bMMs4c9FKBkH+zKkMfaSv
cIgMkyqUylBOveY4hcIbS7d8M/zZbzcI7zMvPt2Unqt79V0WQkIIrW3xEQ4PMTOjJ7Wi340eksv0
gv09ce2AzGYP8EogeRMpTZv2pTythyocLmh9MUNzCOJ54zaSvXlHOaErF5OUI+JKrjgDtxtDxfw2
WsSMDl/47egifxXRAUGNaRBUvZ210+DevPchXqE5KA66a3lMCZCEetrjdLvcG48ovulBN+WB30OF
UixeXXj9++gn7vxIkpzikbmGKs9bVM/kXiyOJZmMWAJJOqsMyAqucPYFM5VlK7/Peu/RqQ7kINro
nbu8tvv1mSlj5uzRvvkKTvR99F4/0HLNXWJYyOPy5n27q4Lcei326cV4aL/gKGwXNCVnpurBEC77
6qhvhlCTP43HFrCn31/Ge8pAy1O0sL9MJxTwaMBPxpMeKl7qFT4qrJzlKKQXW1lQONAOMYtPdaaw
HKTJ2kx2cYFpgA98MtcHBKH+tNEeuj2PsGs+yqqnjO5U304TvVCEDgVCNzc71Tf6h03gaDCHfe+p
+zals7CzilPxmt7TJ9g4ali5UruZv/DseHIbPNe151C2uvmtFPBQ79C4GX0waK9cX/lbT+dXfzZ9
J/LKz6Z7BglGD3uDvp093123uhmo9kkrguoNO0Nqbi0Cr5iNdwcMFP13cCIuItq71rP9WMFXctAo
FNeAQwh3xMDlmwhnfAY44eX1SwLxgmGu8IvoPUqLUAu1+3HdlsnNrNA52atB/oTYRfmuH+j0Vo8t
A53n8TldqcFi196i3pJpn21kQj5M78UyN9eg+qc8CU3zachDR35m+l5vBaKJAZ130BPrVvnrt9FB
CbipCR2gt/nKtV7utZx/UNyLe+uJe8qruLvPw508eT0tYxpt++E29++tnUKvDJEVMsFwER+JfYwd
wuN88dw/y7cyJp5Q5kwlhRRtm1HyttroV4/SjX3Xbz8cn9zCUvbp3DQnSX8FvyaN3vitvZAZ7/ah
EYmTEt9VoYZJjIBNt3qxRtSOKO5aawNqjNaO5M3vyPs3FalvrrWDXesNfnongoWx1OJZJ0ZF3MgP
/DvfkGzdJhSstQh5OBRfSvYdsQsn1TmZb5xX3NTPgskp2IFZN1yGIJX5rKWMSDetOVFSBvVCWe4i
mC51n/WtbF1r8qUnjorld0cnidVVy1P6Ta6+KZdueCGc0+KgGR/7L22Y3bZ5N7pH52LkhxGh51GX
N34bjC4PFVOx2XucgkC8l32AzsnlSXQ5merP8foxnZRicJnv+zELZYAkyvZY3LGH0BtmYc35g9sx
HDBYoUU1EWnKN+xYNKDee9td7epJT7Hr5OWz5CfiBLEgv484wzWuMwXVhpDVbD/uhI/A7s2+s8+U
2Kk/nNrc6ytXfeM/w6nYL8foQnnrt2+4iXa8FF8qSu6gONrwW8iM2zY7k91Ff0l241vTuuIwvmk3
YqsfEFSLCY+kSyzg0W59YlyNG2Vr+qOvhnxWQQBvaM0bfgEYQQYF4UYMr6U6RAPNvYpDAxGGJbbI
1K180za7LN0ztRrrLcdCAWTpA4lv588rzJ+gKveR6udzWFubfbLnJuNunk4cSXFHjdvUf7W3zJ8U
xHR2KMx9NNzI9R5Xwzz4H3Lnyfr/nb7S/6CO0bWD+yflOADVqv9c/lCN8xP/qMZVymowtYBxZVsB
wmxhexSfPxilKiQ2DZEIdTUBNxAM+Kl/OJd15zcLI6ZO+/hquP0ZxcYfASeVaSTBiCFayfg77aJ/
YThYdKl0/dosgt5lKr86l2ExDfNqxdwgXcLUS4ryJ6kds7NVS8lh1ErNH1LD8qK4IcFd7nuMGnSl
ayO1/sK+q9Ac+6ltjouWd4KYy+K8wpWgifXHQ8FA94eY0Gpmd87r1J/Sl8jUUnwU8vS1FA1rnq0m
L/ZiJABhQLq7I6egTYdR8PvQSwZ1I82lW33t9e0wTUhzW1NJ76RmWf8CifBv3qhtAFU2iaO4so5/
sftOZo83ROOStdOYhZAztU0HgIHy+xrP4JV21PwFeuLXA9P12th08mT4zTg61B88vZ8GGeCx7ClS
dVhzkLnKNcEOWyf3kiJLSNKWOozNRfOlaPyWYr70a7A/BHjPqDftlCR5e0EZKJDLi9zofh93/K0u
8v+fh3Ce1z977PEeQZN8/fmp//ETvz/2Cg8p8ivSV0BV0SM2GU39/tRDHyaLzoZiAM8TszKH6X8+
9CaUA5PerWbhfuaXLBX/1SRWeeiv6BHFBDRAMpX6d576XyZU3EbKtUPNgAqizBXC+MdHDWiJw0wy
vVL5EOiagE38WO2n32+N/2jI/zHV+2kQ9uNlrgArLgF0/39JECmEqk11xFnYSpXxzlR7+anFWyxT
+rbdHVLS8VHNJjZOAw+mWw3VhE6CnFzQAva8SF66WuhysR3jj2dQx9a5dMxgTbWQDkZllg8JkYLl
ITdMxNQ07I2zI6YEgXkFYoTD+JyBUlNx07m0I6TvZaQo94KJ+9OU5/O4WYTVZn5SDs59WptQlfXY
kH2k/9mBuDVmPHpPDLw9ahQ/P90p/4YY8Mtc8nphHBopoHmxexEG9MsKskQ5qWI1xqI1Wj0YOWdr
te/16jE2uN/+uRP9mxf6xVL/Ly90bcT8tG6sWJgV0fNCbTw+L019bsljN4mrd4QWKKoDMXLeD91f
5Z3+cYXknoIOoZDRwyDkmrHwa/xSnBL0pVUyGqiFA+tUOyLAMELqV2TBsmau4DIHtdw//6y/bGW/
v6qqw6lBKc4QRr9ejJ8+bEs2R4QnCaWlRhJv7UwpPrWrW2cp1Zs2L6nsesvMsfqpq5+0Q72ZF73x
Cx6Wv1ivf6Duf7rzVQYvGqlLfMM0uRw6XX98K31ZsS0hskcJWBuNP42JcSIW60r30uZWY5gvT5WL
EcU523EsZl/HiXxq08xIt/FUOBzoh1E+YpSim6VF3fKMhTy609t8vJVGorX3YCSoH6cc6purS4u0
bPRsXJqwRQvVetm6aKee3z8ZEMcOVhKZN7OkTcKlQUvhrrSW8XZdbeRQxos+uVqnmzhA6my5a+KJ
gxkZE2hfLAM9JYoOzEVYq+QZtXKfvbRoItu/WCz+2BLky+OK0ZW8Jrpcm5DX7uPPXx4OAxRJyyi5
ZWOPTFDN9mmJpOWtuTrD/+JG+Zfbk9ey6HWStecgr5Z/eS1mtr0ZZ6nkjqZSeA1B1aZn9+Nw1KQm
vUFnO3iIRSW0vap8lnKpCcqi7W6NrIbbNpGy7f1v9s5jSW4l27K/8qzGjWeAQw/eJHRqRTKTnMCS
4kJr5Y6v74W8t7sZyKwIY417WreSCAAOF+fsvbY2av21bUblpcL+vi3NJNlIfDLJmTG9mCjensoM
8QVWD3UK1MvxU/HcVKYK2ddaFdq4J8wGEGiLRWrDhFk9UkVAT/jnDwcVAptRyMHO+8iSPmqqulND
uK75xiDbud4vtMTF8E1VTcgJNtE4qNV6lB1yRb7cKrJySIVm0VLBzUw7XA8a9Il6iinHjcXczB7t
fPgcIz4v1lGMpG9/+hcvFrP5GcH/IulMp2XOtLPAhpBW1yWBxdvk43iszdmAb9oFH/vpy3wwaGxD
wL8i54e0n7fZ57fZRaFdcjJ4kavJstQdTZ+OREjxhPuuu8+Id+HEKrsz0/f7Xu6cD0JUAfzmOZBg
KWCh4wS2CmXvSteVAR8sUFOyt/0a4VJS9tVXi90tGuF2luPRZs2GfQu1gzXFMZNPp+//g8dM0AIt
BbYg0JT0xVC01AANTy81oHolWNQ+r3ZIFv9hX/3bPcOCMfQ2D0BZY+tjs3jNdorjEZ/bGQwiu9Io
NQ76Reak5TZNZ5tYZAZuuopDy/o2jEiVAlFZFLLIh2YWzKMfVVnFt0DI8Cv0XiDRXUTi9j94BOzc
XI/Xj9BrsZoqMAuQWSH01FnUbZBkaxdsccI/v4pjkJIJ5539IYvZ8ROoQkhCtd9otOWN7h4zFcLm
SpjPp+9lJlItVii+bsFXQ6MbNBCNoN/nW9frHGOSPGfDjPKd5rQUGjojPwS432+lk4YH00K6NuVu
cHH6yvMbXF553uAikvDnZtPie0XRO9hJx0CykhbzbFxGxLAz3rSHBJfWRutkeaMDxnhxyVqNVyNe
04fTv2BxnHobZI5FkAUBRqQl8zuObx4snY6gYF5sAKxi3igA7SQWft/USR61fswOFdKdfdvjk7bc
qrlKE6PHVuZg/QY3dGlkIytrqAKMHC0NgNM/74NJny9sXhB1AxaStRhmvVHGfRF7WGvdxrhLHad/
CFu2EfBnp+HayxDa7k5f8aPBMEPSmNjYur1bZmQhY7MwDfpHHrX6Om+nK2vUyu8FJCSMmChDY86l
N6r11MvpK38wq84NSRY32oQk1i0Ggx/2em7jq8BTU7MVa6D7GNUILCFEn4gP0Qm2CFyDM3PZB1dl
ANIk1yk5sEFdDH4pwmbIZv/bm4VXH+vwK+DQ2tg2WBDlyjbiHub0MOX703drzf/wYuzDzULlQ98T
8ZC5eLUN5ouxp2MC+WSycDBqfAlIk4sap2IZ4NZ39IrGGTuwy6pPzOHSzHvtL3DfmgZu1prCQz3o
Oi2JIAkPeRrSDgnTXGDvscOk2sS+mr7HuTkJGlJ1iyQ+HCrad5Chsy1HMQghRuZ52F6sfIBmwabn
AIffVgg/c2VhEsTHh8fTaUq086q1dwrhy4EZ31ebmt7wZ+FJ0kPEnJrqRVnv740AagNmisRB7+j2
4H8k9CwgvhJuLqqc3pZbitjtOXTzBx8JB2F4n3zHM4Z0sRyZpBf3tg5dNwejdBWEcyyzkQ3UPZoy
2qOF79dJnuobRLbjtWZb5ZWvpH7r+yh3FS7UC08Ba4Gv7t/WnS7uBoB055IBP1gymb4paDm0zC2x
nMmVsFGBEzu7Fnrh/EyYztZKq4czcX0fzKeey79PIZFjD6P6eDIDhyaRpqDbHaKKo0aO0GQjELrg
nup0/AFBqa7JMZk52h3w7jh1z7EIP7xPQLA+lU7Kkt7833/bGnVj2scKKNzKSTTjBdgziGdfhGfC
hxYFwrdZm6MUtVDXEsxV9uJGOcDh5bYzygkVTBoLOfjK0HswaIGV75TdDxHYUNTXpaWLvS2aeOfV
Mr4X7eRfVHEq0lWumuJLVDJjJ/qkr32D5NqVShAInf7O38+nfORE5JE6RHQYu6bjB6KQgcW4gxmc
hcsaUZgkKFZ68lyVY3g7KdIuVJg8y053zqyty+BjNsMYHUgenStEAqPlYmYD1OT7MMC1VZHUaCJE
aN8Vg1/S4Q5tenFIkN14cP5ySLPAbhW2l5jMx9um7Euy9SLIW6cfxPuRwc+xOLzwNNiev/3c30aG
MlQg9Lxm06hRecTsjAlKiXMRbYv4iXlkYDvhRGdC8ySA01lsmWCwVqOLI34lYcFsTWIXsPgoCVah
HjDpGQUgPw78XydDD4AKJXQzwyqH/xfrpQUb2iy20A4xKraJjUpLJtF34U7uvqhja9WDOjjzyc7T
/PEywO99O3rOdW4+3OPxQSk2L7uO8sA4lt+tpKTNiIwZIQQ6vO7MK3i/1kHDnLmKkKMRpC/V6GEO
hNNQPJspSLy7fmqymOQK83OtIAfFJZwJfIbO99Pv/cNx6L2JXXEOIp5d7rAg53oN5khMQtFn1wrq
2YXE7CxSvcDqmKLV0fLIWGscqUg5mCzaVhD3I+wWsLhjInIvT/+ijx45J2iKnZQX+DoWK29hlsCn
OU2tZNnqu7CWFKG0amzAuGOpP7Of+mhAWtR+CA6kDsSkvPgMAfRRF/B56KLQzMd+lJjGzESC2lz5
euSnoI40M8VhqPvjIYxnKAjWv4SebeZ19OQEZK6NJ6x475JYK198bCbtOnOiLrnzCUaJgSLmeYwm
EXrj4fST+mDyQpNFCYbiiPC5jePBmWu4oiFsaVR8jPFhSBK8CZ7ywbUMzb4E6HgDAhNhiS1QFJ++
9PuljLmCMsdbyXx2jBxfOjGmhqqET2HGM0nzEGzBvnRJjoxF14ZYe+j8rL1uwHzav3RznD7JwUj+
aWj8yQmUH4G7APwV5yPWmuMfoew0kNVg8COsIv401olNtSV0V420P3st8XTDhMA41s1u20/a8FJl
NREEKSzAzzWot3Vi+2zOgupsXMUHT4c+okWJzJ8Lu7OE/PdlNlaVnjkQS+CPG9NXwJOJA+RMGDcx
fIxpP2IxCLcyroeLwFdmfFFxuKg+n35DH0zovNe5co3DCNru4jNSWtD6WLJDKtdWvWKAQPFS4bnz
yAcfK0L4mXQP138ehsd3ijlMdbhxmR9dP6xWdg2Vn22mi1K2dM7lj3x4MZYQKg4o9x1rsZMscuw6
lmcjaCmHchU3ifeKOPZlFNL48scPjwInTw19JWu0v3iBqZvGyJDnLwtv+0VU9MM21bP4TPH5rRm4
WF1A/goi2UidNDiYHT89PPyDsvp5qvNxvDfVNH6JAE+YF3Fctt+cXETiwk2Fv1EZIu4pNBDfI4T+
Kca+bwDRZq9eb1BP82z3rzwGTEWPMe7X/GNmiAwJh2+pXD17+vOHQ71j1qfS+SaP5fhXU1W0PWUO
GknzoN3jzlcr1NPWmcltfpnLZ2PO9UIhyDGjznl8lSynKTyFXEUrCOtumVH3sWiNzzBX3Wv2se2Z
lWCRmPm2NYEJTvouhHEa7csDbh2hDGczrK04B6Brk7X2LARWVnNq+z1gYByceSCv6Qem6zBLBxyD
Ep5XPJpiU6XxdNGPxD7ZqZcfnNYLd7XXiJXP8fii1Mxry++K9jrp2nP56h9856DW+dSxzoG0nnXC
v881wBGkUbkBkC4OSxxLm/igKV1t//yd0yVljaFbRGN73rv8tj2MMNT3NviEmR9jXzYTEkQXr/WZ
q3z0gc/0d5u1n+97uaBBGYitMWC31ZaBv2mkU5kreBTJJjNyCEOnb+mji+GwMxhfdPgAgx/fkpxs
HX6LAusa5dF1PMbNRdlSS7LK0L84famP3tHsMkIvQaWIJev4Uq2Z1mNRM7Qm20P8aDTtRdbl1sPp
q3ywf8TL5CFz4Hw5N2eOr5JGym0wwjGAY+RdbPWbHUFXpKS0j7ItNniE6zPv6/190Zvhc/Gw6whO
eotRYQOqrcyec17IgXaVWrK6szu8Bafv6/2LIsXTJOgQgNV8aF3MN4ZRGFQ4WMkGONs7XXOhDuST
QZCKG4X709f66I7wfNHtJUuHFWax3wdo2kQaDvw15xh9U3tavQrrdjozt32w66SCR5bBbLAlGGCZ
xpmqSAHoL0Lszq32owHYgvAvDy8npx4P5PmgjySzDgZwmNzOUpUrO1H9gXKzRet7lvEm5CYZTf8j
HQv/SRKleYPPK/lCxFXgn9nqffD4HUz+lPhNZDTWsmpBWpoZ5z7Dqu0iCupaSWfF7eDRZGYgvp5+
/O+HMNUCQTYDDHwOxcs52MJ5HeFsYeOku9XKhMp1rTQnX2PXkfPS14RPsTd29plb/KCXcXzdxXYW
1EQvcYJTyA2pY9qN+ZpUVbbjp0x4p3L7U0ZPdJ8ADr9wVefc+UP6mqc+4EQF+GA3dNBQFPjN19OP
g3WOb/Z4FeSHza0lTihIH7zFeMwdRUvZhxft6FFdPbSkVGmf9WrKsssmzO3kiWxkka1FGGLhb/ke
1w2c5ASHfpdUD3Y1FP4alKd+S1JjBl826mFlUMX1nmjzYT/mxWfuHgiv+JLYDWiCzpUN3eqBkHZ2
xr5NdlpSIu2GViEQcJYzxBr0n7b2gGGwhW79Jr0c/InAJdpZAuWpZ2LEAuFH1iz4LJPDwejov1q7
tB97n3PVmvCL/oEiFbLQImyKH0NpxO1V19sASGgoobQOpIldkF8JpqgeGd7XmUvFk7V2btx2pSiw
hmCnezadJIuIdjLceB0GcIJ4TqK6onZYqzWJ4lqxSad0/CEFMPHZJicxONW+fY24pXNIYCKecaVr
Y/aASmX8BckYXQmGslpd29j+2m3YpAHi+AFC/Fbve7ZVsD3Us81m4TEw+mI1El1Q783IwkCcT6UF
MQo3oNqM+uA/jKRqkqcEZMBctwN7fsMbXcAgFYdptM7DZJJFLMyvbl1YP1uAeQJCwmBdhsGMl8/s
YdgXVaFtJJAPd0WNsGHr0cJNnIE9048a2O2z0yGsTRpzbUdVQH5CKzkKCnasqwa+j782ctPNd3aR
RHSnkqYDmoiEwF8ZBPM8jhG9H85LUTXuYzgopJnFUWTuo4aMC/L25EuLUOOFKKEHE63hRRM7DTDK
IG9+1S1ovHSoy2fS06f7iYjwdA3lw/7pAaw1QV+6SX1b0VHINwXxbfragirRXgYmR8c1lricBnkY
dp+MoUdqn7mt8QUiE5zhpnAZO25S+XJdBmllgEcc06vAIbNjbakGnmRjxOF4SPNRPThGoL3qDbI6
CBqe9tzFyvuRVI0FcBQO0pNZzF1vXLLAR/VgtMjxTkf3myo8F8aJX073rlPsg5xMToT9zlSggo/z
l7rOoIFCYiB7nNgHgq4Z6aGzGmBsPakxE2KVDaFxPTq46VeJ1LvbQcXZ9zTJx9vMcrvvMIjL5MId
DawuGVvBqZC4RqkHtk9lkkQYRpo4tolRnD2fqSmNK1WW5H/bTi+IrTDLCoG8IXXISb6eJFsHJQgI
tiDQYBP7fYQDt4t1SDV1FbxactJwCPgdaO4Qtny4Zvzlqyivor3UJOJr353sJ5t4JtBrhdtQTXWB
6MFEIRh6n/TJ8LNoExQjdWuQUAlFBpyhUVAGodBVfcnypCg3GRxskgdoVH7v8X2G64o82H5dhRCM
8RWblrOXdIJy/Pd+0WylE6v8KtbrqlzhMJzygzbY6fwdKvM5bVrSbXNDgeIK6KzPYrHhr9Rwi09G
z3lz1Qt77Ndu146XuLVddzOJCItAMubxr9KHALhydS14cYqwvC5IEh+RSgX+N70shher9DKmiImC
N6wBOeJ/KTV049gfcQbofp/faVmOcRNmZPeJtDLMBnOZooengPnaKkofauSMuYi6qfui1wCiORfY
7d1k2GqG39riqztEwX3MrN0TkBD3jxQEpgdfhVnByLM4FWGLNuHhWzYrdmAqa7isPSvGTwIwBKOQ
Ufh3RVtmP7rWiAZglNO4tavEcjZhrI0PE9G23+sha+/0scSYVlmD/n2s+wyiuz+meGP0GlQMRB68
qE2c/tU3tv6sEl1EbMXa8AE11+yIju3Wgf862jziytNhOpWQ6DaCvswjPE3KioYcILkkceteygqH
7saqrf4m67vA2dgWVJqrQOuBaetJnH0KzbH29lS5rE+G6Jj1nDpNHnVvRrUgRAnWQQACBi1T+hyr
vnuyxCCnAxguUVEkoLS5QlHVPetREbxNPzmzOhNF4zp9vAojfWJ8AIP7q5S2eu6QS6RPkD+zFyZv
37vWLY7KJI9V5Y/OCVLktb0GRGKAma2QcGWfvaye8h0gIUfeO2Fsd2uFwk3cGUNRtEB1Rx3chW7m
xECbYaTWiaQLskJNkl8TetFcg7PwrsdQaqBmwnrymGpmU/BENKt+oeVJhjQmcFxebtmLV+rBwDvz
ZAyvgiZt88s+EQ0rkeZAdSeK5rbLGtaqzoZMdYDSSXJEYgbpHf1qbAEoidCEgS2D3BZRm8QwAvfC
3PTouG96LSWFBDCapLuqKYHnMhct3io6SE858RSP9EHB23VO2ka7yOuMcusCdP48elMj9gHqnSaB
xpFxm5fhyLemtIZ+JlPaDJbx4krQNgeItykZfeoQepN2CxAFMCe5F873OnLhEpYG2DMD4hBJA30U
HewuoqTmMWJApEgD5uEUNRPeniSqH4FbefGOaQA+yeAWs4umNmf+aOYGP0Im2C8TB/efluam+qEE
pEnb0RnFfeeIkuAQ4ibElmWpdlYF3aV4XfgZoroWlAoylsmevH0OTudFuPPdaA4Lx4q+hXsvDYNe
rNQDTDDAVCOxKgNXv24qWWqbioicu1CBVFvDmOn0vVDNiCXTGPyXARhffJHUjbzxGAJgR6Ks9G+z
guCTXHS5vyGkF8FQaxfWnRyhE9LEBBWOgL2f8ZmVPuEdSafe2wQYcsH6AjmDCgdMZoZFUfSELuVl
/TV5sP5Pu3HHr1QxsYKqJHCffG9K8Ig1Cd50s67zV/aBQABgeRP5NAyWPqwMG0AiDGrWyoh9nrZG
qohJy4HKTa6A5jHVBr0v8OH6ibh12t6/05Kue6yCKLoFSBXeRZHhYoRr+VyFMmF75qYhH5uiwZ0v
h8RK4SqhYyR9qVXf2PB5MBbsFHgAsHoWCd2I02FVgTbBaWUP7UOoMvE1BQLPLAVxEddZ77i3GWi7
tW/1I93sSN/0Ve0D9ne0117Q09QnBWrV0mqTRBMWTaycRVjsRMwmaWeayjjYSTMC0xEa4pZGxALT
Dbz6R6fVZbKxOzGEj3wfUYUVBgLSurSZiQgw1byv48zOuqySpMiuMssahpUX9yq5grvVoFMhBbLZ
tEBb0ovU1q2bvshL2NUuJMq1xiaiBhzXh82N3ddBzfqWEy5R25lvbuq+Lojy0FQPHEIUcXUpvSTF
66YnTbjTyCNK9v7QWIieSPle+VqP67HRkqcyFr7cNvQTQJu1mmWv3LBoPuslRKi1NdkD8FkjxT1Z
d3DBttJOUrXpBz99RhFliVXgl/oXG27bJ7uUubgUriQ+WrrGtLHJNNh1qY8KvGOo3Dew1mBqB0CJ
yBMbk0tv6PFRUSajTSWREkDwNvtiM05DjCdWghLdtk7rzhK02kcxE0/yUKQeWzTTl4xrZWvudSp1
I9+6WZu711lJJsuKzVTPfiXSfJwTY+s/GtDCwXywL/45DF3o7iaZYYxsMlsUB7jj6JgLuHp/DW4S
8NvYndxkhdJv7UBM88URMuD48sQPlkv5hY/JlmsTiThUj9GmNlLl95URRcEFIV7NV73yizu02Wmw
zfWx3pfjkKJbEDn9ybYysKiBCia+pA/potMPaK+ZSzDv2pWu8utm6jXCL/TAICSnk9XBdcqk3Vhw
g/HwKrBWu6xVbrtryCsRmxJNms0X1gOgtdLQ6DdJrtj9V0GBP5wqHO7htM+Y9i1CAuBjtPWtjXLd
PESTwrrW+W2aP6RjlFZbMmmCAYflUNerwKhzbM+RaamDbSr+/n+FAIPNsEfNU9rsplbsCvGRdwNQ
WzourThT4fyg1UdJw/WIX8S6gI1nUa5Js8xXgxhZA5RdoULufvaRxdlORQilPCPgOXg2BedR/96C
f7yM9KG9zCoZ/HIcGf15Vceh4e5aNB1nSeiiWkWMAkm3eQPEzBbRvoLV9MtNi2AdF1YYnTnfv68l
c4r2jFlEhi6KOuZxZcw2A7bTZseNcxSDNuy3RP0k7V8FAJ4VbW9x5tz+gWzNxgSEJgyh1CzRXTxp
s0bDUFmUkSyHNjEnPbI2Jm3yQbVk8mcAYOSTYxM5Ioy8/pxqXnVXK9/a9rYg/iiYkpxNho9VMYO6
vk8nl+b26crCR4UWBx075VzkKGAmjp8IEk0A9W2FXDnkV8phJvz4MoH0OnjafVehueiLUp0ZgfM7
XVQzqCqg49KJB6XouqjkuSGrI18UVzXL/oqclNFbpV3ibxIS2natCyY89sx+WtczC/X0Hb+/NoN/
1qm6OpYw2hfHdyxCkPZewbUb6H2XZTp6h3bI26/E/76yDQ7uZU5xoIXWeabO/P5Ru7PWx6RDNkfn
Lh1hMtZ8sxxtNjLa2F9y3skvTT2ot1DOzQjodfZCMzw586Tfj3ikryhwaM0iTDX8RUFLaww/m6Y3
DXBiXmJi4WQwsfnBDhhd8x+y/emn+8GIZ2KZcXpzwLT5DhSi6RCe6gopZKuV5a7sEhjjVgC9XrLH
ZE0DurlxpcVK6XH+tjiQ1JxpkHJGENXBQ06IdC8N2aNNsmI/Wo/CYld8+kd+8FBYBpkBEZ9Q9V9q
+kYQclUkgPkbQwUzEso5pNbrKDF3em38PH2teSgfD3Xk19Y80JG6IBKeC82/NUxGTQclVbhIoIay
vAau3WiHBLKWszXxegvgUFb4DFdKCyke6T4pHp5XeGfq8++NNjPfjOK8T+nQ5jix+BVo62wnnCUl
IlAdACExOR6Qk9h6yo1mfNTq2vgmgwHWR8GyY22UKdhY4a3wfmqaDiTw9EP5oM7q6bPcCcokHFHE
lcdPJTY9wnBnywLBf2IL0xAq07zBqKbUAy1YUtTOo2oflrW3IkdMbbLerHdkfQ2HJkmGr+CdEqzx
bbA5/cPej4z5d9FyQgSFo2WpsW6EJL2pY2SQTAL3ZELS4MYKL1ToaYdsqs/pDd9PRkha6TPgGEHe
SjP1+Dl02qDXDER65cXoPSvaU6u461oiePz5SBAqdtdJSnmRZGQxnnkL8z9+PDS5QyYiuipMiTTa
ji/u9EliVoFC2jqqBkMsfIaOI9qZsffBI2Xk8RFgisEq+U5Z5zjJZMxSw8iarE8pEmqyDSZj1xZT
e+FljjrnwHnfp2BFoQHGhzKDjJa9g5S6hKbZLGl93YR3NmlkmyKB9WF1iMxOD5cPLuXSY8PhOXvY
dHOxjg25aIzOYhgjrJ02U9cmW4laZjXVwT/sx38vcnk/kXAFBgv7W3rS3Njx2wpdvGZDpLNIyyi/
cvqiesbIA4F4As17Ew2hHFeBNrbXuQ8ab5zEX2KIyw2iSn1dQV5b924JHa9BVFn32rSlRBPsnN6q
sGSk7niZoXs9sxh8+Hgw0KP4RWhKe/X4Jw9kA2dhyNdEsSr5RcdouDJImtnFAAAvTr+J9zMKzWje
tY+mkE+YneTiWvjj0swrAD4xYeV3TZ+SL9uVtfxJ0PPMZ3OG7GvhoD66TKQV0kUi63d4rUWUdttm
amowRTkqsI1Jy0I8VBHZtGd2Hm+CiKMPDpmExyTM+R2/COrb499odnobZPoEJIt2oHoOYxka6xH7
BlAWytVyE2qDyvYO0ahQpqTw1WcERC0S4dQNNtK1dfizvdPQqmCK39UVeX0rt6p7EgxJ5oLS27ba
bZjBn9sNaQ0uurYCEMsCQxK0xj4oxsvcNpubPo/bdNtlody2oQ6CRgPsR89BS6W6baXoxZkP5W2Z
W9w65qC5580TIPh7MdcEQc5xtcRw37Ct249arclNpnvpN2oPZgmosc+TLQVDN92kysqqHWvqWG5Q
BaobjD1SXddxqc3gVcd9ans3Mb8BPZZPZpyoHy7M+BoIgTWVa6fj1a/YffXfkhyc9EofLJVtycGK
WrqJcfR0euC9m0QpWHKkIFkAKwSu/8V2sia7MGW/Ga01glrpQEFeqBo1ntFCvt9WoRngfATGdDaB
M8EdDx2elBcTWoAQtA+q6yTvffJXCtVGmyy3mn08edr0WTVBQW2boI1D4yVtD5SkKjdDRUcTwJ/t
a5tQdjixqXQEYjt4MpnOKJnePw1Mbwhk6VMK37aXYh2H2rYhaeNBFSctOiSAdaVzwNv+6TPnQ2ca
9HB1zV/SYjBRE7ETPlaKSJEbUgRHMLAepiSuzoza+aEeD1pUIfA88ENzSObJHz90jf9dtDlpd2NF
DpQdOwaI00luVd4V5T4JpXM1NAYxrC3YqsvGjlN7d/pO3+0PsAnwPLFkI376G/53tHvUi8GsJ36B
JUq4dpZOFhdOs2u6s+FACa+TW0sz/L2gL3h/+tLv1m0u7SOD4pyEIpYe/PHNS1rtPSF09FPHelqP
OE9u4rokdYr8iAcZpPmZ49EHQ2c+hULBtbhZDLTH1wv4ypHTUmyBz6xfyMz6qfDYn3mjb0q641c6
m7Y5Cc3ezHlHvrgKJ+EuI9IOgl1uP6deg7s8esN9Nuwaom3SpmG6abUItw2N32LYTlhHVYUSbKS2
hACjNIe7Mob/r8E67VYWDcQrt7fK/kBnIXtGTSK/B6RuMA+ULVX1VozTI/o1cZu5bufuxBi74J2m
EkI8dWeyEyrD17Z9CrN0M/FNOXw82hjgdGpzqm22W/Z3papgLGQIIunxF5r2FKMBDH55mVkPB1wz
wOTzUZr+lj5sgIsXlXC2STVEAZvOAhG+pfA8M6HSMLR2LPSg15BeOc8iwFe9aUA3PXAmGctPJeUf
dSVFSghuJoeu3iK7lhxTWklqEIR6gL/pELYvE3IsY0Pari03SRRhMI0d6vb7Lp18dhSTWd5pWuB2
G0KI6VS1fCwPIUIrCCd9R94j9pfgEAmsMF8rWs0XtkvQxopj4NT8PVv8f97Jv7C0/vZNb1671//6
BSG9UzPY+3/+dfHjV/Za/Dzincx/8Q/maMaaAH2AZcQRGJXrrAz+P5gj67/5THRIRqAQ5i+Sj/Ef
zJHjQkcCiI1Ekr9ymZ3+L/HEMf8bdypacP5G4Jdz/oh4clwusfGEoPzhhIj+H70Xc8Lxl0q4jq2T
Hjts3TK6a8qSHNKklvvak+0G0xzxSzqJML89n/u/54H/Kvr8voyLrv2ffx3PefM1Z7e4AOfiMwPp
b36m3w7rvUPqJGAvIoiJq3odRlnsjNF4KDxvuB9G/Zzc6Hh//PflSAXHzQhtBsPHYjLq9C4oU5NE
uYLt3L610M5xNAJ6l1TOmYnvw0vBTZgV2iYGt4V+KOgzOvlGipDF0HS5IsiRRkyvEInhp0n//uL+
7VnleN385758bESz1tHAunH86gh+K9Fpli2UhSa9jVhI9nGamd/qJM2fOm0kFCDD/0O3tW9uLJuC
55+/RttwMUojTUaluhg6+C0DR2ZagwrWy6+qeRfiQZ6+7iaw0ZwOzf9g2FBYxjWG+4AT2uJ+53hg
IVDTbKcgqB+9qa5vHGkOV/roeVd+pv1Hl6OqpMP6wnO8WClrNn+jjdt2W7mau6F9X2+6qhS4QD37
MPpedvjzx4n4jOMt7ji+/MV2q1VVXMwlgq0iM3XXhY5xr4+Zf5OLsL4bhVmdub/lWKVMrtMJoHbI
DIRfdPH6MtvrCXyQzbZIJuuernaya2cJBkSx+OvpW1sUxjC6La612L77aNKSwqzhLCILuEg5VqPp
bvHzEOCz0sKwv0USR2O5lA8e4ofbapQWccGBL/6Dm2bAItidnSIYM4+/GcDjAyUnfogienCjXA2v
pB/FV0Nfj99P3/Q8Pv7fHujtnlGJc0Rk0p9JAot7ZlNdhfYU1fBjZ3FKjOvXngz51CnyQNZtN/4I
+cN8G4X0sE9fejkzsG8n1wO/KcRqeFozAvv3/WxFYEatahJ88y/xVru1xLp/0fa92kxPf3ihmZSA
n4IDAvgPTmfHFwot8kgDzYtIQEm9Vcl3tO6IQonWrquZ29wP3Qt0i+ZWy4b2hdyd/kzp490zhgZg
MR3MRyEKinPixO83OsSA8LQSpZ+VDfEVdQX9QGVbXntRmIJ2Mn6OKAUvQhRYZ+a+d0/Y4CzKochm
LHksxvPH9fsSllmFUdPo3g5Z0RCvNZPckVheKtyDm9jDLA5zftiTy02pIwzqM3PF+8sLNgYUqVjS
WESXMBCirnw2pm20bdFp7KDaTbSla2ttVtArtiJzjLVnKhskWNd5h5Ltxbna8vsnT64MfkGWH04u
YFiOH0BLDrgedXW1lW1Vrwml+xlbyC5rJyr2BiygTe0X/m409HMWqI8vjDV0PrPhFVo8+SruQ8Mp
qwo8qpHvMPX6WyIRiv2EWfU2THrrs1TDoxfRmz491uc7OvqeQTDODRfKgzRcWN+P71hXUNIQOyL7
Sbx2oxFavNOJ4VzTz6SGTVt/VZXTOQfvB3cL+pFvmPo9i95SDT466EsGlI3bopbh9Rj59q51xHBR
5b67lmhC0ZS13lPhE+R5+nbfX5n9p8fuEEgfFYBlpc8cR1e2+phvzRz1QJBq5ddQT79UyjIPpI6Y
hL23N1kIW+70dZebQ8tgt0sBFhm27tI3WgysEekwISNhuLXrhuTYEc+TPtnmFR6oByP0tYvTlzM+
uB6kBEJmWBAshxr98Wul3CX8OmlJvMRl+TrEMY0zEXUIHtDLHDyJSC3Q3DBeVUMSXYeTH9+4mmZ+
73qv2dZxBlPWUtZFNVbtJyLbhgN6lPHMu3g39OYOqtBZRgzIURwZjn9jquImSgJ73DgVejFt4DBp
cYw8OFZGNJ8Ees9c1O3PPBnqN8shTyuUfsLbnotd5rsGshfUXZgZziYgfCNf6/bQTN8MevvZX1ba
5fUtirqCbAuarvoVcaKJuUWAMjn7wY7MbF9No0j2En0yaadxOTXEZoSU9zZ6Txrdtz7odcATBMsY
TwFxWv7aatoKZUpd2jRRZRG1B8yUhf1tEKosDnqIuJxwK9VosMLJDtO3uZsF06UXmXl26ElWgCMh
qraDPZpl+a05mt5ri0DReQ4IGAxv0HQ21SYoTRWv0xACBqKurvuuS0eJSy0Khy+TagWFfK1BQ1sw
1GMsxzWFBVP26TqSJuOAdFXCAaWZzeIhnFP3tRlhZchLNoe7wjcIAeq90fqVViVqH7tQL4huimbt
wViYY4D98DMHJLj0CP6IziX6lB4hou7ifoqgrFxoUe3Dyc9yYNPtVGnXNZMAEqgub199ayCQNbIb
mGc+24qLOkxcutrTgGluciP1gilff2hq2hirZrKDb7A16uEybDRI5INs3Fvp0QTdjJyF8pVCewM3
2g9IhGQY4QGJLFMrN8h5C0FJl/8vvlkxi8QUPKAWR+DrrCIxtpardV+8vmkF1AB4Z2uta0J5QT6n
fJVeMdz2peuMO4o5wXA3DHIWA/dV1O8QexvaWhkV1XTODRrqo9i+NiakjRH/HlIcL3FvCwJa/qJ3
2BV70UBT/N/snceS3EiarZ8IY9BiiwBCpWYqkhsYk2Q5tHKHA/Cnv1+0tY1Z31mM3f3d9KKq2JHM
ANx/cc53Lmy21HLg731Lx0UIhI84rnBrFrPp7xlDlWi6SnucrqWwrdzGLGJBwA2UODrGYvdFtHfn
HwK1I8WdCxE+RrAE/UM4q6nKRlTiNeGCetbIpFzIiFNZxi5Q6C1qriQ1sj8orV0eufS9Iq8p6lgj
d8QpZw4phURTyH29Y92xYN6faqEuIaBDfVicCWtRS1m7XBJnCKuju4/F3ySxVsSDNjQ9uHXzmiPA
JVKBVHf95jHVLsiuHCnECa4tiVxTVtFlqPGHz7bx3Sr3Z+UQucFp1h99vG5vHqGPfA2zYu6/ywIC
v6kUARxLbbWZo1wwUTbehNwNmq27s3dTdafOrVX8pAYT64tHD/lIJrkn7ibKrdeNaEn2iANb9Nze
7SJ+HVU/348GQGOelNHAJ8zrzt6n1ouD42FnbNeXlcd2c3cQp/ZLPZyITyqe/XaW3ZkKgqyLdsQS
d7AnSQpt0I3ILXuuPaQ3W624YFq7fndkUnxwn5HEZEob45OXFMnzshX9TCUDDoikQqxBpC+7C4Js
sQ9foZDcUVSoFpkJa7JXx96uJ/1cOkVtv7glxtacIUf74rt4bE7eYI9HXG99l7fVPCh+HfaSPO9j
OCXPND4Ea46y8saHNYq212F0neZKMOZyX81OOefu3vS/t6Zq2OFuiy6yIB6KS19tjjlslGz1ARUy
SyQknS6W4NZ2GNIFLAKRaePTyYhWXva8G9pgJcBrxW7bc5j/qZVrm1yY2H2wWn9ICC9PyrMGl5Kk
ysT2k5rrQ1HL6rks5wkwV0GsPacJzVPZYX4g7YG9AwBk/HSfwqpCcoLJDNasp0aFfniKVPm0jE5V
5RjuxvKKlWNUl2FYec1LksijIxxZEjGFSxTUMdhHBx5/lwSPC/ju/b3RjQ8insOGebxCf/MNkX2g
M7+1QRDsexD/7WxdwLAPaZHzKrwppUMwFymJvbo7KG80rwrhVZOGJDseDUHVPZm+0eIep3m1kSUx
S4ZC2ickm41ROdoXF77CU7+PIMgQ0gng/7a/fET2HNlnYS8rliZRvpE6HH7v+o4OSxMcDgmXxwYg
WYtWMdQMiNNya8YEf9/iVxmcC39iJbvhU9i3nvxC3VnOhi2wGg33zrp2h3Cv+vdGFMGeV0VfP4dz
TcbsMJFZTeq6ipgHTHH3uoF+4ADdQ+c16nvxm0hKjAEUiMzNwnkf/zY79eQF1dewXxrec3EEGrY3
J4NUUl78pAE6j7eaOx0zA9dRXIm/nWgmfCCxXYkbdC56T9inqcxdncbjYNwLrIAd+pFDF5hlScd2
P21S9deQnSMroKFQr4iwa+yMpbXeAfzGBID2mRgcYObCnIDOtLj7hsj6Pktj/uk7byMki+Ry0oRM
ER+kxAaCJrAkSQImENZgBkhdRQw9zrhU4Hl8MMm8ytRdC+uvUwbqpYMXM16Qpo554JGQntYOmWsw
7GqCzkvLJs7HeL7OqoatbOahnp2ORV3wYqzSQ4fKKISb6KZ+06w/8JhmxPkGGoW+10Nw7bS1pKKi
6OD92N0vEiHlvV3K5CsoMbcQ7NEjaCl0Ox3hcCJf3obOxxybVOYLJag1HiCCNux8w9UMzOqjkCTn
ifz4ZAh1kEd2E5f8y1tUnCpWQ8BHKa/lMPwRPmVF7kVD9Ag0Vb6prWt+LaItrzIgxisz6wDAmeqk
/wp0C0zM0r544BYEF93oPfoiaE7iSJ+ckUDkxUX3B6UDm9TedKRAbOBd7PtKTcSMkGgrH3ynMm8i
2qYfJOTZS1oaGc+vuIaK5DSSQTUdIuGIP9Yi4vBkLbFTvnezaZ4G1GUrYnDXyBTYO7oDbbXN733w
98sciiXMSWD2uhMWt+Rt57H2s7a2gyBF/8L5YZpmzuZQN7+Lop6wEuE7QIEfh816HbA3U+d6lD4E
VhGgsVLC3e0E05HV5m+yPa4maa62crYf67i755H9KUJ5H2oe+ScYNLJx73sr104syF2K9BFk2T7m
a1k4fwtlr6hhLTWuGcO15HnDn1WeTaQdhlBsrQkBtEqbBU8f7WTF2FV8HXqL+Bsz2+Jl9Fu+LRk7
M88QfBTngRBJKY/tMpKTY2YvETkrqno5+K3Ti5MTWmWUbeRUjneWI/uKQ1ZjKQka4hi7beP0asO5
988TjI8+T3ih7dQ1ei+P7iLG/TqJNvlYB9IyiviLatL3HmCRVANXFWMqT1nk3hu7PAQE0rKerT56
9N6EA80Dqy41RrIGIeFv75a9DLlPtO1bb/BCZMlUsMguqb//rBSiDITC0n3rLS3e9hXDEgV+230a
EFnjH1bjzinxlfGOuBa27qHHfYrjI1kFRs/W3RqqWzGRz2XK+n5RMhifdACEvy5iTY581I+cYtbo
rRdDkjOxh93enY3VhS3Z88yMcNl5bK32QIc93IFhIHEL6QPOrXWCtguEqCWmt1BW9zhrsmaPMfl+
7C1DqReSZyYEH5NsMQrB8Vo9okt8v7u0Y2w6vBQrPDEGcOuPlszFCCZVP8d3lLyqOtczCMeUtRzO
NuPG6leyA9hM/UL3OJbmtr1jz2jLUyPmjsomLsSZEFEPl5ok6rFct9I7W6s3cK2vslmgzjjyy/IW
5/cINPCmuy3Cg6mwGmfr0qME0ah6sJ2zennDZ1XtaYjV10Iggn4qNXaFSpz3uSW6J1q6YxRM66M1
gX9JtznmgY2SaU3SwDf8eKVbEtqubSNvrGOq3IOrmljn5HbGC+PUsX6pQenhB50c5PqSi/E84gHV
Ka0nn9nvbvxHVX6083ju22+r9BdJrTtx8kX+SrJoOe41EUL1OlBxltVUnZUYkLdP2rKxqLfRqrK1
c+GKzzfJhtdX9S/dMAw6SZz8uD2XpH+o2iLBJDhGFSG72ms/ayYsPViNmTe0inEYMqla3QuMAUXZ
ifS+oJx0/AkvIwKmVM1dtJGZME1kmEmisA9u3eBy7ZONMGFn7+f6EsMJONkkMCep5zeBetpjEyPs
Z+k4nn1fWlQhKxTLki2/yFhrjHu+75YdZFDHm0/N3bVlJf5iGEMbuZ2WM7YYZ5Ka3Be4i6K/bi1K
k9yl1CNXnOo11dAenstuid7EZstrpLbZOhLITKMX2tt6HPzAsnPkPNSQLrgWm+LMUkRMBVufe8nc
nntLogNfrGX5uJlWiHqLRgiv9WiF+jSwR+cL5dfKgxntAyCOzYwEwQpX/6lXpo9X3+qlfVdXk/T+
xDH5Wj5guSWv26r/iqd28o9LsXW/a55S3hR/Wbgr+sgbs2Zl9YdRh5suY93fk5/jg6TEnarMKUoU
ObQhvyfr1JfC6Q7QSOtj7y4tLqtVDRdrh7t81lFn/eZ3qom/jPp6TueR3jftW51c92Hbv9HFLlzg
pqY48kPeMsdyt/rJMjhSZrdL+tSZhLm7UWYqilLPWvGNRpgj23obvjUaVdshXoMEv+vC95Eialrn
jD23eRpmnI+cvvb6rmvqBP74ntT8SHp5BvtUfFhhG8zY25mipnjbipfFt4vo0OOzHPPKoMnKemEo
fcut6O4XhgcEwbNbe286u+IxET7HH/PdJaWPuUmsSIXtDxuv7XxOWk/J1KyKko64BvQh2u6pWJxY
u6TBbqT6SMWVM9PSLVnUuvDdEI+Ur0E3UTLExCO9t3EnMj2JIc6XXWpz8guJL2CfLHmVVZAkJGpz
QA5xZ2MVCbZqO6qxnI8LyjbY05tyg9zxcCqlAQyg5sAmDoRe5BGgcPDLxiAaCCVMG+G3ZBMmvfMV
Llu5HjHNRa+x1P195Svc3nZXxsWhLGsg/cRiJ1uKzE+5mRdV3HoeYxHxxD4qfPMXQ9YfYAbvwUef
5XOwuSpJKQq6KCdu3JrvLNLciRsv0ZqlVWuVaz7sasZVptX4WCbRsl8QIqziyKKNX10lw55Hvndj
cgBxIS4nDn2jD32/DT5k9bBMUMgipOY3WhSvMf6pW4OKsv2w1J1PPtdoxvkJJbms/pIhIQinI2bZ
ltnC34o9j4slHNLpjj+RzWiTXKY6Ens6T3WNNQf/a3VQtU8IWwuLyvxLjNwxdxvjN2iri3mbdIHS
aYiX/SO2m9U9Bk6xXoqhL8vU2ijoDhukup/GHa3zhouJTD1RcyfZ1bj89Rtp7oW1GI4RP6jW+8oA
hjvI0u37tG0G6WQVZcd2Dy6sW25W7UXltiNZfA8xxzCKiqGwLmPs4kny8N+/FPaG5Gvg9pBPvcUN
ngbe4lWPyorK5BhzkYG4qd1InHE/sBKdGiuZji21sc7CIYnIibZm7H0FviVKM194R73swZRZ3tb9
47dW9DAmrnGPnrh9JfbsC258PYVZSIsFuVEwoQbWwJAy5TGQP5C6qziPG4eLkFdTO5mXqNW97oWZ
fsYmokLb/NIK3zfTLQGtt+tct8WI+FCzo36Jdhyrr1vpz/shWJIqymC2qhZP9cDEOQk39/fQzX4B
fritZxK6BtKhN6cVHiFd87zdq6CqncM2cJljCUcmduS2wvCrFVxF9lyjeLepwGAJ9HouUb5LtLBw
mxRLOLPG5QkfUSmhPcWqh/5iEZNrOtuaM7MXZURSBT0krcXsivPaNDFUB0rPSwOWtszqel0emCVE
hjFCsVZZjwB7y5yxn9EMxVjWDvZSGbq9yKp+ba5cHkuKWl7UwQtvFkoNYoLpBv7REjqRIUjFiA+n
q+jVC2fb7udWNOFhtIFgGd9SzaEOx+KfipP3q1Nh/D5biNIOOIMh3VW+ZuNi4nF+5SOD/WrwGn8A
0Jq31AvL4k+5zwQlEFlvueeSTpIbRQaYNvpxip6oEM1+DnXVbc/AE0hRYjcJt7b2u3jHRtzPnD0m
hljQ1ko+1lKUhH4uw/wVORU8jo7K7K+1t9GXrabhyQejxdRii2Oq+T5UHSU1U5e7gcFNiSkiCO5r
wY75jBvYVJdpGu2PmSvnkxQSbP87Vv53eHb2nylyNvdxnHpGZLqslJfZPn/wYtpVnIZxEuGxbKf6
7AfCZW3NrIxETuP/ZmV4Grlu3IMWXojUv56q00JCVJEOM4V9ulmOeQ7X2r/s9d788abSSbgZLOeL
42OZvlFDl+FZFnuEkz6igMiYMzQ877RjZY77jGqE0RAcCXrk6Y+QVrEd6Jqb/sCEjNhW6TGxkZHh
i/ZNaP2UtIY0zEnM/0b7DPm4Mi1eA5y/i5clK0XUyMAERKr0sE2uqHxBItulnY9LNdaZ7bUb40Rv
3o9B1TFrYPaoZT52bkTrCpZf4WKI1PfOa3BQWx638VE72v5aEp8bghEma7EAJcprHfpNjIV9w5Dl
+mqcU6duV57YhEbyLkR6fRTT0rOJwH9703ZGSmezd3tncZXrKxdT1xx5FtjtDWO7pUXvNU+tZzbq
mEHB7qyFdIuTC5HFO5Z1AtEd0AFdlGZc/JOjrulvz4N4bJpE/I0sUToUvbANcubQNV/ZFC3raWTf
ZEPD5XU4LD6u4oM17dbA/r7jhdFUGEvORp0gAr7Gw7BY3XR2Jo9+yhu7os0nrRInbeYFmp4Ipwkp
ZRvNh33Sww8s2745hoVev/VRp3fEOQaDuoTc3R/wcm8XR3UzM4cp7LpzQwrMxCdIzqGmb8YPYbP7
uiSaQ/+Vgc2c5J3xsWf3jDH9ozZLIA+zUCWT6mQAGdQ45V6dmITQuXNSONh4/WEgLNRVEDoIOp9o
XPqRtIja0ro98dCpJ3ugIXawJ9MaVs50hOkBocAvRi2z3ZSSyW1sQFdUluiIjhnC7rEcl5JRVBmY
D2Y5LM9IhiBJ0hTMNeyoXr9Lf2LS4Ibl55IQvn4I6hC4q6IPAX3lWTXhN9hj+baZGqM017tmIilG
70/NgcVQKfL3E45FD4VqEE8El804GiXo+4NnteXdyKrqFklj1F00UAKl+O2CEwcCnYxecYcdxq6N
hyweDH5pOr6xzNsx4XW0xnAu2Le40XCmsrApLcy0OEdwd0zee8pnOpq4BpRdCoOiAL6IEx3YgOrl
XjXV/mRVRZEcQScG8shBr4d7G0Z6fIoNzsTzpu2OqkaouAG6U80KM+Y4/WCeS54Uk7iA8ErdTwTK
8rigBAaqerImt31T9V5254DED3SMbudgRF7iHw3TXFxtli1fQm8Ohjus5+KB371CJ4mE5KlAQYpN
nEuhOIxNCdZFibpn/iwL/77aC0E+bFDRfbn+VDU5U67SpApnwY2H4RJAP7ldcUMgD4jOATY13xLR
kS4s0cP/KsEDg5Lpiwgq4+rpj61CGJ4ZIw23LNugbFTx/N0SA+32ztyhwJ0HaiUDI9fLDOA5YVxj
GLTLWfF8/JwhlNAOadn3D6o2PIUYNN3frh7LgY1WH/8Om8l9801Chstt1rukBR6qkdfcbY5iL72/
kZxbDdBimT7D2YtP4RQzSkwKi0ycMcJSzQUZFtWxKrEG5eyyvQ0l0/odbYP+2taVOUlRFUNmyXVq
Tx1mMLYjkKf8S8EIxEtLHku8PknbhvnQE02RK4sN12mwuurahFETHBJhpvjcyT34ltAZEbkql1A+
l3TKDuMgECkMuM23IJE16aV+OVQnOBGh+0D1R8fSMpAr7nxv0MW3iv2EzNq+tNd/JqtJWoKTt0hG
76xbkiBrd1aRp2Hifb2zdqjUL24Xdd7jsm16f4prWEbfBnduonu/CSv1M2gSsj8b8GJFypZSPjtB
03kpi8cx/N9kVf9jn8yGFk1EiAMVyijewv/c1frduIc0jVvmFdV62ZQXPtmbm+Qcct4RO/6/XZb/
X3eL7hZNwn+Huv1P3a361e7/qbrlv/93ymCM6DaCEo1eg+/ippH9t+g2/C9EOyEbDTRSlAhI7f5b
c+tH/4VuykVVi105+I+UQS8gm5AvFuM85k4PpdP/S8rgf67zI+xlHt5HRgn8fGiW/m91/EADahQk
1pRyar2rI/tXmKy8Isr1zoYH/1AGTvm/5UKQkfMf2/zIRksRoRpF44s232H2+Z9Pput3DUAFZadj
oTio2DvX/aXDDY+6saBGyLSWdXg/FPs4PtZ1PERPZgW0wizI76e7ugdVfwVCyATQ03Ps5YWkNrwN
vqCx+sXKZoTf7R9HuE6R1Uzq6KHITh2OdRvt9g+8U7ZH9YsD8mpLQO9Z4NVjn0eT3rKmaQrvbiTK
oErr0R0/0QTufyxcSxNFMloe0dgJVIdI6u+6qUuSmZmuukDnynV+rnd7fA1rOtNMr6MJrzjwFTm/
si28S2sS/3tACyhOEFxYFNfNti51io8y8nKJlxe7V13B25uaEMsCKgwLpzi7GooaUsaqPWO8XEV3
pdaYwjIVtQQTu/PsrxeyWbfum0wqkoYHoZNT5yzLC7Qx5wlGYFweiN6zf3Sd/QQ2qUQ1ZMT6MFay
P5bM3MM0ZFJwW19JH3SI9IfnYo2G7ti2w2a9SlgtXq5WkJ8wXXCO4a6rt/rklE7zY3VIpYYjX+S9
O3MVBmM3/ojHeH6y+3j9olKiIwlos4oMMw1/0WGtEhZU0e52X0D1ujX3J3K9ABYxdmAmzMDhwFjX
dc52Y/HPYRslGSXdyEUHfyZKzS5gWRSu96qLJgqO0G288VCEQuVi9FVuiAfywJWhPVyewaxp/Sq7
mM8swm76YQe3UfK07/3Bk8wGU9YB5lqzqH5sboX2NR666i3ycTUdKV7XPmeVXf+2O4U3easm9E3I
vFyIZx718mEyxrdZbnV9M59oMtqb3S82XvE0U8Ctf2KPAsq7Jkh72Iz5wtjjlU1vNxwVcxNiYbB5
yufOHsYfNiR3+dxYPt+9BsUlj6pqWdekOqqG4YmP3qf6OBeYvnIrSooZrazjNcg+FtWcir3bRkah
qFXqk1IezxcBgZQl2zRbILoHlCvLmq0A8ddnm6K+fu9G1tL3AY89T2HY3P5rIF2SmQlA73/9Q8ao
lT7jca0b4ucT/p8Ls0UMaOcmJmT30I7go2hWV6IDTFYlvVgu0Nmj8KcPr3rPdsHYiWl/WFqfM7Om
8GRKzdPsVWb8ocm5QJE5rR08qHXhb917kn8pxjF+gX9Ylemi5SR/7MHm9ygPsLfypgxBtsZMV5mO
iaQ/9Nrnz1vLfKMcRJvTvOt25lWxx41aA7ZUW3+wdZ6b5zX0x+5NUTIh+O8ATuRKoq7L6ySpiFoP
a/lW+ZNFD7ozEcqmHbXhbyqwOsrCbZH2qYfX+FdJq/qnhbPwTbnDGPwo+9ik9TI4inmQcyXOcz5a
bNA/PCBLCA8D6b+JqYoeh8WxH6a9PZeCgTk0p42D8lBOc5254MBZVwLklNGl1q76udAXsilajkYE
797e6HMg+KoIYE29CZGPAp74nIihfZ4C22LhHlc2m4Nqu/Map/gAgL/MeeNaVfQSuv0bQ8l/cArR
2Q3AsE52q5zLYoCEpn0FURxNDQ1DodrDlPjraw9aJ2srd/hD6UnftNnhSzvQ/GzVfIxE8KnrpEr7
vvSzxTgfYzz87fieH6JJTVnpOyyKVnna4RNeon756lX3hBslzl210nwU1qtV4xlaJXuG5PbFJKx7
lBVPV5Cn2WRt72ulTqOyy6MsicCNqzV60OhJeBz0aaEXs/bKYTHmQMRahkfW3hysBEGP9OGiekzq
8gO7YF75xhxaQd5IdGPXNhgGvzvCuSEqWYntdzGJOwfbEdcFwtiNs3pV4W0F2TAIuE3K5uKeDRB9
ls9dgI31TgxsGtl4k6ZUEPBgTxveak/dearlEFvqb9xgazYPvLLC767uyDFam/jIURV8MrN/81oa
ISxV9rkkzonS2cwXQoUvQrVMbQZzXxT652hAjKGpEOk0gcLASkKKToM2K0nmORWLd1oqggaTOPOG
hVRg7w+OmovlsD+oXLjZstt/FM0MALoo+ZbKlZE3A+nj6Fj3bi3ePKAj3PwmneFJpWab1Z4WcTdB
gajqEhimQR1lay9+mezEClgoTg++CK+iIQZ3KYIXGxLaAZSNAu+xfGodvUCBI4xBVvcqCc46xn6N
zODRrYB5LxuhLcKvT2wuawaX7n7Z9/Y5wHGXgTrKSYvxxDWxEKdwTXJRWU1fXawx+ao1SNMU1mXN
2ESHAAyhYbJaFgbJRbw5DCBjkwdr++LMxiIfWdlTOisJAGqLd+AuynA0WfQcrCk23TLmZ8YFXkJP
+Ri260k7Pf6JPqzf0RatHT+qQJ0MH6PCmBaK77iOoGVWzK9Sy2HwgtRpaa4z2RNvvYqcX0Btxc/E
GseQ1eScNLmzY9Wt9/2JMXmfoa2Jv0dx76A7aPpfZSFn59iVu8mQx2BCx+LH2GgWmYiC5izCBiPf
DKEB0MXkxm9yXCyGgfVajmAnfSuXazLkzAeqBzTlLWejMCKzNy1/bKVyzjOjwZ9j6E459t/qhUbD
45potD6G2x4+LU7yyw4IGYuF5Xsp7uq2OTmOGMIvmhLl3CeKP5bGixBMWigW7DSK9cjkDNreqkDx
C0ijT5Mjtn+SqXKzZGBPC0PKqj6DGNFKQ+JZeJjmoRHZQuttp00x3VRihRfqjJg4puSu3bI04GuM
P+26VY9kF4D67F0kVqilGvuF8QVaNstG9/EvZQc0DBzuxKmHlFzjHJ0WTSySpKt/Qi8jT4W7Rl+J
rZuzsVf7GkM2OCSwI/NZKpW1oiSwJdw6mMBbzUa4rdpbMiotKRKI4IWUKkJI98V4aF+sZnrAY1Ad
2lJHE0toOR6DuZleJ0QaZ/wo4MZI6nIudrUB/nckKLJdCP0bydd+8mTtfJ9Gx2s5EtvWHHp/QzPX
t0t5FkPtf6cDJUuiW5R7FNpKJIjEyv5ge3iakoA0gW5SzDzm7mJ39lanjHPJx5YFcxmx+g9OPUVX
4XbDa7xFnwxYoRVL7QAG0PLMprd/rMA9HVQfnkj/cE6MQEGazZ7lvM0S7zdXLFrCokezOG3rKUHe
+1K1fnX2OUDPanLrS+UN7bGgcOc4BE87ch3eRZM1n/rFSyh2Wn3Bag+ZhAjGFxZp5mWZkU72zMXu
VBD8s9lEfo7t7RCe4psEq13mIa+7CGZBMgjnAa6JfQVVaB5LYDMdPu66snNRdN3vCZBBhxdX95c4
0f2j2ZIjA+XiFLETRu5qFsmr7akm+qasmQpLhHVxcgh2ZX5UW1+MBMrv9oyPpwySsb1EqJeLc6Sd
JNtG8rQTVlGINUIy86IOoCHzxL/cqdIhgE2tp2jd5iuowvkah2FyQHEOLHkP1heOHuCkXELBCU3n
Tt1bzsvZOMzltAX98SbRmzO2/4jrZLVdYQNYx9o16l15HqPXprb2cy3t+o6Zjzp27ur9SGh0hr/+
UIQQslWYLHc6NOqpkcn6MdqkuhzHLmQA2foWi/k9QkoV6yl+8ObIoZxp9Tc6SrsEKxahcCw0TVq8
iYF5EDS9dIeJwD7Jltvbajs3KuICji/sbB5p5LHuT3Gzxkj0OM3B3hN8Ev48rsfFalltYXlE4tOL
GMka83r2kR3mFU+T8by6Y31MmpIR4Ry621O4WjHSaBFX8zmESbgisBNDdIcN5KVVBrch6YIDOkw9
R9cSz/yb5yc+3JROXslo3a5919apHOI6b6P698i4fAKo4uj7YLhJEfio6cXa0KPUAeqrZPba3K3Y
yzSw8Zl1CbAixpdFc/A0hzqQX0RebsUA/wA0SPj5zRgNBZOvXxBQCv1or2nTU5hzhA/7U1ed3CVy
byIV5wyz6JfUw/4N1WBL+vhayyCjFCNMQY3tw1r01oVtvrhfSmJuF119FCFWLU515y7uTPCoEWWm
M6fmKYknlzVaUDz4nOJPAfLm3I0rixpAVO/BOjFTnojWGna3fNC32ZKsPf83Drjxk+gAeb8xPXuB
MtmcACm+18ywL/buNfdB0PXv8zbJoxm3Kle2kCcLXvG5cF24lJxBrPEZugH6tBklsSdcHxrlclEj
3hzyoaoo9A1P8xKtHE7T9s3oLTwFvU2hUaEqnLOyLeRyRyzfnJeMxjOPCD2gxVz5p82d9OUGJ1BI
3grreJt2XGO2OWBEQ4jxU7cOaHH7jZklH8+HVlSIYzIO1cFbhuCDZBSmpD19dy14axfYnlziRt66
Sgfwe8tfuFGOeC62MDx2WIUf2qmPPgR5yv/UCTmrqbJt89TZ8xMNJHzziZ82T1rtH2zdOpoRstWA
CbWW5A5Vn4ITqwb7DrgW0VR17PNtjazdq9l8Q8MaZKqnsj+1q9U8h9Ggk9TyBTACW40cYCJA58n2
3CmvCyGG8B/RWuTuVKvDCmz2zzQYxLOwdI47TK35uHZWqY79FHr6MATu7YGkzbwj8Y657EhreW+p
PrrssivSKWQ8ikFHPfn4Ib/CfQngiu/m2spbMLa9wHXR1eLvub3XsIUEDUaVljO41hyvAUNrAo0/
2fFPP6DtkCoy+943hz1VHqAtuqBZqK5EGXo8kOwq3pZVss0KewQ9B9MMyT9I0es3247QeG7cured
2KF0pQYk785JkEpGCJ+7gCwNNn70fs+2ijJPccFRBrT0nxs66YMmPPGuNG5zkXOlj9Z8SyYEyCPy
aYJZxFKlQlYv1XDkk8mMqyDruujCU39mxWUFi/zkcusuKDiYlppNEXIxDXtq88y47NH79pWMruah
9drqjTSE5hFBEnFWozL89iEw8LVci3pujpO3bw7762aRNEAzhcJsN/WfVrZM/9ul8n7vi9f8ajuL
sb9ADomffruOwTie6r4nd3FOKuSXyVyDem/YH3AXi/VFzQVhVm0Zddtl0U7waqLV1efRVf2n0nzp
LIEaj0Ai26oALPUVTSDF1F2zT4SVmFZhnVjQZ5+QMkzEwLGZeKldeqK8aNzwZ+uIdjkws+nKzDWj
FKzlatWeI0gMzrFVMvpax3id7ptgNRGWDbN5lxLa7i94qv+HvfNqkhvJsvRfWevnAQ3CHcJsZh4i
AiFTkimYfIElM5nQWjiAXz8fguwpMmuatfW2u7Zm3bSiiAwFuF+/95zv1M+6ls/3o94zUB5LDTVV
p6hL+fQIMblUogDyNaRpLk5pOqltnrjRY0QQRE0xn+rzvqHifKM4a7lQCeEuVxrgj0uz1cMeHhK3
2GjlxhPdKT2EYQ3kGqlW8Fjnzh37NzFIumrLV8VsJkITSdY5V9bUPqekkh1VVHAcD879LZkN/Heu
V8UL+8IQHZSmObfgT4Zqw2rZ3Mdpn9DBiizSw2paLnsMDXOzZsQ6HDV81X6EoucuRtHgx7lENqUT
CPqIrjI7EgmaG9hVZPi8mKFZybQAOx4CXI1ew6gqKzv0lls8DraZy200G3TXtA66G8ChaGR477Qt
c5nOwuDA1IRfsQzGtCkiMkrWHblDX0aRscE0fUknYtHMsP/ncATXZiON6kjOWoeoV0XNC4+m6Ed9
63JSy6onAlOCE+zlQHF0SNIq9Tm78UMqyRa1gS8O/zirHOTBAbQMX7S5uHfReqzZmfhn3JMWF683
zNxDVp7ky47Fn2OjWN7o0jsxyRA+MFI/hmGBhsVLoOgfUOPrOcM01bBbr+wg7/UKO1BvzPusRZKJ
eCWEDnSdk1vOu2AKoU+MBO05P2XeoBxzVU2KtpPlVNq8dfIyJfdpRF9yY6PRQl/vjdUTwgY+qwqj
2LhWLtqEtZGQb3yiZ62X95ZZtKbL8dfK7htj4utvusrt9l3Uswvhhpp4gaOqrfSyJaq2/kr+Ki2Y
PKDD+qOVQ/+KD8nsyAClr9HEGaRGYPabonaC0vdyeMd7XaEYWduyT0bYNHX1pEmLH2DCh0aMcu7t
WAjj8hOMF6aAqtX5DmzyCtqtbSFlpyJVdeq3EgvnbpLov/SVaogq2Pdpw1vqWouf3/E90XmtqgK4
Cew5Uja61MhPNfSw9ikDhcDyXBE/cq8jhhtvWS7DZNdCt0gvceDxXUUc19PLfBpFItdkFfTplcHS
k18Mfdo/Uvi33UNhY+3DcaLPFUJ8h3ACfQiDbtejAKzXiDz5aeR980IbVcrsCtwYrwqTXG8faAMC
DS7yblqzpbfFVYLNJdoMvIbx5I7MqOhrWbTtXNsKxFppVdHjiih5ixB3ePmgwtRIgdSEu7hHNNK0
Ir/QbHCdKGrEA7IN0qt6ONO5NLYpo/H8Dimsslf/RtxAQbsNzHXZBdIB3Y7Oh80uaatroQqD/Oay
lU8/DVZu/grYAVXXhQPlopcBE0JK03ubN7x909Nji6vWtOrrYrRig37KQIwSjBLihMlkyLv175/T
/HWQxpPyWCh+tmSSxlTmPRaKYhqFL8UT4g+teqJ7R6ZJwNXwreF4tzH7WR7F1NbMawetIL6lB9iz
nWi1rNCu1LeZyuHrIuKWfkI+y6oYdcKQrVp+qZXbqY0k3SJa1TNMCdQuVlFwcOnce4FK45NTG9HW
M2rj2JERi0TbTpq/SgD+1V97fnse5FZk3YvzlFnQr9OYWTMrg+0D4TGdTa7tsjmEUVpvFlPETaOE
urQcNLYJcu6733+yf/5gDWa8AC1oJ5CIJZe/f3n+GBchrBbj32putSEusEAMqB8u9DSzD3SNo2+R
rDhAMHhOkr/4Lo3FG/2Hd3p5sxStwDexy2MaJ4Lj16dsCkhOQ04bqcmz4GoWTPpXUvOOoNEkwouA
qIk8RQSlyaE6Fm6DfLgZmTfrvdtqWB/BGa6iyDL7v3hhy/P++rpcg3YyMz+mha7pvPsoihpOY82G
vsqYp9+4WPpu4BhSLjZ6Qm3w+899+UbfP5nQgZlZLsM37qdfPwSP3JUSwWGPXD/ncBVllUV45Ehi
4e+f5/2bMogVdmCW0CTVzQUI+uvzTDDaEu4pwBZ6S7ddp1eU+YS/D+TT52j5/uJtvb+QeTqsybZp
MSFlDvDeQF1MRlywHpWr6rzxxGPM7GGaaALt3CBl0UfPsjSh2BjoLM/UWJvfv98zJ+mXT5ZZJyJB
8hIlI1X7+9//dEXHyoyJvsKzTX1f949Rm82an0A0tplAauE1NQf+Na0NK6YFUZs+BTMec3o8dU9D
z2l0moN6SMekY6h4hbIO6U1QOG7ldybQr5XlJkS7BB2aobUA4EuTrWP9gDChYs4YsznvRytRDgfi
aCppABcOoRN6aep7tDsaULsejwxaXdr1WzkAodwwSFhqUOQO5TXRF4jTC6rbZJ1rY/vFDScRnwoK
WfOKSYRdYZCxp2nfZMCMbjI18iXi/zDKe84WbKhMbpgO1snIptshtMFDVcBghAEWFPmWCItl61UB
v5aDhl81LQN5qh3LucWSxp/WEt7nqlGW0y/JPYaxU7pcdmI062zvQ86LL5su3nVWx1fJuhY+h9VY
BVukn+4xR8+XbETn9BeJm3pvuhWxVfIZx9QARO7Wx570mOCx8AKEHE0URQ9z0823jjZ1bKakOaMt
zwKmUoiVmLcQc8iGnjkDRUjnauTZRHKa+m8yE1TRpRf12qeRYJfuMJUD233bA13EX7qg0nC0xvm2
tFx+jhXTSfLNuS4mpHWUVOupiaiiUgg+7ZY+TbzTxoTPMmCaM++DNtS6Q5cTUbOY32Lmeed6RNa4
yY6oobVxG1sdrdSW3Bh93xlKz0+jo3KCYzBlcMj3pqr2h/NP6GPBk/R848mmRFSD3yUEArNntnf+
EBzeNPgrnr3USl7sTI2frFU+RO1Nh7bnqZ0TdL0meQB0mpW3RY7uPJoWEloz0ZlzTFhyroKOSF4/
qNBkV4BYnoN0vGyTgtmCXSTTlWELDpBZm0za8XuVNoLlLvliB7HS6iHfCDqbb0aZmrdTmBpiFbqO
kJsgL+YMmEmFveX3N+s77cMSLmtzwHY8ll1p2+fQhJ9uVQRMaWUZ2E5j3OQkSTBTvOU9sk65AjnX
2qijq4SY3b8C/7xffEEeCrZZh+c3KSfeVxOm4nwYuIp5N8ZvZIXagjrCIzfe/P79LYvrz4s8ygIa
WobhyYV+iOLi18WXvqoYuqRsVhjpnYfIM/JviW419R4VpsQCVCBEXmUzVJlTMBvl546b4u33L+FP
H7HnCUBnwKaB/7jmeTP+6SOevcnUCG9mcKPc8aacKONpNTm3homkcmXJ6TUPJz6D3z/r+6qCd7zE
SvAroGbg9O/eODM4bHC0TVcFYteTZXC+YdVaxt0Qcp4GaAvGX6z7f9rneJ/oJzzwVRJBy5/YKNy7
eDIZA89R7F3jtlIV5FXrmzc1LCW/f3fvLx9Tl+wxAGdQ60ADeF8zFYhWvG5E7B96HEUwp1apdlt2
1Vx8/f0T/U9fHrAVUNcG+hPjPWUm6sNCNMKZF3Rl+lXKICb5JMr4A2/Ae+g0LoEWZ0HH75+XO//d
lQsZTyCHkq6wKL2F9e4LZNMr7DYwFLVPl13retseJ6GjJSYopqh8U5T2a+yk4xueR+NVakDMcYC5
7XMbWXHna+5UvxIsBWgerYo8pUwQpw0Ir+zWQfp2j4szv/BGupuLUD55wCOWPOexqZN6Fbgux2y6
e2y1w0QjM47x2JnhMDxn5CQi2Ym98Si5+CBtK296tuTQ1mstgbZwwerMiKm2y6+qC7R6NxvmeECb
UbgAxRy2K+gpYfy5RPfddXgWatfDnK6hF9w55/N1T2GgrYm+4cSvD9gOD+hl2W48s2MZagN3ro6q
nAV4TbsYtD2CG1btiECXftX0Gg5QfDSs5l5T8efFubmkWZwrLpdAU/dGDBM/Iczgu13pHWzXFCcv
Y1ysSzoRZjY2Cb91uwr1UJ/nnHnNNudnFlFpsnF6802IHh1ZiSsQq8xgPDGuDMNlPTS5u41nwUJW
qES7btEHYORYGkFR2MykmYQzaIFi6bDFnn7dyrzjjSDToec8USR4qHl3+F8Fgm1yMT8ZxfAGX4FY
bRv4KBv/5OrQnCGc6RetTOhYy1Qgkm+qXuzLqpjocGoyeIyjooAggEFpPyJe/dxWsXpY7GTUIZot
q6NWWvJUNCGG6SlK3NjHs92Sl7asTB1qvD3jatdek9HLFjglohNrd1RDc2oJY9l4lZKn73sCtlHe
nY75PL343hQivLdon6pILV+V51ITVNAwMF6d9xAmQYuHhoA3F69144oLh5bl5xFx8MZxbdKJuglR
7SYlOepJYz5zB6EY+6gm9GD+giwmPRWGVoJOqTQAkh1l7k5OQJjU5Klum6EvBouDFz+4TAoa0Nsm
79raRwWS55exQsgN3tUWxkYi8MEBY0ku5u/ylxlWBomsRRdWOzt3FyXxxNZJ+7uKsBZwj4DGOH+5
SRNjPkSeXXqnchp/IO//loD0rsz5378vj3kpK2qbMOr+899/+d1l/NKUbfnWvf9Xvzyo/c/zX4ff
ykWv+ctv/DMz9bb/1kwfv7V99v0JfvzL/92//EFevQOg8B//eCn7olt+WhiXxS9KUJMD6L9Wjh6/
Ne236U8P+AFsNT/opq1DUV8qFYD6S5TCP4GtH3AZu+C4kIBDvLPMP7Sj3gcgCYbnQcMzAFgtQLil
PxH9xz+E94GiA76m4xDGy1HJ+Dva0eWd/FRgoCwWnstTeAu0Snc5eP1aYCQBpwLMK+TNcsQnA0Er
W4oaraz8SRDwhoy6SJ+AAvR7zqCzR28DJ+GqJuWZ+0aNr22q6qex4ZgLnSG9o1fKHVX1SfHY6ADM
E+CETyionBsXSNPn1lD2m6q1Z4GI/eX8of+tC++6+lZ86ppv37rL5+r9lfV/8fXH1/+b6++5+F+X
z9O3d9csj/lxCTofwPFKyGuWZ9GXcBep7o9L0PuwkIIJMyE1hdmtrVOA/mAGOwYXms4DPbTPOlQ+
BMA/rkFH/7B0N6yFJMyleb61ufNuvleu3LR81H/8/md277kA+aPAlQy5waRxBVIp6KS2v8/aikVY
tbWG24EKs7DX4E1CtHOGgEvnpHuGmdi1QiIxBr/Rmv6qDmUfn/RZ37CIQqPO9jgSmPaEgeXQRKwl
BryoU+iiNBGhMXMcL34cJMbhdRk7iolNFDvbqAtGSqJEJy5nNHSGy4kZggCiDkCeVs5oms3KuoER
Mb4ZJ3qGDKfQdllQvLweG9tu5mCCLkRUxXMyd4x2dCKmP3WQ7TqH/giTsla/V3jYAGXEXn6i0T03
GwvqEy2LmpxtrcCt7XPSjY7KlskLuPGDK+E8rROSZY7VKEbsF3bVP1BjMXWD6lnv2liNW3qbRrYr
vO7OK+I82+KB2NRjHe0FW9G20Iwy9hEhBts50oxnE4njtMp7UDkT/JDnsUq6LwWSoH2psOLLDjfU
378N/+Xi/sst+Nub9f/EbWAJpfnXt+HFMxPD51+2geUB3+9B0/1gQuK16QuCqOaK/+9b0NQ/eKg1
4H8iqafXtHRuf9yB0v2gwy406JIzxubEwAbx4w6U8gMnUNq9rLoeJy3u23d33e/uQtqGv2wD2K+o
FQRbAf+nPW4Z70C26ehMNKjQyOJkKN5yr/OeipzuFTL0fpcBFPuWFgOWa5zq7tLuSnvfnfrxcuFv
iS1xZeLBBh9TobHTGgLOE0zT/gSnaZfMFU6/hj7AuCZrwdF9A3M0EmWRZciB8bQ+MfKTAA64/u2j
N/YoZJp+QAKXk5XOvSQDWEk9/a+tIZ3ARKiJQXC9ZDTe8al16Qqn7fgyCnpzu1yKjlK4clGuhSVz
R0gjasrAl44L3UrGdeKXdcwUJBK6WskxgJwXoGL5bGWuYLBtM7BbtVPdVL5lRRbCyUGzODaM5BQT
AS5w5Jai0femSrUjtqcJvaOabwYvKN6gpGjHFGXyJhiQZjjZ3NwGkvJ8o89mO25zy8ye8xTv+eNk
9PAZrF73Ljszn66kOU0AcRIxPUzTKCN/BPxx8LyU7lPcuMbTVMiB/HGQg962LoL5cwPFn96TV1TP
Y0qpuQKIBSQstXS327B0Z7SEB23Je08657VRGsSgGRwJR4oqlpdOb6OLJCddhBsMj/1bJMP4IRQ8
jZ/R60/XRQuoGmJmGJGEyqju0sDtj8Z+asL7qRKNBe1FzY901ThIFn0k0e267ZxvSDnoO+wnbfjQ
6QlBQk1eejUiIhdpp5PY6F8ru1TdMca+izpnZpfwiyxKAWClBsPOYEZmoaYCo2A4JMZr33vW0aq0
3F0po0HzNAxpf9VmxMHtapO3w9dr0TEWKhjltpqH/jiRLloxWO4RK6Q4p8TaMHMAa7SLZbjBzl01
+4GZ6mevc2tvNTqNRfqwOWz6UpscH55griPDIqpno5ttf9HDBSk21I28BoSFxNf3xEh/tTRZfKbP
WnLNYHD/Kkj+gYgh0Lf5vRBRvOkgjwTrrg+4lBpkqIC3gFZfNFgtiCeP2/pWEKj8CCxUL9aITdPX
RajEwTJ27Pt84SX4qZvgTajBpaX+oMiiBGLqfe4GdAlYETKbjcJZvvoSsE+1sry+If8B++yjmLCg
7JFPhG+6m6ppV1Cd2RtltXF6PaLURJzomUW9KcZq2mGsg5lpIHNGbWk20UMwh167TkQSNLuwIVx4
lXTW/FBx0KIDNJkIIrqpxSqqNY2K0BKbTrTVUtRt6xzcCztpokAHYUVOwGOqRltBxeu+jH1tPQZu
0wQb2jrISqqqCdpLy02HZIUTwsnJzEwT8u5ypxCHMCz75sAMJAconiXCXefmKLsdtvU4uZ6U1pOb
BbEJCkM7850bhMK3a9EEyEObzJuZ2MZOiKC7FgvpyqWiWFeeN6KkNNt5PMJ4CO4gsXAn6zM6gE1c
xcOt27ilcYw1kcn9yAxVfRrhfhlf4sISpOvClF1mr8ZYbepmbj+j0ZQC9J0a4Oo0Fmctc0qgT1L5
TFALkGGmDRZNpDzVdZxGMrgFjeMgCAo0+F5m13jqoke/b+zyoRDRVWp58VtHbCvgstRD11SQ0Mt3
G6dWu0NpqD9YlHKu76VV8pK2o9NtFSkJ5gZjhRV+FcDDvgAHCF+HvrNemyjXMz8qegGwoh8WXJGt
6w9FZ4pNWbGO+I1taHLnEtL7aIAy6FaSlru3alw7fHRys60vsD3Ejl9UsnssMGNPm56+EiqbcUxB
qY0FuD1Jvk+6FiW4Ih9flx3emuCnmFnjysrhpn71BkMbl7kA2s/RVn2/qVw5A7sqYuuOVPuwXfe6
0ZdkTDlavSqToUF5k+kBc1MDxTBP2z7WImu/WirtAoZQdeusiGMguDcwRFms205DftTIHt1jAIPL
8J3ILuNtD0lr0/SZkRw0XXPeqDlHGgRJgMCKatOaDmgBPQsdusF6FQdADLmcUiYzrqgdHzkr6Fa3
qnKkHNGIKE5GtkLtRHPyc8wGYOw0zldfG70KGhaPxNY3jamRv4tVu2PeEKeNd6Dh1r20DS7o1djV
851mBMFd67huu89d90lzGBOJXCTzLotQ6s9Bo77KvgxPve1hCSAaKoBpZQICLcfyrhFud6lQ3L4t
lBx3p0fFtO9QsLF+8hQvVSKrt1EbcQNlYOXZTFQGPcEgVxypQJago8KCMn5h+XZs8sjs5LPshKHu
NGYwH2fX7h7d2mjL9RCP/Y0jBGTRdA7UYwqkiHGMWCREfEFy50CIaTEfTtkBxkYNjhV+arltapum
ceEkI/bidDLNDccNmJtGN+xEk8lPJWqLcJMPjI/8SGKNxjJPoY4+SPeehiqH1iG8IHpOURtDg68S
PYMv55Xt1g1cQ6yHivbfiuVofuP90N5hYuF5u4mgUGj/C7dzM2GcQF0M7OI6aqIJCnRqjKB3QvTF
K70hU2ddGgEwHjx0qbHGzxDF4L+Cyf4+Gf5bh9P/V6tiasXfVMUxoqDn4n1hzGN+FMb2B5fSk4E5
2gHTJTPrn2fTpTCWSDY8GiHoNWAI/lEY2x8oVBe0tyFMmm0/F8bWB5eZCb1byWx8+XF/oy4+Z7n8
cTrFWutRFdO3MWwWRJuG/a/dERHIjHVXVhvHCSpvUzGZLld6IcxnGoFduilBTTxShwx3zTh+QWMS
0L6jq73Fw5oZ/kTUWbsBXJaf8MLmlT+Tys4yXmqu5ptD2BV+H9eDd1OEydSextHQpk3T2uPDTx/5
j1P3z6dsy3nXjae+5y3QBbBJsjIlo/xf3wgQXMsBFAQzCGOQt5/DOupBKUCnO9aIN8MVOYzxa4x2
9IS2vv4Ws91jFqkVqgk2xDADBRcvdxsqK5RJTN/vO1RdN3YgcmtNeygjfsqwSLYfw+6jHkJhpgzy
7Pgwysld9J25iSvIdbNwD2NprPet2WEYw9a0RKerkNTwCazE56DHAcLYEuGqi40wQrmRKBOTnMof
xBSPMAZbPcMiMKPfosTvspfKJffLV6EznjvRQbBWxGOjIIu7Ab38aLoWoHA7kT5xrQjX4mlIIybj
C5xhQF9CyGiq0Vqlr1/dRFansrVXpYzQW4fI4W0bBgqAHV/yBfuse2u72WINcyw1cNCOPbUeyhYN
ZpfbRru3vVBDiQ909AId9+QeOU8F1Q6TFBud7WTVqxs79bGePZrQjZvjLkiK5pBR3T8lTtKIFcwr
iw+JdN8Gp4JBBqpnefO+bvrwSdLkvxmiDgRbNpogzdg4hiuoTOwp5J5RvZjarNm+kTmIPqGm0ObQ
prAP0REayXUeDxb1q1fMr0EH4XmVR8p6Q8FDnTfA/bwzsn6AWmhF5rcQoTRFXdogU5+05MqIusS8
LsfCvKiVvXgrspI7QPGKcytsoJw7CVBCqauZvNjQUh8JBO9mBrPwvLdjLdtrPY/JUDeQwqIcsAbT
2lg1tG63pQlKZHq5gESYWQDZboR8KErTfYnPazGsTdbl5LxGU4KzXhvntTs6r+P2eU2Hac/67i1L
/Xxe9bXzDjCfdwPtvDOM510CqyYbxnnvAL3JPqKf9xSuRPaX7LzXiEFFz+q8A9HY9Z4maNH8HU5E
MO7n/So0KgX2PIFvbbKf0QFmZ9POu5wD/qInPyNj96PsYCdEU8euSJsqO3D9sVeqZdvUzjtodt5N
YY+qRw7n7LFMYfob77zzagMApWDZjsFrzOrOMtvkc3Ler2MGGl8E3LuRtquG2B1EFZBBUunt6DCd
d30P3NObtpQC/bkqmJcCIa9K191hbM3eCjl1lxyxyzubmoJNlupiOFcaGTfxSV/Kj3wpROS5JsFV
F0Dxcp+6c8UyR1NwNy1lTBppXH1qKW6Iq6q8gwf7bub+XuofJKzUQgg3qYscB2Dd1FNv7bS2dj97
fT90++hcT3nn2so711mkzjk+OFmqr+RciRkywCpONAwa0/RcrU1NReVG74EqLjQo6BgQUNsNS5nn
fq/4NKczkIYulaDeNFSF2rlCjHQzqLCsLJXj7IUtVeRSUJoybR9lEVJlWkvBucBj0h2GG+rQ3hId
gZyE4i5wQsO8A1XCzTydK9hiDqlmEf9R2WJjm76mgVkWfjCSXooKMrwtLUxmvsHzpfQiljo5RjRR
+sO5fk40LhqCVJvuMWVp9TDggfDjXNBzQNFk5ACaiQdlnXQnz33cSd6R0bfibG8H6SMh13QUSc0a
YKOONRCZqs/Cj5GHIGON2ZFa1mjdokDWi5KE9gcMtZWovQDbMngdCWDQ6vHm22MbrVBXxMZNSCEd
bqM8ptmjGwYOd5szBlzFfhDOdhHOxluaLuEVHgzMbhooNz4hLBJI7uhWZIwtM/WMmyW6cy1kqOuC
pNVXs/fE6GPxGIYLCNgqf7VjmHoR97i9cqmRiQcg+x3ZZWN685GeLtZI6BGkH1ZmMZ04Lbn5Rrn6
+JyCpruMx66iORAowGC4TDjHQspcEYzGklUiGNPRznTmJw8r0AkAzXQfTVaWcZG3xS1TKffaiZCo
mMHYvnHQAwM9FGOzTVNLAupSfdrB02sRXbVeanrcYbRTOGdgLPbBP4DLwc8ZXuOKY6solSwEA2DE
LmkdhMaFW3XtMyf9lONS77UlZhpOduumqtD3xp3T3cNm5XA1oqaP1+3gyGkPV2fW+VFxX2/daei+
1JGewPqhs5CgrE/j0Q+UTF/grMGjKwYXq3+NsTDZQAQVd3Ew8a+zvBvcY9dD4FsL7o8b28phpstQ
w5FSA2qb1poJfxm1MzJ+PMhjsXGUaunV9DFowUEKmV6YzAVvVNN1d2NOJA+APRXcTA0TH3pLUcYJ
ogbN558LlP9fHv8D9stPtdqfqDOfsnJ4Tt9XxzzkR3VsfpDEpRD3aDtM6lD2/rM6Npa6mfEf4ld0
HWQ3/dE2ZkIILogeEFAWwumF5EE/2sYwafA7kU5DzUPkHXqXv1Me88D3dSXmeprGXBjLFEfyGn+t
K9t2SqEpV8M6aCjwnpblmgYjXl7d1wZjTtFBNDR7AX7G+LYsmb26CS25uQdGN2BaVXE6gXDzAqNd
44twd3NgJV8mBMWHQJn1E21CYgBy+l0hxcwDml/uJH2+kxX9PpKE+k07goOgtJU7NXiIIi0n/ZZ1
VXIaRBp9VrDLPibAGZh5hBe5O2t7vU5H32mG4sWkoCS6ZBweqqGV5BpI7TaoOu2iwmUYrlynrbcS
Pd7e1GlhT7XdHEVXcMp/GJa2YvgFYxGSRfGikuLGS28i8VCRmX1bzpjTpZUPh5ktw+6VeAUtlX+C
QDBeKwiSPXgBs7tyKkN+DafB/EjKO/rFJLI/F5NOo5FWTr4zUVPuoTTbt0kGIdEb7O6Y6OSIS+l2
x8py144EWwyklvlTn7j7gFDIVV1l9rYJIZR5fVnvlZLBZ8B24ioQtcGZedMSNLIbMBpvwXjpKyaA
MwEpyX2PX4QeKFzywYejMF5YdaVOOZOpbTmkuP1EGF0Awgt2AdM0u5UvRir7TUfL5KZw5Hg5WHlx
gS/KoDkADa4U8Y1rVcamw4WxpQJIblXqPcAToPvTIFjr85a3kPXZitSN9lgCMNzgyD5C6KvYs8Ur
Zyz7EDcS/6td3GlSk5deBN2wL7txhxywuBhNUhLg/oSPai6yFaM0WC52a98nsXzCwiZvSIwJ4Aw6
1kUZRtUuiGO6H+6ExgfAgdhNRf0SgA1aqSm39mzBCBujPPCtxiqf+/zBhgcO1ztpbm2tNy8Vp4P1
4HVvMFWnRSPaG9f5FKSbwi67y5HXBQkFzKtdzPppHsGp8DF02Uc3LPr1OAz53knDYgdQEFzHRA7M
0I3dg4HF8GEc+OCGdNIfrXa+JzJ4WPb88EQORX3E8AHsXmpqE2YlDVMasHlt6oCU6+VMBvwBb7yp
joEiNAiriPgCk52BIbZR+NeVfokla/StLp4B99emLyY7uE5KtwYOy3yAwWlCfqGWjE+FOYLR5Rxw
XRZL/MLA6HMzdNOjzkPW8wi77pBbCP/Qsop9MHXOHpghRjVEv9eNt1C2O+pp0BwzmNFGTdSM+YRq
1iQXYTSdY+9p9loD8us3cRxArwHsRG9rOpmMfLbQbZuXDkfsqqsMBptNaNzDtG0OQRDrxgq5GRz5
rDIOht5YWzriT8oBQVUgS1oTxKj7WZh8HFFVDNjolPfK1fPsJRoobGCFx0iV5cZqwXwnU0HUmkKA
3SK620Vi5L/0MtyOs/1ldiPwvAjdPZ8Ci5OVmUTbfKjrUw4O8cBGzK7q1EAa59lON0i5WIFSfNsk
CUHxxYfzKY/j4agDX1oT6JNgeh6GkzREfgpMgexPGd6dnaj6xMkJ8DNnUD4mDWu6HZjaoVfYdcDS
mHsa9uI5Ir6ISg3wEOr+Zp0ZC9MASCrok8r8pMWm6YeZuDDn8lK6dvyEWvVjW6ZPGi4Jv0KLe+Xg
Qr+IojA6aGn4aZ7wvVa2fY22i66m02A155amfB0pI9UAZB6YMPAgBknN5KQrTVMhr6fkGyxVehFg
8FnroXC+inSa7sd2hFqTC+cTiSkpQBI9PAUUl37SKwVFwLIvmtwT3BMdyBw1sfqW1aCTwaTfkIf9
NTb3QmitPznmVuvFl1Db2zZyMnupDRkHbMeq/ioEgkG4G+piinp0AXjaSWHC8PiRbvN8bblThf/J
OqSa8mkqAR4dmn6lQ+PcpPFQ+VFjBNuhUs2BEFvAJq16BFaS+Lqer2OJaU0PkKxnMzODkJAWOh3S
cAhxM9PhFBpmcehtibYfv/Hem9tPwo2vJ4OE91IOpk9qUn7VQ2m9UX0cPupBV/m9CSEWLhsybene
wAqxto1d+PEQfC6kc6jNpX08md5RCW/PnPeoS7P75MzJ1ojSfqcp5+B0NbmtRKHBbifkZAqJutBD
G3gZnZJtqLTjaHlvVpLcSDLEfAD/AUKF8Fn36OhrhjKugMhXR2HH9cbJqVqbxp1f6IlQNbbcp4ld
AaaBbxHa1H1aqpPtYwa25DwP6wuW5xt2lieCBULi6nPzTkNyt9UzyDvgPb6h3MCv5RgEC4kgAzSn
yafYjt2LtqJxqzEd46QhTgNsKb9kHpqtetaqMR4kg52AbC/XqbfhnNYUzP3lSKjS0WH+1FjGLTfZ
1rAjla5NhiUrZ74y3DS57gnH82wYA35pDtYB2jMjVCpu+sGDm+3GgQP11q5gz9LTjt68IRjucYNV
+0wo8BCzpV+VKvuCwMnahUBwD3arrIMdNW9DlCGkiFBcrkavdD+lFTa7wpX6uq3j8KThGtoBf2/F
SndI3wi0QH6sGVtehV5f3bgC7D69vGkHCzn/yERa3zFKs0FwdMElHRp7W9d9RXM8K08ESU0HLeY8
C12JBkyTaPcEX3B0L4lKmqaE3a6b475b6ZCP7r0wJuvKdav2m8A+HMORq0GCUM2vHfYJTpuY9hwC
CI5eATo2Y3T4kCAgvCEciyEd7oLXorLKFGGXCE900MNLsDWuT/4ZYvnhwjEzaytyey97XQcUpwMq
6IiidGDciwS4fVWK11QJPli27EOmW7gerW7wIcJxJtELDOp8+A46eNv2dUsLrsdkkvuaImsTaabL
+NENv7TaTKnn4mv36BNOJzKTVqnQtnatb3XLWVuVrNcp5+407g8w1vaNl5x6fE+Q2Vi8FQQ9uMPZ
pawU9NTJOpJzh+OAc+vGyghKSWHalW4utnVb7NJ+hJUdVLfTYDu3Pby47biQDexwemH6cwhol8wg
Y/6LuvNarhvJtu0XoQIuYV63padI0Uh6QZAlCt4kkHD59XekyO4jUXWkqPt0b0RFV6ha5MYGEmnW
mnNMe1k/rOo8Vymw3fwIs2cXFulnuuk0gpb20kZgG6WELAzWChzFgknMQD6Oon90Sn05hQ3uFs7c
gd0PoM/gjPecG2vCRqgDbYH2WEekt/xusnbs6qS2/NNq1Ybaau9kHP+dEdG5ywoGMe/IITcQZSRO
8THDfz+W87O0vqiOIDTeUWe5hNEhdp7GOAjx6ZaQrNso6Tn7cycXAHIHWqMXOFPvJ7S626Bq76Is
8vgsdl1pS9xl1R3z5jpeMzzvWhyHFGzUin2LsppCNrvaNdkJ09feceedN9NFsq2GUjVu89WLoBux
B6dRV+OvSf6GtPAggrPVhZbO1nvTeNC8Lbu+7ZOA7zCde9Kk03Cfk0p5vDRMNFnI+ohhftNRXdx0
caK3uJKOfurclVZ44tCuIn1lWK+TTH0l2+IcHhLRR2sd7Ocwe1A+tR97JIyk/UjR9+vUp9+SUu5n
uzjJmlKSRwCnJGfHspYrhUWR3ySIEbe6q7HCQrMAMsnmdwQvvK4q3jlopf3UPWRj4G8ohuf7YWZ/
XfHwkSuL6GPM8+ZEAOUh8IDiTo8ZCgRMaY4k1TE9wC6/SgV8CcqwW8hkWMMwSzcG8Uyp5QGe/lmx
7KaFOXVFKH2zpAUI+PQUPUB75uCtIjEjnR8R+ZKXM1FwfraUdzfpxsIO4GAD420Ge3HWYbhZl/Gk
7+VdJ3J37yjyiOpcbJeiKq7Ii+rPLIPAWjP4XFtGXvwJujrF69pyv1W6EF8qUiDgC4DzwOVjpARe
q/YypTJB5wNBcXdVMhQ5Xyw4y8AJQRtLKZ8LGfYvE6XnQwqQZNtKRroL2MaTod6vdoEiL2+sq7mH
qaUC55lvd1ZZ1mU9qWAXBsN0DdEpuldRgDiCQsRV2IuEjZGO9tIKeiQBo9z1UQ8QtAYk4RTDvA3j
6bp2wERnOOqOk5LWuSWoLaOsry9lnAb3xFyRKhUE3dHFZb1X3e3qLVx2zGQX7YTTb4cCN5BLtEGh
niaSByoYazOPUNvBehHNFP9WEN2+e9Um+VmXw6HYpE1+NkTwg6fi89qr9rpQwgUeNZ2VjZmdaBiQ
AZPCZ4iucie2z/H/kRVGUeSSfUmwETOG0sZbDrx3lwRafSntKTj4i74kgZBFD3vE6QQq62TQc3E6
yugDy4C7sXRyrohe2VetXB59zBJso+cX8g4hsAQQvHyVnKH4YLPfW/NmxsDAtr9fjm3mXaIduVUS
lAcnSTxraefznuSfqomOuK4HAtcAcF9Ptgo+kdoDaZMpdRda/rDPLPVc5XmAaible1VeeIiD9ADP
/s6v6gcQXkzncfBtcuKPbgupuo12TZ5T37LC0yigBo4pnrATU1IcyW3ZrtW6bmGvGStGnGBE4DoB
s1JKw5VXz6TjhU315KbIw9xstXYlbvYtiQ353ga6+jftqmPDSR49R7Wd4YvbTXLWlG21s5yp3qdR
l+5T7PaP6Fj3IY6Ps0EIyPcj2avwBrdhET64DolVVSzOUFcBlYkvMpfYAXRDy2nnINsMNRMr8qxb
/CDZXgtxWUXhngks2REeEEBJhwhK1jhaNFPMpg192bfBup9y92/lkuRjq2skQckHmO03rsjPKfp9
dgtwe1ClT6Ya3ngUJQk7k8I5Zo796JcIV4n1Zm8eucle9pivy759gMRN3kWW2ZdeQBuJTW91ZNvZ
veAzXM8GT87cxHHlUEe0HjbK8etIA4BRvHQL0QtxFZ2ujVV8MgXPSxGS0xrSxocuqumVFd0aPjW1
do8wXKeGE1FZnblFnXyy9OQ9kkaLXC3IrfOcpIttmhEBXKRjSzPGpPlldXza97q7d0fesaQePMK9
gqVE6R2yyVxNkFpWkHULDFA81lY1E0UU55+yQlEY0MzSGySOUPNDe12vAumth9augruuHv8el6E+
Je+xPpMtkYAlZKMdPhbsXRaytih1062bhRB2ct8/bUZgNaHCY0YGFf3WsrVPmfXyu0YExYFTnnUV
65WVN1QhGtbEH64UyAqws7b1NCeluhkVTFHlK/ENXsx4VurVucQhtNyROmaSfyuxcYXQzUbyklL4
LORjPhkPpq3LU17G6ZoXyvVR8aD3CjoH3Qe17OQjnQgLOCMl5H3QNfJ27tviyzhgaHHJsjsRGQHF
kPytWwRv+jziOLB1B871fdeIvUfIHWtLEh1SO7GPEVC8nWrz6hA6YYHhstPZTYzc5Tj3yO9i/Ljn
FXkg28EbgmcaHuG5Mw7U/4sW93BGN2XrDxMfqgdexMmDrTVKzTK+NH6d77toJTUTHDME+9RdDnPs
9Qc5zhE0mQXKXD3NmHGsEORNtoTjViGNuI4yYzgNIwJbm2SYzqtcBJ8JkbMvST9Q23US1S6UpYQZ
FlvQX5zh1G3oydZ5mRwi3y3uUfE8Sep3NyhKn4RFBbD1Qws8XtafiiT1dlVMeXrOmK5KSeGcR+jv
RWyz+2t3AeQaOsWXNTuUXW5Tpks0saINZRKN2ZwjfqAPZT1xsdmdH9FMjEooJsuIgWwMozM2+vHO
CoU+yS3Y8aIDD4TsyUZIKbzPjRy3RUNACnGthkDpsbOknmZ9aIZMkRa91NkZCQD5SW/58d8tMN8T
tHTWc4cy66BadzwGfUbAgSId8T5alfgISeOlsGJmqxDhF7md3q2Gk4O9p8N7C2vsg5VQYmC1t3ZO
HfUnMlwmbGQzqj+3C9FOutVjPIn8Ls2S8Mq2l+zYuoN3m4wpc0AFG++2cGP/VOdO9QCZ6oqOksUV
LM2MYn5O5o/YrdjR0ca0YrZXcIMR2Rb1Fco07xF7kHO5RLLONnnqcwJrCbE9Bb7tgAbyZ+Q16Vpe
lOjr0Hn6VnEM0cF9SG1yunyqNpQFiBT4PONUJhQlF+mnmWULjSxTwseMfnq5FZFlO5SZCBfak8qi
ziuvCF6doP+qN/BbqfhPovL/VWTz/6CgPP5ta+CIjYVlsfn6o6Tc/Mibq8Nx/vId1ydSHcy8sWeg
Dn9zdYQuZX4buUqAItowT3D1vGnKI+8vEXr4OUh9QU9tOgD/aQ6I+C8UMw7MGeoNGDb/lXTmZ+Oy
cJ0wiGlO8Ht8ICqv9tAfXMNtoCDWiWK+lOg9R3c3RktZsaEZ87DbuQMvX3Sx1nlrsdcYIBCdzrUX
yAdyJevu6oeOyj+oX0wrpPsfFY+5FkzmpjOL5TbAM/WuScEqWgzI751LScyHC6vQo7F1BoBgtlCx
IH279IjuSukFqCIcqyP1lamAz7mQqcm20PClUG2foiGw1mM85UB1CRyGUv/76/zllkWeDw+H9xn0
BTX8dxod1p8Q/bJXXVoQVjmTErOzXC5x482Prd8AeYBmBcgALlTabyYKJP1uGGhfPv77y2DFMb5d
M4a+G3t/eHIexaV1iarqkvhgIgdRs5LL6QKwQq9eB214GGey20AsN2kXU1KYKnWWKgKMn39/HQ5m
iZ8em89mAcM5FjmaXFzLu/uRFAhO/GiOz3BlJ5lzRom9VJtAjTU7cDRJmk480dkA44gRMt7HrOxO
C5cyNQnf9nrx7y8nYhx9d2MAvIl53X7k3FBUpt9ceOGZSWhqbsbUI5qnnWABo2ZZ4qHxKWfNpamK
WaEXcSiZKGuiBscRUNJ1Lrz15PeXZG7Aj+NaBJh0OaNF+LrwThm3yY9XVNFXnheMTxQnh6pd8WpQ
LydROxXkpQGjCzmA2xWCE3cbj6IuoAb21lS+zs//q4XL9CB/vowQl4pADxbRW/QQNfx8GcqzdI8p
SZ8ma5w1yRe09ABVL4Q9xFR1kDjnxD+7tvTL/CocC90STejHXeYjoaAyANN7nGXxzfYXCm7N2gJf
hnFltS3BUYCEUroHi7UiAlChFTyR5RRBfo+EI0hGYgNYPlFcncx3jIGRPCWTz/+qsUs5D/7+fr8f
kV7oeSTW4+NhcwiM4f03tUQRI3qbk0NCjrmUG5Sv09qeemIoucp6IJYOQm0qaRVswmqqPAwzkkNa
ePDzPiazzkV0xRf+/WW9GwaI/ei80hoOmMJchzXh5/vfCS9fR0qih1oVqjzQ46fqSxpaWm0VJ/mr
JePt3dC9s6KjjMYm/dObgRDzxwHABcQ4BClQuw5ZIMF79pRgHxIS4tMfHACutMEiooM3NSWqr747
29UlZMBBfejZ7OBHLml4gb7ubHLkqkIASHHG+SId6rw72gYtXSD/XvRnPVSU3n5/p4yZ9YcXBtuK
CEgsYdHE7MgrY2bgH6a2MKoGRBOrOkDRIc8TYQ6ph6Adh+ES+lrFfq6blj+8pL8Mmijg4UT4K92Q
kfMLH0tVHg3aGRq7MRZGVybfJLhPCvpF136Gd+jADWjTj2g6fHlCMyapLmUv/AErO5FRfwKXOO9W
Ge4B0ymGT3pgKAv894yqxC1mrIdgNTUOguuoBYu5Hx32jKca0AyLH6aDm6DTfX9SZ3SMSU4Yb+oC
VSqI4lB/nusyCV6ojgUGNVlZez+oHCr1QUnTJKMHQ4QLZk9yOVKQj/9ubTIX79Bdcl10uXaAB/rn
B+iskh1+OyDVScZouinnpQhx1+SLdxTgR11Kc4FerqdO5+03HP8tIXhlJF5+P4y+v1E/jyPsr2gv
2EMhpaUT9PNlABSwLcl7fgAiDsqnpGcxzqibt0U6SZpcANFDZ1/ZjuguqpwQw3Ph9yngtyXBb1/T
qPEJnwDj0/5phnr/KnKDBDZudn22gJ7lvZsLspgAAxTV3SFzBTaobpjncJsSqDjugFd08LqFWr1j
JTkWkQKZUYJTQuSpKR9X4Z0P0RrRGECXDuVKVQpsQpEorxnZIJ9/fxe/X8u7u8iEhbmY7Saq5PcL
6thTN0JQOx46eN734J7IYVwrWNMUQIeuPKsdZ9wl7FadcYM+Umy9YHXSE7cbpfMYrl6tdjVR9KSv
UmM6rIPIDuHsjAs0cuKNgWigA8Xkaw3k6ujwqVyDHLtP3U23c2jLeC9JqSY4RkzBWZ43CmU3jgKr
uIQ7kw6ApZZUfgzJEyefoqODdAip7sZ7h+hmhQ30v5L4D6/f+Ud9thkv7+5EJFDPwGU3//hmhv9h
XkrZv/RYYQbS8fSa39gDlqlNpXopPng8PHmaIxW7CG2rvv+/+GCs4YHwkJSQRfXzB6uoTetpQk0M
9qmcd7EY5BGaTJod7Jrj8pmf22CQq8FR6vr3n/wP01AUsnEAlUc2FiKnnz+ZgGBFcAazIkF5YvlY
FyJ8jJe+ftF1g/k0XMPURUzelc6uZimmyJj0VfmH1+Uf7jvbFdALyOJZDaJ3Gygq9qlvRYa8kWNk
pTqyOCOqS6dAYyEc+MEdZB34XmWa/mEl+qdPFpzbzEoEdOE9vM+R0Ovp6qkDLLqR/uCU1Mm3gXfa
ZO4GgOBVhPeGIk7c/2k9Mlbed4ONAx6eC2y+aJo9s0j+MNjashybZY2HQyioaJKkOSzm/OPEZz2u
x2NsYwDaadd16THjI6+Ow2SRecpimQznrW1zc34/FP7pXqDWiTmYAZoCivTzBRVD29UotkkYGtpG
XJSEPL2QpB1fSBdp88vUL5ihwKCOf3j67/dNkTmhoqlzqdhHIKbe3QjdNXbXC1ZC4VdztFuXJrrr
O3e4mzsJj7WckVIhB3BbjVYysIr977/2+2Mpi1mMqJV9AS+Ay37y3Vufk8rUu7obDuWqTChoSo75
fsLyHNJ6pXDm4NCM0ca4nVi3MhIW6vuhPEcSp+czOm7eNS02BGC0wWhAOgSOB4ffX+KvT8bcHgS0
BivKv95d4dhHY4dPlStEvG5S1YJo/aRxqVBQQ7H3yZpLL6fwPfV/eDT/dG84quNLA9DAvjJ4NyZ8
zF/Q73R/MDqmu5HoVahNvEzJNnDqoCKYuVkeSTxBqRAWVXA+xqjBArLibmxqhPgdVqcVGTEEZfbk
jlMS/WHx+oddHShMgu8Q9vs+59N3Cy1uEK3xG6PQQOn79wSdt9+IFaoDTQXY/YhK3OJzzoO/9VaU
6VUaNdPWc2ot/3Crfp1IY3MWMSQ69J7o839+e5C/UG2EFHVAY5lZjGVCpMidaNERNS7xZ7t1FlT0
wDkOM9goGmOgLG0qlb8fKu+YrBzS8dpz+DDnUDNa3k8rcUfbX8IxPoxBiwlclqOn98VUoTif43qK
duGQTM8tJuNwY9lT8pmmrZUQ8Fo1l+AHdAEpoGzu6SKF45+mPHMPfp7yCGgMbDiMeBNCTko/36OM
jHHE8Voe2I3AcstQLNATXvsraRux0izq+1EVzb3VoiPawSLrQUITWXF02rl+6XNJ0+MPt+uXyYcD
U+ygJ2cnDvnh/eSz2LhBl4nbFc2D129Asff3STz41Q7JSkoy1BL5x7EK8udorpbLRAeEn+BS4/je
1G0RsYVT3L6JyZn8niXMOeGBaNyrkoBwEs9r+zCObpz86bp/WT1YKIPw+5MOBBVE/+db6a56KFgP
qoM/BxAyERbNdX4/OiOKLebSNbxVC62qr8pLm/Kpn4so+9B43dJ/pr+gkLXVnrXOmz/czV+vin24
oc3Zpr7nvS+dwWHp0OhjTUDD18K+WshR4ZxtuRKhFj32CDHOOFgWqzumfv1QtTqcbvWMOITUANoN
5LosxFK2H39/Ya6Zp34aeRRUWWlt5vcYnNP7Eg1uHD2F0L/2AvVUh7mEEx2VTy+dStqiSzgJ0Gfu
mul5M4XgB58aG7YkmovvbNexE/wnWvZUNAoyU674uUWcdI4S6gIq2uzD1ONoITaJoRee+GTh2l+D
IJJ8lByixar/sGj9siIAOKbGwIKJkRCb5bsVAbpZTvHWjvcaS+FyaHOA8OfEYmDvKfG8Aa9LEo/g
9DEkweb89zfzu6b9x7tJxqoTmvoCuCCGHqv3z4MvcfvFYzIpjrSelwJIYwlNR8KitRb+VXDGQuaw
WPE84Wv2MKxMpyXLgWw3qy6a6wDjmvo8f68ZFd5AzSnD6cU4ccbMFMlGdGNLtAVKn6IqsTuVLuMR
cu1odScuzhf9sDRLW3wzZP3qLrXpUn0uJOsxgGdvCj4OBKzh9l8sG+Pf1qk5iiF40FMC5cLu0kY/
eEjAlnYX07Xh0YBkjZN4X8P3tHm5S8Wv3ZbgJBBn5WG88lfmurVlh+oOCUZ8ROVd8uPr2pcUt5gv
zUcnQhvpQ9TIZIh2dRibwYRKZBzjfR5XZuhkNfEC+w5hEX9xKfyUYqGXILrOj2lB9Jm3oYIPwf62
nsJgRoU92NP6BX32quABpKvToCKkuMQkPjX8eU+WoEy8IzENaIa3Kbx3oLXM5D50+syVfI1aNp45
XAIFQ8FCmiR3DvVNbP6/rkSifdWLPDP/jeOdI06AZceDPgUIqMOUjmitl+raIkNp9m4sWoaufSyk
Wqm2dYGfJGhoLR8TgHk+WAgCCEtQSvsPtjOxe756u9pcMpCIGCLtkhocRnSBiDPg3O1aWz0GuX5I
VkotJHPoDADCpmjEwNuZ9K3DV2YYkU9ybi8DNUaRxxPIvUS4HE1RxBROOp457egx8DKqotx6mM02
99y2/IIbS8SEHjnx94pvjGWz0A+UDAbe8DLoim9xWhQ8p+7t3Qc8wUMvB5Dh7S5ppHmB3/7Urnri
BpF5UfPtA1eirnZTtxK30eBV+mHC+qeu4iBJvwW0Bob7KtJz95RPjb1cdM5Sj9aGo+SYoDpzcPzi
p5jjjGeJYtV86AL4QHiE1jfhky+FtG6cNTcVzEWu5mn1Y8lM7lRkDN3DBYkgrOCgnXdjk63gqdyq
4JKr1yvPCC1pnwAZNKjL+qJky3HTucTzxEdFp5BQnGLUEAN3zhICV9wS7mPmaV+lFI6QOaa0OONY
57F36sJEpGKK7MZDJWv7EK+qS7eNaWonuehRMtSkvbfnAOkgPGymJJyHD3TyJ6OyzW0VAQAie2O5
kJOlCI6k8qdRvspYWBM4E+ExK2S4d2KxjRpWljscAOgznN6hlUvYDzMQnEtVLssmRFrtfdG4trlk
hPIpm96lDXSptwUpivV4xmGJ73gICeTj1ULuI6Zbm1hV5vgG3rMmXVMZqsusK8YBQGPz13zJ4KFS
AwXSQUXq5JohWGGF5z86fp52hF+SzRRYV1UYt/mtxkTJXcobyFAnuGgUgy0UZcNgEwk2gfxYTkvD
7RysuCy+vb5laDXNDwFcMCVqV8cIQz9qb3boF1Ns7EpcDmC5S4gW+cq7whRjHnruJ72Z1tqesYp/
xis+OVYCdzjWvj99mZj6PLKmZvB+J4WPmfC2mdyakmHJijdjjIBC90KsYUEg5EIYIZe6oCUtvqU0
EkA25aUKoFF0qBAYaXMaWdF2LKgh3sQSQOVDhwaFZENJ0TjaxBkVRuTEHvDhj8yAU3zrrJ7m/wlL
Dzo97PvWbS8SyRmIfOfX56RFRzuG2NPJZmqvl4kF//UL51mJzmwjcmeOL0c8rPT/Kr8b/w7xvY6P
fZnmIYhNb6YxOFQrSQ9Yg1psAntn7saOrjlj6GvbOxImUk+0XXOgbRj1Nwp5TnESdEsAchNXLIwY
7MQW7NoxnTCmVoVXn0wpbbOrnrIrvawEsUqx75HNzdZGdHmSPvhpj2RkCz2WQu3bK+Elggf11tPg
/jX4A4Bep8t9rsMWxY3OsLiWO3ftzXs0q1Gv5zKWij+QjWZ6PmMamqUSpbSDmDXM+/KJgHIzDBd8
6uI0LQexTockseoYXZk/8KO0XhaeKVV609eYUdZwQ2uhyC8hBYyS8cjEolVAKTmU7YU3ojm+YMA2
8rRfeodsT3zoyGcZJlF0RshJxAvtzwVd322GKp2P6Ablssx5rEWWtSMBdqioor4ubGwuxDIds84b
0oEyZe9kHyq5JPOz1kjaXET73/dKvpOY6fptLS+rImGD2VizeY+ydfX4/bz7pkP0tvwWWWs2Cm+L
hEv6EK9m7/hmu/QG1VeBWa+IqZT8WKgCM4nXhBnyTtjaMWtxIUnAWEEKDGb9bJI053FVGGzNrfIh
DvFKva56rYfnadzS301y9z+9OiztZt4EhdADm18bcEBbm7uul414bRJVGEnMb1aueaPgzZvxkIrV
NJ7wYVvcywK9dvFN1XPKrxJNxXPa9kHBKyuCLBvSWyJRddXfFxYG9AAsAnj/QwaenWCh3h9m3koZ
WSmzrf+6L6U/vvCF+3SOm3U38A6SDwj/KWUdVEr2TBCL5bf8QEjLgDXEVoKmF/jDwewpnNelryRu
y8wFBJ3xy/KGEJRlP7nl91be6yeEJRQNsSM+3I3sfZ1XZgEFl1iinUe016WcDIPWLE+1FGj+70u3
t7rqoe9HM1nhYLbs4kvmgvbC8qZDELTddlyqxARSCI0a27kaa5f8s6OYlBnmXovCND/C2qeuA9Ef
rrFzhbDT4aFDADDfgh11xY3sGNL+SUd4rnY+uLJCo/+kG+n1znXaiJJb0eJisDEGTTMJI8QZamWz
90Nv70zf71SThebzoVfSDs2tYJDVw9u2wMnLXD13wxqN96tFJPu58lE8m0J1xZF065MCxF3OM9LC
uejON3tCzygkEK1mvkcPlXxflv0cFxw3Wa0BIbGnb3sPAB4tf186vvmSNY6GtP04Q+KZbvtIpjzM
17AQxor5hZg2R76OGMeWlwg1gbWwtcIdM7gBHXUmjNYH8uR6sRkVwm5M8zKXnrm0t19haCFsS/pO
tVya8AbF31yzoeYVsWTW8msQ1/thtGu9QvbTZfs6npuhNY8ujW3zFr0JQrqsDrgsr/bYB3g5+AM+
DjUEv5K4tZh2iZBtU3wDm9ljg2CHn8LeZISYr1lUvRo0TIaxdM/Btgx5Bts5Ry+8t4Dnp1fs+9v8
IZysvvkUZ0kkX8KYz9uOTmP76hiH5P1+8rsKZgPVkjIisQV7UN9NJ6ipIF6JuhLo+XufneeuoNVT
PhaZLXtwTqia0bhkkjJnC/FiiMcPban1+iibFlfkbuwz3U+k/JGva+8mFFkxCl5VcuzYlGDIIblp
Qnincc+AjrLqfkmJlqzua/T+MtiuaGfGZReWyRLG5NQRCbGXC00meLwIRlYJcZoB9YHfKyhdZKpy
m6+AeSaFHTJzNRZ97k0ZOhc4xNuiu40Q5RBwF+MyFOraj1EEjsduahOHyS5PxQ2ZwlGjTsp4MJ+P
6yhaCmTbrfmTXzkd1r9yLWtrX5M9VV93w5Tb0ckiVTTosyhcVePRj9eZ58C86cs82UpfY0A90BtM
VtbIBmf7yTK0NteWyQZlAt6WhVBWoua8rCEAr18aM/HhGTV7bP4+C3jyumt+m7K7nKRf9lGsnxUz
cRCYOZ52TuzMexUVa/E0DJ3IkMsng0wdSApxVX8kQLUjeRVQeSpAIhBg9li4ZcSTnccqhH02xtqp
10vlVDPSbgvvRg1VDgoQfsswn1X0SOgG4ybIkx5YMg4GeIquGM12tW57c2zzXhc54IfmdXSLdeUr
eK9/pcE6B451wDmhKpTpxD9yekM1ypTxejYVfWN+lz+goz3vEb1OtwUpWXr5kCQL4WcM2pglnYHC
ZlJ/P55Av/++LlT8zPnYeWat91bKInDDPHPSRThoVu+AaW3Md2Q6JO1yoPCbFPnV23SBCANgwX7s
OjPrs/FLehPUQhcz6y+GenBVfss5MZkcVKw+1Jpt6eTmvNKHk5na1wF34QrHszYLcIjnlaNymYfM
7NlMnqb6AlcrqKBTtuX3PWlSm9vyppewA6JnnjzU3twxlLMha8Yw2XzDuANKU+8BPRqxSFETfzYd
ytEnNxKnYJet0TFGVYatcLQbeeMpD4erykduG7MGo0bYuJJZV51uoVP9toyTGL4wR64i+H5fXo8x
1jCkjgSFEQzNrscoSkixb5H6eGXrmFG2BZ6k+SmvRcR14r5Oyzn7Vg5IrxtnlcaUbHrLM4IcjPBm
PqtfpzyVAXifjm+La4LbmgdSorUlsbtJayoqCDRJU2Vb/LrzyVVi5jwPswV32Y1SM6mq1+26SVxm
3m3p1pgDxQpgnH69Z0oNzrKYlS7CZ84CEQ2O2WjZEoUyToPcirPzuVuT1f2CwXWZ9VFwg8nrZoRE
8Ufbl6qFkBnGdvoypoNKPsYTHMkTnROHqLdTYU3etIkZP7VPlIQkkTSlROH0J5ToyuiFMoF9R2yv
XL4AFzI6qCzlMR79esq7U6BXyYpLvqznLZEeniZRHqjkHVsrLa3j0MZiyc9WCs0y3/Vlq8uHRRaW
/dlNaofwHZxyuUVxOZ5TqALoobHsybkc21uyt3VABHfl5dEJdW/CSwkfg6q6V+3iPzkJwKRTq8Hp
/FwQEkA3QbfhEdNGLJszVekpONVqIq2tpiOHcSLNzXs5QObipi8gV/Eb6alI4x0puE25g1ZYB5xZ
qrLDfNMyYyms9Z3deCAzWNPzS3M0S462sygILORbsAtDSR/Q5iUOFYjzhcgkFr63E9fbLpttgNn1
vBYJXs8rlpeYBdcHsTrdQjxiAx96HN6hd7QjArptRhgGg3J4PainfN8WM4UZ/9ixzW9zX9+qZcWz
eDJTPWJ45Igvy6fXI3eZaLPVfNvnvr0SoZjMtlratdmFWx45ip8pG3TPcjJETeio5rkftBd1uBFF
ONadu3HRAk1M2i7q83WHg+ttO2K21nkhzWyBR7gvLhQlsuIaxFM2dpvasnEGgGoIymC3gv9hyqCm
a85BFgcEPj72u4WXv8Q6ag4zic1RspOlI9mCjg6GO6QAPOEWbyx5nS2m39FJvzEvVUxdEIidGLn5
QpiYgSfO1R2vVIDtA6ljDwZ4EChFThN/recrHmA3X6X4SHSwyW1P25RPAqnhFufpMrwQkjMOL+wl
xuI5i6QsHvIithmGQ7+q4lkVOG+BxYRoe4hVDoPeH7fgJ815ClyP0T3pRjfrl26uTflradoueCmQ
kBAQlQz1xN/zV9tMgjZYTf5kzNIkOL8Wj0J6+aQBDY3hG2LI6cztaMicYyLt2TGwNwKpxR+mIeoD
bBGJWQkWHMw8qrc5jDcuojyRDZPHDid3pFPuVijLMfhV0VtV/UHSiuSBBa/r0Gh7mD221et2vrc9
c9pIVpwDHEsczV5UWC4vxa7jlfD17j+LtCk6cdvb0oyB0hGUQYLZHYOerE4b6SJF06hzLxoBqIqb
I22cuczO7KiTDSJ4U9CQQTcMfBidPVyUS+hNY7ELoDYzMJc38SBFYNxfg1WvDJ6WOKw43rgjZNR4
t77WAGq7oWICRIVDtCUX3p8EkB+WvdhRqzqN1DTZjyShkKaG0LILrsK8c7ltEXzK+S71nXG6e1tT
7ab7XjzF1MRSl0AFXJ8TP5XOuPcQc5mblq4j93qmL8LXZsttblOSLRYzs2XzlpOAk64DcGKMkPwO
DJerYtX0fIrB29Bya26GnUNNUSQZL+RQ7pfYgxPLD4yNns/fygA0Y81OgwJEyeTQv9XyqMOyc1Aq
NK/922ExnZKBI0U9BrVGVgIEb8FdIaeFAazwQ63HUHpTxDZ5XROmk34Qs6kOpQMVsZPc7Waei6O8
QKgNpVHMOhtQveZfTdRyTRTzpPAbxlBW8+h6BBx8BahDZoNf5w3PPW898wcrawRHgDzMp1rJ7fpa
qcnLKfQuuO9td1Up6n0vOq8AmLBgL/rKx8lF/JsXR/PiPn7vKPwrawFBJfzz26yI40t79VS/DL/9
S/8/GQ8cn77OfwVKv0CJLsblpX7G9pH+aD34/kOv3oPgLwF3HiSmgW+GVIdR77xaDwTGAzpOBJeA
pA0NtfO/zgNh/4VcmWYneE6B2suI9/6DJYrheaJGJNKTdijZW9G/wRK9Sir/p+sW2g7QI+QtAZI7
o0223/WJVjb9qTemPtMINHhvXOiL1mlDEaXq/5ZdF2+R39QnWVE7N7CHQMhIy9sXdkHQgoPNaCo1
3ZmEIwnsdfcYOHH0gDPrWQxaEQg145AG6LOJU/WU18FTFyYPbe9/1kQCZhI7ZSTybwhl72zqOpsg
q4DeZoa10HvdVjUXKhPxWbimt6EVffX9fMRc1snTRctw02VZCP4Hrp3rVtZ5Q/oY9uTkWS7x/Fk5
/bpdyCf7uMz5uiXWEGVcaoecVSiLB8Ha4OHGuzdBPycipy35nkNHdWnQhyh17B2dcP8a81l8ktDn
uYh7PGBpRqTgoJpj6K33EQULJGHqrHTLmyzhcMKWhdpsLCZ5LMRano0WaCR29QFTtfMFfuuNSyXr
CC/v7zBbqjPK9MWmRru0OMl5lC3EIaYeEfVt/Szy2TvmCtgkJAl5QKiY0PjG0mVrT215OHIjITFR
wU3HLc56m68UPc2KGKNpzhUhyNg2FqKszwcVfemGHohC2LvPLftjmPt9KE58itDnHIuAHtstTfw5
vG8Mkh1b9XpZrcoEc9nFtgDswZkOEv1a6dM6si7mfCCx/f8wd2a7cSvZtv2V8wPcYB/kK8nMVKqz
rNb2CyHbMvu+59ffQdmFUlKqzOu69+EUUMYGdpUjSQaDEWvNOSZM0euhmGAWWTHg02lCE6fmtyHS
dAgydgMBlmqrGqlXlAJifiiHfyLB2Ujgb3SNsqbDpxJ/wOaGPxZ0lV09aPGE8yXAIyt3xqPZFffI
HyzXMsbZS8P+kWNNu02U6coYGsUdsLNdU9dajux0EbnTxJGFE95aaTqjQIz/ykfeHyr9U0td1dPV
6o4tPuiPpr9qdcARRZ4XG7nOmL3ltC1zbWssvyC20me/9OHYKZdG1epODMvPrQhIpEOZeo2vfpen
wMREGHP3ymJb6vLXztRmJ1nKzVmYeawEFym8FScIyJbObYjXPSbWNJ8/SUH+ADR6myzkVfT6fLyM
p3RReLS+OXLMsqpN20NmR/ZQu7WKMTbTuhqtlXxmaaFwal//GQxUlot8eDIbOonsN6R92NCASfFK
buy6+wqp9r4MR//OIG3yDDeMxmc33GGQYN+oq+dqY50huQLF6ZcmRk7BsY+rpJ5WwNolpYKtUzk2
e7gVtoNO5iuQP52DtKXA2hP+WdxBe6pb0D19N571rbaXY8s6s5HMlkYe73rm15Pc1t9bU048JS86
r1geQhBqw9aUqmkb9dY3uQt+WH31ABBLdUY2BJT+ofs3/CYns2d7h+AbNbXgd2ISuC7tMXRnnRtd
NOIiYTu7B7A7X46Q2c+bnHyX3DaJADdIlNUWJDynGwCBYLRCsA64N1XZU8zkCS99uo10FJOiGe40
A/1RRCFkLmfPUnuNLXyden5YJpiHQJGyNqo7vYF0XhjW7NpZFYIHRpW1taT22qgx+QOEd9vZAoXG
RvTMiLpoiyYuA34r02WwEv12Eo1xL/IclWRAEFwH9bh3ZlZ/T2GbBShqjx2/5lUzSaVJw9lRkwbo
Mf5QWdUu1BxIFaltips/68M83gIf2/taybY/FTWxoURU2LMsOE/Q4Qym77U/JDsSck3LNXz/ZxhE
6BzYbFSReLARqi/EYqYfwetO1M0PXS6+o6y8TPtk2esjqyniSqPJUT2lgw21awjP8sQONlklf5/h
ipASa1YuMQNYPIBeUlEcnULqpotYSIY3QJjj9eH3KHSKzvxIvCR1B0ItTdgsav3VqI4/KeONThyl
joamZ48IXuBiHazfipf/3zuX/7gpOfBM/qf9zf9Cy6SJdOs/b1w2P7pnGm9vdy3L/+GPYVIY/5Cy
g1ycjv5iDzKRif0xTNqktC3iEtlA0ocaevlXfwyTyj/oEDnUgRvXddrB/961SMY/6DfZ7CyGCuvv
7JKvJPF/b1lI50QMza+ydfYsNn8Z+6a3qlxpLLowUcmZJoJ524nkXoM0V2dQevWzdLT3RY4a7DnP
H1NxaYl+o5i1g+luX0kd1QkVuUG9AWizf3P7bn6P/1aYvgjjDn+VLWuaxv5G18V7AShiFcrkNhy0
TrZKOlhJ7kItsjc4fjua03Sujo/3qh86GNCS4f2QkcSdMHkUi9DrjTjZn/W4x+pqbuCnN5JTmbmR
XbfmbPpOj72PY4Wm89UecklAVqR0Asc0ySW+gDGZYAqe9Zx+c5VedwjpKSUHPm18PrtoUAa5QdpQ
he0TbCL0SnlCXAUIlNfD9airX8pxJtWOTu38BNLA+CZ1Ygx2vj2hCewta4gBnFEapuRtzLWDC7/y
t8uVmBvUZo3CiUc3wp05LIhG8BeRda5Vy9NMQfzQbp7V9tZvFNKNCjYdW2qRvbGDhhLsJBPsk5dK
XapvUxVNfJgtx5+i1MxzmOj5sIvQZRjO2OXxE+Y+Db2OHiqml8d5TDBnP3RfK5psgNSbKtxCWuxJ
g1HUtPHCUpgFfCQdblBujBzxTZuQZ9cOggomDzIb2Y37Im+3esgO3dX9af5hUbwjf5SiuY3Rn8K3
G2XodJdKMk3mPBimT42GNHhjqhO3V9fiMgQwlRam01siazcBeSbAokMAxm4nSYZJIyU1Hrq5Wvav
wHIeRwnzvzukg9KeBXIJXlxSgSUen00raSzHCAKEUelikNZk1Gq81G8nk9SxDI/Qxzd6pDV7U07t
axN6BLnuEn55l3pRuW8lPH1IlzoV4lEPMOvEb1jpPPkNOKoXwdyyQiAzXx1FGjUorZSMr01Ri2py
cQM1VJF7S43PZ5FjiS6lAZKFTwUHkBMnpGZ7/CashblYgRDkYoG2USGyiBmrX0CrHKrUnMibge33
fZdUzU1MqcKbqA6Ta9TlezsN8q0Pyt6dfQBu0jBSviez250JIvHoIokTKtJFJPrmLTfQj7Ka8IsW
9wUZDcuy8+Ytx8aJhEjGZgBPIL2y9br7ZBtm/XD8yj8chWaPjVcXefTalhiMgRrHXaR4qjbmF1OU
p5vUn09FOa+V4FyMxgGQh4yuGMnEOmK5imUSaKC0e6g0rRu7t4zbrm71Fzja7Ics/dqe7C8szaCs
qRm7bZWEJ1bp1Rx79wtWmlxLKeQ5Htn3DaPyS+h5SUJ827sxaI/CrIQ7UHN34mrK/87D827c1TcL
6DSMV+C8Xh92w/lcmtJ5XOlsTSsE+G1JFayMg+nnlAP7djO5mG6OP+DV1+l1fJoKMiHpGI950Q+n
EQqIuKQ9I6Nkq4ItSRQYi0ODsBrkv5yvNfP78fFeU/AO5y2PGIM+lgSFKWWxF3g7b9GtZJiWANqr
dp0QUc1RvZFL9SFMTdlVxRjvjTSxP/el1F/PijG+TGYm7gxidtoTy8r7uY3RWlaESj7JollfvUG0
TZsK6a/i+fGEfhVnwK1eTcnn4xe8XM/qenlDMVsKbu9CdDi83oEMLI3y89IskeP7FkPGPk9GcW+E
M53nghlOHFLqXx0f9f21YaggcF79zSCwV6NSYJiSdDF+GWXLdxbe52buo/7EGrRMzsNr07FTYefH
M82fa89dUVAd5XHKni6aEEDgWO0w89eXhGynX49f0Pt5ilmVgtfyISLjUaw2NeBk2WNZtuzNYT9c
5fT0HiVUV2SKSPqmoIpzwpD90aVhAMVUtHwBMcsePjZpHMmBIG3PK6ICP18vpewqh9jrINycGEpZ
XRvLMoueSsC7/LqxXgvcQxocBKNRNmirpp83gZKbHUo2o/iukXrRu4WpJrWjWFXfI83QB1jauLxo
8lTldAl7Q243bVCNN0PQ+t0mKVtZvxojdEHUbiS+ycefxOrO8GvZWVMWBLAhljzc1Y4AH5EuQDap
myj1R09rJzpFbTxuZS0PTryha+n/77GojsLQYEfPH4dPQZm7mYzHSd10Zid/43Qbg6j1jeahpssO
pm7KLSQ2SZhSExtHoEhJYOnnoKDoplk4CShVtKCaPGTKNogDPi5bHXgU7WTgPfckzsgEq9My0b1Z
GH5OAtqUKvu/vl9sm6j0LhVbWr6rFTZJoFAZpLNt0Ftal7BCrfNZrek/EsB4e3yo1Vqz3C5WM/b2
Ci0sS10HAee48JOajvBGb0OFIqs+fzZmn1yKGe/5BomOf29gYz6xwqnLE3+zDLwOS9lq+XDrrAXm
6t0sOktmKmZk8eYA9eKq8hdOWy1tldov5k2LHDh04cuMe6TAAPraTFUql1wSKgOE8eXmWTvXisDY
MWMjNqFb7LouQnVWZxmav8aO8nNlQK19MQapyHcWhTD4u+hwUidRYmvwjt/G1eL5ej0YYWweGbwB
bNWHsy632qEZkChuVIhdV+BpbU9QMT4xyrKCrO8a3BEelEn8LJagw1F8gvCycrTwuLd5emn2nfmz
MGMz2OBECM81P4PkbQwzEUi6fd/xYTrxifhgfJs3WYF5YZCgbq12Hhkf3aaIDVbPgCzNWrsoVf08
FNV1ZUYvWYfGPbfEo66VP47f3ferHWdTE2M9rnfML2u/dJVLapQPsrGhSdcTh1dTSizTwTX7Cnyg
JMRf32eLxQrLi80Sgn9oNTszvTLJkyrUTTJ29aVdaOkd1sh8n3CMxvAVhdrGxviw0+0JeGakU3s9
fsHrLQ/ziaM/78biYXr1zq2eNNzHSBUVV0ws3p0QUMzcaZhakyNuOxG8ooieKoS5NL2LxNRiV0a3
azum1ucPVWQaw4kl/P0EX4ALTDmqANwcbfVxq0O2aFKt6Rv+LdL9Kv+lkWZ0YpAV04ZN3mJkpHtk
L04j/rNa+AQewCYvbRlpaOxTtQSR/aNs4PB6Fj4JnWbq3N1EuWJwdiQQSUXVQFbzbpDz8JeJWvCr
UOhnOKIbZzKRMzz1TiGL5gL5UIT+I46of+NbWDgFoE6fmoSO01lA0mtEplmCPA0JuiRtTzzMw3v3
elUmpSpUB9qy8dFX08kO/KLMI13d9Gm2bfDUeGpsYhbqMvPHPM4j2gQllb7h9SXFQ+qrbtcW8Wg7
ykwADTIK1dWj3PisW1LycPynHX6Y+WX0b4meNuXlx+ECXy0otsTDJkpEACyOKq9vyWt21IWFQNvK
ePzLsXQ85ibtTOpsgl3S6i503UAYk6qCmOTL7NXIqryunRd5gTyeeH3eXdZyWDCXNimLMc7T1Wps
h3o7zVOHV6s1tMtkhLlH5abfGfiRThyGVud8buEyFhVMk0drsPIva9ebQ3WKdE6eS8ZCo3A986tY
kDrCQjHU/kBAUG8sjRpS0c8dJg9bPYfgh5C6IstA6+JyWyWBfuJ8+P7qNYp5XLxOdhOcutUOiFhb
wNAEnHqxpE9bIBIGBb3B3Fv11P/1jT4carUqCCK51TxlqCgs6s1EVcMVTcpC2c5/h25Y7jMFSoV1
gaO+pcva+qqsOLOhz5jenMv9TS/X02MhAul2Hifrc49+EDFurp344K0M8X9G5YvLzKW9zefn8OnW
Uz6Fdk9A+0RP8y6RYwm5rB7vbfSCZ0FKP7EURePAJANNGjXhJWt6cYPLov7ZK7VqOD0t3Ns5rdS/
f8gcayAJLmViHTvd4Q+b8z7GHwawFVmJvS2rdvbGuhu2deTLm799cUk1WqAVGoAbIdbn/QHXhj5k
pvCyuZDP8IyAILLV5FouRPpwfKh3K6W+DLXU+5fvDMWj1VUpZVXwZjNUYwqXcNrQkXHDnJi1h4Wb
14dq8bfby4ZXZZzVKCZs61LXfCjwGBTjLexg4ytml/xihIcCl1a1u09mkUOSRcJz4hO3+rL/Hhwi
IjdTN9BpWKvBG/TAehh0wptNrTunkt5tg6TSP5mZX3opCvVdALTmkbJGus2ADO/Z+UfPgVgMW8dv
9uFu7s8vUWk0cCqjmrbufeAAIFx1zAV16im9amY/+dGY1XidQXo700D5bUWhlg9ikLv7sulO+YoP
Tx5/hoeexzMQr5/8w2edRLMMN00ywd9I4wVaRO1x1Dt/G3ftPTv/bgtqOvzyX1yyoagmZmpVefcl
xmw7SdaYCXyE6ewmtkrNjsPvHo+u9J3P63Qx60r2ODTTuIszc7w/PvwHKzNgRTBgVKcpwpqrNaxL
lAQaciXAKyk4giytu8F87l+1qPl/Hh9qBcv6c3vfjLVamuWyGGornYXXG3hzOIITABI3RHBIXXUB
jbs+E4nQqMbP/WdDDP41usfka64V5lWXTOF/sYZQF+Hdpjcg6AscPuxJJw01Gphr8lQNHmpg4neC
4hebofH/caT1wogiIkekK7w8tcGjU2jb5CQs0q6RTzFAPn6X31zVap8Baczv07QRHiq64ROsiGAz
Tpn6KYTmX5pVvLFI9XPTCpyP2+CMv6rhWRHZcepc+OG8Wk4M1Cap6y9hzm/3IKhFTJ3PgcCaM9Xe
bCAYV4eW+Fclsrzj8+qjoTSwTWzklhKwWE2r0G8mhbRWhgpHfUen3tiq1QhfmvLO2fGhDk99v2cw
8wXcnA6eiL7F4VXZuFmJGmFzOuS0F/XQzL+h+O0uELtlJD2L9gRcZll5/326/td4bC3YFlMWWX9S
EZByQOgKnmZFODFiidYtVHU88QH4aNXV6OrCAgRExYb48KpEpmdqpTDKPBO6Vg2zdK0R9wucBXI/
rtbAtdtIu8p0Lb/WBjCrx2/qR6vu2+FXU3bUGiEI4WPRN6jbp01obUkKzXZYRYCBs192KRTFu+OD
fnhnQXHQ57eoua4L2kYPtEHiNeBJ6nAm9TzdT+xeTozy4dSEE8q2dwHxrQ8YhJdmpS64NPyZ1s7K
R2MnB51Dhrhx4iZ+uLjyTlEgoFq+cFkOH2JSsz9JOOd4iQ38m6A76iBm1I5nadJ5uR+BalD7Yjvr
Z23SlV8qQ8zPNNNlaBDUc0/MqA/fE2Cgy0Vz1eu3v9Rr0dYNdzdGJ7WR8R1ekQ5uX4G+rTyowd3+
v3iab8ZbnXjw6eUjzX4uPrRLt2oXwSfjnbjHH80ZSoNkm1goXvngH95iP+ulQpNZW5tUym6VOg48
aQjl/+Ja3o6yWjnbHPBRNJe88+Yc7roAzjJm4Ghz/I599M6zUQc4R/WMY/DqWpqR6mUu8c5HSB3P
YexFEqm18fC1n2ifkQMRVVTvODPDBqgUZZeqWBKP/4QPXg6aLboQJk9uIUUd3s7UjjW/zxCMjUPQ
XXRhN2/9KkyI21L0x+NDfbDEwKRCz4MamPr7uvduEmEtjzCdvFEN8q99WpP7RM0IR0H5reYTtk0L
X94eH/OD2cKY8HhlGEkcDpff9OYU3owTfq5pkQRG1UxcRqwsyW6nmlcfjgJ7TIb/bBjvvkiiNzGX
1ikMjyYnUEotfmmVlp6Y+B/evoVGTgFw6V2t1paU/I/JVHhSkZYJYEqylWw0Vryvs+jUT9SXk89D
rGgnRv3w0ii9Wdw8TeWgd3gD2YlrZtgzKvyCBBR6pF8k4clOrsrfsvrEwp2UOUyzS+E8v1o6GpWI
tUxSWDqGMSExTNRP7RgVhMBl82Upte19vJjTqlyucW0M6i4p1WnfqCBRiUitTpWkPrzVrwhEVk7W
mNWt7hXUyobgEE1x156cIcrHrTao1S4tp5alOxuuJl1D4HN8sn6wHHAXFvLi72GXu/Rmsoa4zEFk
jcIzpqHZqGXvv8xSKTZJa1deFlTx5AitJljCgkDYjlZ0YvwPalbwVSgPAfWlQcqbevgDomYM2rQI
LGDyY/LIB67DalsbrYbktxHPVm8MP2cU4pMTtLJyX6i5/iyltFGdNpsz+JizEciUuCB3nPppH94b
KhuUeBS2SOuPWWu2oTYqVADYvyIc6RD8OmqbSteclq3rKJWUL2On7+KmTV04T/OmMrrJqTtzup8H
XX9pav+rECnhs3Gk78muirdyhOUtwhYTOaHl9ydKRB+9OLTo6EuwdC0ShcN7ORmpRAKeYXmoXcD5
BCLcy75vnvjGfzRT8RRi72DmQLVePTG4wRUdz5gntoTOQ0xA7WojcAVkGow7qBEk+WB6no0T477/
bOivsFIkVBQS2RkfXh3ZKnEsbE4RllIGboi4Z1OLMN3GbRl4x9+K5Qt0uDYwFC4WwJwmJ4z1kx/i
UupsBG+ePOTZDZQMhZyYoR9xsqJByTaJJseXXSuL7JuAuHNKMaYtL/t6fMREzHYuFJ3JMjPfvJUw
ZqYsswLfSzq/03EAVMlLIkGa8lAb6tdxqtoB8mbZvDSwhc8bsx3uJDmjVdpoTRnBAQxn0p/lLsMd
UM/x4IBYISawMUuytn0DHvVOrnr9OZpHkrvHGdPwli+kem1NAbGqKnSYYYPGu75la65+ZvlUn5ug
l2YXt19BDGve1LoDC2D8lLfgW0/sEN5PZJIfKAYh3GK6Uqg+vH6bLjNhThy3EgwjGwTq8W1NlfOv
65aMsugyeFf4aK33IWVnkGhjJ9TeatAKVj7bW2PuXxI1G09oJD6aTwDgWd/MpS+7Lt3iIixtvLmC
ZKKm3Au8Jw9yN2tbDfrs7EigGH5hAdzAEtFO9QQ+vJUWJTXI98zo16rym6kEHFTPMoOqMYc6pXAG
7EAbvquEXcqT+OIPQbUTZlk6AVnn2z7iU1jTq75gUVM2cBKcWEr8zwaO2s/HX7EPzi3L8ZZTwqLc
4h9Wu8C2MfjGkVWHj7QxNNpOjXpnIge9pw+kX4/4NoEaJUr6Ywo0qccKYyGenC1eQnccpaByMxNV
/vEf9X5p4zfpnF2WQ/7SWz6cd5FvhvgsJui7hlVcpzFexq7r558KtC5vrOY5daqMDPTjo360sMET
eJVE2hobn8NRMe3yEhJf40UznvhANfIt56ifyqhYJ5bQlVaHuoLB1kI1mQpsihfY8mookL22TaXT
q2QrPbfQKzulNkIJQqpwGVkRbjIpHNRvadtk2y4GrlfkFgl3WRXfqnNW/rAqPfxZ4je5gegDPy1t
9OjE4vvus7v8RiYGcijeFWVdn8PfJIUlAjqvMtLxpsOP/MOvff+5SUzS4po8CuVdaYbjr46f9mVS
52Z3/Hm8e2VWP2C1FSOnzwpxs0pe16XIzUP7Ye7DU1XId0vCMggHMDbWirqASw+fRNwKg3QbrjLG
ekYr75wUxhxwpHZJ2j1EIOPWaOoT+4Pl6R58VpYxUcFy5qKuxD8djjlUehmaJGZ7lskuE+ZaFrDs
EeQjYcKBZSV9OX4jV8LYP9ONeAR22ZzC9DXX25BQMApJ+J6QiVkMugBqTmOPJLRC6vw19ln1ncxi
A3Ff1jtThY7QzE4d3t+9XctFs2FY9BqqYEIdXvTIPAsDo5C8CJUs8RRBRQdUNq47QG53x6/3w4nz
ZqjV/oseJ0mPuK+9PB/181iEt3OmpGfHB/noIS7BXfz3VeC3GmQSej8GUix5uENDf5Nj7rKg01ny
jrxG+WlE6f7r+IjvVkVOs9wlm8UDuSR2hsM7KDWYwpuwsqkmwX8ninK6ErjmPuONJ2F6BoCxzWcj
O7EMnBp1tVQlfhv06VTbXm/bxZYoC/OXWgUB+c52DzSNXA1pavwTn8v3T5CvC6LAxSBkoJFY3Vw4
jbNJWI4Pfj0SF7qcm5dwkNL98Rv6/t1nFLQpbHFsNpdr8jPUHux2au+ThKhMsA17dPehTsc2GiBO
ILLNgl2WYD3FrJZGJ+bP+xOXsYwOq9teIg/YYh4+zkRiy5gWhu9NthpfQ9trhNtDRbk3teZSrTKs
eGlV7qcmFHdkK9nPHNEI/6aXfz7BG93rlZWe2O99dEPY6mGywg2wiCUPf1IZGVGd15XvxbVtofQr
kjNID+ajXyut7+pqYVxVuTmQT63CLzj+MBBG8Levl0VcIgarBFLWd5LQAdQTFg0y7kOttS6CRdXm
AriYuw35WbLM6Z/dTyFK41McKGPjcDodsYqAiluwkCrIGeCVde0kRmUau7wrsSTGmpw+IXcJn2jA
3hS+Bt2/pPmjb0LIZVCnEi3PXdsvKtrKhTRFYL8K/UvYdXa4G7VCIMwg5eamkn1CdXKIIp91o5c/
dRooLTIrs5rwFsoXBag2iVSMClKR6dA2Qy/dZRqipFLm6RMb3Gs/cVuMv3LU95f2nDQAOUQdP40t
wdGQxEPwp1AW9DutnIrHGgkM11NO1aORCPnKh0lNRmpq51DHNIM/c3+mmTXlIk3dHMH7j7kdyVAy
ACRitI9LbJ5FXejjuZD7vsUsWU+hC0V9SSHF+3JmZ2llEOds4U4OzbILLiVDxW/ty3X1nbCNIPAW
1soeqUr3NCKSjol41iLNM0urCD9LAw7izALOdp9ocGz6TTVUde5SS7L6fomjPJOrwEaDkXe1MoPy
y2qhPij0ijgYCa4vqzwLuUA1uEZW+g9RoNHiiCy5uFfCADPPrhNtmtEYJNrVybWwCvFEZUO6UUJA
ZIAOBZQRw+yU2gnSkE6JVMniuR3D5Fvd0/xyY9kmLRugKMGywrfAfQyEubdwM/Hss9GNksZVRDS+
9IYmA8e1xAtEQ9E6splBgU6lANilhYNhfmysLMBWDNg5OWtMvcJZO8tt6YwjjSGvXEy10Hkttm0V
5u87BbYh9eOUYhYEZ4NTq5rggHZSrW7njcCjNp+zd7ZaOhF6GjokxKqqZ4daIG2iQEEN1M6j9Guq
mAMj8B/KK8BIb6i01BRNE+E3zsDWQdrGqd8y1bXevLYMYhDctJNrMERwQZ26pIdTpATSgTKQpp+0
A0TsTZoIbiuNtQcSgi9ueuSMBFwVY15xAtDQXUmQzr9MecD2oK/V9BPbS+tzO1XlHaIEApznqigp
d6q5cgP8m7CFRh3rYZmVQ39Z+UVjbgchKfz9iAkIHAcmkyxOedKeQUot/KiieqDS0w8bQ6WiQ0yb
We+jWpZ7B2e1Xnvsj8bvNJz7Z2jO/EV0A/EYSlkyvzJ45jvia+U7Gp/qN4O6IGnLPeQVZ+rm+j5P
G2PcUETtScnWfNP01C6SA6crp5lXPLaiF1A803ncU+p2mjQKbwBuju05iRDZORifJt81fPUth9SK
sfbkUBrQDUJko00eIAKv6BIGl1ajj7dSLYlvc58YN0Yj2vDMjEPoQKmfGDCQLDUBp5cFV8S5ghJN
cyF+gPkEVpFxo+S9JJnq7KANBHVhTZiV3Ix+5kxdPCT/CNJP03lTrukvFTb/9KaXMDBDiIil4cyU
J4VIa850kKLUsYj2YZ3kXyu1zL8SC6s9NlI4gYuoapBE2MLtbzAUBtDrql9SuiiDdHQzMmup3UVJ
3rpUGgO+ca3BnqzWwh3ZisM9cdPqGUlOEjZOG0d8OZ93SRp9HyfEZEQppvGX0JCjycHGXrMAG0b9
PeuD8j5AKq+4hM23X5Q2NZUzcCMTSFV8iqabdEn4AMTQfFChQzZb3YrHhmAM6HVfqZoRIN+PupFs
pihUPwMz7scdL4XPr440ufsR1VUKmWhCUe1kcYRJPwomaQFGKaa2TWsqU47SjDS77cZvC0edfAFo
QkKgBE82TaItBqkCoFM7yucmu9TUAaQdSNSdE/lbqSdzdzbpRQZQNJVaAlUUTjlObPby5IlGn1Jv
7MoC6l6k4qKAw42bnewg8a0fm+BRNwKEX3MT+r5b9iDbwEXKUrOkrKfyvgh1wotKFUnVWZKJgdjp
hVGPHSTpzpTU1B5VsJP+rizMOts3ogfHJSN3sh2EQz5/DkFA5KfsZ9GFao7SDq6s/EutF0OhPspJ
d5ka2VA7VsyO2u0aMlEeklZq8htNpQ+yg6zW9syXwOTf4jGNHXBWhLmkVjJ86UipzUFYRontKqB2
lbMcqFf4oGGCzX62STwMXmmNEQRHsymJv7aHXWBG5oNc2fMXnR2otmEF1WcngpH2ZGo1jt54wBpx
nbRYlzaJnufxd5jGoEUUFTs1igSbxqjcpdRqNWWSnWQuO9sVAJOee6mxQe5LlCa8NInrkRikMPqG
3m+8nhcc8y1TG7gYXAblLAYx96PW9a7ba51fPMv0ShIXpzGp4i0wdtYOu7Vn7TzqUj4CAOJahYXX
JjR9QOBjbBBhoibAa9AmGwMK01OUtcojsDd4NEGUsE5I7EOercgOLvUoqcEtJRmfdlil+n1g+tKX
qtF7juwaGWceSaMaudhUSUGU10n4pOVCCdwC3MJDhoxI9aqiV36BzWhfBm2evuKXHnjxKj2+EKBT
2DLkkwDsN+uCt0uSy4u5ppK8zf1iCuAiROneMBpzcsY8128opKTfVBGqYPxzdSSSoCjaB62Oo6s2
n0GD28VcXTf8r3yH5mxpbmQ1TL6HmhKGbhTnmeFOE5n1jmnF/YuqDHysSUU3L+NSLr91RQ20fpSV
pN30BG2XrlWMxkWb2027j6K5and6mYClgUqvojPp0Cu7eh+yftrzbNRbjDf6Zz3Mxzs/t6Z6J8rI
Kq/7WR8szxwog7KN62xBV4F5TWz8QherO2TtDqegPPQmLGMAPqV+ek6g95VsbTIIXD335UoSpL06
oqhGHat5WvRLvve5r9aDO2jZi9aHUObKSpeuUlKBEm+mbWMMJu7miCnE14YaElRr6DwXqVVW1la2
h/hrwfvYun0HDNIjKaSb3bTVpS/QG3kJjTZsnutpGg0SUSPJ2JhSaZ2DliXfsJZk3JUK8rnnfLR2
spa2eNj5vU4Gm3W3ZEs037NRBPImylI1cnX4nPQtRntxpHJAMADoNn7Ex1/M51o8FDLJEtJwUUtd
eI12DNahDM7uNgVSS5lxLlzT0LnqLInZHuuVyqdkUEsYbFNf8Pku/Llo0cBKw4StucyrjVYE44UV
W7IP7APhwEYMoBsdVv4RiIphiU2VFdXCN46qn3o2dr8suWJHlAdmdmVjtTGcoO6R4RMOapIb2lpS
5nJsqjWXAK3aZ0OEAZvkEQp1jlIZ0IOwaialy86X5cymeY+/3TDyZjPF3JrlkKWeqlq/tgUODxIY
YWjA8OdSRFyrU7MaNWc6hRIxvHmIRYhzTLnw0sqLiSqS45uTdq71fkynREs+WaIdbozZqrwxjfy7
yCykvdSImcj5QNxms21QmI78i7zuDccgo29XdGm7iwnBcodcjthEdIjXZ8gixCzMhVNWD8ePRh/U
b/CXYmrGXyMDp1jb56u5nwe/lX1v0e3vFLPT97oyK25Z6saVaXexmyp+fM0GO9TdEevWddOZ4Qkt
1PsCDuZ5DvScz5abuy4UC7BXdT+mNpyjlPwEOe5uWWvYjudT9fcH84OhVudQSWrhXcdUOppcCs/C
RGnupCBVKG9k9S6dMErMZXWvsz1+On6nP6g7YPDBS2UAKsJctBxR31TpzUwnJ6lNbM4VtbpJk6Ta
SKA2ThyzP7yTyJk5YaN+tNaV1VnOExIIYtvDIZY9ZZqAN2vhYNtRdTvp0vl4MI7TyLTBwK3bhDZf
dL0m85hSCrBI6JopL6N6a0+cm47fvPfndyYIxYx/jbS6efDeQ9TnPDUaYuNZKPzizJoga80QSbdG
UA4uYJXw/vig78twFMUW9QAeUl721/bGmydmdAMcpbSDMIn5z5tUkXiRfB2Wl4rvn7JgLdNuta7w
0aHZStmelNT17CBmvWgJSLU9v1L1l8FuDPBzRqvfFWMre2kf5fdhrqVf1G5WdmNhqI/Hr/WD2Unp
1FgaBopOQ3TVjhtMn233Qt3V1EE8gsPvXAGb/Xc77q+ARv93tKJP/UvddvXL/1w9l83/8Cn/+dxG
Rb6GM/4vhBfhoH9z699hF69f2vClBuLzs3lLMHr9f/1GGIl/kKjbwMzo8tM3ACryL4KR9g858Iug
ZZEbQglZNPR/AEaG9g+zB1WJTQMIMNcyWf9wF0EyorenlQ8TjdY1zJ2/4S6uvLRIntAKUUBFHkCh
nQVmtYAqsKtHTFzAWAnQvKexp/KRb+UJVLlfNeDrSdVwEr1pN42A2rZABYCOUpVhf8ShUpXHbhPG
g3puATj/CtIif6rGEXul0UpWuiXOl4MP6Sn+va519d4u5Z68eDFt39z1m9+v1lvo0eEL93oZLMQG
cl+L6Y405nA5lvXJqjSrpq6OBmiL0bPt0IjrmGvYLqICzKpbiNLhGZDUZC/PbIKOj//6Rv37jf/z
A4iW5qunIoGSlzfyzeoy6RWr2gBCsPHT+LKO5eSqHSKT+kzVxkvAWkerH6rrOaB26Uygkv8/1J3Z
juPItp5fyDzgPACGL0TNSkmpnKtuiMzKKjI4BoNDkHx6f+qzYezdhs+2L33Xha7K1EAy1vpHVhLj
ufTT7lDLeTMuKoidaNnzKrsrUEF7tWlw2CHIjHYy7NQB54uFebar6c6hOu+VY8Og88ePfuSgRO7Z
VVZO7UBQLFuPjrHjf37UVJn9m7f6F9H1t7eK8CdEgnXXy9ru/Rz5p7daozIYg4L0wkEU8omqsOjS
TSYR2cuCQHWbNct00WGU+xT5APHFAzHQFR1piROXUDvv0ajLz0AlpGGZE7hNRbiupmY+9QbPIHAg
54r7r78d/J//8kC+fz2cZ1jFIw+aOCBH7F9fs3bcsbQoOFj1lLJdLGv63Rdy2Ri8wQ12pPFUNTo5
9tH0bE/usqch0Vz12B6+5mqsriNLVbluyMNcW1PW7ti9SnnhvERPXlj6lXTP8FfaofvaNIsSgK1U
QLy6S22syjzSx1lQ1+z4tfkYzs02T2qXTpO83RpVTyCUxFgxiaL9KqZena3IUe+F7cx/Gicynlqr
IhdFRAMJeNK+SINCM7dxjU1AsldsEQt+IhwxuIZEExCmr+vnwBujbwb6V1WEy1sztPV7kxFCZgSl
vx4sp1j5adkCh4ArJ/i8H7usLudY8Lym2KKajiQO+xc5y+7cLHV9VTZ4qkpG591RdvLgWcsUR1Hx
RPR3d0l6MoLXTVDJbaFKEgwdg/WJ1PlDO3kVLSv3+OJgnPU5CIwHsgn7Q9ot4kLa/XUso+2EnCKO
yCSJBvA+SfEFmZchsaGTMaWg6Ha/ccvIvFnkcAMv1aO/IykjXWMzys8pS/3ap8UCp0bDvU0YMS0g
lCqtwkK+h7MRbUd/7B/boCs2hTkc24I2CzUhQvs319ffHz8WABrkExpZYptIQfvb40f6qeAUJ4cS
UB9gBTdxFHtNR/6qLaX6M0C/7yk9Y+XPxXyl00edZz947/GBV+RAj4oVvTV8a225I2HZ9HCWsAli
P97vfjuoAL4imkD+zav+V9ES6COPK4TosEsAWOgo/jaG1eHIgNaQlVBJAnly6bCKk3nBQ32O9kBj
r0Elxt/YVPSuTC1ng5uuW0esPj/+6xfyr+Pgf74OpFt4xLHnWf7fn52TYzTZwkYSj9PYvkRofNY5
tWzrbJitra1a/8WVVv/vvrP//bdyWICaoxV070vT32hmcOXUNgY6vCpqW0YKZnX7QdJI+msoHGdY
4cchxM3Ll/q1KJpoRyhdxXI4DUPyYyTHZ9VnkfujHbruwWBRQJVhhScccGvKa8jM/K8/If8vZ8c/
P3QtfAn3482HQ44IvvjbA0xpkkeFoYi3B4GKvSG48uK/slk6lA7aQbKLsnBtqXa+C/w8MLzRP1G8
kDbxVIYZ+mkCO43a/pQuFlNPlOpS2HNAXLwtdoZXkkNFe9xX7Rh7YTTiCBGkYrqp3h2ohZhmB4tO
qC559n27OvhtZe4IYX1VRqrpHQ+TeQfzCiMEK/eskiwiYTW1Vp2locyyPhguockfYhvFPqir4e6i
tCQr1e5phKRbGBfuDFswDu+dTUZD4mbRo2eBxStaA5JVmhBwuphL9lNEwXxswNzBSHK16XDHb4u0
UAuh7Y23BXz3n7sZoyk1RsmuqDpgHOErhHU1J3ObuT88vCokt5b88CW3/I8J3SMaoSbPifAv9ENt
GMTMBX53RFWlHj2v7W69UY/fdEXRSlktWFclYaXrxB2XY5URFrDKJcZ0BJS0/UwtHUGefWu6XO9A
cOWHn7RNnCapd/G6QTwaSMmOKR1TUJX3Dih4mc3UjOVqaqAB7KLKjp2vlqMq/XGHMSK9VsQr88w2
U1mtqEkAiJaB1+x9tpyvjhAHsnh8BAXGkDobL3dwjgyOFDvSX0nrR5UZz67RUdsTzpuQIqsErYOS
n4Tzy3VPhDMG9PxQpWK4EO/vr0ORTA95Hx5CLCnbKvE+bAjNk9Nmbz69oytbRfaK5qAzRBQcVgUz
geSyu5SG1zy4S9fvCm+JvipOm13tt2EDPs4muZ5SSSvKiNx28Zrw3IfqdZmRj3RNH17DcYkI8K7L
M12lRZxY0tt1gflI+uPPrBPT06xAS4y8S2jfHMd7a1NJgmOSKy558DJrkesuTz7SwmluWvvhtfRn
KgqZhV7JdbbeGKPtQ0P08MlMi4ND+sTOmrOeMN5ifqna0ojTUsqnntKmE5XyxHTn/jt1dDS8Gq5+
VKgwH8fIEEcDBdN+wUz+UjbhLiHGMZZDj5dnDMlPA8qHEMjG8B7DR/I0kRF6nXZT/5PvUD+XHnU6
shTkbU/24zgK78EjdfvIMRd8tIVHvDNNEVsfNy9KbiNfO0P5ezZmY1c1wKVxNDljQOFpaR+XltBB
yigAPHNwQNVmvxu3t2uQykBsp8KbeDHWC52eIhbp0p5h+/S8VXZj3HpumBvgbYGUJz1jOJk2ylXN
L2YxU8RjdL+CQD6ODmazJ5d2KkR8anirW/s5J7vtWNmd2cJQojtA+ZZsFkGsy8qWWb+mCWLeU8EU
XoBjKHDhof9u+H21b3j2vOIoldRO2c0Ho2q2WQjZfuictGAyLowg39HuQwsHisJ6Q5FEprdeG5Du
2efQAFRuZcmH0fvEVee5+K0C5UD50pJ7FpBYK7h4TWM76CnXWPuF1O1X0NYkdiubduBgJsYRpeDO
osfhFKRpfxKlWK6drbxTANe4CoPl3RH+n4Y7fpv73Y6jMdqmpo24Pc8f7RKVO5wCGz3JkDtwaPdz
FP6+wcIVm8Rj75lmiuCNJt+WYlPIdwa0Rei3wB5aZz1FHiXhlHC1W2EU/VUTbPxrLhoaKNwIVrfT
BXRpPS64iKCMldclm0j2yT7K54ySrUZcsgxfBB+UNi66HevnLK8NHguSxo2S2YH52iTeeBmqleMD
JI9WDwUDqvI1D2l4go6tz4bwAFhDkrk3Pfjct/BlEXdqqd5DSNyVVr77NSTz8JwNBg/+2d0kVOt+
RqOrz7nfqj03tHUpIhltdBDxzYweQoV1F5KwfqTG1I3TIgBipHEPyFe4k0p2gabEdIXdp/kxt5gk
12ByinQl8t9jPEsGd8D93pdSdiu7FNOepPvqKsrCzjcSQD/ajIljzxsxQVm8kk3DdmfWVb+evMGc
4h7o7FvTT2tdRwqU5H/+plzn/hmVAOYyiGXrZaYy51i19+DTYSDWH5541vZNCd9vvocIg23DK77Q
peZUceM6hM+nvrk8MKjP5EG2hOcCYK9NaAp/leej2Ml6IP+snrswbqmyBZpfrEsQQncvynQOucfD
l4SWqor1ZE2PNWZ4HsSJyryNlKmi+EdNrrPVo8DRbJbMKBQUDvRohn3Fp2sWYgejJXZTFYYPnOPR
G7+8bJ/MAnvSVzLRZ/vo+q09QKEQ1cQUbEmCxFViUg5ghXJYNRR7fI+Sphy/6qyLzIXa//VSyc52
D1L1Yjfb2nqRKFP2FANal2rgMrZUal2A0e41MRzGLG8qXM89R1XCKfNgoSMnFuf+7sWko03lFvOT
gpZg5rab5rVZFkMQvUM7+sppxumx9/i0jD7wxyf6hKxLtmDmXDFOup9523BpWBOWtpVreIm1zVko
ESwUms7H5P6DzLpU+466zQd4rHS9OE75QyYRr2MkAmAVmEr+iEjuhAlqQvlkyyhoIZhogYoJ3uCC
hUo90KnFG+mAhKu4k3nQr20j8DX/LSu6yXJqRZGCT4+lYiMa4EDSzZxptVed7V2pUvNrQPOoyjg4
o+ZUTnDqa8KGorcobfjopoI8X6ns7tttguiN7BiYBHMhRIKJYvI+y8Qy3y2aqGeCl6aJgM3GHR9z
IJE/S2jkZzdqwq1npwHhwREXaIay3a6OUiWtAgf1osc6ImO6JlpzrQNXw5D6PT2Awsg23TjP28ys
b6Za3M8SSefZm9VBG7W16ZauvkWkAh9TY9GXbMgIhSTvz4rLKUhenLJQ08bNvV9NBu+KtjRLj05Z
zvuI3uFrgDDoNpS2e14is1+TaMy/6x111KUlNjqK7psa0uS1yySxDYMk+LKozOTpI3Wzb7sS6reH
wQwSUX53CEo5PnZFZkb5gzOHTCpyqPaWFdR/aJ+ezhWkBS0B5EbGGCEQEfikuIktDUjDj6Uv76OK
tLKVpnX5ShOZ8FZ0h1lk8Tn1vFOtswdVwTdvB7JTcd0s5R4vEG1WzuDAgbcc00HfWIe8dCMS+KSl
+LStZGCc8K1kb8LEnQqaNH+jMujWbmlbB4XC5Wjlo/WE8tX2Y+Ql2b5xF2QaBXd2XI7zW2K778yY
z0GW3hQtZ3h5pTp1lIHuyqF/QtFLhrQzbwF/1FcK9Rf3QYOUjCv+KicGqdmrDARSM1N6KOhYWoxb
ps0ojlBlAL5786ZzqKEtRw763vama9qPw6lp8uZKF+G0B0UIf1K9aD9WfdTEpi4cJG9hvSE72tpY
nhAx1WHpuSuL5AKx1t2gufJXJCLvsjHdvdOhmnfq4dMYE6RktBn7MVruCNpTiDXdG2JPpPQbVKv/
Y5iMKO5QF30r8sVwoIcd10GvaAP0YbRsFbo726BcLBQuZ2bf3/qsNhHfNSEQoeUEsGG2y7fvfBNI
9RrZ83npM1j2Um3+myAnRuehC2/WhReWl3TTaLfcMIm+1oydRA9fTYw7K6pgjZVjqa/O75/Cwftl
F9Z7Pd7lNKZ8UsnwjFzyJaMONC3Ep52Zr39tYv9PmPf/Rf3Q/x0s/v9RiP/d5vd/DvHnSxKj+Pxn
CPz+D/4R4u8F/+GSRUkU3p32ASoBHP1HiL8f/YeP4gbGyUPmfjc5/C8M3OB/+cT1IXvFU3RXmfIT
/wGCG7b9H6Tr2X7EgQ/cev93/+O/U5CQ/m7+gRZ3f/vzP6PHNrlH/wIQ+ngFYYewqIEQgmvaf3eM
h3pUtqYdaTMOCp8ah13DTU4PxjCe61TY+sWwi9k8BqU26PrKqJKHIrPc+cube/eLgvAk+Nlb+LTY
SqElY8cnIX5V+m7qDDGSMkyoPVPwU99EmdiaFHaCCPd55KUrUtzIbm+WubaubRn2ZHrTdbSsPOV4
7YNpNi5B/pB/mX6pWY3OOtdtvU9G5TXOBlHZMrnxAhHaMdYxDLyVTdsWqH4bVd19KfqPrmT/M0+V
Tc0R4Y/cTYFPC3aRr5MILM50phc1kB2eZE1A5V9zNQa32xQUDfNXxZs/DM0vZJwex4ei/5pSD2yR
zgnl4TE1UxKcg5HydLQ/zLDUakgh65WsLHe35MYJ2kGeisLr4iAt+q3ly+Qwj9HJ67zy6hQIBtYZ
WTKss7duXsS6UEjPgPtSEu96MpkLTNImPn9QxuyGrBMdVa4u3jBlhz6b1fMwolRBDBwegLsoPZu9
fgvX9ruuSP6z2uCa+p46tKNxRI76xzLmm0OtHfBcaoAFiteSPPWdHtNlGxCOfbNK+yuCso8V1TNr
Fx3cq6yE2mAyq6mbKr5QY/6kaNxZcV02O8bEX5ifjavpEK5v05e4wr8HChSOuPIonX4GJf6YuQme
GPx8ouuMAYlfiuLKnoufgitgL6QvN0bnM86qUMcWnaF0kwR6mF4Ep475rZe2eLNHU+QUZwaD/9zW
Yj74UZU4xw6oxvkmSoYlVDWNYcSdg27QvuSC3WILGNQjQTB880HaixtSqJO22TEbwuDZoOXSQnpC
iXGZAz22woKmHK1wHs5hj8bwkVLgKGw2KFpqL/wjzbSf54c0GLrIfkSkxqiU0lxvWuLYcXjUa3cJ
wDxbr3KyDT3Pw1NqymY+hUxRap0aynrW0rM/gyVgKUO5uifCqr2xghLArbt7cZ0XoIu5m4dpFMyo
6+39Dy5bB+XhgNCSPju96s2qh+onqUIlufzjpM5ddlIjB8I46B815dSXgU2k6whqTkqje+sE7bZx
kBdJXIy1HaepFhdrch7ToHHWrc/Ujz5lZNFCe+quiyS/l8PoQcIL8LwIj7ZVzjLYda0xLftuDmTs
ppNx0njA9yHbPKpVz4ldw5g3DEZylQnIswcotZTxVcIGoU+gv4LDrpijL3bEZF96oxxindHsQNFU
muyHBNHR3HavmWoostBNtgqrkQNSom7bzoPMHt3mXvxnGBYJola0bcLa3Lqt6lc6oko9TIAh7cql
XqgRH4v0jFXS1+3B0tAqKm8phcoQ3kS1KG4iX5Zj51Yhg3tKGUR47YQtTiqR9eG+n5wKD4ovBDTY
hqmrPppqNk5Nr521BrA5h4vOP9OUDZOQU7lJGVxO2kmjlevd/8py9ypxfO8QDIa7rkOmjWguEKdQ
jcidGkXCim10hxJSMs4HHJWsbtFDsUThpaldZ91Eubk3XZGfdKaNE4kK7qvwzD7u0qxbdZ0qNzOw
VZdN7bPJfbL661cWaI+fXfoQVyYhuryq6A0NEp+6HiPBnopwaxeKXn389Q02HTVWzbQ4jNv3n2D4
+reaVL33quyT/ktxmrRrHFWT6UOa1dMLojT+Wq6Ta987d0E4rRCZkuJQU3q+7Vyf99eS0aRN4GJv
oHIrkOxNQglqqqfZvrYBSuaw5OoRtN3FcvJ/AJ3mn3/9/ibys3cd+OWu6Pgbd0n85a/PkMloejGn
itJL5WbTOS297N3k1vtOOy88o3d3vicKfG9dGdCeHZT1mp0+/yxwHnzUiP+/JjisdRWkg70Kx5lH
39T5PwrLIB85NaKXoJvGZwVZ9SZkBrBTRPgVsFsiUK7DB01NVVzZof6Dbzw9F10YnGgQRfyp6kiG
73dS1ggOFJigLL1/xlTEcKsvTTkencmXeRYXHkLoZkWoGnpCasqG/sjC26k7kFnQ79sUL53wnOMU
kJzWa/+aNOYznQtPs1/vMcYv6ybUm8zTO7uELUUjYg/zfnCcLxmGTL156q7DtKuPJpF3qIzDq3ag
JwlSewzT5R3VWRM7BduU9N0CDNfqdovRG2t3HLiYWNhYnHFhRGlXbN3Bk5ukCdnWp7tNyxDpJhUo
1aowc0+d03Q7M6sH0oMFhn30mnRueule+VzinfbBxOau/wzYTWL08iOI7fyGGVvw+TcvNMn/HFTy
y2ujhiYy49lSur1wlkQxQsaafciuNvmAc2EOeBQPNFdDDIflHgeo/wrDNK3tbOk+gC4l+FJgnJQY
7w3MmB1rZU07v8sOVgSnF8xu+Gcy4WTnYG9aIyRHqTmyxPJEPfRwMtTEiu2sR+07azlbxdUGgjtL
b8rWoe4hsgIRnuayJtcJQWdV+dFKyuw1wdOPxp1uCt0SQNXn74RH7qRvTyu/hJwjBHZZUU77ixWB
IAqiSOKysdWfnlQUsP7OXCO3BuASVrAqrXm/DEa7Gbyg2pikCa6pM4gBXMNt6jYHdwbpRT1YPgDO
esC51QQHq8NNTbfeDjeYcRxN6CpivQ7cr/nOmGaq8CwKYqL7s7rJ0NbO9Wc+i4lDsXduGq3MLtVj
QhNZGz1WXt8+WR1QgBOU5roGGXtukMbt0npmo6ySCdAZTGqdVp2gNcIKqBejq2M/kg95Qz5/YBoM
87WItH0oSldrLr5MXJauKq9RaVVbntVjtrJmw7ypMFHvaga0WVHANxxCEURrBtIQ807DMeLPdn8M
ouRbjOF8SZDXns0aCVZTuNY6BKq4CRMmYWnb9GBxSG+SSgFcMSH3cBGDs1NBwfWKovaSUKm+VWau
XipZuDQvGZihBzw6P+8d9bsAhy7wmaK0cUn1YRwr/zg7+bgV4IgnUYXFAdmldQJHDPaa59X3NDSS
SzI3rkhTRy7TtHiwIrVseS5aByw0cwbnqacY+0hUrReXh0xGhMm8tsEAWo7DAJ6A2IeZiB2qakDp
suhBLEG6DmSAz6pq5JniA7XOi6LcNjPlhfVkqudaiyKeHSZGooaRxBfB/HO0sS0RqCAIrVBYVNgO
NHgMRQbshtlvjCHeRmNC2lGTWPqrzKHsCSKR6q1K0ivFpL5OFj0/Sm1HN5l09xF62hLJBbCKCOAX
P7h4jHRfUo/A8380++WVxIidn7g9cn4jPyw6OjoaKa6P5e93alf+dygDc2cQO9rKFF1Z4bh7kWO+
ofFO7yYrh7zWfgCl2VBzJwVnUpgnf6KqEhu/DIIVZ/JHX+jubCnR3NyijlCMNm+toLNEZiARNfrw
F3bmYo0/URx82ObY6RlA+3nwN/nMDwoBUzjRn8j8pFmAowwVbXgZo+GJdCiwEzu/cyLaHvZKcZok
UVbd0M2IFVMNTzUyZd7LiBAdRvtj6nXfQTT8MnEbxItnUJBeSExD2uIwS+lT6Xlc1mo72vmXrxEo
Dmn+GZQLpx8ZL6RTt1fFPbYqYMxBOQZOWulmMaMG+GQIC+gXGKfAepfN2Afnqq7tB3aRakc4Rh5P
Zpm9mehdSEKMShx+xA7FlG70jMp2HDF9A5M1ejsByK1JhUJrbNRyK0z7M8xL3l9u1p/9/YpgiD/O
4EqY5BsKVF0hb2A96AstJBBVVtR8TZhHVRmNR/DkJRbm/IyUwt+7bQuGTdTICuqGDsbSvQBrf4Zl
95rXrr01IZc2cz/gxSt8Y9u1iY+Rpiy46Rf5ZATMlGEa3r/U37TbB3Rl+8MjIMe06Yv2t+4MBt2W
hi8la9xFJK8/21kw3Ebq7nGjCB+O596l4bVhzsU2JG9dKw1JzoHGNcW0tJrl0h4KoSBTg0xB80a/
xoGK1MInSJmG2op2czs5jBx1+9IxXorGOThG2B4TV5v7HrLjisrobKAP3hm0lx0RNqREMeIYDCFg
USsh5pEGJrG7C22n+RhXHNtOTbzHkB5SDxCIeTKntn4xn5LMMd51jzhpTKbbDKQEKVe+1qgh8D7I
p85wcmq57/yMq5wf7FXddgrN7xblzjFyNM/CoL0S/XVdzOZS0bqgQyYtLO4S8XJOKrRfzQerceim
jTKkMuLB5HN9TyzfQ03d8j1alMKXgvozfwR1orYtRq0+r72yKzcjKVA7r7dtc0U0pPug3b5+0m7Y
b1sjp9U6sVAh2YW5HaOl3xflkmzcOo1OY5Iynhk/gzobzkE0UkBSGePvJA+pjRUWhqxKRFvX0N6e
5xd9IIVMYBvd+lIKU+8W30vO2jI4whK6XfQUlmtHMPMkfJg+Pp1HHTj1ekF3dxUNZXmx3zQdVHuv
z14PMVYjCzh7DixUVg39JefhHGe4R1bLXLUXYc/VTsmJVhGLLT7OzOW7dqMF+Uw23qa5NHbTfQ9l
WPFXs9t7LN7t8IWlZ2J8s3H0WP7csfVkNUEG/Re+ZialAIsiZgo6lIU3PMCafupCWj+8RVOXGxKO
JrzW5fqfmXV68hx0md7tFAWdxZMJaxqonW6T4IVsU/OWjr37kEcScOGO3KFtWOIxndMTHeO3sV0M
/BwYsmq7fA8p5d2HrvTWcgwD0OZ2POjxrnjOWs1jwxft1p+n5JF3JzZt11zc5S7JGBztPS+5+wP+
aqG7tcgGTHwuuHldLxsR2d1Xg147BivlQ6+spMAxwiQyDHXLfObTx6zTco9g0TzV0KnrcGCHYtqI
bncq6LkLbZIgkWHb1IU581PWpNaGXbjYN7WXMf/lwwMrKtqvIA0OY2Z160Hp4qWJquYJfJpjwOU5
eybtbdlXZa9OTuMVlyEJx28IZ57jVWsTqFumzxX+0lW5AOBOaLw+6G+foBgHorVULa+VUbQ/TDyP
+JNAaUE4qcGxWh4upE9kb12W3zKzObss/2lm/iw92b2GwFkxApFyCy7f7eooaXfL5L2KtvQ2hTdX
H61dtg9UBobAqlq8tzIoHwZqFg+WtXwqe5SUwCLwGFBqPbhe/duMRuuU6gx6TNsUEbi07jpI15gm
hoCQLG45uMFu79ZWuvHQd6xkkv5qJqfbJHnyNbbdQPRrdVasX3AUzVVhWL4F/uz/QedBB2uaDg9A
/t7NUInYBZTCQgThF/xZ1175wEcn1kEJ2BzMdrQ2zay7BQzjj9SmOPuQdMCTBHSIB4Yna+W1g7+m
q7Fq759RsqIqxLZ4QUsdcENEFq5N36PjqZ0FERdkpuism/bos4OdBs2jQ7vSJGRhDYxUa3xEMnFj
06ObpWmT6nnR+CPvKjQ+mKw9SsahbSfBGCHydc/e49lchM7k4YJsx2yD0mjcNQ7c99An7aXIh+Qy
RZiLGWixysOg/mxmXlQ3pvQ592br79HEVU8LY/Wmzizj1cdYtcnU1GOrDYpdfUcJyCk1t0bOaTsX
5iFqzX7P68oO0QSYBNZQnhE/ql3q9uJPuQjEzIG0trroy33QVN1ubKv5Ryd5+Jgp3A9ZVKn7y7db
J5bNEn5ihy42OYTnfvH6cO93dbOdgW0+SnOYNwSlpbDvQ299I+Gr3/pQYiO2qBN5smRoXtslN3/V
UZ9svJEakh5X0m+KN+t1WszpusnDaTXMeb2NBhAaO+GijAjXeQOCSr6ozmwuCUxCXMObPKQSni/V
tf6FHPIdcre4aBIb90PfMdh40dT8nHEVPdkT7KU75dOPUBDPrUc3/BrFkp1QuY37goO7iic9+0+d
Z+TPI5EUGmeYjHV1X7Tr2Tg2E9Y25EIYrySHUJOxNa/SqjadldtY4bkoQnGS9BR+OYUu8TWXgp7i
0a7yx16Rmk3MWi5XfidChgcVXBz/ng6ul0jIXUZoA+SVv0HbWKxdGXQO/mps9kVujafBiNqDS8I3
u1raRtd6yoMn0LbibMki/SztFk88maZIPvSiMLeF43tlpSaObM5/Beb24uIzPEX+YMDfGPaW4DF9
bITAyunUGbOeYfzGmUojuikeuzYdH22Cxo4N/T+xX0BlJ1Z7b+dbzrQ0prsRvPEhD4iUMvjaGErn
6NGe6A8skIjE81DKs0SjdeTZWl3w31DK5JExxu2BZX1O+++IQUg26ZdjR1+GZz67gKsPRl2/9xYW
KmdhHhrNcW16ZLUFXCZhZn+TbTTE1Mj89MkSKMu7wMWhQR5wsXzpCWdnCrLXZhG84gsUMXE2mIbn
dGtZhBBqhI5ri7thQ6372mOQXRkyI36utJEYT/m2pt9w57VIrrTE3Y/Q9Tg2af+sjJDLpivOY5ba
PO7oex3zWseZZdvH1rHHddnPb2k9fDRt1MaUFm66etw2bKMrKzHHs2WBICZJtecGxzhoGclZ9r0N
a13Up8Csg/1klYi4bM245oTpOo2yILYJFToQNtXv56mbd7PCOmxGxbFRSX9mTUJmYU3u1xjkOYpx
Tn7Y7JvTtHpPye/WHR0R28JJdxIG+LdvSvXsw2RSHoeoVjssUsis8thRlr/X2YROrM8LXHueTbco
Fl5mzuKs6wjstepLzPkeSrkwzz8Gs6jWQeaaj9hTjbNoDStf5cvgbjhSoivyM1z6YnypBOJBC4Z3
Zcy6WrV9b8Wt55Tb1k+y29iDHpg6MNbk3J2XlIkeMX6/HwaVHqLOb841WNI2UJo9ymHJVg2ffWh6
sfIt40iKBO+My+FlqueniHD2lRgLd8XcydTXtlQNslnZEfrNllShWHi4Oge8rV1AoYrOm4Pd5O+y
S8/EU33L8W66xZC9IUlNkFnf3cwZIeAY9HOMkzXYY+Hz12YaMv154VfoQybDpn4A8bTxaPpcXXaY
HWZqW2KZ3Of2yt5i6WEcG3BFuLZzG6XDBaArIGnHJLfdnGOcmS0ZESOxvZHThKtJh9eMm5uYFCk2
VHFUh7AKHvq+2961UfouU5nLgDW4xfTtivcuF82G9SFZ+dBD2xaZHf0Gfgu7QYEy5MTZzZuXycs5
3xSYbO34D3VELLijYAzqLNOb1gmmzVJNNLqHcuuXpAW3GVqLJplsqNvCeQmM7gehA+weuMzi1Agm
TkzzlDTFEOdzqIk5DbuTG+rXbo4E4FZjbitpfuQhNXiDU4x7f4heGp+Rq+2d6YwLuytidtFd5Ejn
KL3hKfAl7MhUjpcSZBzzCJbYTdRM4n9Sdx5NciNdd/4vWgsKmIRbaFMolGtv2E1ygyC7SSDhkfD4
9d8DSvrENuoWtVO8ExMTwXemqmAyb957znN2djnvfHP4PiQ+yAZaIsg796z0PVF/cDoxkHjHfsr0
e8rHdC/9pwXnFf27kga07t9TRz6iwL7ioFGRNl0ldxILEi6T9DIzXB0rvFtCVzCekSnQaKq3OuIR
Q3X13m+W8jAynz9ZHihM6nPWNB4J15DjnshnZFh5uctF/Tx0xTGpTPSEkSD3Qb9dsK6e0rjA7VFw
sgXPsDX98ofjQTpVq73ekAOjrUi0x8yyKS8itg/0g+X5kqYnTknxaXT1mpm58ZQbKw1BIimTximu
NeOA2T8/FH7OJImC9SzuYntvUaqd606mEs7V46Gt/CGcncW/mi3z2SqGnIwZczpWGtw9O6nrG8tD
TOaVSbWNkX8EHN7VTbyY874s+28SPY48H+OR/J17lnTkcwUACyvv571ZMNgZnCr+Xk+1se0rICCL
3uIe9cSxw6LBr0Gf2NrD3iqLYz4u34reOG/jfrdY07Rppv4Ezfyq6nkApR1lOyNPv82VuOF6HydM
FyvKBjIO2xwC45Cu677N5N3URtspZfTX9GV0LRP+T0gqz1TTzlutrW+ZtN1aE15xMznWYFNxS2cb
9prQKNAGLE3dnYmoAySTXPc+xvyYV72ejllmJfxp/5zluJcjzfjZFvrR5m0YeDT2Y59e1Lp31Ezv
DjpEHgyiOIFpONlWFroC1KGfmddTCs6B+Vq/8f9Y0nX9lFetz3mycR4SVX4FD0f5W9bfmkm7tjMg
NLhRRZPMQbsYx5FJZMJpEYfIXH9FdHuZRNMGB8iWLQpDcf1FT3rJwcXflY51aRlgH415No/o0+ZL
UsAOVSejQKGuwBSOcEnOzLpMTW7HePq5oDU5aaAUToM29pRZ0Vd7rSxsjQrKyfut01eIXSBNhPk8
fSsSfQyBiF6YHFvsQddDWE6sDbxHORKqTV35VzEDhJ3XuKfYS/wzQA94yWcIBY80xMikiok9K6Nu
xBWtnzULdZzDUTMsnE7uaDXUX4Wau+vJFekJ04O88LWlppMAWCYucP7klrOnzwKQpNWcXWfmA2+u
29cPArT5T9FQsLcTfRce8jL/ge6P0zp1tUAUhdR+1kK9VXU4UcppdfbsOIMIChknDGT0HrnlEg/U
X8x0Cx2qBoLyIBmEG1rcGYCfaVj6Frs3pYmIEHO1KrR7Oskx3Qw5uHewhbIDHKUhFG3/JLKMzgND
KnoW6AflkTsYUA1WNNX7ctuMFfF6vW2fzBHWfOEMjDS0XdLPDyIqTw0WOiAt4BcJ9A4RKOVBETUP
edJfj4P5hVHoquJk/q9BIto2RqyO5aJmWIrek4rR3U+a3u+H1Knu+2pwT55Ib7uFQK7It3ZoS6MA
5PG86cneNOulDuFHVSc1LFsnn3Pm8ca3ofPaYGzqNLBpzrdCz25s7qgLFWlTSJvCNXb3M4NRACUo
phIfXBNomu3kRZdZEd+6eJ8sKCNM+JNuw+5zGBJAWhHa+6q3v7ee8b1HThooZorhUBOXotIOzVD/
tCrHmshnlOLY4YCCnufYuiZ4ut5VOaL2PNefnEwWB83xiEZ0mc+5WeJSOhB35y0EEOT5meoGQIRE
kAGV/aZVDCOwtlIqdpdKG629SPD0LG1z60XApn37tnNcdRVP7rRV0eScQ7bqt1FHe3so2JVZPq2T
V7oBPINqyww6OXWDFLvFaKqDn1G2Mz6nmR5xCHWdqghU7D0YftpelnVmXySdPGvLtg/dMj4Y0XSF
OKymnGCjiThgqDQLi6olvJ63Y8gsRQeICS5iVkw/LsmLLRre1J3LYJQy2/UM7MNEUChkHkQuRuXy
mHs0rXUHR4HGsWCDxPzczsXdsAxOONnjDfQk+oyu/tC2qb7BLC34W5Uc5WD+sCbaGFVx0cVlEc6E
q13ggcwpQP08MAQHFQK2Od0gzi/p4nKwk7SFU/qe1sNg1VNeXFdxbVi/FrMGpBM1TO83Dvjg4WhV
vYs0flqAidSo+6wLZrKGCgx7yNSx9TTDOEf7lmg1rYqGSRSoHC3d2S0ogC19dPUjrZOcPn3XLo8J
rbrppqWVVKMSHumT8YejfdFx/qzC3HPm5Jr9PVJXSqvm3ws2QhUyaq/p1xeuqx/g46psJ6NyiM3N
xKikCiCfrxAMW2nGOeoPCkJndpNvTT3G1mUHPLC+NRmKUU3z3GfyfLJl1d8OKvIpXGOTfNcejVJ5
KuE+9DufcTfNe9sHRFRbzaDvKwfa2Z2eLVWmncX0XufLcYr4cVFU0dKyLSyykEFTTgsbfxgMOQHA
HSfxtSSlRT9hokfuvkkngZGJugeLgkQ8wXM8FpqzMTRv3o5GKoeNUXj+NWoK71K4xs+psa89cC0b
MQxoDh0kwV3WjreeBZWnSevm0EZRlPI49fF3cDf1tZZpsJxU2S1mYOrspQHOHO+I0ON2GVz7voiz
r7FydyCoaIBDTDGLfiBFzLr2xuIZteFWQ4FTbNJZiRsG5xXyUXTNAathvzwI2Xve70Epc/18PEZ+
2X4Z685hgUl2Whw9JaI39kXu7v1U7euBGljl5+CCcAelxspiqiSjkGRhCCPpOrrmjuFFfmwRrG/K
tFuORlHlW3xvyH7cbnpoFvtQq6k6izqTwxtl79lYzNCF/Mk8K+wkWU039nVpA1DPHLVXmlUdW0gp
+9Gqf5aad4l6uuCM1JxGuER7TkcTC9zSkAVs2kmoxayjjlmrQE94Q8bONb5EeJ2BPJvOBcpsAQcL
kalHqOhRG5R4nCesHtq4PNZd9gwyB3HqpIDKL9HBBXMWxJ1fBnKx00fSSJ/N2UuPfdVfVq7K9tUw
3sOamc4wT1Y3TQOY0R5dhfJZ/152JZydpGWXsTT60Wqp413KAa3EUpJWP1wsN1tYOTsxMSefkvYY
dckUlmjXOFSB6DOa+cTQzjoA5ei38FLqUBjjjHkP5+cYu1/7JOWkXLbTTWxEzsaxizgAX5DSPo5g
hgHzuPBcdStKr77HnQSXqV+cGzR9/mFsYoI+07x5ilD0k3bgx6Hf2BOzGRBQ7YDGSyGY3pgpk9pE
mfHG4tdv2Ge1Ta+a8sjbTt/V884kYprnhsEBzf0ltMpxXK48c9aDMkP+HNmaifU8+5Y5nD9xraGa
NtO7LB0gkXmTFzKGvVumAshMFjHW9RuqQbfvAHEU6fSAeL+gmEEjdWLg3WNrrbn2G9qis73Bg7/8
QB5m/sx9+E43SGbTR8z7A7yQHHjz6s5N212nJ/rJTov65zL49AOxczT2uchJMAy0XDxmclVAl1X9
BWWbfYbosQ80iwEnVLnTsi5Zm66Nsgvh1SXjsPIcNFcVNDo9l9qv2+24Fje44JYDNUf6kGb1ygJK
xpPZRtOJBYzC2ovyLFA1z0FYRmrEgNsbVF1tOdb6yTB13j6r6yfvmUNfCeSot/3QmyKClX3suKIZ
TxPBi7eajZHN6wtzOyWac+0X07xjJpFednNS3iZ1+QTTzLzgJSZBu8i1myorbkgtqo9KaeKOscie
1vEvWxEeoKmU1GibpXAR4qbujX7YSiPSyCKM0wi1TbJ0Z54Tf7fyCnO6B5ROLmHf6NoxjTgim1Le
ThmDPDHTm2IfPmDZ136VcPmCyncJV6/2qVkihW6W8cgKsbNtdEQeL0lYaOnc85BnAvZQZKz45ewi
dvW7wWe2p+cgIE0mAaYYz2psUEfTgvwU6b4JcmhEkZxx7YnDkteuLiAy+iXzyC5xNw3g1q2NQOCL
CZvtMnYKt+Vg2BLelSo9cD2zOwKRnDdtYmJYS7OHlXMfjH3zzAGou0WCh8qhGu8Slt0F3dU0/SJD
554Gkdz1zFuY1N/GhZ4EkQJdVffjPSVouil01okGxuSOhKfHxS8IbhT5eIpanVtj4JhkjSzX08Wo
RkIQN/Pkd+l5bNsI37XR/WJljrjIRzsniMfHJuKbYYoOaPaLJVxb+Xw2/S1gCPTBe6fCp2Ho3bmb
NKXYmYb2s9c9J6RP5B3NCQqK12NoHSOesMhApzIqD2maFcNtSm3ngGSbQAKnmzvCBDLjElbUd9Cp
I1l/RrbP03YmayMm80Wq9tKaGrEZ9PK55Hnc1jACzqB9stMXZfwLWhRKoSYcu2lHR/98NnnT/OZu
HCrkbAwtDkUznLsaSEx/SA6FhaDD6haDYryUQWWt/rTebKl/fKQZeOUaBg0tyh9G7ye/Nw49IznA
/DkZoCS544DnFxh3ftxdYlE/L8BN0xmrhl0NpXNBqWlnJIq5fRgvfn2epkpDvpPCRkWpRL5JwzR1
dbg6SVRtGulFh1aJ+tDTeOP3IvyS/vxQGF0V5G5CO5+rlLVydazhwOqn9Ba3/oPWZTPzLR/XkT1F
m26cF7Z6+7oqBmhipc1Mi4m5hAV9pmVjuUMMemBUtyZXUJJXqzfUyqBmAI74lidwPsWkPYHBuwOC
ZwYd7fcwU8P5OKbaThtgfW3mheMh4aG/1ubzcVzcX8jxBeQ1Z+hCzDU8XMayHEsu1kVU9iUnkH8X
yf/fKeD/fwbDYCj/PyviLys1/pj/FsQTgP6/FPGW8d9Qmxvwxix3zc0Q/ymIF8jhWUKQthP1qZuk
Kf2nHt7lX3JB+RhIekjS/fMvMWnvkv/+XxDYAzUilUcHS++gfPL+RQ3/0hiPAF63IdyDmCFzj2nY
n0iCv/gekWO01dhVy9ak4/bkaEZ9jdzEJWXQrIEydEVXnDcwvj7hirxiFvGxyP1BiuAFQO8Lzfsl
omOx3FmHUelgv9HKLzXUgn1ilu3xr7vwDijGtV4K/f98DEk7rsVlBF4tVpTDX7/OL1GclfDlt3NU
9I9GK7Q7e9bUVSXzHuiCtM17qxtdRtp65+EQLqA25V3dNhsml0Dvq0THOldwPLc4FTs+jcSRmX2o
ejN+0v9cIQemXLfNp6kz6QDjpmLt4/3elHphXEi6ivR8ZlUtIeZffdq545DcI2fGLiDyLqkDwxxW
DKSeVXgACCzKAhfqApBdi7JtRWf0z7qUhdyaY9W3W04yxg9GDum93yemCPCeZ/HZSK1wl6hkaEIG
WTqDOQl5sDOgmKDLW7eWwhozTqNUgcMpGt3szsrT0aAUXPt7XaH7HAdnKy/27J8JvXG2EId5Ymac
VOtmImgYWOQhq5hFyIzM4yPkXxrVRj2qSw1+Xsvg2AahWtC8FMF/LRnpYpxWNNjzRlyXGRqXTUH3
5CxbpoZas0u4UlJPZbpF2oHs7uM7vxIS/jdBYX2s4QKAxnN5vnWYba8o6oM+Vxb8T/TeFrYJ1NbA
WW3VbBuB5Vzq0v3kSROvLCXrB/ICeQx518cNl8vLJy1hFp25WW9usT2XNCXTKnfPXTUxCLatOr0i
v9Zswm4R2q0/dFoDAjKTyb7rIyehoy44nDdyQttaZnP61bb75Ke1xG5Kd6Afx4Nr2cbvbPbot9Hw
zXfMr+pho9eDeTu0nlpvVYywLGtpAy7TqI7xgGKQJnCEXkOLUhwMpCM2/g4RfXIEFuobqwsaC7bl
Nxg4LKPSHtqhreEzFz4E1qbp1CkjWAT+hMt8FlNQLL8vZcX54Z9vFcNFjwBH/u7of97hv9/R2ai8
wnaNbTEi4kpyEe9lPmk7c1X+o30yPonZ+MP6ePVs+OAmTcBaLhAX89WiYGBbJi8cBDn9KfdngZh0
m9jY9TS/Hi9bfMIlllV6O14v43vOGIy8B5hSABX8+iFmvgcoy6ZAtBXiRiRJSiEx0cd8n6Mz+2pF
i5sEqEH03ejxb5HbUH7ycJtvV09X91wDFxPAMAiQ67L31yWLS9eLywVFL31JJKlt3MqzoswxZPbT
4DOp6uboOpcFXSRb6vBuo2WBGCQBTrRUhy3a2jKZinqbgo6zgwZr3kTxQZnD8AW/wqZEt0FLBMTB
mRMzBtoMddSjArSUeVXICbY2bUaUZ3OqwWb4+HlYl/6Xt8dF+rzmx9tMn3T7FarFadGSCJUjDOKn
X3ToW5Gu9OVhyUr9kwv5mqDJW+uhoGRUx9VcSSvrhf7rQtITcBVQD9I6NF3rt0lGm5xYI7eifdqi
CQh6bRqf7cSqvzeLRPLviNEHIF5mn0Wzvt2HiZxgD8bmxpbo66/Wjwrld6MIEAxRkzdhjBuZGQan
46LBH0x3Ucigq/Pys214fdZfXmzf4xrwvU0DJI94xTLqSuDthPMloSAPOg+6QqzMqq6uL61IU5Cm
IeJmnLY9LyD0gNbyQJQr6lr4FecklDKQ781ey2iGMfbYLEkOm1j5tK6RIcX2lYVG0EPXRrjEptfK
LEI7Y5kqaE3Umdsis+LHoSlZ5RLdTM8sGZPo40VZwaf1xnDVe9nQ7PKWXQtrhiUf7YRliNbpki6h
C9BZ35KF1rOY4sLTNxONsgfX8Erk5JqGkIBQc13ecJqUBwOm7hSiXquPMYPpmN5UWoBbsckxZkVd
9q1fCkBAvQ81OAHvW3/yWL/ZkfA0rvQlbrBOM0+8usFdssSRr5I8NIvB/yUJNj80hA2cTWkS7fRM
fIapev/zbIPbyu11bGrLvx/tiW3BNJ0iD2VLZ8lVHqoWBxVBMICmDJM5Z8r9jy8uiCn8fQ5uEc91
QW++/MSZEFcH60cO5mIqeF0TYz+3yXymiWy8//ijjDfb7fpZBMB4NsWjgxv+5WeR29NWGXVISHN5
PJ86ae17kc503/u+e6z9gZ4YHGboNmVU3y2Jg7KwS8YEczFnyt+ffJs36zHfZg3Do1p3oRr5b+6t
A65N1XnIu2p0xxzp9uUI+2Wj6Jif17FW0WLIlufJAyEtEeN/MW3HC5fOkVtrJjegUrLZlxG5FJ98
s1fRLSTd6sCuaAFSabPj/Slb/lrgNBooI7AZcmGh5meMXSvjxjNmaj4JthtWYTbXq8+Q/YGmroSQ
Xxt58X3RQBsjpfEXJ4hoDKnQtIG2BM0wyGs9kbV3AEsUowDJtbw7y2dXU/uPv/qbbcDQub0Oudkw
Htfz08s7HNEYIm9A+ttMm51D7crmjHdYv9W1pvrnbYDPgokNGowVgnLx1Wc5XeuY+hQjojLb9oum
4wtLRVz8mMFAXXqii78TweAc64Is5KE1vZ+yrMQngLZ33tf1fMhDxO2ihnz19iyumIbYcQjZYceF
6qMLZoBOke7p6vmQjWOPoIqPL7HxZvVfF17CSLm8pPrw3r68xqluNURbACAi7wIKU8egnNB1XTTI
SjxZfGFm2l3FUc5IObe1nvSEummC3uGuBVVZoCYZ/cF1mNg1WCvHfG6wLprsUiTCuF/QDy0cHGod
BkFZOPXuk2+/Vjkv9i6+PQdhym4byZT1J0npr2e7kthNWHHcbdVFTNclJu4icCKFkXmMnLQPFlW7
iJxKVwxb9JC0dXQdMw0HtMJ5Am6gId/XR0TmNZ6e4ZOv564X79XXozhjeeI/akG3ebVEiTqepapJ
UGR/XKLTqNSsbVGMj1djNEpMETyN14jH7Xo76Pgex94TObWYlan9xHDJJA1NQ1ExM6M9n9KhTTc2
6k21BZqQ5uvAUBsD2an6Mp9bydA3K9UvbTI6NkjGItO2MxcboBEnB4QRfpvnm5bhRv/FihXyu75P
kntHx8MUsKW3wzfklVNyIReHQ4K002yVEoz3fduZTxhN8t8gRhN901DHIzmoTQAcfV1Y5i7X/ZxJ
c62RfJTHtnc1G/5yF5nD9Ku0+GIXNqJZsR1creN5GVIENxDIGiB6yipZbyyprkXWRfBk3eG2TZvE
CQgsGw4tbFBASVFcfJO15jxn1tT+MoBQ6eEqBHY37tLnPxLoI3TB2pKtzY2tjimqKnIe5s6bHWYr
qYUJKkqmr0Q2iFtH9P3/bIC9AAz8DRR458112PdIClxbPLbz6kbHMRYAuiXwl1GaX8gIUqutlQBR
k7Y8QkAy/x+WqxVsbZBYiu2ctevla9shbcMSXmjbIbLVnRoxJ5Fq1e0SIsN2ixJk3MSzazF2d9sn
m/7yLjGYGH38+r2zdjgrSxHlJz+cqubll6CaERjNFQmJoyF2SB2JbCgHmxYzyj5j9p8nwlow3NlQ
OlsGdx9/+ptymfbDutGywbG5Wcara04abIFMx8PMMxYySA2v2kaIC586aIhAauajpcnxkxWaN+Pt
K+3AYUbuyP/4h1frJfNmzWfV0NBm+t0QmAI07io+b8D4qAXnDBrBCev6GpSKcy6FCUX3X6j7IS0g
H9Ijd1chjK6dZQyPwZ9VlGjbwvEmEeqLFPcaTBw8Nsuk/6yI0tGBos5te7CXlV6zCMUaQGQFEwZV
ZD5GdA0TBRdXmqQG+/I2a1JUMWaK8S9oCsKI0CuRO7wBu9WgXTEzev4NloV7w6bhtCnzCfdsrLVf
qoYGMurN4qYjLecadVakoxlIodZ06cTEpVZVdIM2oE6wpC/Ls83qmQe2PWaXAnvCzz635jQ0simx
wM6mVNJjl09VMEYpDvmpX/ILY8TjvYNK2CD39UD3AhDQ8Ku4TDn904D3+7uCtATwpRD694h5hr6V
ZtbRtMH+9VNvIhRT06w88gXKqd9MbQrMsXPq/nZpkdwH5LIBfs5k52/MppXfMQBXuFbSGtVobzny
wkWMqW+cNLMa3NoS3lPbM5pxdH0BWIC0AMlnXvY0y2YIfAAdNE0GTUdsDNPvCFKk01v5uVepNd0N
R+pXGcnkucHQisiWJOPLbC7rr/Ywrt5Qvep+6cNUiE3vTPUBWJf928g8zDdAuotrXL3OF8aV/rUS
fXOHQ2x8mJFP1xvREfsbpNjVJhbsUXjoULUxXbmt8eNsmBncvwGyddBiYonJe5or2pX4KR8TkKHt
TnaGYwcdGKk2sGTp3acloU0AMGvtQtgQkTfGQtW1lVVFUmuRIj92nFnXD2lVpFeZaxMJRTKLcRRe
RVyHna29yngc4/7Hx+/w23XTMAUDsjWNA7j066rZk3S2DOwW23nAJMHOiG2pr+ZLO2FsR+bKGH78
eW/fXgMkO2BozmE0BV/HBxdJJaAHFmzIRQ3txbCWa5vt9qY10LZ8/FFvf5q+Hroc2jNUcm8yOVFn
ZuhtMpanTHkP0suzS2/UyC1UEDPoz/1jiupa5q/dA3Ij13kChf7LxdgYrB7WVAuKFSh34BVq1bbE
OZUObsWPf9rbnsmfUQY1o8nYwudvLz8Lx6yWVfYaU0HuL69h7tsXBNtoxzGdSY6RnfiyiLhd/Spy
PKOqbW/GrG/izcff450dAAY8F1dnSMKZ89UmaFXCXkQ6+AAdJgjGrTLGJcTX3tK0SboBlWjXlxgU
mhl14L9/tKD0pINoOfj5X5XqnsLtbfkq2iZzVpxGkq53Lb2/4wSq8bQUc3NIiAf55Dz0zknOgzft
eEjbyXt5fR7SVDvapPfwSE2mNe5XJAobHwz+dINigc3Ar5VzVQxkZRl+Jz/Z+955oHme+a18Ab7E
n53xr1rbrBwD1DYxvbHriicICqBQucDEPqU46vu6rb99fI3/R6roq/qZyZROJ8Hk4fZel1VwqQuZ
LaSOVjGywZ2hFv0HMtUW1qJCM3kY/HkiLMrO43KLlhuioJEYtnMzkFXXbX1R0bjL5soNYNdWPxD7
E/iVODqccEgnLOClJtkDs3mJC6zO+BEgxSzJNVlb6c+yR9W1UbRIyYhimyKduIu/Sqr9KhyhosWb
apxQ8lR+43zV8bujePAmdjryb1qLtcV3LkjBzFGZoiF7rPwOdTsrIAGVWtKlABVqPAeY0DC6DC4d
mdAhFRoMo4y6k9FYM3yJnmC6E3ZrYOIEiSJ4Lkb6dJJ2z1PZzlEaDoCqvo+l4zE/i9bsHX5+xw9K
2O9wvqEhcoepRe60zsm1NrfVBjQ929tEFl+0aQgaqLZOjMh/SebmCusAlhCfwXcaCGvJ+k0Msfwe
0mkdE0Iw4Zwtmi5ikNATxcYOgnW5xsoG0HVaTLFRc7Zgd9eVQ8JylnS/qnGwb5VlpL8pZCVgFvKB
4zuZ6l26BYVT//ZmGWH9bBGhY0W2xjvkxJkWgk2cm2BsDdFscG2Daym6JCG0FTSTFqTtqOLzetT1
myLyaxRsUd8eRnqEtCpoFXIcxD2f79G/tb98aUBo1avVqsrIhPalmEHwVFQXpwibj7+xwDZnm2GJ
TGZ2jVU3jxPZo0+sPKnYYNNEWQB5tz5aNTULByvgxFh0rEptSFgUz6w6uJdIsZtGUDcVKAhrTnBR
MkN0YpSoNf+VQkZKnDP/QRhu4PVzgg45rbkrzGrBhORXxAnpXUy3lfEjaV+VKfnNpC4O38ciLwie
dCV6l2Tq3a+T1ByImhLnGEreiCvEzpqjBtNLcTNYCsqSM2rTTxmjh92i1Jye9GSyn2JSi7E/Cc3/
TXFmoyyGnlztpde78pBjQmlOkjaPtnEquFnWshC/mNJ9OLdNMyG3Va2VviohT21KiA/fBrOdzmpb
L+VFIi3IpLA308fOK8WTsUQA8dNGYyWSzsSYzwdO1h8Q5QHrAv4tlq2rAWmAHmkvcTjNgxY2tprx
eEQK2DAW/LgLGHdWC7xVQ7MDO47GFt9+MthbPyvLe75JXm1NmZBya2jLZB1RvAh5pvCimjtUQfG/
HzgMUlhWWBzzel34r3bYOcUsmXsAcIlCpj3SdMaM1Y05K9o3FMHHFlnuPqvaz7bbd45ZvoU2gJ4q
fTzUwS932zgHWAwNg9YUFRTTusRF2jaIaV91ONA1m2GB2zjTjV4M2JNFRaP+44X4bdWkE4tK4Oja
4qTCePUF3E7HEQayeVtKFLP2UBkXcbQI0PTJ948/6e2OzqHOhe6wFjEMA9c//2uP6equjd1JeFss
6uvBYyCZDmdO/KzZi9rbNTTgYY7tTzbzt7+PKtTwLYMBEMlw7qvfV2EtF3rvutvRi5YjW8NM62Cq
bhZsAZ9cyrdbOB9FL8gmTAz1xuux3TxZud4MNKxMsAcXmRND+Cnp9kCYgsEKW4AbmDj91zbNP9lN
3/mRFjWScGyiiVznTzv9r0sLDpj4YKVzaZ0R4u8avbskwntYuKCfnMwNwW16uW+D96QT4psM71ZV
ycvbaKPT1nuBRlPr8nj4Vs8Sh+kAnIcZdd79ItxayL0sXWcJFOdk7FUsxyHfu0sCb4FBEVh1PFTB
nIjVTYUt6JNzxzsXg56naXsMUC3yZV8NGN0Ki68NxHYLE3G8MI1sOZTEum6F33w2X3vnkRaWaXoC
lQ314utHOkltvAiLiLZY9caNqUF0gQOOvKyB7F12mBP5A3ysH79Ib9cMQ9DHZkIiOIIwU395B2bL
yZdZE1A2mHeRVY+K8ZDmMz5eaWrQIMhDr46Me7G8myYsMVfpOIY//g7vXWSOP8yYeBr8NwUjwwKI
jDXZhHraFL9Lminf9HlG91AwKLz5+LPeucoMwi0y0HzOd7zIL38vXCBL4Gb2AO6A1NslE1AszFma
Q5QjDkR+daI/2JjwPymK3/lc2susVQ5uJP5hfRP+eqtqqCgNqDdvq/y0CjtHT38jl41LukBYK5t4
7PYSXsq/H/bYh3TOsOt4HKHZWqv/9bETybIOvkSoGLZtYKKZeWyptcoqdCnKPlFLvLNm8QtptlGy
WgRevfqwUscqWvOihCmN9RAGoYf2RLheOMRz/jzDBDla9uiKjeMrTYYf39h3HiKXECdDZ2nmIr8e
irsZfA0EGAl6Yy++K4e2P9LdJ+E1B9798Ue9cy85prPPCSE4bbwez2YesuGZaNjQWOYKV4motTDK
Pc6RBY3kMixwoAPQbqN/fk9Mfp5N9xgFgs7e8PJmNsDYcb8wpjVay/3tQv161D1MBATx2IePf+Lb
hfnlR726ldYIwW00mZlKkg4A/RSpRnsH8dUnr8Xbs6LJUAmjAIICj1Xo1fpKm7LHizLDkSiT8tzz
vPaqZOIFB2BB3IbIbPfx73qVUbb2gE0DoDCdAHxINnDfl9ew56SVYmvOQ39ocIZWaeETDtCw0QDO
W0R9GUk13jV+4k87D5HlDTl39SPDNbWHajIQG6MZ+JcgPlgJgrG0tDfEoFfbGjP9kVgCxrcff2Pz
7dOG3IL9kaO8jTDRfrVycORJOezDdE8GPNzIS+P8SzISqnHV0GdjOBv1gyQaRfhdiHUt+d27RYdJ
TBUrcwmXcraPIUh91RHwdNuuSjENmE3lflc5NoK9lZHeM8Bl/a6bbQMEa4nSDVnwxbhDJDR8KRZP
uNuiEPDATGEXYK8QN5ub2iQU7ZPN6O07TIsIsSf3CKE2ArmXN8dwC4uzEAwfMZkSF07hXU5e9oMs
YPP+46v6TuWBkIdNh5kgG7z/ur5K+9ktXC2LQ2vlhY0kIewya/CuOy+1LullL9eV3oy3PUemS1Eh
Y8lsGWEPSuo5cDOjJNuwLNC8Ri7DnI+/2zs3nORFE0Evsi3aBK+uwlKTGFJLyQ2HpLlXSbHs/Br1
thrS5croqDwloJlPHrM/osOXpRivobFKJEgABrz96lM9Ocwp6WTa1hhmYTMMyMwLqed4LetynIhW
L41GBBaxdtYuz0hJvbfjuH029b7xL6KhXX2e/kgLBaIulCTkbO5XaCWQ24reif39x9fobdnC4Yql
Y21i6ghWzJdPChItYEA4NUL4EmkoOpxiZN1MebzVh0h6GLRTHHNlD1tIlH56ydnQ//XxV3hnieQr
0FdEi81ff56wv7ZWtngv8wxE9tyMYqdK6F8QgZfHjz/lnQXSpfBEhLieJy3r1XrVzC2agiVKwipe
gD/D2VsRHjOkI7xNGoUDp/2PP/Htq7FK3DxBP81Dm6OTI/qiZijm2qwaJddQ+7mKOTnX+b29uM0F
CuloRySbcZ2gDtrbc01uJw03tfFim/ipNnPV3ZjE+nm3yGwvDeZYH3+3N7fd5GU1OCqg96BgNa2X
X61Je31oFJ5h0klpHfXU/l+XkiADXN9WY+yrqSHTjEIj/j1pYoy2IBjRr3z8Jd68n3wJpMImsBFe
Tw67L78E7BqtKKqBVMUJCkxXFMsROTVinU6LNv/B2Xktua0ra/iJWMUcbiVS0iSvGXscxjcsR+YE
Zj79+eBzY1Esqby9at8sr9oQQKDR6P5DMczZfZRCeL8+qLExdYN7gJNp8LKmm3o+aqdHqHUiHRn0
rdlSRzPNpTmQt5YLwhxDVgUeEmXGIcpD470O5/gXaMv2hx0X4/exDWuqbYg+/Ea7tiG8Gwrs1sR1
KXhJs61veqXWKti2BRHSCbWX384IRJ54nwskV9NwgPBpIhGBtB9Q8XQe8TwpQDZDEiykdPIErSWf
jOm7ZaeVGrRdpD3ng5o7+wUtu+VuMFNHRxobrh2iiFa5N/id8TOZ8mDd505o2Dfyl41vhEMumCBO
oUxJ19/IVIamNoQIEiet/XIuxH+oyUUHE+US3m/xgRe1d2tjXEQEIii1Z83gf5q8Xc4/0dxO1txU
yDM0WtyeKqrGKCtMDriS63vhsq0iMyY8Dngr8g932PlAcN7rutYWZuca2lPPpbpXML88mqkwg8Yt
Gz/1WvxaYiFFJPoJBuukfbr+I7ZWmASY+j4ngCC4miwQMQOBOVMEQlMTCj7JHBAPxv00I5wKCa05
ASmOixtTv3hicPJUWnPUDAj99A/OZ66BEwK0ObXBVLYGegiQUQpVSWAFhnkQQ19AJ6n9JspWvWFd
fzldiSsDsEEXEjPK9fUYK41ewmprUZs2vDdIzsM+w0/M2M1eWsBZbvV0j3mZYt64ly/iPxOWG4qA
zB9vXRVAr7tw0EsFio2lK5pwnnccYH3doTqjwXdO++/XP+slWlIOSP7B8trUf9ZoCWEqYVcsSYs+
YqbOyMMXlh8WyGZJ0IT724lgYdipKJx9pxkNCnVoJL1rxonufKKjsXHjg1/ScuTvsamAYdIAysKW
H+ava7ZSnBj1XuRJlHmuygTtBmE0e5DIfeQbqZKi670IEDRSGNALxhiBoL1VFqa+r4ombPYOlaEH
VcCWu4dWim4LHJV23OGXFNqk1HauIHxva/URl1q62bqyxL+WHDzRPWBv1BnIFL+iTy1kiq0r1J5y
oe5ERDXXbyaVdBhpNHN5bPsFEYoeJAYUaGcYfDcEHpjp44wxn6nyo/IeYdW4z8NXto3xxTCmrNtZ
sOM/qUo2IY/QLoNGe0CrrP0Uqc1dWwExPNa4MnyBcWG9Q2Zznn2N9tXJW1RI2HYDXjOAkmGEvtXk
1fQzFNQIgxEo71GnN1Ei4btodP3QQfWSV+HhCefkCdohZTLG1SlMENm5IztGIi1pp+LO4HmANKtG
/R8S0GKcYBUADhqMTpo0Db1zoqGruiBIivn37AnRBJhDAJ+7vgllrnmWi/LNbZ4ABHBqg2B2zr95
HdFNQsq2CoQyDydAS5DTzXQ5WVTrb9yr1AYuB6PCR6Ge5ycNMXV1sWKAh9cVWs0YAatu92VQzPIt
d0tNo7kgsXLKqDjfeaKGcIOmZHojOzL0D2Wr5MjD1wiVpBY6+eAd8wq+8jKI35rewX52VWWZH/ow
6j5mFFSdOyGxife5ok76I/6nBWBykWJ+CfJ8ePU6TGN8gdil6af4kHNRdln5Ic1VA0OABoTSbpp4
lvoDiLyPCKSNknCHeuizqIG8owBiY3sYAvgRfqMa0HR6B/bO0LeYSQwqBKw9Vsg5mndtDgDKHHsL
k0kRCwRyxej9N+HP8jNPSjycM73PEBsF7viCzpDq4OyrR9F+7EzghyhfKB8qIoEaOFFcPdLnjED3
4TrZ3DvNUuBvk1Ne2k/sO2sfWUX1NVM6UGZ9Z1fwiDBGtfcWktcnr8L2/JBNdKKJOVZEWhtreMCD
MsRjhX7r6M/YjNk+3OvCOIR9weW2LI1Dcbgc0Wcu8OndQ/zRfibwl4svZjQYlj91KmVhysnqnT3Y
PaAe9M9qrKhoBu0yJVZ+ks7UeoApM+Jveed+HjsqVfx/aon5zjT5unsTFE6/U0xrDl/mqKk1EEqZ
I10tve4N/L050MMxkl+tnjXuhymDxX6M57RFVFwd0TfMeyHFoeiDWfe1MSJ0g/NcHh1EDP1/10dY
Wb6ytdvsPzF040seORrK/iH0Bh/bl4Um4VSbB9TdxsGfEQQYkVyMsk+TESXmEagCSrgohcy+Mwq8
FckB2xHJbHMQez2jOrfTcBdKjh4qlstuViEuI+lfYOcc1nNI6sgf6yg8WlFHr84WuHVa0WfoxZni
Nz3H1D1Aw8QVocot61uSTR6ibQBldkAjjQWlHgevgEZVvwhAHO3eHKTi06h7yRdEpVJo81Pbvmba
BLlIy3p+VIsgGjEjc+Z3wFui7zbsCWnsHRYUYJA0/Rk5Q+rRqgJ+tcMULEHOyYY8/dJGuchfjN5e
9J2VDmCpO5TB/DQf5y+Y91mv18PORiSQBBfoLcBiyLH187BjNIKbQEfDhwrj+H70QhT9wvKnC+Hu
hRrCLYzRRi4jS3mySUirh8v2fLjIaso5j40eIQcdv0O6HLzlJqXJqD9kfQCopjnA98yRaMma/65P
dR1haSoBhCS/1nlC86pYRdhyTJE5gsJOT78ebT8bTUpYRg56SyCsld+4xP8APP8O6HI4OhrYakvg
PJvlfKozFCVEUmd0IcrOhEqKIIXXQ0enZHxYaHMtwRgmsOX7vpi/j2D80THMUyxo9KZT0dRoVJJo
uos9rs7IlCCZMnbzsZiBbx5G/At/LnHSf5VqfgvPk17etqNuLy+KFvEms0TEa82uo6m7T0EXPDHx
KIdcoZs3KuDrHSTnSVURGApFSkqNq0+KoJ6gCduPvhdO9Qe1Gu95taEf0OfOfW6CN/3nr+iSezMW
o0pG6fmyakk9ANXGjWqIe++L2zmwQ5p5fEOTdHn496EA/tOlcWRSuE4LWwAZMbHbpOZZuB+MQise
OtUqT/akVT+vD7VOtVlEzh5TorBDfX2d8fVtvEx2z1B1308PSLXjXy7luNIcyQ6A8Pqj7rXmjflt
fDnqjfRnWEn652tym4EepRNi8wpN0i5fEie565rSO+RiVO6Urkv8f5/j38OtDgSFfMP1yH78paDG
cOrcSMWvZIl4kHO3Z2BPdBNIp1mrN/KdjYMPJhkuI30o10FT4HzLJJMLna7HSWmcJ/UNDK72pVGj
5iP+BMvz9Tmu4xvfEZUAnqcEN8mYXM2x1RwIxRNZDZQ5agJJox6m3vi9mNjcFZNCgp45xW966vON
9HFjAzGw4zkU4XmJ/+kB/PVksJAlpxnTIkXcOU2wAIl9HSLjd0Xx6N3UmfadPVPAvT7Zjf0Dwp5z
ITupxLjVZEe3drTUYcwhFJSgyjbvngqvpsbQ6qagAuE6h+sjbnxJ0B4qIAFOJJyC1cOobToEyRZE
OEdY9G+a2rXvkDHzvmOTVdzo0mwtKC1T+TUJ4jRPzjeNkisa0HB8CpyqU5EA68Todi9OVzpLsOCd
sNeF6z6P9XCLOLA1RwufFsOm4Ac+Vq76X18SD+R5NHqdxDgMeyPojCZ9hUaGSWvuFeLGE39zMHrh
vO/lXO3V0RCO3mUJaErsfEPsq6oZRDNcO1BSbjLfSDW2zgZvegc1C6IdlbLziWUAqrtptpCYRPgA
umGHxDdOfSiaAUbAzTuRkQAVAT1AVat/d33nrEuJ8mA6OsQrkxIqo8sf99eqEluXtMEdxbesWhnu
ZiePTk4Y5S3KDVEOY4e0+z0WgvYrQKH+d9kiknT9F2xNnwIDbRcKSBSzzPNfgAo00PEW/3O0vNyB
p6+VTkeTfPMb5sMIsLqYGcdixrBsjlpxY/Ct6cNDIc2jMCjX4HxwQ5/6qbKxo7PCuJSOWgiq79JQ
b3BkBPdpos7wMFStjaGOiVqgYuZ312e/tdGkSSlAIp7PXKbnPwCB9Jy+OGrkIsHjY3A7/GRqzzwp
9WL9D0GCZyXqVRTyqYXKn/LXp461DJ04j4UuqKH4eez2SPB52V1R98ONqCuXbZXj0cYFHsXjnXVd
p5R6hK1D4aQYuYdS+RmGn/YLK9EK60HyrYcBSc1/H5J8nfNjccEAOVjjuiMLG0cLfXPi0jg899gH
Bci2FB5icfX0rQ6N9J+v7T/ULQeVHWZK6eN8Ob0oEzbKF7h9aXr6pWn0hzqXeiFUyiwyB1CzjTVP
N6LvRUlO1vtJ8+CWcFIsb90BnnQ1T4dsmKFhRGrlT8NE6Q/Tim802qwPeHDEj13U1qCX69I+dag9
PmXYuxwxU1V//uvWdblPbcKWfCVBTz9fgMGec3eEZesPlWO8qs4Ufy/VxnyqATp+vj7U5TElC6TJ
Iq9URFnW6YNu8JxPkY5FZDqLg6nQvSBGny2oi9Z69SgHBOqYCHoUwjlBpQqD68NfbmeZhEo0CwAP
k1h1PlNIcaWNEwaSXB1t9z3GuUgXIggXk5zponkcBk/c+NCX1ywNUe5ycjudxpu7CkxuatrDoMsa
n1e0pyG3RWDg+xAkubN81xKvOeLX8nJ9mpeRmDEtSaFih0GSW2URihFrE2LBFHrbBMvbQn9uQ7d6
TyRUTtqI6yPdNtV3SYZvhIvLIEgTy+HYSiQlb9DVZKMix8sszlQ/F9p07BAEeKBjtRyyLotuXOx/
Qs95aGIs4hJ8CFrG5Gnn37LtMG0YrWnxDaqyKIQClN/TvMWkSYTVOzbPiB9z4/ipPk53tJbn9wl5
1yti7dE9yMTsSW+c6HR94bc+NhIPVNnp0ZABrK5Aqq1pZVLz9THJopGbhW7c74FlRPuwQFl3N+tW
eVd6FuLa1wfe+uKkUjgj00KRSMPzxUirTNoDjfiY1PX46C2a/ikbqDK46BtjOyTUQ4VtzkHLzFuk
yK0jRfgCnaVL0+81mBKPLlULm1710XTp3k2tVjFXTfmMDmV3L+IovBFBtrYYh5gzJcFacD/PZ1o4
ujM6Sc31EBX9YZq48kj9errEVECvL6r8WqsdRqxiNWmXE6/QWTu7Z6vCSCpVnyd0SqbuJfFCE7ec
bvx4fZSNT0e9Rr6pYPWQD6/OTKMm2ey26ezHdTFJioXh3KGSiU+MktWHYUyAyLZJR0HWdjD4uD74
xoaVbUfJZOIVwIPjfIqjUjYDJrKzv0QL9dSyae6setTf9VAuH+rFhd6lTf+qTMLVRzrB3c7zA1ys
tfqEFlhzK0lK7CGLFr0r04zvsSO2DupgfXSzRD9en+MF9uHPeGyYPwpwMOVWkcIo2pkSajNT50Zd
zWzLLMBpG23UEbZQbfTVV82kXjYreH5PWPE2gRCqfUz0MHtNcGKGqk/Jbe81PIpu/LSN3QxcjWhr
STwY8NXz9SeVc5YKtSbfrhz9OUM2/84ZoIPahLTvESyHABaU+piNIv5S82r8kdJPU3eg4aqDPgIB
xVVzfuyIRScVMPON3XHRk5YrR9lLRld252XzW0H62jHwwYN61ja+UY+I9Cd2p7+1qqE4B0fBsvLe
xmbzx4gmNzJ2UaliDIHf462fshFnOIH0j+TTUUoHnq9UAdNviitUDayhRaW3IP889G7cPhhlhQwq
Jl7G/azm88ku5/FYYCTwo59nLFcqjCX9xlHKJzufzGPi1MVjJsbhc9ZnihVc/6Ab+Q1RkERKQ5xV
pufnvzIZGictZ3VCWKua6qOxwEnR56p44K70vkI0aBuUYNCHo5kzo66ETten679g40QbxBJK3XBF
6LOtfoHVYG4b1TR5o8Sq0/uIHvp9M8TDRxv2SrnHvLodAqr97o08Z+P7UA1mSIvIDD1+9f5JaSYO
dQ/nqFb6Gn064TTZrxhQSnUodbOsT0nlFPrdP08W3Uw62wCi/8AHzpcbcWCzpOup+pOK1MbXSJnj
U6rmbYOAd470eNSibINtizH/c2WRaiJhm8oJQYzjdj5wloErN6ySypDI6sZvWw+ZA1ynQXPRJlxO
cRoiKHd9slunEdVFtCxBuPPqU1eXfCZtcN0o03yc4aNeSjdmj+hZ1A/eMH83BA3fVO2fadEM6Ic4
cO8Ltf9w/TdcxivKEw55FxxQuKDuKl7hHb+MKKy3ULYX/TPFIjhHvVUpL225DDfWeGO+Hqgw0lgO
vA5zZXXkQeu6WD5zWBZ9bKsHNMjs0jfy2Hkze9GKp2KZZ/fgYT1i0pQc0aRpw1YxH6auQEvz+sQv
cwEQMQ7oOSC7kgu1+i0j3mVe2Nq974AdQCEaNNBxKYzlxum9PEXnw8i//+tp3401dEnXQImOA45O
iuf2D20NMaaZgMB46WAers9ra0AOLJUjXRbI1ooWXWr31lRkWLLZeYWhoubcKcXs+fQCYrQNo/50
fbytdYQ7KT8nBQVgqecTdMtBQ+ulHXxjENFTtbTlq25Nt678yzBMqQL9HHhIUKbp7J2Pgg2YN5Y4
HfizBR8EMX/MT7wonJ7pVInnxfLCZ4SPjCdchgvfHlTz+fosN44JY5PdkKCCPliXOCltxCYgk8GP
i7bE5roddk7Xtk+4zzfB9aHkiTtPUql6AVZFdJRMgmru+VQjmJX6YuYDBh7U3XZZnSqfU6Sv7yMN
Ia9du4iUdFIPf/EyANR5ffA/HaKL0SVyk0MhYder0RvFUIxIx7MlTpIW5mrrhQ/O2GYPpdrZzT5J
FCmy3enalxigwj406/5T1/Q/irgzXttkyZF9iKd9pQ3OIz2i7v3137e1DyTAHvoIr2+Eas4Xp4on
M9f7AvWntsdLWndM+z1C4vFxVmoDpUEK8AAYhxHN3tRQP3TEoxvJ59Z+Jw+wuRXRIOannP+CEEIs
YvD8gtGKegxTwwKrNcQSb1R/t46xiXoYwpGyN7Km52dQVAYd1pyPDOLwEXOUTA/mItPmI+IqsuNs
2XfXl3ZzYhTOECICJ2g7qy+fJq2JinDJQeZi/gz8JcT4kkfK9VG2DhLGK+ShBA2N2vL58tWDUsLW
Ix6WeacGYHEdH1VT1W8q8CD/PhRNF9ZON1jB9VMIJReibezAJx/c9FiNmFTbsRoHYYRY/P8wlPxO
slgN43S1KfpKq/LEQGRXEn73Zd/jEhODNXRj1GGuD7W1MRziOoKiUPGY3WoBu05gW0F8n5PJeNAl
9T7MIrC6gOESjPfGG83yrQ/GHQnUCx4OTSX5939dYDQ2yrpXsIMIodzuwwqKjZiayNfEEB6uT20j
8qFch/ojGYLsYq2CPPoA8AFye/A7xy2xUV28fVSi5ZvzQjjpkccjAbJjQLk6vHGoN16U6KUT8lAP
lvUne5UGxTD5c9pAvY8AU/sRxWYHeW4jdXABdDXr1NSe9jbFtYp3gbXgHxaPlFN5hZqYu+QGFB52
c/9VNh2NU4Q7wS2y+sZXoFfKseQSRIx63YqpZhdfXq8YsU5N7OPS5G/gCZfTEtk3AuxGFDgbaPW5
W7TZWkCHow+4rZz8Jaxi1zc6q71R7bt81fAE9cANQKOlJLMGJvdq14zI6A0wpxf1iOWS4OULawJk
K0QFtVTfKSK2bgy6dbvBfpL6+7ynNNiP55tZpy0A2aQZ/D7F2Gu/KHP3khpLQ6FxLPXvKCfixe6q
HeglXpojWFnDfCmNun5fN3MnUKWtEZsLsdt5SHl2Hjkx0+frh2BrYZD2lF039OCQGzr/iVkN9N6s
48FPNcV+za2uDIykV4Io8yitpJPjT1yMN6Ly1qA2SHW6qtRvwHKeD6r2SImnTggels18SuPqa94Y
btBBobwLG9SAoxAzs+sTlTFxlWnoVFUlo5XuAfWI8zFDHJfaDrcrP/ai8s2uhi+ZqBGwqLvyESxi
eJdoOFu0KO0/ZGH26/rgG90ayWanr0mbhD9rLZraBQGo2fJ+HWCh4jciqnfJ7ETebsZr6IjYvjT6
U8fDlGj1eBI5cCE0+QVCba7b+dd/zUZMl28w+jVA13n0rL55okCJGnKNb160+R0hdsIaW//WOWK+
t6emPV4fbivOoouAbJbM8IBAna885ckwVZpp8JfF6n43saeGEGRqKwDnPE14WE3JA0bJYJmt2rtx
nWxN1aXuQ0ubhhFZyvnYi6Gm1YDWHua3s3f0YvRGdmi348rpiSIQzfhyfa5yLutd5tLCpYfO1QIr
4Xy8rKhjzesZj9R0CrBIXU5oHFYH1N76G2+ErWUFBU3ZV4P1gQzB+VBpuSAehemEnzjgooPWtTAT
oxi6qwwU/3iodL/0VlOVfQvN5vP1aW4cYNrUsGXpShmoeqx2kK5HWD9FjN2X+HH2Soe3bFHP45PL
v232JtZs95ONFdP1YTfOMOAdmp4ED1lBWH3NGDw7Rxv+ShUhsn8Cmz2Co1eoISShMr2fHCjKx0FX
jA9zjLXVjhzz1otlY9VBg1AEhntAN269oezRytxFCVtfcbvs4M35B6eG4z0uen9QMey6cysz9lsu
7xunaGNngYugY0GZl5zlT7Hj78QocWBSdnnn44/qfhWqYh7zWQcbi+DgjUtZ35wkkgtSnBPK6Z+/
/2usUl2QMlGzzh8nx/ouoFTe05nSj2LIh7ul62P0K3GdcLSk/NR3uW1Lrzfr26KaGLNlbggj2lHF
eDdMk+GX0R/l2FmqtLep0X5paiPGSrm00bFdEnxRsmX4WqCQMLKey3jfQ0bYEybQt6IohdVYaiOI
Nifp4fpu2pwlSFtZ/EMCfI3LdN14rLx27HwBRPkVnX5IZ4U97wVbDIXEbFZQn5yWJ2quzY3Hz0ZY
Ar3E04fQhODEeiPrZeLGwsEDEr9q943I+QGbkagF/Ao6wYr1j9dnupFlUQHT/pRN8Le3Vkk8GpVu
TB7Z+XaLr+YeTlOPMUA5fb8+zNYWBUDEvCAlSaGY84jkNG04lDFCKGrTT7j5ZXjs7qy6ne9rOLH/
fp8bQGrlLfZHnX71BupAlVv5sPCyU8z5o3BNUb4s6Dir+35sjaeRetS8GygtGPuZ13UwIqh443L5
g/1eRXsgDxBFwCLALFx3XxTPsIbB0HCe1axm2i+ZEeqo6dVt+GgvJXgXERnik47UYPHkxLMe1Hk3
4BWkd9qPrJ6zX1pSjD+uf4SN0EyOSzuIxB2s4zpAxS0O0zkkRx+o5fhYpFjODR26WUVUzgGWazjH
eoMR3vgaG6PCC5PoJY/cin7U+aeP9cwL7Uxp/AGu/mcP3xcM29EY+aAi9DzvaJp4D1ncV/8+WfrG
QFYl25o7d3XdClcM4FZjhk1dtd1nrdc/ZhUNnL2nRgWqHxlQDW6qG8d3a7ZgbugiUUfXuJLOZ2uo
iRbb4YLudml5n61Gn3hImNhB4+Eb1Qe1K/uDPUXTjWEv6PhSnYY4iDoBvVYUSOU5/ysuY82KR52u
gMrPOFtPhtaWqJ0h6/V9pob+HokxCGC50ecnHPqgv2kZHQU/HNNGB+keL/fE9RS3vMVAgcxwWkTo
sm6wzd1SKdGv6/twIxj8eTvK5jefZp0JaViaj8ii17zcS10dMKvykvnZNoS3FDs77JFA/PcBCeO0
GXlYE1pXyQEItpqiel77qlOD9SeNxg06r5P7ohPRLQzqxg7gcEndFbYAW361A/DSbN2Y6x5D39T6
3Ar7Y1UvxROa95GPimd9SJroVgawcWk4koVCYZhnLBv+/Ovjpl6ZWe00/lwpIeDEvMUkxVPxM0kg
/X1u0KA/Xl9SGUNX8Q0mJCpB8qEgSwHnIxaRai5dh2K8HcdI+OzzdOlOsSud1rPEQ21s0ZT4yYnM
ERXTpTHxqiyFrn+7/is2dpKDsCUcf5ueKGt+/isSug9hIZrGx+y4e5kdYeDB7BDHYn26Jbq/tcYO
DXUe639SvNUm8nIKAhznxo9TgRenls8fcVMsdgztHsuljm9U8jb2kXQZI5EkYsPC0s/n5piUOsCg
8CLMtebFrodJ2U1qipuSa3fpf00dkuG5A6qJ19d0IyNA7xfACOAN91KB1si11NJbWmMJ6JsgthPd
11wex9dH2fhyLnwZqqKoYGJNtArPieolDuqfrZ9nPQ4mwpzv0xYXkNjL/lVKi9BI54smAjmVHHOV
DizV3BWIGKPbWloNfj4YMaGUFrnvWYFfcIqcAwyHKPjn+Xlw7Q2+nOQhrwHbAKbVSnerDha0WJ6H
WZnuwyLEIUfX0huxf2NjetBYyK3+/2pfLaWbZVjTNzUpHB6Pv8eiwOM8VVXcy1XnfVnp4sv1qW2N
R7eB553MIqicn2/MPi+F6DWm1kym0wVcrFBtWWPvgZRK/zC1vXUrvl0Swmg+QD6zZLkMMas1BBon
sSQfZmjSup7Xym505nE+jNTBC2jkg1alftOqxkctcZbsThso6h6iuemO0aCSaJqNirYsAruW/l1Y
iOseI9VKf7lYHMyHolYxuY9GmOsvC+dx3FmTET5HbRn9jLsaxfdU8Srwm4v7OcdOrth7YalHRzen
EXgjbbw485wEbnC8nMCZU31eRVWeblNvJYJpgnt5Sbmi/MmAP57X5nJKreEH6/Dx+te8HBIRH8oS
nHVkOME7nn/NeAEBmZWV5Tdp6w4PgJJ4vpm5i7QcNQKxHBQUfIz7HijPrczwItLQPaX3wtOVG4RG
2ip6t6nqjjOqm36bVoK6onAnPwnZAP96FuU4BFLeAzTaL6Te8MCGGY9TkW/G4zjvZjGJ/ajkxuM8
ucX368t5cTgYC8aLdJkj/0ca6Xw5Meconb5WLD81wvDoGrXzRQjjGR+DMKiKnmvwn8eTmSYYYN6L
l7pUulMIBdl0y6egVCj9rrFD7zeuDUN1KHK28AcPQ7lbIgsXz2OJwaW1L/UtAPatHxJ1YSNdUbYM
qkbw1NGl9pc6LXwhEsy6gevsLXzs/tMjwz1dn67cEmdpByPDRJF8NDacuc7kKgPUa5uktt/GjfJx
iACqndISGV89qiNxuD7Yn1RtPRrfEnlcUiv25yqtavU+V+vcg3biaXm9a7vYfGxyUIw7so70RXUh
Oe5CPcJIem4w6eJ9nir/Icjgvk/MtPitN/hd4m45Fwb2TybKtmCK+vguSwVpr9e73pMKib3ehZjI
3Pep9NPQOxW4pBOirLBTlRhZO75f+tWusvnt+vQuK880PFREPHn1A+WmfHS+V83YImHz5JshStRH
qAI6Gt0TFHx+pkjFbsRTzAp42tUPvSXwdHNmDNx3ypQ40PYrwylufN3L6pL8RS5FLKpZPFXXTXW1
NWNBebLyPdBtY8BHzTCdMKIFIQ0NpKU0m+RNUrYgE3aDaPJfJu+dZd9FVZrsl1S1272wm1hg5e7g
TWnjI1b5WJ6Y6gH57xl/1jZNn8tGlQZqhj2/Ue+26l2nT0oWIO7tvc64/iFgmJkx7yXN7u6SZfSQ
PUosrI7sOKtvvFMvd7SD0w7RAuUKyoZrx9A5b2Bc4e3hw/6z93Ol5ydRYByIfvetTtdlbIKBRDuH
pxCt/AvOaiPghUQlChK6K/q3eDBtCFw2okzo9sU7lcfgjeC0ucPocvFGkKmCoa8uF6G7USFRsL6O
PGTADQ9GNhfYn1aYzRZDKXylcdVdnC5WgJhifyrnMNzHTpXcAHytbzmeYbTbPElYkNjudUV81rtJ
RfegCJayjBFqjJe91LU/lY2OcwZsgi853bcb01+vN4PyVkBFFTydrIevzhf4oLAeGjDOigvHSK/o
a2RQGw6uOemf4ma8BQjZmCTjSaauJ6vAnn5+nqFAT30ZIYNSltFyrG1KOYk994GRtt0dPTUbccri
lnfExTeWs7RIIKQMI/2rtbkcVE+hGh0EWaVTOiegAjT+nk3CJFa2o5Jh71Jm94B9USRUjaHLP7pO
XDYnfEvsLy2kgVtl+K1Vl9Q1YrLJZaGuVr1VC2C6diICR/HiTw0wsJ2He5XfJe0SiGq6pQKxPsDM
X0ogylcMT1DkBc9XHQAWyADH7AOd2sL7pkHQn7zCe8QxIjneiNgbX5gXDDKCHCkchtfZRVLHDvxW
jhLya8YJVf38rua/9UNkqILBKrogbxLl0HWphp5ulANp1DAAaq1xj6JaZuyq0p4Pja2Pxo64U/v2
LIqDqneWe+N9d4GwZFkkwpu+GtAQtuP6lfDnYdtDiIzbNv+ED2z0Hx6z86tZJ4uzU8ZofGuwQA9i
xbA+eIh4n7I+7G4tmBzl7xtc/grWieub7o+ksZ9/HCzoPbt0kiGA+pZlR7Ozo+K1iAx1DnI8ilq/
yebmQ6y1ve0PSaqpgVZnxcfeWLTPEbIv0uS7qN+NGI79SOtEvV9SsEm7RsuB41ZjNXymhxp+MENt
eb3+rTc+NbgElKy4CmVBb/Wqq5IoKe126YLKm5yHHiemoBuS4UGtyzpI8aS7X5asuJEprzNylkty
bG3ySXI7MF/ny6VE2Pu4HWLMjktOB6NIfALHaNyUjJRnYvVZiMFkrNIRk2thtTlQ5kiBRkhrkqo3
5kM6ueUb9efonduOJj5RzixOBU/aQx7zsuWhVySPYB3K/2GNqUBSgSBmQnKWR/uvoqlXINFmuXUf
NB7S/Oaoag9iiYUPbSd9LNvlp4byzP76d70MT3R3QOpIWg6Y2HXxk+eO50U5YyZlmt/lfTx/T7Db
drn6yzjI49C4cfVtBGjq74RdHs9Uyi5ogilNuL5QF2RqpiQH4T035jGOl0oCqRBV1GIXx5Yl07GY
qTorQdHRjLV3DUqpX5Ws135dn/9GYKACK3l1sj/DDl99+6yfi7CZhzFwozj+NkeECGPsipMyulDn
W2zuy1IdntJMlebQpF4Juudv13/En+r/+QbkR8CZJBsAdkDJfPXlvUG0s2KNQa8ZrRbUCwZ1e70o
vYfZs7NxvwiFH+K2baMg/SbESwMgvNiBfjJfnMjSZ/L0aAh3qhDiLQQZkQepViuTP6G79zYrIQ8D
e8jEXZb0+XgCyp9kaLXFent3fSYXhX+LGCvRuWjFSv2T9UwGhPSSaGhGeK4IesXAnk+Fi7g0+kAG
azdrEyEWoG6G6mZQKYlm4L1DvrnD7xOtTjXJd3WXVHdOWxf3SazWgToY9en6r5TfdLXc0OqkgrYM
K7xVz5e77qa8i4t+Ciy0p5AozjF5LyusWbB9eo/T3fQ8lL16V+DfE+hDKm6c883h/9Q34FMQU1ex
FJ3HdMLSZCZ/H7ppN6SGmHaz0zvhY+FUirtvBdLseDTl1rgrzQleNvZJoXJLREmOs14GcFSgm0gX
DNjK58uwWG6OWCXODNxCtfsEsSGNHxOt77X/cFPCRjOiNPQcmgrWFkocK+8sfRwqMpfCu/fKrsxO
dmzQBgYV18+7zHSHJci1BVmYZm6mZDdoqLLtPKX0xB5slqrfGaE1Yj+CbFSDb3mifCuNFElWONhk
pFNp0gJEjRxhVm1UMA0vMtfc5UPMV4D9qFEqseKHCEUJa5clAh/eFCbWSV+cNjyU4+x2e8eL0juR
lyniorEa8trN4qW9Hzq7/eZ2U/1JhIP5HkhAln0cQzO7a3jXNzt7Ji129dysjzMVsUdnsEtvT4lT
/Xp9511mZ7LEBLmL4giVn3XGNMwdCoyDyUG35+SxNJEey6uWTa5X5eH6UBc9X44imTB4PmlKwaUi
b9e/rpPRWzx14BkVwBptTF5UGlJqyGTVUb8LU1MXQYw6X/FOU6IGATmkM2iW1NPi/NBa0ah3pQ1O
/ZWtiOTu9Z+2cemgeU3XVz71qYOtfhn2On3TtnoX9EuivFlxWPq46jXfx6H9jKDS4l8f7lI1nxyV
407FnZaUxD2fr8TQhGrflVIjMTLw1N7h/8uGDUfVSQHoDHl/gEpWGfdh19UF4lfNLPyhqHLtMI3t
UAQeHflhXwwDTk7VaGOtXi+GeCWgtsPzEE7h84BjmXnjZ1/uFSlyxl0Jdhq92LXWkeMlo43fMBRO
N0TvOO364dCLcXyo2zi0/30whiIo8TJFEnxN82q5W6JZX6pA0xrn3ltmEbhOUT1EyELfGGrjypWS
X1y6EKyQrVxjij3Byw0n0SWorHh4XDSt/qxQIjiYOXJuu45hT//H2Xn2yImEa/sXIZHDV+imJ3sc
1/YX5HEgZwoofv25mPNKr5tuDfLRarUrWbvVFMVTT7gDeJc5RL8hxrE5TT4zZXR3zuBlQst0GnmE
VTKeSmnb23YiT0fZ3VuOFtn1T0wQnE+zVyu63yWNc1RwlxoxL7NqZ+fuef3Ez6Iuw1iAGDSZwWNQ
jmzu+qQ2tDFqM4q/GWfUOxGr6lPXL3n+aJWz2oRJ1zfZKUFO8FuWjMa3aqyyT5aWYzOpFpP7G4Hy
5LnJSeVCK0fYnDsePyE/E007+0WX9sIfHSmxW4sI5Ar25Bhrt30c+UMuhwbkTmlFgahN3NWYbls/
TWVwv9adjMWhwTlmuUtLdf7Qzak6B64tGvwl+GW/7a53RqTvRgHFB1ns/LbvneTzzqd6kYqvldFK
+mOO6oGeW1/bX0Gro0GBwatrHseEorWLPbpsqdp02n2fJWl0NEpZ3TC/67gizOYuS4Wa3NNIb76+
/UMujgdviRcEYpHhowMw4Px34CCUmHqcLsdV1jL38btrbrsBzv8xn4Tm+MOkxKE7Kra683WsNc32
eNAVW2nI7MQFzFlWVkTlbqrHWZ+S6m6OQBEGSBxVmNIJK//cJHYWB7g6aRMWabPcee6LoPMKFaDK
A7NBF3CruJPH2KoneU/hWRRcuK41Y6qbaeHiorHw9hZfeVIaYHzrfAzgubeEPHyVMfZgHHmMXRQ0
/aRDy92P7XlCO2myHyQNuKP01klZEsWnt9d+NZPbbDMDesgU+lrVwrs8f79pqlLQxY12tOiJrdrX
U424LIikhzrSKvcwI39eAZ2MrJsiHUslMKcK8VGggVlyw0VjIYRaqup8O0aoA5kqfLcDvC89O8LE
ikbf7grzo8LPdw8yWbLhoDtZFJaOVquHgda2pOk46U2wDHXzbtGl9T2tEozmc62N/zTRmHtBy77g
X9CV/d5HduUlmyYuCUz32H8akOcPb00aXdDI0o6QLqfmTlU07ddsOEn3JBK0JX2vrOs4jCx0W8bK
W/THAeP3FankzA1QZOmcgIWb8WqJutzM5KdR0FWMd/41RPPpgTZ4ZV7RfN9OWTF6ryJprGK38OVS
30gxHj+mvevOj4iL2hPjVAG0w9WXaE/g8DJ5Ym0g5xCQyZ8ABW1yY+CkFVF60I/aVClLIGXqfh7H
Qf4RmiAu5ikarq6J+CwWF84Tzdy+CazRzr+ZuHgG2FWnO1/L5a3JLwICscJACYwwEs5fGqJUNdAx
TqyBGPaHuhrl7cJNoR+cKvNuKBzru4GM4bBUTf7eg7R8WHqyvJ13ckEIWknvkLUgB69NRlrp5z9D
yzuXzZDqEUZcr9w1qjqkAZTAETiTZkQ/GyeOisC0sJqjoW7lN8kANNtXRdPXvhIlwzMhrXd8o8X7
POhA9Zg7P/EiuwQE4ILuMwxIsc6FMK0u7NQta8c8goMwn2osJQM+W+2DaJfqc1E0xcvbseTKeitZ
nYyGLI0Ec/M1YSCPYus0Gke3NaMqiM0+us8UJf/mxGMifaeiu7XziJehE5YnDav1PcCG2YbOqbbS
JJ5z8wjyIQrg5COzo5Z51/mGxGwwyyRi2lm0hC6efMu/towImLwVKANrfW9v5whtLhrLTS3z2Ais
fkHvRz96auiCzKJQx2BO9cXYOfyXAQtE1TqDQ4V3hYuuf/5XVjAu3mSYbWwdZ0Sb72jliepQo0J3
39mpmYf//D5pcSITA1hmhZRv32etIyw/lyzmCvrSfa34Y1HEjzItf2Fo0OyALLbHZ+XZrP03LkEA
8zgXnD+b58SzJgDhhZllKB+8SYvucDSU/UGbIusugQm6d3q2uc3rig5EU0purvjtoLWqY6KnpSpH
Qrb9ALJ+CNOhrd+rY6Ziq67XQe+KPcuj/2Ww/H3lrssi5acxmHHJLba001GvImfOYvfYprP+RBbr
NWExt/NXTWDi4jfeYPwy1UjJAkTtac4AjNLuPGTMB7+PIm81c9TUZwQ5gNCMdo84jBjq/LbSs+R9
z39AGV8ZVhNIVBc/tIlRfbTRt2dsrebi19SLagqjmhGuD/S7/zGkqvivnIc5XpmLtuMTO0UcxEqv
FvC4UwwNa7qQT4tbt7+XsnAqPxaJE054JKh3fTaLO71qHZW+Wpp8T1IE8RH/bkbpq33tNIEnJ3r0
kHdJHdw+znwXfcQRQwMQKPx7P/6IMaTrVsF3yFZrtsH/CiGI35wSEQXlQnIdpCgzhbLGNDVIzKH+
nScdrgsZURRls0jO2TFPMh6865TIhBffK88eqhhQeaWTPUhrjJdgQrT6FvBlXx2z3PTKwFaM7CcF
gpb7KyI98mfP7j5HZH31MWr1BucpS2rCR56dvt0kjPxRUVOsCfGtTiANF4DMIayU0vJB5MS6L3ul
X56WKM6WQOjtSJVgGrAVY1qVDx1/9j5CMgdzZH1U4mAGkkK2V6atpMBqjffLJAY7HOtm/G33LsnY
nJn91xo98d8DOn0ZJuiTix8LU/Wveomspm9Msr3HFTgqDngtTK5vZ1ryh6JCQ4JgtuG/I73sSSzR
IhcsRGkCgG6pmUWQIYT/nyNULQanoWY3ke5MVSA1XFh8sowGB6ROpb4nqkiMOJA5rQJu+Vn6zGeT
OyYjscFqjAz9Eg0j64vsgJb4YmQ2g1f1XBWoL3jMFjNdDPGtIaDS+ZO3Sr561Tg7QWOV8teiRoCK
J/zYAQ+UafEowG5/ErZY/mRRZP1yMTmA/OCatNwwhJ8PRMYxeaCLm3/PrJwvVysn+B+C4hh9yrKx
f8LNS9Wj1FEXaGsve2Hj8M22lJS4/HZ4vGjxMq+na/oqpAiCESWB84CF+jIE4MkrQ8zmZ4wepN0D
SEhGqpUUar5HFzoiiaf2bf6oYMsTriJZ/hzbMXaQJ5jK57RNIQLLpnZvmma1Vkpcd7F9OVb/LPvF
j0UsjP4+xRT1/nYIbeV9mRpR04QMALWgbvGYSrE0+gF1578xMb+iFql+enuDXnXMzgMdYXxFUYDu
om+xhRnUrkJsaTrg9bYwoQbVUX0z5yAwj03WU6R3iWZXgU6pVx5NpRrxUVHKWR4qfUBZAvJ02/lJ
7BSf8EqokOSaBjt6Z7ejfYLlQ3h0meziZ+MU7ucUjyt0PWatbagzbCaILtSz5xSHs+HRkB6kvmmu
oVhALFo+CAQG0nd6YkgcKk0Ht6MkxSKyBOaH01WUf0ldM/4di9j6z8JaIsVO1pvlXQ7I8cfCOAqx
lnigQ+/AKGt9dUyY37hgOJ4gag4v5TLGSkhjgUa/mmnDJ4zMzOJUscUf7GLtVwC4KPtbBL+c/7js
p/HOwqBjCgTj129iGumgOdmUPnomrjx8jmX1p0sSlUYyzO+GZu+qqNtWNX1DnCpPJcYXCv4mS0IX
zynA7RYt5hQBX/H4tUHNbTokRi66W62zRYKfW2EEtDq94vOwdHV+mjBBQcRIi8q9Gv7ygrUZ40EY
pmmHwsJWHNKSpqwmJrXrpFANF61klNUzErcGPQ86FXML9Lm6f8yRuF7ZhnVWuo6XgRqcf5Zmr/WG
XrlpqBp1c3J7JguuVJBMW9T529snfP3Czw84RGw6uKs4EjXSNoHo4jgvYhQjwrztFAY2pjU+KI3d
7kh9XG7jqhaokzOAdls/3vMnchkWLXYxxKEBikE7KnEevQPx4LRAhMDOjLJN33WavQchuZKQIaFP
DQHiC7u6bdmJwpwCNjVNQhhQ1VGNF+2mlMJ4ohHTP+lRYu1F1Fdpis1+Ah5ECBhoNnPIrUKuY7Sy
ik0jwp5Jd/oXsczDN7pvTXf0UiXz7ldg301pVGrsd7Vbf4UEjq25qnWGFgxtFBVfnN7GkKdkePOE
Lqk+3Fi117bBGEEJOehxrzRBP2jaZ6RZ9SHomSf+TAFcoFjWzNh2SCAILs5PGM/7UarQ8JJVbtwr
fBqjH8PffUd7GIaqF+lGFbrSUh+Ano0uc6nCHHwFr1Hl0KplFZL7L5lfltFY48GDAwvXr6rZgZEV
xmeh6FTMSTGI/+xczpFft4qjHJglNgwMVRTbGAPGCLoUc2y2AVIDzUdhyUWc5nTwlhDbeM0LNNlo
L03tdIk/FzpZUibRHPCZWqf9QTVbbaIAqhxSgbiM77scLxY/7xO78ptar56QeoLhrRJGQLVV5ZId
GX1M8sSF6f3qPCYj/oLYKt5/sZf/RGiveiwaT92Th7owxuVmQlCCeb+LqhG5+Cbvd1prjjR1zMPF
SHQrIGJkn/DnU4IytsbmWFiFHnQiIqImtXbbL0IJPJFHUwDq28poME3qwgamw++qMiTe2M301eLC
vy2HVH40ItO599xO0opSa3DbcnF9D5ZfUMWIonS2OT+BNUSasuwi3CZrsVNFvSJCzg81tyAzBQCU
jLyoE8+/3q5cDHcYvSw0Mj1JDnmsG1QYqtn70apQ6Yxz6/hLORY3xEtD97XZtj7XWDhVJz2xZyNo
4bd8H4piaB5Go9PLp3m9EkBtkeZTkY219Yincd4FHDxyHUPKWUesu8T6l/c1kk6rUVW/88Z4eESq
V04HtzEyGZSz48Z814rze+gK5bn0OvuXYZdNvZMpXQYSeKwI9xIkaZcgeXq+AzO2xE5lyjy05rq6
k8uc+1lMB7lCv/NEX2+P7HcZllfeLNgRFMEw+du29cap6MaxafNQL5NEeyxJh/tHryiW09vhf1uN
c3IJi7SoWYwOkLV5LkuLp6XiDIZjpnmPmYNqQKF2/TvZ6fLwz0sxnQYtD8aFdu1W3gVrJtpz1lyE
PSZEJ2uJcGzrbfeZPoyyo4Fy0RLmsZCYWBs5K5Mc/Ov56wI4jamym6bwbxKkBithJ3cx03/vaRpn
5i42MZXCAoOewM0EuF+3SBslyFRL4i+82NkNkNm2eIoyd8HI1xqMZy8vBFFYAIU7cFK65G4Y2s49
dDj73Jr2aP0ZdU+g66KtepL0ccSX1jJXY+ZyYbIjGUgPgWr13WdZ94aNSSmNzwfU+VJnJ3u4PKt4
VNivQ1nQmgwAzx++VWr8opqhDBVIH4hnTmhDfIwcRUHWuqMCV9xxsnZe7mvFfx4iVrAITMGV6sEk
btPWSaGSqf00VWGm5CDT+8HST33WW/cwE9Q7rL2tmzKtK7+ObfHbVGIJ5d1NuwASgXXjFVrhW05e
P3bVoguf7ivFnlcWOHtpqqh8vTf+VfWabqKBVBreD9BhmF9vTn5imKm9jG4R8u6c0zQYpk8Wemha
i5Gw02Eq5CTDTiC9/NoQIlkZ8aRC/LWtYKLGxdsGkl84QShETym3rM+VU4AIaxiFvf25bfuKsBdX
LgWJK6RNlty8EBPPWwvviDpclsY7klEevboIMZ23yLZK7wkBfxlgJajuJJQXz8gcmCdTaYBp5FZb
gStpE7WaeWrDTrqf6S9kdPXN3AzlaLQf3n7Ei4POUkx70VEAHkGg3XzlijtjczprTbgk0NpRTDZP
NJPKF2b/dGeceM956qJvD6wLOU3mTIioMtLc9mpNQrKLK1kTDrIG2xmh/w8UGUPbpm+nU2lpGAIm
MLvCgQvjjpFjFZap4u5Et2s/AyFK3BdWIzMK+A3oqCzGRjhl0oVJlio/M0hpAZgL+ygtDErpkU3m
vVlnioEDrlv4QgUOJV14AP+6+0z6Vr1IaPAkP1t4mGTYoy7WggJJoclHAcUaErTu3mpFPKn8CgXU
39srXhxpjjNFgYcWCTcih/s8sGkjro4Rko1hlNfLDRqJiOv0bXYqYwQzLK+cD5WoFsgaQ7HDmL08
1HijMEgF6kMPAPTx+coIapnd0gwwRmyRazi86uKutiiuSYCyPfLaRa20GrHgLs63w4GjrXu+GN+s
IvG/RgK0N4wfwAu0m77HbaM1dezccBS+nbH23tnbq08IkBPODgAbMr3zRbvRYERuFkPo0sA5qDpu
8m3j6TdFkw8799O1pbidPGYlq4bFdl5b5QvJPHK8oaEmti/E+ENPxfif2Tvx89sH5jJA0KF20ExA
z5TkbavUgI1iUSIMTxKZKM6dnBDEz4T6kmSJO4DSo/Hx9nqXBxRs0noJEnENrKI2AckSs+IMcgDa
oEzFTyfKkatZItf2XYvRr6/PpdEdOubJB0Va7se3F7982NVFAW8Wkh5i/rZVlWS9N4A4JEXVCveU
8Nl/Meq5vFOIFM/YO/wfluOrR9HLW4FfW+wLhVA3j1pZhEu/mI/m0kt/bpldWbGTf5vGtju+/XiX
XwXtAF4jILjXlHUz5V8zujFpbB6vh2djC3u+UysRHVohGl/rNeW+mo09KNX6ws6yGtx1KHxW8AhA
AHObSpVkHzOwQ+5NIe0wLufSl5OC6XPXNgHdOIs6jhFpj2HUAzz6f6V6g29z0Q1ErHuVRbTMzUfZ
ONJzG7MvQAfp+TulQfg14oAdPIYoO9H82vYiVUaRh+gCJez653+N5eLO0Sf6dkU4zdr4UOXUX1FR
2o9lUrovmAROACknb+d7uRjNrw/IkX1VAmQevkVuAcJxFmWxitCOp/p9nFX2jEA1UxDAUPqttRjz
YZiSiAGGORePaZEJvyk968XVEddY3Ez98fYhu/yAwbK9autwooHQbeI8cC404SYOtVeq9TOUMeUg
DEoCzcRloXT75Oj0hnLw6m5PZewyKK5NBNi9cBY44t7meCewe1059FBmoB1+wd5iCiy9FrdpirTZ
2w95AdtfLeWIT2hscJuu5+r8XVuDRlKioU6QDY53YwnpPDE7Wp7NtFduitEyUKKqhRtOmQFJxIqg
OeVa8aWo1D34ykXM4pdwBhAZoMGOpMbmRndyDYVJa3RAi4PFqfX5E1Pu9L3sY5dpimntXOMXr9eD
wLb66gJBIV/c4i6KrDKm2LDnEEJA+wGExoNE2ftrjlrPTctM89msRfcicCy5eXvLL58TfDEtlFXO
mSmttfmQ2WxhZtmihq2oLeBvFEJm2g3vnDz+kVf6Hkr22nJQ55nrUODwOW/uoVS6EjXxRguHvsHH
GNfsU9SVjKUmhjwjJPKfbz/eZUZKN1Nnb0HhrxJ52y55ihuWtJVFC1UaMM+mN2XvRGynpzohH/Zl
MbZ+5NnUyVlefpVJOQe9asZ7TZoL7gXoaCBoRDFAdxQg23Adw47HHBLfIIQiiuoz/sGD/aQ2Gc6i
kpz56E1WMh2ouAbTx6zeDfu8ls0Dg8CBPLkwli+6w0d/bCNDW3ylVScriKa0BXAtIdz4KB/ZQ1Dp
elIGhCWYvlUMVcufRdZVO1n+5VmlQbwymdhUKo2tjEkx85usftLCGny5BLXkOJ8lEK93uWJHN4ZS
ZEeMftpDYc97qJD1+//71sMiAdEPcmzGAWBTtrzDAcSA0CQT4Hwy9CCuXfsua8Y9IbPtjbOugpw+
icqKQrp4WXOsYJiWqEtQafryM3PS79VsF09D6imPNJsZ1iZdtpNEXFw4/7sotTFcKHhiWzmjyTWh
IIzmEsTk8S1zCFC5deS2h9mM9U9al6THooEBGQAKSz/WA1jlxZPVk1nVaELjlLITGK5uAskTmTd3
LipS56HYnO08sbxUBSdREWcdpDWDhP3CrAHzsxu80o1TC4hl7+LdJjbsA1M6hMPJVqllt1qAVhl1
dRUNS6Cks+pHRumdlJWjXpl1/CtDSe+YNVhT9aM6n2D6VgwA2/i20KkvbTrNT0C+2tCLQA6bTlXe
aKgvBlU5FF/nuJr9uHCTvTe3XoCbQwlaji+csLwaXG2w1lndI1HUg9frzMF5sA2G4XE5OEXQKTEk
E7tz4F8UnuorfTKFnZnbBwuQx9HRM+UT4EkSmiHbazRe0BHWfVwxhSDoCDsEwPP3pyk1TaNYX2GC
w/RdL/pRAAYYvS/TUrt3NQqh6qEHFh8fEkXQSjRTvVN8hGHE7Uzfk5EKhXrtL6qivlOKKv/S2Knx
TGswHf3KAu4Rvh2pt2nG+nv5tKnyKJ/J3deb4680b5XUrwZUJoHRpf3zxAj4Dj+i6iBsey95vbgU
XteCkeXijAkZYWvDORU2WVoBNCQpl+GTrjjVJ0UBfBUXo3hpkfnygWZlHG/8jqTi9OEi7GYn19ne
hOtvoNBcYUprirElzthxT+AaTMwajOWXoqUM/NAqaIMO7O83q8r3TK0vcisWXLMqWl/rHQQn4HyD
OypnKM/ETmMRjPd7mQQKbYUb5p55ykVBcY3ghnPLJ6efSgC3fj7PsvUbI9qTBb7y7BgCwJynykYv
ZpsFjF5Z8jW3S1AyeOGJh+UQZ2Z1p6q9PCjdYuyUEK8ks80nuurykgpocCGgYZ4/u6K7dsR6iGZk
UXurT2Cqn6x67pn3QwQVvttHoAwLpSfBFxXy5EEMdP2HsKAR+qY15cYxx2hTC8i75cuYKTgzIGoy
zr5jLMppJtwoJ9GZ3Xd09sz3cTGXHJq4GW4te7CmndB8bfvADXJ4aWQSmzdJVCyxRyrqWYKsqBS/
n+z8Cevs3p/AwKO6GZn/OCJfTw4VJpo764XPAON891rRRPaiYkHeOvkP4U1qWGrMNYu2LQ96iQ/j
UrTL7T+Gg9XP1AECBNqVvo+1CartEoMLU8zqEAvTvR+XEgagm8c3Xq03OwH84qZbl1qbwjg+MpDZ
6mS08TItkeKylN4rDzp6fqe0Qh2U284+ZF5tH1dPuZ09vQh3r4uyGI00pPW2CuiRm1LU5151AMjS
/mA0jUpyp1YPbjzuGV1dJE0shRzrijaFAMxrPH99Xcbxn9WuxgHYrr9mpqsEdgoobu/mvroOkP9V
fZRW5NYbvJnHXh/5+YcyipY7miH0XTw29pAvafTJiPIqqKCdfLfHcnyXaBLkGraiQWWXhjhGg2P9
HFoMmXLUpv411uoI4cEDo4eIEAyt6c0O6O2kR3Ve0z00vI8UffMRqsuqioUK+lhX2g79/MrLBUiM
XBP4XuaKW17PKNjptAZIhFepE4LEAofmgWCPF2/v5V7EAh6NQ/v6eHyi26iepxka0SrfSSQGwOj4
xvl9nDTBUPfFqZGasrOV1x6N+nwV/4DKDrj9fCv1SM0L1OS4lxlLfkzKpICu0rT3wnH3Gr8XmSCP
hjQDzwTGnhnwpgR3GdAjuLnUB2hIMj0g21oes2g2XvhYjIc+mZsnXeSjEraKlR3R594zBtgWOtxN
XJOgnRCWIRndYonrQY2cqCpRDHHa+RFch/Ku6sr2Jm+i6WmRc3o3qUqOgDDdt/Dt8HeZvq1rkwKv
bSg+p614NLVsjUMCnNUpG+r6aJsiG0/wNfQOiqgR3bQqtdcdnQgGu4i7q84pMlFDu1mA35p/cqxH
Qww9nOyxXQrzcytpzWJepSTfY2SLhiCFcrNzK10Jo2e/ePO64rJS4o7aHhMXr//o2HK8hVuWwXo1
AQyWi/txNEnN396na4syaOJDo2TgUK6fx19Zo+1kc0YtXB9GL0r/yK6LcmR+0dvBR+UdeB4RxiAW
di6MC3rKejA4loyVCarQZDbxBDUHWoEKKltJq3nJt9QrIiNQ+yHK7q2qzvkY0ZmG6Igc822R9Pn3
HquH9AjJfZ6fJ3ztxyAf2ikLEMECZ+5CDvv49r5cO7rsB6nOWk1dSHHWRQaqLSG/GafSCU23no+Y
/7W3GuPvP6MAGq+2Zhm6TdHsvJF1x89SLfYGYASZAiKHXNzG+RvRslQ1C4nucOwYQw48BpUZXoT1
xaUT/k5q7T82RnkXhAH4y6RD6x23SWvbhVwoAQx96PNWP/SumWGmWEfBUgj1WM7Jr1o1sKEnhu6c
gisPykQDlR/aEKvOyCYSorGTZhbN2EMZe3agmUN5KxB2PegKXgSxZs479+uV6xX9P6aZGiAVMvnN
NT45ZhvVUczGkvDpoXCtKrlFb2VXO2V9Q5s3iGAEydc6PQVYulmoQR4mwpAHMWdjRbouMrNPo4j6
h6nrJ3RrZuXUKk0eRAkDVX+qxPBoz8iO03IqEdkGTetPmp69f/tEX/nSAUSsJSL/4Ehv3nMmvXiA
FFsfTMD/T0If8kABGntTdVH/AZyv8dBl9ee317y25WQDMLjWMQvX3flZnpa80Cs1pUrAfOZQxIX9
6ChJu9NPuzhIgLipRBEqWAMKFfD5KlljalNpTtCl4yx70rQDxldKtkKS9VHbcxy9shiVEHKr4CF5
xa9V4l8BM81oCypMdnitVRoAC88OQ1RDRZ2FeieAJx3e3sJr6xGBoONoELroqp0/nNPoPXLnjhvU
KtMpEjzvxFzUflTdCleLdNpFPF6cXoBVKzOPAwwWH7zT+YILAwpHn3UW1BXoPAr+pj8BmszxsbcU
JYXw1NXJwVqanq5+jDxYAgtDDzR4Bt6RfjT9JeSDjaOS5isEmFgWWqlIqtAp8+TPDKTTC/QJU+vW
KBwIRWmTP0xp2oynusavcdXibvZUNi7OPs9EIYQoCJhrzdxOB4wYYd6qKd3AtfAjDHQg+8j1wDQ8
4nqsn7RKS0PD2tXWu8j1WJbkhw4FIycC5CbCoZxvu4oAw6FJowcBOdvJKR9wPiOPnrydgu/iW1sX
Q1JvlU0EL7wNb6VURxO1Xzcwy9FKbtzMmZKgr+Z4z4X72kLIgdBgXP3uCdznB6RRKN5bpfSCsQLn
ag729KGurfLLv597JjkoE65xlG08X2WyawP3bAmQWHeGD9rkciBFgekZgmq3Q4v21dvrXXlXkCVh
+NE9JlZt6+UuESPssxJOV5XTbxRVXz8MyWhrfq3X3cvbi105j8QP9u71TGLCsHk4GEBplnPJ4hjd
P2qG/LMYCGmiSypuvaooHwqO7E56eSWQoC1OJEHajsbmduogEUijuLG8oHZHCHNzawOHnLkEdCN9
WUb8ht5+xsuGPPNOEAvwbRl3rKzQ84ecrbxZapq+AW4QKaQYRLAjMougFSUJXl6rx7hQkuPQMRCY
O6eFmbt4J3vqxhukEMud2//q45PMrT+HwL1FwSBgFNVCT6IVtiFO5YhS7rQ2dsvE+Uoun+48/UX+
yMOvORyNH4oPGk3nD++ooi2WhCiqVIhT35FnO0+5N40PGXIaL4u5qDdtb7i3KMQKY2fta6cLgqWJ
Rdqa7mxl5E0EU4YRU4sgixQtsNKmeGhTWHhV2fUfRZlNH6Z0mvcI3a8juLO0h0eGMcoJA0TNpH1z
qHsmCCXqTFFQ4Y8h75GkycU3qENYpIlamfs6gDuLaQ3qasV7/C6GMZhGbfipLH2bArRQnBlSIRTN
k+sgvBXoc+R+iCJ96oKU6qc6pQnjbd8b4qENGk/xygN7C8evjeZEf1lKNfmUjUNFex0IyRiYo+2l
X01UgY6NXdtgK0TkVfe5MneFny0QC8NBd/v0PaJn402VqvXkd31ZfrYjq6VTabhRscMivvpNkGKv
Kn7UFNxG58dCqlHa19mMalUnbTQzUGv8Y+NKetcC5T30+lJ+R98GTS+B9Ze2ZL2fYXrysVAYzfhF
LBvn3z8LMAPwtUkvKDsusD7ClZnoZz1Io0r8t7STvV6J2Xif1YUV5HMTxzu9nYuuBN2t/wdiJhWF
2Xy+BW3VtPXkZXowzL0ZiMXG6ChqtZMsgVr6ozLQZc6aFo4mSUhHfy+FV/t2aLoSCyg5yILJzpFB
3wqC58OKwY9RHC/ZlZvGiCVL9oXqYbtjiCdRSmg1by95eb0AjcdRiM+O6STQiPOnxkOoY7jcGEGd
1cvDZLZ4gCR9AWdU7HV+L58OYDytZhahkrw000t0QWXDoLPIJuoqtZKhI7KXzM3SI0YS/yqARUCF
fk+sM4k25KibMG8rk2qk/B0AG0VdYR6TU+MW9Rep0fD+901cc9P/Bcdi0XG+iVhKd3Hd2HrQ5/iA
+HOdihchKtsJGVNBYnx7tcuDSpGIsAkDQK4LJtqb1RyZUlckBkljTge9zooXW3hj5ueZpp6WNPH6
Aw6gcIS1vKlf9GJS9i6ty1Rr5Seir8oAAW+3bf3kdXj6xuYE3Lfp1PulWIyPHBqx86DXDgy6rUzO
aQPgB7L++V8lzYR5RNwUkI6yuUaXypaRgfMU/OWKrtPnxSPovr2zl6M0zswqqICxJdAS0AjnK6pd
i15WWsIeajy3DrVZF8dB9O6dlfRAdWgnKkGBfXzQlmP7X8Sgg7Kjir7FRas/v/1brn2Y+JIgksKs
jnJuc3x7OYwtBkRGMNiJG3Z1mdykg62esB5Vd/b5ylJYyqwNAUigbPimlJulYSgOlJQgyrTinZm5
H6nEo4c+nj+9/UyXRsEQWonoNHUQW2BAu4mxnqlnY5Z1ZuDMXfWBVlvzKSL/acgIZIp8EVDoZ8AJ
pjzmbdzP/px2jvDjHtqSn9i9EvmJU4ljLNra9i0bbl+gtbD0//175g5EpGTFu+sMF8+PAdZjal+M
oNkZrLaGnwFRCNGeKCeUI/T6sLMp6916np+sx41yATwGZsEXDRALTZShF0ZQqiXHwa8bTSx+6mpL
8sHNpQlnIos7xP09ZgBo+Ey/S5eB5GLy3wWqOdV7DmOXY/SVd4zhHFGaf/Kezp+f+VWn4gmhBjDB
iiMCCsYvEetliO+Y8nOAe9lDsChNNKwGShINJnUol6Hf2Zj16tnsC4B+QjfpOpCHrWxLUi2rBmWs
BvWEW44/U0beIk+U4XrkKWlC2jHi1z2Z5c4E79opXTMhUHsARKGubk5pirKnEjmlGkRVMd2p5pDd
F5nafbaGWN7RBe3eA8utg6RdSAELJda/j6pa3xRzOp6qri8+gvSpv0+1WtxZNdY8b5+XK7EXXXxO
J+0OysItgNE1EUAt61wN7GbpjgYy5GiQdHayo+967RAALacHC8zEWUkI54dAYjTTyrhRg6bVbVT8
JpAS3QCrw4/npoU/b86fGio3fdWXUN/hepCFSMDGO6nplUuAgRQEr1WLdO0Hn/+MyTZHx0k7lWSs
TD7pedr+Z+pp+gWxBvt+Bq/qv729104d9w3CT1w7q5XI+Xoa6jle4wrqE8jS7yrXiY9iKso7HY+/
28HowG0x57x9e9GrRw4GGx8dWE2Ug9Zf9fdVx9M02MpiX8GV92Odg93h6yc/AcWuTpW7FClSBVH0
x7Zl97VkLmAC6vcAK1Cfq09mPNvSH2K1BCWAd9xU1uLf+30G9z0AE4bjK0ZhPZZ//cJ6YdzE3aEF
uaLGoZCN9wxDDs09BCba9465dDvn/NqLX71jV4zAKru6KUnS3BNTXpUaLmN1nAdOK9P32EvnBpKV
Ns65+jiiQfP2e7j2bYFAXKkiNnXH6/Dur4dUekdtzFZqgSrN5aMyJF8MM5++vb3IleuWFPj/L7IJ
L3mVuM3M3CuQHRSqA4S2BS093NpLlDGH+f+yjauHNA2Pday7+X6ipePWr0YtQHnWKI8UgWI6cv4l
moQt47U+2dPdX3//Nm6v0mIO7AG4WlsykbKY/8PZee24jWRh+IkIMIdbkpK61cntbN8QM+sxc858
+v2qryyKENHGzu4OYMyUqljhhD8oUlHhO9PGan5f9XN6ntLWOPZ1pdxrVfGLkkd1LsB3371/YeFr
QF+iwAEmQiz8H1/P6ZIltVqEWkAEQwDFUhzR0mZ4hkDX7myUzTlyDniWCEyhh1wOlQCSkExufq91
wqn5oeRKMD5OSak80lguNHSwkJE6htog6Z6qTGHw/giFeAH2AhAzYN7rKmRSxtkY2SSrKmpXuMOh
/9LIS/GhRtbhcHtVr5uiyD/DSJHhaxs8BmuFuopeWRnVueotpjlND+aQjNMLim1j6KECwyLjfwuY
uZDTRnpKJx3t86YtSGLx7ZZA+GvSv4E+K93J6qL+ayQ3+p7e4tZVgSAwHVv66WTuq6sCEFM8hihv
YpwFnaxSYrxClqh9jO3sF3S3ZSdA2HoiBLULeRFZxEerI9X1QE6MiRIWotfwHHPt61DQuQ/6LDvZ
Y235UMC7nb29lZpQI6TtwYcgz3RWcywsI9YGhaupWJq++GanU3TWG6eeDgBTK3CfCcrp87Bgm9bH
haSdxzYdC1eKgCm6ZMpR+Rf7gkQUkCUZPdnvmv0F8EAp2X2yF0lTKZ3k0FC6I/DmOv0OoNlyjk1t
tdmhq7RlPEVhDAGOqD5heYZM/54ouTqQm4OPduUJjx9g70q4t3k3LnTh0vzmz6IB3FmtWqdKOdly
K1PGq3GLiAP1mGX2fLx9RMTFsrrxqCcjMYqqAYaO6mpD0Fbth2AwVGrWpno/lYvxNe/7VzmppdN7
R+JiZQeI7j8WUOtX2HGCpulCvLUAR+SnOLSRIKJQ/k9SD8Wn20Nd73KGoifFZxQjrt/CCACD1mqt
6eUWD74dS/KRzYQVgwT9YJaU8TgZ87SzkpuDggwUfT4AdGsVhXrRLUiSvenxLHUUMEwK8dQA7KOD
gvVjnOvTvVPLe7Kk1/cHgQt1DJBkvJJccZe3eYY9jabWlklNGv4pbzBiUJNsnFAay09WWexhuzZi
a4iodPoFQFARnZ3LAdHEGfuU+o7XzPPyJcormuyAvbJP8I3bAwji4ElB2e+QNKr2FEzW/Lkt573n
8oq7IrCD1MOFJY8oAq7znAgHxhEtOpMIq1KsFAUfoYcTJtOAKAHM7tpV1E47h701/ezKSH3JFqEZ
ZATwiFw1MevfcmnaP40iqbonIx/rbygnIKgZGdNcuu0gTb/q2q6do5Pp9jnWjUY7QzGRvtzeqGKx
Lk8f06BiynICmr3qRCvRrHcaij6epdSjfDJzJbZdSVdLavJRj8EQfrXTsecKSw9pr8U49FKj0HdC
+OubhnIBvUdKGwgjI9py+Ukb1WzxZYUjqCYNxEkjiV9b5D524o7rm0bkw3DaBXiO8sRqlMVE7EBa
bN2Tp1EpP9ZDlUm+PmnTv9VCGr3z6GyORhWMrEuowhirbVqFdZ+GpqN7zlinzZnO0Zg8LSo6bJ5l
tugR3v6QW8NRhELsALlWIWd1uYQojQlSF84hSxfbP007KQ59EMXfS3XXQ2Lja6HcDbvDhqrNPboq
eXU4yQlDC4skuon+pyAQ9hXfyJ04YeNaEfLgBN1sDPrsq2sF8LENqpJBFrmSNNwXyvRIUS+C4DM1
i3mfoybx8/YSbt0sF2OKwPXPGFgFCGIPhYUjBxwqUA3RAXGi6dhBtv9IZTP8tMyKnXg4e0ynZIrk
h6Gdxm+3f8XGh7z4Eat9YwTNog8zJ3JGlPKQ6nXs5kPVINsX7kmxbw2F4D39U+AMZKarocAOtjk1
RduDv9KoKM8swVlaai4oaVr2agPiX7a6acA/A78j4hE54mpxK5qGlZNV4CakIdNOVZRpH3SjXbST
o+R16juxioKs2aXLeKeaI4RaYLVB/u6WDZU5BRgyeTF4Cn21reQg1DH9tdi7aWv+guiZ/0PSPg1u
oqnjXka8tYc5IKTfYHapi6wGG2jbF1ApGCxDeHBYtOJZGYl6o1RuPdWe+x2+7Nb3xGGPsUhLeZZW
S6yHcZwMSmIBTbEkxUfVwB5dJZbjAAjgUP5ze6O+FbHWX9Siy0iBi3wV9MjlcUEsDXB+zxElXed/
9XHsO6/u4h6MVpapn+IlnnWX+wqrHdg0xWloNEovBQDMrBuiVykY320mL8Bw7DKFqj+qI7L4In+c
4AUVtjBC5xcSj95/ycNm8Cqa6dCyDeV0e/pbtyByRCw1uxlv4FXcaiPOH2fUQL04GZufCVX1c4WC
WrRzr4tFXC0yZX/RXiWLBFe7WuTAmvGtLEDGRIaRq262WPIvFH0Rs+wkTXMbKZd/Jnm9J2qycVoB
4AFbIEUTNbXVc6KX2pwTBtjeWOl2gWhEVB8j4kr9iBveErrzbOIio8pV+LlrJiyRs7GzlJ0HeyvI
4rpwYOzBxRZE7MvPWS9T2SO75XhVkFiIcw+SsviNBWzYrfpF+hhJeR57k2mFOKODTAmRuTeW0Tfi
Lv4sj8vy35xl5Q8wtixgbypV7Om9ZYVuagHe8my5hWBmzUl1L9XRCGxFqxJc3hsgnu8/mliOm0KC
R1hhrrsiUhxr7VAL5Z9Jc3za/3g9ZPLyy0xqZaf4fH0L4B3CSEA2aHEST10uWjtqUzkEXeTTGege
8TAefaRbM56SqNjZnNcXHEMJl2bI8hYExdXmVDorreawATk49PUpNYVYs60Vp3RusleQGnsgmOsz
RxVVBNtUS4GFrgE4EjkV/kiJ5BUOao1h1qLt3Sd7IKfrBRRem8LAljQRuQXxK/64ROolLrK2gyQi
oepKqTjlxadE9axVnfPubcFQVAHg4YsUag1Qc6bBxgZtojFagmhpqr4HxCIUSmytPN6+rzZnJQZi
+cBqrOH5waDV1uzM0JwCMzhmeVl7iOXJB7VC2uz2UNfbAkW7t7wX1hN9kNXVmPTQKpMolTxVzVDU
SxxjPsRSMINYsl5yWf99e7grWWzSThmgMMEi9XWoRatrQkZIFfUyYH5LynXi0lZBKbkL8GPFQwCB
SjTe5U60BSPov5DXGqd3u86Qf9gIQeNuYmlz5zptY9SQn5J+fB5lZ1RP6KDhhuMuZY3lzM5PFjHy
5bVOF4DEi8a86BWuC/QBgWRPQ0TypqA0P5nNNH1Ky3hy6x5DQn7a4IeOVd6ZiXZWEWN9CmMEk2//
husrXlAE0CDi/SKNXSPKotkYdapLqJ6OJsaUpUCoR7V6TBp83yEyqfcW1+4Bmd/kMWshU90efqNt
w/g2T5qOAhM5y+rysCKnGIGBItKf2gICBjvHS5DF/6VqEpYPaEa3bh4m5Y9oVpqPkb7ER8q6wy88
BRpQ7lp/MtCkPZbZMASHxMFI7/YPvH55+X2AbVCQI2+86mS+leQS2ZLo4Tn2QU+DlLxAiTAHivoT
YhOzr7R5szOoCNHW+wJgiA6EkhwVmMrl3ZPFbYNZOBLtZFnGt6AqS96nZvDVyur8WTaX+z6OZy+R
hmgHcL91PwjtCtQVaVQRsl6OXEMGBq+ZIRerKCgbJKrlO3lgnzWj2CuebAwlGtMEquhuid13OZQU
qXEx66wsJGdiNWtMgWpN5Tj5Y9nke/ts46gxGBEaLEw8bZzVPsOhOea/PBqhas32j7gqO582Ze/L
/Swnh0zNwt+o5jjBcdTRpoIRbjhuNBV7kk1bsxZChLAZmD23/eWsHWVJcTaDZ4oNXRx6jjIpuEFG
gfXQ2kZ+ur15twZj89JKQsSGLH01WNlaStD3eeg7WW9h5Sfjk+MO+KuCxkPYeg/1sDWcuMo4ywKf
um6pDKUq12UDW6N2RqAwUlZ+z2UguYhUdN/ePzPuDIJ7ym7EOKskhxJuHzoAXzxJJ2fNdCu/S9oY
C44J1fe/GIr2HykyFQgaJJdfLGjHCoUrLfDCKXGwmli00GuTIf9PSsy9N3NrBem/4FWP0BGLKP78
j6ADUnuXYwobeLoeDr1fQChvTsgqY4uY23n3/kSJSi1IZgTaAKGxTy6HS7WaDzZKgadinPYUmWPq
lRmeB0TGWrizjFvvswoQVeD1KFHBGrocLFYR5enbOPASnUrGA+9h9zUwTOmTVinF7yVI6xbFnlp/
JlW1qJSjMYuBm2JXKNos0/969NIDbsBwwsCBYAKTGFNLX3qML37d/uCbv1Rwk22Etrj19dWxwU5t
jlAgEccmr9AxyGy42FJQdYektvSPRHC94oZLVL1UtRzN/owK40HqlcGNg7Z/NmKULWNMn7mhsS08
4P243FmUMfYABRtvN8ea/wCbQ/ZnTVgKW1TOitkgmAst6dA6qfUI/8FBLGPUDpQ/dR8tQfyd66E1
3KyFNHJ7oTYiPPi3eGly4FmpNQ0gjPPR0RMAfUWb98emlwaQ7zyLwTQ9Qxt5rx4XAR5oVJ4luH5w
C9d5RmPM1G0drk4sis8qWlEepuCESG02npTp/aIgYjgxEL4AjLt+hPNFVttRxnkw6br42FA/O8B5
iO6dCcOUWkurAusVo/+8DFn1LbSc4j5qB/O+GRZrJz8Qx3AVDgCqRBSY8jiIvytcNdoBPfrTkqcN
6nIWfrco1Ort3e2vubGbSPK5twmdOahrjQJiH8kJAzXye2wT79IlCj9IyeggRZlXXg5Q8Njxo925
QzEsVnppJxDdCLSQ4STiEW8VLfLV9VBoUm9rM6AbrVKVY474P5bSCopyTaT7Rm3Iro3kyE5YsHHf
wt2i3/0GU2Pal3dSp0xC1YfUtVYC6wA6NPXxp7MOwbh//21EIIgRUPkEo8hpWZeKGi5xh5MY+crS
LLEH9sP8qtfjdG50OTqoTjo96lO8uMgUUxYYU2gNXRjv6T1szJiM3yR1tgksKYFezjhunRrFPjP0
42VUTl1JQEnhJPu3J1Dbu/FFmLrat7pQ1QDCQq9fXqtZx1hAWXT0IzhxWXlf0Uf+3JhSdyriNLsb
8rb+nqWdIx7WAmtyCLz3elPBFMmM4J++hhI9ddBNdvbZxqUFl0XgHMRPoph2uQANIAddSwBQSE78
W2tBl2hhZB/MfEhOpdNOO3fk1nqT35CZUpKFFbIKqJdaBwFZqRhATAWt3xErJO7nGhJMRGv0L+ZG
yRPkFXVfmjOrwaiptojH9wxWtjKZ6+Q8Olli35cF/Fqv0bplZ8Ct9I3qCAhzgx4Xd9NqOwGrkXID
RQ9/1CLlNHSadbJgtfqBEZwwOXkBA2sKU6HsPiQAcSuMPl/aZlD8Flm2c6KhVTmEFeJ9o/7j9nW2
tfDkMZCW6GkSkq4e8QTj0tlOtdgv5dI+Jov5rUGTzW/7INz5xGKO622OXjHRGk5XANjFMfgjaKOq
KC+WwSVCTfrFjLr83w5jXQoKZffoFIr5aliw/R1Lyj68e4o0MKiAQfPhq6/PciCZehAERehLBbJ4
07Sg1N/GsO614S8iRVD0gFRozgpy9Go1gR05fVfVoV8OxXIyMGd/MCOIS2lb7IkHbLx21Kc0juZb
229dvZ8D1PhzMSs7VIInLQq1p7JcovenRuh1C8lEyi8AY1cTgh0UZbUxh34RDyHmN03v1IdkxH6+
jeW9LsHGncOx5POzgnQJ1qGvNnSgdGIiFyrXxqOTD7xoczHFblw7Q+MHkt7t7P6tEYkZhEGsYM6v
KcNpMeVqoXHNz3UZnKxqqX3ojL8jUwsfwA3t0T62hiPpQ1VDOM3I6+y6CeVlqC0j9Nu6lvyuVvQD
91DnRktkf0lbO/6LryeyCBo90KEgPVweuQUxn6At9dA3R6LcNKACY8441mMt9BdJLShMTE9lAkFS
9tVGKWo8DAdd2ALV1eLHQdl4Vh4brwGP0/ujEfbIm5UtVxaU3stZWUsH5arQMuSL1cUNg166k0P8
HyKse95f56G8xGDCRQasxWqoOo4dq1j0zJ/Hun3R1Nw8Y/g+PiaLNO68ERsXMW0BbAAFHYC3afVE
5LWdg62PU1+NKnQD0g4JJr1uitpNh2HaWULxu1d3sWBcCHtc+AdXSEtt6O3FojHmp4ZcfwXVUj+0
4a6+iXhHr0ZBv4qqNsIqVzw8QE00pOIm9VsInqc5sbHLqJGzGhcbQz5Y5a7VKCixplP+KWqs9xqk
kQhB/hMUNrH3lbUvW83nrJxkTP3ZjMYTqNXXPojzzwiAdvfllAQ7e+UtMl1Nl84mZWKGI+FbA6An
ehGZptSJn+YNwYXZBTq1YTMY/Slw8qeOeuKd1BXWodfj+gUMYfGpBYD3GBa6HntlXmv/6MYY/+/2
67fxqanm4esEUIKC3vr1UwrVabS8TPwlHmQwiRL0kijdo7JsPO5sI7rbwOgRmVi37IKZIKrHsoRP
PQMPBbqP7Z5KUoK+xZKap2m0zAdzJKKxJ6veKwRvnB3qaFwGpEZUg9ehBYyQGYhEmvlZNif/FZYU
PoZjbZ5ju9gpqG3Nk5Y5qCsKCUiSrK45tbeGgg8NAqNozDN5SXpPLCAfqNlrhxG9/sfA6JITQYB+
d/s7brwdvL/0bRTKLQDQxBr8ET71bSRXRsIc6WPGvzvDaA/jrA14DBt1e9fn4x4CbGuqVJwp7wiS
Fs/e5YBdtJjwjkA4p708HOn7Dm6bxNDjogxHxaS2X4NhqVwVrevXv5gqHDWFqBQ40xrzTrITo8TD
IuuIRLjIWI9fWnv+OcvTdLILZ89Tamv3UDagC4zwoOASrCY6A/nRkwl5gMEovk+NEXqUm7HGijr1
9/tnRtON3iXpLRT41XtSFcgFFouc+epYmHDMCuWfosvyD4NCB1UzM2cHpXV9+KmyUZ6BWEVBnwfs
cmpxszTtkEpYr8ZL6uGsUz63w7Kn7nm9gJejrMIMnOzSosxQI2jUTPkyFAW1NaXoPkwjLYP3LiBX
DCg3XhQ+FOny5YQUqZnbKFsEbDSyPqHU+lNaSvPOAbX+kBXDHl73+gUT3XoaL2RvgITXpUN9NJQ6
lcPCt4VRRkmS2ropJLVneVoalF/wLXaNUeRuE3a0PGdp3OzEBdfnnp/gUBugjw+w8g2H98e5rwIs
f2QEgXwQbnbrq4VefTamtj8HmiOdMhRq3i3QiEWOEM0QvRcoH+sodSh0+iw2I8p00w5pFSunxY4c
GlD6nhTC1s5hMMxZaXwDwRCT/2NyrV411Hfqwkd8pqPPTL/iCeZd07tZYDg7WI+tw4DagUhmENom
cbocDCRYZ4fOiCCiDuGVflDhYvsc74UB4gm4DAPEjEQcx+1F2251GlKkFNHuQe0rrlud2pQ5uJk5
mLSnF9VPtMk5zrOaHSq1m092FNDtD9Tgv9vH5Pru5hWgjweAgULlle6SbKWRXdpq7g/l4LjaSCZV
AAW5x5Q+8QJ9mu/Z9LMvz/mwU4Td2q5CEZvgiqQDCM/lIuMbv1hBxV3Qpfb8bCTz78xQh9xFZtT0
MD4ZD7dnel0PBVGHpQhVaB5/wHWX4yUZGOVQZjzZWn6NyqL3blmMxeMUdZaHEHPl9lEX7VBFt5ZX
YFDezO6gLa8GLREnqbMuLnxHpyvUBoRTSCIguJIb6VPfK+kpjZ34qyL14fvrvxaiAUJnGFUoUY69
nG8RVx0tIoRhpaqPPE0q2uc5whuoQynKzwqj9EwzmXfS5A1OEI8xnXa6IWwp6qGXo0qFXZmDg0gm
xVkUkwpHynQvzkztJ1dE2B1CACTFvYRyaOc2VoCVEI68DXjkQYittqO6B24S22h1yICDYJQmGMoA
/tbLQBDYJzJafovRKG6dWssZWX20q9Qu2HmzNyfv6PT+EGqAebOGcBtV2Bo6viZ+lpqjXyV5WrkR
wgWVSyTLg2rEw2M5Rss3EOdEYSSMw+tshP2p1hPHu73dN2DXMEfoJTF3ug94jl5+iTntcspoaFnn
VoSAYrfkPwbxKyYliO9sDO2Juu383kCBxC8dNT02pr7HKtm4SEWGAzyZIpeImy5/g9IFSJZL/AbQ
AiOGCANuzG159/6Z4p/EQG8erkjXXY7CbZlLQUqaHxL8yU91ZIxPuj076BY0KetMnByVrkEg2jxK
Zhx9DbKkGZFe0ckzb/+WjTCAVrPw82Dh4UKsFn1KpBmj6DD1F6Wtzv2o2nepko/nogQiJmmBdi67
IfNQeui/THCVd66b680OMpGGMA0RQgDKOZcrMce6UlcDclbLnIOFxhLQmzQpcodeavzbM72+Tt9I
JXRecIhCeU78+Z8PctZXU4zDrQeSz4HJq1Rfhyqd/aCe8nsJ15Zv+mTK2ft3NfUcFDAgQpOy87eX
w3Zlo0yYNjj4pXTqXQu3x08hpD9B3hp9vFW52hZT/QS/4m4e7fJBmdp85zdcfWMW1hRtNV5OwCBv
4l5/zFzK2jbrNGX0ZiUGVpbGgELRAygz+FKDZLmKvRgfo3KOOwr1zVQcKL9m9+9cfX4DbWpal6Qh
JLSrDz1KwCtUsD1IEBjhOZ278mTpdXKIEsl6HfvMcZ1510z16sV+G5S+LOIHQmZwlf60StuFQ1Uh
ZCiVFVonUX8XVHp/aOf8mxQGw+n2HK/LJGI8obQDrRBUxTqEh6E9aEg7jwhr5s7XMjOrc+NE7bla
ltnXUIO66xxzPBMwWB+aPgle8UE17vrO6R/LSdZ+1mE3Gzsf/+pBF/VEgHW06EXcsgZFcp2kqC02
wrRcso9FWaluFBadpzfZ5BpOOnqphSiZOmDDens5rs62GBn5h7f6DMH6aucbuH46PQgBr8uc8FA3
deNDn0+82Wr2MIybkxQFWuHJI8a8PGQ5HWIdc73Bs8xGekZ+UXYh8yp3TZ5Ux9FxpGOj1o0r0+3d
iYk3R2ZIkc8T5a+FZxxzKSSnYpK2MUDba6ZaeSpAjf07q0t5KhW7ecXEsgnwWZe1nah/a4HFtwWj
QD+Xt+Ry1mpbdY1ZMjbxy9B4Zaxp/+vnhO51qTvpXqfv6v4kKeWBICSFtIOWyeoEI60wFe0Ek8LO
q/y0DBFAzBhj3U/j2I6nUsvrV2vuMcm8vYs2hyU2IfOgTX8lp4mGvOY0UzpAoc2XU6CN5p1aTJi5
Jkt8cN6MWvK42dm6G18VYUd0gEEjAMNa35jgr0kkTUQM27RJsFtueh8Xec2toWXBKhiCX5o1hvfd
kgzH29Pd+KbQSNCzfVNqgRd++U1pkSsDDAJ0bAu5uIfxn77Y2pj9p1SKurN1N25Harm8h7BXRIdo
dWjSudY6ot3BIwREm2bAdgmbjap9zHpNfyrKsPlye25bnxK5XAq/xLcC2Ho5N1UN0cNp6wE3zEg/
hMmc3Weag56GXDSHuAlQDJzi4r1ML7btG9qBEhg3xPpO5j62FWD8A0isaDoGyMydx6oNH2B8R3/x
7ejEwtJBY5bmzaqCI7OcJgdx8BpkUE9x0shP9tjkXmz3wY/bS/m2VhdZgpgWdDKTSi2t0nVVumsN
zB2scPCkROlfeilNQM3yphgepFYnchFWjJvjrCu96daSE/xwwiH9mOlOMLpJmPQw0OoUGkqgqbOP
yGb2QZNUyfCKUY6sc5e1luNLWaB/dwjJn5IiC3/WaP7jANjRZXBnysDvBpNRjyUI5cTB9+ShWl1n
StpWcjQ4XKV9oj/2WteeWmdID63itA/Awve69m8WFas1FJLKYlOIk77GWprKHC5aTcjZgKawsQbB
O/4/imaZ4SZZMIbnpRvTHxYrudwNRZ7nr0k9Z6NP8RRRzd4K4g/2EOSOa6gF0h6UYLv525RNEzoW
BlLG7tIvw6dsUMadqHnj5IIjERxKzi838WqlaMNmZhRIk0fCBuccJ7rwV9MbNc6UsROFLloesbWT
KFxlRnwd9jU1enJFYnbxm/4IIhX8xpqxVbBMq+bqNXScfzu1VHe29dYgWLlSkRcKAtRaLgfJ2yVW
ulYlZIiy3o0K3YQMU6SH24dn4x6i6gm+DSQDoKY10GypKjuWO4lYVBmWOz7pcK8vnVAPCOe7JUfD
PI0cZ+dJ2bjYNRo4lAOFWy/pwOXUEn3unHwhDkubpvg9zEu0HAPJ0ug3oAC3E/RtzRAQHdo27BOi
31UVRx6WVktCIv6qirFNy2e9eu0QnvvWIP2I7kXSHO0mNF9vr+vGq0k9GUw7DWUUQ9dor6QdlbGE
TuJNpdx1XliY8WsyI/84YM6LxFlmpI+ynsZPWTdKO990a3lB8QFfhNBLhW+1PUHrxUrhcHmIruCh
b2Y5PNHzaBdBCJTGnUdla5+yQQXLHhz/FT2jkJ0JzFI0eVZRmD/45qrqyom5V3HcmpRwnoUZA7wX
dvblnlkcp24M+vEebngzZstV+zBMlXZGbANJx9sfb2ssIftu0eOltrlu0k+8zvLcA3PuqXH5RjQR
7rSK3DwmadP+xVkQ6vI8XMQ61lq6o0AyElwjBgSNgnp4wPbwZjq951lWkp2TsPGlSMe4tOneCuzl
6tj14zKiQ8pJ0GQEyNtKDx7Soql29sPGhUwBEUcQ+HQCdid+xR+Xo6YXnZbPI7uvjuhkjJVi0T00
utw1hqisz3NmmjvB/3XtDqc+8MBEqCgYUgtfPQKUTmqeJHtAZ62KpQOnW/4PypT+hI7T/BsvP/AV
StJWoCycKZf9NA7zk1xLrQobrkRs6t37R2S/EE3EzUpgebkEUR4CtCoSrm7KKG4yzRbYgL48jeih
7Ex9Y6uC3OLlI+miML4mJSfjpCbUOQYsfUvzZLSd+aWvEw2qXJrtDLVxpRlU6XQ6mxx2IBeXszIp
u/VNjyUREH796PT5r04xxmfJUqcXY0nlO7vGtwCNXe3Du5eTDrUQDMFSUMh5XA4cdyxjoDFHw5ij
5zCrNMKJeKwyV861eUdkY2tByWeEojyPBsqEl4P1FrTkfkZqobDa9EuaQH6WJc14BKab3N+e18ZJ
Ebp2BK2UZcCnrYbSa8OsZAwJ4GhK4/PcKurxDT3assN9rRn3cGkbLyHjWaJhhTAsaNDLqaWO2jqV
YqBxW/TDMaRC5kpD/cVUIu3OypzpvpB3fbfEyVvFlVxrfDvCJfzn1sBTU5IRMI2H3psNPc3dkB5h
6+qzYz6HaHpUbqkN+beMf9Z0w6ouP6t2Wu75Nm58UqptQEc4KZA6LbGx/7iReidQoO6xzqGR5v+L
dCn9OMvO/GTaXbwXuG+tMUUvepz0VpF/Wq2x2Rh2HOoReR0G5ve9NhkHKFLDU4Irty/E5gB0Z3t6
4VuL/Oegq43UKYmyhCYJUGUWOIYt1nyfLSEs4yi1cC1P4gfJLH7lJL9C7e0vXjAaofRb6VwjTHOV
yqay0UZidMR9dL8cleoI3V7CKbZoj7dPzNaXhPVBV4Ksmadl9SUbPQypJbG6UzTMd0pB3pXBQvG7
xFR2hnoj0Kx3rlDTomcNR+Aq4MDzp2g61Ac9azDbw9JUycMiqclDo0Tpz9JCu8B1krr+WPeqZyT9
XV/lZu3mehPDYciMkwjeiaAX8xdOCEtCzt0b/0Q9mqq310R83PXvhIonGEeCz2mu3j57WlQTGDfa
d3Mh/bKmaFJdXIHrj20F/RvtEeXT7QE3PgJsCa4sPgRLsw4jwIwXXZpwnGCmYVVpZ+1TTk35aDXh
8u0vhoLbJKBJtGTWBgbaSL2vGeQexepG+qgVKTiodM65t+pB20kkN543HheQ+6wiAdI65aZdUOeF
MfdebaM/LWk0HFvO+ee+SCQUMYvqrgJM6TYTBn23Z7kRlzEyUZlQ4aF+uYrL1Lml4G1MvZdppnSH
/anpORAIdvbJdU8RUAQ1BQH3cATrV1xdf1yDdUWmsehsaClX87PZpB8sqx4Pox1KBz2Ugo/j4CTu
JMN3CisdqUer2PNu2tw6wqNKqGuKCurlT3BmTW9ZCF4DmVOrh7buSzYpLrjB2b+9qJtDiRo/khoQ
uNdWWG0oQ5NKbHapM9t3uAmkaHimypFb5d3gBLGwtOlhEQkB7TWSxpbDLFpoCnpOZQWHeKBc1EVq
eAqjrvc68mekxcs9Ks01L/NtVIDRiBsKh8nVrlkiU86jQuu9AS3145Jb6QHZweXZRo3ujuaxNR+r
Uq+PqZ1o2CuWWQkYNxgeAzkbj5qajKdBGlHms8I+OmTgOPwCdMGesOzGeygCc9Fx4v84WJdfvG7s
MAkzhVPVhsNLH88Jz0TpnOEFJp8QYnR8k07j3e1vv/Ee0uUjoSKC4zyt0SI6OglAqdhmTT8N9/BN
mh9pssxP8rIkp6HPU8NVgz54TBpkBKSoV/d8xLdmzSkTqHWNOuf6nZqSjrJORNSjSZN9ylp7emhC
crxQj3u/lvDaWFQp28HkbF0jYh+gVEBNir14udRxp7ZqSXneG4zSfgrxK3H7cNxzC9k6V/TcqRaJ
m4T65OUok65WCIdzWel13R6Uqij+V+ftf0FSdzuJ5LWYlkBxkW3Q8RAKLWsAQh+wZyDm9V7VBraL
uKT0UhXdd9PsimdVCgt6l7rqy6E0o/VagNmXyxZX+Fp/LNI8+nF7T23OW2AERaGM/ssq9CiHMRpS
VTwPRtAdtU76F9XZ4TMNkHKnF7GxeXiCDJQ2qLQCQl4dmaJNVWLzoPNSp5RDty166b5Qk1Z30TBf
XuKm1F4xudgDk21MUKDoqQHicYMYzmqCS+L0Q7nUvTdRnvupBLXtTkZnvkz5tMt+35oimvIgVqk3
I1qwilkiZP0D7mEyn17Wj1UVTV8QM6EwoY5mL0iulm/VRRu4Y9d2GF+hfHhMY6u+B39enBy9nCfX
LpJEPwx679w7MR0oP5RK6TAa9fQXWx54HbQ5ga0ncxez+ePhrDKlqeLRwQw5ogibOVHsZ0mQPJpD
s8eN2voIOvcFVa63Jr348z+GmqS57KW6YmFqSHPxVAX/Rn0VP5hWae1ss43rQuS4IiJgU1/JbzVx
LOUhw9E1YcWc1swPStCpn28fm43oFKiDUBgGzA58T/z5HxOq5xFnzB4j6U5WZ8R+x9x5zIDN/6im
zn5OpLT5fXvArRUk+RIMM4ImmMWXA+qz0YxzqXF60IW70/XusyJJeN3E7Z4U2+bUqBDC58HemSLL
aqQoq+p6ZCT01QgOIa95cRigV5TJ032fFNHOq7ZV5RLRoYiDqRjg7HA54BzpoWrVrCUdlgDAoxx9
m1CwPGv6gHNDA7TmgLOD/F3uDe0x7QPpWeL1vRvSupffX+Ei9idYFfQi0rHVZ23rsRnwdETbcGzq
lyzINb/GyT5yzT7Z8zPe+qI22GxiczgZCPJfThvQvEZKyzpXeRjlHtoDxrktEU50NSmdPt7ePls3
EzUCavaAVsC7r4pck9Rk0kLzyisRgvoRp336vQaU8lrC2er80VzmwlXpwu28LluH0VFQgBdlAxiY
q0+rWy3/ZkPvvHwK8JHt0uAo9aV8vD25jbhImLIBfWF6dAdWZ0OLe8uMG0ZJnG70gzGRXeh8EJHn
3PAgmKaPQZfFj2OJO3VgDHt1mO3haUyQvdNmXEf/UjhJAdJe3AU5zOhiMipIb7N20Jauu1+sbjl3
htadnMmR6NPqwc75uf60gDo5NQTqgOyuhEyacaqTTgdOkCrL8mMaMvsQoNaX+OXkUBnOA2uU3KG0
5J0r8Hr/ku3wF+VgojLwvJf7t7DNsiyiaPQw2aFEM+fyh9ZsXhqDo3r7+75FRJe1ABqGnEoSLJCE
VPouh5qlbNKSlvoIlrWNcRhRsfigxNitutHcpD/kxlRPgWpJP6clKV5oY6pnJ06iB1ED/14pg/SI
9K39qZCDPam9rcWn9YD8KOmYqI9d/jIwJIWWWkFPqSSA7dPKGC412D2XOFC1EQaRtuHG7bKH+Lre
chxmSqsCascNsjag7TC3tnQ8vzzHSfP6/5ydSXPcSLKEf1GaYV+uQG0kRbJFqSV1X2DaBol9X3/9
+6B3UaFgBVNP25x6hlmZyCXCw8PdK2ZngqTeWM0/cA5Vy0dmIT7rfdn/K2e0Mk+JPmNGdf+r3L4T
/AbkpgDIuC1vCmRz1pQ23XC9L4u+OjdK2r9EYVt+0ihcf6RO88cyHgvIyf+P9jx4d7TgXy/1bMtC
cyJg3iEDdsLgKDnIGmczmC3WzpHa2NrMCH4HrC9225qh06GWbNcpfzvlOfYr2YfwWRwLqaZ8r0Fm
cyjE0ei7J7cDob+elYjb3KoMoCDFlS+FszgqZa6aP1lat2tHuDkW1xR8IPSICV2ux9J6Ow3zktQa
pEStn0ZzKN1LkWBqr7j59OmPtweduUtHKSRo6rWrkyGlGym9y2BlhQdCII2XWJ+D6CAHOzuo05Ds
tSDfvjWo6QFnEWTi08ljcD07XoFIx4wYYBMCxwtdjjC8S26C+9PaOPDLhl/0BKhqQs64HsWoE2G2
I+nEhCjweJAOuhdeKavkMo22+zGyau0Yl0GxV+7fnJ0Fp4H4hJj9BuwPNWvCyJqLJhDO4LtREZ3h
cCh7NMutPcIVC2THpQbfcfkdvwW2Skc7DsgxAI9ew6JtIPFmyH74EdDb4f5Sbg61/DU0PZf4bzVU
UqZBPFCV8vVSCX2iJPUx6/vvRpc7OxjoBkaIVh1VEhJuThoB+/WsBPoQC4jIZeE0lV8bTfGjyGfn
kFZG8lDMwnpntMZb2A/qtziK5s84I+014219QIIUzgSqF9zPq9miim22Lkp9vqSLyg+teT6h1B3v
rOnGw0CJjwqCjfYahanVEccRLSvqNIPBOcmZZ2AIHnpzyo564XTPbeU2mPW14LCodp8r3d1zGNr6
pDBHKQ3DQQfeXsV7elnr0uwp1nRzFJ9GkVQHdAEorVpje/zz3QNxE9L8EnvwBF1/0kaOwsnyAhPq
PDb9ppriQ29i9zca1R+3FPLXiT6oA9GGzn22+nRhS+W5UiD9obrefFP6pvzblXH2IKGG7ezUjQVk
d9D0ZmDrQrvS6nrJptbIxVxSZyMLORiZrI5itAcvGxr3z99vVNYsgnPUR7nTVltlUIIeeRTQRGXm
BYi0tkdfe9G/dcDbQr9MMJG5/8k2kK+l7Qe1EgTXIDau+Qx1Zqa9sryreYytmZelc2H+1YlhUI9F
M1bfrdaIWsjjXW7S9hfb76vMVmmvbAL7dUywDTmGVq52X3d+1sbRhKxKB5679MVTrLjeSvFohsJy
uB3SfKxOYrCS6tS1A65sXBrlT8uETuLTgCi1T40crOcES6bOj1OZvxgxDgfvRlPaFAfTTPnQ6mNS
7oQjG4d6wU0QhafGQTyyOlUI5YymEsWgJ5ChDxYAkY8uvHF0q+Q1qnBZ5JlSL/1UdQDgurFTYNna
kppmYNkE8qtDsb1encI2ycgtJlxKvGfhoYunKFS/KZ2l7iC9WyPpC9MFuhUtBe7qnMVuGoqKJI29
h118UQB7wrqRvjmPw849ufGML8kiy7r07kKIuJ6UTrQlEXoimJTV9FTW4UQYWztQLyI9PFfahPN2
BYp+f6ctf3WVx+C+Y/C48uCRM6xiIhtQtaHBrUeNLBr8QRvTfyyzyHcILRvbhVHshRPIxUiDxvXc
sCdS496A0KJikHvI5lZ7kk2if3Xj2D6J1pAnRKusQ+SGmlcojfF2f5K/OIDrWaouNwtsjAWHW22Y
qHeNlKb63m97HLAvWkBDjq9PQTDRaKfKwA8qGmOOdlcK4xjIoh09XCeanzGdvfTbdsq/VS6rc4EH
0akPAvkwoPz6dyOSyDqGyWA0J32QmvCiVDbgQwPX6DEqGqs8TaBh9BGa6ZA+2qbIj6keusXO/G6z
UUKIheO+wA3AKWu4IcHtq7WIjLAxcz9FZX92A2sp4C7pqCtcKlMZJlHTRDtSBhNLXa469PK/ZJH1
Pm/RvzPb9/eX/GY3LzsKVbVfff4EU6tXIzb7JKJkCJQUTuZTixpU4imVozyF4E4nu3VopSbg29PY
WD7k1Yf+NSwlMKIZwPW1NGhp40OW8nD44eS65OZuczIaiK5zMNkQQpNm5/24uR9+HRzIJIwFTWJ9
aDNgqxItcwDrynbPZdUPlzToMr91tHEnzN8aina1RUDEIeZekz9IbmOI6RQrFuvmQ2saNclEN+E9
re6xrpfbe72KUAGo65EALiTQ6+Pa5ZrZRFlPu5ZTBwWtWq3xNUvU4DNNmc0Br0xUFeN4fOmm2diJ
NjaHRv10obhARViXznVzKGLFGPiAsyXRvdUMzynj/uyMQ/huXKSrs6pOvWYs/9iPiE9Jgz3/BfVl
3qs7KhENJicNDOKYxjmvTbUZbXBrOAZpvSftvLVLNZih9GeiIETv+fX6JnptxqY7tbheNqkHkDgd
RhcJzsw008PcW9pOfW9zPCBdi9EIwtcVNZBIPjJlAF9RhHLMYrjtlWFghONgtUmRb6+df3M8MkLW
kh4R7qPr+RFxxeMwR4vFezK8tV3lHuiKLB5qK4RgUk97TiC3FXq+nW7DyoGZQz6zXlBNFBVweEYE
1KKucVIEpjQnKehp8vXONl+z2Mqcg+7aHe+OK8LXQjHa4S9FdjPrH8th8PJGzx3PSToHC4ScVk3+
pfaB/nvzjzOS5ccidv/L1Jd8eLU65J6jik4FdROe+6M7OvFLEJE1k9imX+7fwrdZJmNBHCJBR92b
RHN1ksMhyrO5FFROhCK+cGbLL4kxGxe7m9RvbZ3TAatmNVUvLoE3QzjzT1WpO2cnXtvaDyTV7Abg
F0RzVrluMNGHECOb7itpMB8SGU3PRqtZn5Ugir6UjpJ+uj/trfHwZ4GdvHgIoaJ1vf+QbkxpZquB
vzu9ex2DpEXrfu4bXG+CODm0UblHQ7gJo1hnLiyaBXUQV6DO6xGrMClVu664MZtCfKQNUn0vZbAT
RW1NC2VTOJ580aVofT0Ifi3zPNhl6w/uZD02VfYhbqCgmYkgARh77XJ/FbcenN+HW37Ob7iLqsIn
VZyi9VHuzw4y0lxfIut6aJrYOt4fanNmAB4LW0mnermKFpwu6+2MArQvnHp6ByapvC8Ix7+UxHOF
JyauYO/PRwQNWBQouBChy1xPTglcKyCPb33HqYaL67SNB0ZheXloWkcNWuHOEbhtnWOHIK5I5Adn
hAx3NUX62Uxz1HlTZT/q8mi2jf5eA9OxTlS56w9iKNsY67RqjI6YMk/RkQgntD2zztu/Ma2bbA/d
CTX1JQV484Hrg475XNN66RVpaelepKTqX7FsIEKZqZY8xHi9GV6vZ/GPwcBD2OuRrtR2vtvWFgEn
4w5Dz38RY79exYYPYxUmq+jaM7bRwLmnVk+Us0u5eSdR2doiYLZAOQoqi6AR10PZTl7auUlJKx+T
6Vj3mfkNgCzxB8sUqABrexnu1tSWxh4q29wjZIDX40ll1iM1mBlPA9zMRaf7LTIhZ8MI9vbi1lAI
r0CeQwGPHufVUGqYGoCOlHjtNIjQZx6qd/E00QjT5NFOPrsRXgEqkEvS1AypdF1J701h9cYkO7/D
4PxngJp94ZXG1PuWIqpHuJfZcSiV4jCYXRXuHLmNaZKzQ4jXqZZw9lZ3ZN04SVSUOZiBlpWeVZnt
JYEm6dnqkJzun+7NoRaWILxwilFrjxdbnWq9ygk2oij8X98W+kkru55y1BDvjLR8m1WoTBczrjVU
vpDFXMOLZSJpx1Z4YMNcFMd46fw3zHLPFGBrPib3BjAqr9lNmsH969KZzXxaE+1ST1b18KVqtaEn
1yzTb3++eDxj1G1hnUGOWn2nyW0UE8u4zkfjLvJFNzSPKf4IL4h7q3/fH2r5Uzert3QncofQj7Bu
kx6xTLTiFHhFdbGJ1LTCPetz352SZDB99KdVoOnhj1HGRZoYiJF4BESCVOr6ZCPhW89lx6BwW4J3
Hc8AwreDdpoC+kx7iGc7idvWJEnZyGXY+0tecz2eJmlysZGZ8jurrY6D0Q1vuIEbF7aTndNHVRcP
Efq7O4nUxn25qHNzp/DALcXJ61Hn0WhMgDjem6q2j2k+OA8uwjNYPKOoBxG1P97/lFtblMoJRSie
b2DB1a5J4igskJVu/KKb82Nid8qlEMN3iNx7BYWN9aRjm4IrLkZggOuG96XK0Da2aHjnYDXLoNQ+
J0aK+HuhKLQK2EotsPxsNePf+zPcuDsX7dulf4jRKbVdryiXaVDVS4w31vp4cGJheuqYFs9FZsyL
eYDuxYUpKeBk1U7+divxgtopaenyDAHx3Dga1JjjuHWHwalVt8VbQgt0BeLQD69tDwKNC4ru27GS
neKuLQ7aXLfvG3dA7B796O/lpNTHUMTFf8BauJL4WWgCLM/Jaj1KfdQ7syBhhv4yHIVZaQ+hrgde
7rbTgxWayvn++t+yspZVcPmHIIomhXWUqNeOBHMGG1AFML3fiIIAKdGyyLmIvpvf1ClvjFMXu+Ej
+GyhHgaR9LFvlFP9v97piR3u/6CNLc/v4VSjXruECMu//z1AriIn1BR+jxw7wscyN3F+1f4BqvgP
8fGiGUCJfDGXhXNwPZIOmxusJQYwQLRCnueK7NKbbL2F0mlm8iV29XSP9r5xgVCVBDSgMZ74eF28
ttXMLGmSa3waZatT3+E9NC3ayxkP1ducIox2fzU3x+MNXQoxPNvrpkeEN61wcrTGt8fC+rdtx9Jv
RapR8AipKYzZHyvxs5sWkUPgaMRBbli4TiurLm3NBokXI/CMoVF8HaznrLXivwzFZe7iw7J0Lqyf
OTHbqTQrtaEzSacEGlfR8zi5Pwx3CN/+fBEJjxGM55ED514W+bctqQVzOtTYoyMyYMmL2SDciBv1
F2E1uEq15AL3h9s6AVyES086xEx4HNfDReg2Tg15hT+GZufRXeP6RhG1njXswnMbgRafamE4EAAt
CpXXQ3W1a9LPLAGUHaPB7jlSL6i71zs37dYmXMiWMLpgT/HCXI9SzhGeeCoVPy3X9NdKYF+iQSjz
7LJQPKq6+U48vnmnET/CBYfjv/SmXg/oRmYTpw6njGaWnDsEUDAqWvcoajU6zMnQnabWEQda3vJF
Y8XyOi1rzmFtGzu/ZGvmS0sWkm0UleHtXf+Q1qnpltB4v1UnT/xqxptcK+3aG6lKHaoKdez7W2fr
e2J/wdFjoXE9W33PiEJvG0V8zyoN1VMS2qZfu6711/1RtjboQkfDFBBNCoK+61lF5Baq0yatX+N/
fgQO+1E6YfVWwvLYWb+t6GAphmIlulgernmlwIr1oOvEWxb6036Euf0/wVAX74A7MsCnaH5yE8Rk
iB3CD/fnuLmSHHquzoW1ta7FWmOCuHALTiP7TP2cF1EJl4M+mPujLN9jFaqTCi8tPuQfSG2s4sm2
h+VklUA0dBOIC7X/6J9Iz0vkIYfxqA8NigAIPl2UrFd8deyineBr80MuXLv/H36tE1+XQ2RlLpPM
9NKi8j2afyHeUPu0uUWX+zPd/JIWpRZCdYSqfgn4/HaHqpoUmirYmTW5w6FQQ+XMHkWr0okJboJZ
96m21afWmff6cDbPIHMkjl7shNdpq4ijbmb+eIOLMIagNikHQyqmL4nw/KmiDf8/zHQZDT7hcn+v
MpPYrJa+LMYrMpm+uDILzlO/tH46WTomx6AxxFs8d+3brDrFztPxi8Kw3lAEchA2AeyhQS1f/Ldl
ttoW0oITAi9SapkehkrvVfTq5uQTzAdFeyADtRFc04T8a4g7afFOp8kx7WWAlASeQJbfxpXi0ugA
GdILErcpvHEclcFrKlsTx8lolM9O3A81vuy9buys3daGtMAgF94iIuLrJh4xaXoTYzDqo97fHYnI
VemNyoywWYku/h93qxCs/D7a6raciljNY23Zk8hvncY0USgzR1n0GM22sYdHbW1D0n+UJ7BYxFpq
9QgO8N6awQVt0Npq9snCsouCPqrvpFNxcptS7lzSW1cLX5TOGB53HsPVTgjnLM4mQdEWgrR40tGI
VDzDmiaFbs6pL/0KFbzh0Kmd/BSnpvN9nAx6Wu8fha1LlBa7BX2GMk+X/fVuTCIphZXUAGOpVJ7m
sjY/WFa21796S0TgO5LGLQRemrHoeb8eRuPrxUHj0PRQyDk5R/if/gjrARV8wc5H9tcKPmY5Pklo
L6fZIVJT+dMOnCqiWITRJQhhSBllGMfsWeR60B7Qz+0nbxD63HlOnc3/ll3ZZr6jZ6XtxY0IUBWz
zFF6mlCz8iVqNJVO8rTK08PgtNUfM3PYG9RQwTqAjtBJXwWEdlUmdbZ0Ro5dZr32TlDSqqskp7ZV
dt7bjfPHs770iVG0peVp+aC/XR/VXOG3U4KqJJVpeAhamBdCrMDTYljR9/fGrUDBwvTE/ZNvBiZ2
00yNmiiBjEPm7wZxnPt2WdK9OyOP8m8Ua+I9xdXY9sIY+dUH+oU680NbFhZ72AyHzItMC1ODeYrV
ZwcQrPZipeyid3VTD++biaU8lSGO0Du56QZIskQEkJyXsht9CtfLM8MKnpoYoNeAM3CKJrM8OkLL
fWvWmh9TIcvIK7PCMnduxa14FmUE0Lylhr/QP67HLe3UqiJJql3rqfEimsE8UN+QmVcAi9AmjCg0
nf1Dn/hOQkt8PwnXs2qnOHLE98xBNrYIyaQGVAPwtthDX/8W+O3tbM9u5SMLoX+LZK8d1cqB79r0
U7L3lm4sON3hEPZ4u2lcXFOMHAHkoDo9b2lQ5e+cpNX9vunDEykfMpeplv2Ll3m385U3ZsigYNzc
J0SA68IqFk9ou9QzFNqhQp6867QHo1MU7L3b/1DqWRyUQQJ4rgHvl0fj9/OGupvWOHXjN0afHZ2S
EmqfjtoRbdQ9XGVrKZdTDSUZAsoNuXV2nNHMUrK8XkMQAt5L6jc0LZ2tEopwidbgk23IvdhraymX
JSRbIH+mpfF6fvPgWKGGKRk6kJXqG3HcnozWhgsQNe1OgLk5FAEe/+E1uOkHTQclMvsob3yZafIc
url+bt1yOORdvkfv2yIAUFWlP4V2GBoR1jTzKFIKKv9AD3nESUtoE/ap/8jjqE2Y2KToSppdgcF0
VI4H16VCrgxJs5M6/JK0XIV6oB7Q736JlcEXvV5bwy6VskeE1V/01qtTwWf9CFAR/j3XpY3Af+Jw
T5aJSMOL0/T0No5KWZZe1rapw41lh0+2OlLrA+qzHoa8Jiyv0fr6+/41vxH24EhOIPqrlg/Kev0r
e1kVyIJote+gpEw9R85HvdP/bmo1fQxcM9wB6Dd2AV1yGJqA7BETrKmlhTJBWrHAn2DnpDh6BwVd
lkH4rixnZe8BWxZ49QGWtjiEQJY2cCzlr6dGsNcH+gjKUFZjYB31ye4OFLl1hL76Kr+MOXbsnhoE
GFrrkzjH+CFnniVMcfrjJaZtbokR6HrAdGO1EUrwGzsagVeUfsKQGIf7g9Si6Wi6Xf1U5FX46f54
m2sMX25pwVEoS6wurVIhQRhnknLd7SwoZVgAAnO0jz2QwB/HI+Qyrs69hWID98cqaC7GSdVaS8fE
KEzdC6Yi+HypUjllVbtncHw7q2UoBln0BcFqVhu1wRwe62ar9jslH08m3cGe0gfdKQ12e8FuzwRQ
OyQQqo68pFDVrjfOVNmJERThgifOKJkbvXygCC6Ps6VVHmWB6uH+B/sFhV7vVBZwERElaFqKPMvc
f3tmEF+1CypkzA0wX/fz3jGLUy9Ixb2eM/Ia5wb0a+xtEwIYszWeisRw8Q4wnLBBYn4gddAHHDS8
wM6z5IhSlP4YZ0H/I3Yy7RQEUZsc6nFU37F2OBmW6DH/FaLgIY/3J7Jx8YJS8njBq6a0T359PZGg
EJOlJKL2E8MYfgLgZw8FOncPeUbPmWeLtj0mo3DPFTa+D64TKJ+B2+tw5+Rvfb/FVWTpdWarrLvH
IzSdkkomXDLC0o4itMVJaTrz3Aeahp/9ruHCRvyHzAS4HqRGGn4Iuq6n7dZS18Vyq+Ejbj7n4wCa
oLexuJQpZpVpfJKWMbxLuPn8NhztQ8u+Vc1d+aPbEIKfgfCeBt2cua/7J4wJ99Su5YnVQ2PAXMbu
zmMqe8SqGyJ3kMdLYsR7MP/GYhNtQsUGAKRuspaFKUmMxrQxa9+tHbp+7GJ6F+hR8zK4SdLR+t2j
Lnx/l91CVYg1wq+khZYjcxO0DLaSF8HinFalAi5ApUx+OmjImlfUvSIhTHzqBuVg91r18f7IS+y8
OqeLNg2mJtROVMLC6+8MHDiWQwkAN8nR8Mu8iJ+deV+IYXMYeqr4h7QCUZjrYaquSeZgdGtfMSpk
JQJrKh6cZpq8NtCSxmsRRpNHgbThMZyAXeNIxB+HLFIPipvI963Tp8WpDqQ8zVJ3du6qrc9NP+4C
l0M6pbxz/dtEg06lFnG25rjQPuoG7S/1YCcnO4TlclADML7D/UXf2tWLwhPNISgu4a14PWIVWAoo
GSMKpc2PmTQMX7aO/dq6CfpzgufbBB3bGXRrmr8PukrpzaqYM0uRlNu7xKI4EVcHVxA5GFagvfbB
+MfqcKzoEoZR6lzMR9eJvaIM8RAmOEtYkzs9QC6rvSqoxRGTotnr7HE4AloaZ6yf9xzAb2ZKHYL2
G1AgsFBi89VMy8ieLAr89MKIyG4uhlGHiGAsFhiI+6VKcs7nMdyzb1l28NVBIi8lICKJo0sS+tcK
Vw9mGacT1TO/o7s6O2ud3rwz60B9yi012FOFuzlOy2C0wCzqHmCvvwL1317XqUnaUisKMuBw1l6z
btRObpXbH+9v05tbiVFohkfAZ0HQb0s7Ch1MBHQQbIZevo9KCgRQLUsQbHv2iCNokATBPDTFtNeS
fEuUYGjuQRA8UlQTMbrrE7IISRaFACKbakf92mmF/ElUa00IoUINIBTTF8NpPfqBdff8Cc2j0PXC
sXRfgrg2p2OZYpYJFTyo3+4vyc3JXX4XLwLgIrQl1v76d9lOpo6iRdOqjltX96syUE/20EeHsCdm
q5vSBApRcUm4P+zG90YbmVomPQSkgetoyl6Yz+5CNbeyIPmc545UwQqNXfrzxvTAPZaiM8gpJLXl
ZP22r4g+q5rNwDijEp9TQzqJpzpjpPtDNTl/gxuT1AnR9d/uz29jpy0VYY3+G/zMaCm8HjdBcJA2
FcadQ4q0eVO3JycqDK+Q6nx0Z9XF68oxPDDJPYr57coi2kvaBkqxRODrQnE1QoHi7UHpNra7ZzUQ
04cqapsdfOf2RiJ4JNKHX0NAcRMNdzKemDjZexOHrh83vXHBHe/rPLf9RY7gvPeX8/YzwhZjs0Di
Qucatv71cuIQ6na6QTk/oo859THWaU6J1oaXWDeDt8ActMdaxOWfJsILRw005JcVIPt09Y5mZU9m
asLnmtFjO4VFNh6KTI/8KBnLnfNwe9kyFDfSwlkiD15TG1ujN+PIgUfTIfP9TRZj8GOMU/U1Bv79
/B/Wcum++AVBEitdr6VQ5cBSU7A0EdG2/860MJRHK4xIVnIlGWyIf2l0xo8n37M03JwkAehSS0F9
fl3Vm4Re1cC/HEalCs6lZSRPTpbZZx1wdmfD3J4/EkP4fpx5GIYE/NeTRDXNFEID2KGr3zmXBk1/
Z7ee+7OuV85PO1QKx5sm0342cmntVIRvMyz2DU1qy0ZVKAGsSVFEInjcC85cWNda4mWO0ibUjboK
hf+wnD9HhjVkp3Du64+mk8//cyGrICCcdqP64f633rgMAEUX2JDYYblqr5dBBDIZxoA6apI1GbY4
NJb6apo7+s5yb42Dngjtf0uWcWPLHqowSeFls6eMrH4KNVGdJi3ak37eunR+H2X5Fb9d5iD4cV+i
mwMRq0vo2MXh1mkC6OBFW7YnNL77n/eX77YJf2G+w1z4BSxT1dGvRywAAEWOqKZPCVr7iAemIQ9B
qtkvOUX2f3ru4EcAGxXJXGfQH5Adad+lrh69ZUGePdpSp4nu/i/aXALUDnBuILXhRlz9IIQcomQh
cxRJ2nyyRJE+Tomt/lM5mX1wsIzeg7y3ziwx0AJVwW9CeeR6QLNrs7qdAcaCRESXgWr2ISin5LjI
Ku2kLZtDLaAjJBVup5vKUGvPg+VAEavoCzvNdp4+QDRoD7E6mJf7y7h1PVDspO0QXAwMenUurEx0
cRs6DUCVndoH04m7n60MuhZVaWORi8UtWakj5USzRXy+P/bGNH91cnJHkKTB2b1e0XnpoMjR+PB7
1Cqfu6lS3oeDTecojTOn+0OhrbtxMsGtCAUIPknP1sCm0eCJUdVw5m0sm+onMSYORskVNVucYPTi
rZaCaYaW1OZzrXbdR1rgR1BspxatZ0g7iU4qVNoPIrHE12kagw9FHQSWhzZBph4mJaiGQ+NUquvh
pjlN50k1w/4QpXaknMvOLH9UtW6Up7ru2u9Wno+jV8+1Jb2mj5r3k0Jzmh9ZpfHDqcbkh9qOcXHB
C8hIvaopx7+wlekKDyRtCdJjPf1OTK9+yp26tqgRlM6XobH75jzNRfxl8dEtYBsbjUXnapC8RYZO
3Fpr+FJhM9/I2KNdWHlu4t4tL0CuNFURcsLCiJW5/tH3tZW+pBZAFGxSsnOiVpy9XEyug8OYRrV1
xpcT9RQdp9qTdGcnugRu4JLbO7ndH9C2zKU/FVOTHqmj5PNBFGo0nhAISS9umQ7AaqVwdC/Lpip8
X/dh8QW6bPg1r/PuC16cZgFZIysb2j5R3zsY/Ww+Y0WLfSbdvv0L2JAqDiLoutEXrjaqT0GclYbH
JRF/z81WimfHluobfLIK863IDj6odUmg2SGxhCKlTCGfN0pux289JjDx0emh83mpmU+faQOQkadp
bTfxP6niT/M49zoZEcqsJrojIGW9bJ7zWeDuMas5v6kz1WBcuquin25uh1in0bsf+saYjM1r2dIO
iAIYClqnEOEssEYRaS8C75foEYW3/CWy7YCZSjd5DE2RmafMYfv7PFDGl6KP5deBRtgvEBBdXMxR
9leoB8TTOeNB1Y+RalIbSMcYFbnACMmC0zymTpBjR/hsKMY0HMPCrhCHjNQx90JZ47EKqXbKzm2p
49aVh8HnPptVE6oB4jiHelBj42R3hZvSmJOXyTOyBCqkh6yXj5WqQFxjFuopbE1pPApjBOKGIGQk
XqNnsvScHhmWi9nbiji0XaPhqwoW9Chk4PxEIgmXq1KCFrGgrTs80FYSY4oTKvZXY3Ar82QFtP94
Ka5JjqepSGO/dWOeTOfITUfnIZ9MNT6gVlmYZz0I+GNCjNPjYESmQDAiLt47WlW84olctl6q1M27
OJD62zBECvrqXTb8a1mU+n1tgAl8xo0rTSDktZb5qDpBoENNIsXEmh4a/2lunFnFpMdsYLFFDtNM
7X5MHxQLOdUnYu1c92wcRN5MEQr0IpWwLU7pVFeInXRV8L2z7Cm5GFXQfi8CLf88mlg1wHYfDIAx
/IaL0xRO6v9kbMXvJmWMuIosWfWeMdo1/fR2aNheXtXuhyYUbNdiqsDSWOPkMrIXabi0uvR9EJZI
Wo+kBI8jisH2GcdgMsm80PL/NTH1DejgfYv+AIaziSe6qnmw7VQ3vZrAOz+lwFHgNTLNusuQ2sHB
hZ5vHBPpBNoD3IQiWQ5F/x2YWO+8AbzuzcVawzn0dTY8hKYz/F33AtbtZCTBP9bIVjnkOLnWD304
yp+k29M/plFZ1aHP9IGXcjJHJP350sqhdFyR+anTuW+t1Q/5UQtlEj4IOQ8jkpgCHSMtL6vwqDuD
oh50s1NmDz6GoVwSnSL3sa2ToPKKgrZof5iQ3j7Wai5w4pyVGffgoAydQ6MUueLVuYxhxytFF79I
2aH13kTd1B+mJM/6SxTEY/Dk5sVQP0YK3f6etPFF9MN27PuHwhEp7lBtA6I3jShWXMQ0lpVnS0WM
/8ooHNOPZLjGD9UZJCYjpayLZxgMGlB6Mhf1/L7h5wxHR58AxNCdH7N3aqXb4xkX89B5YvERqLcm
mOfCd6s0bl8nZ9Sjp2AWfXCsEIorflh6b2VfQpnm3InTVIkQH2zLQfPhbJm1a3+zorBxvoXq1GoR
sGtfT6h5Io9rf9YSE2lNbzDnTnyoDDN2f06Ei+XBSaa8FmdFBqMqPHMKKIB6o6o1dFmJ0knKiT7b
epgUv1ASKzkjod/Ir0gkK6nX6rMz/xBq31cmxiZWWV2C0ESn+ylwXO4sX43cVvnYjp06foKWGCAd
phbq8IJuYtT+SDpNap+FETfpk+BV0X20GMPgf7WOo3x3Kp2FwXMmP5ri9zBnteF5HOVkVOQFLkRr
r8lUUcSHGsSx+Bm5s5bn6KG3RfcBpfOoeErGobIp7Tkz/t111oZfUG0zlZLto3ThSzxUpYG5XzgW
70IQewg2XWY2+kdHQ+8WIN7oekikg17GbyK1miQ8Flqix7xXVRs4JboM0E8/sG6KfoCOpDWvDvXL
UHhzg7olcjWzERqTT3ppFv3nVKfx6RgruTOV/gggPUbeFDpDcGmtpJUvbeb25c8smheVyEFn678Y
1TCZJ5WzARFHQf8WxRsFxCb+ScmkCetDr2PJ/SDJoMODFljZS6+NbXupsdcrKNUbffnkFCjMhp6b
odej+1ZVFsErUoAlEoOqPU+G4+Xl4CLlE0ujo05nFGn7bMxT6T7L1LZDb8q6JoD4o08IRnm4lbrW
x6yJ+Chw08SQJF47ul15HhM3Hi9J1hnapXDMxnhIitGkQ1wp3PhUWtDjPCNdgtlC6Gnuz1nXKSFG
A24ofzj23IcvJRxHzZvNDAW6sOonw1O6DtWoRkjqi5o+Ta/NIsNxmIOUwLRM9QJzKG0ocbFAoTY7
dWOhG341oHhVYWLaRu4BO8GM+ngSqQod1jn+HjnOTssrOQfygPUYYvKm2qWvMMARaZ47Nf4kW5jf
ftG3pjjrMBpf3dwKdU8rhNsd+l5rPyuz2vZeSi8gXh1KODxQo0NOOq/tkZpVhPPMIUos/XVKx+YL
1fxh9jtDqLVHLhSMj3npWtOBlpYOnkdUadERzQukjSy7TeGfBf/H0Xktx40sQfSLEAFvXoHBGHLo
jUS9IMSVBA90w3QD/fX3zH1dcckZmOqqzKxMl5+3dVd+9wEWK5lIVDmc98B0V6JG++bgbWK8XyzH
rh4KdgD23KiielLUPS4cktqP4Catq1LjtmHMgQX/ly2D7GAjIv7frG9WmoOoiVCZqQpMNWsmDPkw
ACKGIh3sebZ/iXbuoeOWZBIprWIs06SIhHckSU8lpxgDjCDV8yDiQ7SMVOZJSHyopbPOBA/Y6768
i37R8lTXvdHftI6un8Lwdc3fytINihGiEvSpmFkH2x5LXXnt0ZRGGyvVyaDlz3joFjs6GuKzXbze
imDK5RzqLpdOmVjfjprsLzGxv+9iei/3i60nHach+mveq7qpo9wmqd5Kd9Z5enif2F3uhzloznYR
1MOdIrctTh3c0dYXx9a2Tf8d7OJQ2sVg8pCJbrrfl23fTtsm3YXGNlp7HvVm8Q/k5BGg6/QJ4GzY
b4YlGkdpzJKD2FzId6rMIRmHwMlVPdGXpUzTU/lIMXbaR1eHVftSL4MzPO0j/kB5443TyP5UvL1h
2Fd0Z5R60aWWXSUyUdTCnPwakO2acB9PfmcCng2frjfHTHRrX8Zw97y8EjK+mxvL/I0EMsdN3vrS
oauHxzbopx8d0VxzGkmbFkVuEA4IdXUfprFXI0aNjNd989Ys3wE7GHbqSiPCqzCLWPPR7sN/YbyW
c+6FWvZ3XjtG/5Ty5+pQUjyv44TF26EMW2TbPQ1unznB2NWHTSb9m6ZMvPqzXFhwRDrIOd3XQ/FI
XoE3pfPa4vSCB7BbHXA3cV83UTdjSns8Ppue0+0yVy4nrRgaU9xxDk84GVYDXewylTf3sWjnQ8RB
JbeHhICxh1bcTKSmyVJtSkmVY1ZZciD8ou7nX7Ho2xdqeWwguYf+c2tbQD3ehOqtEAG/dA1Zycw2
FL10Zsrap1w3NRZhqiRmMA+XnT8/45h8ZuVARynUMrt2bZsMw2GaLcYxvNmSbJZBxyr0VtgvVd0E
DW2VQ2bdEs/jfbkpu/8BPDf/Lgo5ojpUjpjueCejk7UiPfoKq66s4Lv7pknJDik+lWqUTBHZmfmQ
lN1kpzR49a8llMvRkskgUleheH83Ydyb6+wLq85AgZflrttW8a28xPCBWRpE9OpVsT4vPlWgb8Zk
PcpoUt1dWEfm0k7crdexiKuro6iM+T65xrnj1SyGC2jH2Ke+JFPkqlcj51PsQyEcWzkQ9WAldShp
HBbl5UtE0v3P2dXt8NPRdjikWLENzafurTDJLDP6Tdo2g8SiZPCSAomTXH6XVoe+g8mnqf2s16uI
si2hvwO/dmlwMZNwzVE1nY7vqslr26wXlT39xFRzj9MyqoufLrUVz42uVB9+s1Rfdmv0j9j48lPu
0fC498L8ht5quktM6djSWvEkH9w+UP2pGKvhI6qWAgi05uIN+P0sv6018nTqTUi8dSjjT1mFiTqX
y5x8x8Vi5lNQFsp/TabGD3K5u/5/heVs4SFphiC+UMYpqUFNpzqZtnOuQTSO1yqkqUo5KGJUrlLY
r6pnYD9jf+N4j5WelvmsiT+nyETFODx0s1nbs/ZF43z0ZhXTc+vQ716FqrdT02+NQDCgrDvu5Paf
b6QSJ98a9fDc05h6V3/1138V0szpMHWsBKd+fPMia+NxHrN1bMjAWwKELw9V3bF07mCX6DwVbmy1
OMwF8R/b3pL3jly55QKYUbupbrrBflgJjrrouo2LQ2D5sTqp2StoxZagO/XeoMtzPdr1s6V6vd2H
g7vo8xw7xbECklmug26CS6icMchK7Rr7vufqEDd+c9vD+t4ZLpCvYXMpB89790rZ0Vx4S4uifoq9
H45tCFRbRoDb1FpAEm9bPx0Ywey5LX8dIWrKVjZDxUig6c9VF7IhmIZntBF24ebSdcQrulFvyDgz
rXs5yak56MgjNMGX/OEUO4/pr9tbBV1bsdQ+euiuXmltF/8r2La2v7iTwKuoCCfvjhWPJsoUs6/3
vM1rfJzcKC5OgendLp0m0yy5ImRRp6rnYTpQQSlu9H/bf45f1cNhlMqy07iM679jM+1lvobhdldr
fNy2tHNKD+yYyNbt2o3FOKX+ugAVeXUdcKCMzTAe7R1JxYkhb8F5MrZMpcfUGUgcIn4nHh/dwGq3
M7kpIGk2du8UE9ayplu2cnfvmia435s+slMbrNp5acZZmiOglxscFdT6D29L3D2TDbadRxukoLxz
m2ExB7S3GJEUbt38HQos8VMMAy3nxGvtOidFj9KfNx8n2Itfmr2+b/btlljDPpafdgtmycyAVhVn
MfdInqVXRad191igpOo4rFbgnBQcy2KtZIaK3zEPmGuqJR+S0V0/F4s+MTd8nJyelf31Eg3FmCnh
tRX4G4MO72hSBpiZ2WAnM39aprUVRW+lUwxRWldlX6XluIK0xFUpWTdqh8LKXGzwn2qLDPu0ZV17
evKrPTq3dtdMB3Ar55ki3v1E5FD5qbv5w3dl+f1dvLqIcK2+ttuL0PSJmDUGOjw0rfFfG3amfvFp
b2kSLfn0pwaM4gsLEO+95+1Tp86VssvxxQl+DMley9Tz9PSw+BxO//Ri+x8YXDtzjhK/eVxLFRsm
khDsBwht/8Wij09iqNrcKtONa9dXa+JipZUa9UWM3jxijek6L2vT2ta5mohguwawAesBh+fwfmD7
pD2MQ52II3o27zXurSlBd+w2UxqGVjEx9P3/3hqdWH9A6YR4M7Ej5qfIJ9kyl6tf6tz357g7rJMz
vwUUib9G0almmIr1wcXrZvVhT7ic5wLle5LHHDcO1T9W143dRJ583pNTuyWd9TEO7fpt3EiPh6Wr
PHl0fN3d1rV887RIMXcXxabjknJ+ep+9E5jyEPdrVZy93S9ejDtuvE62RY+sLVseRlVhooRLKFs6
1VyxVeAtW7mlq1mkx20tuW1rYaInFM1ghzw+i5t2EiHLYUdeedYKs5rUFcjl822w7engtyyt0I2t
A+4N7bj/VghuRdYUnW7TOhprYMN+qV4xpi9aTLhooM84EIPjtMHcviyCpbYjaO30PgUt0jLEiMuU
sccEv1lXU/yH2Wa7RBbzYwqWIE597YI9JEs3rt9L4sr5OM62J+6HoJys34bMwH/JVC9FNneVfy2m
TvyJAYbbvNm1/7GuRX0xblF2OS1DUKeBrsiZjYEQ/3kt4FlerRPm15OcNe4UQwEbn3L32/V1Gt3N
HBcWmNTBUCkuPs10l7NZ6L8nxbhB2FXW/Jl4w/a6hRw93Q5OlMlyct7HvVL+Xb+J7mXbdWG/hjQF
69GyNeTmzq7AdILxnJ86thO6lNI6PFmG4TH35TRcYkhAN9sMPeRDsPXmpDEBZE4wTtfnbtUsP1y0
z/MFe9buUXRzMaRRGSzq5Fhzd4630a3v+puAhCEn6EfArm6kdeKMYDO60P2fHTB9B3KeejdTi0c7
rwvNulUfmqU47G68/YgJa+3SNo68ZyusK+bBLbYfJDGUSx65yfab3rRrMnthdDtE9PhdhqXR9lMk
RfCMs2HTn8o28j+m2AesU2HYGLIf9gQYeIyb36uqb7faNUEeWtvwdaM9qkyYofHZFlzNy+D3jHB4
WGC9a+yiUulsSvnMiiuppb2OVl4E0UfHWPuFflShTEqkFGbJTbOG8+MaW3RMZSzbB9qavT7Mde2q
wxaF2kkToPP3sSTM7LOVbc9lIhZpfrMZwL4wfo1NJjzSlx/FXq9XH0OYgLeB5fKGkid8L23Jy/jX
jdBsp32fxCMbY6GBDSBW48mrQx44wGaRNm5za6ZLLcdTOcxzTiuH3M71eoJvXZy73xYUZcN9UNbF
eeZEeRvN4F5H9xZf5sbriEK4TwrzYiWVy0oOsU7pBp6J8ZBtCfehXK3gG3AwEBfm+ODByDEsz9pI
1izZ/vJ+IZNvvwsqFig2O27X3enqMaXhmj87r+4sOBxLP4R6tHj1CebAaXiXvpf5fVzPh7go7YbN
ip73k1c10Xlk8V0AXrfousdl5OcOZuOIm8lNfnKCAHxiT9ZOolOYYzsFcfKt1K1i8y6mgM5C7js6
gsLy4GNmSxeY2/vGyUpHiDIF9eDlYdICA6XnxPQ38ohjoX2AyLgEzS5sMFTjNmdAavXGGW05h3ZH
rpqHlVH1NXRmzp2Nvk0+glDuzVWNCeMPvsOuuPROWXmHoHH3p6Ix/a9GRqzKqIAYVS8mCvHRnxsu
G950tZW1YunMw9Z7/Q8V0IF9dn24/O5UHQSvnefNhAouwepcYxJh7/bNr1WuSYrhjSq82gdLHcI/
XZuUTgppNlYPlbD1wzLP8CjzlKw/3bKOGhBIzPRIgTdROrFgci9C4NpD31fb41g0an2b1FLHOQYS
05D6XilgboijuSu3tuo+kj1x19ttDfHr13r88iLZVxfFJGzlHg7+73LbFE8s8T7JtzcBxpGvZJef
WnfxD5ZR+dB1j29giqfgVhzWcVvHQ7h5hTjLfou2+y5uh5edB3S/84QoPmJy7vz3YewjmVVQ0NtX
KJrpDtdBBDDG9nor6yd3A59TU0K2JDV/oV/iq1BROqz42RyxknMBTGydh9nyrIeuRoPwcIMSf4eN
F25YRIS0JUrMrjnsgz3pg1aB2nPLarxf3rrMVupYyTCnxaZkfZQaNu1gfG/6BNJJrPPS7tO3M0Bn
PAqvn/6Ei908LZ3y2NxD2upmi7uz2Nk6mxZZVCfyBSKeTa2orJLLjnOY+94GNWSS42GpdcDeIkp+
bLBo7RlEeVPXuA7nt66HNfue/XVtMuEsI4U+7PdDxxSwM/8xgKfKbGFw7ya8T+dSEfl9rY0IBLAj
i4WXHYfu7n2uqqlOaWJkBcFjgFNnBrwkayvl1VzFaAfMDttHHWh/eEn0Mv4jPdwnFQuBF9W0L63p
vMATijNppXwhzv2ZS4OMLDgjP4n2bJyC+rxbhT8eEtytbhRSUdxD+QTMA/WQPGChE9bozZIGK4RE
yn+ez8Rx8IaZ1NfQrKG5baGMLyzibE+y6aYtExgeFpyggtSLEIoK9Juiuh7KeHTPN+UX/v8iWutn
KFf8yiDNi/9sJnZMOvrIgt1dwslkcehMjzVRnVNaObX5Df0LRUhwaFCkuJHSqaAnpWe9GVDej6Ea
vfMs2uZHGCdUjr4x5X9zPxZ9zszND2uEvRjhsptnUrGCnh+bPi7+mLCf/vq1pNnWrVPTpw/Bi4/b
o3yUmKasx1l4Vk47aVVHWctheQmUFmeH/s6APnbBmFYVE9MR7D0QJ75L5AJ99fubp1BKv0rmb3lS
m7Y+k27ZMRtSMnFOeHlLcWnxiJ/T1q625xjWpckX14woreti13iVGEYW0KTFJuDMoQ6aeXb2n96+
ScjEZNgYTuOOZYCNaPEtM9Fmv67VFv1eZeU0mfn/8zGwBNIdNoTVcOBGOy3+5G7y055M5cBkzN1/
g1NgBz1aI6udVW+HJxXPTX3gVzZvpbSk85YMBI2k2p27+ZhM0psxE4p2EJ7Vg0ZoyWELj9BlfgPM
b7MYoZFpmTQYCzHcQT/hikiW2DYdY1H79qEtx3J/KLDdfDLejhSH4mT/G+aou3aIvddTZzekx7Xh
FuYNJeUGRfayQ7PCa14lLFtlYtJugzeZB4Ql1iW+tkEsrIsnnLHJiQQaxAOjZ7mmzPsM8l4ftgfY
vE3cJW0M/ewymsJVx64ac8UhAIBcWgBz+Mr9njyvhfWNh0Xk1eBKJpXVFX06KLF94bowc+5tXndC
9lkaymvv1+ekLpv5zoff5Do4twe2E1t5CEtar0uA+rbOvEiDj81jgWMROAouBHiKDT7eam444olR
JVvajlVCnhoHFEoSz/DSWwObP3knV/Eo2xo+Em1JFacMJuKL/rnZUwb1LkydiJbsMKBHfR1qsm7v
Gx0xBVlzQJ4DFtzekSWcfjqYIdLNNQik6POkLGIAlGAr75PEaverRQjkdZw1G1HT4kLh+VvFBv9c
ynU8c0zZH6Pb238DdyeioropVEFyxp4k8M5ped6sYmuz//tr5XPpzcdCtcPwtQ0dTbxqA/txXsoe
/fs2sG7ru5MDvmrt85TG7G3vaUSczAWnEJgFXwedn6LZrN7a2u+c47IWcFm0N+s9VLauTrPjQ9sZ
p+SnyxkdzmVDxGshrvcXkRocoCcYzl29lpBRc9b15cp/KBRcvGewQtz7qKmP9Mwab1ybrLuUOUtf
kr0NogyarZU3zw7zqlpE/YeSjaD43FVsYFxqPKE+JfzknTbLPmYjXH1Jy7Tq7riLwbLSjmHiFmrh
iI8eXOVzMLvBQk3fJAoqDrvlUNQzFkRskTfyzoKgfpO0Tf4H0+Asnn1vk9FfcPcKmUBUQ970AELb
odOVA8aDFpGut9Tjd7tOs2DPdmZnjX2W4lL0Dc5x89769cVztnk/oOOkVsOaF/u/0DL8oGIIekOp
0dGve7PxUsQ/NqORTJJjHVdBRD3td/fcdaJ9a0pZ/ypXeGS8WsYSwYKTKMNm59D8hdNwIBgMXFxN
Od/i+bgbsbgHsAKEEPTjyBbhqkJ8PZMluR/2iWC8iBAQFFJ9gKZIjUJ8MynQCpg46v4b4c1UutWg
ULnTO8rc723r5Tv57opFF1ceAkTv4sKssc55V7JZcCCLMLxz/Zv6QFXU8gz5xc4JF1QbTLkIBjvr
Rt9MT+OOOQTYGDlz6SgobbJDc3BW60i9jqdweEbNI/0X2+U+/QqF6cx5pZbH6WyrKnxrYuFGbJo1
UNgbbi3VI7wHtQ5mGRDOnX03YdUXo7W0BObibQ27AZildzTIW+d9whxx9PdLU06foabs/+j8umME
vZ35nO/enq3JMr8j9S/a/GaJVR24zOKH1Gu0PtSD7TYXUBZY//7/X8XYcedzg+l1XsraQ2ywCdP8
2MVeybTtN3buElE2eO7WdeOxhG3EZdtoeW5S6zbOXFlg7TJjvPLTB8rgyUIc0mcbsR/D0el9jqqI
f/wtdRBoUPXYfg/Hrf5j71VTpohO7O9xjsLqvpgkOXOQd+FydHYh3vW0939j0U0mx9Wp0Vex9mtC
rlks8Qn1Kmx5zYoz8J3jzOW/3prjKsM7GiNHlhntV2Yg9OcLeHfJtWfIUm6MEqsJnIXze6akZwNB
JzrHEq78b0Ua9b6gpNd8gcYJD7EvgSEn37fcw5QMpf4lonl8I6o+QaRk5rI7kk/toiuo6vDQj9jT
4yIiJaZEtjOhHzAyWQjP801VX+cucre0afHaOnjlDHgvgSavBiEAyqJ9C/7JSGHzi/W6/CDHbcKc
ZIr3tz4UjpNy9ngw1y12ilcjKImHyCwhIaXAw8WDnGYg/lluVpQLHC31r1UNtp+pZlrtB+h3R+b+
gHVb7lpF9xTPg7uBVHWcYsW8GvUSaisMD9O0a3nXbBYtw9RO/kNYeOueY3W1VAezNYmdU96EnVZx
QBaNhK7Jx1hM5rBUSNxu+Ox+HeLZCY9qV47PKpQUez5YTRjC8+3dp6WQBwIRrFzzVqMAfCnqKKFg
ryK8L+gT3grPR/DlJchWFTgNCyeFDPUxSaboiTZk/ILw8qbHeG6b82K7mz6Pkl+NOUbXPjr+qPAw
k0I8WUMb/QtNR5cA4RoPR3h4/2mi9f2CLBiDlP0YBDYYgWMUKsUWxWlQIYC4FD4Ik1Viaf239Sqz
pw3qENhRLbb2QJeJ9GU2UCCin/06l3JQNo6xuHkFdtnEEB42I1OK7oYe1BZIv3OCbjmvSdJZ6EQ7
yJp8CPoSBRh0/qtk2SjIFu3Nf4qdMnbfLMgzDoXTOeogbpMko2yz0lgXZf20zls/vdcter+rRQLf
+01UatLY3805BFWevxhn52+o2t57XLpi6w+oZoogt+hcr2aER80cbZlrPW+bn6KHSIK0At9frxhD
TW9VEJAlxpNMCdqXgPJHJK94HE1IVCn6i71Lld77X2G/Bu0d51nwrYu1ftwx0HlPZhniNr4HqN2R
S7Qf+PurIvNtEFeUTHb8DMbvLw9VyMGTiqlK8OpbQ/XH1D6QPA49pTl3btU+7HZTo5KCywfYmGbk
ELHs4juadK86VA4MyGEPy/5dKwKxjyiiJ/upqRSVh1ly+jPsW/PUT4XFIzlQ7bOl6Nqjs5DIAoEI
EvtjH/plTpVFljN6+GJ/HLXR03/BaLan1fVUfKK5L5x8KRaVoGG0kl9GtAEDIX7/oEqoipz/Ig+t
YN4qbzzdsjLYT+u9itZPJ0mVUYr0fN945bbAHmBzl6mw9p6EFay/OXb1TmaMN265uzjjj7IxLfqj
GX/P85DYW3kn2nWG8ZR98uiINfSzvYihljEC69xzmSzDB7N3DyW91eUTRUBGhwqN77fYo+bLUyVg
/A0c++H3snpvitGLshLMiO+Mdw8PY9vGxyImZyKPjF1+dHY14ha5IDlCPdQVJSK5kYJabrN8hfpI
0kITHIySdPYAn2ZUrbQPcfWzW+tuzts4Ee9FXVAUUAwEz4hjEXI5fL+Xfg6SgFJRNn26TtKfH9be
Kr8AWAndtet6xFg0EZTZsGznO883255tY42rI4Z5219QPRY3sew3XbY2ENw5lmiYxzoyTKbbLBLZ
r+3ajS5ytc2pME63+keTtN7Plf0K907Fjr5jaHM50zhV1Mn1jWdeWsCv3028b1Ym1oipgjGzDI/1
qqJPg2N087jVxi2ZYLvhK9itaM23kEtCja0NU0k9j3Ye7dEC8FN1zXpu1mRkhbb0ygtYdDMcByds
7kMP5TGceMeR2u07KL8xnfvb2vzEOpVdV/J1Euk+NIDMFk+pnsTBVLHH39ld9+c+e114Qtevzy5D
wG3cn+RzrC23yucg4MmMEWF94RIHLKpLb0A63lWv9RSVZSbXNfivDyMURz3RfB9OPzhvdWspC5Vc
iLmPToiWzWRE63G0+iX4itTS/VfXjvrEI4Pt83Dk8tKnWQYEq0lUugaR+aeQmqwnN5QWU9uwetcO
zeDPGhWfPGponAh1x412hpRb2WUkO1sg8KZrqwdf7BnirJK2eBDd/VJEesim2W0+/MJz9kzjJmOd
TH+j/Mn+US892ii4kyLqPlHw+CNqBIcL5dZhAGXMHPFcB0tJlGud6N/Kbqg2ODjF18JGYXnUu451
ClZbfhXtaqOitQIHtymv6/fUamDeaR6xlRJlLZocjLT/2SNkRJq1OB15Q/6I48x889U5A5DOVHln
dkENm/Kl4LFGXF5bABXzNMRIWvxwwON69dxztTr2cJZOsD2FUBpNtiD2iVK8U7YmxWhmmm52IpFK
y2CHdLF9gNfnqC2sV+RSiDLKeWk+lIKjG1LF1HqHU0I7oK/SNaJnFroZmWgVIY4s4Z+wsvb3wzJF
ieQXlsjp0D+MJh0RES9pNRXiCPg/QRgme+UzS6hS/UrwoPqv8YvoL3qg6N6bAoBkR9PXo9Opw+QQ
J2u15KW3ue4p4hq8R0nt+jkiuPWy4pazPJK01f6npVXZj4gxAnU3j1u3PlWOiF/gO8chE2pynxuN
B9mdGp3+14DoG8mVb5Md11t6fSTAMNRpu3r1FZHJIgmA761PGMIK3TFC9cwVISeFq/vuZRRW9K1x
zk3+Q2zoLccG1bkPn6mbBwTzgI9i9ZM/o4qBlTyUZfnESinRH2471lmsFt86t7tqDPrV3Qx3wVJs
26mfnb4/TKgL/StkSPG8xvD/x20aBDC8Vxb2cZsbyH1LypbYAq8GDmJqfbPRv3ZHBovwOO2VvR1v
WSRsiBgRKxRrK8RiC+k25FuMFORVyXX7KudRPa1hXIrjWqwSgiCcZMEmoQ2b3ga+DxKgLG/CQNAN
7kuN9C+152TE7L+j+nzqwW+nb2zdOef2XjbWwSBrax+8eB/ka9DXekttQbOAcF+1Trq223oIJUPu
LQCndtJwgdHG/RvdxZH12ggmRgTdYxnf0j0RxdlH0lJc9iDWZb8vB0WpxxECadg09uWfmsXokKYb
eOae58LLBz1QCyFghYvuWHKEY/7e7bhuB/JbuzE7R8WoJz8LWVgH9InVWnFqyFZ+OIsLrMOgCruo
b7sGSMnl0p+IrBvbc0Hi9WtJ9m57nfx6HeipG32PxkV87pio3+9d6TkAVjVlzZasREJJ7XpzDr6n
Yye3RBL5D/Gq7eG0OKsezmKs7f0wLHTCIE0AwalDKhIHNttzZxkg42bB2GsRZo1O+81Q5LNcNDl6
zp0a7QtS/IqcVZSW1X3QWXBCVVQ1PAmxtz30Az5uOUK0IbfrcBwZd2PBR+m26cufd/Q+QvXjJXEF
rDJPBHy45m7ML7MoEWJOnS8eEsFpkZbWXoUpwtGpeIqVUyMYKnY/ea4SYm7ydiWX4CFSzEIZ4R2J
d1m6sh9oN8JOHaotZBptES9doZvH8cQEu74Eq48+rfRZuE6dInanC2VrXhjVxvFvHAFsIbpfFgq5
SeIhC1AzFceAQCN0J509OpcVdILUh5hKokgCe5/qrv0TRfBkOWFpvLyRnNefFjC7RzVk4EtRYZb7
cURqRiKdaPCyah3Vfbh1patj33q2g88ih2tuVSKAmJZKc9IMJenwYSPiT4NygoY8CSvQj2ZD2q/R
DTBPjAhza+S5QGbFCv9fxXZ72FXRB5kOdvWEy4PYcrbT6ykzZt0hCNQydA8D5JFI68RtxkNriIVN
Ddd9471u9+0A+YoWY7FC66Soauo4E5RTHSvj3zQGmy4e/U0J0GlLVEUqba1+YHE9vehxWhgbCTqt
M4H0PoCyZFEmDfq23jKvXXtz0TzNgLn9XvwM+JPPnhctb/1MVlQ+cCFgDCOF0HjqoknceSAlDyBZ
K56i/s1hweXoeJq0aZtjXIkIG/+93ljBQf04ZeVm283htscPbUrV/I5YGvDyUCy6xcjZbRjH1428
nHgkdDat/RHxbOJTFBAZyoIRWyGKkmhwVuxm+ubNUnU0XdYisK+Du8ZAaw6bjDO6R7CDYPTCezti
CYvdBt28ktk+w7BFw3y/tSripQal+m4LewyPAND8W9FyqGaAE8vbQt9RpN6S1E8ACkGc11vgtU9R
INY3PXj29qPxqtK9LERPJt+DCrdLN3uTBVlfVPafHaZsehwmLLEOqN99LO+dtltOhbu1JxexfvPX
IZ8q/GcLextThAEYpDbu7JAYHkv7mUgEgDph5uDNTF7ff4aMyRNwbD3dHnVze2TE3gO9W1N84lN6
+5lNiP9xdB7LkSpZGH6hISLxsKWgrLyXNkSr1QISk5B4nn6+utuJOy2pCjLP+e14ruw6846eXVmI
bP2tTkwQsSXBpVtXcE/kM54ybE4Lf4+GbU8B7T6yrOFsMVDW/zaZI37IHER8RD6vd5/iYQJqXzMc
jBKoKTyMM7D2biSDZoCmrUZk5EI676Bnpk5a4tQXaNjJ/QmHFjsJsknU0yaC6M+hbcVXqnXo3epq
2sb3mYvug2tkC2PHI7Zuh5ojayF1au8bZwwwrZ5dXdxNbKxZIs2uWndUfhsBX0s5H50WughFVF56
cdN14B5N34pnncNxHvhlUEKysLTvFZLgPgbNtfrEoo1JJiwC1b8eu6L8Nby0+SkbFBwH2fv2ECsK
g5/cArZN6o393wY2cQeo5nx9EzzWFAYXVDjvwnDb7iUy3/XM2921b8XiI+KK5klNX8Ak3XBwIMgX
FlRnoIoQY8/wWo2ZJZ+G1iVTf3Q9tPXOFtZ/0toxb2w9AxGVPoNrXAckw6fZDJpsrsJcL0gQq20n
t2p8GvwGowd353xunKkhnN+okUjCGPKu6tDhRLbHirNHj4P3kHvVgpTdyILb3lZDcH1gBpge4W2y
3GW2DvOPWq6ZjBghaWOAvTHJFyr4NsiCyi4FkkJ9Gia/Q8veeywEadAwh1KWpRmT23qdY8PBoRIF
o6lXJhab2YJfwnpYYJeGw1SI5YWXS09HKQcpDhkX3xGmDCHV0A3WLTGn5vo9QR+kCR8yQlGHdGq0
TuPY3oQlwSax6bMPnRashg6KH2pto0UtFmoxaW7bn8GhhPDeouIqPUywdM5Nu9TBvpKTZe4tolJ/
Ztzqt0BNiLEXEKDElVemh49XQBr7839HsZxysGY1/g4i2F5LjZQ1MvVYPDvkXc2xqHp9b6zOqg6N
VwH/NcZck8brZmB09saLTos3eoGYLnq17ErTcZvvxu87MEizS38BWUrMJVY3lfuuxzGyKwseMiac
MvvIKwGJxsw6h7u62cBbpA/uvMsUgpXzvIITjXUPSruYUkAztODy7IWyro4SLst+0Ma83WOywF02
D956qdjRuZLFkHNr9yIfog2XNdOaU2OmLEATvbtlwuSB244DIegs8YQwYqlik9vZv51a3XSnlQZL
rGUOj2TCfrXcM5PKMpIFuDGLNW5EsF9yjtFwhfYYo78VTkxym2/F5ZBNL4FkZD6bZc6iZM9Gemm5
L0/C9sb3tk/h5GxaR/DxyxoB2hBwUuxTwxLvs2ZEi2rZjc8urrwHnPDgJ82UVp/GMKUvAggZHG4d
SrXrOp39gO2xTZUDMSSvgpngr7BBV4HumOShXKv1odvWiYe+xBxzCEQjvLjkbnoEdnGBt0fsu4cg
SN3X1ZaN8RpKO2Ucrv3gXal2+1DMjagstoKpa3IXQjtEQ8CyMQmkhdqs+7uKB7VK/AwLJHvZ7BU3
WdavcEb8ToASFJaeQUlcsXfGQIyvlVv72UlUQ3b9fuocy0i+2AywTHaQIq5NiXPnF8+AkWlxJFUi
/8QeIxZwuEbDH7pYlvacEU1z39TCvaM7p0A/SlThS102xgdfTbPukMnVr+rK6e6Unfn/JmqSf5UW
jPej3dpuPGyBrn7GZpDu9QS1ZgVp3IpXbVHCd0bbvDXP8O9uxskzBGA3kniqH82bCVOXeh3jr8xN
BrVSWDviyCYEWatBY/wUlOUl9Sd7eUJ6a59HTVojwXEoC45N0xrd0eoB4pleg9HZgyIUKMZnFENQ
qTKEkdbO9yDsinuGtCwi3fJ5eCAACZenxJb+0hdC/LX7bD33mVkCalZw50gEt+UB62/7iFwtU8Aa
5Ms8OrnTvRbKMt7GutL2bmTuuDd7YaTHtjeMWzSe6fBqNfjuYoJKpyO994DYRj3JJ6ZEu+PryyYr
wuAtLkGnfGS5IU9QZIE+ERngLuLo16OvDnaRrd3BWbtpSTI5Ig8N2sGVDyE9pcWnrUId3gMMLNOt
1gyXcbt4h9AgzWMYrS9nk9YztI7ombn71T3kqbCKY4+xQV3JLuuXUo0UDLWVwyPwWJkfETUW9+W6
TfkD4EOQR8Xmzf/I9+d4ynGrL0ZETF8x7p3C9BU4XVNsuz71uaGbBnfYrnUKxz+sC0DT0a1dv02q
1XYO9UBZ+j7P6NP4tIiOzAnJkhrOWaIdA98CCojHNcDljcKBFTFeZ5WXp6odu38c3dnLZg/GlJiV
hKpq7R6fjKSd+ddgCr8gm1/ni/LZendOMRPyNpqbncxW65ZxVwcy2G9EQOKmWEDsq5LPlcYUbmDX
XesJmrc2MbqaqWmfcKoX72hIghKTZQBXyACUdi/GajTfeDagf1qAUYIB1rG1MYpofJ6FUupSZZ1J
StNAoeFh7vFqv5HWPQ9QYWDYcPeq8BjiXYdBuVqRB9UO7SkI7oa/Gej5wsrelOjLMS0Dj1sG4kQ8
BkhyO9PiV9FLUOwpJmhdlNdTmIGVCXxajKPjB8Ri9WVzCZg8YCzUiJBltnc7YnGvCgH/BRoiv1sw
5eRRU3WOOgRui/h28jYb6jtonRuTyfzXavzV3G8B/ELUERTzt2e9z0+Qc+U/q3BRJWbTNH1ziLQL
GnvG0D02OfWnMAs/wOfCoRPhcbN0tG4YYuOKvRAnj9ukEMtO6H9hk63JBSnqwIRJqtW37+OZ1uCt
/k4y8F3SbAioRNOO/ssogIZMzY4bknLRqOZko5R4aiip56WslsUFpyzV7zSK4NMZsTwQjASpa2UL
731oONyMbd+3wUGvAklr5jXLN7S27I6I57w7/OfFer8NSE+OLPMQjITObyMuykH84DsDHMOnkJ1r
gZcEIaRZVbsltxczwcCKKdMfvOBigr5V+2oLsRqSQIDGzzED61+7mf77qNvxDp4WiLwJmul14D2u
ecu9+oIZBrFbM+KSkrUNZyHWsrife9sR+7XPHI6STKO0zxF3nw2XGyemLUzfkxDefgeF6fyubVde
thU/AHSZo2D0MD3+Uuxmv9jspbCl1B4Z+8IfKN8qJ1BGy262Op5G8r/RK2aIb/gF2W2RTGwPvNX6
L4pH4v/7BibqWJqtd2QAIEihUQZuJKNv0CGSFinjvLMt9zNkjRpjmbmNtXOaMF+P9rBZ02muyubc
uKLId5nR+M4R7lvVu4yoQeIjlNj6D5c2DPOEnBzenXSDGvESgrkeKQgPfjT7zXLDlleEZ5MVqb+d
kCA/qsWpPZII6oL7PGC2TQJBJF8k5bTe2vMVgjHlHPrx3DsO/4jhN+VXseFjOQCM85gHpWnoJzKJ
HLVzUhlecsO4Am6pJ+9d+hT/CUQkgv974V9EHmRfbALhFvlzWnknotqa6tJWoNlPZtEZxanZdLHF
KYp+BK5NYwIRYXPxpWzLB13O0oyAadRXHYbQTk7TwCLOJg2EyZCZUx6XuM3vMIFiV2StdDBre/Ny
g8cS7t1n8LCi1qpHJKmjTzBlX9bOElvmUrpcmpSV7tp+nG6stC9+rGBw1KefL+afBV6okbGou7RJ
8B7ldwHwVnWY1Rqi6qMAIdwNHNT3iDFs6y/vU51e6lxZd5yTOYezcufhRnEgYGis+PvMmwpozT6X
BFHJkwsneD/nw/THR430I9glnwayFZ1k2WT/EfRFNiW5MzTzU4PgO86x3eLa72hdbILRD8+UZWZH
oeoZ1jPTeVJYZAXHPorqbG+nTlCfwFybjtbtkNOX318vjFtz+TqGvRjuq7KQF59nZ4W36sAa0ona
i8MICExgVFVWOxNFPZ48AuHfzPkqfESJHr42AT7eyJv97iubcufKQUtKx5RHDd4uhEUuIsctsz+q
gZJBPQH2SZ8GdEXMpbI8K+nxfhUSO2ZkcK7pUyrT6cNlXn3IzEoxPTjW/OOaen5ZJOUbDJmjvQ+x
aH1JXfR1jHjMOIqmL/8EemAhL+1miGCzLDLUkS7bcQ6JPe1Tp8hVTHmz+EDxpP4YruwvPBEdN2Iu
/ae6LUR6sSg+uBBrstinLCCNe49yFkskMUHjE2nI7RZj3MOQ0pInkl7YnpDc+DWEf7RCPPSRtrzR
Zg9S7iekXJgfTR57rsDSr9+AkfrpJkOeV+09ikYn4h5F88vg7toUFYSW4JaySJ3H7RA4R80GhI2u
7xSWEGvJrJ2UV7WaKqRZ35A+N837MhxsGNymUo81LCTQkCkDZP1L6m63jWSEZp4ZPfvUdFaomFqs
Mt2vLkBFMvumtSezK2AvhoNAHJfW3a7E7ktrZzmsuDxXyzjNMwNKMg/QU5EAH0FRQGEFQRPTrNi2
SErSl2G6CsIti9uGJOneR06VYgNDnynvKZWFy7LloomimSea0moaOvfkcm/ctRW5LxGRc/prnvvq
Je2btT5Xa7Pe92U63jEHQ1bajrUim+yd7iZFN4rF2kh7hnDbGO8tnP4Wvip3uvSNCrc33P/bnS+G
Nmf1t1BOM8xqALctwEjOK/G0+AQh7Q1vIwuYTyXwiXjhFDrLgNv+4A51Ne8NqEYuW4R0MiHHoL6n
85eXlqvPeWJXdppj2pJqQgZX13zoKvUvm8lxHzHY1m+dLevbidhlFWdVOuzZwgKMbIA8JwZdFEyl
UiTp014W7F3GcI8FV3nQ1r7fbT+tclBNtJvbxUORpncEmgzZDVChm8udrkXIn9VNb0aZuecWkzef
KhTaYalWZ0p6RIRjpIBLAeYL36p/rJmCgcsoMbxNkVE4i3qviFj5W3c26jFjMBcLTzuR9/PkuEvU
KFv5e0Y6hh9JiEAZkU3YQZeVK7pECHozS+opFRdlelerEEY/iaDesJEhXFWPu3JBdo4HznJAaQeS
BiPdLqsb+1cYBmDGSfHP4VPfog4l0nBnrGhF7tvS977bobXR6DMg6GRzllC8c8O1wXmheG+DOufw
jfJFaexhi2egh3DldvZK+JgmMuZpMPZtx0QYD6LjBG/QdO4E3v5sFyJfxD7M3bhbimC6Ay8PebE6
5rq9LvGpXhPMF/uCnIpyccCBDslhIfVP6o1D9opyNO/3Ls9RuhtUR7pQALuFub8cNc5bDIT5w5ha
7RMyogk/LLtgsCOrI/zrzGNQnnyVTz/1sua3YzB5hPq0tXtv2K5r/SnJQUIdnaNUiVrYjTG+Du0s
BXmJ8VBPqzeTGDBfXWRr5j16gioALnWjBQi1xr5/rEvc8/ywBttY4C1FnwRF5zylVyssE7dw6oQd
1sGd3CPNwMGUK/GIuAJp3CQydXf1HZ2WGqkH0EoNwlHrHHtTFxZdz+rd+MWBsQlfg+2tz15LPurX
muEAm6YwqB9W5eTNKU9z3fybDVD/CAsF5L6Cp+6P6HP9W/TsA8xYZ+FtCIHVgIHSkDe/Rjr4CPvP
YKOtkdwfj0Ced+3jHons1V1fwMKdRz3q5buABf300q217+xSboTZsAEDzrRNzRTgV79mlq3/BBxO
Gg3b2D+X/EJXVAT2Ny5z3InsYoX46JWfWnZERUvAqyn5aycos7YOIUoH5SLaZ06CviXueCeJzICR
AMlIzIzyoBzR7rDHOSTO2eaZhTpwZuj8zFFybYRDxOwlFjpCbk1hb99oiqYtpoA5CM5lCQS5cxy9
XLqa+ysprTLrCKeylP3sVV2uz0GTjn8UzAdeKAJV3q6O1oIohWK540Rk3vILLue9zmtgZ92zrZO2
gc4iQW2V11+50XLmjkLq8CT72XzMV2IXjybvTRZlazndGWO4jruQ6AWWDLdn8u87PU479nqso3AC
M9ZNk/BhtP6q+WfmRA5GdVi6Q2I3dFUR5Z3hC+MvSYG/LC+7GRB9ffoQGpACRU7yuDP4eRhnZKUU
O1nK5UHRGPBu1OvWvww2TwhPKW88qtC2Hl9Z4OX47ntI07HAbsOrQUzPO1DP1bvf5eohzUr+GmjS
8YZkjo4SHarK2ihsBveZXEIyCOZCbtwKLPfoITEeBLtQiuA+NAeNAXxB7TvBGxSqv3F8O0CpYWbD
g536nt6bZFS8U0bp/eHjtt2jk26Chb3Ht7oXuly8IxJbeTZpH1U7u3dNQDPAAYKhBtS+u42aeQhw
1t7gNqwW1uFJBfyzq+etwaVT63yjsqzrz3OR+jBoATExO0CkAGgE5AELLP8LEBEcvdrjA8AlNNE9
VeywgIy4uEqxzTETLNEd+Wrxtq1Tljpx2ecIdEedIQEASmVkbYlNRitAXpqZLPiBDqgtOi8xsPIx
FIDyiRiDpVVHW+NgJreVJR67PsWJzRGpEryvubEbRzQKu6LfNgsfUSD1cZ49zhdZqUz+rdmtBjJ3
qJyNpnVuP/N1C9URbZ/jRWLospfCm7LXCRM83KUbDm6SFY3+A1TF5xXkZf/ZV0LADmEq8SN8RPoG
Wh5WYNArQVyWveTBAW9h97cciakmzCNY02gsGnwfKU7RdT+qaX7c6JhNI9Gg2CXzpC6fSZXZzAPx
7BjSUo+v4VylkzVXnGviGm9M+lyFLslwzwHu4PZcVD4RBA3TfH9ga5fPa8/xvsvQsA38A0DJiY+V
f95XDaErUVAQBhfbeZg+j7WQ5r2pau+EGmAsduTsZHsSmMvquDb5UFwQ3XGh9ShZxTkk1FZFMGcD
/oyQ/EBESd4BNlLrG5OANXMX6Em99LMTvpiYqJ295sW5mt6VcRjbossOPJ7XU340NKf02JZ7WN0R
9dBi+e+9VyMz7BcDAdPk8E6Go+Uc5m5Er1EVVh0cJtWPXjxjKd1f6Vp8LthPrwilAxSKwVG0+2WY
gydDK0QfhdMMVRyi1f9cSe7y4wqt8BNKdNimFMcxUnSqG3U0tpZbE4iSo2FetMbTY8CUhIhMsWUx
fhUsaouLghB70UIu21VMmHdmJ6OBOLafiTv1dVEbWQMIkKzufuZn3Zkb/omE8Awj4+dW/XHFMmVc
gGhtb7fgQp+R5pbuKcWgOsZVkwOYcnLMYYR77b8zuAuKh1paAJ8d7FRkwjWml3kdG7EfK4tMBPJx
bOdf7zvBXdANeoaOJz0HzZzsWzPCveyLXZGG4yNf3lRBZjTqO6QH+KNF0OOffTuV4miGYg0Zmy2r
ubGXcfN421zrC3uX/8YNX5rJiOKTbbcww29TG+Yz4QBsv72awTlqlL0a4+JP2PWbtauJkxnPW5qZ
2QEQO/zXem2bn0xbZASfA8Ibu9ke2y3pKCBabgidsIuYgYo5uFaTft906uSRNgKFgdnITQQsgcvM
XqLBmE6mVw+8PmFVL3tbYSKI2wx0P/FcUj3I26N4F/Y/NfxnkhowX3gZ6tv9BrQIqOcuzskEAm4h
YhyC11yyFM8jjd/ujrwxcg6WpV8o9RNOwBGCYPFRdot04KNHcO4cmfDFDjC2kwfLKxpLGCOC+yxj
+UPCSvpqe0ZTHHGTWd+QRQRzMp7NxHCOlpWsYG/mzgv6XsFzuZiHy6kkby7HJ8NdLiYKp9zpmkGN
cJiBz0fv3UREADe/DvYudfZdZrOdrLn6E9q+/GuKX45Pk/cqZOknf2R8ZdjiW1IUNm6xs/qm/BSd
1y+I1loCUbJ8qx/skErIw8IUzBMOLlA/kdGpwCo3Byyh5Fj4MCo050fksT15krUPoEj7SIMOu7G8
FK+xL/jSZ5OP+r7SUBMnBhOa09mmlvKMaEdcG6OnkuhRt8oDfL0BwQmYsqH/trrjJuew2LaLX40N
XpF6q4I7rLNDcwcA7X36HZTci0EKTJCs4Hb8QANZF8EWW4s1yq7kdvBwqIKVjUXWfYfIHs815q31
Bpmb2A72jG/4MAVaT/fwqen9qLzyWzRDXzwhAke3yDO4AlHiNGaL6GxqTMQ4uf6XDeQvzzjmChn3
dcZEUfIFKgyeFlKwrleDcc6tVLyVK/Wdx3Jc5ItQAxEHk1IzNoIywycUBEV14YOZHsJeqSLh+lH1
t+yZeZLeKLbuMLrFeouenOjx1dTeR14iL1x4v3ltM93nSGD9bLlvrupKEKjgSRBPhd3XsuW+A+2f
oVwgEJ6azEN8gY+gHG/K0F78vTDq5rAJNiA8uqIjkoJv42Ka7dTtyEMLvWSSzhTsJ7JU0eu7pPVj
u5Bjc5rtQH+S/tlCUdjwV8dmIRkymXsWm6MkFCJZZTio+9Admg+32Mr3gMhAdiAzXV/WTUp1Yy3I
6RLGmsBKMgv9cpwtW5bGQ7CiwswJZOLdyNBqgSybMEUsgvD7S2AhI6wpq86JD9ouCwFC40GFWens
+PzKCW9vtvCwKt08VYacjVfkxbTvhpKuthufTsw0QX2ch3BmgiXJnOemOrLDlfq2N7r+QSx2OyXT
ME8FKgWZu4lJ/OVHiTKr2Pt9OIwHyJWcctuQhWtpLVQekCQ1F+FmyCkZw669sW3VOuTI+Ft16NPF
4i12UfGydxj1+GcIF9RXrUsGIBb0MDhsyBnziH3CYp/czNom/LEc1PvCnYTcwzSGOsIg1MCegckv
uKwcWRN74Y9thKTVXh6YB612RyYkQG5QKvdsSQTep0mruTi1fBfABEhf2xuUoPOcbKiYbstgytz7
eSjD8nZeigUyuuyXA/LR4mc2DF9Q2iX50kxrs06gZ4Q9WV5zfcF7w/1t8qlb7uB+fb3vq7oPz4uB
ExDyYMYEDrU2ZIlJ3CdBWL0j3gzljiAhmzdw/fsrYA+5ORLbqFcEuBXc+upRM6gmCoZGkBe4wUaC
vFmZed+3YTaTU+b5btKS882RMDB17c0WzIjEIoL5NtuYf1BruL+l0vivg1piO7aVWm/xveU/TCFt
fbW9D3E4L+j/rmd5zOqzwMrmS/aktATfRbwBIii0sCUkW6P/kVdWfLNkQSClzHsHHwwgv8Et1lO+
jfpspJVjqMbnYlbsdUNup49lZ6qfecB/TJIDxsKkNHuqX/N6A9QwA5NMeB+0MyTLwSJmK+DQ4CLC
3vCW150Kzmmmxret2bZnQjTIX2Aa/4dZSnH4+PQbE8LQh0e7R71FWM+2voiyc69ihhVFoMfT9djb
uTxSqZU9sDZBQHkDxvlz5fbsSdfUMbUjHowYBUebhoyCYTL9UzuU+mfsZiySlsZWTx5th3cpAH1Y
jwI3QvvWVoTQ7q8FYX/cchnGc8O7e8CtnA6XZWjKXxDFXiAuo/fMRaYxED+KB+U3nHBLgeSh9OX9
zRi8p6C2u4RQOhVG2k7rQyjDjJqoGiDkvEhZmZB+mwVu6+JUQDXTlndklWXVHSE1HMVqKplyPRvI
N+4qVsbrEjul50BALCbC2nyVCB2SWes2+OgihzhZ9Jm424c7xZv25ehw+Ol8ld4Q/CNQNc8DepC+
7cxrjjybDbO9V27JFuTmIznQSJ90WLWPqCOguHu+5mNPFBgEPjvil0D/XsbIeAl2JjmW+PUtbc0y
MUrb++XL0uauIYM7PznFYoHWtMQg7lK3Kt0LV92YHcgjcvIDLkq+Av7L6RjIpuJmcm2/v0mRRPfQ
8mvKI9g3wXvOjKKPmSDG2mwa458r0nI7bs1YWPtFjpu6umnqRxSvYLHObAx/BAlBNjKNYfuta2L2
bolv0fY+n8TwlyD7/B/7zHJXIG18dGaF7a+pzPatDEz7lUMvvCvGevgI8UmOSWaEARb52sGtNVvv
GYPkm7tt8xxl5CAMrGmbpN2cHOxTiaoJRVwhHK5zsQ59XLJn4GoPAlT/QzsSy5w6qXtfIbM3OELl
+Jd9GfaymgvzT4FG82sabf9TtBN9EaYk7IhlO3OfK2tEGKXo8OWaKr35Qj6WZ+8qgAklPqHE6vSk
VBbMSQ3s5ewk5mW9B+Uynre02L4sobWOKah2P4HJecwpJWJTInhWP6zkGBBhQGAL1DdypHsnAwiP
GGIsRqXGLO6MDj1mFA6ZmpPQ8CqQM7iguNdFMEKow0AgV7Xmf84qqwfKfVNUzlxhJFWlTo9wLqVx
eef68yJvyOIUr8PEXGBMVUqR7LQAXYoAnm12/cbYpaEdenfBFpqkbvau+PTwOTyi3snzXYkclQLS
hhZ5srDS8Qgjgo2/6YzgnSZV34wNZsA9YCZZRGM1ETZCydOS7xtuPHQDaPF2uKO0TPCEgWO6NVFs
T8jtBV450kRwn7UjzPVypSIaSF6sFhX+onmzzOGQIyu4JgL0FTtXAQcc9S7cIMlhiMfOxBdaB5sC
1+6+9yWBD8hzDOtQmQv9SikApI06vPXqt9EjOgtNMz/7UXv9NTq35jdaOz38ZAUBOhB3s9memaXU
jZwHk4CNZW7/rZ4hbiwwGqB8CPJbu7TacR+sIcrqkhfWvgEm3GTs2m3IqWtzY9+ZK5KJZKsLo963
1Ri8sxtQyyY0cYsRxBJ3abFuRPh1Ug+ExTABzvs62Bi7UztQ+sotZ0XszjgaYkdaV5rXcNPX1Vur
36FhSv91Tea9PUmk5nipOwJuIkL+yMifOljEyJGb8pKG2sgZjgHoJMoLx32d81bBNwQW2L7sCizk
8EHtz+pt9UI6Y9nPcYHZdYpII+tceugt71+Nxu+i1178XoVFWWRO7AScPqAP0Ui64NVzhGSfSNg1
fDbrbCofZiMY80vRtx5GPkz8vI4a02unlMQWpbPhUFP7SqCoE1bsn8a2fRdAOoTfKW3uVeYNDpBO
4KAPHAhSvk07cnQi2tv76jj7LogWfjSho3Qw3OeCuOCfwSMTmQiXcL4vQ51mO9fuOWHTgvd37+ZI
FfaVdlc3Wu1W3ZG2C39vkM9Cfuwi3r3e7r8HYshR1FiMoYfAm8Q/SZtRdcdtq+4wM1Hd3afCHBND
pwKhdIVBkT8gk+CfpHSfg3mQL8SfwEcRmadfW6ejoBM70PSXhK5ORRMFjf+0o0QaEzsBkUHiWfAw
VF7OdMBpS5Zd58jfkFeQ9F9rkrBOzuzdzAzAeJTy0f9bE2E7kTdFdk5UsQr6ESlMHAJNJeYZx73G
TxdCu563jnGD1WthMiCbx/vxeiTevdQ63VlVyu2hbO3foj7H4IISKXxHU54fLV2QxqPrGSuydAnk
Tvg+kIQQWD4g2FkC/0qz5agtTLsrm3tRt9ZfhSagPYUERtZklPfih2YPw96tWWNjGW28QR4EavU7
J1jq4RBa6TbtKg23maw06YgDqrv1zguWEdvKkplLXJdu+6fKsuIzRcj46njhQtDbonmZfmgzFPWB
7Kexj7xaZAKxzTg+FvRFpEepy7I4oXVgpkZkN5wCR5mESCEff1+aIngPiNZnfpmmBdlLPZEybW7T
n6K2mda3oUe9VzmsnAgi3ZctcHzATGK5sCG6VK3AwQxlfm8YpvtqhBVeYKN0qmubJxj3SIKBh1ai
1h56YiCn6xhAv7N6doeNQ7FtcdrBdvZTv/emxv0cs9bDXm5t9ou3ISikMSETiYSnRqlBtoYF9+yw
nfIO5S55oxgtYuTIPqbLFn9gJCBEi8RcfWAmZyLyNspqjtY4BwNLZvKZRk4bmPrd5CP6vkMHMpBX
BglEsrXABGEVO35W2CVinMvqJSNpJCXmeoF8RDsZTgl5u/gOUq9coOPSYK2PXMhFFgOHONXRtlHT
Ja012d9k/+ri2IocMXbuD/YNafZTGY8o+DndHfogeNgM+8PUmfeSstsGiV2bW4VECXtbbPtoOWJU
O4ypOBjVzUJdyluNHuJ7VNpooP4C57Xu14mUDLzXwBNZa36QPV89BZNe+fNRed2GRFFoepQvZbWe
O+FdS3QA4X8bztYVxZvKA8IUpxbMnQhsejX8YHmtp3H56DbE7kYgSyTI/TZddLGAMduOKMjCRd/9
WqHDsy4LHQT4wpixrrEC2KwOdDLpB3OyeEBmJHUva2sr6goVnxKaIezLhDTO6KnIFseC4aHkNPYI
jMiVGihBfCZ+LrO+XK8HM5+p/rrLOcX/OmZmrXtPEk59a+AuAStew0ByvJLwDhhY28GDU+XYD0YM
HF2yWTm2Spmv9hpnSDBP3ChjRSCpQjndG477NNbuyE1WcTm1eEjHqLA6o2Se9PTZm4owjGWT+wwp
JMTYib8M09fmr/abma+NFfewsnR0TV3AY51RaBfzSa+gxw2mGhvZUX1ZXWELQJYwHT7zGfv2DfPK
esa/bA17bYPpZxwJWOyh78kDx86rHtB+sqJC3eavE12hKL7HzJYxdFAAMJ+CecSsVOWHQd5HtyOy
cvX3LRzvR5P33kL4jLGc/9exmLANwTL5lcstIxRBHZPuCDH/X5eH89w1FU00gV2LG02PyLdt5hIU
uP4/dWe2HLdybdtf2bGfDR30Cdw49kP1pIoixUbdC4KSKPR9j6+/IyXZZoF1qswdcSPOdfjFlsRk
Ivu15hpTJXfSedQmgOYujW9+Q9EpZWjI1+AU9P5tYZHRwdUlItyXpTAaCMOoDUKXFi7gF0LjrXNT
VkHWXpHK1rnD55Xv3WvtoE4rPZzMC2qNwpRKmzLIFn9ze8MYM+52K7Q10VvyCi7ccKZ6vPmbVhCx
KAgQrgLh2d/J1TUPmRGF8gKFDEulMvnj36aJYka1M6j+tWvd41qrIlZUULcSCylSe/M3iicbVxVe
ss5tPTCWKofnpRpjwrOL0DCPZ2yhjvgZ6dJXjZ8iVEAV0nPomTOWpvrAXYyiWaJJGiFNWYhcNkPf
DMZuaP1kP6Gx+zJ68XjhEDhY/fnHf/3jv78N/8d/ym9+WYL+kbXpTR4S+fr7n8cshkxy31zmTVN1
tZnXYc+dRrDX8fShugPpEkhawnnu29OtHLNNApVnImpEYeI6MwtAPxorLIN4PSk6yVUojD+Utqne
8c4YLk+3JD20DoxP2SdQnZuqwdvH4oMefsw+CvwcphaWspUSvu2nVt9ymPZLU8EXwkqNx8ruAZxj
sPG2ttpvpxuX3Zg1LsdQEyZWrzZZ6cPGy6DzY+rw8Y7IquiiUEP8KkF1bGq/oULQ7AIYPHGyPt3o
i29L1o/MH82pCOp0dzaC01j0TWChepvqtvigGoCxs6JUrsHhh6/1VKRjrmUajgHfB/+y2TCSLBsa
/A0oMCuKepMJN1tRqtqsBg9Xpdf2ytSIqWiWMCET2urM5Mv09K6AgQ9sUth3lRslV4NR/jDTLn33
+oZ4S5q40Gt8RnVmypZotoWwCVoAnNx6MRARuNbZVTfkwKnOPN3WCwM4OmM6mEC6+Ow5lOoezg8q
bDFcSV1zKaCNwpIe9UVs5CQsUAkvMMToXru4ZXuuHC72FZ1aucP2oqLxAZ3RXoUafwvzUVmb7ZS+
f3Wv8PXUXZIUKqENczZUaelPnOYOF07syJZeHrkbCkYh4zYq8BOjt8/4Ir6c8KC1BbW9ri7ICM2X
uKZQB5uqaPASta2XumWTzC3BE5m9M314ddeortQt5rvgG5qzAetkaCANsZuYssR+iIqWhIMozB8N
gMItetXgtfukMHE+R8tHeIAFpsuuPzsKFPwAOCBR0SnAeHeTn3MjR0K15PQ+58d45CsyLbCwA9Fk
Uh0zGzUYB40sXAA4Awd0h6ELK4DozJLatfaMweTxpiDRyv+6zPzDXukelSnUEMm1bJYLRQ/VCw8B
YaVE5pkN6sgCM9gz2AuR2rL7z8ar0BEZDgFdqdAxUKHLA7v3h2gbWD3EtamMXr9L0Z6rmrZtuXzK
2d6L10efdC5TMcMFeTv0hr8y8QzbNnX04/RMPPoNddcANeKoggP78BtS5I93jqAwPK5Iy0+t762r
HIP6aPCrv9Ipg3JKlU9oW8asKZ8rvamFA7tUr8PJgxRwYXmUXQB+EGdcI1+e1vg7g/Ukr4ZAEU/b
w14hJUd044EUhoWTIWbuoeZsfO7jJOSxC/3RVxVyvUZXyIJM6JIvR9fgwfsXPq2jOq6pOY7hzA3a
cx7vWTXAedA9pcQDiWpzgpXVTnX66MyG/PNnHd4QqF9WMbGwVbK/uja7nqh+2uQkxIxlNmXBJ6Ui
g7NoBqyNClRm12qQxDdhVZlvSY7Ve8zw1GuO3GlNqt25QIojnsa46J6QZWcO73u0WWT3410UagR3
FcpfzhxYcmWe+nVn46MoyFRj2zGWMfkKPwvIwHoD1gcYXazBtavLdGxCWMOAQk6Pyc9756mW9cOZ
ARmFEpeelmvgjQgeIMulzrVN4GxZanb31pWSAIIEP7zKqPZqmAa7svXO/BbHFh2bP+Nly43LkX/+
bDumeMiMDNQ9VPrBlvRCGOM1cv8LIOHlmabkonrRXwAKrHBkwLY9W3SEXKKW0j1z6TVfLDSaW5Iy
GWldOLIFEKHTX/dYY4Y0FkXpQfmDPrvzuEXcmJJ/S9ox87VlrpnFXhFRtbX6ISEWb1J1dqZ/2rFv
6RAp4Eai20Kfuxm71Fhzi8CDE4BLDdsXLwIU2F5xIbiuX4y4fSFG0e0NuMD+puCkIMOFJ8Ca0Ej0
oOiu/XZE9V2uqJ9RNyXB8u3pbyKPhtkAUFSsgU9xiPVxhByOdSY/fw5CC1UchZVOid7eJPW2Pt3K
ka/AseRyoeWA0lV1Nq29aSD7CvZgWY8qSF0TQIqw9AW19+PmdEtHtla2b42DXeeLG/Zs7ia90aG2
4+5Hdqi6mILMuyjI7iwJo8gUhJ1tu1oLYEG6yh7nkOr1myoXavY6m5g3u+psiqUDlZ9hH1hLV8mV
942tUluhjkW+p+Q6+XS6q0ems4XFsclLgYmlzR/QKCSpAS5pC6GwdAEw8KklToeaeiopLMP67My3
PTKKNicjQ4hBt0U273CuYKIDzNMipI9orb4s+xj2X9E4+0p33DNNyR81m5Y05Wo61xpeznMLZ1x6
aoyBPA7jRJACSuqwBVEaBkDAMVVb96aqX+GMpZzZIY720NEd20JzY1maXC3Pdj5EnFUEnQkiGkUX
G+KcqEgKmOhUdeS7V48emQl45KxhR4AbPWzKVmDJU17KJXfy1DuzLCLyBuiOd1RVxi46vK7Uz2xG
R3vn2rwqOfM14cx6ZxmNxh7IhFF9vynXClCxK8gmVrQKKS1//XOFr8gQ2o6tG9yAD/vX8HCCBsen
hKxiozTiniPw615XBfLO05/yWL/YuRxXN7GDFcasXzEY7Rz9sbWk4MzCYAj6sJLgUdsiPjwzQY4d
0HIF8HggpEOt56xb1OqrdtvSLUyehL8snLyzkAmIfAdYX4FhHIAcTno363mnjf1TVZXdBV4+1eXU
alzOX99zm7OM5DmbqmXNtps6wRVK9HAyMd0Vu5YKqM3g1g9tT1HsX2jJdeFhoe/htJCb0bOVwesN
g1J+A26LOoYClIeBOtLRveKId+YbH1v7Qr7PcFUj7+vMDot6qJBo1cgpCuS+F/AYybLhXrWqyOFc
Ao5WLihNdP7CcuR9Qf0tOzcxCuOwf76A8zgCzkZRnPhU2iLDSANb+zya6a6YXO/Mi/doH0kfCZMr
FjzL2cDl1Dg4+gi3yQvz9r0IzWiJB8+0g6gR76kSxHICVuHrn4ns3YaUVmlc6+xZHycQdOjrQLcn
aFW1tSwaRSfYCP2dS9tfrTAIP5+eNce66QiHuckMtdntDr8qJDTTG+B4LO3Rqh+GCdB4lSNnjXAk
/dAHTrJve2X8frrRY9sBcWWIoi7POdOabQdqlYnS7CElUAozrPJRGZd2olAgQLZ4++qmiHsSkyEq
KINAsy+Ky7asNCN3QPmvtgqIVu4JK8ebpPS6MyfikV4RJqfMSRW8GbnjHH7KlvIlirJqSLGuqm5i
lJXkQhIb/LXz43Sn5E+anb2U+TEpuT8RjVFngzaonlfHhVYvDWQl7ypMqwdqPTM8Ok+3I+f4i3YM
HsGUyql0abaVOqLM4gi0LXqXyt2xVvKtPdQ2vuMGwKnJFg9Gh2ah4DjEBEHEX083L3esefNCtRGW
kCizCQodflCnylrLFwYrXrX6O+Gp0y2qbpClTpdtyjFTzkRcj6wFgdcpEXJiXIYz30FbtIkiiEkp
OpNP5VGai6dcrf1lSHofgIm0p0QCefvqTrJng38xDENVeUgcdhL0MdB+tNrLzgVOl0OJuLbJTm/g
QcI04UV5Zkx/frXZV+VQZH46hsUaFLPN2036kTRpDVitjeOvVpCKb3KL/6oKSjqpnargs2vBEFDC
NFH0gZrLv0+JQNqr0x1/+bUtYbvcKAxuWTiLz5YLxRzgm0ICpaqt6O8xTUx+kJLAAZUChLegEiyx
GCmwMRenm305qSzBMqX/lIUAbZCr+NkxacMXDh1MlfAvxHEsziTKBJvJC+pZnpiE4ZleHm1Oc2SO
ydVcDs3D5kAWapQuIXKSDMB7dDzmRZVQFz8oA0XZQQ5m7tX9k18Uny+K4DX6eNigY0sqcd7XlP8o
pCUjI23upta0LyLL6zHQzJszPTwyjhi60abgHOHaOjsojbILU1yWKP1003oXGgX0eqwdVornxbsg
ULyLSVH069O9lDvP4SQmps9+zhOHVxzPq8NeEqDNSSOxVPH0QN1UDZgMxtx4hFYU3+2gLL9HTY1/
AEVGZ9bPy11etmxzM+A9biO/OmzZhCw0VqXFgQm/dE3qWVxUhqPv4fzkZ1KGR+YOEVzNICpHKJdN
8LApxdOjIjBNJA4FzMZqGKc1tdWInafiLvdw8j79TY/2jBEkroS6zrRmp0qcikCZQqQnlDhnm5wb
JDJ/T9mAzknOfMRjw6cR4HFtl7STKmaTNNIHajxSyY+ZKADsKsVfm3B3IHwbH0j86luARtImYVDO
3OrkpnI4b7hf0aTjco3ki84ma9yPOBOlVUMJCPElBZeiTUjg48ySeDlwvD8IHzMv2WperMFOg0lC
4XezrOsIpA5FASsgNMUGUifEIZxhznxOTc6EebeEfJyRedK5Hc+WQ6UWQJIboyHpVJrvooQXZBBl
mJqZRhni2uJVW7WoKRaw1XRXlimo0tBt1k3nG2A9+vJKBar2cHo6vRxjG36fTiiPzDMnyGw6obz2
KcFjjOs0gQ7Rscl+8uNm2MIJsj82DZWYu2igunCFjhuR5enWjwyByzuTWx//oW5jts27wh6oyy1J
7NfTFx/8MYkXTKZHSprYAjenG3t5T2IX0kjTsm4sQ5+nn6UpLkBE3ClUpN07DLmA7Iip33kplrkE
1sRF7qfAJNumidYWUoTXx4MFi4j2+S1sgOyz9ZQQIlUBPLVLJ46+8yCqr3Bo9wDJxub70119uYBo
iQsZJaSc3fT3cE9qS6z5Ygu9jT5kVByXQbMNSXeemdBHWuEGxgNTXg3IScxGr1RcMNqqxwedXMp+
Mf+5VHRQqaf78nLDEzIEKXtDeQvT5bAvOcxaSNIDeFaJ8xoDo7uwteiT0U/T9i+0ZHPDM3jZETWb
3WQ7oGVUr/QYuyJGxs/UF5cp8GF4H0ZycbqpI3OR2DmPEA1KNZn1+QAFDrY0tmTH4PtYUyXRWhtz
0PsrTSdev0iNOr5PR+r2atGVH+vefn0kGfockiEdgYJNpnO27gH0Et9JkVFhXpjtSYdP67yHSxmr
g7k+3ddjA/hTtOD+HL55QhAGTNeKVu/B8ZSUScUUk1H7Ht1AOzyXmZCf7XCHxR2XHkkhiwpQejYj
HQ+TKm2k2rI0JuMO3l3xsVBs/aOuoO9ddI3jrtI8y199XNEqyjUelBqxs/lggusZhsQ3u+WAlPIt
xkrFSutd6y+sAwzuiANKPQGJ3MN10I8YQ6smiHYqDuGCTgasVmOqlnj5vT5IRVd4T7J/kFglInjY
lKZTsYzIGtmTwLJEAGld44RnLXwDHMvrJ4eMpUgRARlwa7bm9KrGFKgzumXp1eN2ciFjBySKN0k3
fD3d0rHdikQcx4yUV5GcPuyU3RipOyW4bZRV0V40FS/kzEHpf7qVY5OdA9WwqK2FimnNdqvC8Aj9
RdRelg62IVD5QUFXVrmbmrw7c3i+aIpOcKvmJYzJFwqT2S1pgrNU2y3erqrViS32KOOu7FtiDFQh
rU/36sW6kk3x5WyCpNx0zdnJpWDkTV0RuKM4S/0d8mcfBFET3ODJVn92O5OS1AjHjvxMD480a3PL
xV6ILALHzHyXJJXNPCjwwuQI4FbdfMI2Udsmaaw/gVx1ciBQVvnadcaD4Xmjs8lvgcJJ/WCYYNnl
FKfpGOxA5Wg2Y9h3u9Of9cgIkslz6aGBhEZ9IUUKeQLpMBOWBeDNSxTLkDkFfm4IwM0z6+zFPU/2
Cukk6Vq+JYKJw9nvIS4JjSGWxpzJgDUbaFfTAMCDfEHZFp1uf+EeFt8Noj6z7F6cdLOGZ1MHpguy
ejOYlk2j9RvegdCLQotSTW2Kikto68EKkhcV+JgP70ksp2cW5NE5xGHAwieDQmT6sONA9qamcrE6
UQNMqBahCtZy5QdJtvdABESUaJSQQUYQF2eO+OMNGxbcKbJo3DgPG66EBoIVpy2yfHH3AepH+ahj
Q7SlFEasSlVM2xgTyNcvVJkjJxrI8YcQbPa1+0JxtczLZW8R8S8JWdXpvm2yrP82dZly0wV1pBDB
zatvp6fyi90VWRGvYKK3BFAM5HWHvbXzySxHCDhL8AvKRDVJiyoex2Jx//p2uHQaXDddxKTz3BvH
hV46FfXTNmEo6agzVt7bIKBu5czwHesQWyuRC5YcBoyzDoXNJMzEi1XJRMa8Ncd/Yaq7c/nZIzuA
eN7KbFkGMYx2wB/qEhxIsxW2B8U9cCWFSLw6JMIIcVknR0JxJgma2XEBR6pMu0BHdGPn+udAGbX3
eivIdqEnWp0epCNTX3CpxbXelrnnuY4OoxzHzRJPXUJ8g7YHsxIqeD9eVJ3q7HycdRcdcPYzA3Zk
h+O+YtukDzTgm/bsJqGKQCiYbGkg5tLqG5GXR4iI07uePeEtJfjZypqkt5wrgMqf7u6xQbRlhIto
AvH++VTB7M5v0phZ0qb2uKUsHSPGiCo/HdbOmcPp2Kzk1o7sjciI/UIs65LrqXwLRAgB8Hybq3m5
EgQVzuyZcpc4uEYzVQgWIuETVC8688yhMEF+lhMubsirR+iRoryQfrebUtpd9uWon0moHfuAMiIi
xZ2C1/Fsj3YHLOOw+dKXlZWl6zxoxw3OX+OWusZzcdCjTQk2EJXrusVz8nCfUksqoUg26cuSosQ1
uyVgQgzK4E6KcxLZo1+R04+4IqFBUhWHTcUhav1UJPqyxhPzgiIG86LAPeVyoHLxurcMf3t6Gh5b
dQwZO6POTY301mF7OCdETWPTNcOonmLKFXdhQ9VcjEPuqsEwAvPqKT/T5rE+8uT5GTYnpjKXDBQI
3v1sYNsf3UZdTloZR6ux7NOMGnp8GIFQZ/vTvXyZGWFyuhxtqGfYXKiXPeymldsYAowuG3PktuEi
CX8irwdX28TgkwHXQQ1jn3M2YWBBo6PeUNt4uUqZ2elf5Nh+Q795wiP7Ikkz209joeETFYTo3yJH
v1EwZFHRaNj9lnBa/y3LG4vSJbD0XV0Z5+RwL9tm/bPBYuRHOJ9Y0uE3KBTfHrrRw64rj8pVa5pD
DCdvobsbapPqVWkG/bpJa2V9ussvdx+atTTmsik1WfOHLgX7xLXkwY63urkWY+RdxbDvdqdbeblE
ZQOovXlJc1Ko887FzjRiJDegpfUsNh4fMy1wL5uhKD++uiVhsgvINzV3tPllAl90gnSD0KlONPS1
G0/BtnfccqtNvX2mUy8XJ4l0Kdx1bMQYL0Rmvh1aSlaHSPNdsOpGlkMPVxWwVJnjbRDEKqAG6nNC
pZerk7wzolDeuzxGSYMcTpNWUMzdWoj4qN0Md2aJt22FzdxuaKi8rUN0xK/9njKcxHOedyK5pvn3
zLo4rvGfApMVTC21vkPFzpDz8Nin6GvOTMaXa+CwMTmNnqUIi9YL+l4qiETVAKJ2algRfmus1Mnq
seqlbl/kbPEprt5n4j1HtiAd2RcwBbTn8qIz22lz1Wosn9wnGfdIXGFj2C2VwPyUKRZuRQXYU8Ck
2McOIEzLCsdjK9W7M9vgy6G1OTApqJLVJWwAcr49630euk7QqNq4GivFvVT60d+OifB2cVpOEIbG
c1e6l4uS9shDU8ZCg0RgDttLQDiCAHJHnHR094qI84AZWmCsfLM9F2x4ObBCZZPRNd3mWUwhxmFT
0GSGCVZGv7KKqoNq2NXNQ+jCbNfaJm4pGR6sLxivVG993NjPTKqXn5W2GVSUzSaRlXmJVTJq8FSH
vF85WIVf9VTQ7DICsnCv9HobqFp75qb88rPKeyOJYK4/DhpG47CvOOYMih2KHkPEks3bjYYFOA2M
TtXq0+m1+TPleXipE1LgytFJak3mvA6bSoLKJWLvjyusY8E09il6okVlYpWK1M9oP3Qws25sSDvX
qHJHWP8RyZGFBETjUYDB7qJPUvtM7vTlgSJ0NmCVS7M8yuYqQOBRrYqMGIqKp2I6CM4nWBp9Nv44
3Xd5FM+6Th2XJS8qhABe7IPUieO6pZnQFfwaghCl7uoS0U8ZbjV8R9GmGQgcqJRyVuA6G2ORjnDz
Tv8KRwaaoItsnWAdMAg56Z+tV9P1YMfGDpPaUuM9V4Rmp1aWeolg3jjzEDraFPk0SnDY81H+HjZV
Rwa3kFrrV/qkNHihZYFmLoO6hvgsjL498/g5shkSLObBZaCEk++9Wc+CjpFQQZZAQuqVbNnqGvXS
MHUuDUpWl12jUbdujOGWKmHnXT1V/o0/aefqPY+NMGWsZIgcZNxUBM37DENQ1/IBfyFN24+6gU9M
SOQuSyd4hbjBQrrUlVWSUN/PLaa9Pz26R5tnXbF5WMzn+YPXTGoviNk4VpoWWzAoNRLKcUdZtBNZ
A7xE9PGIrFsoDwU2sYp4td7aYQxILMuiIPk6nI1BYyPtaIdqWPldWnwtcCzcGl5rLfq2bM8s2SM7
JAcPc5maUKIi86IWX2udRp/6AUxKDEoDB+VdPyDyBnUTQr3Rm+3pT3tsNiM8InNLJlPj8nQ4shGm
mLEpmF5l5w73Ng2sqHBs3kZFeE7JcWw3ksEReV1C6zWfyU2rYhwZonWMjULPL4LMAbeEERrGA6f7
JLfa2X5EjIJzm5pXKmznJa8iGbvCzznh8tJw3mKOaq29HAxR3jbTXWMBvQa35a5/NvpfB7X69c/a
/W95MVYh+fLZ//zHdfGU3TXV01Nz9Vj8t/yn//qrh//wH1fhtyqv8x/N/G8d/CN+/u/2V4/N48H/
WGdN2Izv26dqvH2iYLf5J1VA/s3/9A//ePr5U6B1PP39z285dl7yp/lhnv35+48uvv/9T47rZ99f
/vzff/juMeXf3YEu+IMi6OaxQaj24h8+PdbN3/8kC/gGUQ1XKo4JqX2Xa6h/+vVHxhtSvLIuH2G2
1FKz/DPcRoO//6mJN1KtzeEt8/q/7vU1w/Trj0iJoyfX+BtSdKX9+c9PcPNrMvwaneOghZ8Kw3/P
GXSAZNkpIeN+TUU2T/z5TQHvqTjKNG1VlJ5YjsLjev3oD36zy1wQ5rWsPrgcseX5mEhXwESx73TL
X+lIoVYRZJBl2ZuftN7B2GYSX32MbLdVUt9oPV6sbY7Hq8jvdM9Qt0bUv89BtTdRNP6a9/+PpuB1
91Q1bfX0B3O1/mPTZt8ZwDz7/2FCqgQf/4XReDEhb/P0MQsfD2ai/Be/ZqLuvpGXQWq4ua5wWsnX
xa+JqKtvdB5WtixW+jlH2cB+z0PT4Y9MdCVERMhxEEX784/f89A03pDBpUBVauSN185DjrODzUve
17gfs/9zyMqI/zzO6uCMTmwc17wClW/5VmA/nK+KgqQENaRcF286rYpHfLPqyU9vi5D7wbtkgJum
I7TuPZwppjaPte/QO8qUR4TnRrtG6zR3WeZYg69B2hAF7/0owDQXSqO5BrtpuY/DiDMBCnRfK6/F
ZAQc8+owKbsmSgeMWlu/8oP7OPFa5SrHpgrQJb7Zeb63YhPIZBYKbddFhW/XCzC8oC/1PqhvVTD1
b3Onzd4T16ini7CNzY8sfaVYDWlh+ZsRP4hr4dWls2p9MZTjosxgoH+FJKVxY22MrPf2noirHsg8
OEX1QR0x/3tXopIvtkHqZvZ6DEee9qXHg3XpCKgUK5dk1GczSD17A2WmG3a4uJruooncxFtTqCiB
Ki131tU0lNW0iLBtaReZlnGjAdmk+JsUDImywdkhL1ZZXff+VdK47lUKUe+uiNFTbiDv9Hs16XMg
EaEkF9KF8EvTTM0tdhpAq6iaGBDXdZSmjlVkO+u0VypzY0bUVK+MxNGouDP8jhCbrWpdglNy3n8q
IrvAWDasRLhO/AqHc6vF637ht635FI7N+AE6C/YH7gj9MKxNmsWwQ6KT9pOdCoiQje17yzLU/O9Z
asbRVvGU2xQT0RHPhbp+9CQP0UWIhTOnY+6Bik4fKRDG9bpcCkv4xaUsOCtBJpbV214NTX0V6pP3
0GQeyJTCSa6o2Wjfi1QfNnan3julrX5MkG9/9Y2JWHY4gMZPjeSbamUw6WCPAtvDN969Flwdh4VH
Tg7XVq213qrYuH3BO5XZIyL4WUu8Swu61Q/ODyMr2hK18CTu22AkyZ+F4HlxxFL53JUY9FWVJ/kd
vnWBuq7AI2wJw2ABWVLAxddi5l5RRtJpC8opVWl5WE4mz3a1VTYleFh4XDgw4aKKT+R6KgvgmKrZ
UF6eaXGzq6zWaJcJIMLbocmBDWqhk39sm5L3WhzG04PZJ/AWoWlSFteY0rFv4PUuGaiwzdTBaScM
rrvqPivD8LuD6V5DYVnUfewDMtKrpjDG+7aGnr0IKs/WMI0vG2U3hg3o+9rDtNR1g+ChovOBpJTp
+RZ8Zxuthn4sfpS1nzir1Kui95nCu2vhY1X5vsysiHKVwfQEFGGbKmGMeJLPPXCyGkRzzlDoCsCu
tIlqME++En73cr0Z900Q9zomPob9Xoti/4FXNNmkzoZOrliB82h1CdCsqq6dD3DXaoB5ZCFvVcfH
xVFVyugaT1gcfjqQPV/TAG72AldTBWQi9ZB8cdH1e2Cmxn2YRPlthU6pWZii1i/izCW8anVm/VHR
TK3Z4yI87rrcRJNFhtW9CtPEwmugLqMBLzRcQtdmCat9iYGceu0oheduoiaGS61jF9Fe6qWM0YpW
qb8XvdI/QQ2YkosMBrN/YxVlike6po7eGr6oVn6dPEuvONP17IvP7zAtMrs1pr0ypYonfUorbRkY
afzN8bFsA/VZFDhihIp4aLDGxYUPIBgcsi6v0nXZafGDZisjhO20hb3nGh05MnDr36pszG6cPtHg
EFul769V4D0Qv9rAywi+lgqNwy5djDBw72HOEM5Se0dNcIjUgx+EgDJcXNIi/2RTB1lfNjD5uGYY
g7fPfKy7Nij3JnLQJGqDNb47+Dw1dhzAe64NOIlO1ONwYePk/mDoREUXfjKmGAxpMHoCIybVGlid
vvOGSKfaQBuim7IQxsjmk3jAeRWKMUwjK29K3Dc+2XqTB0vqflwfw5epG5YjZubeRR0Y0g6aYWtW
neGO2CUh6whWJp42j6naG9gL9ex7q5LFjato4ETJRvS9Vy5ttbAGQGxl/d7GTgxzEi+3q9UQWBxV
JiUPYqEViXJZmEA6pQpr+iY833mAYN88TfBDrxKh9+myhlH+pY463Ie03MZ/nA/O785jeULgm/rx
XU2FZLuqdLPAcMnVOrEw4mK869vYira9Rc0FJlQiq7A/SCNessCwLGL9mZfibQDxGncfN/vAqHXV
0vJz77vT8exkTKfOXxJYIkcBdSZ/yGEXv21DZ6wXECHGdNFwHQy2RR2rt/6UOQMcf2AWJFbM9mLs
YV6vbOpnbzGe7CsMi/BQXUDi8j8iJfWvITIDzy1GvcOGwakrZ4kb/HRt1r2rrhyi9hy6Wj99Bx7Z
X4YiUopFO9baAHhibMCFT2nznvsC9HLOXPEJyLnxWbMbtM4WyqZxEfTk+RcAOM2PLXG5W0Ul17TQ
65DpijeD2PVa1gJPjyyjXKk6oNINuP2kXPbYcoZLFaP7RwKolbaozR47MLy/7ZtsFBxCU1ua9X70
E7xVjcwcbxSsaNNlBUK4XQECrD+0ZqC/n/g/cLccwWMiEAm1B46uPL5Ezqhz7lXdtKbSD4tLRF44
+mQpYHn0mnlRQE2txmBF8gofGx4P4tPkdG26LmxTeeciQ8MYIXWYNWlZ9OOKagHnR+cnOdq3Mp8U
TLlb3CsspW6/8TMAyfE60T8D/AtvihYUIg6ZBQmuIpi0S0rlgxKiFsi6ledY4R3A5sBjyjMi4JqM
piIOlNVvPW+0cZKtXTDqwcimuWg1Nf46WUP0rhx0YIBmXsKwbvBGm1YFzNn3Wmbm4yVmLd02SmoH
6PJgl+Yixz6XA5m6h3zhRHqF5YXvxZ80wxtCoIFWuU/asQUgCcYzBNmusIGPRJQ/WogoCI6EtfGQ
x64G6Vrok4UZDU49m7ofKpxmx5rMkjmF+CRgMuCgOAtwPF+05phNO8pIRLq0WTT1isuUdW+HUw4n
P+D7k3IP3BvMFsNuLaCOm/sBg6Zhja5Mb7HwUJxxgYwWnDrMU/0rurlM447hOY917PtfmqHVysvY
EhhPFCllD4D9auWWwmCs/gIH+PYiwgig3WhkVp2FXnbte8pmKh+8a6qIi9RsbZhEkyOX0qgVq4Ij
IdprI7k5bHw6Io65U40IesdOu+3H0bilzjP+0gs4sgs9r6Ot1bYpjlaYztXLsMBn5yYRVsyFA1PH
bJOGDnZiMHj9xrrixuqYG8MeYns/hR0+gYaJO9xaieB6f6XSP+SwmTTIv3eTy/0I3dOgqUI6e3fB
By7MUbL1VC/r9/o4Ge6lSeV3fktstO43Yav22kXZI6bdQGjUvG9WiCZuYw2t49wDT3TLPYzB0byV
bBN92WjqdK5w6DASwxtDBt8ZGFLKVNgjUD4M+njE6uwiwgUZlJB2ZVZxuHJzkX579ur6/cZ+Di+c
hS5/NsOLmqAdKA2Ch/osbOZCgK6VpoxXhTlQc+CGyXCniYa9kysn3j4Jauy9XeTYguOu7l6rVV+u
PBFW968PzfyPAZeDIM3JAM7/xtCMTM//zy/hu8eM130VZvnBY1j+o1+PYU1/Y8Hxo96JHc5A7Uo4
8tdjmD+BuyfjK4hUIFtJbMc/H8PGm5+FfAhXmD+8hhnXfz+GgXmQ6sX06PcT+hVBmZ+Bun8HZWRd
AsU8CFbQSRM7F/OsGObzmW732M4IMcpL2hBixQVwHf8Bh4rp2t0CAF17WtRdK5211crwwqRUd6Pq
8X0SYdiZ9XdWmIGRHoJyX+XWByPlbDdSkPuKUyfrwC25JHRGdWEDC8PKw0tWddnlG5wRnSWCp6dE
780F6F9qX22tWAyq+CFwrQs7N6UWOPsoOOVW3eAMC7vV7jpb3Sm8ohalgoF2l/J3rPpz4bc4o35p
c1LtWmOnK8X07tPu96p+VfjnPk/57zyGczDH/7OVsH3KZXivnv+o/42LQD8ZDrrrHpOvj9X3gyUg
/8mvJWAYLAEKYCjBpfSYGPi/4kGa+uZnxBIqAEJw0h/EmX8vAUd9w2uYICbhQomFsglZ/l4Cwnwj
tXmS2Yq4AkGC85q45DzzQdSJClY8cklsAeox+LWf57VA/7Y4tqjaehR1jzucwzoQiq4BNR9S19lr
Zek7mxaLlxFLdjVp9jAKNfHx2a5xbCefR9Tlr0GEVaZ/ZDx9npEHwq/VxBz4NSpMQ5feMJjuBcY1
kyelhh4e3ZNegswskk9taescyZUbjuvIjq1x1xJSvZb6bCgZPp9uaQZ+jaVqxZVVRZmN97IwM//m
zO/MpnaQBWBvssD/aVSNCMZxjgGKIu76Gf6VuK1RX6wa2FGRZceqhJcHjsy6tW7AW9zWshxNaSP7
IlWdeBGVJjbgHWGsKvJKsRCB55zDobygs8hfjd+NayUbLJuc/NWfZStblU+nKZqxtnBueytGm+pd
rB/XWNN3m7qZ3kdTiANDrderSdG0XThZ1SrRqDtbnP5I8gT+9wbLDUj+IkAEyThJwZcls1HPfpGY
0MOolT+vhK6Co0vqZU8oHpIbqwTLBMA8TLjPTbxLptH7Fa0+yJc8vx7M59TPtpEjElIAt4fi7LDt
CssQPCsF42MbE8z7bvDNRdhGUCM6Bxm7U0j0f16250QBxz4/pSMQm6QsgALm2aKqW1wNeqcw1pnv
G+tUGVy4l1SB7Gqs1rESxKL2QpUmBVXfmrd9O2oL0n/pexHjsXHmK8wuSXIIUA1I3bDEc7DI5Wd6
NgT25FTWpOMurRdKo25CoUS8RPEcwDNHzYW+8pssjy6rCMvD5WQPyWOhTZqxtIvSJwb+r8vBf7LM
2bUgB5PS5mDnF7NlbPrZ79LDlJq8uHYBrEnWtdnV5UaQW7/y29jnUcUh+TlEOY6Lb5G8C01vfOiU
sLzn+r2BWYYdhN6NxefKHJT9AK1tNboK5L+p8c5sSC/n7c99kZwlvHVqI2cj2ISRhddu766VMWgN
eSpby9Iein1T+VeYPiTvTFR7d+NY+Lsz30gmRA+WDNcbau5tvpMJEmROp8nLiThAWYcbZwJwwg12
DJZ5+38pO7MlOY2uXV8REcwJpxRQU89qjSeEZMlkMs8JXP1+6tsnVsvhjv/MYcmuKshhrXe9Q0jk
k8as4quqR/szVsL732Uo19PaBvK6uqtKy0BM72jV/zeU+u278A1uTEHWEJQT/Jh/f18zsU/mupE+
B9BIWEbZrz5b9ebaczc51f7SgI9vF5sT+nHfYK2fwwXRRDSpFaXehHvh81j1jrri12ctn60sj9sm
94x0BL/qbqT8YUkdc7PuDOi0W9La9TodCUAHunRFVYUHbLn65p0z6c8dgV6SO+Zm6otmGV3q77+q
qLDLU1a5pK43Tadl1vOJRKbqoKVWRL60TorL4NYSnlOQ17cYpwCvzffO6LdzeAbU2GMgZ2Yeyeqx
3mxLjuRc+e06p7bfraSuTj1pDAsRrffhJD42deUe/3th/cvLvFELsCJhOop09K183ZmHtSNYYE5X
d9NfTULWUshD7qttVk0Q92qfD93YrXf93nZ3IWD2ZYNyf/HsSTzDd/w52mv1adn9PtqwDPnUtX6e
iMW7Smtrq4NEqXLyzCpfEAASc3NQUGoJ+zLEe13f25IF8ioKNioj7l4Locyby434C3cLSoyFJojZ
bjy45pT47Tx+wQC1J9F98U4koZI+buQdnlUwpkZMZj7osXve3KFLQ5nPUZXZ/ovLtZd4ysNmh2id
xww1R9xxgsbvPPnbu/x9G91Yo7Cr2dP/o/T8vuDmcCqNbRp0GvSD+tuxq4IscT0/elu1PZM7bp9s
Nsx59uz6RRj6r5Dci7sbphCPOTl7ZGtuxh1hy5TmgT892q1Dwrrh1Aag3r593nGwity9WR+Ldfoo
cqMkPzC7N5yCqGItuGJNY1keVpK036mB/lzEt210o4pyz96Yxb//MHvCKJOh9pKSILTdjaUxJ2hB
20cque2ckbj+zhr+8/Pga1PHIYvH9wEv3d8/j7mJ4xWZt6b2ujZfnMn4SdGhIEwP+oeZq+k9Ie2/
fB5De1pE7gGa0f/NUv9xXw0dxkteOQOqMPX7GEiv/GXsq7gywSKrUPfeOwfurVF+s1JoRzFcuZkT
Yr/21nNKQBEIcjPf0o5m8jA7IifMpq0/aFUSHr4t4gGiqvuhnxmPuFow8LqZ8JVR2JrW0yym/NWZ
XHjsE0Eh/72I/9x1fDNa5ZtEGgLD212nJ0KoR5WtaVg5JSKZ0PqUZ1jfhJU/P6wos5Pa961f07TU
Ef7E7+nd/+3jA9xS6HoCnEXeWtG0BDJKJDNbupvl+tE0Ousb3Jwjrv0BDhvj5MSrMf1k0NxdJFLW
d378H/a1uMNQ4dOboDy+kTfeLLyAcEsH4rROkdEypArm0Hsd3K4/VD1eJ3Gxj6/h0oinKRdnhQDs
PJhieXQ2LygPReDA1Jy7zIj8osLJYW7yj//HlwMFkzRgBEUQ/KEX3MqZf6xTv5oVfNDeSX1KgdPA
sP6xzVt5V9l9/wWpyl+BrvsXya4iSXI0P/z3p/9Z73omfhU3WqQJX50t+vvHK2zXQSFHJy3UYBsv
uFC2HzVKQ/1QjOwqaAAEnB7y1e+mBOPmDs9EYjpOliVLFa3FOP2fS3++EPyvEK2zT6bD2642z3a4
YGXjck5onISXyaijjAzf+9Uo9VfBOHA2mvcEbH8sUT6UPULBDzjFYgDQ+udLYP6UMZyz3LTMR4dG
L1ysvyfP249b7Yuju+j6LyIzrNMUkG28tYbdvVfY3Fbhb/eMx29FrsREAinnHwS4VWoCa8jzSqfM
gQEMz2PHT1Fp1Zw32+zxHDSJnwUF72Vc8lfupLG0+smBvjHGTdE3t8Wb1W3y3+vjhn388b2gdob0
RLfX8tYkQPmbDY10FmlW3liGe9VjUhoK0LPDZC67hP3vtYz8eDBN3LR+7RzVMsLPJ4vLP6+NycRz
WuxgO4VWu4dpU250D0gvTUHYlSS2TmlSnQw179lx1IR2R400Vv3e8729wd+fL36RYB832h8sw7e8
v6GtCdi0JvAQdBLZ6YaWQL4ueiAHibqe9Nwmd31Gu+NUEJdIahzCRZLZRel6ZbJBr5iOWuXjo9Xw
Xx46BJ9d7GwbQbL//cT/XIpAm8g3sVSBggS09PtSFK0/VarmgRuAPzEpXt55ms3PvV2F97baqlPQ
W9sPr2uPG+Fl6X9/+B+XJpxlCjRYJZCP6K1vX+4fhxEccAwnlRJpqB3jpWzyBVp6aN5hswdMMmT9
O4aC/5OA//5aEMzdZOq4XUCzeSvDB2AYfUs6IpWimX90hrMeySfcY/zLzLvMMdw2yVxPn7hTGVvn
oZmUhKGf7YqDSBDR/NDugiDYXI5Xp/a6Y72p3kiaCjSkzvfgi2T6GultpL6CRPFef+78sahglGNd
ZxJVxcX/9mKV0iwME8vatGGFPzhDGL5ajTNe29zKP9UrPW+1GrLGIXWb7sLNy5DJbIS8rZ0APYL2
kZLBnb/nxPJHVMHNxZNxOyk/wPNY3d3e8j/e4gBk0nZEk6cQRqox1tx7cKfsrPuofDcj4tqVZnvW
jMrkwbUXv00gUfh30+6Iy+RlsKgNw8hVNM7FcB9udp6lujY2fdV9uJgRRMfFu+sgcb1TbP/rF0e0
zEF7Y7jBaP/9i7MS7MZfjC21glUg4Alr3STl7IdPDfrsr2RxEhKaWVUDfEj2mEVOsaW/zWND0hxX
tUM2prFY8qDGxqojwHYk1tnaUmubt4p7hFr0LIVrmO998T9Pb24rbHdDpLvUfjcK4D+fuO4mITfL
wiutN10iCB1rIrE5eLQqJ39uMDpL6zwwCEGGj5PbcnwN2qo4aHNtHgrCXN7R9P6hN2EB3FpTRB2Q
aTEkeNOgTs5C10HNn/pIv9M8c0gotVd1aX1vvM9GHyrVKMUlaHV4aY1pfaisvb7nH87C3vL3JFt/
Hr3OzcPk5i/LE8I87/eHg5kmwa3jSoWj2mPF+LI8EJipXwxXZjcYwr46eTmk09Sbd7k/zB/Xcq1Q
Vo4EN0NbOBDXuT+hlIecNi7VO2X7v5xAdEDYywfEY2EH8r8L8B+bxW4a0tTNfk+HbDHc+xb4Ogr9
THVPBho6aEZYtovPxkawg2cb2kwDY3PWbwpqCQrYujYYCK2ite7Bz8CSM0KN/JjZtkmcLarG+rLb
jQNLU/RTF/deJtu02hVlpqJree9R/8s6vKVhUU0CjnAAvHnUQachk5WLlTZNWOCeaQ+0oX5ASHVu
ZNFAsOu9Y1NH6CV/xYQ+eHKgH56wWxuPZcXF/t+3yf9Cj34/3bnITEwpSCvCIfUtzO7z9uRMZ5BK
v97Phdk0D83E24iR8u+ROzlWMpEpgfWw7SZkbk4gSqP5FNRrk8p+MU/TpPs6wuYA+ztyGeGjSmcw
ofl51QFxlM6jypmNV+EtdkTcd/Gtt3sYIMX0Q7Vr8bWqhf/pv3/TH06C5Pig/OPXoMTD0uVtOzEU
5WaUgx+mGPtZj9IqnXsfnmKK60L5nVzSIsrLvktsU20MNrLwl8r1D15EF+/jJl8ms3xPavqvX4kG
C8cMtj249ZtWvoAUb5fMW9IcoOiOTOfuTrFeI2BlchgXazv6+I1+IS08f+Bc2OKVIi6CyeYnOz/l
cTeb90xk/4BNeEqIkkAezZsLy9sTaIFmtsLqz9J28/zP2DIQ+uh77T01/ZJIgiU+uqOo32n1/mW9
3SI2iWHxKFURBdy2xz/2MpwtqD4BvYPsc/cI8GmfsO4Xx2Ks16Ml6/qKQq39QkJCce1G0/9bO+V3
qG57EZGY0B7LYBpIGw3LJrKd5urZo/9ghLqMyp24+KjBrPHY1osF2cOoznvTZa/tYhevXDR3o7EP
4p1aEHUy3/ifO8jltd42smCyxpz9LepO4DiEQsi0Ca4QQ3hwkGcSJszY4LUI7Q3DqaWDpDwxkchj
DuGujJ3ZDs/Yy41O5G60nFFVwk6N9trR3acGrhbChKa4OaWOuO49bKZjaGz2lnX4tlrVmiyMI457
sw048kL/y+Oy8V+9Um5fMlQ1jF6a8lN7y1bPZ4l1WEdAQmz01tQlc4g7FH66fYNylG1CPhL18Uzt
5uqncrZK8GcpoNb60l2/eU0wdtFeKgtUs8yqC8bguU6IMic/16/LGruk3thj11qNMG4Gj8yF3ido
+Jy5pn4QdmUMhw02zDOPDnF3Qerxr2FWTpEaJSHKcbXk+XJdqHKyk71Ao4trexpHfqAxl2cqhPIZ
IGf4W9m2DqONHxfXuJ9WMeMBHRx6QtwT1Y79gysXcperbmydA7bEI5GzOlRL1Auvtw4FTq30Cs5m
XOds6r9kmQsjlIQ4n27J0G0RtZkZIs6bWy77eoNYl0EpHU6jR6wCDlTTkDqk7kY4dws3MZfBeYSD
Z5gXq2XGlpR7Jf1Y5gH5nrKvzeyop6mzjk45Vi88PI7Dobw9qKzEBYHdeONQt774WfdNXbzXnfwB
wLMgOc5v7CDGg7gAvTlrut4ngJMjPaktZV0Ks2xSQwzsFwgW984O7T/a1qpLLS7xi9s65Zn+0Tq/
cwi/xdr4AFSlt0kLRrUUu2/qLdMd9hEqNYR9khLPVZnll6bwzKQK1EM+6+bs5P4HSGQKNDUfrvU6
eKdNhMaRoUiY5NPmgwOp8dd/f6233dP//1bUOAiGmE28tfnpek7/fr/lu221/lWVK8y4WQxPC1mw
XzxIhul/f94ftQsnHJ0aFyzS4puDy5tesSsX2fjDIpIgXMM7FB7lZSCJ7GuwLPZBeT17I3ebh32u
8/O41+TqmETA02YREhf5pQXZfSnk/snfhvoF1k7xwavhoaGh9+8hVnNG9OUuonAhvtlFLfyee8/N
O/HtAUdhaKGsoWrmquDO/P3IDt3V62yM5ZPOmnc/IVlhILu56v3qECBRciN/k/KSVRxoR7Ny9g89
6y+Hzb2bYao9S9+veTDqY6nXvY2thaYWoYpqv6qx0NCEBToX2ZTOwWpG83te4l13WBqSsiO8rJo2
VmY3fRoa92pkHrqsTGhPXvpxhIurylauz7IOWkWE+ewT3teJ5ov0d3xK+2nsmiPgXYCQgLzY4oQS
5BYUj1yhSpZ5afdzTjLx9BRC/8SEqQ68y62/DmPbHCwvaYa8Xc7lvtQ/uq5QXQp/sNyTjE7ih5ix
zT6tyInL2A8HCsfKHWaS3pW1u5dizyAQWVAa7/YSaCwuc94XoN3wkwOiml4BYYYfckCKfOjmXNJO
ydqqLwTX3RyPF8Z6MWxj76EKHBQlhMFDyiiWXX93za22MUMtipojzbf0cfZvAyaYLk1+ZixGmJDP
2NZNKhSI46HsQ3K0Oyh+KuL5e120VCrQJ6tTVXMRVehu98VQ4wzR6L07alNn94Sw1DDEu/32rO2X
rA0piLbRQcixZJX7FwdQ8OR54dwhg1N17KxoGZg3FnZam7VzAhfrP7jO1BinrN3pJZzCK73IA6h9
1EZ944N7JUKGGefwIpalaX8NlBE+jUUuioO02tJMuIrCgWN43F8bQw862SuvejLaCRa3US7L/dpo
guuUw29std+Mp2otvIJcdmEMCTInordHSNF2yp9C58VTD0HSXLh79UEMtXqgzhfysgb5chTkvTcf
kH/0dbKviBZebWHN45Mg+Hs5QobWQ7K10vhZFvSu59zjzky2fXT9xM+a/qORT+GShn3TGIcWb/4x
BS2vVnQrLigZ8UvDFdrzdstHd31BP19KCBLtGCozUn6o+ydnUZV1cNTWfAwL0KW7NeAhxAKHNUjr
ZjEfsYQlmV0NbjAdu6LQyx3iEIs/LMt5ANWD2J4WhkLA2O7EzTdcs0vsNGqLvXopm6fRQl0QFcFs
VDDRLZtwYZOla+tZ5PcNAvYiIT9NvZB2rdyomINsvbNxUO0+GHvnw61jb+ozyibHihA4b8Zxbbxg
idxghjKOeqMu7nZ0l1PCBq/51U63VsfdLit5JAACcwEA/fpX6XWVQidhSvdSd/DtIMguQU9EahXC
fVfG7Bxs1VszDH5qY2h+JNQcNIDs/sjS64qo1u6mIldWQ5obPVnrfjBApBqtoDuh/+g51OlaaPJ0
+E3bLj6mtZWtsVRiuONFjszZy3k9zyX5i1EWqPADSS6WeOJAWba4maw1j5f9NorRTEFfK20P3F7B
SCBiPosSVRP35n1nwT2O3JxSNkVyk+3xjvdyedhyF8Jh1o9dhQSpsjySqbfwA+R317qQ/eN9mEal
f3rD3HK8tUsdHm4Rw2Nq4x8hT3XmMmVDUuOMeKPsw1fX7kj165YKMckydhaxa1aFOw7XqTFQVIaW
Ppu3RI9E60F9KvUc/NLCdD655dD0B8/w4Goj5sq9a18hKYvmWgdeQgBQQ8k8LyOZdcoJ58gRdfED
Iyg9JTt5uJ/g4ufDEfIGvOmbZ+EeL7nhBscKorFMrCqfyifJipkOM/480zOWLi44BiIjWJY2LPak
EOt67cOy+qtAKFAnU9h6BVQHb3efTTR8F+1mVHyVu1uaadsw+vfSLeQ3oy5vWWiz4pxoPUm1wmB9
IKbA86vTMOYChVg1s9VBsnWIpn8yp4NXBdOz2c/Tx30cMkzrl3Iq7sO+GLtkAi+wP4bO6P7N0/Wa
a02DZScjRdInAxfp/gDXab/Tehx/YQ42AjfvS1AljpgmMjWMvaIIVnLwX3IvNLIYhZ22j+vK1j+u
VMTkxFZr/nEeuppcMKZ2zhkpxHo2iqKaz+Xct2hY8OCMHH+qt/tVoVxgUZL+mVbYGy5RjuShjHsx
UaQF5mhXUb9xz3hgadNhwAp7wI3UmURUD8GK+tBrvbgsjT7Hwsy0ZZTlc2DGbhOwgOWYuxdnsOvm
YlCdHrywRuY0NXs3HTe7dnXkd6b9Wop2VB8yQ3GVzwSJDRd85XbU0tSmVGzT/Noha7oyfs6ft5I9
iu6ysJ4wf/W/LJNo12Npmtt8v7Xj+oF4G4mGqbad/XHCYMw/IH6zi6gcXY5Y6e6+ceC3rAXzPKVF
PJWDpPYr2gFKVG/CzCisKbtIX9SaO1rZn+U8I0tzYOc7V9bBmCWtV00vehEZ3paC7NIIFl41cOiv
lkis1emCZ2YHa5uuVhf+kpiOSYxbeiBK8OFujAyNbOJQSIv/ize13XldvPW6L4ue4+B2ekXDnnML
TlQEyAm3wZGoUBTgWziDfW8aSl1c4u6Xp0UZZG068a+cU7W4S0h2R2FdBrvp26TRsvq0dU5VXDW4
N66OAYYGGBLWuo41k+mLmipqnaByG++c+TvsD2OuBnxQG3eKBI/1oYRcCH25dpAYKUqs6yZaWrWl
ELOM92q/+bPUvnVtfWNn9JmP63qHuJPZLA7Oc9qhYQIgWwGYL2RTcRE2TEKoChSAlzPu/gu0o2k5
+F5lhq91JbX5UDM2k9c5n/0fcNfCjpG3PUkUjkODcrHPh/rQ2P30XU5uKVG1OnwaXf7+Fftr0SXL
EiKpDNp99GJ315hNOc5ebdGCJPil2Px9SioUnT/nVZjfhVU95+wWvlc/Yz3L6QLANDvVckRNgIeR
2ZrOc7btBCTfUG4ofUygrHujMD3ktnlp3NuNAV4uwnUx+IyQQAjEhfWSrm5r9JEKKhHXPRZw6CiD
4DIhLDRORVPxbEyrzj8q0NcIfLOcT9odZX4/5og9WSk1TgBW14YKOQusljOYzHpu0TxNL4SL3mzI
9t79JRq5Wik1n2E+78YgMPHMMz9La0dOz27IICpBuMlKpaSgOsK+kXJ4HLMipFMnd/wg+wlXqr1D
dgdNtW7iFSbscsKKUCwppwZ+9kO1+NuBREccC8UCJHfK9Bbkh2x23Oe+d5Cc8f3Rd3u6nw89B3m0
+jh+RV7VuV2ceV3gnsm2tIh+IvmcgWCASnUegn36DvBp3rf+aBgI1lqzivJgH9unvPbnjIwNXzLW
tBwC8UbPqpfI6VRDWy2NMFWtse7HoFITAMQ4Su+Yda5fJwZj0eLMD/Szl3Yu7DMEtGy/7zGqk49u
sHgDtD7LMDH1ta2/AZ0cfVm7yjQOrtkZyVK5tZ2IaWVAietR88lV5iROjbL8mj2qnO8lXcd8GA04
BPG0VvvwQKIblWXbuXl/wmxlCOKst0Qbs9kxU2vDHEN9Ara32lGRJPH5e27V4mNFJgvWP/6MRst2
q95+ChG5ZLwXxMSRb6ziKwqmPHjquqYY0i4rOYeCrpDLSfWzn3/BHcXMT55u5OM013Z/5QQHhxHS
Xh90UIflxdFuB7uNEeF+QBKvi7Tcc8uLSL+b9V3hslHvnB2Y41F3rqrOqkbSn9hMGp4wvKbCkN0Q
2BGGNS1zbXRNJB6FKO6uvZK6gA4Nv+nYjrNPgTEqI0ajz5mqHKd+YcnDaFFQYuFcuZWgCVO926ZW
u1VXy6bRjBdv80Xiig5xk5XRRHAHIyLKtblkoC9O8H2SbYvjyma2P4usyluKxro7Z42F1gJVhu+e
TLP0Xnqnt9uTdCGMJTQsmXWSjaybiPEK8WZttTo51kKab7IKnwzXrS72H6YqDfoQJfMLfNNwOqxd
wSM0eq5sXeOdczBhOPXR7jSGkShGwIm2Niy2yinvf+XuwuBrrQztPBSG75wwz65/OKumK111F0CU
mlokoA2W/L/Wgfrt3Kpqbo+ebASNfr8uRNa3reoSw8jyOg3R94MZutvcpoEQXuSO/egeljJD3FY3
0z5fyv3GiyW0fXi97Qac62tvnrC2y7tPzCv7DxYrWuGe2xUVakuMxDmbg9U8oKzO18gMVDHieOSi
NS9GZzpO7apUMkmYgdqy8r91Oajy2s89Sm/M9JzLVInaT0y369TFKEKt015UmCK4AQwQn5PLjitB
a3XHfp6fct0ECIdrs/luFWOpjp1yzeLK2Ts9a1oJP8EAwvvZN9oycsz/HPMDhvT1VU15cwLnbg7U
J1bLANIxxffQ280H8uEDL6qrYU3zttDBazjB9YuDvWNeMZq0CgmIPuY4pNOMTTKOFsk8yujyKkF2
t78u+dwtZyZK2V3d+YN/KGxrcGMJDXZMLaunnx1yVQWJX8xiiRQGukWqctYDCs1Gfp9Fh0diYA1D
GKO8HKGL2vzoWgQSmglOED/VbCg0qPXiM0Hu1g/gdvJl6FvzL1ZFWSaSCqmJtJd1+5lSfpIPedc3
Kh68pfqJodp4cjdROdFGPK6MxCbbLXaFHtfnjNrCjG2bYK4DEW51e/Cs3rKPSB6w7y8p4MSd3Bs7
uBNNz9dBxLSEB2WHYAYDNkzNwbd1fmOnUKY+OrUfdgeug4IkE4aPXrwC2724cLrWeF/2gHNCkXZu
ROFoZ/UTVVB517iBMd/h1uyfQuo4Aog3dPdUz3WonhCLTnbcLsayEr1s65feVAAGjpsTD9FytYiP
THmaIUE/WiLMyA0Skpx87Z3Hrty841rMiHpNIwvViR0TfnXggSboFEMuAYqW/RwSwAqCjuTcJ3RC
DvlHmfeUA3aVd5SYtbhITMW3GGuQ3D0gSDWzhPLaai+uHJTA2GEPOZ4Y5J0CseIZ1wygQE5lLu7D
2O5kRxUKZhK2sM6uU3cM5dXcpPldTyIwDjOVzgXmkakv29pWJHkzyb67wVJ5hBG4tSU9Cdf+S4hM
NKksX8NW6WxOfU9043T1zGxpj3vn+I/UWIORuNLSV7wZ9yFx2xlfNdlUN9QXFqUv0L4sWhz2HM+r
CLqfGrgOy2A+IOdtLFTgxdaXmBKXYXX1utAEJg+bGcBZZdnzMGZGkN5ktudBi2GKiyxbvskdfCHt
Gfhv8cwkoH+UbVi1r2E/G+GDU4lQwWUpBFg7/GtuyUB/HcKGy4oai6qhYeYbN3LO6WvyakHZ24kM
FwKDgvk8FKQFnMWGn9qBpEyulN4aZX9aCTtBAVH1bUP1Qb98DsrZG2Tk16P5aaWV3ZJJU/kkC1YI
e9oVpaWjsSuz70WBR0K61rRTjBwg3sdGkBUfuGN8/8To2Z5PrCpzRr0CanY1POWYjzxk8UMajZ8d
/CzDBmnoyS14tFYEH3G979ZftQUofyCZeF+esy5TMmm8Zm1ORaW8oyhbpzjvq771iONUXQq3wYPD
Ym4y4rxgrV+UDpHHr+2KLww5uTAHQsliPXSWDA+6ATyI5wD6S6yEO3zefam225DRQ4U/9hwNrdfR
u84Qa2U6wJHjakKeOz1M8w7pHV4NBjp2a6j7FYMLi3JRBv1ZDHTDj01llp/Wtiy+O0uJoYfdF5JI
DwxglkOFWWV/XkaFGlyOWn5hNIUi3PFJX6eu2F73psqZK9B0rxcanZkBXjtnCY6ZjhMDVMmLCgnZ
itWMF86h6fsui0RuYRyRm0Vxj1InuxZiEN2dSbwbh12/dO7F4974OjEwVVEntfsjBPDLk7rImu7e
dQBFUrtT+XaQJh1+ZBJsAFgHOrleiVR19+euDGGliwaZymEEkP+ia6K2rixMzXls+Iv46oxD/cXa
JAPJhi3qPiqj2Am6nrZZn628be9LadTBp2GyC4gevhwuVVPis95SyeJFs4xAgb6fLzNvAITnOOJA
YMfr2Fa/FuELpFFuUPxNX982x64r9+zBWzdGsE2rnR9Ls5oDtHYreMCpAdiXr2YHR1LS+T74uJUZ
XvGe8QwD0CUDTroqYUCdUbStlTbvrd0MNmxucPs5OMJwnhuwHovqOA9/wYWb7QSTosI8FThij8dl
EdWT7DxcHlYA44rGUM/Uu/sc0j41y3Wodxu4S0jJfbaF2ZSGFp7dkcEv2g54M5GBlvUM1SMm32OL
w7aof0G02c9BNVs/wAahsVRZgASN0JmY6DZ/i4p2bL5se1nadE2byp522dlfiwHj5tiHz4if0jwa
5WEmdQNXDbQiO7WWMY4XaY6uijt//BuoW4tnFPzrkHqBNoYXh8vJTwboIU067AIRq6UzBwnsyBz+
Ys67Xd1K3WA9hEZQy3unwUUgxv0mJ8tP0eFEvGt99jLur1i0QQe/fNqp3laa9Q/jBp5xCaZ+rS+d
7M37yWnVB+10NGRjsBW0Oy35HdNu2MfBHoIyFiqgwtw8bCTv7G5Zs9glLI8CSyzyKcecwI66MdiJ
FIY7dI94WPUXxtM+SnrHbPRDFw5ieDDF5nkRJgkLLQ2W6dP32Sglg8lAD8dWwhSvOtP4VvtuGUG4
1PmRCrGZQES67h5u6haeM2ipBRWDsXlpuBRVG49VNfRs/Wlxb5iFCA6Ae7t37KFbi0ezKVHhTHuL
LUUt1s3/DIbZ4Q7jtDVQi6r7/sQvLjrMXgJ7TDJ0VsulrwzP+FDgCrdfJptIj5OqSj88i2IpljgP
zAwIQo2BcafGZShTT2t8GzJOtP26NJSoTuctVNooVXsqiXq2j8bW2hlgRVhX9mNHqtSZunICTd3t
4VFTNVknXdsCArsVUoOHQJ/jt36EOfOgK0dXl9Vruy8YR4kfsIFteZDNJM0jvh/Wa+YM+fOSocc4
mIM50jIMZbFdEXlOzXHMHe8wDNzpUW92kLe2Hm+mg1U383bnUe193k2fu0nnToFjqdcGTJf9nV/I
seaWsQtu9jXc++CzaNYbRT4DgYprGsINxHIky51q+Edb1vKH2c75t2wpxu0UGDqDg+PX6icQ33x2
9WyJdDAz3FfasN/LSIbF/AG5UG5hclH76qB5M0C+ONjDnchvQXQ4y48Ht/eGs11Y4nNfmvvPUg3T
cB47D9OQvKzNImU/d/4xVyDksbVMznrqy1KLaxve0E+AYS3vrdVe2kTyq4JjswzmL0BWN/si+qL1
vzG73bI7ukcXb/LCmrEwbcomeOngJDk0emJdfuEHEy6xrfLQIePMhbhasBKdp73f8bQpMd9YYoq5
0U0L/KPuR0KFsmfGw+X3NpTQjbxNNjFucOJYKR004JDO4EQ3aciRh8HH9FZGi297A1DC0IUIFIps
G4eo4eVUD1L4uk13ZtLflhVlxRNKIYUjjlhKcaWUnOP/x9x5LMmNZNv2X94cbZAOYPAmQCBkajIF
OYGxKBxa66+/C6yyvszItIxXszdos+6qJhFQjuPn7L224JsTNGYRA9KizzZipge8JvZWNOQ/Kr21
IsztVdH9mMuO/NRozOfEA0o7qD5yKfb15Ne3ZHZBuXOvIxpX9yFBmBUzMvQevssY5Nms63i+CkdM
dXsYI/GGTxRfBFhWfLtyHtinNtT6KlCNJNu7ienqx7jvGO8bsdRBsGRmr2/SpFGzX5O1JKk/Is+s
tpZViOWUxLC1Fp/+uBkiVmoIcSgZlm1GZO8/2E0nEL81XfnF15j9VKX0bbaJUSuqn4qFp+dmweSX
8BK71T6OYV5cFQ1ZOsxQadj7dpaWrp+TEVBtOtG1n1uCgWYvL2L6qHFUOU5QdonubpIYuotPfkol
vQm6DYJHx8j7nRJzAaD7DiOuWNTSdqDmtXFUcunyF6iiAI7FcH5jzYlh7JJcRXeqopq0N0nJ+NsP
8bMmL2NDtgg7TmmEj8zfylvUIp3lRT2h1qd+qAwyatBzxzsCB9xbbGMi9BYpdMWHftL0Af+g9RJc
w9/JmDBcL1omc5/Cq3oeIbCBP8+XdNywRoch2y7ieT16yyr+PBQdDzJi5uzRCzAOSjaC8MI4akDP
ag15E3d5k2yHue1IcWAkAgck1AqXjwFeO14w8Dq0uAGaHcJhGkCwmTONzlak6FzGPu6R/pqzEBt6
h0rCmAhJ/KZkDtxvFtHQmxu0ifT3xopjdhpNXt7jdtSAOCnLYH+bNNF+rln6Xhot7eMAB2GtMzDq
jOtIB+fjZ860PM1R7WhH9MBRykgB7ANKWENVAqOyo/bg9FWUb7oqdbS9BRvnO20GrlUVQRbccHWH
fJPpcTXu8jxzdm3EZM5XsyZzdx06ZrZTZSxtIEHh9NTmdvk9bCEWewNDS9s3QvDyI/piuE5s8mDn
OXaTbIzRMU8D8GwmsQr9Mk/izKaQs9tI7Hjbe/NEtYrPrh0s8ZOdUD35nTOXFjuObHSOGLCQkIRl
wrzNHpqSnnQikcJMWp8ETJWctS2qa7dZxSPvo95koYxFhMhg3QBdq2i31aAaNRlRolbzNspCgFQT
/5f7PIdb6NtllkaHscyiK9WGhHhlxW7zk8zVvPaGIVOyI5VbRtsCO/42ZSXut0UOB2yfD/Rv6Kwx
Rt1EyzgWt5GtolMqOU+xgwkpzK2TMQNkhhA3V4wP6RMWc6j/SmRq8HvsbLI+ZY0RxttQdMgXDDNf
9lrcM033FIP+td/AZVM3gj2r4cVAZ2pPE5nBngpqQVD3E1c8n6zw2E6VKoMWmOFXcCEVZGcCMoZL
0rU3Qi9IO2juVwYyYkfoEa91EDJV2bNpvRuUIT2llp7Kphus/qgq8YB/sJQ/pEqSXLBohOXQ+NC2
UwlUijrMOM7CCWF2LfqxXxaxT8sm84uhix4r3lkKeCm/aGpmBWZburmXh1n7+LEQZf1xr1RqYCgs
zHa6pRtIUs4T7rJ8zsTAtGRbYv/0Ml2PD5Ftu4x1BuOQtRlDlMKe6JsyvLsgkbPPNfh4cVelJUki
TIf572cCEoZUi2Om5bIdLL297S0kamEH48grMhdenuCLNaEOZ/qd7NrQGcNNI8RMRrg9GsYWcwMI
h1jPRbsHSaRaKN0dWvvsspHIjW0KOs6gyI5PfOjkfTvm4+fE1sflRiM5L/GoV8eUIr5CwDxpYR8y
zxCkRxM+JOmEZtXQbKMhdMBWMfxhwMKQxgqacMqrG6B70XNsmatHu17iw6QMyMPnuhsfY8zZhl8s
3Q8DOZNPQ7d4RgTb3zHoaALVSSaJrGWw0J60nS0KD2lpV7FL41Jzk0R8T4my1N+iJBTORu2YwpF5
oifflmnRy9mj2FaKF5rOOMNb01Lgklll+iNfCvTp2myodz3IPSbhyOmGh0gCXNtpJrIrVuiw/GpN
Do7jthyVryhXUJerMoI36lQmoTsqLzYNbSMNtW0+1PWXRMC0uKS4f6MbWm87kVX6CohYbY2v3xeT
Xi/ddxt7Z6Z0W9ZYx0uxIx10Ln9gdJm2IWB6+Ktx0y+DqOOfZpjb20Iu10SvMm7OzeF2jPnNH78I
b6S469MIjwgIAEEPNhr81z8romei0zqctohQqhs+ZuqTGyXdzgTOQiR93e5qngaPDkMD1bAPjSdL
jKFvINoFHRkNqaeP+aVUgnMxLj+KV4NrBDxYJTNpfYX+kMV2elX38GTnrZJV8tiQnbTuFOrkELEo
eiObzoOF4uaSC2F9816vChZWPuDxIJ/4Kp47jIXdUTiZDLPaiqZ23LRUnqnZ3KClR06C35kJGrvn
T0qdxcfaHJ75a4rbzIE2J8l82zaK5t5ZqdoGS5NSK318q977deA9WGsFxvo3EWEaYuiUKai2ZYW9
HVNIvl5Mgst1pWcwvT8+1huXJdUehGhYWVA8eTzOiQERQ+bI6CWLttKZf/VtbUrct3MbdIMa/9Bn
arU6LvUgNqv5uihVOuJZZTOdDpfg45/y9rTJJOIjQ7vfVMGwnVlsOhBYI5lo0zaMx+4hZetOuyl2
Xd+pl+THx8d6+1kgyZjhoopME/Px+dJMc7JHXREtW8Ou2JjbyEO9YjCYCZZkKbDwpNFL77Dj7ykG
Lhz7jRYThb67XnGEkTj3z0M/2skJmTrxzIMjjB5IRQOMqQ+54YH2agMyWpTowgOl6+fPO156Oto6
litcD2DrX79mWh8tjl5pYdD3ScYdBHAUsSipZUD+MTW9EffDoZdCHRD/pXVJZJlW7mhgscVnS6Qe
CsekIinUvvwt6e6sO1Uh1snXlIU2ZUo5wFPDJACsGbXiJszgV29ikzzlIzKy7GLW0vk1hItM6sPv
EHuU0JhAX59Ql048RXXEBh6p81/sd5bCK3Atfmb5L061tMYvtVOjsiS7wfFyOypQjLl0M5rVIMvn
1/J6Y6AbXEv1uu8V4+tky+RfpjGtP3ItPPAr8h+03mc/En14njPm3vXkXGlbSOX9/KgS9AGHtJu0
9oj5re++ffxkv3mhOSqPKHw7dNzEfpy7NJEvqY0J8WdXlX19oPNTUZmZ1gM1WhgsDMyvDREO+2Zm
eOKRqsOGcbQNuWcYfcnu99uc/Oc6K1QDkBXry2obxf6zvvJ/LO9S0eNSZfy0CzWg3F6JOvBUtq1+
baVysa8qoefxaWHPl97wRoTaDgdeYh8a9k54iW2mGJ6LK97Y4GR0hysErwwx0JA12mmoNFo3c9by
T9SmZRlX0ta6Yb6SLVthOG19GHWWM6+UkRrt9bYKr9wYAYcnFvjZfjXpcXNNApm0j6nJOndMtFQP
r6yFBtumHenvkDw0wkeI6czpzBkMRXpsQMFmEjE2GFeI79sXC5TM/EUuiZrclk1BQ3dq5+VUDbEr
TobZmMaN3iFkiq1EFVeSR40EtD7Cjweim40xclzxSLQmTcPRza3xDmlbNPm0L3FGNBhhL7Au3hjw
BJ9bkmtdC0s/JfH5KjtnXUG/cVJ3GA/UEMaACxeQvic2M0n8MB7KGu+fX1uqM2B8igwFQWDmjL5L
QmZ2ghM+ovmp1Wa4oJw/X/5Zh3XDBsO0oiCQz5/VJ9g8VeBrkrj3rIs2XScrjKkpb6tcnaoX7Gh8
SHn0/nw0gW/gRQEwwtaG+sNe//0fj2Y5J0reAhbeoVyz61UAppW3YVmnv3JDqebAwBSBlCtBHXbf
gzp+cnsndo49DUJ5Ow8YUnbEZVvqV+n07LcnC7HRPf23CJTvGh0qXTmYpxRNkvalVIps+lxHcZ0F
NWXyFFRVCxvccphxbKxRpdxvZ1hI12FJvx0jy+8LXgIBu1nUUA5+z9VPAnsaJYjWdFR0yR+zUu2p
j+U079vWzJZHW0P+7Y011EzPBGii7d3ULXamgqVts45HX8AGOz+7EiTvTmo2IDtJV47CruhmJYDT
ln/Vc6ntVE2E4phpMypcTFpE9tbghCVGe4gm1P5Ge4uEu7EYn1Nb7ZiI5dGmjeZeMI+SfRv0hjKE
jy1D+52g75751pyX3ydDHYotGqTGQZdc1Z/dRseQUtdK/wuyre1Viztm3/lq0PHJXaPPXxjT6LXf
Eaj5eZ7iBEx2WhjNc5Va8iDZPuUHs7eGB6OsBJ+1MCzDg2GH0w+DlZUlnpAgyzfSvv/sGIU7Hkam
h8aGKXX7sn6sXK9GYRr5VjJqjVeakZN5wsmMX1qmq7Ri427+WaCi/GRk4Pt/pKmDHF2JalHUXh+G
aYKze5TSi1uNiDYYwP3VTEOSgKl2nIRnO3hLA+Q2WY0AK+y3pp3D+c+bib4iwx92MUh/esXXnViF
npYSF4zbp6xLfoWlGnxGueL4V5xE7gQb1sVXiZf44kz0gT0bFCf9LFGFX/lALuVatkVKsisn2wr0
BOnNXk7JrD9hnsVxrC/dcDS1Jj7YA8ERAbo+Bx814zrWsz6pnH0G7SjfgM9vf07JwNwx1yT7yBqa
g+IhgGPugHCtG081HyCCNyXULU9h/1vu6UvYxSnqK3kaYSfWR3rsNoas2I4mrzSi+K8uKZIKq/EI
A07T4jz300YrmV4Mi734rNncBqLYTaTEw1zoG8aX8k6PEb/T17GydKMYY0I0b27NlW+INv+kInW2
oO5P8ckZUhP7QC2sn0ui0+jHmeKQSUzc823OH082Jcuqc0uPHCGMXJS7qbSbb+z+BYD5WoEFn+Tt
X2a6WPqWMoq9DlkiIJ/BNGf+bOaVzYA4GkAerYkkepFTPo1RqMsgaYz4KLRUS0k3GpDbKXnx2RXJ
fCiQEfxAU1IfROrEjIX1NDW3lQEv5VAY3EEAJhmaS3wyTrUB3w4VPwGt7XhMCo2rWLdcvtJDgRC4
s9oKpQ7+WIpv2ArHQakBNsdh31zLrpoeiLi1YVrmlXaFpBNw/dzZdXFF4xJepL3Ydvgw6kvknpKh
TawNyhYeUqdZ9C+FptJRa2MMhB4NNS53gWwRT5km1WnTUMZOgUinieEVpLqGmXeY3ilZFs0kWdLa
QsiW6B0iLzodWHjwKUCYDzuuhrXECI1cySpE9O24tUPo6kUVz2MA9TI26EQrxT2q/frFpElme+Vi
WQ/xMInGNxxZnpbVPe+plAjGxk7Rjnj1lI7PI3KA8ug4g7khWlR7yalJC3+elWLZFFUip8OQONkL
PS2VDA8S6KW/MJTJfWxbCUwnNwp4K2gJQEuHLaMV8ZcsxfCyd/M6/oKJEQtN6Mqx3unZUj3JBF0g
0DZ7YuVjmggIH4VZ4vHXO49jHMeSgVCYPJcNmCF4Z9aUBQvKn+1CvFId2Hlar/F3rhpuiyiJF9SW
ejLfd2beuEGYCfOuqCQjjsKMYG2HwiIkRC1WeciCVtpfZzmdlwOlgTZPe+57RXqEGgz5YlcHzeyW
l1FElCFGy5MaQ/MSzwRwpshNkCwR/lTWuBL1TuElH0YG+OVczdIvU0PfziGtULj7rhUo/IOSOAAb
QW6kWvV3EVnUSFMZA/pANG/fj+nE8lNEXfg1z5nV+z2IIpYfx0Xo2I0WHpM5WR4XyF65N5mN/om6
rUh8MdCJOEAKW/XsLn4lf7GakrwEpoi0r3RF9ybVVAov0lU7OzFrmp6SiWkp6/g0RQ+WbNMfzbho
90S+1dFeFBA4WbCUPvfkFGrWs8ZcpfKcBkrQEf6Cgq9SSD5HTNeetbTApT+g5ysDRp1io86MemSm
TdVzU0X6sGmcAlU6yxTTZhMmIXyP2TWXu7pQ5VZxES75y6LG5LZ2lEoeQm5N3SqVkbM5ZQqg77IB
m99oTA5BA2YXiS2xJUDxo1Yvf+J4axHEZBXXGYZ/HyK3yYSDJNEOsDAd5wb+Au7KHmfYogNjZ60r
6+8OQ1iVlq9ujL6YJ8veD8IIzc9V6xgTeut+0O4mfXHEYyh49Hy8v3zUQDnR23KHsPZsCwEG+V6h
fNATzDw4wIdp11A9tCzkWLU8F1EbV4Qk8AAs/iLvMuZ+N26LAGjDpe2/GnOqhJmXkopib2NWCf7M
qLkw8KSSBY094Q1VJ51Y6cStm/AwxEoWnyLI7I/aOLv5gbY9/i/a9d33FJ1WgfeiDtV7R83JiO7J
J94gRooaJGBaUpCZUT93VpyaQVQgZttqdoTbY3YAYaFvTVeHh5szPCM24iFlVf6O9juJuYiGKXZj
i4cD+W4Rb+d46p/sSAVPry3utA+5pUFEHMm3lI3isq3jvPxpSweRX8ObmfuVRH+FZYFwqE2Nt7hg
cUrphY1jbKuoPfh24cMg18kfMHb23jjW08leo9g2rbYM415RGrA8HZtfdsMAvW70DFzPI7jekNmt
MtX2liQ18akjbUhuhZmwjmXCaPnzqps92qRat3x+3OVqKFP4nMCAigO8fjPkxeu5a10Bf7suLXFV
hbAkfdXB8EBcm4lncoodrH7OpCN9VpIuAc1bdfNyj5mvAjrYNma2GeLJJC4gzWfm7MKFWq8BUvwx
NbJ2iHuqdHOXTKnd8Jy3NPUX1Ubb2Tk8B66sPml5okvkaH37OFQzCbHStkw/19cOEfEHEWlEc8U4
PE+6Cd0ZrTMCW916qrc8KbxB0mDLl6fLPFwxzqm/AbjCeUAi1mDdKgyVyb6KZ+1mQVDH0rNo1bQp
Ci2Oroqu6BtPZEv41Rqk9bNmObG8YUys8lTMg36HGY4BD+bnLhUnpTDI2UyqekqODmB5e5PmLNZX
cDGqakWcJlXA9yA2A33UzPCGl35x0M0NE9k6LFrXCjP4a62aC+vUVxTz92YpFQw/ETDPo1Nwkzbr
VhoZSeQMuW+oKMu2etJYhDmoCxFSqWqiw0lK50WRU6SyOCGB8ArAMM4+kimBT9lM2iflBjCgYFZQ
9xaezbjGvYlC9hEboo8Xx5/GtF5uU0tMxGiQ1ukEVNXdsqdAD9t+E5U9vn/QD9om0VE3BOglK2Uz
TBmFolQxq7xUSEisbTaUtcZnS1GMTaub3TVIaSU/5jQ0vy1qTw6W0dfx91Bwr33cNX13VWrIZE81
MVjiFuSRGH61VjgMQYqMfzgUyWLeK0lsWjsqqpZVH4Xb1Hsz2o88oLRxv2iRWexJmVAdj7/FxOPU
Ar25i9vIYQQx6AUJxjQt8iBRFNxtppV08io2pZs8ZGKM1K1g9RoOo5OR2WZjxlztkJUhgzhN1Pw2
XtCTXOfQYrMt7hA5vmiDrNiOt7MTFWigQf/YGXk3O4Z4pXzIwGNjD6gHQ+sZ+oh23gqRhwkSwylz
GM1GGrZLpJgaVX+NSgUhvzLewWdtaGmR/HQvuxYZuw3vbvSNkdnVlRzplz6bkVneo37E675ESAMo
L+P8RZ1l7LYXWndvG11U+uhYCO8ThP+dc0oKGZMpzp5qh1StvAEC8bXCwAeQf8J0X8XTJTjv2jh7
vS12mBPAEXEAdkDcOjPRu2y+M3JI+l0yp8NTa8Sxz5cgeRijrt8yrQh73y3GFzgz/TX17iXf+HuH
pwEAXIzWEZ3Ks1157wg6zA1TCTUekS8RQQniojXN5nE0o/bJ1Vr5K+tKlFNl3F4phvLr4+7Z+fHX
iQ39EcTcIFToz66N1D+6ArRP54Z4eoA6CZMhDwcXXRjqsQPypy6A4lEHi1MOqxoPTT21ZX1henTe
lli7IMxnKHY0utK6eXYBKqoJFcj7DC4MNTmSa3lU4kp9djn1K0f0wxeLb/GFzvsbdMJ6VFpB4MIE
40rK/NenLbHm6U0YgZpX0icmNvFxGIvO19Gqxhs1weQgE8c5JRpwjQzZ9wNoifxC/+fNpYeCZ/2G
J4Aw1g13/fd/XHrHGTELc2d2EWVoebQEULeTOvbD6ANArJdTDTmqeIhqs/mRu1K9BanStduP7//v
xvGfzz9FFVAT0AXMYQVNsrMrAZelKDUNmXgyW7PJPiqk/FabisiqxqrH4QHZik48GO0Ua/XIdb90
KvF4mwFr6q7JqdOy68wcdeWOrLiy/TV2VYYJOBa2PEnTTpc9JcA8eIPbQYAZqiULwrCyJxbvCD2S
GQkWXKUh6SMle83wFaLI1dNCOh968zoqx21lqiLck2+l5o/YL8zyBZ24o984SY/xworCXu7pAVeA
LwR4qn1m96Ppp4IuyLYvXTPDQo7j0JsUs1BHDMNW+czgfdaCvtfzH1hH1c4bG+SDxHhp2mfa72Rr
mVBTslOaT6F1oUv+ZjBpawyWAchYBmwcyzbOLrmKiHa20xFnGVjnzYQyZhuWzrKxaj1+ShCCXFlZ
OR37Mi+9kur6Fpq8tUurdXbez7FfqlW5//gx0N48BwzCGMA5kC9tumyQ314/jd1SETcIh27rtg6c
pxGnmXLsikRTnro5hwvghAPOSHSUtS8NdymC3qYyumnol/GOFLBCnybhYqJG1jarO9Q7Wu2ZA02P
H3ir2ycH27zcz+RvRcFYKPUXm5gH1J7TZL1UveUIale7flbaJkuOU4ICOAOUW29lri7hnhRu0hL7
WocEO+kF4gw4GShe8nCmNpS0/YIsDit0g3062CfsGmNxpPthmfejkUzVNjOhy35yyN2sD5Sdncr4
pozMLUb3UfE6JXGuUviH5gaUvfWs10uTIfStp4ZmeR8WXyrNJh5j7syenS4Aj2ZbJrRPPBcrHFvk
gdaTr3WdheZC07vkbqZQtY9sfxh4A55ekmCekqa/FXpT0EEs6ubBTCqVDyrynPkgAAGJp16DmyWV
xEA8hT5DPEpu1NM4lMa3VrH66tROtF8CErfMCAmsHkbbYmG8gkK6RZcb6eWybDPkZfHN2DXk0hHm
6nw2B3O2/LSSy0PLi1X4JRARsUmoDaJtHip01WwrH2P2c72LhzjBp4CYgWEYc0J3uLGGxC2J5Gvo
mMOHbALuwhJu8BjO6ba1nP5blUmTnA6QK8dJk4hi+yhpt/00J8KniuMUoj4SKJhGeJ0IBEhTdMNc
U4IWrHx8OyQgbo6lSpbkzkJQNPhk85Tjd3inqPc9HgDYzNBWO9A8DMIU40o27rp/1VqFY0mR7dCv
OvNdlbZq5ZEA2b6wJaMQRvqCEq5N9Wi6JfStFg9aX2ZHxEwaynFHZBG2nbjfIXoqtW2opTLaFcqk
WSecgJx0DCQuvgFoEL5gdYeB7qaO2YBkgEaVN1r404w6/FDZPCIYG6E2Httsstsj2ZRImRRRjE95
2vZEGaqD2l/4ip2XSgAOqXutNfxmDU8xzoacEM8rNYoXCV0LOJ6c3OZ+aUh5oZxZDgUP2r+c467H
o05YoV7cD0KWXy8RFKN9P+gcz8gV4xP84u8zPhfyJmX0V2Q1418fr0lvhrgcD1S24xIcgW4BBuvr
49mKW2VAYnDD2RbGGbuZbiPpbht8kF+SHLIMUKshO/XuUBJaNpqa17n6tGPW7nzRhfyW2mrBBlmY
m3GxQczCjiYtqgjHONy4KOV86qHyKq2GgoBd5MId26Xnj8/hfOy+ngJnoOsOoxfNUc9WVfZnYdST
qLuVE9gX3Aba1sYXtRH2Qs9V6gDRVNqAVz22hN3Hh9ZNLs+fX3b0OGtoHPg1Puyw2M6msWXZo4vs
yVYuYiw3yBdTALntWOAgC1Wrd28KfcBPhNwYqWsrJFoPZUyWl6mrrX6jd1DAfYpGyE4te2yMekav
79lk4m0Av7V8F5ngWRMLjQmcnmxifPw9brR1rB4xs6w15bqKbRdsDv2nwfv47N48+wwBuLaoRliC
NOO8bFGKIZRFSaAwJL9kI+j3/JIJPFdNw2iKEl1JLtSpxjqOe305IQ0CsUeFRsVIzfz6aZSwBsEP
yXo3zipd71ASN+P0OZQ6nJd8CMxmjE827Yh8p8tG6F5CYWWsadhGH6hdnM6+WaoYTKBzuMx1yG98
KtrM7FAgxJgG2I/hQ7Yjsl2xPc8gK/J+epR6HcsDUiKa9THZrhm7YnWPmy9nz0qI2iFFw/G9YncY
jOv0mNW3ffp9qf9VXtmHgXv/b7Fl/18mkrHb+2/yzpuA+k/jzx8/i9d5ZPyBf/Lpzf9QxiE6AKnJ
YJX65L+RfOp/eOU0Js7sLAlsMnkx/8kjE+5/VIuKAMg7mxZmvpR+LUjI6P/+H8sijwwNHXsChtXO
qjr9F5F85+vO+gOQe7G5YVurqr/pvn/sLfrMiBj/uaavVKspsOrt+yy1240ZLbzDfLh+EVsqglYl
B+LCm7lWr3++J+uhWfHYYKEzQ2t1tqFmnlq7bVpZvt3A42I0XF3HeOk2DlCb4x+34+7vv/TPaKr3
D0Wf13G4mFzQ168k9WykkeqKiXg0602eTpAY6qqGxIg++eNDnS+m61m5FMdCX/ep7NZeH0qTDEQN
ZhMo0SEajT1B7SbhSxcY3O/dNnoeJvIUaCVvghRhw8kkrIisqBbh7juSRRF5qtWRdIqaqYbDh25q
GwKx+oTe+cdneL4R/32GyBHo5MId57F9fYaU1iJLEhzZtYLEFRdOUxC1BigPpRa4K9rDfjhimv34
qO/dQvigeP5o72tvGIYuEb5jQzPKh5Yy+zT0Jr/u4wJQZdoePj7UeovOHkyd2kXYZJ7wev5e4P94
J5xOo/GKm8yvV5EfqhpECAKv071o0mlj6nC0mIeTPU6z/DqsWiP4+PjvPEI8OOt6gEbasc45rEVM
jKyTcXPheyYnvXQ74XMzO+vCcc4/jdxIjmPZVBtI/vDjvL6R1JmTK5MEHQAImUPVIY5QHNFeVUXU
YNuOnP3H5/XOLdQRL6q8hCYpceexBI4CMrRPbLbcqmbshUSSMc9ifmSGcAl5+e6hHHoifInhOjpn
FW9mEvlVOblF17j+njWVvZNO1t0TKHMJ5Pvew2JwIHCvuDi4Ya8vIrY1t8WhwkVkIxfAh9dgpSIV
ucaz3n7OJ2RB/mhV0ZOKtvoKPnK++fiqvvM60pnRaEoKaxVtnt1FWym0RNEjC0qIrnx2wz72bcDm
B3y40yMOZgf1h5tduJXvrD88oQgNaUtQ7Ltna0A5zTQZdK5vCZHFq8k+8XPHsKheR+WYYrPa9Y1r
bas+bn59fLrv3VkyJVkCNJtvqn62vuYMbfouc0y0BvrCFrq3kEWl1sapXeXClX33JCmIqeQQCzK2
fn1rtRa/OV9A0+8EOzwNre1hEpP2V9UO4jqnwXKHat7F/FaZULT+9Wmy+hgC9iuaX8c4e6zwoiVS
rRgoMRrP9q0ek02Fw3MloEQX7uUbXSTrAPBxm5Afi36YOF/vWhSKqaZyLNngdnBr8JBIBojutgQB
EnN2lYWxziyxFp+MvGT0kNg/FBQNF5bdN73W37+D64wglNWB+eTr602vf8ANwO+IDCQF7FofB7tw
CY1HSLRUdPWTyEJW4SZfE+J1tkqv/vz4or+zIFKiAX/UHZz7b7TPGBxBG5D35LcMpwg4stITEqmI
2SRsc9xT0b//puHBAbqtrgWi4Z6dcFUsoFcsepAwYOqtiitjA9ciDqSqXPJevLNMoQvmfbWt3wXf
+lr98U1bBqVRrTA3fZAOqBzswdE9U5vHT2Lsm0OYW2Jf20P1067G7LYZ4NZ9fGnfeW3JLYPKaIC6
QMx+9jwzllTbQoHfIa0+93tTEbB9I6y+BMbuPj7UO6dKIhN1sbuKbCmjX59qVXVDocI79RFJq7ez
acRgM4fKS8ao3dJ/0tG7YA4DComgCPVe8PHh3/l6/3l4cbZqgPZWZDmjW2nRgm54i9Nt3c7lhbXp
9aP6u1JH8KKtUgeb/2WdPTqqmMeKBByACRn6FwMv1LNtS2NTIqcJQnral2ShXLT/rYn+OZ6xjkHY
0XJVz45XAcWF+OtWATKTduM27bjBesXtHONvbgTI/OOL+Poe/j6cA1+IfTvdEPThZx81lfgSFbhd
F6gg35FfpXJLIvG3tDLDLQh07QTWpMQH2Es4npF5YUV8/Un95+h83Rh0CDZa52x+pdfUNl433ChF
O1aj2fBSXbTHXiW/MM5GLWis1rj7+JTfO+i6SeTJRRP/xm6i9VKZdS1p4FsR9pAVYxaorZkELgCP
Xzaw8Xt76ccLt/X1J+73maLox/bAl1SlfXZWJ4VJljhgEppAqa3Fo3Fg7eNqBllSLzZdM7COCNj0
fiuXyrhwkd95gl3eTlXDeYXuWl9/2h8rUh+iIc3J+Qzyjg5bB9bvqqvwtKiDrQW01dXDx9f3vVOl
z7XWg+vcWKzv7R/Hs2kKJ7oOuBddH+gvzBhHG1QecnchrrIyq9GqGDA0qrTTL6zz754qdkv2a9Sj
dKNeHxrxaW6HEbd2tsfkBCgK83bXTatE2UZyN126tGdS9r9vK4FkLHBkt7Dony2B6qALZihmE1SV
ARApx76ICmjBechc7LG0Re34UJIgQC+mG/2MCse9S0g5ORiklGHEHu1LBeNZkfH3T6IXTJdhNRXR
83h9DVKF8RU6mgbd3/jI++VsXYhYG5lYEHNgTOGb18VVIg2c8moDxmAcjS227Uth0a8/RH//DprT
5Oat/WKq19e/w47RX2DoaAPiBlKOPC/HdJSkm4gyvvByvf4S/H0o3HR0doSpUlSc3XbFLdRoHJIu
yKXtXpsQhnZDWHUvHz/X7z1c5LwZxtomWrchr09I40sXzaLsArfRclATbraFs6Q9qr3oN5NaJP+u
NP3ntMjbE6xTdDjP4y26MKrtWK27YGqyYgvTfQLQZSAhN8AQ/vtzExRHtMbZq/Iwvz632pDFnPTc
LITidVCpdrFfUOSDWe7hYc1dvf34eO89HIKGG2MS2kTuea5ju2YAlGiog7oZxm1vW92+WoltDNAu
RZ2+txxR9QkkJYLnQz9bec1JpXsSRYRplqtizlqKzyWjudvMlPrKlYMUAlMZmsoUXrJfn0V2/X0H
yU3ESElALv2js3dxqZDUzALalpML59C6C8CLGLbqbA/dFmFU/zme2/D7HAPGi7LFJdNH0nlWuhI6
XoT2/haGTOvnExLBk8h0xs+mEoUHUwPALjJ7di68Se+UA2zCsLMKngbeqLO1O9TbsNZd7BMjYLBr
gv6ucExokDqBbk5y6m/VWDG+xe2MiaKY3P3HT8U7yykzKhpeNh4I6tfzxyKzkplGZsjaFaWgnCJm
JcFQE1m+iRWI+6jz0OR7NNzdb1WjiE3b913rOWbi7NysaB4TazGePv5Nb68IH0/23WtFT7nwe7n9
42tmVlU9dP/D2XntyG1E6/qJCDCH2yY7zGiU5S1LN4Ql28w5Ffn05ysdYG+RTTQxBmzDgGGtLlZa
tdYfnKw+hy6CVE48uKc4dfrnBSXq7406G39keu5+LNpu/jjXif3tcfj71SvvbptPQu2W5GGT5I5m
bUyAOCh4WA6S0k0GFxXy0lXvBuW5qSr3tuTIp2pzWx5s0c0rUS5e2jic3kCQJG9z6zeHH23omINC
aM+xbzX2WFcuLNW4NnVU/+soi/3U2VP0RnhhHZ+N0dbfa1jL//H4A9yfFBBVVc51OigWVmmbUzd2
Qm2pShT8oUQ5gZnr9BSFlr535mp++i+hOEI9yYw1tquPXVxVfUgoNHX6H63SohDVtZDw2I32wUbb
m1ess0m7aQhojrPZaFOWWUZqQIyEJNctaAlN+LQbPRwE2KLLzwVw/alpkDYiQ/Pao4Npb1FzXXIC
0wjFskhfH/cCqgnaijGCRFmsvwnt2IViGKE0ZBTIkuoh3bSWllrmwnozS+0AbnN/kYKu47FBveXX
ZbrJDKCFNU6v5/U5HdwSgdARWZYltnVomGp10/Ls9WkhRGebZg5fmt7E9qE6zqhOuSZC+ClmZDc8
MFEU7ISF9yo6mW+SSAPp+ngp3b8xflGrXUeepCgxbKY3RPWGnjbQjZHiEnqUafwWmy+HOl2H0CBC
QqCvsuw/7Fh0LrjmTOLypttcN2NVpy7MoQo95z68GrmVvRVGF12EBRABtIrzjEWlFH+IsMVNqz57
Z/fx9Pfjoe9sWG462rKUamkjbHntnauXXhf11bk1R+3HrI3FFR5FcUE6qz04G3YWEvczHaBfrSB6
NOtlvKiaXKYt/gzwIP/pdK98RqdTnBBVQuqpS5fmYFr3zkSZY/KukTUesJjriF2ORdjs4ghBDXi0
sPbqw4Kyb/YltJRwPqm5OX5vOEvrc0IN6NpZdtgHRhQ6+fnVX9mQVSb3/+PVvM0e4r+MSm4lzZmz
G/uO3GvpgQlTQ/Orobb4ONjOamaoSDNYaCOoXEXrUS8uKqdgF5pzNvfW26Eo0FWzJ+uGvOVHDv/o
PCqJepALyLlb10Ho4qIH4WDCQdNyS461LNS9E1Sez4AktA/TaIEQQerr5+OR7RzDlHWIIZ/l1Lg3
I0vR802sGTQ80kcGwCMjQ7c/6fzFIR0DcM1/O6UC+sx1ceP0Pyxf0l9OCLpPUn9k/VlLw25RR3XI
t42wQ7E5Gf0RORwBEUtoVzuuwIg8Hu7ORJJFyE4mtXZW8Ha4/ehUyD7VqHgWWBP1+JS4sTN9y+vw
b7UbJZFsVPTXL1W2JogoKUBgqebmsslHCB0F8lrn2knEU5F57rt+WspPNV5Gfz4e386BwOrUdK4W
1infdv1FjbrTagUiCe2hMvPrBkG1MiyUN1riwtWyq/IgY9i5R03H08AMm2RLKIKt4zFXDqBkJDP0
NK6hTrIxeIzODuZI2NL1djW9tFpbcdH0oTgv8+wc1LL2f4DLq4aSIetoM2BrRFxNWPwA1GXL722Y
Dy869Ejo20PxUoPIO6FGFJ2G0qn+TFv96+s/twuUwUJA3CBR2URPhzwFHY1rIBkGohyh28SnDoSR
P466eObAL66PA94/EGRfE/STBDLwL+7m/HUKKmyWlXtoomfODaOyFJSd0AJVEV/KFPuXMR7wW1/w
VwAenv7PjF45JoQe5rKKOx64494dUfwYerooa6mY40IXWM++iifJ4Jm9FyTN1L9tMcEKZjc0L4/H
vBeFZ6L0IgIQzJt5HSXEb3POJoSqDAdZCRhWC3yS9qg3ZfGnrI5bXSfrBU1FR5hG/PY+qRgjOEId
5WCsBHyMGIsnrYXkgaVsdHs8oPtQIN+ooHCRgLnB1nw9IOhuHG22CsnUi8pvEzvjD3fuHH9qEvug
HrgTimzPpFdLpq0CE1mH8nD6pOQ260ETRsuMKiV6lycjjSAWiMqc04OTTq739UdkilB5o2cKt5c+
9Tqc1cIgAPVoBO1s/1CKcDxb01xf8CCkAVJMysGHvNv8RJJsCXJMSiicQOtwWjZHxuIIna5LHAdJ
aTfv0rTs36uTNb5VETl5BviDLELYxcttbFvFPNqOMsJmwEBTHA5qzwIXKnFVq1JvXdVWIlVDRw7Y
zo+0UDqnhML8Go8u2s54NxhfgXlDgK5whckAA6UzSbHQivhkZC2c7sdrS15gdz+IJ5WGthbFz+1d
M9WItWp5gYUfhiXf3RorJIB4zQc9yj/NCEJ/BkXS/4OHzJGb887Uk4qCwPUgEVAk3BxM6Hh0St/Q
h8qrZH5GERgithr1aPyiXgLO3T44e+7LvBz5iPtAUdKx1KSlsP70HtKGgxjwu6WMRsGk1UDL+MXS
snuxzsFoGTVwnpcinKAYz/R4UNsszVzx4dK0/46qTnXv8bff2Wz8IpAgBp0r5Bo3+3rW4G6UnNCB
Ps/pU9Xg+1Grs3dml/cHoe7zcAmn4Zpnmim/c/+tR4/tr9ZGUnzcoDt3ThFGOE9VNr6ZR7O8QM2J
Txg1lOdlmdAnH2HHotXbHRwuO1NOdoolgifRWXczMGJxiD2QAbva0ZqnKtSQ/A5RSEc8uj5PaE0f
nC47211yw0xPyufJXHw95qTL4fBk0DQNIO4QrOPmraY0ynPnlso/WocY1dlUvOYjQBGBKiKp7ZFv
9c6IAS3IdIeKNOW5TSk1DROqqdiGBdTEsmdd7WHOh93yRwkV/J+p8qDWP15SO9vZ5slBjYJ6jAb7
cD1kBLczdOBDLcgUdYqfs8iIn4G6ZxbK1VbT+jSC3OZUVgVu84MZDkcV+J1PztODGwSEMcoGWx3F
OLVACbixivTGkl5U7Iihx7S5fa1RRsXD0HLaz3mth9dGHxcfxcr/cFeSYJh8cDh59x/AzNMWZGK7
BNM0gF/GJvpUafDJ8VeYgsffeie3MsFuqxIzxtmC/tH6Y4tohMFbuyaC+NivBlm9GOeJtf/ixm14
itLM+dahfBO4seLestzLTXIszXo3tw6cZKuPDyQS7yefK82g7gijgmxhW/qcKfOhVNxYASKgyMsn
tsAFxGzRw1vy5xK3Q3Sg2/FKbfroU9ynXFSmKPdykdNFg52w/hIZShaW8ASmMTgA3PAAGp8xYDQP
sLL3u4kUSMKO5eqCw7E5w5KZ1jaeQVbAtkKrImr0a9rEZoBHuImkPgfIwal5f0ATjpQVdiFtF+yi
1sNS4g60M97PmGxmRVCGYjkbRpecmOn68ngx7YaiUUahz7Ehs26+4JQProK/rx1wGWu+O7jsGwxW
oHk7R8fi7mck++BA8gxQE5tRLVGbKFocWgECIi9iSKNLYuTGeYQd59cJCg2PR7a3KiW/x+G5hVDY
lnSg6sq02BqvOx0XjS8AgmGCg6j2e71LP9ULwomFZoTXykZ55HHk3YE61LqkNBmv9803XeimlsY4
8U0T3GfHGs9TAWX9bdl3+Y1+yVE3Zjce/RgVctEvasd6uWgu2kURdbAAEZXp5thT8cWLLN51eVg+
2Ul9RGa6P2wprMnNDqoH+sRWqxBtCkwWMuJNSI3A2JDucbPVvkxLYV4iL7NPyoBWl4tq7VMPCetg
ye4Nl8YnZS7Oe2okm+3Yi7owspzPq9czIiOhZVyBNEUU5XH0WER01B+X07VOVWHJqjZUIIi+oG82
67aep8yMxtYOsjBt3+b0sD8rnW2QO/ZhYHS9c4ns6Cg/3g3KUw6eAyqelCzWc4qtJ1Vht7IDEJfm
sxchuRPDqzvXyDrfZmWES1P3+sGX3ZtYh2clb3ZefhDj1kE1kRpeM5VW0CHV3foD9jKXDkyKedLi
0f4XTmgxIiuWZIBjkhLhuNaJv7x+7wAAlBhPXoJ3/e0+nqelR60+UMMe0rQwRhQpMR+slaUPhqE/
ehntLSbqULzKJJefV/V6yJ5w87ygtBgoujH/VItUu4D2rL5pIOsN2I9V9uPxAHcOXMpekrdPjQBy
mfxBv7Ups1xFvm7A7GjqkDcb4jm5YLTTnVHX+/k40s7QKBUYQHUp+3CRbNZt2mfow1SLE9TArFG3
+Au2XHJOkrTw08Y+6t7vRANzDeKarATQ1i/m9m/jqjLcEhbkLwN1MKhjGZQknMHQgibDT6dD5fsg
6biPxwkERQacvqwbeJsUF22xuLCVJDqLGc8yhwvan9AK8QuMv32BFslBEvCLEbM+BmzQOnR4ye15
ymx1caHmu2ie8Fhoy1n/iQaU+xNL0OJjMY3qO1wDze8FOukf4jiNnpIas0Kc4aH0qUUyvdCKUGk0
lNKCIXS/ksDy3n0823I2tz+P1w1qHOj9uMzEel15hkJPvIzDwNZz+8bOrH19zqenx1H2vjo7xeTs
5yIn319H6apRwMWYwyBJJ1RjuwqJwML5Ujhe94QBxMEKvj8EaclxwaCt4GhghuSv+W1NGfT+yBw7
6WLVjb4OtBxl0Qq7gKgUl9hykEiPyyMc6f0GpSRE3sAsSzOALbLCNNIuje0lOptqjrvPUsR+mkXm
hTTj1e0aUjuyZlIUkHCy0LYeXzV6C5bsHe/iPBbPfeQ4J9PGIBk3bdjak9q8WSrv6GbZGR96DxrH
D+QICQheB01FLOi62QkwOwtsi1oMQFad4XPR9/1B/3gvFL1F2LR8S0Aim1BN4UpnMj2moK4Z/9ah
3ZQnG64AW8EU2fXx0tzboBY3NHF4CfIvmx3Ay8/GPapMztgrVf/U9ti+n6ZlyP2RHtVVLYyai9qc
Y1+4evtTHcoKf3OEKVEmhY/a91w13mQOf8wRPkcN+Jrz4x/4K+PcbFGLYgggWnYpKoWbH1jluRFG
6NPiBTsjcddqyEEmeq28TxNLTX20ryHgi0L/sEx6/S6EFPu2w4fo2jSoIOOzNb/3kCMFXwEmVaB4
goVNiSyCrsTlN92Ci4yalkEvs1HEweGy0d0AYsLrjqMdMgSldBpgm51Ym6B6irCPz4Nafq5qNX/C
dSyWNCmsZB0gQHHR9Yjc1joC0Vl/VbhUIScM7rscWRqMjGi0Pv6adycRZx1cQnqBdNL55yZBkhgx
fMQXE/soJ36KyqxDzhaNnQ8ZCnefcLksLq8PyHbhAqBxJQs7630T9iUqzEIxfUrw5k2PO+O5HnQR
OHlZPdVjfLSe7zYPXDfCgM+leGZz3q7jOc0ymBZWZL6ZSINb6CrAE8AjLJMrgsdDu3sqyYafjAId
AXmCLd2dpFdJRwvs+jjhEXbqqBL9iwuthTxBj99dlqkIXipTUFZedxB6Z5QeEj6ctvwGSbZfj1Lh
MdYVdWPicI5+GTStPEDLF06LOQyfHo/yLrslAvuPMiDqKghXydvm99ukT1HlaSFc2Mm0nJWwcahQ
hCKoCwf7CBfVNhxgqk+xjjAGlp9HwPL7QjDxHWT8eUiwZIGWr+PHRAQ3lBIfSk/QheqQoGg4prfa
sdELqemfJwH7KOwuiTZpXxCSnt9mTt3coiyc/McfQwZbnUXyxwDqgVJJYYO29vrH1KAgNCeC/RLp
Hq4NSLQEZVd2r9+kJAssKxc1MlqPmxNPbeJRD53K9MHyjxdU+Wp8+waAgPWIz3tlHD0Nd0fFW02y
OFlTWyLuDEEEJdDB9PHP0lFwjsqXAdnmg293l5bIb8ejQYLcOBG3qac2FcBEJkywOXPDv42KpMtI
7PJHRtNE8QHLmx9m1XUOCM47Bx7wW174VBbghW1tDFKSPw1PZsNPtN7+s9PLAgUnu1Yvi9lo6bk3
2qPa0H5ENgu1PYrZW5hdqzcjCvHSUm9cplNhVtlZjZr8VGDNjhQNfuSvXZMG1yJvMYrI0D62rU1M
G/FlLYmnD7qCqprbP9FutA7O8fvZIwo9RpAqHnnXlkiDgEQUU56GDLVE2Xu9ddOz0Xrzu6kecoCb
s4KFd6V21gGO8P5jknThNmqyEziA7M1W4BXEnh7YCiZ0wtsQtunNVCf3jA6v+sbCBexgmPdnOvFM
KjRIjHFx/7Jb+O20o+teeHXnAZruzfJsOqJ8Gjy0ZDFEJEMKqZlWltudqsI8IrbtHHSEluItcirB
623OljkylQkcteFbeoYyaY+BNFaL+rntnCKYwSSfIg1DKTQ6psAqkJdUbMX4pGI1dHD83F8uhsqm
INWF+EGWvTlx+xHMk51yyCnamJ3DpkFwR+sdNIzmo6x6b3pZV5Tlye4QcNiE6pIIof0Q1Yho6K3A
qQ3ht9qs3PAVwO6www7w8V7ZjWfxbSXjWD5M1+d3lxvaBGaU5cTCOkdKwQfEqvdlYFZhyHbzwfN3
71MCHGFnWmCS7oxoBnuyeS4g4pC56nDS1DQPZtRNz4OmHzXn7w9xNGnkGU6xHVujbWaXYPJrGyWh
Wicazh6JXWCU7hHCau8Dgl2ggEhKS3VYDvi3/RFNcxSHDY6SExzfU4ib9yk259Bvw/SHMzrawdm2
d+oAQAJfRYOIjyh/zm/h8PrEnsLRILZ2XUOGlWq4SJUKbE9sbzqY3X6nlUcGHvcZD2U8xsYugCpC
V2odFIlamr9Ob+KaiaPXSUm94YOYxXBTHRQzaceJFt/0pvgfM1PqZ5Gp4s/Hq3TvEII4TIrBfQl7
W36V30aNmsvsZWDA/DnBNjhXB0jxSMleNcXzvvDerXnMlF6ALu308XHkvemlVkuCw3XpMPx1ZEN0
ZWUj3+vjQNVcOrNvTgmu9Fcv6nGMx20ieBzvF8t+nVABxjGhH9BJ4RZzN4lsmVtqZqsRG7Lzpvik
R6UNWzIa3L8nl4dvoGNXjFWKEtpFYBuRpZ7mIinfqWKs/tTCEk8IE9U182SIUovOlagdHlUJorIn
MVTjePLifEIAGWTe1y6xtX+xUY96DNL1oruB+MdfSW3KmiqJbaf/GE4v/spsUbbYbONFebLSZSjx
zBjrA3jDzhKT3CAwbZwLpF2bdd1XMf3rBYJ4I+AHxZltnwwv7894ksMTbQbU9j278ZHbQ8KrL49w
Q/dvahIiyvOmhVYPm2u7jT2j82oLa1lkX9Tk22wgq34q7Fb9OeXov/oDuoGfew1QKiL8GZ8DgwD9
S6PNeJoufWL+idVjRJs8bhtkIvsh/GAlQ4OZOuVtccLwgsQbNBfGphGtF7hHcTEdJSQ7RyutYTBP
v8QNeBqslyoCh1hEoKXoO4opAs2b88+TwD+IB/l8frxK90JZdIxBJdDzA3ezDmXkQ11rbEjWDbBL
po5WjdYt3Bp5f1Cf3TnwJDfof0NtLsTSlKcdlgC+ZQ04MOl1/ucin0YnXoFxfgLRKm44cS+XxyPc
DWs5EMh4O+vkd+sRmmaEnErCCN3GxhzdNDtTMicH/FPUeqj/9LxEOYdm6x7E3fmydE8pdEk1YgoS
m7gYoZQi5vf4amsUeJcmDahdt3kJdfXn4xHuRkI0i6cMpzdnzXqEeVF1vZgzXsyxUwIIFs7FM5tW
x7nMbr4/jrVzFXMz/l+sTZYhkIkro4FcOe5y9fOIFs53NLbtg7Nzd0ToQ1FTIWnEW3A9IhP15CnX
a5Q9tKgBxd14n4ZKL5+TKjziSu2FwsmP3hZsBNgXm1WZVJ6dhSAKfaM2IWi10B2A6mQ3fSjig1L5
zkokr6ARQguPZ+IWdDoWODDpcchrZm4BPaFlcVFcFKoRTYyuWdpon2ZRWN9eP2Fg2+TCoKnFG3j9
KROMNJxqZMLyuWAtJiM0Xh3U/OMoe1+R5zUJBVQvJm0zYZRPBxuHBino0Orforb8p8b05JPdZP9h
rTMUkhTEp6hwbabLcEYAqqMw/Coek7eV1XCL6FFUB8sSKgfztTco0mmodJzFvF82sWqpGJF7k+HH
+tQHlgrsrh8oalbzfETilX/UJlfQSaaRdTHgfdOvWc9SPGsT+tCcjVqXCszoUU51+vDVSEdqeZKz
C9Oar8SiX0epS8vF72XmXunbH2R9zRn9yeWCce7sj/YY3h4vit1Bydooebt8dm4GZSvebNb4m/kJ
pdKXEju92A+xGlKDx3H29hUM/v+NI+fxt5xS3ji6oRDHmOBpIeNZn3SzGUD/eAuSGF7+nLO3D2qH
O+kkDx+e0bQWmLpfvYffgsJqQSkXMzPf6CCansKwS76Oydxfmthx3ua9W9UHJfe9z8n7hGoPetek
8JvECoPBLh1Uln5r1eVTv9R/lZGqH7zq9oOwSCS7BfL/5taasaeYdLujwlOM/bPXpED19Uz4r58x
STBTKZtRt7prc2HaUiS9bvgAmZIXlGcQMs6TNihnDFOU0H0zeeG/j0PeD4xKi05xB/yjjZyQTFt/
m69U6/UabxnDz3kfBJ5V25+00XC/PI5y/7yR9RwkVCFnyhLL5hzsilGPY4i2sEic/Irn2PJGTxP3
HXZetY8qdHOq0J3wyyo90i++3wRERiSTgjKHFcyx9fhQi6gnYOVMnFsWHwzFSL4Cah7eVH3TPhlm
WJ4tAaj58XDvNwGFJFl5lBhaiFjyo//2UaludnnM5oN+NcmnjOXCo3OUwLT6P0tu0ct/CQecE4bQ
r7rZOpyWRDaqPTJcJW2+vMTzMT7PAoFNEA4nR3ixvdFxWnpQ9TB7Zjesw/W4OLT2whbPxgG2FbC8
wI6zGFnYJPsjGwrloJ67t0TlaSJ5kSQiW2R0gqGIisyGQUHQjnw6mtNNjV3zoAW7t1DAY1CY+lW4
2ZbA0hYxPCiIIE28LnnHw3e6olSc+uoyYWadNG4Ade7Iy3VnaHSREBRBoJ8VukUDA6P0egjZzJwS
TW9yPY/P3sgp83h93F/YYL94eoJyxuCQIa4nzGwcu+hzogzFDNDWKeNTYtrdewS/slc/ZshzZAmF
/5dq6rYXN1GIGu2Cja6n+KAqBrLNboztgLfUla+Z5eALKzqiJu8sSJs2vexWsUTuGoBlsyRmXXLR
oS3/DXl195mmVvlVURDdd8MiO8h/5JGxTkokXxakBT0qepxbFC8y9jRtlxktMHeePpjphJlfDxIU
ZZjIz5t68pUCVyARxcUnF3v44LWzCTmC3EGlRwOF1dpkKzmOiao3O0DzMX787tqh2uDuNBTnpZqj
I4P7+6VDMFm0YEJt6Nebd00xLUIdFsx43CZr0YCfzZd2me0rr1Tt+nhc9wwIFGhM1N+h0FM+RaZh
vUxLxdFxy5yLIJ5w90hwV8OaTM/PHoYUb6JeZC+WQANJxBbEYEW8mKPbfnj8G+73I3HpVslbCu2Y
LfAAFI1iGwtaOGjxiic10epzlCzxwXm9G0XetSScpH/mJjHjNc4azd0imPShvyVkuSArqP09Hsv9
rpCJClQaWdxjVPr6cxp9K5SspIhmdJS7jWQZn/R+jJ4Te5qLEzah3cEE7g2LM4yaNIShe/R3ZHYI
JQMnCJbGaD/1Wma/HWu3O8ie94blgAkBv6JLfcvNxytSB33bJS7By2XmLRZIAORLheOYKopTr0VH
8e7vBb7gb/Hk7/ntLp8resowU8rAmZW3OXiorwizzrfEqvANXdzvvRd7Bxnt3RChFNP7kgA6ynV3
HBE1LIe6iFB7FXprnsZ08PzJdNqbKZHnWlIdwfbvNjnxoARQhXJRDb2TU8PHfen6dGSlKDEGHW1N
48cA3sCv7A8Or41hAPgYGQv/8l+LBO70JhMUHI8VQr5F0LXj7PnmJKI/WUvivbMMI9J1GLjRdMPB
Yy7wX2lqz/hLTVIdKeVMTV/6Jdb/WLBpecnnFEncLC+oI4mRvrJZFn+h+sHvL4rqK4/67qbZ7fyR
CvaIZJvRYDJctQeJ3u6X48yiAcMNS7d0vTjKGplnwXYKkkLYL5PqDGdr5LHjdp1ysCju1qH8cIQB
kCFVRrc4hEE4hph4emNOPH+3Jrf8awqL+VqmfQxqvunS0Tfz5Ej5bi+qRIgBSuPvOxIglqnklIbA
jE3R5rO3iBr+g6WcQhRzLkWvqMD09SPnrL2vSrEEAjLqjYD9NifXguVz2NhKHuQWOmRtqs9BhwAn
dcLyCMi9G4qGD1gztAR5360ncFq62YlACAQ9iDB8nqzGz5IpDGIq3689j5lAFPUQeAcjIAtP61AI
XU7m5OId2U+Fe3XoqgUj7odnBSvAi+EV4f88Pv/v71MZENiiCQUBSYgt+kIRlNp0oCuBJqK0PWlm
5UkjzPx5aJXqBcfm7o0isH/W0qz6O8E2/OyoaXVwo+4sIKIA/YC3RuNhK+DiFaAHqxLfILQYnKBN
DEx+hFmfLKQw3nmh15zswiwPgu7MKkcnOSFldS6+LbqlK3rIingnB2gYJucQKaIvi+Z0tF5ASjz+
yruhqE8hOgy/g7xsPatNyeNynggVtWp07bo8uoyuPrzrrDZ//WEDYkeqikq6012THvXB0TRKhVBj
452qcHEvCoJKflW2R+WOuxSX7Edq2QHrlVZdWyJXVKQSphRmCMEUXqBGmXWt0Sr3rdHzftpWI84j
vpS3ViIWEJU6ehbtfVSA2VKqi6cEhYnNRyUjwuk1ygNcA/PTOCgot9aYBmt1OBwUdnbuWmCmAB9k
h4BDYHOCL04a4x065MFijCoMsrb+nIcoVVVhW940bDuvj9fL3n6gcEr2ZwNtofSyHpoxUCTB+jsP
skivnwvHas5VrZcXdH8WP9NwQE7jtDk4euQgVi8WOZ2/Bd1cuslcLGOLimYgQgOf1aHI58+Quu1r
VWYO7i5GfPEyB4s1YerZt8cD3o1NOQvsBXc/sMn1gF1NzD2GTjxXRG+8WUq1P5EZgpjsjNhvy+Ev
bNW050HYR8C9vUVE5VjK4aLYCt5kHdiby9JVkiQP1H7BE4637x+pSgGB4+oIFrobimzt1zUJEH7z
SqKylZe1WuZQCrSPS4HZbzU6EJYHNTyoUuxFwrEU6gj0IyQgNoPiowkTtl4WgK3D9btblPMkyvyc
Cqe9vH7ieItBeyfZA5G42RkldcHUVjlukAgtn+YibZuTlxefmqZVrkYNY5lLUqEJ0Io/Hkfeu7mo
RdJvIbwjHUPXUwfsFIHCyeKkWxQt0L3UuDSt2j25+Pr5Qyvm+OQk7tcR68b2hIUdxlPU2A5S1b2d
SrMchhXHArf2ZvxzmGSybpIFvZl6T4Meo9VnlrHf5OVfmoteNq2cI1m3uycUG1UiTaQwIO/QbVeq
TvQC992ZmAn0T2F2w0d0f9yDgtreloSUgnSRrGPA+Vx/3r6IZhF3mGa1SMu8L03m051FeOG2/O6E
Vr34Te/U72YbOYuDj7p3sUjbB3hzgCWdLYp5KkdkjNoiD8xRb2vf7JPpLLosullW1n5N+9r9y/Ww
ej61bjH7GAuqR84Mewe+ZOCDw0Deg6xkM/gha2LER3EM45LzeT6DDYmHNJhUqjdpaR4R/vd2rLxB
yd4BVFPZX8dLcluLeoV4Vmrlvjt7S6A1dnqJvTY/2LF7Q4P+w6Of6hDbdhMqbXEFTCqDtMdL9JNX
uTZU/rC75XY5n6duMQ/W0f3QOF+liCddM6qL21a+bbbagg9kFoxi+hS1GJ33KolmDorn1QkdEAxK
MvIsojeyzUdyKfKFoWMWFGk9XCeVzQ5UfrwU7WgerNB70QAJ9+AvutHymt6ee15XmhSDCzJWJRHf
9C4bsRgdEoSnUK5fPs809f6eRC78zhsSmuLW8HGsSvuko9ZxKaapOjgN788hfozUSeVIhH25larL
VcUx+yXjHFaS/EtVWlPm51Zn3uyJctUpLOruj2jAWfUgadiNS4UFpWEXrMG2zTvoUdH2Y5oF6KD+
FIqSnIEeOC+DRSmc1/YcFINlfH588u+tKNgcVAmkCOAd2B77XkPajGeBOWk5XMEpw8pwUt/OBn4a
/yEUtxpaeZwCvJPW+3KZhog/lGluQTdeLDdZ2DGNjZFJe+Q/db8v8YHmvJM3tgT3b46crot7azAJ
NZl6dRozuO59E88BXsTqDbyZ/vT6oclbC4QNsFCgm+uhtYk96GXesFtK6z028ZXPXV5e3D5eDiLt
jYyHAqtDgjXv7qu5TAxXmRhZbidSmwjawtIU0UkkSfcZz/PyAER3fz9KiAhZM4QMXpXbSTP1OVKc
ysGMUWuay+go3fvGbfUDSOTeKgT2IuX+JZd926DX9Ioaf1GnAdKm44nKh322MlpdA2fO+fFU7Q3o
91Dyp/xWXSwTsy/jnlBulWnvsz5Mrwh4j/9hK/OOohEJnh/G+iYHF1yFWoT5DaJhmXjjlb37NmyR
FrVGEf5w6Ej6dX/Yl99ZG9JmRKqvcG6xnddDi7qyULnuk4Au2t9hSOmmWAwHDwz4ZzOcntd/yV8a
20BKefQjL7MOF6JK5VaIm6AD0HSXLrbFBzhSr/M9k+VL3hOyEEa2T7NiuwBbTy9MzNKTYCjqsQUo
HFZ+09bpdxEr4h3w0qOOxM5ahJdAXYFMlJ22rYWhwOcS0ZBrUbQ+FDDLt+MYTeX0UHZkLxQXHoUF
6pncfptjahjUWtD+wJveSOpTFOLMMkZaz1lM4ejxst+7ZGUdE0YVuQrZ7ubFZMQZbG8O3SCfQvWE
dYn2UwvxTj+FiVRXyfFDczEnCGLhqdcI1SQfBZT8Wg5l6U+FPfz1+PfsDV3CElSWKU+rbevJhGs+
WUqbIMquJO+1JQ/fcuihUaRGR/jHnWvVoUVKt5JWJRTRzbboML+yi6VOArxS8pPhNO0lqwew1nHS
jkgUaeG5yrzl9toBcvsADgBuhPIAimbr3RHrtPFcNYN01SbeWRdDi8k1B4KVJunBE/V+3xtQi4GH
wX2nE7z1eADS79RqliRBIab8lHTNeAawhldLBavf09DWfTy0+yMU9J6srFLsY5DbdxpMYVBiPYL6
C1JxX6n1Fmd4g8r1cZT7FYJ0ksNbic1Bi3kL6RgygRUxOy8Q/WQERZM2aGV1WOxg/nJQ6d8bEFxW
HmZoVt2Ltk8lYnOlpkQBGbsC6A2m8kSZP3g8ILmb1zUhIlAVxv+DVchqXq8INEdpC46xCEokqT6q
rZdebAvdqZa34TXjfzs5kVJ+7JrZff0C4RKnukg2JFtOm2cKzHNHeDjHBtzAWLn03nDpjG7+p1xS
3CLKbD5Y+zsLkmxIshtkBwXSwXqkmC6FndUTL2yLGQhVlfuFOkRPnt7MVzuH03swgfdbnMcDmR79
V02qxGxqfHndoy9UkCHjVR9ea0i7iJwuuh8mrfVMs8p8NpIhPUha9oLCUeUM42WPyJhcwL9lEmNm
kJkLIQKY8+VZzwbn7HR4XGn2oLzYelR9TPA2O0gsdnYF4OD/Cyo//W9BVb0FIwEAgk6oHfpVs7hv
aEJNftvn0afH63V3fKTpiPyzM+5IyX2Wt9NYs14xx51/aNqEbYabKOUl0Wcl6AqWUlk5r2aP8Q6E
iMiWpxaNxOtmKk1EhSoR5yLILFgqdN3mQKBJ/kwO6lHfs9zXHzPEI0XDTEA+5DezWA+Lh2lWKYLU
mRufVKc/myhQ+pOTOgd38M4BwNPulxAgfS/uovXchaHSjdVQi6Cjd/NmQW/h3IYGJKM0TTXthhaO
cg01tXxbGVN4EHvniKO9J7thlGEoimzWTaaLdGi8ZeK+mz53OCm9F42Zfnm8YnYWJz7KMI/RZyLX
2JZDyJq0Eg/XKRhiQ8orDsmV670OsmRuDt4lO4sTsh89S3mwIUOwSWe8JMvmyuP0dEu68202LlQk
1fK5sOj35XXaYbQ+5gdBd8aH6AElPHmOaly46wmcVWWhNJNMge0J7xSXuRqgtd7dUmfqTo8/pZyP
9WUBkxuaOAR1yi8oLaxD2VYXat4E3Z8VmXxXAML5JhSpT1TxiiCl8H9QWdqNB2oTJA7gI6of63gz
iIt6asmHzNlyn4tcJG/jPKrhG4uo+NF4Q3EQ8H5BMkB6s1KnjUfztuPUuXEzCW0ZA63FIyVqxv5N
0on+4CbaiYLynAQYSUkgJDLWw4rjJTP0RhkCFizUZmAQz/gTlQeH8s7Ho2gDlREoDqtyWzBaRqMb
NG7VYIyNySCjnsZrOEXZV6UdkjeL1oYHVYCdYUmalFSKoD7FPbseVmVNVUJTdwi8ylSvtTMq5/iY
ZH+/x0hbaUQgSy7jbJHKi6tnjWcvQ9BbXfIhavvwWWnnhJN50ignD84HpE3agxnb+5YoUJCmIOYk
n5broSWJMpCvWAOYpsL9ge5v7kepELd4RnY7HcWR9M39nuYFRt1RinRCD9hCNTuvgfNVFyM+UAVG
OXHSPLcmC4bq7RGMd2fW6K+AbKLeBhVzyx6eh9Rbur5kyZdj89ykhnbNYp4kj0+OnQGxi4GDSW1n
xrRZ8ouVKq2rMSAR5vkHPW37c2pWuAvGR+Kq95HAi4C3hlAPTMbcnhk0q2KnTytyEVdt35udan3x
imLRISc2XnwwrF+08fWJSLRfs4RQMkfw5vZEbmtMMM0TwZDE1YgWeCkh+kviOid0LXheLXRZbkNU
zOPVIqdB/WdOLBSkylT9f6Sd147kSJJFv4gAtXhlMCJSlcrKUv1CtHRqrb9+j9fDbpFJBJG1wExj
gMakhdPdzU1cu5cUtlKtzA9RJv67WxSrPaVeV34Zx3n+W3Hb+GWOzOFv4lYPoF4NE9rdTInZ8LNR
N5bg9ga9vlbMAFJggCpDcmZsUSIDgw2pIeIuiAX1Gj+a8vJLSttIMCbnGj4k6wxheePBvXpNfUBI
TnWIoQIIWjnym8fLw+O2eVR1wcCA17cpXBRYjwdr0c5V38/dNe5H+2JKjd1LMzJ8bs+h8Z/iNJXt
L2lkegcu7PU9h3ab3FFCOOBY3+p1T5HI2pEOA9zjbfzYkimfZ5GhXzWk3WMaO+LgvdmzR08a1Ait
cc6svJy/BM4mUu+plnQEX7mln3K4cc9ezextBHbS79HPOngTXl92ytzokZOV4GBePajtQFslK4kr
YyeuwTo03MAiPYqW96xIV0nHlp47rnq9KgRAgWkDxgyGIvGuJRK4F1pSzcGJfX3RJS2RJDXkwSYe
2QQHw9JopUBeNhC6G5+puzWfzLBOfZU7+GZ0iDRFjMowOI3gLYYgmQGzZ15N+I+8mG8t+fhH7iDG
Skg+3dlhKb7evox7S4OmAvol+C4lM/r6A1ZwrzHJRFxcmZN7aiAlT3y9KOEvM+zs77fbkoEIx4/i
PSWbta1WqXoODGRVc2tGj7x+4ZniU/puUObiSGVqx8lwIIhVpXYTgcJmXc00FXgCQfKm9uqdMnmO
D9td6VeAkO7r2ZpOOmn6+fYC5QLWLhoyE2Jj6Kh5FwCWrxcYavXkdap00VPdA1aMo895OvZSTMD9
PMMYdl+Fg3Np50H7ftuy/MtbyzA3gysC6EfTd3NCJ094y5KxjX1NURW2NahH8P+j+9dtO3vHhegY
ri45kgZZ3nqFbuY4PRRdpB0LFeKcPqKfVW6FXmw1HXzMPYcF0RB2eFvJTTemaCDMozKHUJtx+fwE
VrlLlUBfkLjNo52Ow4/bK9vZO0JJeGJktGeAH1yvbJnSGK1YmZwWloZOKAjNPvaq2h+WRbubO/SI
o6j3/MFYjojWds6qDLxIO7j2rHgT8oHO0PS8SYkjxJIyJ2lkSBPEYAUMvVO+0yIs/MmppuvtBe9s
5crq5vsamZiXZaTQYED+g0xhNj9qQkynyuuPCF32FyjLz5IylGOz/rYsWqnVGac2qSK+TKY9A2Up
qWn0vMFopo+Pbqod6VvIP7q5ErKpAFmxJN62tjhJJywniDg0WABTFYJo0Yj34bi8HY/Nk0onUkZU
ZAhbStJsGlUIZGOeOU9877LEec4WJ7w0Rq8fjZ3+nBzcroj6HsVuAigEEeVn/uUJh7ggXLoShIzd
uvkHK8r6+0GEJtDhuHyvTZPyTzc3XaC3TvsAH3T5bIxpt5xwDunzYll49i6zLQQ27H9EZIYnIo32
P3qtVF8za0YaTvRH3ca9W8UkHSkajW9EvjaV0FCMS5lVvJx6tEiCKajBswZwZQnIKIDHuTyLvljO
9PWVg4f09ZmjxIxLVHHHdD62Z260O6tLHQcaK7WKZ7920+qTWqj16FOwjz9qy+xq9z3jPuLA8Ot7
RTlGTjBREkUJYotiGAYDyMhM8bebbfuydLX3SHaf+csQhm92kZiSc3yQOtNF2hJW250a2tOEz0pm
pWCG1xmqQGlG+4OllHXrp61xRFu0uziZJwIOARyzpSFXlbqBsqXnWe2sMYhjz77kyGj4sd5od7f9
0+ujw+Loq8LcA6Scw7M57WGvJyY8SEHeOeal05f031Qp3A8I9rbnamDYz+oYBFXV9Aii//rlwTKe
iuYcxRNqJ2vLhjDq2va403O1TCcvncKnMueli8IRkoMirZrPt5e6axCxJVrXVLyArK4NErrWsxfL
WNl16keHET4/K5PylDeTfoliwMG37cm3bO1IXLhE6WDRpJAZ7ObTClND6KXCH+fIoD/EjTE+eBoM
PDPKTwH8TNnnEjDHtRyqxTeX5s83WzcdWU83+AF0SDaJrNCzuqcnSP5nm/SVRUzR1jdyFx/mNd0p
Zb7jwohZ8S6J++6s6fURam3nEK9+wPa9HWtFy0enC7qaJh7tETAkXT48tdZ0NOj0+hEiqKB1xe8F
0Er3eb2zk5Y6Xu4VfYDedRtAB2meVBfi1ttfdG9BeDsuJJVEuGK3B3YcLbsa6j6obVr24YyjmcMe
JfjEe7OABkUIqui0JghXJNn6ekEx/7LSzL4P1BTJ1FAzU78Y4Sms5lw9Rcohi9Te0hglJHBgZcR8
m7BsKJqpsiq1D6xUFHeugiONunJ5V4HUPN3+itrONZQ1N7g56AMiSrU9F4bsgjZ6D+aPkWWiL3rY
fjorzl+0tLzFRwvYuqC6PBfXWWfM/xzBvfPB7SMrp9PWwzAEWkLrz1SYy8/pHNpPThknERQE1nxE
+7z7XaSCIyR8BjVy+e9/iQXou1ENyro+0OOuuesH6KmmJnqJReYdOKedwglxIlJhEAyACaRUvTY1
Da7wao3PopZVe2naEpE6hZJu1STVuW6izwnzUldkcyburuqeXG/pHhjZag72Z2d7+B0EEdTbSAi2
b089M4bbQ1QXlH3mobIaL5YPcZt9IrU1mFcUzpuTHd45mw9MNkDouu2qRqjBVXkixmCK4v7ecQfq
lcNA0c0KlYO17XhkBgfAn+MuyBu37Q41LwHlzeMQFLaBEgEzYvdLkicBUiNdwGghEJlOHe7qJVoC
I4+PkJc7p4k6N9U4bMusbnPye5tR2rh06bbEQn1wM+OvHPGdr0NzeMl2HCLpHCBIbhmV4C0cu4ai
pVDjEBrnojLOfZdWL0tYxwekALvrAWhOkRn9JDrC6yNr1ZkZkZsOASxSy0OyjOM5ymKNoqlSHezc
TphCrQYqDOZdAHlvY7Da8YqcDswQWHaUf+mXtnjIQs941vRU94cKaaoi1iY/78y3V6UAeVNKoS6l
AbXzNi7AUThRIM6HIM9qLWDkhli3LpPzHHXGQcCw6wMkmx+9OOA8eP71B4XcGL4li85f03n1RdVy
cc2LpDxPafS5K63042Dp3RO+KA8Ge0n93nPLa09udPC193wAYTUD5swqg5Xc+CKtd93aLbMxKGfY
8fxsaek3qVo2fYsKE8B0NEOVfvtZ2EkkQEMzP8wUJb1dY3M3zFm3syWhqevVXUzHfzAQprKdR3dG
ZmdCgeykhPBF3Ta6d03kxtIIh26VxHn9vWdGCXvd6vne5E9+Zk/KszGXycfbVvauCZG1PECEYkyS
r604iRFbZoMKntEJ6xyGQ+kvc1q/n/TyaMJ89ytybnhGKBwBbFib8sSc9Ch7DQEKxxAoaiEjtnE/
lGe4IP/tpnz4kqnmUQlgb328VyApODEub9faqJlrVm+X5RhAzDFxKPu2DNTe1t/3mXX0IO8tkEK3
yumUXYZt3y5rllAfoxmXow2Re29bXRw/1zBIW1+MSb5SooQt19LH7KgztHcnQJ9SFsCl8XpsYsxx
mU2zg2ghqFT46QVBfFANbX/pY208gyk8Yug4sreJ30MtnIwqwV5cdUmg1kN0zuqmvKiz517EYByx
iu3tooWyvOyUg+zdkldIPqGhn8shUMCwfUNyD4XsPjT7M6rg8UGX5MjW5pgaE+P/qQ4MAAiKfh5n
y3soZuph5RwdYfR3TVEsprUMSRUtxPXhFJ1RwxAJAMCocutL13fxKRpy9Qwi9u0zfHR4QWzQdpM5
9bYkkQ6eMpY6Z7NUGu8Ku5171RtQAB7X43Lbpew5LvhwEEiU2DcaC+tV8QC5haUPQ8AglamdC77n
IKcQjrzy3iEkG+C0Q88E+HrjuqI0ptRuugSlph1/MpXMpqtgJQ+VY4oWFuHl6H7vbZcUbmUWktyV
gaf1wlxE4iGsEQBmidAuqt2bl7pAjy2cev2g8rFrSuIbEGzdGRShsysKfQkJdNW5OKeIhr5wMHpq
AlZyYGpvu0Dn0iKhSErmuPmMTejqaADHQ+CFQ3tfkNt9VpRDtYLdBYElt3lG6fpuwUowdC1uBI1Q
UDJFcU3sHAEse+hLPy6r9OBN2/PDoMz+19ZmnzqjNNzEAcAA20B2ZZTJfXSUyf2zyxjsVNTICRJG
y37j1NOvg2UBeDn1Thkk/pKNZUnV1X2Ci6K0Uf6baw0TXKJzw4OoYPc7/hzDlYPNwG3WZqwsS/pi
5NAz4Zwk91omzIdItG1zVVMwprdv8q4x5rAkVkNikDfPSgPEqxRzRU4wtGboG5UVPcxdo5DqaXh5
/zesAQiAnxKOIiS510vTILBShzT5CUMp39vhiDrIZDyI7JC7a29dfDtkdcA8yZGAtaVQSxxNYcYO
7FAmAnUJm3skQb5EQ6kcwI73UgNyD1JIsnREfDbhh73UjV3EfMEKqatvygSzgFPqqWS+js9D16l+
MSnZaZmyb7c/5l4lA5lGWKjhb5HKo5tLIGxPSfORLAse7eXRHhH5Lq25vCb9AMN7r1jXLDenj3U1
xN/hTwofG8gRlxNs3em5jMr2aifC+EMN+9x+yuyo+Lc3hvm/2z9ydx9kbwAfDlXI9jDDP14lmsf7
56mj9TmJRtC1mSL+8YbkSL1k77GgRwPKAsCk7EWst9wqGEytHR6lIvQgqMU/XOx2huFfB/uAqtfR
UPXe0iS0hUgXZAKQ07W9rtBinpKJpz2dYRMr7OSbKTnQy879nSSQiUJaaDL3hPJybYqrG9GqZGl2
nSDJgAxU8w1K7cE+xRVyIr/hE+RT4UIHxHjXNv0qpcAgUxiEfloS3kFC0N0VemycEDaMzrePx96e
gYKTeReoFfCm64UNgxMJc6RKPMgGvtDRsJ4KkzpaLlKEtb0h++O2wb1No7JJ1QC4FgnDxt8NZt25
Rpz0sJeZyr3IdAihiyFauKRdePBI7T27UM/BckDhQKYm68WRzDvlbGKrHMzhOU3tTglIBwfnYL92
7MiOK6NjjDDSk9q8S47ezkUOWW1gjUZ0b+Vzfc7COv9x+8vtWgETAAyHPOtVp5WJnnxAeJhaZN62
5WUoI/1exProXf9/djZnnQoOyESewABo1uTP7lQB3Yrig/7da7kIEADQoP084zR0t/mGZXrxoCEE
G1S6Ec0PdlZOml9WGW5pqLP0u9rF5Z/jXDb9nVFmGslIHzFtb4Iq+RNdK904q7PV3muqUKIgp+fc
+0WcObg33en+aApNU3zViOLPXVxkehBWBcWFRoPQ9P3QpIV0g7Mx+ENYGMupZ442pcyQmPduSypx
bsp0eWnmrDkiid65cHLcD5YYEhKqZpsSz2iPQMdMpHyF60IbkMfzZ8MuhzuzTApo+uej+aa9U0M4
yLn5CSffdhLSsDC9Cj6IAHLcJPfHUW18p6uqo/R4JyCkNMdkLaE0BbFt5UFv6zwZKpVuT9MwiKaD
+idaU4OyyrXr0hRw+JEWHRzVHWcipypoQFOAJL/bvAALncXF6PiYKpwed2Mypc8t9nzmA8y3h/CU
wz3Z+IERgSh07Uv6jKoKKtgdxzW1KIDl6TeDvvBBLLO3W7IFIHk55TSfPD2/RLiVog+6IgqadrWq
fAdZOib+SHU8uH3F9wqNMmyhdS/5vHlE13Ysr0vNVnc7GKjjXg1sdxIfhwxV81NRxPbfdTsyC1M3
rRjfjU3RfUa8ff4rsW1FO5tais7J7d+zt4+Eb5R1UDtiDmFzKUAsVgmwUVyOQe1qEZp+ByL2v0Lr
jsDRe5bggwO8JWcrmJFbL7we1UkNFxTSXSpiPwaNbhcUs+nkhwiNHgTbe1dC7iU5BKUxpovXttJJ
pFlrKG2gtYqjvdOF4wBmHBKlPJlQ26bPXqK4mQ/53/TX7e+552QooeJl6KjwWGwC07nNmlZD5TaI
LBWpkbnLkNxBn+eD5gn7xGT6/BsbSEOUIVuH5ijj8uulRpbimooyEEZkeuorjuJArQyzf2Xr1cHZ
3V0bAaYc4KcatyVdyNC8NtPR6oKyM7t7ZJzsU2hFw3Wwq/7ekhzIt7/l7okByAsTHMgBWh3rpTVU
hYls8TFmO4SPUakYSOh42oMRaUdNjr2l0WCW4ugUkYDTrE0NcBV1A8wBjBC31rUf5uQUVU58cdqw
+6pg/yBu+XmvNggFJnqpFciSARGl/EG/uBuivxGWU6Ygcpo8p3zoXc/vpumxmopF+GPeTl+KxZz/
NpSah5XGbfRsG2lxdFH2PvGvP2NzKanPtaagDh8MfBaY8RnchC/Ygg0lEr/xYuDuQLr8pE3YYkCi
yBiQxWGGBsK2/hSbhQaKM2kvdTOZ59sHZ8+XQwUs758U/tq+9Jo6JnCkkQFHs5KeUl0fnyi9qt9v
W/npsbZ7iAgwVREKKhIRtdlD12zaSZl6pmBLxz4nozZfjNitA1D/jBrb7vhkGUn5FBXg88p8Mu+N
VHRXBk2b3Kf8NXWXJu0dZhooulzBfpcvRWhZ9x3580E8/hP9/uq3WpJeHvZPDvrmvdZhUSygG+sZ
LWu6f1PhDNd2KTSVfk9nMlDbopmcp047XHU9bV7A53vfI9NIL2jzJn/GlaHl6FO6bRU01Vgc7Nfe
KaSJSTqpsV0klesPWVTwBmnUwIGmNk58qsfQvQOzaf3RMm574FR2ahYYAIRERwH6hy2deklNsxXh
zMVzDBLkKRfnFK2S0xIDzYEw6Z+O+ey7aoqPvOfOIhl3AlYMQQGDca9ufFMuCwEcBd2hEeW5qycu
upUQ1AWaMbnpgYfZWSfM0Yx742Fo225nUU34XsfBZRYpCV3Tt3vI1QtzdPyxrop3wH71S5yqP/Rp
bA/Si911Soo36vC89lusjtOWzI9mjCdRphxBmlj5uYba8qoO7hEFw54XpQovMdQkZxCcy9/yixct
mFyaDa3mohdGfFfPve4XTtX7XoLUsdK5zkkL2/GTUHAxyhgjPWDMb5Z1wjItTKZ+IX8jgdh68hAE
VNTR+kKMrnpc3K5+0ulc+0V/2O7bXy8pG4gNKUux1eF13KQGlU8Zdlg05YNVCOuZGTD3wRtRT1Gj
JvWXZXaCHCp53zFm5+wm4dGTsRNbEVX972/YIl5dBjhIR6CTr/S2+T6pNKVtNEc+w3dQPIxT7H1q
kzx9ew5AbEpzmntDnrO9tW3oRUqeAx8Z2mH0YdzQH0PC1gMrO1GAHG2gZUUxQWq4rI+TgKQVADFW
NFQdXkSUlMmpNjvn/TLO6jmMqNQceKOdl4rZX9lWpbYl+/1ri6oat33YqnxMM5oXP/catfT1yDP/
vf1W7V3KX+1s4htGBqMa3AIFQquqLuOUh+e6Ankz5mN9wAK2uyQdlA9iJiSH24A008QiVKvnPsCK
GCRIKJyYuT6qQO6dQvhXYZfhKCIysikw2QbslVXCVvUmYb7QQxn7mtO5n5s6iPC1d/lsHw1j7X5F
mHwkxxn/3LZ5XLuErbP/WdEtiwd1htC6s5AiQ0QhOnDfu0dRFg7APUNeuc2vtQXYRNfRt7JLuNAL
1JQ1f3HxbwzcZYEo2vbzb5wQSVFkMI8C4H9zEkcXHmkxETMZtZHDLDuYpySfumcD+cz73zFFfEbC
AgR5O5KlzYurzLInp7XI30XzXAa1m7hnpzSOBrf3dgwBK5jW+S+lavlK/vJAmA1M8poinVVd1l/7
ehF/IOlhPY2FFr7cXtXeuZeRvJwRh6Bk++CSx3dOP8p2kpq4L4xQZ18VuAsOzsXugiiDkdVCDkfe
vl5QpyqMmnS8eFTxlAvqHrU/pk11NxZqeOCb9o4g0yWgmOF6gL9xcyIEKiWT5vKQV1kvLnCtK3dZ
k6Qvi9E3F2i6wgPHsXelgQmwKMlhw2dcL61hFF2gVkCCYE51UPWq9yES0+S7VD3OcWREaPUu4V+3
d23ve7JfVENBIRGxbOJiO1GqakIjJRB56r4w5j8iEN5Xj+EIo/ptU3sR2S+mtlkJuXNapxWlFtWN
8ukSR7HyPisdpfLtMfJOTmfl7yanAB6Ju/OC28b3NpN3EypTYgdK5ptzs1RJbFYKOG2pHfSObPND
ZjVqoOrz8i7WoyMd9r3LAKiLKQNZ6QHfvt5LHbVEWGFHYOGmyrCQaU0XpVXfTuuEyBrpnZwtw1Nu
w78uHAjdR6ULehFp95pbIWqTHtI67Z1LzqOkpqMMAZRsvZYohMMJ7S/O5dLPYHTm+ZxklIy7xtIv
Rmqg6hFBTX17v3Y/IMA1OiXAngDNro2meq4noqVMCHQvvVYdMhSMhBw11/as4II59pQkQX1sTkUI
AYhhxxmNjSmvgBGgLzN3YX6+vZa9O0a4CmcJ6HNSZXk2f3HC08IMrjVw8BM4Or/FSTH5DPXMwndS
+3cCKjmmxqQoL4v2ChgL+X7W2xQ0nMq1LolV5kzWuEdTX3u3iVgUz2gwxkwAsl6RVHVPol5lQEjp
OpjWTRkIWPm1ytP83nFKcXB796rGRAEgZiRYAZubd4x2ngrwgglKZJPBaMaLd82U2H4ylSU6jyEw
fmOprEu9JIrfpXaBWp0ZXhd9PtKS31s5nWYp7wFFHC2k9cq7cRj1zBnHgLZS/49hZskpB+qC+hky
FJpIzB9vPzvwmUklERSOmQdY25scJDb6DnuF3pV3jhmVZ9usmm+DMY8HmOq9y0BnVEInYFB4raIe
h7Prjcy1RVPjXYTXpl9GRFSvb18QJFREWRAHEkhuFqRlWWRoE6NQVagrfqElIpgVl+hV8X5jlo3R
HGbZODmS/GTjQ8pmjEDewe+V2F3oJ1ZY+rUWDi/ZPM4H3ZMdH0kLgb45sB1oPLcF9zZtKY95kkos
suyLkbSFP2fVeIElrWGcwXFPtGWPaAp3HlQp7Un6BGu/lCVYn40h7OPM1boR8gUl+UNPXOOubIb+
ZLRN+t9sNAuTovEnL+yNg5Oy49Bo64E0pLtN6r/tpFfAH+jmMR84KLF+oXP/Tzs01p2aiIPo5NWR
pFgkhx/ltI4pR/XWK7QHRNPjOKLoFmXtaW4BCpQ0XZ9vH8lXd1pa4XVj44Am0QxaW4nSuqB6n2Fl
6McHG2TN+wKpkAvB4XM0KG/mOJfmIGRgBp3zQvq2NicyY2yGivpaGbnuVVH7JlAGM0GcVTPeetlo
HBIaQEKFA+FN2IYhMx3MsOyqoPam/sH08iVo5yR/hG3rKDCXf2pVYMUUsT+NSoh5pZbMelVqJ3In
F1UNzGGUWhKV5TuNnV7mQvHuQhC+Puwt9X1F8dsfvenNXH7SPDkhJKgMk1FgXJvPofcq4xbwTw7h
0ZlKWf1c5XK2lFAsaIqaxlczHwUpr+6BNEqzVOL3eQq2a67UBlmxXNSB1Ds6tUykX0oFbU8jDsXl
9hndNUXODaCNQjjHZ70+e+HJbS2jCpzFWa5touNbbIL1qnHmg8f2lS9jVQQPcE1SKpeiPGtTUr/K
BtxRBaonZMveCNsfelT0ky8qU/lUGp31ibGM6MvtFe7cdUBHEi8gs0iQsWuzNT+lGYVWBZNWQlcw
D0QXoux+4zvKZZHs8HwDl15bGZHmJfXlnBRDV1wNS9EDN3Y1vxuFd/6NBUmMAC6MEulW1FbMjuKZ
IQvSVad6NnIuKdU0G7qh23b2jgb1JjCcPHbwpm+X1FHqjjKzguArzs9unfw39R7AlME76ivtWZLD
eZD2sSBq+euPB8+wp1AmKQNbW9w7F9CKXyee+jQkVvXWJ4ZDSP+KPQL3IEGja1OCQ6KMDpURq4pH
pJxH9eouE29pa2b3t7/fjvunIcLAO4eCGZntpCVHIB4gMS8CUdp97bdzpibvdGK8+5QWZnyqHLf6
8XaTNAdAfEkK4Ff9eQTijJgFooHajvGZ8VHTT9pp8TW0s6+F6x41yfeu9K/2NpHClIVs5oA8qNVr
5qmsOuWUTPp87/ahAV9DFF2rOj1iOpJbtH0RKGVw+DVevFcyJQXPtdWqdRHoSlGcqYmrp4yKymOT
LQ1Ep3r1JGCkOBmTrR/cvNfLZY5UyoeQPjIF72yW68RWY1cNHqyAauw+E4sRjB0zH4PIus9qOtb3
js5Vub2nry+HHF6lxECKzBzdlvzO0wGu1AMEDfzToA9RKA8TeYSvwxDxZifGaeU/lDMgWcLc+nL0
JZEZZ5lGazZZX9thmv3JCvPPeeNUB5fjJ8n9ehchAmW2hL4dIAtGkde2EsvOlIWVgchcuhipidZN
/EIp0x/ZVJRMBCIUfKrbXHSnftLad8DNeWxTRs903ioR/7DDFFIF1wQae+D4Xr8YJNWEhTgKRl/c
7cWth7LOU9PmMyhG8jmhOHdSkVr5cntfX7sHOk1gIyC2pkQAp9T6A6AX2WWRS2CTqDrT4rFi+XSP
vZc+rb7rY+cetA/3FoVB8nQqBcCm5TH7pViwzHZj1lQ4A9fuzEvDCHj9AW1y+4jbcG9ZcoCWWU9I
TF5VN6lvFwsHp2b4uIZ4rIuy1AdnKvzCa8X7tleOKvqv+Q2Z4iGJh6MbbBBHd3NqoXVSKblxat0k
EveTmMr3ZjmXdzbH6zyblpL6+qQr75geMV+cOWSKEDKt9l3Ye/2P1PbaIEy98ltSuPZj2wn3sWsT
+z8zL60vVR2ZqOkm4jmrtJj2VX0Ixnntzfj1COjK4iw0D9sJECckZTbMuGEOtyscX/FS9VO96NmD
gfjme8/p1KfCmo3vs6Z4B8nl3lYBXJDoNII/aF7XR2KGf2tyB4PQujP/6yfhvfeWujjHrvm1Af97
VFXcMwfkiPFbOo4SwLw2ZxSxF6pN3AYzSkX/FIo13fWoYMAFYbh+n5tHxZ0dx/mT1MzBaxLEbEv6
cWGbRTcoDUQd+vA+6hrNp3pq3lfueEQ6vPMwYEpmeWQA5F6by6WaUaemiOUErdUMy8Wt++pcqOQI
DwJw+ENmtG7Qijg+qOzvnB3gNVQx8aLUNLddGG2k4kC3tg2STIRfWpNJvSuDeu30aBmzW1E/bdMf
cZN0V60CIXi57cDkfm08OBEmNWLZAOJd2BQ5izbM3LbUm0Ad+/570puQqbv59NRoYwTjWm98hZOg
QCNCH+PnuUiP7O+tnrkFoHmUWemtyfP2i0fz2iVk8Lptg0bM6fcKvQ3fieLovnYUcXLjZHmZq368
q0rnqOOwc7Kk6jrpKJ+el3mTUjBAaGnd1LdB5SpOUNuj+KirInoEspB9uv2Rd01RjaGJLSuUWwhP
x2Q0fZMSCpgCBeN8EabfA9875TEY79umdu4ntR7JN+PKkui2NVr2GjP6sG8EvYoczXVRmrHjRbaA
eGrdnJ9bPTpKdG+bBEC13kI3MVBjguIT5WSH7qjthjHZoGUrp3hR5qehtaa3zunClPd/iwSNsLZY
O/acKErYAFZflkDYDV2hbl6erNQ4cgq7i5N3k67vT+artalRabU4NFOIWtPB+BZ7ffa0DJWCNPUc
g5DKPPvj7Q3cuxAIi1DMJgnFE23WVkV2pS4xJKaR3sd+WBblvTfE/8Z63HxkBHp+cFrLew8LwtF0
z05sQakCJKnU56A7tYmL4ThoWyNumiDsU5uRwrw5Qa719iyRqTQqMBINJFvpGyc713lv2KTZgVCr
P8siW94ZmhYyrjl359sfcufSod5Hq5QKF/Qc2wJo21blIgbSKDtEYRJuvjoYR7QioL09Qv3sOFGi
H5ZFL4+R5G3P3pw1vQVVmQeNYfTtadKS+rHpGf+DGEhpH1yYtL5Gw1g8FGaRPiU9ALvba32NfZIt
KuxT4CIj5vKvj+niOoNTSGwCf3xC0nf8Zxio4tVKaV4bg0KNFtnuWRD/+EVne1ei9SMhw52bwjgl
KStBCL/hFa1Yos5TFyPdbuZjdrETc/ww1h7w5Okc5152d3vFO6f1Z9WSYXOuCtjI9YKhQ2+nMGXB
kFdEj1lpR1+Gvo0PrOxcRqz8LDqpFon25o3Iei1yCDlYExLCPwY1tX3PyOt3nlNVjynCB8/ELBVR
33Lkd/aOFCEd8+Y4A6ivtmHd5M7R2KgUAYRm3UVN5QZFQitJxMl418atQk9N04NpMcqL407Z19uf
d28zGTWmmSX7aRQw159XT9IsrExqAolmLLgc53tNWHGByfY/VYn0g1xt76rS7sHfAVYkjN1sJkge
MypinMLCsZn8si3aB71I4/cLVf+Dq/J6S+m6Y4WOi07ctR2OLV2vSYYaOjZvDOdPkW2FpxwpDR/U
nnWFur0KRBwyARXyQ25/U+31MmVGRVpvQhYE7nSzp3Uo2j4SVRs4lkDoL42s+Kz3SoOjRQc889VZ
N++cZbTOjjK49Vl15vTaDkWYXtIyMn21q5vEV+zcgCFQYeZnMMfuz4MfKb/1OiAE90uBAiF0KoaE
R+udd22RlPEIkWgziflRX+RL1Kel33dTAQGW2z0t9jMt/cAT5hj56mRbd7HRvBnCRoIBjgeKIzmD
Titk/TOglrArIXror0rDvu+U4YdokfKaBzO7aNCgnpNwOaqVvj70jGrLaRHJT8Ugjvz3v8SiYtHL
WIQtU04o0iRnZZkGzc/g0VSvoNdhhPS6Zk6utz/460NB7GvSpgPWQ9dsm78BKnOMrCfV7lEgOdF8
FKdpsMMPbZJZB9WDn4iF9d46JKcm7pIHmE7IZm/7mSvh5VBRhUpnomRUh/nit6Hh6b5WReNDF8NK
fkUfsi59YwQLcxoKe/praZTBOHtGArmLuljuO7dvmvykOP3wY9QblCkUd3a/woZbzRfEh0Xnt4Xa
fiiHDE2/25/r9R6xNxYfDCIJ2dncRCkge8swSziUfZKpJ3O0nROoKOU/UUYZ45JD/nLb3s72kJ0Q
QlDkou6yzc5QTubPO2kTOIkpbPgwK+/TAuXhS2ONfLYDY6+dE6A1ckF6ODhe/sf6BFZpklhz46By
nqll/S7VjdD6MaYj+vVQaOTue1Av1ugr6PF2gZIpKE9aeZ+EF4e+eXLJRklUPTdZ9U2nf9j6ZWnr
ke+qZfRO5DEV8n6IQsolyvLe6PMB+QWv8r7UFVPcPnU0RBjC0XU+JksRvSz9Uum+6kBAfwkTK/rg
hG7/NLqKKoKyJB7y6yyijZxmBnSJIAjb8gzKyEK9OATbdxqV3rJQL0f2725g8ms+TdU4x5clKhLk
HhmgFQ95mvWGn5aQl5+8bFKZCYMPzntE30UkiGXHyXDplNrtHwcivOh7A94T5QK9Ezrcgx7ct4ZQ
w4/GlGrVHSxlaGIUWtY4FMVs94+lggTpzfkVIAhKLaCtqVbRf1jvEABTPdJt6tbCiT1foMt+sgaR
Q5/seedsjpzzwZHg762vLBNIMAn/BETIkYW1PQRTbK0F3g1gOIu+t2ZdnTuIlz4WI8zyt029vlrk
puSo8CiRAJARr02hAyBqhjzrQB/r/Bq6WvTozOhxkjvOj4ydHCXgP3tc67XRyONU4fjkS7Ot7Rjd
bIB9AsE7hxZqprPeLN/0pI/7a8r/4akwjPCvFiZeERDBhuJjNpdmfiopzCwnxw698EvpTuMXnuq4
9FO6v+Gj2TTaP2VVN7XP41J/6zsz+RhPJXWUKBaL+x7KZxL9ehDjfa4k0MeRbenTqUntWvU7PfYi
WO0866vTGuK7hc72S601Rehbdm5V51xkk/CXPrG+NlHelydAMdXfhTHmn9WkUH50Awg5OCVG92tE
/TH3m1i093RusyWIi775JBJF/ResOTTelRcmi+/MBQG73I1vem/2X/+HsjNbjhPp2vUVEcE8nEJV
aZ4tW/YJYVt2MpOZkJBw9fup/2R/re5oRx9LNioqh7Xe9Q4Yv8XX3dT6v7aFyJJDHO71D+o7LY+e
JeMllx3RvQ97lfZMRxqVPFVLN30momgHR3fKqS/khLT8pm+99HVHYCfuh6lyo7xnncqX3VRr9ZiU
QThjcDA1e3fwhTtEj2WPj3iRUXax8fALuO7SzH4O5iqaCydQy5uj+3pCmaXr7TSyBfDgxD4IXwai
KtuDgUzWg2qU7VPXnmOnQ6809ys+TW5uBtzrcm8BIz2NYBOfjNPQvg7khsxFXIZbkxtkPze7ycb1
0djdOQrBFOwP6/vjUX42TqeSZUrO3kWk8WF9r2wz2MCQvmys5bU3Z90typAmKfTGD/7wsPM58L9r
+/ywhKuW4gXpC9TIv26meUYvsZnIIwDV7QrbmeSUluZPJJ+/Ud/Ok41zbh830xnAi4K/Pobxe6hQ
87mF1wyVcxxSYW9AmspjJDh3c+1n9qUUkbmJFzVhntul4Zp3qes0hTd46k/MVrJdz0/86wenbCMp
hbd59gj/yM3EQdCv7ZaQPzFQ1n1KTOcs8MWiTONTHtfRl1WQcRtO4VkK6ClsFMQaDfslTioNFqeD
sjNUAt8h713OWn62RL8H8KXWChKFGNbq4Ge6TfJJGt1clsQ2gGzJ2fULCCVz+SSjpg2O4+T3VV7a
uvSObR+TujEhuDh6VWke9TIJfrurzkdO1k15uqajOEFU3JeCOMltyE20JL9Xt1bDRRYsdXdsnMx7
4qRIhmM32+xB+5P91pci3HNVl1F9oUYxv0W1lI+pUdn3JXTY4lU58dJXEU+2qOIx/K7kAqmzVpO5
LzsU9bmYAs980ku7fyp96XxtRxHfJ5iKuajStFgLLxKYlqpetrdOlmFD13YD+eCh8sebpqrschu6
Jn0btQo3Eml0fzVV+ySKdq+Ue3J1ar8y+JuvNm0bCCFt6X0yYTpHuWNGrB5bMT4wRBqbgxU78XAq
TdsyNyYdg0L4SXOHFJzVxTBt+4QYPrkmOoDyDn9pZij9WJo0JzSJRIcZQYu5oLXCgbPttv1GdP0A
ZZxAlCLBc+cb+4G/0IcMcG1cEwn0tD2xQ7JzxvWkRLghTEtt8xKjj/EOSxsperKK2MZcJ7qVh3Lp
q0cxULU8m1Tpb1Xj4gYtSCR8ZcI3pLkt/fXrgNWkAx3SDu+uO+3x5Yh18V60Tp++2Vpoh4pnEm0B
/SF6A6zdXpZuTu+rlBzYYnPm7OfOH/9itSTAAQ+O+Os8ek1fuE6Yvbp2L6vjFFelPGzD7iXQhkof
m946kOQZrKKciy0pxYPxhsov7IyKKCe5WDRwcgJb5328ZdPnsU+n98Xp3O0II17ewy9j6BDUXnTb
78pvD5lRfZBrhfgXYqLjOodsGpuT7h38ojReEMGJ2WLyPszd9osmPuG/Vr4J5qsujRBn751nftNU
DPpYpXZ/jVCtbK9JIIgwJYzdmYp60Ktzu246UkVSpU1zWOokfsK/pX4xqCGjm6jl7eX0z2fZnJ5q
bEiHuO4v2EfiWQdLSp7YoPe54U6cl1u8mfvsOhLhuBZLbWN7PGvtqnydm244DirmL6+GbQmuhskO
b8ThTjZXSeJcVM1MggA+NdWP2g7l/bimqiP6SLpvEbTWJO+DQDyZlbRlxA5+eGBD0BY6azQ9hk7U
+UVcbcGvRXfJnIcGpU5ucWu596tUs0TbpXsRSJH9C4ymupt2KdPoNvFKiJFiC6V7RVJGGBVN09ZR
k4shGfwiImL2NsgU4UuO9dmvtm2eh/IMr9l2t59KEtRKSL0ilnlftutSZBbelQ18qahDvJCAnBFN
2X1MQyQuy6WWD6jy4+9yWBOdzztxLsU5rUqf8LIxSx5oFtV12ATto3BCQVkeGJl8mVrhX/RrTRMV
iT4oqjoW5sGUflc/+QT8qmJq9NhhTcsIN6c18tKDMy/2OQl8nR5woElnLF2lfUkYPAzFHFQlpByR
dmMeE2q+5J5t6u7k6KFC0JSW1X4zhavurvs9bH46JW3rVdeIcTsS+FO5J5XiX1pAZE6yQ8kr2/PU
WkFa1Oasz+SfnpW7Yd3e400Ok8TH00ZdIzmNZX3RlHKs8lHsWX+3iFj8ZlKRJEeI/FtwckKDsUDS
be53uzLVzXE0WaOD9trgnY6bWmjcmuBiN8COxdnI8BFHkr4slCxnODnJmkDx9psOpDGMZvfaccZM
sBX3YC2aHZnOnc+yk/w0zZ5l5ScPS+KF30SdrfXlLuUaPyIHNt1JjVnVn4ZOuU9bG+3b2btyeEjW
iu+EdKCKmJS621nWfievGj/qv7tne5mChFLzFC59Wl2QZjvY622xg8mdsfc+772eOZp9W10vWHxG
zCv88Q3MLlwwlxrWz+2GuXm+7sk8EwJHUPSqA7bLiAZFnfqwTZ8W7RHfYr05iQ4Qiff02BmIOXlX
R5aHT0P6W1sTabgHavjMtnSXnNwXp7ta/dL92YS7kte76b0nUjUCc2ymMb5ucdiTF7LrppSXNOrn
Mo6pHl3tx/vTqhtx41CiUlmUfC1iwkv7KhGy++TUjjtxIU7999ouo59LJd0f6GtrPy/Lbb7TJcv8
sFr8va4xtZpGmP9hVJ+iKssuY7vsCJZIq9X51LmE5VTrvGSFhPhzMAP6kQO8OB3eZJWesZRvpFUw
vFR7hsey7ZtaznzwzJvnL/AD5oeu8jbuSq3xd2xN6crr0ZPcmCSN1V+pMkOC571sHItkgax8vdZL
VRcheeCS6sBzrilTI2RUrPq9uyCCb2wR7NYmxB9wG3GYjxoZEgE9B5+1VpyF9W7qd3i7ws8dFXbi
Spl68/MxWLrhsVQTesBxX3x116TYm7zulN717chEpcqZruwZwZdDcya/VN5Du3t9lsdBX5rjxrZe
CrF4XUBnMKfoeLt903m8bAx/zOqPR6ho+wTaMU3bZRk2W3XokrH/7HZNU+atGuXD5LTJdxP2/FoT
iwg/IKu3B9mgjiiE4KQ6yTprshweQfOldhr5xEQ5nI9L6yX2hJ/q6hNZ085NweVUYnqfSMQiY7z6
TUErrk+dFBsghPArN19Sy+rQU7TeSU/tCywe6623nmfpFM/yk7CIpCqfCe0GNveELJ8dxzNDIWDU
fLeiyYLDotwSH3jp8jVtrtb3nhrd5GKtda2vZYR44ktd11RySWOiL1PjOnNBtmXylu6gHwc/6vCO
SnxT4tNWd+IOr/cyzQGRzXoXVaFJ8p3/FYrgCH6Rzb7T5Xb0A4APUTvhdjBjunKtSLeheSe9k3tU
88kL0fv2ITFbQ+xX6caPNFbp1eSb1SkGnvZOeqnA9ljg0DEFXdCdwsZnJ6qaCOiLVhi/Prkg51le
Sl3+hEKA2JcSzq1eklZOwVHGgfzSeEnX5024eLdZvOx8Lb0XfK4AGLA3c1rnEksiJz0YfwmDC85y
dZucTRJytXnuLwCDiHxKaygF1rQ8KNtRNrlBWZWXNl1rt2hUVOlCRmvUHPCu8N5RKDjnb0N4LF0v
aA9tGaTmhKfL8ByMkSBDdPM3mQdZrfbcR7H+DUUs90Y7hbCjvY70A26JYayKUTTpehNwQDU36dLY
kb08wTXBQi+53nuY2Pm2Kl2e2JJaFX0873fhMPnlITWi2/Iakhz3ahJqgA0IZmvRLUZWFwaZskGH
oZiVN1NEjrAw6XJZ+46XnLxx8L9EAzDwBYY/bAJlXfeJ9qhuj4k3pNlt1ZLJmLtlt951QdS2V53H
ZZXLoMZ9tmRq8uJO2puPldnd72SuafdUCl/ri6Zb1ZfEtYyS6CHEY7TSSBWqwgguj7JVEqw6bYwM
ZpegJREP6TWVdYAYHai0vwC4cuKDYmLqYtYesHeHivvmxLzGqfL4bNZGwA+Z2TRzY0y2ovKnPKTn
AK0iD0FT5CFCKYjWmD6VWcT7mbAYepsEDj8szmpLC9dUKQXlEH1rJ39WRUdKEIcRy5qrHPjkVluF
d9rkTpC0fIZVDihFora89efpbrBdu+SqT3Y4evHUySLVrNsi3rsoOIUCBCEvowzGON89wi2eLJZc
rtL8mJo6Hjh6+uxzE5vUo4LUYVnn5ObEzUUZrxD+mOzIlDKMPM68hdb8SuEcUqiF8ZLmahXBTzng
H5b75EdNp9RRsvmUDjZjooEjWpJH0WIXFHwSaL/Pku5okqCdjiPcwiiHiC5l0SPj4TjLMuJH9O70
00VX1+H1HtiGj4HflHfRR20fFsHYEFu0B0O7FygTrVcEg1keo71acZmDb/FLCRF3dAR1cqtHRXKK
P6RDwhWIJdVjyTH+1UQzN0jDutzzdo/3W04Gyupg1JQmJPz6v4a2Kp90P6i3ae+d/jZol83BXS6y
x7UKsK45K1bKosmS9tVdtk0VS7n6MVOlNLtpxBY98Y14QaFpA05oLvzkWA+L/SyaDZ5LC2PNK8Kl
DJrCRiK58TFcidlcrryL1o3LXdfpUKNlYzJ6KNc47Ci2pHNotGO2Ipt0/DuO9ii7ieRcfa4IHuHb
N4t9M4bp1KGdHf0+hhmwlreEyZU3hotfpFMQPNrA2wYQP9Xd2tadIHO2lfwUjoIycxENX/M6E55U
xIoM+lwHfj8Xg5Xlja8woitWBKbBobZV3xWLUNXLgo+wgu+qobzUWW2qG1mZtSS3Jl7HHFxzftGj
jfbjMlXheI23fPSrSuqwPdSzpB2PvVUklxtCsPEw1fG85rrNnNd98PVYRACG44XfS3OKfdOneTTE
yGj5DVCx3qUTmJZ+NPmeLLZh22WyPrA8wx9cfeX3ymkwj9JWGuLDOc97wt7L+T1Ss/Hvkn7vpmOQ
zfEvy5SE5NBddnTSFKb51DZ1c1izBsStJRlIcm33/MoeEEv27jm7/9MowTJ2m+ZsTIAGYGJCUm+/
trKurkUzxxJ7EmxgigVM7It2QuiVpMH3bDR3cDgYJxO+YhKZ/k68LSLXwpvT6tAsdkpu1z6cnwYT
V18xa4u7Q724U5sD3E779U7W3i+yAOarlIorI3nU7X56buuu3L81mILRqXnx5VqLy9lFbHeZlsHK
BnTt8Ltf/bU5thRmLUDoELzZoVu+m6QZnYKIE1cCwvQZIEy3ant51rrJPJJ7qPJoCRdVmNQkT46O
mJLgGB1ChC0xs+PmLsfbjrqKw2XU/gUqFtJYByWCJMeDqP7dESlQ5agE8OUeYJ+/zwQb/TDNVLW0
Ue3QHSBNmZZ2puEuYvmTP2fXc8dT2WpRB6qyrgFXNOp+TcqQb4MgPDChZPEZJ/DK15OrlujNlQtD
gjhrljkP6jEZ84ZzZjhq60a/VRzTTyz1eeSJ5wJ9d1NDa2Z98Xf3w7R+Rngi6kJQQL04VjozhYF1
LhUDmjRH86a5nBfDdLbFtCIPypVM24kS/7PqVUB0u13MuzMIdd+pWvzs27H8Yre6/maolsGqcYF+
VR52zUU5iP11I8Oczxc6KFm7MN3yAN8QUfgd3MCE3qzOvVr4d3qjx0FsimzzuFlPXCxkLj/rbZyf
t7QGbpnk1LQ004prUQNAm4NTcUMUOHvLT2lCxGoeitE+cV6DITTWWb9LJxx/K7mOErlSnehi2cN2
yHes+54w9ApeSlO2V3QD5ne0z8FzxQ76ZeUIca8DOhlp+V2g26wKYuRByo3XvMRDN81delBy7cMt
fVV0hkteATd897xprA6wWpLmqGRM+Y3f8cRkJdr1IzjO1lFbz81SMJQZ9FNEC1pfB9mONqDx++Cr
ruLh0fj+8j1rZbvcqq1LV0aTaxLlroqFvK11lQ5H2m/8sG22jod6Utl41TI6eK+B+m8ysiCHa0wl
kye8ys4Gc4wdZYH1VzodqV/6+93K5alsl+YHKvP1Bu+7sirCuQpe67nNtnwYBgBkwyj3Lpn2UZDe
FGMdDIGrnfLJDNGXvrem5ASNOXLWLV4etqwD/fdCZ9CXHMXyNId95eSxX3KYW+4zRmTu6LhFz5n9
tHtc2yibZ7BJmHERnk6uNwKUNmJ49mJttmvQjfBlp1pm6rfQOB+tR7JSLoDgdxDHzl4tPZhp0dXu
xPLRDjB+3xOBlzd6G7yiSp2sO25zYPtCmw7fMx+S3UOnAxy/RJa16X3ICPF3RyLu66hoeNmL50q6
2tr0SpT92lCyuWp9YjcADhGXY+4n0QwaL+p47Ysuwye3aFsdvEbhyPRiJiviPH9xBu9WVcF8XQFk
lPmqketebFrs6ljWQ9LRUnuWoee6y5/rZutXSLmjOuDHJ5pDWUUkCUzahBQGzNF/l+tqbze17O9d
y5l6547eyg5F+z1fUAov19E++tPlpjrnMt5cYRgMxaY89WuWDRcT9cv3zFp62UDu/kmWgeoPfaia
J3JknYcwkeHLxCy1zo2KkycUy/1XVa9OfRzaJJL55Pj8l3Yjl7yIo2WgNVzDEijAblwdmr4xKgIO
8vZQzeWZazzN51TJYZu/UdQ2XyqTcjEmpSMF+z9ljgX111yCjewGjWvABmnbhm4r2VyJDaM7YJDR
KgqFLKp/lsESTfm8QNDCV8yKjomMP/U5mvXR5lDp/VfKk/g57GwyFaZL7bUYpZflMomcq27Z5vBm
jdV6tZje1Jfd5lev/Q6QdFvh86hOAovemlp/oUUJAxl93WlcqmME0M310ABYXc5JWmbFxuj/FTug
qDmhPhujg+k2VZ0Y4oonGFMduSoe4JQcvewC7rz5Gimb3GnrtAzZWt+9gtzfjEyYNBuh7bP21mOe
Nef+0taPju9xt2uzTM1xmIfyu4D/J3O1aA5GkpzRhKXdHva5Szn1Um6LRxnZDe18jJdy+rJ3AxxY
LTk1ciwX9SvCRednwwL4OcNsqApmFuVb2PrNwzRTQRT7qgLm45i6XJhdg/FVtRzMcYnFROrh0nfX
3WAccfLcyblOOfjiIw4p4XCYlqQcLtup2/siJjyhz2Udc/FMU+TdhuFskiPuBNRedMFImP2krk6Z
9sVYVFp5VztAPfOFUZmLhslYlJvKUrrG/bKmgOxqHsDP4pCLmtOWakPA7ss4fjaGxVlzl+gxozyK
dv+9h5PxYwwxfi1ar/OoCWYcLTJRc2gbnOMLxm9TkmdjqR/Wfq+9AzujT3Dx2Ij6CzOzhRex17mC
JqLav8xBtLpFu8VjcJgdMB+qCc80RTLa8MvYwem+qYhf8nMN0eRuc7bMK1TWew/Lfm4zOXyi6gau
6fipJBrkTCrxveeIQnrKGakx1u279no5Fz0FpmPOS6IwEsEoq/EfOrqd4an0+/29h/SQXo3hYF7T
uhaPsUpPtZDudGkdr9Kg7doHFwi3NoRukGV3c7atb4wsUnmJRqq/oSFS704nOBm09fkXbe/4j/u6
Txm15TLDFaUdeJBcRSRVpTvYbUkRAaiThB0tZxtUx3PDvRyEbNMDB6vIAG9Woy5HyF6gR7LD/GIj
E7671V1QcViGa3O/haX9qri2nwO+nBou1+z/HtOKqvfslnc7B9loL/iM40PYNJIytrElSHnAz9ya
8KwcK2LoX3uXdbSjCcs8J+oiRBfbL3AC+WKfgrUE2wfaj77FNqGC8HVZ/4Qbgd3TjPNnkydYdGR3
DHgB/dIhBKAi3yZyDxsrNOL47hwETfBM9EM1iN7NxxjPMJLf41kcx0HNn8KMzLAbw2BjOm4d8jna
4Rh1rox3SWIIydjfYZO08rQ59NhHd224bHxdif0iA3R/RR4dnGHjiM5lWxg5XW6gViafpxYtWaU9
AcdIJH2Yt02aggE53B1cD7EYjuE+YCpI0ed1p3pvoUIe3dRkrsoDtW7RaQnm3rnvwZ4JtpVtN8tf
stK6urciXckumOqWgoccy2DjFK391j92nXUgoCwCSqe+NzXj6a2Ip0CZV2WU2i8oYKRw8qYM4DZl
FvImxnR+5bz4sw1T3Oj9FopULvqYc/CYKG9ongMRq6XMXexFOyxENxV8CgnfHe7V4FgXIIZLJ7yc
3BhZFbGaPlX24DrOF7fq1/6qsatKzv+ur8ebCr8K8xJ7y06p5aR7Ov4iYNSntGHsxzNmmaFkyM3o
RCtt/r663mVkW3+9UyEgOhMDuQy/MbJe9rFgnEwjdtIyFuXvMtsT8qPDZupupoF43C8tySvze+px
d9676VjGhcV43n5m3KLdT/0SUwsVZRb33tfRkZEbn7qOGeFl6S0LQ+Up2NP93bHjmdBDOVd9H6DO
thc8RjNNFOc47o0rkXCCtyB0XDa3lwgfvKzFUhiD/FSHE1ZPIwQFEBgmKrg8tLwdxBOTSaLLJdqN
89JH/kilYVYZMSwpF71BcZ5dxZaK4F2kP2IVxMkPE6dtMl/UzElFlYc2buQEAlWH/ZtMuWXeM1rX
8mhTG9Q3tq67+SHaFObYBbo3LL+rxJbJjdVINi7qYFn6W5cOPbxISdhYjx3Q+f4US/7+MXdTRgVY
+JPg9y5qYbtPceU69lu5Wa4NZiVbdqlZ33y02GuzC2Bxs1x588KVWbk+oxTgtVVfb47B1Dmekna5
nPqVLJF56OqVq9JMzT2EqEqdxjUx47Xe3b05LlEftN9w9igVfe6U6iOoZ+heaqgme94M2+4dAmfr
E2YZgC3FFoVD+tayY57xBGzs7bRFdDO7y/16nO2MLQJ+z9tXI2z1S9vd01cxh0B7sGFbfnWEHt1c
OMv6isum8E/WzdrneuwDk6Oe7whZ4voLj7iYteM3MbVlQq8VZPZSSH6p4N7YyivBdnk3kWqigwvX
ebuAmOm9IkACY4rA7LPcZOBwOaIa55FJqugObdrs3zaVjM/oob1PWyrchIZpqo+TquqBIQI1Yl4p
5LY5I5TqbqD3fkxx74DIHE59lJdxWX2bJzF5xRLpecl7Kbe33t+3lUJ2cd2DZ3z1c8OU/G01rb12
KPY7aDFjfGUmDO9p0uKjE7AvCLlsr4KmUXAG5v2WMdDSHUexhDcju2fNd98wvpFbSUBvWK/tbZcQ
krnSNtBGBlL2+VL5kowABuNM5gGBfvS7Zz/JUSbAp0m3DAfVQW8/7BWT3+eGE/GT6+gJTBoPU8Ih
oqTamGsEkBA6L4b0UfF2P9UqgjTdjot+g3eUPpdt77UnMZRJ8jyS/P1FEWgJYSe00Xs2Lu0GGBNN
26Hcon4ootW2Ry0ye/Z2aBOcmjEN64rVkoJ7O83eil1Hp/qrxV2ryxUy83gXIWWqaakjru9MD2AZ
2Mkxr8FsEuxn9d3qFtF61BXSlI0Ae57I7+XiHxh8qjIJcxUl+psS3E1Hu/XwORpad27jNiP51uzl
dgmsJcLDlE59dQObyulJNqz77liXu3ndoQlMR9rI7Ucfe9VPjOzTNF+ryN70GD8tp02p+pueV+jK
aVU1j7MMa0aXfjrCW9z2mSnL7Osb+iXaV2z4s7uzvEEUXh9XcwHThzkMw1WmvfMykHwge3JXcwJH
Jy6rpQudXJX7/FJVdMY5WVyY5ydUOvoQ2s0+zk2wSF6Jjdy84gTac6GTjhPPyyBciWXiOM8yrNUv
PCDNLwz2YT4sLabUBcsS4LrZa3kjLCXWcUG6s3C4nUMJo71WX1sVhJ/czJZdzrHPuvGnbfZvHal1
nbtMgt6EmOKOHm+C0j1OuklPHEZpdSJMtToZVzqmSBheeafOy6anaBL7mfsX+Xej0PEj1jrYvPYj
h3ju7G26Hat62x5rqLkvQa1Uf6OzeKyOZbg0olCQDuZjGZUiZdZDkXFKNVPxM4QArL9ERkiwTC9S
J8/vm/5kZJiB/9AAAsLOdinM5plvA3dvWHQePjhfkFgM+0G5cN/A3apEHN0qq3FJT4LphknKNr55
zZ7Wxz100u/JOKVBodRglyObG/eEph968t3tlIVXyh3nu8WSclXghATKnvb9cO2PDhB25dHJnSgQ
/M8qWvQvzlCGW23tnsEikG2X9tN6aaEbwqBfm0bvlw1Uig4M1mE0Cz2ofdWVjj55FmPiG4/77mnv
vZh64N9Jmn/jlcEWx1YpxfXIpab7aHo0dPNmKKrAYWWjT72toqul+eNTPkphMfnF7ggHcJzpMjyP
PjDhaVJU3O9DWkgJBp10fPvR6MF9auF02C0QRY0b+R8+2t/4eeeH/h8dFEUmiOL55/9DvzfC4yYq
saUOSRm+wSd5fBmJGLjoGeH/90eRmgxZF/cobpWPgi0ceLxua2VSSA9eQZDW84WIW3NReWr4g1fJ
R1bt2S/5nNL+f6EQONF9YOhVqxzYdktalI0c8rYkLaFN+vpia5o4l2b/k4jhHxbImTBMJjX2ZjAD
P3x17Sb3EgpJBn9g86+6fbFXKQfpH17gP30qGM1oWn3sT/+2QBCz90lrm6yAwkfg7AoDPCi99tAt
EWPfRkd/oFP+w9rwyHH3KeRRSzCp/+va8GGITxMK/yKL1Y86dNuDWOGY12b8kz3IP70/rBFxq+Jg
ZzV+YIkikVNSOXVWgIDoFwgByV1H2fuH9/c3wd55WWTo9FgRMf4KH3W6MtIR3SFfkzMD4o+t9O9g
bXgHnTrBw6LSpWi6qnxWsfU+M1k0Rx+OzMt/PkvQ+MD5DrkzUdScX8X/bDhauwSZBi910lDnizqD
qgJLKwj+a1aJh7jrvCRTkDvSn4MPD/KbCiU3gaeodJMlzIkYgE+2utL/sq/yT7adf18qASaQzLSg
3nJOZh82nFN5E6MTWninau0P5icMNzc8Ed4Q2tV/ypj+KNg4f7KzVjcOzrbzfMK/vsKmmbySMQeA
V+KldzIZvium1Ceqmp+gX32BviI8tGJZ/yDl+fsBzXPPDh3svzOl+cNzY5tqh4Ke/RAt0UkS11Uo
EyanPpPy4Ih4K1yv907/vl7+8cOSWMyagWyMAOevHxYyiQ1Vy1xpBsxAyw7VHY7fdrIEDuZz2Kqj
7ymYpJj7/+ftz8c9B4mc9bUJCqC/PnkIFQFBvc2KMtj7z53TD89b0AGlrnbtH/79U/79AEDCi+Px
+f7jPvpoHFMHUyMXlfGsQaQX7rqpC29njvDvT/mnVRrR0SItYv97H90HaMtLYNSEA9RGGsXwyNzK
DP3NBj/+DzfQP62VyEf5hZg0Oc+C/vry9jabVIIDU5HB1rq381beh3B/vnr4MbjHfQjLNacIaKLj
v3/Ef3qR+N+RgkaiIjLa8yv4n+PFaVzwT0Nnu69+/63zRdQfumwO1sO/P+ejVPa8BxFWJgg6I7zH
gg93w+R4ZB9scYaUAKkgFrDsuGb2DkwkkE9CYCB8xkTvGhLk/Rqk/zWq8vx4jvEoYXKJL+rH6Hez
+IxnGS4XJSbZRYhZe974CYFza4O3oTv/yYHvn1YOno1nL9YA3P6jv2aFCUezIWMtUuMuJzJgnkpC
gw7ko6V/uKT+9KQPLxYH0b3eFC9WxGN07HqPwIemLQ+9kuHVv3+H//ioc0arj20FdmMfNjhwVil0
GWZF6NThD4wqSEIPavlZ1tWfMsr/Xrqco7X//6M+XEYUGLFh0JQV/4+581qO3Eqz9asodD3QwJsT
o75IJNKSSc9i1Q2CxWLB+73hnv58qG7NEVOc4mguTkxHh0IKGjCBjW3+f61v9bEHrFonTzSifhaQ
8W0hyCRb8ucf7XzW1C02LgvRQf1BeLbOrsfhBpibzGQwKIO2xX00Is2avE22ZAcYxthvnIgSjjHl
3Qcz2flN/XFlwEB4CpdV99y7mOoST6Ouy8DtMvd7UVXePqP7Cxhfqz54B9+7FMRElbkZ2qBlns0x
NuD9fBKqxDTbu9+R1Js+toh70bfKR8eE8+e3fCrsYgsfeEljOH/f8ly2ehKhYlWM8ZKOi/bYFkO7
ojlh3+Zu/pEr7nz25HKLORdSDJpFgJdnn0wTkuAT1+uDUUnQSNru1vphmsBDQdO0qvg76N598OTO
p7Tlokwn7MvM5aDnnW1CE6tvhFOhzHRpci6JOdmuB0Xy0OIV3rDjsAKKPNUhlo37HE/jcPe3hyxb
Gp4ixyODz3z24vcRTbR2KkRQTK3YimxTVbdGEcnrInatgFZrhWSk+uhDvzOGcOZ7oM08uIe4pt6u
F71kM89FRJC1KX0aW1dmnx2q/T1qE7QEP/+I7z3WxY1vugsAl8H09mKNRBjC3kxglDIS3yvs4VS1
cXcdalO8EQ1iM6Wu1A8eq/bO2MUyBaYV/CDhHuek8jxxIjXKaoESvdVPOmVbui6uLb7movJ2TT8M
9048Z4dUdPoNJ7z8E0VhI2hw7Dbk39AqC70ioTKFXSMIq9BYaYSLf7SDfvevRKG2AATRmJ4P+ZFD
OqnSKaJkFYNeI9x5xSixdm2udLvWtvKXnz+L90a7g9UFQzraBfV8d4fZsywMe5CBgSpaQYOo5GFg
oGhCLDOWR7JUkzXupfCYJXm3C2Fe9Juf/wU/qA9/dq0tLxx7I5uke6DISCjeDoeWIqe+JBgFWW0X
R8puxcYh/3znREm2rrtp9qtOWJedOteBlVfIuHnCQSNlRisFgdPP/5z3BidRMy77bGAR5jmKBwF/
FFY6LeZ5iItjMYnpplcxVyix9TWrI4ce09h8MDbfuybIB/a+QGJZrc6WqSFX1VkZIhHgDEp9c9L7
pRUlnJt0cvtsRfOOakIRms4HK8e71yUsYCFVIks4T0TT6ILPMWU2wssNm/6BKBdwrCSHlG5KjG1W
UeNNmjXmB4/83esCN1xmOYzc50+8EvGYSKsUgarnxs5JM9tGVizSY4jre91Xk0ZTBDPZB/POchvP
BxqvFksYQGwAjsu78KdN8YC8V+oGTg+Amf1DkozdWpe29fDzAfTOG0WwD7ZxXmB4keccAbSkuSW8
uQvstkoDD+rQHlsAIoou+o5tufc7fdR9tgYGPH9p7H9+9XduLW5NlQBPU0O1d77vYJ8wtZkWM5Ty
1D6mNqp5l0ymLTvULhClDj+g6T4C5rwzaXFRqinsChYX+9n4ZSWDNOuxZklJDxlyCqvzRFE9c8LE
d6yh//vvKKgjfVmkSV1Wz9dIt1uAy7YrAjOflGNnd+1NjLK32qh4IxNfzUW0mTxnuv7795aTP1s6
bqxOFPPb8SNwTFio6UWgyFlsp0ordsKq1QCXrXuto1fHINhON/+Di5qUN3TQKMve+e1F66JL1Nxi
ZbazuDqOJnXv1rWUl6iux61a6ieCdafsgzflne0A2wCGsM591CHwv73oFKaOnZuhCKqw6ChyG/JO
kLGZsz60WFB//gnf2aQTbIGbmlHLxc4P/b1AQSj7gQ3XhLfYwD52sIbZuFPoY64E7m3fgNG9Ednc
Pv38yn8JH2XpoRFKguwCzloib99+TrWcWeInDz0RlQL6E1NzamhCfseAMW3i2iAe1ahb68Wtwxrv
OhplxByKrh5ygr8f6MYgSNSHMl6jasIv8PO/7r23inWZF4siJYeIs4dg9YOqMHOzLrqI1Vyy0jEP
RfYlnXF1FUb93yX7/bgZ1K6pwLInIyvj7c2YYldzmoYjSyypWVsCeoFOcXKb6EL/+wvAwgdGN2ot
9OLzMBx6RUYX4wcLQjTmW7a8jyVv+ZYJhrOL11pXnl5kwd+/nQTiwr0DoU/+ztmLhKWtshFxy8Aq
KmoFWimvhqScAi9EWGKS9Xb78+u9NxPD2HM9g82cSwrU29vpliq5m1PZB70Zqrsxlhoe+k484H7U
YE8X4cmuquyjusF7gwaQKTkuIC8XauLbq/ZJ7A0RnoKglJbh216DsixPlDXCQGVBEhgfPMl3ZgoD
hbBp8DwJAzm/Xu0yA9N2HgJrirLL2kraT61uTlvqadnnn9/Qdz4alXJQcHw+Sr728vU/Ld/WTK1z
ntOBNiTyS8dtHGzENgZERSL+BhU/f7Ate+eCJi5rFnF6fQvb7+0Fy8rEgYJZIsiaKNyU9vBamIm+
Iyqthn5U1R8M0HduJThNuL50eGFKnB+LaKRL+r7qEHRMWgHKvmyLrsFEXW5/BA//QXU72wot+yAS
0MB8UU0+m/jsGOmYnYxjINJ42lkG1IImUeRNKlNtbQ+i4/iplteJ7NRDV+OvsTpvvlIHGX1JIGF/
xdVtQjgw2l2/BLI4hhXeRWErTy6HvgPjId2VmFh2UZSJj/Bk7x0Y8ClwSKXoaP015GrWDCI00b8F
VttVSIRCjFiWPlpHIurKTxVKDnax0xg9eazH+6pJ4I4gFVJehVElmEIAAnTrn4/Nd9YwugG0yTT2
Og4NrLdDRVUqwKgtQ0WzhYLYqHAX+lIPlQVFV62Z2W5WvA5zZWV8cIB778rU5ilk04uAVHQ+zViS
PPg4GoNUdb4ROGGyYZ/FCUe5FWhCzz/ZXZ+shs6TH+w03xmutEDoK3FkY7jq+tuPHOH+KkWtjQFQ
9Bh5mZ2tyAg0AqvpP4rhfmcqhbK9XIdaOHyTs89oiDwyWA5HmA3hIs43h2KLUmekhzsibpzmduc0
ev/BB3zn9V9mGiIo2Bio+nkNfdIs2WYVxvZ6gnCioohFqw2uYzcPY8kMANqj9n8+jP5yTxnNbDCt
pTdBOe/8hELrv9JGV068fUl36rS43OqVOWyRUv7dvqDOpRiwECrYxbh/yaOr07y3UwcOxiK6POC9
S1ZZ76IzoqL9wUbmvU8FacrgCbpAa85X+1Krp9S1lSnACkyFvmhN6VuIVmJkSkMe/PwWLsv4m5kN
iCCFSSjpFFgR3p69iS42GZSwYBMS5NInFNi0+ue5AsDy8+u886GYezjw6Nw//ue9Hf5aBPQgaowp
yHs4CCaeL/wv5PxGXtU8//xSfxn+CxfRZmvMjM3R4wfb8k8Ln515IAiWgjm21WYnZFcHHe7KtZDK
tKH0PX1StXzY/Pyi730+ynPGgpPlJHAehhXDyMOsqiE6Qr4GN0NPbsuJmp0jEMf+Ty5lEEGwfDj2
Sm9vpY3vTUO1uOibBCm1VodqCf4cknjP+Wc/7t9fxv8TvVbX/xwI3T/+g/9+qeoJxFcszv7zH1f1
a3kn2tdXcflc/8fyo//5rW9/8B+XyUtbddV3cf5db36I3/+v66+fxfOb/8ACgS/oRr620+1rh3Pn
xwX4S5fv/O9+8ZfXH78F2Prr77++VLIUy2+Lkqr89V9f2n/7/Vf48X+668vv/9cXT88FP3c3JGJ+
bfPn8ttffur1uRO//6qpvy1JXXR5aeMxAZnMh8Pr8hXrN4I8mIwQtDASdVQnv/5SVq2If//VdH5z
IV+pHEyXojUVy19/6Sr540vWb5zlgFGxnWFCW3Qjf3z6N8/p/z23XyAIXVdJKbrff2XbfPZic0oj
HnYpUlOX59edHYeMpIsQgOIb0c05fspMLwNHkOJ41MyUDYDaqJ3vcUZk7IgIfSfMaW1QnOuiycN9
PDdqUMeeujI1apteJ+o73DhfavZcexFK7aoYK++Y4Ui48Ni0X0act8CzoYG+LBOScJPZNi97rw0s
UNT7OvJs7A191x/GZHZR+UTUexRYBrhktIH0AEVuZWhTTW6F2OCzmz+PDlursceQuscbQiBsb1hH
LR3vSq9KLkd+ems4LTrssh9QsndR+yTgY2BOFt0GH/ZNTq125Y0lPExwAK6vFHG0xUeYBjn24XVm
kjq4avF7rNo4sbaNbgAxL5J8vEmBPKyWhdVndtKRC6CgBkNRH8CeDNs8Ko0NNuj+ZchhGrSG+Qp0
CFF/Bcmgwkzt65mXHuy8mFaDklP+MNr+knJWf9BygoPBPmrOfuh1p8CBDXAbni+hM2PexU9qOSlf
aSaItVZ72Qq/DlO/lkyHscNLu3K0Ufk8txryW5k6OyEMXESV3XifI01kB3B39V0nDZIozT6HZJnl
30dISrus7DdjSIG8i+W06zFA7uMqDJ11WRpb0arlzkVc/DC0UK4kttjLyJidYxdbjbUCKN/vKgyQ
mAST3DriRtV8WbfzPsfefDISFbikXVRbr1JTELjpYgo2ihL2IMGmgDcXls4ESVha1ncmZPvYtxLJ
cVjNN3NvWjd6iQjergv8MQivt26jtFvP67pjPyf4iIzMPqDhB+gMp2bnDHinIx7qg54rA6AE9ML0
BvRtA2zBxzGRri22cuvGULR7yA25vjZhNOl0Ila2NYerenQw7OFZR/hPj72ot53InK/oUfkuFlxu
Xa6undH5xJm62Qwsjojgwg6DVuMcYP2YlwRRWD4HIaA2TlKsnTAHkIzrf1+4c7GPi0bsag9Ckz14
26Lv1UfKKe69aYdiM3iapvieCpsrt3M3ENLukUKn5lOVyxi9vRLhUY708hh6ZZyu1A7vIudvbBBm
l2pPcR7PyPH6/gXx9uSHrKoNTDhdX3f1qO3dzmJxVcsk3iJRDvmHJYKhdGA3A9/OoViAkPYmUF8G
ivZAVpJ/nXiW/WqydQ05/UBd28rHL9jVVR+/3/i11GPrHovGl0zRWqSuuXFC7nrMMZLjGtS0raFY
2hU+lDDoONxuBzxfQVWDYCoLbpGAhnrZNCRIlMhbd/boxQCEQLGMq86KY2dVT7l8bAZvzlYhrVQk
ufJJoWz4oPftglIzh01H+K86jtWuJOJgrSutitk+e6rcTg0G0wk/8arKizR185siHh+d0HN20lKM
wNaX0YhUzLgazfQ2TxB8T2JMNkqSZdehxOdqZsKFhDWM8oQW34TYWqX0EMqqyR5tfRx3MDLklTB6
57UZY+04uSiGUMt2BqZekfjIwgc4U6MqLgpTHZVgiBT9UpeiQLAfDV2zxiFbnsjmTLHFFBYGm6zd
VnCDVqGcvypDO13G4P+/YRVgT2nCXdvWdRf7o2mPm85V8MNjnnrVQiAyHr9vq2STOJR5MRz1TJjI
6adNnWcPmWJa4N2HtMUkr8hiOLgy6b2rpJpI7lAamX1qeNVPFZuX1MefPt9USnnpRq25NtxI37OU
xeFKhyGAhh6JepA7Znk/VsT07lU1KrdxmHX1OtXHgPUmXiWFctCdaFhjDhcrQs+nVd4QH4DNX88D
N1EeUVjbxzkr0nv6Bui9BvciGuDa4fbT15Qxue9VnG5HO1zTIIy6da940d4wY3kRgUBaYhrNLb4D
CEdZ/2I0ghVLpsXegA690TRwZyMUW7z1Vuaj+8UJlxNjjAmVKHQIjUEPBK6iILyhq/BiZ+3nvAMM
5fVPTp6fTAg3NuJJ7FtRCpWhtO1khfoJg2E01juR1c9QLaZLZaqiC0tbBgnBjjuVvl4gDWEgghoj
bVfPzJTp3J0oixpPSqhFQZSbxQEjN75c+EL3WeJMX9hduwFQSUgtmcwRwPUdCLi5+qznzZPXT6ds
8K6wUIartm+/ibZpibumy8zEGDBbDJxSnfE0U+NFe5X0e6jKR+HosT+Z7o2RaygllOFrOSjhJ9HV
8drIymQdlfPMsu2VPul86TpxPeBKWUwkEZBkjFkGiLEo1KOrHNneWhLCfpPnibvqZHYh8VU1vsUC
XMFqHYqdmXjqXd072XPB8SBdwct2fCxI4Z60iGbbwfditpP5p4kMwgNQgHnr2tBEsHCHpFg71ZPE
eW9C6ZdwuBxMKppeG185oNYbzS4TpO/CcEh07axvALL1Ky8v1Ju2jh1IBfypV1hCJxyl3UF30+kw
OFH4WPWjlR6TqsmvxzB80YYhP7Qhi5gNKCByNIridJ62wzhXG2qJWAWd2tl7WYI5UFjx52ZKLCBF
tQHNUonqfWmFYxmAmN07DasL87LLPyxry8BU12mFTYPCiX2VTSqUoSjX6ptonJ3nUs+vewjgPfgG
FQV4XHTlJY8Yi5OAmns9zJN8NDL1U1fxRo0u5aME/oGL2h9PO5ihTdVCjNcIHHnQQ6XaRU1vxX7J
1tMBMKcu5Ag2EauadvMaMa79VCf4RqLaaOkBNuGlDeTtFIO0vMUcO+61LmvWsdLM/lS4uAYrAwM/
fFXlhb8xN1eayqnZL3rXOUVNqB0jHPUbcJTA0E3h61arB0BGwos5to1tnOMhWoGRy8ZV5hWxL7GQ
bDwZb5WuLndVX1xC1tFWZBHRigDSUvlKj+cf1B6K8UyaII8EThlcPllIxrk0vwjqwISkucq4KlMt
wy5rg4jUF1ZH6U2nKoSvNBOYcxhbrb1P4d2xhGiwy3rNHf1BU5vrvlFqsctR8q5HXnZyJ1LbaPwE
RMcX7DIZwAFXG3wdmuYWVH5Ej9xV7rJ4ZOLCJEi6+mDXj3ObNp9b2tvqBSyG8DU3GqndxVAgIPjU
zrypKKWE/pw4X9qkn3MohImpb0qQXMTkgly17NR9MKvue2so3ythG3eDF7prF2MlRg3Dhckk6uLZ
M2qBdzhPG3jRwju1piPZgRTuI8weJV3zVeWADHuruSQhse5Wd6bZtVuHI8OmAbl6a6UMlcbFDER0
u59K0W5U7HAuey06TFWhE/xhQfMRPPArS7E/mewlNxh5wAVEThzM45i+usXsrF0yWfZyYiWlBpXt
wDXVAU+i2YG7mx/KkYZdX3xpTJ3g4xDUqEOhjC1EdlF67MSKGf8+8RNa8dkh9mLlJMmFac13OHDw
yBN+8JwK65Rmor3u8izas0+5ac1mk9v1Cc/Kq155NK7K20b1XonUuU1G88XI9K0CTG03VLN+AYP7
fnCHfZ471yFHaoxW2h6edEe9DFhK1wA0MWN730Z4fPEpUpR19MxvLfb0g7rOzRgcRD5/HdNw6cYP
QLsdT6SQ4WO7u53GRkPrmFQDVERZFeQAO8KCBpMlLw472Budgsg9TQfKOrGwoQrpU3SDwAP6qJoP
fuXo+XoejeIuLIx0NXsjLEB0Jwes81Ew4Mi+8qxposzutT3b3CS0jxiRFZtVL1rgmMpwM8AUnTZe
rirr2G7T20jyLYuytdWmS3WolV3npcnOrWdOC3HO6lqQ+LZXoly5dubKdn2OlPPJzAlbAkcXceSC
GkhYaHWKaXT5BsGh1+ZiZHbqBGIDbAlSZzkvbiW7nDEZIbV0+GQcRDJ0ryj8rHpgAoFh5szCRR3v
siHEQROmlEJLHrCVMP+w9hrNMRU6fDU3Gi8LYZIBkTwBC+ZGdOWo7MspZwdR2Ns2lKMPtp8oL/y8
2nUNThmpqXubz6Jcl/KpBKrBYiLvimRWA0fOxc42wnbjupAUIss5lIUYDrFhQMLAB34TN/pFbjYY
5+UM1jZqPmEvNG4bbMorQJHduoT/cGk3EB7MoSl9J82LLSFf0d7SlXBbqd5MNCNZFU7i6pexNuqb
prDNLRKHBhqE09ykBcN7hlC3mCcHdhbjZW8lNwBM4B+IQdkP9ZxfhqRCgZotvTSA5VpkG5H0xe0s
xm8yrbTdIEGSkZyIvxbnUcyOWyrlhcVrB1qm6yw/Qcrx4OgDr2wUebfaNGSfJIAtPRBhH5kBcfTd
feuSJsCZyjOXX1A4F1Fi8o8siW6SUC9Hf7TLOphab17HGjOCMmu2H8WLI8IsnyKoRScNNmsExEWB
d1smboftXyGSwIWBW+Q8rTBXD3im4TD1MwdWZCWZW5fXcCkcjpFpdA2d0MMYXha3ljWLTdyqs99g
HfaLJWaj7bV5De6AYQfbo/mGRbT6ZAkrH1ZiZB5aRZQYzCqBvzdYofE4Nq62rVI7u+ubSV1DvLE2
Ym7zPTDa7DJJzXsGA5sfKSb1MCtdUwRtvQD0R6XZkwudBJReK9bnlOcbN51ccf4wl88Sr5RwHK8Q
Hrl3LTBuySm1c58W//qxG1xBvaOuLyViSR9D93TvzhbNMDkqX8N5mnzie5LvmrDdJwqu6R6O2Hj/
b5VVNGApXH2VWBrO3ASSWwxeZQdfT/MTR33W3HQ4/hvAqTml0AG+x/D6ndqQzTPhRz3VqX1KExn6
ju1F7BaSG46d6UkbtX9pLP5Wge6+Kvj/ec3tTZ3uv6zMvfmu7Wu1VL+681/1v7F8t8Dc//2PAtlf
ynePzyJ5eS5/8SknvqnfLT/2r/qd/hvWCZP0EmrEJuCW/6zfaXzFpCz1o13m2Ivc6o/ynfYb6SpI
H6i92hghlvbtH+W75UsU7Pl++v5k47h/p3z3Q4T8p7I8aY+eicDQXcQWi8qcP+7PzVsBNDgaINyt
lpNWK28S8yYUzyEbSuT6Xbmb1K0z3nFGQrh/hXX71kuuUDsEYayvLSNbKUW9QfwAtIH6QHtfNo9G
/WhND/HwoM6nuLmWJPOmWw//bjpu7ZB0iBu7elk2hOOFE95a2t2P+///baD+bxyDi5/hvx6Dd6/t
14TWxT/L0T9qzssP/HP06cZvKiVeB2MiUi9ExPRD/lk91tzfXHL5OELzNVxa9An/GH32b0tXj+4C
X0CU4dCD+GP06b9hAsSui3eNfN1lMP/xbvw3isdoic7aQqiZdFygLl4Y8rKXNu3b8QeaK/GcCB4q
+5P+kMSZEnBgsQ6KE1XPRqXJTzq9KFZOWCxiGr+AgSEJSIfA4nZheJEMWCPChjBDNjLuPo+n+FOc
zvPGkrN5wWaMbUlM+AWO6KoD7ByW8dFyvPKavByiLiom5SEy1RsFbPQe+aFyssKsvVW6oTlpKc0p
jnDympwJQSVY1o/dTAQrgQtpMFjSWuujowSQWbqg9XTlIRWNuWyxo73QJjzWMHtJB1HH5gYGvXln
tvVMFStLv1aOix4vTgbMDnO5G+tC3AzTMB9HQXTYKGKdI5E2E9kwFxvLjrOLqhsudUu9jqieRaNz
m2tI+GZduwsJyPHJkSUPguRWboMRPntujNO9YkcLmG5lJlPsk1v0LYQ4Vg5REiRUe0FSHFpgP0j3
xSal9LN4ug+6kV/Z0cOA6gaOfLuLI2u4RhdeLFWVyFup0TB8Ktt+uijJ1eCvl+LVHWpzmwD92mmz
bqzyYolIIrTrq5bG6p0pi2avTOZ9NZfD5yz0DL+ITMp3WrSGC3pKMfNtgWkAMCoqDJ/E0jwMJf1P
x5b2zqmU/j5KwHW1do2GUWdrfIibwfZF1slHYYBZ8IeYZnCEH+6Kw+IL28yAeIJqVTB/rnJ2z77i
snEsHRG+yLiPtwt98MYwakr6gI62Nbj5dV2bnGZCc61X4trpxJPSUxGLG8MfJjx16mju2UquMfut
Bytmdyshk9a2t5pG4C2Z/OoYyS1ZqwlROdmlSnDFwZ1S1RfFHG+o6VdBZc1HQPTHhqBwpbD8vG6/
xnoLdllGWVAW/UOvuwCXukjGFwAhaG6IpuaP6LRWwgKwq7UDVQ55jXxkQ5AdtdgdjqHL3YFoBwrA
LjiWToWxUXvYHlFKuEhSBkPzTW84HgLlBACiRyMlh0MIaMmPEHsFzVgpWwQS1Clmbm8chodKkvdT
9tllC7YJ2Relbrtzt2TamitgPy7lD8XcVI0JdKmLHXfdU8y6ngaTOPRoa3Oyxvk5wZZBKGwBQfJT
C01+qwSq2W+oK68MQbZaORP421TjDjRNAxPde21bba8s9QInFUeNc+hqNCZtFQlnvIx7UPU0DDa9
bkdBP6THXod/OUuLF86Ie8qz2dGoE+3Q5w12fEXdWK3WgfcvjX1SG8apq+pT17vmzUirhBpC89Ip
7YPTD9UVfvibUlcTHyQSdVt49Nxzcw4cR3ke6za76OwkvW3VVFJqIO/NMStfBw7J+dTOOW/ZC4zY
rNoVL0L7PAvTPrYxvD6qNw6EB8Vf+MlXQvCJ6jSmEleoUCm14VFiod2QOSLvpG5dChdabBoT1VGX
B6eD/1wa39Mi2bdmnFza0Wg+Zggj13V+JTqPVPiJzXvrmhThhuGlxLyxihrVeLTGguS81k2OXqNs
jARypzCVJ69JKJW32bxW2xjIWLu2RVJtywlFP02dDrAo+F9gifWjORmln1btSx6nN1BZ5XXSmZCG
zUsqNHvy3B85nRarhFjENWKLuzBOvpWT8+zAG7V6KkRA2xbIc54veSg7TpbpAewuyDFpt3sF8PJj
oxQkELgG4SOOAsBxbpxNyPnkxaCZd5EscK1hzOfvbVpl69LIB9DHdoTbwem2kOOZ7jpVncD4pCHA
AlM5IHnJN0DBlqTXnPcJXKdv6uW8hYAEZASt/maMPWZDL4zhecXOtkAmSiZMZAdqYXydB9Ne5UOo
+7VZjtsICd9xMtr56AGsvp0cR/+SkIoBjiwW2qm3i/aqCxMaNRnktabmFJt7yYbwm8s8o2HiuaVB
A86Ov9lKZu+03kufIiAlJwfqyKtHG+d15LEdstm7QUVg+q47jF8tomWepzoj4MUKybLJKaPkkb6O
moheJmSlvrG0fetG+V3hJN+E0Jy1WTUGERda+ViJub+t9SJ/7CZCDMks2HOcyjjn6uWNAgEz8afU
g7PNWeJJGS2yFrwiEPX4ZXLKh7Awq/WQzgrHtDg8ES/wMsQ0TrtEFH6jwNwCBh1RCEbS81zHCW0w
qejdY+LG8LVLgLXqUiMyNmNGu2qll01zW86AiigK54q77SbF3FP/UT7Dfikv2H7Ah8vq0rk30dNa
q6Ss5WdHUfSdN1vltQD3tAexWV3QLVPWnZkSDaQnhV6ujKhvL4y0W6KAwlZ/qEsWqT7BrEKqruy/
SpBTLoTVPtxpWVM/0u2x7k3YoLWf1TEw047cFm8nqlB5JqpA3va63lLBdctbvY67O7Yi7gr5sO3n
tgRWWkThKtQMMFIqk1blWeMV/If5kvgoeYizvN5a4Zw9VKb2iKiNISaL6kgQn3FICDV75n7ELMB2
U71O0IiRwMXye8Q3Tes86YwHB0lcv0ojnRkSnvQCIjWus3ILBxK+eVf2t5gWg8bFE007n2p76N2l
aQ8BTz3Bk78l4ICVuAp9ib12I738waY88j1pB3szGdR4ummbW99ct1wrBAkIs19nyfxV1Td96MDc
jBMzpeAaTldJXoUXbiaF36fD3tT6Z7eHSLYqmCh8nXb712W7eDQq6V0X1LnBd80hOeOxg0lFVs9g
3cDWRbJehu+lBaPRc3hHh4T1yxP9Vpkj68HUJDkzw2BcqiRv3ajZGG1KECpUC2e4bU5306ea/dDy
OhVM/mNzR4S6Hrip6V2jeemek1ZS35AsM+RFNYGciVIoaMrtY8uuGILs/iJR09fwBvvVdrqvU+7M
D3kjB25O0W5rVZrfrMmiDgUxjxWU3E4JK/6ma7SjBVXjDky+s0nChvj20d5SLJRbJ9a+Oqn66BlC
rukqlqcK6PsuShtm9Qp2YR4mOxVfPMDKbxa1mMiFMxk6zJJeCWZUN9VHyh16u6KAFB1ZhMrXHs8y
7HSMmrMOwF8Fy2ysUsJlvjVd9kzOQXtF/EGQ1qN1ATasvLVq6lwmfL1rIp70z03b98dS6asH6O3G
1UD+887OYZV3EDL8ehjNbZOL9KUvvTDoYeSvZlpLDwMAD7YCZeN+N4rc4FW1Gpv2F9vZqqJySDkk
1vJVthB5o4OayWpdFltrIJEACcquCG3c40qcX0e4Aw+QY9vd2AEz9ro0ulJdMKkBwXt1AJhNWWsR
QR50taw93fcbOU/OJ8uIvdMwk6fQWBUpL0mvVQ/gVLrKp4km1ZUVT17NNJ4YSmBWWMdhbFqcN5X0
yzBlO0NB7aSFd2TVJe7coMlAMruOxNxsZUryAukhbrhHR6d9z8yu29UAspwElm4bJcaRuI5m1aBg
2GXU1fZtW8s9sQD6JypHwMfZCMNApHic+1ZiZ+qqaDp35QIRDqTT5pPP2ahbYSUKLyIJ9ZztfRp5
gU6o2qE1RwS6JgHNIbArJ+MtNRU2ZxR2aesv45weaf2lHRMlqC3wOklZPQ0iJ1V5npKhWDPwo7Wq
QnpkF6XFNE9j2tBdGR4LXjQi2LIWiC37TwNCNwDugCqiV9Bs8pR7r1Wmea84DsxJdSL7K0Wyvau7
Bj58TtDPyqxn+WloqVkSjZQUvmm3E5X3RKr3ZZTR2de7ZCkkp7mhrfNBDblxqvuogeYL4rgCPFwb
zv1EFtnoCy/KbsfUKLaKGzqA1OYKYJ3ZUOK0aYezOUAqVsOdqqekAQBcZdN9PoDXtY20uGL+jzYo
hKKgEy20hbxIrkKlSSgkWO2zno680EqaVd91pZufM2I4VoIaPEyN5r7vqhZctNcOPujJk4PvBgJu
quHcChvjpMQ7Iorsi8JiTTIyONVmK9tDWhLSo3MMYGLiUMcCQm/d4A8Y8sj8wt2Re/jb9prcSBtX
o0IoDPTfi7CT/5e780iSXMnO9Va4AKINWkwDCK1SqwksVUE6pDvU6vnFbbJfvzbjoKcc1rVbVVkR
gPs5v3zHbOJEpS+1Alw6c3YOYZN7JWKOvEp3q+uskJ7jIiATC/VRKPHprmsSJSlTNLxDK91lSzaH
HvldrR1HjYxubXSXjep9/Rhz861F3NEAlqftLnfsW+w+MZhh4ynx1s+Ns88bH+Dfh3ReXGOOGk/M
O/4TF6resbRs+7EwXt1xWIqIhfUBbPCLxFZqOIjFDoZxXslbyZ8mWyhNkz1ZJC1rUTrpHD3Snq/E
r9GiVZN6jt5Po1MWa+fjkloPY2cf/J4EDOkadywMHyr4saZkDwi+HdQY7DORMeOSr0s9xkPNxrca
rDE4kLvrUTxnZ3uejyJEySTf+EHf46GiU0zWr9qIkAeZgvx0C/t3zNPjQFADDW0oEASEn2+dp3a6
hYqSB9h76R/L4Y3Q9MYNbWWyMASDs/Zy8Tr5jXeabPUSkDC9LhTx0IGIz7SeqZD1vrwgmao4gUp/
t5DvFlNImzpnanARg/CrqnCmZznX7Sr2yeCrEYtH+uTFTIf0pVW0IWlMvf2SWydbVdusMqpja5bA
u8VmWirnsaPnYqOhL9q2hvM+xKn/xkFY7Mas+LDdikQwgkB9/tGZob3Aki3rhnDOLV99HcVm7+xk
XDyNAxsiR1vGeBFIdgUWesRqTfWAcAre0oCwIa7eJPM7CWhPWLf64IXkoMeRcasb4Te2a9ihxyxf
vmc/kfCx0k7hO1WUD01813oO+07rvVgZirYVypyc9OJcfeWDoSP6Akxf8eqsrWaikzKn4s+ctIvn
DcGDGQxsRV3sn1sWI1/Jc1aI8uqA2hytNnM3LaF7G1faqO864gU9muIni+3I6mcYDJROgcOA2cpL
0AbfufKRaSHiWwmkDZNmHknLMyNaZoNo9ttnlDSPnVZ3odneYnqN/l1Kd9yxVPK8OnwdBNCQoT64
w661E59/IRfSmFxiknkOgzMvV2MqPxZbJxgfGc1O0j+yYnnRia3qmZyzC4qeZE8078pr+DNMP9ti
mkxXxtw1kNG6uc4TgSPTiBpnZuDBF8cAwt8+9MZnJjvFwWp+5E7rr6uR2p/F6qJmAH0PwJXWfHsW
EzGstz9gufT9Fiq6XO6pd3qkvWffkitLIOEcRBaiiLC1DfQIiU1NoFjFWvxYmF+aOQ5bG+Hwpp+6
7AuVmVoBc+Fq8z68fjhKxvWWVD6oKi7jujAeuSv6qypVcxAkFIf4DtmxRvsYx+ayvwVtm26cIOqO
N0Mn79oqIM2eFOgxmHdE82NXG91Vd5OKNclNqwfeh7fdGbYG3sb7zrWzbUl/2Ya6nzly8/4Vr666
9kWlQ9f5bwGSt7Cq822BxCgkBuVcMI/vmpgox3mhDswS/fMo8o3V5adadD8NJg30i0RjJvy7tgTX
L4eqJ4bKoMdA9N4TykqYbPIVN5wwclsR7Xgh79MMF0fbKbvt96zolHF4NeGcMJJhaSfuBsJHopuT
81oJ8z7oMo+zVDO+WN++SPJDATAKxKGl1a/MnnbuNo6xizshSdID0eqQTUmSktY26BO1AI4TpjS0
hBrXM9HH+h7VSL2qKS07ksVwLRpjZaFhILleAP6Rsk2OqqufG5zgQOL5MwLIi94n+s4ngZ83D4gn
GDpWeneeooXKzu9ML2jC6yCwP0laCJDKVI+NOX1KyyXSQATkfFb0biUJWrXsVvZGIt8+62S3J/uM
7OYqDkAotAfTbQ9JG7BuujYBjlayS0oQPZ262SgnRKyDhN7dRPerxNHfDS6eqy38s85gjRQIXs1o
w0IvjmNVvarOyHeaq2cb1+myk+ELHhsCWjhRLmZMre3tOal2FPlwXYg42EKE3TN46GtXUfcwWOg8
DG+KeNMPpCFyjNQsmIoXlNIT9QeBh//rz+k3NSMuUZ4zzUOJT80TQi6OXrQEbWvt0B2wnSYB3bGq
grQO5APJk6G7qD6k0Uk+CDmtqBt8Q+Tf7hdTiJD4DYgL46RrzT3aqi36CPePT+ioncXbolneu5Fx
goo7hjiBZnYBsFix83RbzbXfpGMmH0EwJBSyxqFllqdmSL+p/0wQhPK5eYxkb4bgg6cgN3RLJ6R2
Yrivp/xoIv8ltb+jW8dRoZwsMIMsbNKpjBKvqp7sQqTbyZ6OuAt9Lo553Cyz9UluxUHE8mTEH97A
c0VU+G8p6oxoNp5AewCslPRadw0zOsJieXSU60WdbxVHVDL308DXFYzdOu5TRidBMKlclnXqNVy1
RZ6wclZrM95krnjK3GBvFOT01ZQKQsXnTbMi6uomhg5m69lNrT+kqRmndDYInE2pvdKQCZxQg2kn
v//QbwXXtozoarUip2t/YGmHTdPLMlTsgkg9cxGR5RgQID1WX9yz2LtQyI03+VpRTe8olhoqHSZ6
YNvfzjYxYU0XQOiVV5Tfqp/eaL4lJA3qEg46tXZ5l+TnbEyXk9GaztOScLgjRONpsV81lX/W5mDt
guGsxKJ2bZN8F3jK1nOrT9S29lOk8qncgH8ztpC66w0nI9OPo+IymXoi54uO1qXGvQjhnpEnr4O0
WPj0mjQMRnPZoJnX3zO4Bn8yCXRp4n5nzSKctN++Xvc8/+2E1sFbj0a3NYs/8/Ki9HfSw6KMu3Gh
gjgib/p3dqqN3+D6aGSV37lLX0YKsnflotMEwkop7Cu1faIhU/eXk8dp/kSPLpp1spl/UmW6kags
HYkOAdrAmVZERwelUHpXAuFr1YFxND6RV73KtOqRHqGL1NxxO5htdiYWpwmbfnoeYyZ02gSI3ebs
Vxou04nIISiDN9MWO7UQDVwvWnq0iTE+8/FPG005OwRT/KB1Wj11tH1EfFTqTWlvTjBszHlaM1ZR
fmsJCqhEjADbNrpHWwCmjb55SIxlX/Am0n6Wf6N2XMdFctQ7M1Rq+Kni+oIXN96wHhGv3OOdagea
cfSjVidbxFx8YqQ9CbMB4CBJuqTGLSeOCeXkcnAXh5zQrLQ2i6dv1YSKDB2mWtdGY7/+lchB/Q3J
w6MYUZ333ape9OVMVoi/m2jg2LBOlQzaTX9vDrm2z2AMsAWVxBFMruTq9u3fnhzmGXTFmKZvnK5I
uBp7ei942VlAqA4eH+fE2bkZD2GN8X1Lhc3eIEJNcuM6xKdn3nuDDozraOMpVx2SMZ3PC0zRphnI
JxZ0R2VeqM8gKsDi6CfZ74S6U55FGkL+2Kl8iTqixD8oqT/msQb2NT6oW+D4rTMJDK9/rpiaspm5
uevaIUQD7h0mzPlR5SPPIvjmeyptN3QZJWa917boTJxj53JTAYJ1R3uu1smo5hVVBPRiebwIQWsf
W4BZi1sPUc9K9xZX52bEXIvCqaJYw11M+qfVcJPhA/8152npumOhDwu4ycihMoDO4XfvzwCkf+qG
Uhstbjl4KUf11ktv9FeJuHZdppq2mm2uScy8yW72ZRcxrNGCrlk7qYl2RwUmqvnGYO7BYoLWKkW2
QkpHcO7bQaUrlQe815WTcrLmiIZbI/eevYl7elRkEiKcrPaDl7u0krRumkbCU9U5NuitXXEHJWsd
2dQ2n1mdDXQ8EX9dcJeDvX9pelsz3fnE2us1RLbXjmD8S61/2rU6aYIiOTrl9kFvpa+mI82I6jZr
O0yt2gzU3+zNKUByOvFXzMbwKLmXf/ly2/VQ+URie/6QULac669a2es/dNvQhUNSePpbk8zONgki
5ivVhAsf5LfT2/opLdF8dHhatm4lx7famyaqcD0vLGurJmmBkpjUBdxvs9ABDs2sdxMz4RlIyNnm
HYOm4iC8xkFGQ42MqasLqvu0N92vQe/bjiKUYIqcQKOqW1npi0RoSnVOPiyXqhXFuZTEWhkTCjR6
/rLzPKrmTXn0s46aiDegUz1TbSkjq49N+hO7LiIP+TNpuzsKjnvql8CSeqfV9mmfexceCLUhzzuj
A9TQ60fGvuaoMuG8m/WMaD11kvFlCvL8oIRtgDPF9nVusFqDRY76IagXm8ZtY3mccuYRtzToixeV
nLlqURJ7JfNwSTP8VpYoVDWv819He+p+BqdXkYj9eoP6cl6P6Ik2w5KjRbVoNMrGJRKJMB6oEK73
ptn0b5XpzCdSH+tjnS3xT2cCnYABVYnhgiN2Nk+1qH5GDyDbzjz6LZb+WWqGznGjJcuPIuN/pdFA
gnZ3so719ELlj/bpTTJmM3LlzhS6uu8TO6EnZIKTo5R1S3l2jsI46I593E9cYQwXRT/eXp52RmMu
prAfmIuY8VozvsviYdzppmEfjUR54UwHJhOCV343fACHBY3+DoiBamBvqCX8ZFE8dGz46/+0eZE7
4YPeLvlAbfgQYPhYemqkpyVBepv4UaklKUeM3f09lOXf0mH833T0kf5toMf53wUZpKLJ9D/On9+/
P3X1/ysz/vv3/j9tBj5OpEH0t+HUu3lV/67NMPH8OdbNW33LsySrgr/vf8QZ5t/IzUYZ5GBsR6Vx
C6X6H3GG/jc8faQJo92w7Jts49/QZvw9X/KfpUG4BomCQ2kEGczi969pUPrstibTW0lzXD34gNup
ccpn8zdDAZ7Mb3lCRHzOYMUF/WH0zVuaanvXHd3PhZz7bZV2PzS0swf46g53I3td7zr1zhIUOTgd
Erzg3cLCshGFsfVj496gTNZy2jui4t4aBzq+HmX6x6lYo7n0mC46VHLc51N/qcs/hESuaHzo43Wp
B9mjJBrwuqScIvt+LgT6awdJq8gduC4aczhUAjqPHuq2W3MeUpqBYcPNrzQIRIExSeTWtbmZfW05
p9yy50xUQA02q0eqV5SHVc9l3VFbuJwl7L5BockWlBHKSqPQtgpFBs2h6spazx4tZlNdu1cHxPrs
JVR4EDQlAi5tGe9VVz7LBPNZb5shzQbfluQDjLsOmlskdGvV7W8QgDgIvAXc3KFmyOYkW3Vivf9J
M+On9bVd45QUmOji1Rv0NW+38UQVj7VRiY/kpLIfLQNGVSluXdFpm3IaXzt0DHOyPOEK/LVStJrQ
D09F7b0vwjs4AmTays2fipq73LBSjDbafZXFx7oKKE3vkplOXgwvsSiDCxi6Hcm4YkOnOnRsfuNO
j/rmT613m0x6/a8wND1q4xRQu2/PC7/ZKEX6RJCHu7JsnFSecvA6dm3kTGb141EgioMt9x5Ss3xK
uwfqdBgryphRK2uBtSbS78ugf/JM61PigCvtHCQYXUTe8aMKQwIZIvOhinahfBMXAqdxd+k7U149
sPiIArdhmwkmsdhwG37UxA1NlezSrnRBW4u1VUsvxA3Y4hYRQUisk7GdRm2mftQ2kVd7ZDjDUK60
qqZIuVWAg2P6gaNDrMB5yxVJ73fcxmtYPP+o+RpuO9RuCf/gtWEu+GItXfIWCDsSNYUQdSO+srTe
j8bSk1nSoRH3Lx7olfI1bilz2M4t7q1EUcmUU4fsThTxZi5VfgKtq2LZ0M0aBVHlR7bE1NndOgkG
0VFIZFJA/G76/buXajWSeTY3dr2kU9t4uk9rcut6IJzSAnBi47N6dZxja8tjHnV6a4b0TT5h3J95
P8r2C9oObUO9uFHiaPa7Rjcsv7TXU6s9gkcMchVoajJXQYE5vIGZDTVN3Dk19fPxO4Vnt9qbg19t
8uVVFWaEHY9IH8HgrDARal56cdLlvqcMbBf7RnzNux1JeBVj0bKfq2ytBx2iH1H/ap1dOhhcUQRB
OZNm8JGgsdV5cw2H9rgse3cG6mi0hHWdLwW0QC/sNeQHnb4mowyFIzvqSpodDuHxzmJ23tZTQ/d4
35ZbazAeIYPX1GStpjQlHMXV13rn/bEX60zDTXKhWPDTmWPvkjakfLPJ4Cm2QTD5o92EOpMx2ZD5
T1ADogXT2um5DhQomDDU0pI4kiPjuQXWnHqk7rAPvGLBFBB/bu1JA2K3HdV3i05C2VqxIdJqSzRQ
TaE6308tKNeozOYbxbkV+QojV6n/Dl12UGl6l/JjUG6GMBrgKJBpBfddhok56Fd85JFtaEfsXKG8
YT0BXsu645VJKmgKzdhqwfRhtJB8vrlgVLF8yT7d8qyQA8z0YxWh3Y+vNAud8hEdOtXgCI4Xdo4Y
rG5Kqf1CBrfk8wNADl8rvewu/hqMuEl2rGoTDwDllIT3onIqwBKgaJgLx0gLvOVDLxBrWN7HLMRx
0pPsQmd0vvYcMa4R2b4bmRc5cjolpLdhOpu+g4TONRtfFQZqH3mFhrvx5k3ywq52donsScNho7KQ
yoWNGp70eFiNOJIa9yNpDOrlmtY5ey4dsdrblFLqlU7LrgVZT/X+02/9rWyHp8kA356nV60m1VZv
p/dZDWegdUQ2lK1mSUvhkBacE29Ul9KutAMoTbRkN43SUFWRbOlVcag8/UZloYGqAih1YvzMFgQT
frDce5DwkWcMbCDGH2Ow5DFuKzNCRvPdT5O1cpOXMZnzswVN+JFRbrBxc/e1wve6ooH5zh2eNCex
DwoXH2D9nB3iBhZjoe/wjnot9nAiofFHY8gOkmo/BZRLlSnLvAY3Wdlcha7bXqHC+NO+8OpCDST4
agKgRc97h+oAds6A8v1lLaU+BKHZe4gFsktmNHeG1mN9I3K2aYnQdweWysA+ZISPskVSPMMCYYcg
6t9NBqGYNYEMyad8TjxpbOkQ/p5h+TZ4VexH/SaFTCi9X6m/9JGGRENY3ESTVtxoz+VNSKkqQ8PW
CxudO/iJu9uTFtB19gLKL8/0Xag7R9cGDC+ivbg3seaU5tqF+lFnXw+9fp+Mfvonvsk7pYsljpQB
NJ8pxhrM3tJ7w5JBuah7k4caeM034iYZbUxc1cFNRtoui/UV3KSlJdcII0WBfgXdKbo6iIKbFNXz
KvWa+MhTu1azD60Fud4arP39beTGIlo8+LcxPCEpdAKRZzjvzbx8KJbYvPqalgHn+7hbqxkbaefs
VCabDRXzXbOyUgxegV8Hoa7yKrSBMT9dO5+iFrboYAvBSi0687hY86cWUMxdBEXCGSPap0Cx9nBQ
cOxO8J3uPEYtBMm9nuBUGXWB9HEaY1SCRH3s21nSRybbG68OvYwVKG2OsKWQ106rX/WlpJKbt5pz
vYM2cETWkiqNp7SiEMhRnw7muDihKnOFe6Zct3V6FWaqrlPuO8W6a902AzDsuvtxCjRyquSymlC4
0RmQAtXkrj1eIJpaiqFRjwRLlhw09qNglZMxt6rzeKpXcebUa1Vm7pvEeXVNi/ZTgtNGJGqPXyNe
G7rWzHork/mGhVUWTbsl8O8DRXYLbuG4fbj1oGzkWDgUQpnIQTkVCUrMtGWLZyQ7eqnuwl1ckMAg
Aek3Vhy53GFB/zlgst7iq/4u6eXTZjcCQD7SdxUG2C/3lRzkM+ENl5KP2PHHj1yUR21m9XXLcY9Y
Ob8qJRx0cQnavqThUCIOiw9WrmJ0f7FJUgCs96lOAcuX1Dw0cqxWY1cAuebkAcj63iNB+0ibGTGa
/YMiTcEaHIPAcp7bkltioS1+O+blDyoPALbJK5/neHjp6f0KrcKCLKccDSYk3VlVlWyIOKd9zag2
LezjVQvqcy38HYrs57YoFIXoQfs4jYSpDe59kB5HbC3rhf6p0HFgP6tKv9h9isKGPmbhT3ekSoV6
dzbqgjmU1vo2Y8bPtJISdEurnx3qmRMQI9uc90irqDL2cI032TbWsocxgVAdUTJuEjZ8kcUvyyKR
EDZkc+FZFgdvUpADqg7upwQZCc3PW7vQ176Tvlhu1548rAqrBnVKvlLV/MZS8cYlTZxqA/ornZ3p
/yGmOrji04Poq3seff7fT62CeZzg7FZgGOy+c9S58hsifDmo4GkqkhP89wZBQL8Opn4EldJv3W1Y
1v6iyZFYLAiIi/51IiwhzJgFyz6I2OvuTIjgSGeloX35GvvjwZM4sJw2zn6D0Q6YgfJzK2+Xi3wx
0lY7WX5xrpxsWasxRuOSnJ3+mWKtGlZjOOuyOM32crAWVYXLzaaPGfYxcFAMB/JAyR+ERI2tjWAo
3Pjcj7oEePotFcw5bXQfINwZ/OFyNEoNLzNxeCOlv2slAyrdu7TYFAIeBPTgYA/M3txd1KKs8F7J
dYOPNOu7iYuBP0KbSuZ+1yBLwb30JX+9vVz7BRmxRwaLHshNQtnca5HBjXdzC2n875s4/m+CB9gw
yMNn0f/f4YMj0UZD/c9+jn/8pv/GDYy/3fwct1Q53fKMvyIz/4Eb4EUw+c/UOeD6df/JUmT97ea0
sHTqQGzcysT+/AM3MMANPPKmLVwd4IW28e8AB4TI/EtGFaaOgKhvElJtB+Ag+Ne4tDKPc7G4RQWF
3nYPzu1I1lSf7NsuR0m5sCKT4ZNWaCuTudbRdPfli+c0P0ldfgyzdTCV/GSODtZUaiGamBsSaerB
As3FTw2rZEGDMboA/nIhmP1nkk3jZva4O4x5huyAUNLa8Zrk7IZWFb+MHnXELjNs1Yt7zbCyXerP
Wjiy88w30Y6eGFdTTXdCn7NwGG7qOM04+11mPnbjofaNAxhkcui09HnK5K/5192FMeSCZxdXJBh7
FKveW5HLhyMKfeKKerwvIxh3oLUXPN6nySvecNTw3onkiFWBjmih9kaDNGegyDs2oRCV2zyYdDBv
q7xUkYdbczcu5YUt2tzHWnn0vPqE5vvoASmds8y5V4xU1RL7yBIIj5mDut60RX7Ntblcw8fGa0K0
7gSdSAebC1t18y4fNGdLKU61DXKx9ot+69WegeCix/OfsNia7ovs9dXSBWHHfrjKvSbMA4b5ybIe
k2S6tM3AYVA/6MSetarZsaIzo3V7MivDqrH2vp6cBt0ilkOdRi4/DJnce8CbdBtSgtY8lQXsVNV6
z0FPtWaGZ3P2gjoENCAXxzWoQSZyB9csO5e2I96sOs82zdI5Simt7yCWLH6YEe6vAw/2lm1zm2WK
KjX3adswV/XLvkrjRwGkUglnIVYI32mSIiLvcVo7drfOce94whPhrEqUXcVeAw1ArrxrHfeclRRm
F/m2IvIvSuwCYWFBq2KbHEeMmaFGqc1KYxNnDKRm0WALKSopV9rQhh2AMXPzb+aT4mM38XoZCgbu
lnVbZd42ztX3YAOh3WY2o5+5UEzK9kSxpR+H/w9Zh25KpA1LustbuoR1prxSnz8w3mzRx/SbWVUn
xHIvWl/cCVddmTojQpOeUG6vYpsqWDIlDJNhy5RyTYrPNmuIY8jQj0aj7X+1OJUnv7CJIDEhPIwK
jf+YYZemMnf0dIqK5cM0kM9iuSernvYI15F0YTImWwFNUoP7esPz8xJX3oURkd1IuQ+GX/EPGeuT
lrXJuuraXTERWRKzBc9LQfzEX3OuCiIh4c5zU6wbO3lsKtpXm3rtzfHriFKEj0J+kQe6apb02za1
l7mq2oNFv+k82N+L5312vTwmJtS8TmQN2vUnIpAhkd3sESwRd69xsoDxLVQTGHJ35l8w+Xzz6mTb
3DWuXdVsKee7DzTmMH8OTuRHPqdtfp+05prwz8fWTO4b4HZGScK4upV5w+EDt3oyKWlbxYWxIVF3
61IsHNpl8GrVsDC4l+w+/lxu6P1itfcduq4mlmfZNLslr20kKUTFaPrOIEiJpQmKtal/PFnuc//H
LLl69b5+HA1G5BilKQNjEnWdGjZ+xSFxk2E7NwKhHLsKztXGNNkNe8/2xKaZXiw9OcZJHfVCsEh0
PFPkWz3xiyIslLeeexWOi/nOIxqzhJv0fttinbetszI4cFpNO7CzbGIkD9c2N6q92zkbt1ZPLfQG
cpnrYMAmdxNh8TUqEalLEcXERm/HgAlzadJnwlqYmDNyZoJX5oDIN+vz4PlG5A/ZThzHIgrcl6B6
Tv1n5kYSQmCwGiOFfxut+yGTHP4LswTbupjMl6LrtjKIo96fv2tmbWmjmQ1mYlMzMgp2PaTP2kCc
KRNMRVN20fOJYCN67kMrc49UWp8F6FyNQpNUgrZGdL5EZJo/O1515zm8bLDevCXo+1dzjFnb7K29
o9Q7SVUPNsXBlYl9zXLvSGZ6VTcKKbaAkihgCsjF5FgT9iWd6f1sluGnry0y4RJhraw6v1fT8CFu
RNRIhy/fn//cjdV90CDrnmMYYtcRnyNaZiKXuvu61TdiARMyHY5cbx5eR8WvejuBgq3qjNEzYL2p
AISwD4x6dcdRMN2CcV7dGxc2TOlLb1dfbuKegopSZtu8S0T5xnG+72J9Xw4Bxcfqxp+rF71TO8qx
9TBW3Z7BkbcZJolJ29yUDdwudwezqouYq7WGGoJ6OrC5fWmuhnknZc9fvBG3kTzPpv99S0WLQKuA
ezrrpXKFR6YEoXNUeF6n0eZmuvX3JsGfkTT5zWwKxSlvkJxUZck699zhVLfJxzTqb35eHhab1IQa
PpvLDYNK4H0v03AkJuyaWWTiLZXWQJ6jWg44GVZeUr1WRt5u3CS7y6z5Reja72CkgI+j3Nuz8SBv
uQ+d6+2I5LofveJsY+MTZfsJKPxgLihefZRkpFziCMONIPvpiOEmW/mFt6tHA73xjd2kTW8nPVBh
1chwBPugONz88XLzjq/zmYOrOxVFsyssBvIh9lFbNOrBG5uBL0hfeN05MmYXZZ6afslsepRxXodE
lSDcay5cHcWqbBDKz7G+7iAAheyZvs16k2nzfUnR62rs/XZj18Wd4dsH0fj3WV0QTbco/NkDKOFi
w/xmY/LVT365GgLtatnFd2/6B6xNyWqulvzMREOsWEAkGtA1nKiTh3LpUYmPBL2mVCA3Wf2QNeLN
IOiKy538vqHKQ9p6m/XidmvfGJDIMHZJdTLLEuaj/6MF1q5eyLejCZPSrGmtdf5xoIpkLxrBuzXq
W9sehshKDCBqUxnnrHl3YajpMQkzGOu5GPbS0S+FDLapHNsokMu08oyF46HfjGLelDeaG8HXnvKh
IjSK5SNz/a/ZEDL0EuWvlKNfZw8nOZKuOuZ7cqley8hfAn/P+UqKz96006M1T0dYqTQ0g+HBQvC8
krnYWg0ZC/nc8zhX1gk7qU2pWmOtAgX9PtVi2FZ/UfLC+cSQW0YyG89lRWDI4AIvFFa/FfgTQntA
zdYu+bPji/3cVt+IUQ3KJbJzm+C4MMQow05mJIxU48aQKSFUTvGkZfrJRHW75SBT63iwb8GCqASS
GtUXyh5QFqRTm86GcvJL2Hfp2KdWCLWae06N3DjMQxeHJK68jjfpwTK31hZNtAkshNtB4DfepA4b
H4Q6sowUTR+58Py7fVIn6kvlmZ9Gg3wW/V6zoQr7wjl3HKzhxEk+cyRmZ8+vPj2IYPZ4G9/dTQ+R
kS2uyTxSOuYnTUrW4yKjqzefsCL1mIRny16Xjv8szfnBVdn7uMxn0g9PlAt+esqTK2KY+WmcYlib
KRyeI3sLdDIDNm8bRoEYL4VeefnaSLzfxlLumnMR2WIxX0duXOQVN70nwuNYX/XDeNVMK4/G1rqX
t3JIyqQvY3czNgKl+pP01sicHsU4oSmVR2FaB+gAUCRl/TTklh49+sCWxn/ubX/daf6fcaFXz71J
SMpmgxFsk7oNdlIqCJAsWLxamke5H1e45ddYgKtiCocaC1yvk9MZzOP7LJNQEQm4Itf/NHd6TNAk
J75shihz55v9JH4Y5wFwTKG2Crr8s5jUyTAA8alOHCMCYC63+sawxyQS0s0KEplUu0JHyFm06p6n
j009Nn9kWz/HcbXPZ0BbYa0bwGOqiJYn3/djUN72qeqTZl3M1rE35zfNQ7qoWRhTgDmezLg7YdN4
wrNz9Ql36it15BkWfK3jE5XJfyk9vno0dVJHTZ1o08HKy93sjEc7tfaJCwE2yJyJy3PWc85AhTDm
biixayF+JWOpPVMmnjIPUB0+5ME1caRAIjUgKa0Lutp5IGckcLpanEgDeA6LIt45GsBJE+wlzTux
laqt41nrklsl18Dr4x77fyvG18JPckJQxYfSirXTBXvNrvyT7kuxFbJQhyJ1LwjZyzWfHiX2uL6K
/AzYDwcToGZPb/IZTh0dc4deCrkjAX/YuJp+0w4GaLF1esKxjI0hOa9qNytYwIZj9TCnUiclB6O5
hWp3wSQQtzZeULCrNgs+B+LlSKCUDLhBH3mec2gUPFRV9tomQ//NmIIx1cmgKmXAo9pLBLHg+hvf
xrynj/Mb+c3YVXTnLv0v5s5kyW1kS9OvUtZ7pAEOOIZFb0iQDMak0CzlBqaUlJjnGft6sn6x/hC6
fSuIQBOttF7UQso0kxQOn/2c8w8GAKuxjih2YUWqkmDSmxS+Y/jJLrO70LOxG8h1i+RM/A1hr4jR
t+y9NZecKqefS2Q8Azu5q/SsOkYK1U0lAgFWVqjETWGNCJCX7bW+DN9WQfSXJoLpzmjlbSp1f9+V
HImDrpwMzA1OcJtBMpmEo7ixPepB+hQE8lsjKx10WwTIEIWgssqPCuC5fG6xl28tC6nCyUbgEO+7
qOGHQDuolPKg2vkXhEdCAj+fInxA7iySTsbrefzT7OD/p+FHtut3oAdvqGkTX1Sp4FVe/XAK0ELK
hGBi9h0z28+mXqXHSk+PBm9rIlg4Y+OAqUWjJOkxjiftz0DLMwiIRXAwNTGyEKGv4mKe3GMT+k0L
Ct5wuHHv0tBUybsE75u5IgN8Y6J4YrtmjAarOSoEEA5J/Ejb4yThFuY9UIAvUQAknbdCAisw0+CE
h9mHCS4sYQjJXtQvdQr1mvD38KZ+2PlhGimRwzvw9LNnNE8F6p4pWGPNo1AXdPE7U3/jZFG5h3ig
7oQFemqsz0Ux3sLgvTVVkt7QYKEdglAn4XrnqBTsNFF9yXzkMskQcCi2IJpMRYTc6MbbRv0y9KV3
FoVxzAhyp1Q/m1kLENEuP6OnGO69cvqE/wGvGOgYnN5ej+ZdrVd4MetQCyUqwtbJyVJSpf3bLPYA
PDbh45Tnd2GtPqhSf2h4ggVm9hHW1Ye0kO/h437Seu2mDoJmJ7UaMKkBO2z8QBoBdQCnfkIJTONl
IngFCUTkE/HVyxtt19YoQBdp+yWKHqm8fqxSqbp+UMcwFMYf1UQhpSY0NXiBef0cxpPsjosWyoVE
Q9ebTLGXxbBPKogXqp7dwqeGq1YjhOSzj3c6VGwEw9Bo+q6Lzz0HYjeVb8NuDE6dn3y5S03ngcL7
Q9eBNBvAMqid9yaouuSMiu9tRjtVOup7pDZ+Ird3X6g2ZWTYbXPpQpUknvGtNiwQFWb4ZUphDT/J
4htmGPuhiTPXUrpjU/Amofq7b2vAjODBzmkDCqG1dtLL3w1tC8Y3TKlcDsH7UbeUO0w7MMSVY3ws
u463vqU+jpbxAesZEsIkZ1P+AkL8lXYTT/OT8pDo+Q+JMRI52OkRjgPyHxQC2qq4UU3tsYAhpnnd
jVnVH4AXVMds/CYj+c0qLescD39HyXCOyCSkmfqmLNrpUU4WmBXlh8YXfTYAhauq/SUrp/ymbeIf
uUcv7G7sHscR/h2K/nthBr0LsNQGmBGJQzIrBhWOpx2tGLkJ6sCEWaAkcAbb93mrnDTyfDpZ9z2s
UtxuslD8XQW9z5DN2BrReCcBuxPxM1u5lbUV3ZmNjmQJKtSIQMaxa3iYXdat/AcCQf9vMlVXM9D/
DXWCLIOngw6ajMwvbCXduJ5n/l//OavO/8e5nv9Tv8w3r/6gf+eeNU21cVMxOUGlqv8bs6Y5f+ia
rnJVmRDqcXRCyudfmDVT/UNK9OZNNH60Szkr6fxhW0LTUMfCGwI5LP13cs+zWtULyJqqSiSN5vZB
yFmOtrQsM6oYKfouJPTPB2fXtG1P5sC8LSM0TT0DneMXefl/6Rm9FL9fa448NyMNPRklLVLqF+JZ
ZmnY0sGQMSLcOhQ5N2o381Er6q0k4IT1qyyCNtq62D5j+6p7SPlgkUiGn/Lbor24xjuxlLNsuMJv
fa81DwistE9qQklrrOsEYE8+NmcHoYajQ9h7c72/C7Gm5+F1cAwxLL4AyCKoxJf9jdM21OwCMqsZ
FOa5VEtln0UyOV1vZVE9mFsRKnwAA+dCgIGvWkFdDxQUun+i6DMK5XV+bDOz2KdqOB6uN7UyoLyz
bJYMT0wezPOfv3DwqIo6svVihBJmAIFpHGU6pLJ0eIvkyY0WcvPgeyAPTa9MMxY/3+jpLL61nFBB
nUZl2T87oM0D/qJ9w0YUqcRUzy2hwyP+AsqZCrat66Rc2WxgpNErKCEIcDqXRfSQGgHihcwxYpKZ
UgbvB7OHeBXHRvxx6tG43vvowIdu2iooKwpj/BF6rfVdLUAobqzFZ3eTxV4TQNeEoMZD9UgufB8i
hzp0CrqaqKRwEKlEFbJsG//gRLbylA6qvRtU5cHLPA2JiajamV2ExBYa5Td1rkAidYKQei0peAWe
6/n6vM4LcfltuqNZSCHrJl52i28bQrvJCs+bXEUjNuhRYz754KdI2nT7sObpVYbwfKtSDLfXG145
EYTu4IwtOAjx10QF8OWE5kaYwX7QJ9eDwX20Gij5JSRsN+uGH2pX/7rK/q/nwaudQt+Q90LU7dlT
R190s07z3lHiwQCJ1MsjusbOE5EegC9BOu96x15t/bkpA6NmTHxsgXvIZcegGtelVgOnzAs0gzwb
uGJXphv9oTp5OW00IsAtq7MQIbqECzG4ySsQJQgQ4RqaxtuNWlMeIoOoAEIiAKNq2k8TPoHXO/Zq
xuY28bs1OAhUy9LnP3+xBRWtraOuiiT2tl7/1GdJ+YAxYIASfAViP9PqD9fbe1a0u1ibc4OS4w3H
FIHx0mLPp3E7GCVC0m6IdigJQZSPq9QPXc2wQ7cZ4681uvB3rVk271M21U1K4eqgyCzeOMzXP4TF
Y4Enx2nKnFfXi54T+aaw4hXDlZMy3ZCmKB+gj+poIqAklVKbpGirUOmvk3xHFFyeq7jPDi3c/40v
eT3t1MRRICThYEuNPXv5IWZRFAH8E+kWJVgSM1TR0cXRyDbgUgOMKnZxI/yto/fVEWHSKAKGM4Qe
ecSl8CX0fCo81LFdoVBoiW0PNS8QpDCoR3ieyL/qvZGd/JnP7dhwiFKQJ7E0nKMeTOhYeFF20/Wl
6oIofNTLsrojpaC7+CQ2GwtmZXSw/jFtw4Qf9dqVvS2NzIQFqbptm7wzTRjlKIWn7xBn/5o3Ifnc
MrGDjTZf3UtQD7BYlM+DA+hzsRENM/Q9bGFVN4/L8g5UnUIUhMhKzqn6QQ2G77nCQnHs0kPxCn/d
jS2yMjcACDhpWBM6uqSLa9kUeTBmCGRAKaothhlxAJkWxm5IDcOtE709homiHUI7dhBSyFO3iYz8
NKoosxB9yIMcagE8Hf5W1XORx3nRHkwUH3ek8VP3+seuDpUFI4QNhOyYnKfvxS7Cn7Qg1TOh2g+T
A2a9UhFAk5uFJly4cR6eS9/ep3Xyk6difHe97dVxclgW3DcSC7fFDrYwldD6mmlqmrp9hHsf7HkJ
VrcFzKSdr/kUWbkIPwyy0Dd6/frmYYG8aHlxamI92YqmhDHYglw72DrPszbrooNC1Hm9j2vLn0sO
GAniuSiFLvpYopFMAqdVXaBYzaGsCp4Tg2UffE0LTphiAYUVk7GxAtcm9WWji+4hHOU0mUWjoY3G
jWYU1k3mZd8n1XhCmhqFB4rMLnh/C0528btPCPYe0vMq4RWoHAEY52JBta1Vo6TAfs+RLXRLjpZ7
iRD4Oc6QT8zUUG4sorWplIB+TF4tNLwE61AUMZMS23TXSDNrb8VefPJi86/ZDHHryTh/+uXVR9fm
6FBTVcH2XsQvCkTnvOL6R08qbdww9iGwZh3VoZpyoDOCXyxhqAJS6DJ3UBDoihxK2ZkKSvL6otKM
tS+Bc2ViqaxZRG+XgywNlXJxIFSI9VCGESSSe1i0wO2zODlYeWG/Udqu2APSMQ5TRnafUjRolbEO
3ugxkCXSF8NtTqR83viweQiWQ2SaqOIas3EvWruXHxaMrRFGALXcTlIAD4C1VHbxFpiR2FXeBJpj
THt0OkIAptJDTRkDF6oLHIGZpveH6x+ztvVMS4JX03hM289+ry+ONpG0JiK0nYaMutYdeWz7ZKKL
8CYaFettkKI47mW4JVxvdG3rcRabhk2+SZfGPHMvGjVbHOIsFEXdNDKJKAyYZ2aKO06Ddo1Uk/CQ
SUDYbdUqYOmx4r3eujZP/HL8cd6kQGbxIESQ+LJ5fC8ISfBWdf08M8+C6PBeUxXzaPSAHxXIuwdJ
JXyfzTEabIAKKoM3PPLXJlibDvVFHZuZrkjMs1kbBSXwIto4m9b2qyWBWrCVCG6WA5TGZjUEfqvB
JM0wSLOi8GggLXqsZeP8ptEyeUOoiTY0RBrjjFicvQJx8jqJUTzNtFj+7DCSwP4oafYlELnjWNnm
xoJ7fZ+Bb5M8zCw2pfxlNfhi7ntO/zE2Lez4ggDUCqUboMbZcPbgAYHI0R4A5OyTWvM/XZ/116cB
7c4vA0bUIW6bv+tFuwjZYuiQE6jKETtNZJbyfWfr9sbaer2yaQXUJgbr+DEye5etCIxkEOKRGmpe
0nqyIXDsHb2N90FiNGcvhk8IkD4FVe39sAfb3jjmXy/suXXe+jzseFMt57LtorTH+kRzHSVweLVK
4QZU2D4moPbQF42UjX38+vAQoFAt0iMkckx+u+wtuGvpIKYpZtJbgBcxJr0SxTZe2SkOUZJK01SH
xs3vTySZxzmYICFnLiMJ3RNVGs2NqpnRP/i82ly8Cdvf3oEcDZpK0Mje4NbUL7vWUj6zqaTCaSNE
OGgyB26FEhY1X6Tarnfo9Wafm7Jmqf/5PbC8MXUAeqjL0qGgiEZXSyHqDJPauG3++8lMLmaytFLT
2ehCWPOEvtgEtY/UgpFA/utUFDT7JP4rwEOcanZDAmyE0PQPeoYsuUqalnyzWOyGyfSmppNwoMoI
jY26JAQVDvRIgYjNRlMrka4Ai8x0mQR6ur5ci4gLx5UuO+EOWRsfey/HCxHEjjtoNpzBPoWIAeEa
zdW8cKG1dDuzGMW+CRQ13dgVm5+yPFKVonTSBtWYGnMet7MLe+9zfR/1Rh33tpINbuMDDOR6DL/Y
PBTcAgPUvVZVcmNQ1vYnxmR4S5BxIX+0WMQdVxmwjxhzpkFENzZuzIOA7kRpclY4RPcKaN31GV87
gbjYNZNfeGkvX/KKrzUFHB66BHj8EEemONQ64uJqEbz3YjRjrje31kHK5tLB42u2MVisZ3uMKSV5
HOrtGIZnXR28Q5p4qFS12Vs5c5sGNdwy7167wHhDkwyFq4qq6WJQQ9wiAR8b80UyIrqI/N+tQJb4
lOtG9ZbiRLejUKCezBLJiuu9XR1c05pvF2TpKABd7t4y0FtDFpFwowIoQQ7Y+5D2WgZIFYNFJnNr
T60dTDP/QINvYPBOW+Rs+maIDEwANdLi4Bf0tKVyLbPgqFms7etd01dmkoCBFwHAdrI19qJvuqcK
IJEhe6ZWhoeiwalHVWB8ViGw4jKodgrAJnRvz06iOeDfVOceFY+Pql0ovIoQuiTGwXXE79Ew5wrE
Lw0tjwktAX0aopteJN5JTXLT7fTwo4rV6c1cc/6IO25wFxZIosgGKbtMtfuTB4Eb9WiHWkFNskhB
QfwcRgGOrGKq7mRvA3O1QPj5utYer4/CyoBriEGYBCuqYYllmAZGT8TTwNIK+jR2zULUb8ly5Ieg
9KeNnaOtDvh/tbW8RuMwVQs/EAQhcLruUwdv2AlEHhlLszwPIG9dZ6qbI3aGxtEDKHtEHA2FnigG
2VwjAhuVentCTB/P56pDNBPBa76zMzeGZGXNMyQolOkMisSt5HLNo/5cxUVBrNSzTm9hOn2o0Ab8
1FA843yfpvD39xilT5VLn9AMnsyiPcvyQcTPDzin7by31Oebm9pz5LFqMV0wyj7emIfVKSczKUl7
0Et1/vMXN7LiZ7bTmIrm1pXmP0RjAjaGpDJSzggJXl9dz4fvZdxDHQpq3JwSJfySi+eaYkS9Es1p
lrRKm09T4EGxCyZdeYdMPDX7PA7Cp3iwrCenUd/18dC5EF3DG91TnMcwKYsvhQajuhQ/o7bWHqrB
gWuZ1gZYgABhRJZJE9T6bVEMDno6eUBmrGggjquVqwxO0+8JMYfZQXegSuN5RS+R5/I6dCLwj0Us
syysT9BpBQTdwJO3qAWjiqDhuQjZYar7p8EJq1snyZC9B2HUvi8tsiU7Mqb4DPEmnwEySfAmSUSi
4uglzG8y0YcIIRJd6yAJ5El50hDtk8fAQhsCxrwG5FSOPtpd0oqbr46XxPC285baBKTOU4lL6Wcl
0O3Pdt/0UJxE+2hl5vglFTgx7zjGqmMh21xwpzfic0rUk6CiKXHygOqMp2+oRM2fPXj89+ootSNU
JP5ZrSUGuklW8dUZQ0DNLW+9XT95B/JBgFEzbRizfWPq8IpTsDM/fNmGyY58vaeiS22wTWuCjxNM
HmCc1xfI2pFAbKQSC+IF+ro0wxsCd4eaVCMVGdT9zC9l0oYHvS0B/EP1QqQPsOr1NtfWP4p6bDfM
gVQauFz/vmA3ppI2dUTSz+BYERCpg/FQD6hN/YOmdDIdYC7JNWqLi1uWpWeLriHp1nKUZIVan+Cn
5V+micm53tRKigHwG2cWPDuKTvTvslsCSRlgxx2qKU5subrTyDs1DZBN9Z37OrdaON4wo4AglUdn
9LVDpY/OHuygvAWVlu39EDOMMtGncz8hIu6J1jld/8K1uUZQ2JhRBmRBnPncfXHuTHY9CMgAquv5
aQ50G+1Bst8IYzcNgp1e3N93kbXxOFzJyIkZNoIVA7gCuNiLye5bAzMlhHYx+0AcawcNXzkgDlLB
E+yK73gJou1f6FEM9hqDHMgUg/+xi+zh0zim3vu+BFy6C9Gqf0LOR8s2vk7M8784HoVGqpCXHW8r
KsuXQ5LCqCoLzUMhbwpbEH8duC8oW9WAjpk+2Hdtr2lfYqJ5dMWFDi4CBm30GOg6mHnSfOGXDCgi
aptZiseiCQkFJrT6iB4Y2rSWVX8NDOm8hfwUohDHQ+WvUqmtj0MRGj9afazMje6sXJyC+qMKQIZU
hD5LSL2cYCBvRZ2lAzk29OKPVjj+WRe4jQ826q9OLcXvrychKCUhQydm4apFTo1xRhIwnZjaWgU0
bg1YnPoqcqoYpT5htTCbhbCtry/ilcOD7CkFXWSayQg4i8uzmuyuxPKJaKMMffK1eY2AugPoGFT5
RlPPidDl6iCqBGzA/ckpMq+eFxsGIGwO3pYOAolBo3AEfujZXB1WD/JRV4TnWjlKVU4/EWmm9h0s
mOyolGOEqnM+bEzuSprpOaIjqAPRDBH48mOiGnF8TyY8FDOn5IyBzIPm8HRbhBleHGqfQdwAhQqY
D6SrjJqN5l/jQkzWlmqpjARICKmLy/Z7K5KiCUjg6vBxfqRaG76fjEmidNfHsDul/jZubFLbMURP
G7OR98VUULJqZlnlwOx3CKcOwKdNophaHTcO37WVz/Z9htsAZ1guxWlAqhvVQ7wk0lLDCSR6MKrh
hDNAcJv40bhxga1F+yDicNmj5DFTshfHBlxWHWljcipD7RUu9TIBqBWfilBNa1SfZ6wxeaSd1eiw
iIULYcoA9ij8jdtt3s+L9QlQZwaMkW8BfbCYEiHhGUMZwEdo3uFo3GI42nfi5vqOW1l4OhEKtxry
oxYwmMuJNy0cN+qkxxcyMbW3+ShwK/ChmSVdMxzBfGUu4qHVOUMK9NyWfbLRybXmNQoG+BU6MPuW
RWMqRUHSwZhBYpusnDfhl5ypOTonHu65Bo4droMpx35mTOD1rjxd7/zasp8zS4RmOtU7IGWXvcdz
ylLDlkxdCFh5l5SJedeq3axsr6XHprPHm7kqQDpysA92glCxxDp433qEllFvBkjeJMBlQ/nOLvpi
Y2jmZbacf24ZrlWy2zykFgdw6HQTKH9duKMFPyWYhPZU8Tw5o5nEgtRhKozTtJUhWGuUKgoASJY/
KeDFoYjgC1AoE9sWH1n2qoof9TabjiE+eTdJO1l3Y7NV1Jt/4rKbPHM584jPNNLcl1MQGc5sE0eL
Tq9DvAVsfxTA6t0+RToksAJ9Li9icge94TQhnzEzVoYPsVN9S2Y0uSKRTL++KlaOGx0LAZLRgAst
sl6XX5TgYdzm6K6Agw5xmLLM9qR0xce6qDDcSdEOv97cyp1HOIxpp0lcTMp4kZSJfRJeOq5xbqjh
uxAVkhip5S1pOq29dczPP2s52OB1Scs4wG3Ba112TbLfEt9JdJfycXOHMiM1k6CJ9v2gIQ7dQbDI
e/S/okohW40a7bmAR7Bxmq8tMV5k4DYZYKAXizs+9GVdZyrfMMGFZd/nWN9M1scMYgxstwhXgyj/
6/oQrzYJUmnGpbChlnmvSAvzAVF3DrkpaB4zrcdWxatAluD35AJqGbEp7eEFXW919XThZJmBoprt
AFa9HO28MsIq1jwWUqx75zKBqwmfzLwrvXE62SWUi7jL7QOagxhVe1D/jhNAOtwrMmz+RpQ0VDwK
Dj3UaKhcTND1z1tb5tz2HHzc/IDQjcuva5LJNmp4Pi5UXNAgDpJXVuENO5QX5QH9Kmdrp88/cLn4
AK2hgoIQHgmLxYHGUqiNafYsYhZsNO7JC5iRFh+R/S1Onl78xLppuI3R1HxTxHl9xgTUwQbezpAt
lv1u5sryOuzP14dhbftRYrA06mzAz5dPTln0bUZQDBwT0CJqX8DH6mR0G0vPNgZ8bRXyvgNkaoGL
AQ9+OeC+U+PTCFbPLRXfurcMDA87f5q93YbULSHa3uErsYX5WWsUJA+1mhmbZSzv9wiIcugbjeHC
w+sPmNadpgYrHEfTBDCK/AMQpQ+/P6Dg3hA0IcPH2l+sq0HrkiirIiw+fSvZ96VBvbsuUYuoMaO/
3tSs4PtqSVHn5knoUBKh6n05pKEe+BJ9N5wOYlX/0/QRMZCqc9dGPqa6RcvBljrhISDkPKE8IfYD
yWNMcEf1aMu2uTMiNFkBxBfngoftIZu0BNAvuekRa/rrn7r20OFBCQLfoUDPdX75pZFf+3FcNygu
KKNFWdz/lrVadRtUVQn/LI5vWzl1Oy0PUDwVZKCut746TkSNhsXpb1jLPDRallnr5yhz+PaInWvD
mYvEQAfDqS5OZBfhjaXIiNrD+A92l0NsxRKksELR8LLbQU+yS3oJDQeooVWq7cPqRYOCwKH5J00h
hIcmMu5eCCBfNmXgpBJ4JSu99lC1t9UO4bVAjAe7RCnr+nA+1x6XRxnpRFYemaCZuHLZVmAnsB0G
8oo5jpaPGpQ3wOn1dHDwrwnsrHzAtTS6LYfyOxU1wQtGIveBjvspmQS4whY7HUU9OXUN3TbT4RBw
7mpJpaIba6vgg5L+zue6OPlmqkIO93pkWktjoxdrRwNi0cSbsAFU4zl98iIAHislmfyoM+a6+3AM
0Mc56JlR3pZWWe1bv+54FiDIc33otJUnCCDVGSRFhnBGzF0Ona6MbZzVPUOHi+ddzMm1Sz0wI4OV
h25FQdXVE+NTm+JKnOe4QHQ5wnTXv2HlyOdwkhaXMh9gGYtTI6Da5cUWK6VQ0I/QwC+/KWzrazjA
hL/e0npvpcNBSCFsLvNd9pbMrjNEnjAwNOvA3uL6QoZ5+DvOevtoxnlzQjGq3avpSORtKsp+wA1+
Y1+sJToI7UmmqCZx3qvFiiFQ16LYYriQOVDa1rCOs3Da2HWy729YfTaSTPj44Uak3OcN6XtUOR3Q
fo6H2h/WsBtDMk/wYu+QMGTN2dIANrS8cPN0DJQwJmYO8h5p4MaC3aHlCvTBRroZ74Cd7DokwHix
HXpyrudE12Ghoq22H7lbN2Zo5RUExkDlQuYO4XsWl3KIU5vSqKqBIKrd3k0aB9Q05sqDVDpEp3Jt
A5y1tvQAocylKKgBzyJwL5NOeZBI6fuoSitUThHyVeJzFGBb2ZID2Bjo1aYos83VNsEmX/Ss9q0x
60VluOgccIjIgKNXIj2NFPTWEpuP1uWUzhTB/9PUPMgvTpKsT0bqQ2yoaLbvUKFKH0SNXsjGyplP
1VfNzBmZZ9CLqi42k4VrZY3+C/pS2YgPIYmgPYifeFcDCTzXXcwpidvVWfWRSrPRFEHrmlRz2IK2
xP8owLcDhYWNb5ofra++iXVjUVQnE74EDwRDVZfDfMGZVIsA/oIcDPSClIGoyqPAcPp76I0G6p7Z
9NBDw5mNYYJT1DficP1L1hYy+XzIGBwzbK/FlSRH+F5VPm+rqIBknZbRAxF1skPj2eQKieXWc35t
H0NDIT6ec3OGvmiw0KUnywFyUaE+GXh972Q2/OkrPV6JUIqpO6QT8gMytg8hhrsPfRU4x3Co409B
1Qcb22q18zBzAIw8lyMWJzriOKjr5zULcGoxafHw76yTsnTL2sqPMrDaZGPeV+5OykCcYzOBYI6k
L1d8gQtc0pQoAhKxYavXI2RUF1OMaUH+lexg5DZBV260ubahnwHYGhlBltNiQytjlxeIUOquigfI
bZpkPb5taFVYYbl1Sz/fS8tlDc2JE5rdSip00RYa/H6vYGmNmt4kDyqsI0rCmJ5wflW7LvNr18zJ
USMj77hotoh90qbabCaoHCsMepAC6P2DiDFTlU1RnBGGS+9tAwKkTXnoiGOR4lKUR7IFt/ebPpAj
ivc9IhBGkp9KmQb7bNDtY6BY5ZsEKuUxCDMBVsXaSrKtPIxR3pzZ13OV9FVMNhko4bXIxgN4TEMX
XXXHFUFgntBHwyYyaUgz4zh8rtqp2TjN1pYsb3GoqDZFCM7nyxUEbcmxKwO1oda26hPyJPWTbyqz
EFPkEZ2o6j/YIgbJbFWnREgxeNEeQsFWKAxUu4PaGvciHJBTy5FvloWnIZaumzfXz6O1kX3Z3mJL
6oU6yQA4NfSjFsmfrsL+WAnuAeM059ro48e2Qpwb7c/q8XrDcyS1XLpzLo1fyKMCrroc2EBGlMlU
ABjgg+O/bZnZt2jgEBFMI3JgKGQ/pKymfVha/rGPnC1M11qleHZGMUD7zJjoJS5ZqSoljYkc3Clq
nZ3q5eFXj2f4bZ44wznAZGrf1KK5SQf8PXujETcY9JXfkG4qbq2sundaX5sVj61931fJYxfG2cbM
rH7hzLIlViLpzzBdjlCE5XBrjLi4TgYoQrPLfuhDSaBkyfpUzgD4wrL7nTci/okomjjaDbUHyNXq
fS3Matej6PXQl4X+qPqIL3c8tN9fn8K1Eoxh8R6jJKHzoUuco1Yr+B3TKsUVDD1Rj02MQ56KHyEi
6se+Kia0aEv7c+LH5lFXSAOblpm8Ub2g2rhV1xYThE+Hyr/KYbg8B2XcaM0wq3YZGmE78mXxPlVi
42xPnn9rtqZ5ajvj68QL8hiOA9XD6wOxduS/bH7xsEoDWY0Ya1KKGmrjo0eWAmIL6TPUYtSP15t6
Bhsu9w38oOezAQejJYki7CLVkUEOMCv2hduLETlyDMXdypD5uYW98s63RX2POlvGOycaT76aBefC
5tYbMk++I5r5kYrovUM4eQtWU7pSG6wvvAuB62aKfKQEhAJ+YgKZj0wP0R4dZ9c+bu6DdtK+ormv
HbQM3akon9W4ZZyfBqcDtSP87N6jOnpELME+Inyt30tK0beyFeWxTUR7EBqCUNeH47m8thwOmyw1
RH9wH6+Ar4yFkWktWEkuq/ZtEED2hbhnAQH2vT3qBPp9V7TWrUjH8gEztuKInlF/N4WNucdsZ3qT
W9jUUl7CLLS0LLdFveVT2Zvijd8W2Uk3o4xtHo0/pxhIreysrcLK2tKBBKLNbyJu8iUckFxUr4kU
Zc/G49PHNMAAUzXjEyWPauNqmc+LV0NF7RiONDBHSNKX5wmi4p3ddlTRxjTGiw7Uy06J2vSxIJO/
Qx0+c0f4ug/XJ2i1f5wQGjVLS1hLYgZSBalmtFRppJW0R72T6ae+t75pwMU2QsS1loBdzHNqrMTw
WmoRQCm0VFUIV4JZv/WcTjzFlr71JlhtiTo3lVDAZgC3LgcSsksJT5eDuW+S4izSDH2qTvMOwuqV
jfW92pSJ4RgAGfIxyyztVJKuA0jHnBk58DuzTI5WzRMoDOxyI1JYWR5wdKixwoaAGjbLm7+MDtNR
kuXE29qtar8546Tln6SGYzgQVbjXuJnuR2Wz1LXSP0ltiTQPmx/azmIoHaP27axwhGv2tnMofCMB
jSUHTESdrdTuWjaQ4g4VvNkoTqPMdNnBGpERxxuppHROlZ1GE1BlCHbkoOJW8aCEenUY4IMfFaXC
eCLIyl1gz1oFNvrWUFXqEz4MJIEdHzgjUiEut7Y84kNk31sYWb/LRSSARuv5z0I0ZCewRjlRN/JP
YV38eX1Prb0MwMNQmqP8aTivcjMajlC/kBawjvKbEM7FrlBq/75KUFLvvILXMR4nO6tG+hJXTrSV
BzW+NxBd3HsFxsJqHzUuHjr6Q91l6LM6Zv7p+ieupBpM8ljEuIC6iDwXrzsyWdpMtAVWjjXawbBm
35QAd93rraysnhetvNqIiCFHvZqzO9o8UG6DAO0xA32BmzhANPB6UysvDNYNBedZyYIVuwijk55s
W0M8D+QByS7firtTjUY7GCDU7ULMNPD/yqJ3TqYXZ/C46cbmXOspnC+Ko5QHSIQt1q7ajqzrERGE
oapCuhtGyPw235W+qk/XO7raEs9yNKOot6EpdblLtEYHQzKjeILcz9+jkNifqjYgca7r/a8x/f9n
Y/nfUAeM3M2L8XS/Nd/+42fWYJ71+C39+T//x8PPIfyev9T7ev4Hv/S9FNv8Az0uMLA2iXVYyDN+
7Je5BBkvG+9JUGXP3BZKgBy//1L40sUfhAHkhtG7pHZGFvTf7hKa8QcAduIYMqpwy2Zi2W/YUl7G
gqxrXaB3oM4hGWhCMjSXU19h2BZmWVA+BL2DU1iZi1F7ExtlLL4rFTxOHHKIWO8aksbK0UNUedo4
NRYBxbyzKDYQTkAXJelP+uTyC8I+TIIYndf7vC65X0VXmc57w4fxcR4RNSpuh1EX8glTx6HG1iYa
uOWTVG+QyfC1yp+IMOoU2dONzf8MUf6vpxPfxXObTLgKEQKFsFffxc6UDXAE7V5w5deunSPisa9C
u+/2cQTVHrPOqcLNZdCNGiOYwQlcxA3GEC8bzqgn1FDIehoGiZJbmdetdnixxp5+fchLrbQFhIFa
KWBAoGc8BkjVc5MuZg6YkSHI9BX3oRlOravm+Bvc6YViPymDmhZ/DyDjmjst1mWNI0gVYvNgYHL4
1xgHbQUtT1bvEAO3O2wAyAceE9k5IXo9XSifNr50vtBfjKTGe4nnOouW0jWiK0v8s5aPGg44Qrub
kIoczl3WFDPmAvvenV8OpFsDM81+5nnQvo0hnIxu1Je1vCmNAf/u698yL6aLT+E4naXzCJhZePzP
5WLLUHAdQNP1d8KzOojXGkoiD30/6RLL+TYqviKu3QT+xlxdXiTcH2R96facjUSkgarkotUpV8j1
js1dzlu2c9upQhNNmrGqolk+yfLDJKtIBbJohMMpx+CYQqMS2d27652/vKDnz2AeqMhzqVFtcpbq
bPpYJAGmHumdqPI4HvdktgzYRSUmTMNv3SjPTVFUs5ltdg45+MXiTDMj6+qsL+/UIRLKbal3Zns2
0miYdmWRh/nGo2B+p76cViT05j0AfIWJnY/GywEuPd+0fQDvtzFmLa1b/BpCLTD1u9SqlfRjlaUG
Ppg4zG9RpF81PVftCQropOAzjPlufVFgUUAI6c5YoziraNFwss20d0VcCPMN9teMqxKNXnUo/VbZ
SoBc3trM4/xg5wbgycX2F8t3tKKOfo1ScXFb47yl7ssGbsfx13EE7peVdH31QFqeHzwvh5k7jEc0
JQXkJHiPLLNTdVgMHhxMnkG5MuYHX6nHvxt9Grsb3aeCd2Bfox4cOem0r5zIPERJZ9ylieXJg1eU
4xvdgvDQxYZzHosxca3SwActzO07D2ugQy/QNq0asp9F1XS3iZHqn0vH7G9KBCPe9Y4Z7ocq0w56
2zwO0gvedx5eAcYucbzSUY5lOISxcasq09DgZpAk9b6uyvZvp/Gqv4q27o6+oiXnQJ/kI8vhr7Qt
lJNU4+ZBG2ANF1LFkU542g3oq1SCAxH2HRix5mRPjv0BixT7TZg7mBP7yJgPRW4d1aBI76sB65IQ
u4JgF2XghrDRy/Zcqh+BXVT/m7nzao4cybL0Xxnbd9RCOJTZ7DwAoRjBoE6SyRcYmcmElu5wiF+/
X2RXb1dWz3b32LyMWVmppEBAOK7fe875HjLIadGiUcy2o1scvYbNQZPUX6auXO/1ZM9bjwiXjaad
sVeh9A6pbLP3blQ/fLV6mJVE2cfhVK5kDZOZWHskdIThLGKmCzrccxqcqMlEd6MCzoRlFGAKus46
KKfoo8k1u+fEmuqt7c1lEA0g5N+HcrT3yeL6u4Yg3ae0l8F2NZNmw+vZ+ghoLkH06LG7Lm26nIVb
3kmEY/duoEaabMq6D5qsfNCtqX8QQDjHwSWK+khQQgApxoXU4aBni3yOBM1MupgydhuPZNsRNe2b
m1hpG9NV7EnlXtzjTB5w7GaJ2jMkC/cQmx6LunGObebNWxanCU5VT1R/xpeBtyK/zgOdYJzsVIJS
LerxKQnK7GuhmyrZsDwUtyXkikcrSJxbOOz6uRYWwslMk0Y9lsap9wTAqxxgTbyEwhqinjbMXpOm
sCUBW7XRQGC8twn1UnwrZ/dkI8CW3ob8krQId77RF2792BNiVskbVIvueGyT5ZtrEXcze9KKKpgI
V0ZD3pymP/KqJyPHxUeGwiEzoCIR9OurA2TnZzs1q+/s8i26dHLaFw6J/uA/9E3v48SFwLAz/TKP
R7M/jyTwp1xUt/kCyy5Hm8kV0mL1d5WdI1lxu3JXjD7GFxtdyAD+5ywSAmx4BYBHte2kjjo3e/QH
UEm2y44e8rXXt0k0dSnErKV+tNzsBaGhjMqgUDt/oOhfrNkEHRvsad44QGLG7npJR1xx+XjL1nPa
2+06b52qLA7gJPU2J2AY/2CycNeJYNpBbZXxpIv1ZlJ+uLftojvYddfeNc4iH701qW9yfCR3eZIu
10Xq9Nuhn8eT0XkGpjtfu8RvTwNDKYXUB4mBrXW6df06GYC8VDCzkiybP50utwndHsuQgOi5OlsI
ZstTkE1V9ZqVSWV8JbG6TvghwcREawn9Ijt3YdcU362ksH70XDn7eW2c4aFZGobEU9MrdRMUSCRf
Qn8AqDhAuiC1IIdNmx81hgPmFq3WY2zYi/Qeifsxvw9BVQ+Ug+Ow3kGjSJlM5cHFZpdiQNz9pTBr
DA8xY+QFSourORMcFcgqZ4t1pTRz7E2TyONAQiPeoaQeM2rMjKpOjmDL4HG3dnY1ySpheLvU/AQN
MgWf9pKX58xKhR8j1B6DaxipZHdJGDHlEelsSVx9W84t0AKckPrGZyUWAr4o3l6y0AfWlecxK2eC
1RPGU3iyx3CNnapOAWyyjmJR81tYNG5XueW5D9t+vRMm0RyE/GGj/FwXno9z3ZXi3R4oHI/dItcv
TcgtlkI+HyiPPQ9R8Q4RS+K+zr3FuQHOaOpYGpU6rjaZXCkOTrLB3ahbHS3bOpqXtVqTnWMpXz/U
dZ+iwAMnsd5hZAm8p9oLWqAATjiFY8zdSXp+P5H7QHZ2l9gBj7RYm8+LPxXpJtLL9mTLfMiuTDrW
KZAYI8gnb7eaXKFs6zcgUgGt+15z9tRkO7tG9s6Dw2aoyK97s1kI6jaYVxf12aoI70lPLu5kgsr7
adasXazyZhwszgRujSvcN1ijTLL5cxN4Ls8+uTcYTQPwShsNH7TzopW8Q7wbVmn638O6CAhmZ9Tm
Y4SftYIS4hdS+3s3pe3X5lnqQynQogTq4DkTceBOFrTX2JHK9BjO0AefwzmYhs+6mbgsRmB2Wm4o
8wrelhN/m/dsP4vgQkchZfzaJpBrfFPT1OQsfq0Jro3XU9KKT1GbCoKLsyYuUkhYwWb6g+pj6O5X
atP1ikVSyIc0YcEk1Yuy/dBmXZp/6ZQtvRss1CtnKrN6J/naDEvDkpWMEEkfelynqCwkbUzhRxOb
KtFE1QIr7AfDceKIoqxiymbEdSJ6ML+tXGyK0qWZx+LJ6MPsxU8La2vk6PCqIOwJbJFlf5UOFazb
sU/EjXLc+c1tZPLFWnR47JrM+wkb2gSV5T1Tlr8AFMuv+HjNbmrYA0WhMyG8qMqTJ5Kp2vWjuSRR
V4M4Csf5vdcqiyoU4vskKAKSsuoknsTCfWZ38sqbE+PRbOn0rcxb4D8LCOnCb/mVswnyLCk2IQ2i
29yHzBDmobexxszdZD1KgIHgNBeGKaGrxBO3OyYx4fHSgN92YQpxwJtZWIJ2hpyiTVU9YM2sUKWu
WJoMtqJwi8FzHLMgqBz4PX179l20iFfhKswre9XJgQhU6+BYmqS3ekp2eTY9A4Ymq9gLU8jAjddH
Zi3ck56H5SgKtz/Z9cRERwnUfA13tas411nXekEExdr9sNMOqDv9r6iaSdyXhH1cqSbo79uVVmrg
tAzgIWNsG1l8irUeHvrUbfBd++OmXQkHseY2e2gLfhziNv+LW40XBrsIuuvBbBonWrLOvy2mAXtJ
47ggYMzVisNBWRrQ26i/rFM31NtctVDVtXayBRpZrsE9qcn6ESY0YotFOM82Mh87qpq2imVn9GYU
msR4jblUgK1dhLwwFRL3uQRp4e78MK2Dr2II0+KGLOEC2AmLL7tOVxaUgKAYNo0bNHbUNcFAMWSP
hILCCVQEMVRj95jzsj6maW5/OGmbnEpnsq9swk51rMm6ubCRLBKvXXs5lOCUjc3QwimKCMUdj3Oq
ppdWDe2dcgcKKj598ACRxuKd7/nlU1MX7bxZUm2/5AR3fIEVMiNElu2DwolyBRC77jZimeWV2c+0
GoZB5tu11HMZA7AUO9PrOm+76Ekl8SjK5LuiifjsWnkPf2HslBmNZGzA9BNs+mCLzH0T9UHWgjgr
ALoQXwuPicBrwDxKjPE8Y/jcjcOIpoUgLvzCDu8tXSw06m2iUseYMc94veTD8KaDvHy0qjm5UMzH
9cVxiN1pzI52tE94vHMTKMOUkWXW/QR2AlABKKPeOAbBIr8oNvz3LOiYLSyzKm4HdFsHNWLcmmez
WnZy0gDh0SqBPjEqzcBgMaHthQTunlPHS+WhCLNp4vwudIHDuXSBxi9FdbKXlFy7bJ3fa+3723nI
rUc9gnbQDjEISK/SnRxmdz+A/tvJpM6fyqZ6B8YsDnxAV+OZHJwXTm3vbpa1kwThXyaN5hp6O8PO
mLRmkkAO9k3MDceUjqnv9KB+q0zfhNSHd31uTl+83J8aluNk+jI7jTriFy2vy7Gsz11TnzGuqm9T
r5IzwZHBrY3tZ2fOi3sQ7SV82pn8Yb/A9Ma1U9BjKoUdh2UxXK9mwS0mbcmeylTGoUPSduu2q/Ee
sFGB7WGs6zceVpvmv+M1X6t86d4ZnU57McJLbCgw+ThjMG6N1REEKaQTm6scOqDI2Y7VQ2D0GytP
P3vSjI7GxHMxNLm1L2S17hdtgeIZGnmGDD9sLbf7AHOBdHYmlnVjuNp69NgFb3QNN5s9ebdtFvfT
nY1sY8n6lPpjuuunJLw3E9t8UuwBjjBz/NgGxHOjplTEawAaCrmY2jL/9l9dmUiYbz/hfSoj0LjE
5yk6/8o1mUTXQrpbq85NAKQKT47ory8BjFQ/8L/6eZIxGVEsWKVXHdsp4RnpG+urmApzB4YOzl8j
zFjlFbjaQB6SxHOoxnQXOjvHpaJaOaBdkNfJZjXLb4PjZ/gejXCrtVFT6Kjl0HhJtVm8ke2oUaZb
whxVv58tZ/q2TOJLJ4byWEovPbpFC8UtXB+8yvF/sMdqHzX7yJuCnYfcLt5SNtspMKaHRFAgbwIJ
ws+WgL3OS83TFRl2Gpwy4uDzPPKHwB2x2SkXu2u7eHd54xpPDNzCYB/oJC8OBUAw5kSBSt6ofUiW
UCFwUMjgD6gM7FfSLuW+zTsPhmdasimzrPI5mDGAoaEboMCiHTBLDD5rGVZXeWt/HSfdPUzZTB3V
J/qu6frpuKxhyprtW6fEW0gboU54TMwA6XxbN5t8tijpEDe89N4AQc2pjFtwJ8+FsuyDly00Ac0q
8zZNWJ1HhqG7YFD+qc8EB6G7+htLGWTLzJhfWkIeylhMfnW1NqzXCyShMm48j2CDQM838+Av1zzb
JARoEV7PfeYdSVf4YGtc4JH2w3g2evu+EYp7nTfUYW5sb5eaKUUZ9wlsc7svr6DxFdvFrvLHIuz0
jaD87w7aJL8M5XT9JrCkvHakyN6gQHRiUr37Q5X3xjuNUxbxtWp23NF+eUBAvO5oWa9LTL609WNA
UBRDXq22nRAprn1XbGU45F5kEaaGvaT0Jbs8VsataBvNzZjVsSzblwxT0J1dVsMDnlDSDR04SJmx
XOjLRnkmz3u9MptJHrpOf89FOZDK30uv3csGRmbnl93b6oPqNN2cDWrDe5v7bx77LdXwu8uPrYlh
xe9WmNadJdv2mFzetWZvy5Mj+uA8a1vcXFzC91LbDBjX2rcPOktOdZOKPm7Xyo/Z1WTAjgvL2avc
mGbINY16zIqguR0dK38PK8UDmK/mj4yGBpV9wnZ1mrt0Q6MueRSmMm9aT9u4gKgJrxvSYHdD3mkz
RjTsHUHW+Vu5htM+FcaVNnG2p5VhQryVbh1JZa0kCPum+hzplV92k8TgzrrdV60ASyUK702Wpv2+
0ouRkT+yjlHvc8IC6e8GStYtJ+CzEuELpEcjLmsRPojV6rbWRJTCktSgK6YeHGEP33mCuX2VCqxB
0JvnJRqktVwbFUQW6mjXfTHtXkHT9jUtEdflEPwTW1r3izEs87uHvXJHB7gW29kZAHIYRNPU6bTc
Bf3i6gtinjl4KElJ2dBuBFekyuqtWqtJfgUb5ODGtEK9s5qSD9YMrfgW1ilozKRCqM+FvZbaKDZO
i8IkcqdFPBJ+64BFDcz2ujJ84HG+PRLD6wTptMlbXeYnWkZJep14AahYwp+sDxPYk39wWOxGws48
98V2eYORWoo0GIJpFhpNCA3VU/31yI09qpfZs/TUe1EuNFEdsLSsQHU1Y8tcZvNMaThP58XKrJdC
k+htduJl4E17Noey/qRXQsnRpYYWd6Wy+rlNwMy2pBnFnsOxHfXPPcyQ0Rm4acqevWQGEkbs6cAo
Yv1QhfJq8CmTTj0hvnJnd13XnPsyGPpoXRL+DxnDSWNQN7przxNm+lCqoqE1w5t19EHbNL0W+ikN
lThXpCN5524aTO9tbBy7PK/TtCTbxCPCduPnpmr2TRUYPIFrH/BdS1/RRMxyNKnXYc8Ff1hsB/5l
3GDa4ppwYOwR8s7JSBH6uX1m4U7mb0SGllCuE2TayZeh9KQD3nLlYIMpDerPPJRqffBXs6Kp160o
ZOPS65Zhv471kJ2CNV0LqOer9u8c4pDQazhZTkOfjICMfwirX9hCmWnQsxjOtemnV4DOx+LgMxi5
qVyHffxauEn+tra1Q0szWdk8jiD5ABG2tvSDoyoMe761HcnGH6mUY5/Ia5lL1taKQfuFQtjSnoDj
bbP9DROnvpvA8Jq71heSLkhJLX3Vj9VSnwIjpfVthpMvDkQH8lnYcKbzi5sWTSBiSzey3TKVSMQ+
sJSt9pSmNAvScjatqyVnPA6PZVAw6HED10cw9hyrIJa1PE/N3BY/AMR3bII0FfpVZ5H5sFtH0zOK
iB6zWn5gHBlWxE7pGng/GPIXbRFfzHXeDYnnl5FZ23LiHWPg76iHPP1ALLLNvlR5K5M9LxEyv64y
sy9OteXwuxuf0vaVxRiOLbVQMVAhW/293VbWe5kRCtZDe5iqgT28M8xI7Nka8+R0DGSSSy1jAp3r
cwXhPJwGd0wiJzS8H700LP00laHDpat0YPIPpFWXm8VdhOtFCmUOxVPtQ5NYO6KEoiyhxHySAPFo
D89L0ME6n4qjLTNf7IakYJGyBrU692MKg27XJ53d7CiTl2KL47pxIyP1VojIEDN5rGRb0lhcbWQw
xypPrdek8BVODZlObkYdx5Qs9rg1DrwCp/B6pdQ1tpfBlzg3qxR9xIt/te8zIVGfTzmEqCypPTaD
SxDCFhxrtevNlU9NsyM8WcM4B0h+9KVzVqZcTC+wLXImQLzMu9xB1s5wrGiSzSStMosRtVJbsfDN
/bHRgu8Svia2/iIBc4/kEa7B0U1GZI9UPJiU0GdcpqLi52UdHNxyj+RvhzVZyz6he8ngmj1gQ0Ov
14asPB21dac0SPg6sLfhqqfmZpL9RfI4j8aJm4tctnEQ7dXKbxweBO7o7j2UlmEQAoF2j0Z20R3Z
atrLicHY6O8K8pybAxrI2nzIynZpNiyE7kpesKmLm34lPI62giWb8yyacOPKukt2K8U+NWwTeiEE
aNlDVDbLGcg7/eMCwT5wWZGIcHjRYd0kEd4y7lraNCqMyxmbxTdRlJDrLaH7j2V0NTBrLtFhsa1B
fkdkL0qK0pbLPaYA+jZY0O0Xv6p53lrIifPZXtPuu8OlfqdHVDognOZ22XlziBvfztsE5CwLQ7K9
PGEs0QGb+gNuB24NVVTLx18eTjVY3KOBOYT9wVSrn5XRgOloPTTawr+deTaNwXpsV3m0i9qddhWF
ordTA51EhkJdY5NmKouTdQlNjXLHUQ3kinRejt5iD+mtg3K7PxVGQ/gcpegI20ZmbcG+UuVWQL56
M5G+QcCVn28LblwimVRYjnHaGsVJL2GfXuEZ6n740pyyH07rWiudZzvxCk6coLODDcvxjwxF6vpV
DCPPfG73TPHgasIOjNK2YjQHop4Pd2fbmkvQXTzje3ut0/1kDwTOSFJaCNOr07Kv9q7y2wXP6cJ4
OLJZcYsfBb2dEsp06ZVnlwChdtmgmJuHHeNfOuuG25Hu0BXh8txjqbq2l5KhOIOIgfWTOHtWr7ls
qLuLYerTuAx9rz66a2H2OyXAX0+Qc7FSPud+5vb70IAJaNEop9Jmna6T6bZChZffhjNow11QoMnb
EcmVO/u50syzMnceR0k0eGnwGTp01dAj87aqjrIODH8zmUFxWO0wdw9WVqniiu1G+EWIFmIpT3C3
XJJxFM9r0Q7Zpl5l/2FqwPOxkkRp7CxaYq9DHyTTRiAyvIT6Xd4RfxmVzjWari1qJ+vRzb02PXOS
3Pa+FUtCy4JhqnruQMp6N39ZMX2A59YXPZhtsZstUt3ihZ2Fs0aGcHS2N+TIhSNfgMEvlg4Um7SP
muyAn2Qtrmwu5VWnM1HEy+go+d0b7ERtNG88Vh+vIlZkoQ77UoohuJhxK/m1s3xTb/USrAT6QjaY
bBVnREdQKXORTWq2S/j3gagsbgtrSaiJYSK13d0kGF/Q+VSzsTebfA5vDTqfSZS36Ri8gX52q7OY
S+8bbYZ+uZaGEpimeC3qJyoiVz+kVL7rXWJrRz+B8O55fOdWXwlAtfq6alJzfRjQkOsnD2nReKFW
1Wt+lRhDJr4VZCma1i6/gHtPzgry+pP3SVXyQjHz+hJ6aFarcSORD3T7qahM8+AKeWkIG6ON+H7D
FjqZpzjTae99S+oBJnog0qy9DgYgz9llmYIwZ4CqXbNNO9sG2W5WyEBhOjV9u4B0d4N2WujOO7Xe
epo3/dtQ43PdJJN3EfEwHAgZEeQhOpTIom1OPTz4hNU9yqHS3T2biSXfM491EV9W4yTiorBr4t2T
uvhaDosFqbccg+HSw56Zchyaug/AeFZF3W/Z6SkQ1gxNabYPBWOP32sk1xwdqq4l9cRB4ufg1YUq
w1c8xTDbb1Kz1N8BaLICGJ6VGepiVUm6t4FILmIpzElX57Qwuvkx6LqccO905D5rAsIyn6Amo86n
ddF1B8Mw0iGu3Jl4rtWkpjmYFbueg15945lBkzxMk7l0MeCBprhOtKuXNk49vcxId4z0k0g71b+z
ZzWa1xSv3Ydv2EX/zVyIl2zYSWWer6Kpz2ZqAGaWGc5LVdvpR6jllL1O4dwn7+6ScG8ktDfDHwxY
5v6wqCzRV8NS5BtnNcqVHjYmAyqiBvz7GUWwFYBX96T5uNDP6kjh5cQeHJkb6rpBXN/cwIAMu91a
K7t8cZnzs9CXlXbbyMKpJasdXltbMD6k6PqeZbmng6jF3+zFzYKQ8roqJDsqaWUp57W+c3okT8wn
11CDHe+TKY9GwgvX+y5hLH1qEfDLj7oZhwVhVTrlaHaYQo2nobO79jCQH03Cbl/m6/U6KNu+6eiU
N5FBjtaykJ7D9gyquIHp4RVPYg93g4DS6Vz3qhEPGiGoONSDxdrcs0MvzwXUmvWoddWgB+pMhKBz
bJSLzK9ymbThXZHg5LoJVgXxneY/CkCaIh2iYUp5rPQn9gwjaQIWPZEX3zXyEJLfWI9yWxWtKe14
nNyBXiFA7qTfjIrWy0DntPXSalujqTC6W8fQigBmo3XyrIhANOXDuF35tfhu/rG2408qwMv23SV9
xycSBIIXipZfRSwuNfXg6WHe67b2nEclQHG/NIXoyvc5cxnahRYT97u14gq9hlXI6+fnAfyXZKH/
GkR2/9leZJfy338Riv5UQH5r2QPlaab+46mt+evPX/LLd8j/+PnHgEIvgs5f/mP7U9x5P34Oy8On
HCv1V33l5Sv/1T/8XSL6tHRIRL+1Y6MuPy3N2+aPSlF8HX+4Un8nLX18zxv1b3f55zB8/tsFLnvO
+/Gz+k9+xu9qU9f7DQ0nLmNknaFPguLf1Kb8ESHqgYdu0aJ5gJrod62p8H8j4At7LnxblNvhRecs
21Fl/+d/CcSrCOXIJkGjihwVXsJfz8XdX4RBnMb/L16RQeevAiKCYHiCoRGyLKEeQq71630mjJGN
KjEue6KQ5cGf8hd+566X9bWfM14RDvm8xUrUe2WpLPazB1XOpxU84i7QxT6r+BOe/uzgFjW5UBaC
kokGGiqJLSh7ksjy+iTq9ZgM6WXs/ji21RtOvR+iEzGKl9PoGcd0bsyNpkUa5XPxfSzsqykUz8xA
kKsks9rapNSCoH0OrS6ML/9SpDS0ZZGxOs/pRy2D/JD7q2boF8yRdvyP1ZKfdRkatAmMedvrwNiW
JoM7S1j3fOAbRzRvuWkfWpJwkJLDgJD04sg5HWI2S2FcNWu7QViwnldi4w5FVZL3TCHFlJIjyIsf
wayLiM4ehBy3f626+i1sa9KLk6Pi7RUxVzgu2t/xfpq3tSo/THcI90hi0622GqIzL4eVS5uuR09H
SgMNIXb9S2jczp1zt64BYUdB+zYt3k2WziYNtfx7lgRPGDNogFwC3xooo1GuzOea18CdINuX6sqo
4nkieNJm1jf6xfdkZrrelh/AF2u6w2JCYDLeiNZ6qaWBmWR6097yLMm1IlfWI8yqzj6m1b9ag6KL
E3votksFrV4maGpX0tayQW3rprozwvVlnThPtss1IkIscsfxflTdXWn2Mi4WPk8ZrmymkKBSgiOG
CCxkWaM6VkG89FO/q/3gVdHgb6uRiB3tGdwpYwQO24xn8ZV6jmRR3vwWS33ktPlHIueFvkXVbdPR
NrbhIijVWzbk2J1S2kri3sNIVXhMa3PLcI6DnGmPJ5liX+ioHQZpO6bTMB+rZDkrmrgbX5L2UF5U
TQtT0qiZOQSjvuQE8iagkF9IIh/VlnJEPpHyN0dN78jtoIYi5mHO48pkSNeI5FgMphmls9jPcAJo
uVFdVtqJPODoi09Lyc24NavJcEkb52b3GBD4nbWdHCt2ivDqMpgVVvO2dnpiyuntst46WqJ8oI1x
55tc/axXd7V1s6SE/fXlP3Gx/El+i3uK4GnybBADIll0f5pc/iCW9AiQFOnop3tSemhvtO5+KbyD
m5fUmaL6J6LQPyW8XLxa/Dai3i8vNbTyf9Yd69Fie54l6d4PWhV5aUjSFIGBbfNqF7xHy5vJZcuo
dMsNKV//sE7/vvb9Is/+NX3i91/Oogo6B70kn/fXpa6hV0RjCc4mUtsPHDPtxjMwd9NQKdaJtebn
hSC1lCT064AYYwNB1z8+hD8pU39+fLzzLOkXAwFzil+PAJuOqFE4pViS9FnYJCVnQKb7+mLl37ZJ
+U9O989kpT+oQy+/D0Ms7wuMjbQ6/+w1bBxTDkgy031ChREpUpaz5Xkob2kGZ9EwqYLOdviEoDGM
M3d6LoR3Vt2H3Q+Hisl/qRjPJTlwiOZE+f4ctsamHk99oZ+DNtiNdnlwuv6mDvv9+t1QFSH2ldr4
C236lfWoGZ37ZgEDQgflCoXxezGhxEvlKUHbx2q0NYPs0+tnAEZj9TZXBnohx7peetxuHDgkC622
BeHrSYCwKsum994Jn+qUVZP8sgHJ9GrEehLf/X54LSR1JdEEct+NFh0vIRGhDvm+Srsiapf12e5Z
PgP7uVyCp2w1n5c+5yYbghsMB7RpScdt8nHXdpehrfk7iea/VEv95wUQb+q/1Uj/vXLrf2AtdTFK
/u+/liN/V0oxqce385B/e/9j/XX5nr8adezf0KmzLJFW7+NLvKACfzfqBP5vJtE2LjYekqn8v5VO
lvUb3wDfjmqGPH1EHf+vdHJ/o81HtPkl+YQvIcnqr4f2L1RO1mW1+MOz5RL0BkrSpR938RD8XfCp
UdNwq5YQ2FKLEJ7dNncrKNbhiDoJnhFCiHbTZ5V9M5DFtzUML9sw/TIiB0HJRznI7usfzt2/sLwR
HABGi40/tSa2IVirvy4uaxoSSqUDSF1zYD1lMnCuBk8CQrO66a4Zdb7XXh5etxfFab+YyUuDwPAe
1dn69I+PBJ/Sn88NOR2I3zCC42JFTncpOv/4Umn7SvLWsrcq5G2HeNuIXMZ/Vw1h/yh4w+/ZUM1I
x4eZbaa3WPt5biUqUe0DX07M69VtrDs3gUe5rI7zaieGu++Hud6tjEUXVJu7MVOqgtZSh2flp6AB
aaZEw2o+9K76ltgy3baVHq/pZQVn2HrZDSI28xi6vmLe7dRseod8uJPjbDz4Wdvc2LXvnkL0OFGC
ALdg8fDsH84svD006+SE2LJBeQ3Prh2rUzspNskmu/PcqMf95IhvtUqqWLflGwfiHAB7Lt81MUYx
Bqk17qRw4tRPH0RVneYwFc+V8npa6vX8TrZXtpuzmwqVRNybzjffKL96hXkzZd2XSSt/R8/EIfgu
P5cEYr1SmtG26KzsPsXgGPkoWljELRf1Vso0kjnTdpKDPK89jW1nSuZdmbnySzMB4Q7CRl5R+7gA
fiznChwp3ttZLAjW7a5k6u3chhMjTBSx+dbtZo/WWfGNps3cRYAZzNtkNKb7idhZzp+TEIBrmwu6
zjSNmA1kVcT8EqgYQz/6cJk3iPdq6vPqyK17DaY+Tw5DaMXltF57XntgMmrGhn7uXPPV87l8XYoH
p84kVliv/jCg/MLC+IHN4q3tM7UtKxxlYaHMQ6poM+uuHU6FKb3DMgbAVL3qWxhcpH4W056wna5o
ni9RoF11boSj9qMLeUAvoiAtYTrRCsq+oAku41IogyQk3lwaoVvWOh9FmOwkjUsgpG69yZWBgtqx
qyc/ZGdTZgQtVxkNpG75XtSpt+0mjftgMogMMCYzHrzs00JbzXjhtZSrFRFRo5AClFMkSyRdSek+
pjMhzaLqD75h0jLxg5oC0b911paXmxEEPdJIE4DY3D0k42BPEdqQ2GkH866rFjpQY5CEO1RW4i5F
rX1Y1jH8cjGPXIUXI/TaXdhRvUwAB+emdduSFHuX07KvkcX6HYMe6d01SDyvG3Vxrk4mSogtugRa
PaPdGdVmNDyCKkI6VaeW1YRee0Bt2nRpFdnj8p6bZnlv9N7ecC/34FoKw6c51TpUtX7pJScPYW92
22pvKmKISsbPwKfGvlgmlnDG9UaNiNKun617s3Xn9TC0w9LufHfmcMREhxBzQnmLXnJ20/KV3dgV
+8snM+9cJCgpA+1khAyrqiSi+w/2wF1NvhRnoiMmJr7FqmIGbA31MjV9ZMBUjkVrv1cEh7+z4JV3
g5vBfE8YVaFe8EUWp1gl3mqRGJ8mCVj3zIvMJ4NpxxkSObLAJPH/L3tnshw3dq3rV/ELoAJ9M7xA
tmQmGzEpkpog2IgANrqNjR5Pfz6oXPeW5GNX+AxOeHA9KDtKlphCAhtr/W3zodXxEtVm3uw0lncE
qTOAKN1uZ1yJaHenyWSBpgVBwO4f4zhLN17RLXtrLEp00VOaHfBDLE9zyYM1Tnr7OGdYLPxgOIAQ
jgdzzLxPSGjK+nQDfQGak+YhrVj+IjWU7jVRLhm1IdIYbwLBxj5ges5DIKGBtkmaDxjlq/2EsSty
Zm40ZapRD318Jl8q7jDONG7Xu3Jyuq9pjtg7XAY2/13vaOKI5TLOv6LncP2LsIzSh5NC9bOEfuoo
+X3xiW0Lq1kY8U1m22IXBO3Mj+5wFFncmwXnk3SQzulBRLNL53718NVdYq+CJont2zyLqzvfGRWh
1YmAZMxt43k2oQSb2sZhVKn+HV9nD0/uWUdhEdaFDqwIbaOjWQ4VObnmsxhh/pxxK/rWILE0I9xd
euDPBIiV3O0TdGoQT1d9jI4wHOveuBSYLmLUk+3cgjkm5GbpapruEif5Zk0xxiEFZ8A5UcWnJvcK
uhqQaEV91ptWVNVCvM+e85ApGjGYYf3prnLUdMctM915XRqc6FJMZdhUKURJ20rjQuuLcQESnO4C
v3COY9xS7ztwYOBV6UI7AWpOfTUeHD0oH5K5LB5MV7vjeafvmOt/7u1+Rs4T6+qcENoCQkAFPDY1
uqNEUSAlhkIgLhiRUN1n+4nisZ05LCUqpGHYWA2oBnJYzz8FwjrK0WIhtvJBXhTE8At8o0Uz4BQY
3UNGPCqakDnZJTUpl2HfdC4yptpXOpVztjx7qe0+Sc6hKSTdXZwHLnGkJfRHhJXntBeMbRRbE0ka
f+F/NXvi6tAsVUguxlrm9wgqtdCrdJNc4VG59xUly5QkdBoBqehbaTZv5HKL9JmiuoF9mbI6q9i6
+Ge/oD7Zmr6kA6cuneTgzDXHAFU0l3L2TpM9WDtuQn0VIdQ8+kO5pRAv5nkZRsS+GgmYlxky4S4R
armvhtoKAzjBPbzRcioNqX1tZVlgFNH3Wmx3PME0bRnjMm6hu5uXAgnJZo5r68Xs6jHSexEcaoq4
OBzS6tIq0bwkDSkVKeVxd7OPN0hoKti5id3vOZbh0gyeu4Ss/N3Ma4PSF88azMjms2Pf6c9VLEht
Q/T/jKE6/4KWB2JGH9U2WVR8veR+9wDoRHyC2+v4syRG72Na9xbtAqIfgb68tgnJJqA8q538Uzw2
F70S8jWze+7DyQtCHgb/NafiVxIqU6eoPhhSN+glmh0yl+Iwj2ny6BoV9Zc5Urt7CzseWkJEIU9i
mYw0covSuXKgtjdDbMURepaad7/b+YSsgwHFvFBTdeW0gKQbq7Xaj25Kkk3eudvGIynbRrt0pwiK
243SadGKWdV9gGbmTEmU+ZECyembH8+guRTcLGnlEkhpo0+H+ABn43V1LWICAX1sageTionIagzk
1+lQXEFEyZcfB0SSZf1JBEH8gg7L3xRdEN9IAx6LCU7nSYvzKjvOhpbaEXdWvY1BUVzk3raeXC2j
1dtnvS7Mi+pKds8hMy9F3yKwhT6TRNoFwre6h5hd9iMb0E9FLtbNPV/OdLegUskeUzm7LZMImo7D
oLk8a1ZSwqn6iht+6mIMNXCE6c6tzOnux2sZ6V5RhkPbBJ9QFwiTar/9oCoo6Ak8Smzjkguda2sQ
JEJ/plJGvaFca1h12x2GoQVJy7Qrk2S+U23nb5Czj8803PmRPiTxXVq6ZRD263DvWJ18saDxz3Fg
4Ka2cWzf/fiXTBrckMKx+KcbS8viaRnlS4rpfKASzPGzSKPWpo9gdTnfApKjIFGl+546Zf6JzBGP
FL0LVmS7JYleiNyS7TgZ0x1OUPni57N8bkeN+xNHFzVBRufyS+4gX2aME3cDk/9eEqaaQZr4TdT1
TWCEreA99FCiB7hW1AvhcNI5mChU4d/6dp/cBUK1v1/+JBiCW9tpfl9V/tcW8//AnXsNefnnO/e+
f+2+l6/FTyv3+lv+WLl91mfWZMSZZNpAVrDa/X3lDszfTGJZSfnin5C96y/9na8wvN98A1iENAH6
tvg/wGb9na8wrN8wmgJ3Ye0nT5lIiX9n63a8X9Zu4ok82pdcj89G2RbY8s+rZU416GoUyPd2M2Xb
iseetN4u3zB13EHjltuOYhCsesmnL4zqgrZQo5tGu59i7yAEZWsm0Zw7e6oSACpzPsZOnhzN3Bu9
EPHpNs7TPZZDC0l2QoxnbVhv6BLI5LKlDPt5/FaLLKd0gqm3cvqTn9lZ6GieE5FmfZ/7wzMCFVC1
eHxl6wYWzgc8W5M/bJt5xqExNp9IWwp8Ey5siYVixZP5ntqch8rTnB2JWuw4Lf7SrfJb4i1TKmbC
1uriBSicpaNqEel3o35JDGGEVkY/QgGl+tQFDZXZRWJXQF5K8OL3jPx97mR3mo3Z2vHL7tkcpvle
Cok2zWpFcYgzixANxLWYs2JyrfosuwGZvpm4lmd/RBhrZ/JqaBiyLJ8cEBHjq9KaNMEAIdtrBsfM
w+rc1HuIE+dbE/fWRrG4nPEZ3khh0DRriJCUM3e/VFryGTgaEjQZBDd1Ar/cz+j8OW1NTg/SPIwa
9DwvcwmEXmmHMW9kmCfjc1IisGrVsrOxST3O5fzoEKZwaEY9OVdpXx5b/BSvtaoKvB4zGoCMReBb
MXZ1VBmLye6WD+2VMxUv+ujOH47XtKfMLtxjCw/8XFND92bWzau+zJVNdZWddiGGEUcPTarv9jky
zImrSbEZO+5IuRKGlePoaMEt1hgrbJy6ufIYEsD7q+bSmVoWSZdUlIzxspVm8bzYcXn0c4MqbKQ3
13iL3Y9EQY1Vys0/4I+Z6btm6NHpuZWlnTHeMER0k4l8AK6t5DXfaWLrOGl+tQyOcDCWxoMCPSmK
DewhtqIpaarDUGuxfIr91QDcz2b1JU0K9ihz6lgfR4/FBfDjtCSOdeqr/gvvJUThw0B4bOWxxtAy
EunKf3LH4iaARps1a4Y8L57Mbqw35Sy/UgTbbiw1PzA92g9s4/m1V6eVDFFhl/qmb2fcZSxP8/wk
yVVtngeius5OY/mHTgGOOdjFnyZtpJ7LyLx3fxJCbpgIlge3zdf0dL5AisHnJz0e2900lt2DGLvq
VJZOfNHrMtgLzavaCHOQD/iLpKEnkIOlsTGJU1TF7dRm5bM188gWfa2fPH3BzZuRr1zfmvOocT+U
VrYjTF57glOf7vrK1BhukIfz7IthTPkONbEHlqgPTC/3wFOfRMGjjh1J1UewhmnP74vNQiLDZsms
/ipjDQGZLm/pJ33O9WmjDZ5+0MbbhpLLDdKM/OgqNzs0qvzeT+NETZFV7bBz7UqqnEK4NHwPeAbC
iiDvyKZZ4IIcL2ROjFpPmduqTHbUc2hf4iy5MUX7EetW971LlcRJR882GxKWMm24tlF3aI956/pp
dlK/u+GlnWfOvE3GdhE0igIdZsyqTmwGNbmMsv+KW+J6iV3r3VJ5/gGA5T47deXeIUixr1ZzZKc6
yEgNVCCh8ZmiXswu/lIc8J2i8lkUYIUFPnsvMue961iyxBS4kRnLfbX6+4vV6R+vnn/03tZNpX1x
m3Z2o9glmdjmfDz3qMvxCApxCn6EBhAMcYsSejjHWZmce4C+ZmtaVUzfgrbqE9e4gVazdliqTtOY
nbrYu/Z7VYfTVL2ZM/iHTqQ6MSdViAtuze1FbRWrhymhLLAN9Htnma5j6mc3oyS/wHKaPGrFNO20
HANh3bw0U0ogJTqnhDjjayQx/h2u1mzbp3K4DQSRpVppia/sgD3juV61RNY2TOqG0LWw65SzQ3RF
baY+eVMYe165N4y6zrYxESSLWt4Lx76fZMvUq1vjcJQlfiwScKzPwXPIO+iBvvphvl/PTOhK9wx1
Ohycxbjm+wIEdMEVMoRqodM0YBJTWl9c0AiPVvZbv9CqQzXp04eJh2Q3toA8QTIbV0T2PLQ2fKYH
xnKxcEUBYo5dJOGpNrPyxq1EwnkoB40+98GTkZGZBs7zTn8olFZ/GVryP7KpedY1v7juGuFtvST5
4JzaTU2tAVryxNWTEhg5ghLuNG2WB1QyX52ERA6SrHZMB6t/tnhKJJlHte1gMHe7OZr0Wd0lJnR2
O01dVAAQkX14ctBnf+sW8hX9JPFDKy70nbuM+9IrKoRsFMKi5d6mZTDedkYZKTN/RLWc7IkGxn/Z
NNPOt3N/1/KuvHhd8oiLGWMcDNEGR8/DMC7PiInzh6EVDavRiFKPSIWDPbRpVE99uqP/odowg9BC
YieRpcSeQK76Jpn6mxYF39ZYc0gCIYOQcKD52JnVfJ0ilab0bVQRy5bgriATGHEdyCrz8OpmCdtV
wMhH1EO8Sfe+3pNF3s0VHHB8m8fGDWYjb1v3hKLktmDP8gYoLsTm7OwcTGrhpOry+EJhMtkSNrW9
ZWRlg9Y0X9A6IgAjc8t0hH2FxNIeIM1TopZCczZkugVc0L2vGgHAe83yBxK98tTvXsEsqts5qG8r
w9yZjBh5UX3l6HZC20VA1SF12k6ZVm07lYodpY2HDp33EzpBB4lYepiC4Gx6GI8rMWIamM9WjfOa
YhnegO65zjlt8IRVKtmw3YT0WGARrxTx2X6FHqDaibEKk+yJ1+rrmiUhTKpmA+S34cxt4SNtVKSe
MGthDdQ7FAix5GRMARfnY5Vm26l2Q9IZ3nuK3M/JEEwPGCLvGEW/ZIORUnNtuActr/WN2ea43S3e
du6mwM+NiHFcO2vj/L2hQuhBdvnOK9Y5jcCI0CRq/dEZZbqBgEA1W/fBA9JDruUYfKcTrjr3yPnC
YbLfsZKVu3ry1L2m+oGXSNxRjpKLk0vqE6Bhb5MnQ3blPGdiS/auAcra+w41viRrZctZqcTsN50/
1fmNDS3hnPOe1VGE2OeFd9RoDR9DYPNZO9pzKoanPBiz4H2eMeTH4Y814H9tE/qJyPxnirD/wHWJ
leRf7UuHuvro1Wv7Z4byx2/5Y1+yfiPvaS038vmvn/YlP/gNblDXiZv4Vd/FvgRQQbWgjXqdgCwD
YvOPfcn8DcaM9xSRmnQzrVvWv8NS/iLvgPOHBqUbGDDAsl0+zs/rEhUcPVl+rrub5nHekjeGZady
rjtd3FsaHHvhTpuesI8QAACFyxOYknu1JKV5HCZgTYwsm4WxaVca2Zc/Xcf/hq9cd8KfCFTYU4uQ
QdZCqjM9APOfP1rmtSOSXc7tZTTiF4JaqXgnDD6hGNyysG+MbTJtQRvLo1fjuzqBzVR56DoZwSGx
Nj8smKe3jdW3Fy0dWjittdLC1gyGNyC9O8TzxolAnTS7E/XSybBVCLcj7FXmWwbBRmdjHcffYSMD
umtIBIrBjWKIKttWx3/9V/2RwvVnrpi/KmUjLG98Awb1Mr8srW2qrBIhF3MMaMllqvpu3MW8vnHm
Gt7BzSgQRrW0HH0t1/ZK67OX0pG0d7ZzyqJQVl5G5oUpbolsMfZwP/4HvDdNcbQw/8UnXT/JL5+U
9mp0cHwx/NfKuP+ZuU3Z81DiZWvpyjLdidIrH30n2KqU2wLGd7wdwMwfJ5pcqF8c7NslkP5RLF69
IdGcHrm4N6djR4z/tUuDwF/IZ36VD5HHaRGIjXQGxn0N2/zlOro1LB97g7OTsu0e6q6ZNsgk/Wg0
6GMss3z4qs/5LcRafNUiPT457Wj8habGN//hkbItKzChqAI+B9jGL48U3rjAdlVi7bzW1QrqFpME
IXvpy62w8+cEPmYzW8UcrT40bButDVlR05SdPC7EVmxyAtOu82YxGclH/aQ5/V5vxjGyBixxbTLU
X9i8pROS53ZwSUQBRnTMO2pzx/1kG2yX4tvcKiPCLym+1s5c0KVS5V9bdLhR6Q37YkTfrbTxAros
zw14SWhDtQyha/TZJbXGlFEhMYcKZbH3KpzEQJiQm8Uu1pDzRVAJ1caN+/SxpOl7ryv9RJLU4oew
nMsuqJCqhRZxGMdaBbkWJnOnR6J1/Kc+ZgaZ4TotPgYp5zjmZLALSAYJDHHxvHzaMLqb1Hhq9vvo
lsU338ibQ9ZgTGqBCxkJE71hEZ08nuWmGLdj4YCByHTElKoVRtQYuRNlBdd37FSMiE4AJw5Bk30F
9J3ZNAimW6ay+RZAPd9oZTFfJ9Kf953Zx1tJoN0RE019IImgfY19dIplVp185OK7hjy4qz4361CA
jAAoFepYtvXNVOUls2njwJSidq3dwmVxJrpZDhriSHeVzc5GRT2lmX4POrLmTL8ZjoYmH0jVKTal
AhAyLbXzvXjcEx+8PHtFLbdl7QZUtdCaQkl1BpbUBsG3boxfoILullnHkjf0jnWpaReIYKUuGdbs
YpOSknYRo+Z/JoUU6fVEZPQNaoYJqtYwcBJDngzaUgKn51x7hPHTTWKmLYyHMssHd4YpnCvD3Tuq
hj+auoeZALBd7jVgz0QWhqhxii5Mgv5CXFGwYWua+2jGyR8SWo3qMuNLnMw63QHKG0fW9Oy70c5O
hOUB/droA/bW8Iz1+FLgSv6upe3I+NqmQND1tyk16OmtuchLro9bl1qDPYDXuzZ32yaeAvDlUd3G
c/fGgI3vPJBO5HuWFtVwKMhjh62jpc62wOe8XUTVEvGH7qKdzOth0e5JL7ovYqe9y5nzbUW2ZZGT
38PTGO/sPu4+8sK5c4x4wS+e3pQyGXdpkfnfEfm9I+onZWJMKvTGvrMTZPZEfZDxjZE4EpnENIVx
GpPjZ7bm9TTEONTU3N5w1ugBC1tqvowL6Uq1QcGGEdfDIVuKrMOIr6iotxMCeUbFeieD77yq27B1
ki7inhxv5Zwvu1xk3WUuVICLrbHvGsshmGMx8CYUw0auXh6i1GZqHBrs2aFTZfqWt8b0raym4M1C
SHeEDHafISLsb7KybELV7OwUl61uRX2Rl2OYJQEC7XYhHT1YbmB2y31BTNat31TvOMOekraFGqXq
/gSLmRwQFMY7jSTSr8pa2gdyeq6WuFiu6rKM7/PJW05dSf1QHbgHYxky+hhnFyWzQT1KHgjQDEf4
GdE0pMd+kv6ZfUNyj2IkLkyAEniDQ0DKMr2aI8vVLI5zTVG6gX963ykrwDgoJvnUV3CYohx53Ar7
Ctdy/6k7y3jDhqG2zqKqBb1kgVAncXNxRzekFoEbPws5n1SM3jAlUp3w37gJobabK+Jsh22Jh+Z6
brUci0jiEiHje0gWx6m6rmOflAs7e2kDEeU073zRpE+eRJIUB/bWPg3LsboyPAqBKHsJLmO1OBBX
0vhCOc2qFG9xJbspI5QOr4xZakrlxsHNl6S9tcP0+FTbrpFtDG1o5aYc+uUeg28ZdsmgmSHVGWov
FvQUtdepKx07zwYouyKTB3cs5dTkk0C+wmB1xT3NmYSoeWV6LI1GPI/UNT/qeaV/AuuOZ9bTt3wJ
MsrrAnlEzeBcJqjjTZXQlGiM4jNwm4e+CIiaC/rn5cdElSakcKWkup2TWVTHvILurqHWz40Ha1sh
IL0VbnlPwTUCUZoQ6aB54DWVXlnWhOAD1/CxCIKdTnLclavGk3DbW49ohC3r740Epgq1tnaiPFPq
6EkyDCa7MQ54grxrO8EZMCBC6wtcpf4ow9odUZ0q1Wn3A21oYe7OcUS1OBSvytJdLOK3ao69TYq6
JSobtzgkcwKWPMgn1ST1q9E08jEzRbGFFK0R7A+EpvS2s888k+CpwhbXlWtPkWWn1sHNg4QH1Da3
dKekRzttvHu781P644l6ozOMoq0fnDvdU7d9KaAjG5v7mzffcNCqIb+umfge56B6EGnpfeCxO6su
e+yFMeGpju+aYZBb/Ffic7ZL+F+4szMmJXQgk1Ox/scjLc1T5nyv2qz4xEE43jRDk2yURJqLnws3
g1HpdxO5J+02J4sCy2+jg997mmRBbIeYoECRYBONDMs3ezJjpsE/DSytaqf1VUteajZUGnF3Cb7v
Zph1e5vHg2bsu2Gq2cp7dPLWw5x5Clg/i3E/7heyNzfEZBK3Re2vSsICwL3Y99Iq3yteTsW5GcRI
iEZpNWZk+FjNP0qLWAVUKA0Yh84NVB+qQCoSFibcDw8AbuXJiIue8ykAMB5ch0zHzrNq95DgGZ1x
55t6ctT1qXF35kiwxX0P+AaJnYFeRdJrQSohn86GPSaf+E0CeutQBD+YNfPVDbd5zwKj5L6d0urk
wI7feOXE9TCh5YnTQxNCbmkihhNxb4QvLSRFPtlGYTz2BBXsbSxlN0SLcejODsaIrAxeSaG1Dsqr
rW0lfHJgUvhJOo0SmeZbmB+SQwc9gSrIsQJYfWpv+2Wm+GloE0yDyvImUKpykhHW8glahHDOepvO
baLCpfZglrquE48eznDtrrTx0S+9m9z1ZEbshpl4WE4Z/RqFqXUmzdk4FWMdv3hIUdS2I8pGbogz
qWci1DLOpkCJ9pxM0i5w+sr4SiPB5SoHmdE3rt1WR1m544M1UFZr9r0iM08Hq0gzwn4UgpM3rgBz
Wl/FpJCQ7fGlJon0Ks0GZrOlHJmeJmMXL9XwJlszu+oXmu4iFWcZPuvYeqoBjL4xa1t0LQ3Lm2Z5
yxbFOYkktVZ735GCpB6le6394JXjg1o5hL6uvpaNqjdxkD1lXLcohnBwTXFD+t5TuzIRC07hkFE0
jfSVpyAl5svQDNappsvytKxsRp8RRdtVOiWVpttUX2JOWdKVzMWHBBmNusKGOsQkxGD7ERgyVES4
Llbkrib0t0y7mMQFrx/KkywWPBoxVpGDkfeGdib7tjXvsyXA4bfQSf+BG6kH0UvcD5D15pocJRIn
qAs64nIsnlOInnplfKbFy6LMceVFq/GzQGc0V3IION89HWfxIOCNOgWDNEvIJDxVEEvGyjG5P+gm
8YN6Wn7QUKZZvY7j2L756Kye05Wtsj14qzZX80chxMu0clr1D3orpSczylqVfnOzmgV4UXlCGlpn
voq4KI/QG8m5Q6F8yOLhMWmU82itbNrYJ+e2muSzMTAcVBPTwsaVff2qdakbs0cX+mNFuhmJR24K
WpwpV5Bw4+LuDxFDig886Hd6oYkbnl9S0yZTiKjn45MdA66x0QyA8hC6idnG9T9xY7mbcuyuBjkg
qc31KzQZqdgGarLOOSPyFld8d0v6Oz4jaTvFxgasILGyKohxnlpffqCV84iEpCOvteqwtGoNvYtf
jd+CAvpJ97t7K074LRU07EYnp+Ipx/4uIq3yCTO2eWhoVypv5xoadZUiFh6vVMp8QSQFQkKf5LAo
yQKqF4GLiVfQiI5LyBhSgRbaUvuOnni6zQlR4b3LKRdX3SdJWlMXSm/wg0Pv2p23UVrnllR8dfWh
w88vtkUxonn15rzZJwTKtEdpy/bMNf+s9Az4NyBVzqpbPYL7o/PPrkMfhdLYWulRc4IO9Ux5PxKD
tslz/ylpmiVCzMMwaanXhBwQZD48X84g4wsx+vfUIBjnqfSqR99cmhKwJ5+fk4ynEkWzHaP0Csqd
WxTTGyfKsh/afAOpjXIa6PTIjiUj+lCdMHDZUdveT48JB/Amxua3htH5AEcoqrn5wYh/9C8GQQqG
xLQTZcITX4sxpWW2YeRk+KY+oiZpjpEuv7ZVoodNN40XrEHHYupOymiKB9p/7NAsypkwcneVp6i6
epQLgYvp5A1DKNKWeIbC1jDATvkKFfdmielKx7A1oW+8Tu2ZQ77hNA9mw7mZBEl8STFZ29a0khfe
OKCvZBztlZw6slsHfWPXrvcK+P5VFq534+axeCvzsr0ux2DcwgeljKztMSnEg635+UtMM6mzJwAx
OQbKEu8ds/ITpu5xl7lj8pXBVruug944yXIYX/ulVbc4+duNbmW8cPlkOa1vpDiQLFZZjA8ofN/1
MQGgN2bp70rl0uis8zI42gUqaYqNzQ0i1fqaQDbx/Qe48/8h3r9w9HI3/gkF+0cbSqpIHS1f278d
2wJH709Q7/pbf4d6gXh/A3YilArHieVj//hDGbP+igMmBF9G7n9AJP//FcZohg7Sa1LnQka/tVrs
+PP+jvSuv7b+Wdh7V1vKjz/x34B6f8GlfABGJDZ8PnQ49B/gBvkZugusJclz8jQOjWytK7PI1Rg2
WumlG4lsus6ChvObPE21M4TV7GyCqAyl56/lYI2nUikUlUarv/Ecy2PKMDIlKADobvsS8ACKaOiE
umlSM7igOVveB8TbkSMNmK3Knit2jfZMCnn+P3Ch/x94XfVaZK/V38JefX/t/1Z//u2he+342rL3
f7Cd/yeSDD43yz8XZd1ggeK47n8SZRnr7/mDZTARUXHnkYETrF5NF8HW/zNCubhsMGUDhwLFrk2V
f6iynN900yLaNjAtW9d9j9/1B8ugcy/jd/0fqrJ+BY3Rg9GHBCDKz0eb9QuS7xU8F4Cu7Y61vAG7
c5wHOpG7nRVXf2lp/McfxXMGbeLaLjq0Xxu4ateSjiAgfDd69bEpu3vB/A75erFR0HaedvjT9/Df
kBS/GDap8+GSg9jTrqHjaUK89hMcnkvdn0m1UDu3ty527G8t1FvAMaJADV+cF1Ekf4Fxr3/iTwD8
+hP5hjH2c867v1IFg2odRUyU2qUMQcwBJKUMzZbFLAj/9V/th9n0158E94S5jjthtdj9/Hdz8M8Q
9zarXZPE7WHVgGwzo0P5RgzlzHCZ5tcOIScXzAQSGn84pvP4wJ/0bbDlczm7+4qxl/zCMVhQCKtb
3Y7l1jXjY8Vr9AuZ7M1fNAX9I/zvcsjR0MnXAakFP/bzJxambhpFkBQ7oXVnt25Oc9neeUkwn0rk
FkOqD5sBziks2Zq3+ELG7b++ZL80/nE3rB8gMMGrdMi+QOcJ/TM7MgHnkCnn0+5goDKndrsGAoAY
3wVMSZmnkZweMCgYWuT3WrSU3smMAyKQnVddH6/rZNKiTl/ezdr4e4nbPw1yWP/qP32ZUGh0Y/OC
grnhsf7lEcz8VKSOV5a72MydNZKEmCbSYZz22PWVDuwqFzJMJLD5aDqjvSmlbd3966tDcMUvH4KD
6Pc8CcjGtVjtl8uz0kDIqINsV7JdfJId5XxbCMlMMUPis9HQfNdUb+C+qbKifNFidYnHZdnEiP6J
TjVHQpwknt7F9PHwrG4eID99R0aGvbO84dKvpp9+tf/4PCGbQNYXtmoqybAIwa2RwuRf7DZOtS1M
gI1AoDSpxWBF8cytIFJHbmvUZj09Jw1MPGSg/ubKziPGySroWakKcVMRY8ZrcdaCF0Ug4FPLf56w
/ehvINujRISgFm9TseSiOZobGLIqI3pR0mi5a8kG2w89IW78/HYVNOr4prHD3HjjzMCa1u3wPVsA
C8LR7eMmIoEgfyVUikqLvJqPHEO5tcVFtOyrjoTtnDrnvU435vSEItQQ+znW55WFGwKYIJEfPVet
sAaxZDd+W9bbIdfk95IfdrGctTi4IpX+RJoAEZu53n1idBdNmNPEckNSZ/00J606yRwrKevN3JAn
z+BqhtlADv4eBV1xspTXfabmCBGl1cFTFeBpCr1JK58rz41vqiUYzwapWpTrFOax6LK8CTVpk/Uq
LXSKHZr5PFL0RFMK2QF3DnZNLHMRIzdpkdZjCi17+mqKoInZDlzSZFM0IP2+HQkp2voJpSLQ2+4p
WFpiLkkla99klmqUAjtyPqaykvNWJB5fJtJdkC01ucsSxZYgrptrueoWbaihq7LR1TFIMslf0vEp
d9+gf2rmI8uwkR+BKNUmzrqU3pI083YpbcrR0Eh0XS3KRuK/s2wGFZ9N+p0HKweK6t2a9htFnRAB
Kd2jnThC38RWO71SGo+GBP/f0FzligCE7bB0c3Je2oQcWJ1cx3DKc3Ef5zZhJv1capek9sGoFNsR
waesVts+H7TszVl8oC8IT3chLUOa9S5WnnM/aXOcHv0VKqxX0JCEZfs7adIgiW0DwZKv8CKR2CSu
UhB05sKJT7XCkM7s38UzGkSrIGnED875ClkuYJdyBTG9qsyvtSLoD5nl5yEeJFlEWBrs2xgQL8Qu
OFO5Aiw6kvmPYSB27+cVNDWWmUbmFUilWM864D2conmFWdMVcC1W6NVfQdh0hWPZaRBuLUH92K5g
bSyqJw36NDKtuTgUEiitXMFdtDRvOim0O3MFfosVAl4MkOd2hYUTqDsSG1awGEcd15rsj3qYrnxL
etfjCi1rKUWZxQo3i9q10b0qE0DbuKm1xNpqZn+LF+dkrHB1CW6diHI6Cl0Z24VOowPZpA+aB/IM
pl+HhInv6op8bPpNQYmMJN1ObWccx94rj13ty3Mx4aGzoGxp+wFSN8lRQ0dh3pmA7TiVQN0zEChn
ReI1Eg7hykHnJ5G/NSter1fW8klKc/ZYcm4+qxXXZ1spN0NX3ScpAIXllf/F3pktR4psWfSLaGNy
hteIIEYpNCslvWDKiRmc2eHre6F7u61SypbsvvdLWVmVSSBwfDhn77WZyYulE0D4D5pinslGLn0C
jOQOYLi+2dE1po2QLB2FcuktqHBq5Ea+tRzGIv9mwzHEpZRcmUtfopUVLQrxr3YFR99ts/QwGpoZ
I4kFQOSWDgfVQxtoY3ks4bvFK/HWCeHYfUYSGN9mRbqGefUM8d1ma1SVJ0dkNFP0dBbfahSQ5zDt
s1OydF1wztdHAPrETyQc3rWxcg/WNF7IEds28RDJuSySmzExKCw5b40dufR4vFaO52Hp+8SaZy0i
xpZ23Oiturf20FunyFyaRo408k0T5YdiaShRMnEXCvVPGn9QZ8ymvoLiJcnSqnRth9yr/92hKPcp
hyydqnlqcjybbCtWEmE35pdHtcDFdE/NF7Zy/JuS4OWj4XQ1OHQ7Pbqpaz3GTBa7KKrMnUYJ8MLo
FCVOemnZ0lQbl/ZaVc0zkq751teiaO9paM76CtcnKGKakvPSoKuXVl3k0rQrZjk95fhzj/nS0nMI
XHvBDj7DSKTXvEqgjV10uHdZPBPWFQ8P8A6as7iuK3aF6dI+rJZGIollIzLQHB+5a6XBgIQXXxvt
xxGXzzox9UohzqU9Gbm+2HYKyK+RztaKpM5nyv/WLmv7GVHj0ttkSUbflvjVSmQNBsYibwMvMfEO
qZDfH8fzLlnapLZVfx9KoGzV/JpJOvdol/O15E+gkBV+b5meAq8ob/3WmimjWNdWb64Jw2lei35M
d1ENrDiVFWWxJgqMIWmu59i5oud/B6TaPNXS/BFZmM8GyllBXKZio4eZ2kaGQV7RhPh0kC79xjwj
Raj+Pi0d5GbpJYfY3oDWHW2U5nRPwx0hO/ScE9bt3CH5gcf5UkxxTLediDspyacz3fQ2AsEb+biH
pReDhTdY27Sly+2AWj50Swcq8WP/pgdfgPjTU/0agq2HSLCzsRpW8OJ0yUSV20RhpJSmHGxY3ynB
9q/xWx9+ErQm5qU5HyvG+ioyG/uJ3YZznme9iNeDySezJ2cnfwDpVyPwp/kvFxUAfhDrfgBgV2Pj
76/DjvCQIIaCCVUCMUETJRg4uOm7nDLXi99oCbJOkuWAElRJcqLuhBpqiv3nOZsdculCGw99hxPy
kS8hOeBlwJyLhLj+lQmPIeTHonsiTSq+McDH7xLwxu4GKOyiyOgzI6ReCZd1nQwWwR7G3GFLwyle
s5dILPZ0icSsvTJjtG/EdvsZbfQsAnQjp8a8ErGorgmz6lEZF031GDrko26kUGaNgMMn8xs6S3IP
cBTZCs7otMJK4aSPVlHCdcFC2/5eUrjkatQUMAMrI11j1YhW3ueLrgYxVw4yoOw3YiZRKJGacUGv
yibfbK7sY2ZFbkgzO1Xtzikacel5SfoTYVEeBTTKrUPrdBYFkdjbk4Te3fpT4fEVsj5/S5kD1q3d
lXeqrwKrsNVJ0j9sVg4ccqYsPXyeMkhQNMrHExabcY8ATV4m2FK+I7llh7kSbem/0AHwfudFrXaM
8vlmdKNwX4JkNDaARiFmwW9fIemtjO0QQsddEI4uBtpypoHR53MUeFM2XacmPMrbxPemeNMnesES
6IhN5HYWv7YFdq561wcJDJE+mNnlyHVvMslUJLJdZK6Xqp0uS/VkjEA09LoXsb8Ju063Vg1lfxMa
WhkXD1TJ1Q+Xo9Uv2XvTnUHjwd90uWwOnlH7QPFVRGXdhIH1PUHFneKn0CsC+Uq4tgPEa8Tmfj8J
gpRCVuGp8nmX4VTd1jkDYgfsRzsj46IQXhcqRwM8loFpxO2TRqXpqeV3xwF6zGLjdPlwY3BGOCYV
VK8ymbVdDk38wh3r9luLWT1hQz3XaK/puMGjxdrNpqoPYfhHsxLI1P2qOthWFdnsO2drhrGuBucx
T6A+kxMnLs03J3uymNqXvguZDovVvXhzvdPvJpAKdC9ueGb4xRqfvPnkLYkf7l5v8zh/7BYr/fTm
qveVj8M+X8z22Zvt/s2B7y5m/NpcfPn2YtEfF7N+sdj2UTpP3Cg+7jntgHaqxMTgb2qsgc3i+rdy
X5yiNxYAR/H6bl4AAekbK8BYsAGmn437bOr3tT5xClngAmrBDLgLcKBLZAJdYKEQOAuQwCQwcjNE
fnVwFlyBXMAFsTYTWtPP8SU9poE1gWZLVDb1NlygB/6CPyC3cCEhLFAEzwOPMC+ghLcz5P+XqL8q
Ufuclf/vAuH1a/la/FkdXH7g39VBF1okB2/PsfGhLeZLRJv/Ux20/otKBVUBsVSujTc757+rg/5/
ObYrqAuiZaSU5iyi1X9XB/l9QJI837ctqEsQKv8jDbLJ5f+oTTj+W01iESJTiXQ+cNeE67c2CakB
Oc7x1qe6d2e6E1q92ak3pqdMtHpDdxg4SVjrsDT9W2imzqWg63JhaXq2MXtElIBfhgBUh9h1XURs
REGm7MZn3ts5Mb8Hrp63dl1VHv7xoP9SAVzqp+/v3jNMxNqY9RGdWkvR4x8sIyOnDeeHvhXkmuNd
F3GYnHxsLpBloynZdKV4rtJWx7OwqBHdrIyPE1qelSUNgYjTTsSOQMFyS4TXdk55CMruM1phRXZE
5gmR0elfQKXfCrrYTxxiWZQTVgi6k9CaUwvohYn8Y80UqXa1FQ+n2NenTciCuyn81gm6Mq7O+lAk
+6rS2m3qahhIes/cYq1KT01RqC9Koh+fh2kxkKiAuRSWWVL+fB6i0QsYSFQqvKZQ97lMWghPfR2d
Qh9M25RY2ROhAiQ79c3w/fN3scji370LB5vx0uigEOdC0Pvz2hxCi8gD/xH0I/+YQQA8dPk8bSov
UWiCw23uNoQY90u1ZRgeNY7aRxwwPz6/jfdFYfrMyH4BsKL498FmvCucErLYke/mgfsaLMRNDU5E
fcx/a673CNNvPvAcktXnl3xfFeaSHkhgav8ODmxqfH/+4dB0iHWp3Q5diI7DzvGeEFDcwrz76kIf
3y4XovTsOUIYhJO/K7GWktldzE4X2IQHgIgRc7ULMVhvOdPaG6wuyN4azzymJA3/p+Xd5Y+kcsk3
tuAhP1DDQt5sJCXMzSzsql0haxmQ15CRuBW5Qa4397Ikyk7hFW6N+XE5aHzxlP/2xy8P2qKLIpwP
T7klfANxFJDTSoRPJBq8Ikd6Si02yjUKiJHgvbJ0/kUg+D8Lt5jm3w1pPiOdORt5Jpr790OabKZR
L/ukAyPVikOSEArpZJ58+E/HD5tsJnOD0imNSGcZX/+YxHplk3Pkoh4iYS7eIBBFIjx17ZLekaw/
v9SHKj3mJupamFt0Isk95oo/r+U6xFTUdDF4jfapr92H2hC/NM5ua7hRcjWnZK/r1Htmzu1m1377
4vIfv07PxGohWA4JgffEuzmitWfaZRaX7yzzZ5NVF7pqXly9e7Gifm+E1HNkBOJfORuUE3e65r+M
ZDqsBdmh/Fc4cxHiMuhTyTpznz+/t49f8Z+39u7jogQak7PDraHOPJqlf+3b3Xdezf7zy/xlmuQ6
rk47BD29xXz55xtwtAKThDlja7HVndu1O6+yHvPlgLfwz1stxYcS4/CHNcAmfFqNCqvg5/fwcVhz
C0zQKL/YlpjuMpP/Y8AlbE3TqlcMAq+uAlIBfSy3Vv3FX/qh4UDLwwQI4S9NusVq9edVCJjIi1Ef
uErqPkSTe9/l3WPJakvKW/D5H/S3YcUHRAuQ6VHQjf3zUqmd+3ot+iawZtns58h9SioczybSvx2M
OYF81Zy+eIh/+/OsZWdnUDgCnvHuPfqNYTgqbZvAlj1xWD7up7j53tku9TQLHcP/bij/ss/522dr
Ih5wDYw/uokm7c8/sAb5ZlI3bAJU1TgXtFqtyYcowLFQNoplOu7QsQyrsfOeqgg4EqWZL97mX8ct
fhr+WtuzcZ+/+z76MdT0uquboHHsS58l/pQgNd1Cv9ioqf818VrIQyQbQSXVjn0rRs9G++KZ//Um
oLUz/6N4ZxF696KpZFe1GZeozFX1ZFn67WSYhKV199KQj2ztrlm7ZrgPv+3YJ9eiev3iPSzz0z87
eYwx0+bMCDkT1gqj+s/3MBRp0aPsaoKhHWhvDNqFn+nVDqFSHHSi3LZ2S6cHnahTI0xTWOY1jurk
QWlwsbuOomI5AVm03ZT4Jy3bIz7UCbwFsf75jX4cnJhYdYt9qeAmDevd4NS90o1nGvQsXPZD0lve
MSXk0qVfDlgOZNnnV/s4dbKU0PXl2GkzRu13TwWroNOTZ4QrQrTDzyxL7rCUYJvXvtrefrAlOkuf
n4vpjitMYbzJbP4xc6VpaGQqs/UAFwqSOPk0wz5aT2WLIIZ9ZUI89SoiTntbFyWtXZOcKF8f93DF
Nr2OQYMsMhodSMQ2Zea+dI437LvRRhVZFhioBZsJWA03zcD7sXNsxehbm43sJlpLvb12dfUjokjz
+dN7/66wlpsWiz97mmXn/n42HgnhciS2/KDnAAVKpPBuVETlzANOggWp/Gpefj/7/+t6iH45eXKQ
1Jf//49nGBddOuiymYOG3fmpSnVx00ah88UIfD8lL1exDcPzdJ9RyJ71z6vkdrLEyxZzgHedaq+M
v88qeelsedEWuM4gCHxxwfefJhe0OAdiVjV0wkPe61yUHGOPjuEUmMBciRzNzCDu61ezMX4Q3NOg
OwAillZ2+cV1P+gOlguzJ8ZZwfV9Zsc//1L8NF3aeZ4K8hoDvWQVMivrPuzI7MyQih5N+nupSB+8
+XfseHcoS68cr7wI2QHhd30yseZglIurL+bK9x8lt8VBgTnKtdHkICH587ZgKHVtybcQ+DWmK9IG
7ANlYhIS5CQPn4/gD0hhruVhX14OQD6+1Dcu1D+GVDZpfUfcimIOjPJ1M5cRIa5gRFykvHgbsmAG
+7xxZuNVgA3FId+uOflpYD9t1Os5Nfkx+f75Pf1lOGCzRaXDcsE+y3j3VvrajrlWpoKUivGWci9E
hrql0+rOr3Q0n9IeqUKU5PH28+t+WKpRCLFIchJEOIgFVbybDKnZMJ+rdAymNvtNfziLoK6hYt34
qkywIKbzxVj2FXk30GYAPDYuIU919/Pz23BsXu8/V6rlNkxwg+grdSbM96+kz6leRr02BHY+Wj+F
DJ+zIbkadbPfhW73Kxt7535gb0Nn2vCj2wZz1j7P501h+vGN5jUHqtreRT9k1V41LmGSYEWWCF0o
SWDrGmCCc3XjEpZ1hSpEHEhYNQ5+Cayx0vPyWUDS31fEk7x0cjZ3oV35O3hZUBeast7ikGrXLeEJ
kIuKTd4OxbkaiZGj67Y2JxoRNIHMAzKK76XmukeDUtgrjV112xUVN9nbC5iq2pam+ViPlrqdcqCi
Hiipvem04lzjIkApkVdXBbmguxiBS4DSgg7/AC9mE42juswzWg4dEvqlPdB4JzUa2UPmVqnY0b8l
Du3z1/GXUcGbYPvEmYeS34dJQptApIoeFXNUWvcish94qN8rV770bZatkqU5Ord7WoMBkew/Pr/4
xwWGVRlJFAIgvlDffrdzo+wOciVvhgCFtvjpYcB+MI2w3BeQ9kXjqy8240s0zruhx/UIwIG0pLug
WN5tPopkLr3YyQeoxVH42BvSXBWJKzbojMIfCV20BNJHra3NXFO3zhiO32Bppvdx3rgEnVfO7yEd
GIip0k5dgX96peXwnNZNXdFGC5fZLNMndUstnWT3cknQdflFumj1nbQqg9YuANbPH+HH2YRkLoGQ
E2ovYkrn3Uedi2nymxENFFp5vGGySa4bP/GuPKkYO04cHvDhRov9B5vR55dmI7C8oD+/ZdYVaHpg
v/iXf2H3/jG9xkbYRah7uiCMkTRtsxQ9gyG84mBWJEmvpATyWJHJ4ayGSLk4XxJynsFlFVehKMqf
ykuSb1FJavmokuRQtgJYZihCKki47050eKcnz6G3Zsrhd94r45zGXnsiJzA/e6PByakOS2Gj4cNJ
0fWFGrZaMlXXWK+fS8M4625u7E2zsk/SqxCTjMXD7BevVonjGdB8dbDa1vyGfMJ9ocUk17KqFme+
hTUR1Qw0L7O+7nLTJXNY92+hgMvzaJutB4Chx3GCq8QCt5I3+9hLzftKd6tqM2h4mlhv99i9AGV2
urFLQwdXJm21lUXO+rBKWGae4qIaH6jb+EGGHqIJ6G5hWatTsnd8RAd+IEnHzFcFnc6LpM3bq0XC
g1WrGqpTCGaBqJt2mF+1rNde2Wcb9+1oiVehalq9mp+xahst1KG0M+Szolm7mfGs4vTo8y0GV6LG
Ic0CIPOmG4ih1XqQWojj0nSpk6d0FGPTdek+90gONWvQCe31xCwCiUXF2rR1WZ+biGryNqvLkHiQ
VF2Cnqg2gnjPeptKTNLrUNNMYhfDjmdBx+i+6EjBWY2RLp9xx8ptWxdVsjIsAlmNxJCXYPUBczdJ
+eJZdXwSqL8IFKV/7EcOSQlAlleD43Zp0JDEQigwZd1n9jKCnmMDICpG9rDH9uMutsU+mCwQe4Rt
pnuTVOefejT013T3HLJi/WJFIwx4fqHS42Sbyc5Nk5EewpwCXQC22+oE56QTaohYGji7dJQYWkXG
Yjf4DuzV1tOOgBXFL9VNklB7R49w43PipcXaUebaQVAjEZl41HrXDWFtHSZ08tSQnAUMC9AnY++O
oCqlK+0RrUrbL0izGCNRSt4CKHQLVGqd7Gwv6fGLO8kxTiNvnzdIQ3TNjBsa6D7UqmjMp+PsTtGN
67BpmYX0LzKL3tycJncGpp6LWshy18lGf2xgyCGtkQLH/QSpvtGNItCTsj+qJqs3NdFQ9BwJJVeN
574kvUNTHbJcvbZnUntVBus36Ut4ilo5XYbagCjE1OC76YVvHkegRwSXu4Exef1mVo7GRwb7BTiT
PNqV6z9OA2g3uMnqttHYX2Bn9OrLZsrDbTWg/BgmlyfSGeeujGqknKZ9GZKurOp2PFaZ4Z6rqvHW
KiIY0PG7ZAezr+9WDaoJBy2d0I7dNNZn4aTNHZ/Jc+82+NKQvGw0zhS7rjHdg99l/lH3Em0/iy7Z
zPA375OscwMVhf6TMlJ1q2Jz/iFzXuYQjd5WMmneZtSXL3tddpsyz7wz+G3n0nXD4bLpZ/e7ySrw
wy81Xh3xlU9SZCa6ct7p2GZOkKvFZpoopFgc1aqTIf1Y7d0uI4esaDj6TcnQXQITo1uF2ce4p0/O
pgHn2d5AUbxOEr0+eeiqr8htDXyUgtd9YarbSlnJKVRptR0o7G9NN5xQqBFXhmvMgY8G6RAXNpqF
In0dHeX3K4yL2lrXMKfmjrhxipbFSDZ+YMK0uU44ol6XURYCGSjo2a/MWZuvumq2LsfOTfHGGRWb
xTQTCHscI0vgCfTWpZOIoV05+fhQanWAtnG+SzCWn92U8cslGuqmhE06Kbk7m6ZpoAC/rYKIkmh3
DUR2cCBJzGok2AyIRe7ys3iP5bPZN+kJK5vzE5c9opt6rE6WK5NdgcaMKDGoQisclnq0HnkQT5Vu
c4+GGsozhPN904XDsc7RBsVedDX4XrMFjFIfbcqJ5yTLvRstReRRTn1928PxeJmbNvnmTPZ0U/rx
XTlW2i9nJngbSQyAVtkbZ2vSiVpIhxIX5txfu6AODTKJjH4CXk+bvZctXFUFVNu9kmnaGNj/S++W
Yoo8zkVmbp3J44fp07kPg4t1O1DEqMPw66NB7UtYZzcASpS/hRbZb3jCo+CIaJTGhiptqiASSG01
1pBDdvh90ZpmyCdW4Bwstc7qARj9bMgthMLyRmYOGBCvdqp1kzYPudLJem0a56oC1vorNTT1bYFs
cOl2GLeDocJvloaFHdAagI6xHaqnlOq4C9FFc/AeK4FE2W8y1Mdx5+OV0H/OfbUErnTbLhMwYRGM
EYcRiksIDOm3hemxS0I3xYAHh3fNKjNeUxwfXtxMy14zvUChI1W0LUoLwayvRrNDsGm2EDEbbX7W
7KGsN3bWeYTBibnYi2hmvtFz0v2s/Ib+aPV7Lq2MNDW3hDXp9+ODo6zpWmpkkooIpWppQ4EnP0Na
RyNOa2j1ZX8aHHoymdyhrh8DWBb26+ib3Rnhv3oIQ1/OZA5r8TmsbOuXriffcWe6V1Enmp+azNkn
9tD+HhRBB8AGbFDX0lDsajLpuQ/zbNI9rIR+lhJ9tZ/2JoXHDign+PJVKzPwh2maP/czOQfD0IDw
LVvcnqTrNVV0RzLtifNOC6+AaGe/jU6geG8cMZQrf6j9C03xsQ6Rbh2oOnpW4BB3V+0M6K4XloSF
pwlV3uKvN3e6MXabmA7ki0rhID4ibHmeEjvWtyzSkIt7UhTWvj3wgtqKr5MA2eOkzCPJBiSmqgZP
q8OZZ4eq5ZrkOSKNXUEazSo28Yax6llMwbbVsLS7JX0EngnpBuMYEmfwtgvy+wj1SSzFocIiOqNG
Keq9oZKjxz1esl1pr5lI85XbuY+FWPYxTe6fHAsMiJ4ON6MRJVuW7vSkuvmk90W0Ie+GZAl206LQ
253bs6XGlI2+Kc73iLELJlANMIwm2lVvut/wqQVjTG+q11yDBdn8HTKm9kKU80rqhQg86QaF1jtb
GReA28MSPmk1Pjlpr+1zNFUEskguKLL4kSeUfS/quAR5D3ck89zoXPs1u2vPP2RiUAgUzfaqsz3n
0C9Fo4bU3m+OUyTHNo+YgZpwetR1eKDgObZdhdJ+JBZxZYwkyPWtQsWnKgSgyssOumXt6h7pldWO
VUAEbiLVtLGj9J6POV9n0XzOAA0AzJFZ0E7WdecQGZPhR7jxQgP4vFAgPtVEFFmXxOVVNsrp2iR+
utg2jYzPE4j4k6BheINGq9rNeHvO85ResbbhJufJsINFO7crGrajo+O3QeLiR/aZ6G4IEKeXCt//
Im2T+na0ANF7RvEjBM5+ynMKWBund7wLtfwPvenSaG2TGbAyqsgIYrBoi/zUC1qVNTiWQYO4Q62O
8agE9bCof+D3nAa+riMM3G6p2hvda1S8Tm4CFbXLxk3FqIWyNLEjIzxoV9u5zT45TC/MntjDsZW8
wyisgyQszvAxjLNmMzZJA4GxY5b7kLjrbdySewnC1ubHxx+WA50S3PN0BjA7I/czxoM+ZtaDho9j
CeCebgdgwwery/TrCM/FbjB1DjlVn2nOxtBHVWxomBLpbBjThTubBTFT9vTggIddpX6Vkh65+JLr
wm7X7mACN0KsJS6tiDzmFfp5kAuVxqifObihtXLrEz2ShNTgacJy3SQ2H08/G+m0huORbf14iIPI
Qta2HjHTASaw5l+AkOS4KUiE4PdE4cA+ve6ca2T+FkPHa6qXFDrl3aBl8oD4mZyTKBw9yNkwEm5a
yTl3neqgcYgKQC1WmWpL6A1xThF+EX9dNXNx3+epdpHjT2W5nx02AJWhUTOihom+ZtPbwEVDPH7I
fG11i49FvKqhwMBTC3tLJQs7tdIhpye6i6jNA/6NKmWS+W60if6mFEWs5WylWyMr09skR3Zm1Ib/
TC5B+a0YNCgZS4JCtaz5RlyyfckTHuqMzthZdW7loe5lJwiTjkNYK6Mr3Slxaztzsm8rs6SSK2RA
PmANmdxfl4PwQaHqECNa4cGEJrlgoBc0dfMUEIEtt4aveeG6hZYaEALt7oc46gJnyuWPieG10SNX
bENPc7ekXHaLLX3CslFD2bwWRYTKXCMH+01M09m4ArK5QA8H1kl/rUCObpzGM45h2kk6Y5AqJHVu
ENAdvNm5lKs0QalU5+6mHQWbOkvFmD6gwetZ1Gxzk5dTjc6x9qczrT3jcZbaT7dMo8dhtJLvQ6fr
27mPih+9ViDv0LMKhXVX3o55Hx1bUcUXkzYwtyPo35BCYa2EPRJ/Opa+cefbePXXchagu5dbah0K
PQNJll1jyJWwmhKmFUSMRhvqi8EziS1jT9d1JB7WMqsD0uD6o071eqeEHx6N2cp3kdbJjQGYcRN5
BPayzyQkNSrHU89ktVKy4fyitahHfdrn63hu0IlQdN2Lzoflyo7BpR9SoVVeZXXU3ZvTDPbewf02
rrIiroNszHcNJZFLMkK8VWMRxgL/ZzdbDdvbyOp5ijBlD6Pq4cBakwM71hq+2WZGupfUoM+Ebc74
LaFrUWErT1rhs9415maI72dhx0csF5W+UjEbxjD3aN9I1tPV4DXs7kqLg0B6H41JeAgNPdqUlCSo
QEx3UZs45PdG4Nk8EMpLDbk/hJYxbEurwKMC+meb6UxJfl4VIKD1Wa55aNWOygDJf+zdgzQdM0xN
cN/kRMGeNSptDfeiybpzTyrvimVnPUAn+hHRqcfUFj77JtLwKXcoRiHYu44WdTWVEXu1UOfWQxhe
+C6CM6drx+0cpn5gadVhnhuWbFt7Ar+Mbjn+VRoLPcJeDnFjZW66dHYCNQMdY7dA2GoHFKrvY3j/
9Xw/lPywFafzulvSziIjCVKd5hVnlXU7ZMSCjFFNGWSa+WL9NJCxq20rHQqghPIR06pYxbjqdrXK
xgsvpcBo2oCewiWFjZhdkniscqO7+EqhXrqXhgW+jxC2C8LskyBLGAoiNrAHTDqtk0RdlikQtTnK
b0OMYysBhYch1rHfVTvT0R94Ca9dlD7yoB4nke1HuyGTnlgsnKaXNSuyHQxNJOtNgkMoRDFn+WxR
5skXq95FYOzZmrq2CLg/GiaboHkGWM1MiUneFuDJEpiN197cqBs7qdGWS7hJt/Az6lUdpebZ40T/
K/EdsdaN8ttMj7Ja2Rl8uxb80tZvCXSe7C5ah0nY71Ll2z/4nnBnLNM+nDgTh4wF0l9SLCJOyNyV
pd+h24O2njtQD43B+jYY1r03Q28ci0KeBaK+FSqvbxgME5gQU4bey5hPaHJxJvA29wma/nXiW5zM
/KFlJ2SN69yIOM8nlv9itvNDjussyDm1s4qmFFqm9CfFiWxd+8mDqbQeMWY8rAkp+9mHEJ4b/GOj
zeGa8qZ5LczBDJLU1y8JuvFuLK/3zklMNI0h+3SPNq44R5pxQNfuIVLOw3hVjn3O+pAnj+E0VSzf
mTh3cWde5iTHnfUa+mVXkwM+Wk9eZEB/K9k74AYUl45qCj6u0dk7MKyfXEOpvdG364FG+Xlga4C6
r1Pf/VGTt1VK9hEOPMI6ZmM+Umamf+BYVMuEciV2pLrd400tzlqdhpddnPvf3Qo6HcLKytdXPACq
aTmCgmYd1aXGShHrTvLQUeSBB+OhU/8hZpcFKjcccDIckK3zoNtsiCOijqTex68uNZFTzTdx4/IO
TtFYl6dStyZv481u+8t3ppjLxSltianr9mU6RVeui6FJsCb/JPhAu5ONlf0OZTFdKDJqn9vCym4R
3+Mec3UqWm5Nw34awb3CuO9p+LfmZiH9B+C1GTxVJDZWU3t8imbzFJntdG+Q5LlTkMke2tmu8An2
kDm7Pon3YcjGJ0r19MLFJxXQqpcn4s3CPOC8A4PImJwTrsGI83lnr3FkQjG34mremFz6sitVQget
6Q9p/UaYSZFutSQ8TRCBkAUO3RlmN0HowxRf96FW3EG9bPZNItjVeBm5ekGNU4EWBOcjdZsYJV5d
0n8otGdGI16jOaFQgaLSD4ZC8Zp6tgzpCTQwaBjPzb/7DevU7I4E+Soh/PvawalZW4Vcz3lhP5aT
FX3T2Nq41eQHXlZXULhMS9t4db1kVymWiWLW/LUEOPaYtBZlNFdFd8zxt1T01rrNkZiWP1uTu4zq
Ixs1sa2deqcgvyM49mDgsIB5XrNyjVhfGwbDpPfzl66g+NCC/6YJof22MlRleiypcBfWap57O6Cs
vY9pNqyxCJYbzSM9EY0jWSxZ95iQ8cin2/9oeoo1TT62myp2lvyM6lZWNRXBEHtaHSfiSDaNXAHU
I+LT0Mhacf0qmBV5lfmQdYeYKvZGsMj+0kOW6E4U5taehfg1KSIlRA98rGejB6qUjcnoDydQ9vJi
EYAeqNdrpLqZYtNg+W1X9lCQ+eSXOWHQvTpCpbIqHh2VPkqw7V2PK35F+Wq4lBETBW5Y4z7rez/Q
ewtE+yDKmF1uxMGo9eApOS2RCIhWHQaT8m5qyloXbwfuKS7HhygujQvLIkUOXH630qcq3ntpLlh2
R++UtM4RjHIOxt7cTriIo1WNtn1nVmZ/Z9hGsRvsadhSrM41EmiqdGcNub+3xx5WmNXJZ0BC7mtJ
VM9TY3TtI3U1IhdGbLzpJjXj6lQMijANugQngLbWAUsz+erseC7q2ZHEJmTpjsQqMt7KlICOKX78
vOHygb2w6CIWizzQF7gd6Iz+7JyPNKOyWDfrwLBTe01s1mIu9R/KjJp0Lq9KQmjvBHf1QM/lF8sT
mxaz0F2kelYuXp1lOz1GnrNza476uZ4/wHasjm01R6ssKWPqa8L/4p7/0oEXzPMISSyHhi8N7z/v
2abCFI5WhnqzSm2iK8m7i5VFXJIts3VuI9RqlxnH7KufscWH1NI0OKVFa19Kj6CM2UT0yeboK7j2
x76ZcFFiGxYYAO7KeNd6tPQSJ60bERRCybtFaUI/6obsOpajOoaHBtR7BWMw/0qQtLQY/+yYESMP
8gTyCjI8ZBB/Pg5XzIzoLoFFWxn50a9AjU6OGlJoWe69TK1X5OkPE3ritdekA0cENuqChsGqq73y
Op9ljmpRvFJ6yC5pRHrnMbGrg1tP1mbW6LYVs1khn9WXJlVj0EyANbah2fG7QXy7oqLtslOTTAN6
ZP4Im/oclsRDGtIIynj0dwUUrbWgPY97/r/ZO9PeOJIrXf+Vhr+nkPsCjC9wa8nkIkpka2vpS0IL
O/d9z19/n2CL7qqs6srLNgaYATweGG7LYjAyIk6cOOdd8uy7NMEasNB5voEOlnAvzAXPbtN8TzkG
PfV+7j/XiTLvah9DYylutB14opRsJvtsQz1AFCRWzO8zZwcWPwVwfQ6mx8uH4gR5hxS8AUMENX3g
/afIXWcqQIwOwEVLyZh2Qz15DqIsb6jEJx4kR6pBlWmF7ztbigg3eCcpJq64sTEkK/3QE2ADwAoV
nQ9APrRwLKHndAhfQrNPLqNOLvbtpJkPph/Y9Cq04f5pvi/iOv17ju+AzP80j39fZPz/fx2pH/2f
439s/vjn4LEQIlhH/7DP26idHrrHevr1senS9lmJSvwv/3//8JfHp5/yfiof//mP70WXt+KnBVGR
H2lqHWwL8dN//q03XzP+1v+tu28gJv/4Qdc//vkPMEU/aU6m8wpWwhP+FjaOwrn7F83Jkl8hP4TC
kY7pOCQC8UfPIkjqK5OQZYBNkIG2WoIc9SyCpKLNBYgA7IojsPfgTZ9nff/HSeeD/SWQXxXx7zAg
gH8C7GyjgALy3DrB2Et23E6YdyMPMijZg0EdyiQPCK4G3AGEWu+QQbeLKMbYUnCjTFU3ewZKfdtS
mpP3UVP2N3JEJymo0XfGKBx8yVgpbyH/ld1OgbF9Uxd+9MZEzuRXdbDzd73d2IWrmmi6/HdtzLf9
Y90iyfXL3dey+cXt8h+IchX58a77H7kJieb/QkefbkK2MWpcvyAG98vma/2t+3G0Jfm7z1tSeQUY
UKy1AKEYAMP/tSVN5RVCVSAp0H5jf9k6QeZ5S1qvBLsOxTc6Vaao9f+5Jc1XwE811aEraABsN8wX
bUmBGTnckojCAZXj39jmUAOXzLtOpdZcxvVEqphZ76Kxa2iv2lOxFY4a37TSQSLX6BPfHWQFeeLZ
zqZNO0ywuJM+tK7V0akoG9c+fruz/sm2tcbBv3Zs802EjtG3RPVTz58RGkYVJrf/kH77ywP1xCQ7
+u1B1QEsE/hRgy/ydF8cYFIkGSfkqTCGXdgZ01c6hOq7xDQm6jkONP7QceqPSs9Dq8ChC5HfTN3h
pOFO8gDaEUyufl1TL4xwfraVgnetwhuhkygOByFVPbKpN5ZiT/ddqw2/abUyGZtq1qR7mnqzi6Pf
vDettO42MeWe32aqQ/LbIM3p+ciIZj2YcRy+9tWcLhESEhFPdn2MNu2EzGfDe2YNobPEO8HqJMmQ
4SEKdDhYy+MbSenIzVPsL3a6Yvi8ZEJr042yBNISOtjBVv8Z134hFbgvorxt/vmPJapWDAU/xgLy
Rk9SdoiXh5dfVGS6AjsRZw1rggyQl/JNI/lAqRzaclbjW17Q5Q//iTgn1x5reinkBF2UHtuyCgXH
50CDKxCsR5imaH4ImT+iyU+Kr6m9Av9mwFA1DaC4mkJ4eg40mLk6IMkcTK8E01cQKp7vPvuVwk8j
bVGJNyI+vSTQnKRutkn6bcMIBUAGJHt5VOespw2ND/auwAx+Z8iAwWjy7qey+F447Tc7sh+6alKu
QjUpb5oe9exJp8Jy8MXO7NwTBCTpgcgAdKx2dJ4ESwoLJnDc/2hH7TpNlm87u7+x8+yxieP3o9Sg
qCpRBKSXsiny4jXWXcMKgu+JhXkUsBjf4isLYCICnCILOTw6RIJSaYAFIztFjrqjCAVQAmPxt2Vm
hPgBosqcbTRJmYlWpiUjmG5XkoH7RzK4Q5rjIJghNrgJ6LKXlE7icGdWXbpRa3q8aVqWxe4/x+7k
2HG5/vWxE7f71x9Fc5Rx8jd+HjvDeaWrRF3BnoD0ZYuz9fPY8UcwhGzV0RRDsXEmIo4+HzvtFQmn
cCqGHQyJRLzun4+d9gr2Lo1lzrJm2LB8XnLsngT1DjccvxS3OphN4jWsDuHjfLjh8thpcrXUpW1s
KK9pwgTtLqYNtJ8Tw+/2vPT0ei/5qjTTkIzmaNvwJpe2oW7U7Saj3nkTtlPzuzHjPos+Szo84h6D
RVZd6MAq0W0ClqEpww/hirKpkWD5UBh5fFeb6az9cXb+Gx5D/3tzTnGV/vVW9OrH/Otxoin+wvMF
oLziYcN+Qe8OYrb5p/qwRKZJVYaIp1pC/5GK5J87UX0lLgYVNiwqDsRnNunzTiQ/hcPOTYKpls72
0V6yE5f5iQNf23RMfkUhj8kFdbwRJwcbiNKqKJbFSAU3emXuJaVvrowRTfSDr3Imyp8QtMRY/LqI
v9IZ5D8txlIQFVcggce7ynCku7RDR9D3dXOHZMsXNQkbsZPxvBypHA5BeQ+wW/ifTETUiaakbgCd
SdrKG9A6uVWTXN+b2dy4UyB13pAVbtYX8a5MsOOZaKPvcjuhdjXrOrp5yDXgqQWAzCnmuzxttT/S
oL/MeFmoo3SdmcGioQ9EtgulZImit/IAEIDP8HgspG6L4vQWcFKxV4264t6gII7aFI/KLjPcyx+V
9OHMyDYVGLYYSH7x5weptjnOfev4FDsVKrgYZWb5bpb1NT6rynZbDgMjUFD8aWESPdnfh8MUA2X/
znGi3WDEaALWhlzuE0gbO9nJLR+VOw2UQWzjUKsogf8drGPweSrnT9UQT9ZWAbTxzpLmG9T0VRTQ
srbeGCkswHCwowceBbxLMAipu13UFwE9r04gkGwl/hLXo7Wj5l3QaERC+FajBH/dDcb46ekz/ieK
HRRkxEX311Fs+3XK0On+Q0n96FoVf+9nMLMcHsDscQOBgKdCzp/Xqq2IGxfN0T8fwP+6Vvlb6KUj
YkC4EzIN/K3nYOaQA5PyOQrUflMQpl8SzNTlaUD5AXKf4JqJ34Ji5PE2zcd+yPMyBJ0GQMSjeYWB
eIYLxaxYrtIAeeRWRPxQ1n/YwC/u4WxOQO0Q/a+UeVsmvQ/QvXCuZJDCgioaa5sSdjjtrdm/b3Q6
/0ofX3dm/znFLfq7g4XctTnq2Uo6rIrTdJgdiGmgka1T99KhqC0DZVileC5pNZASjTJikHyw4OXh
STDQ8DLHsHszTZMXVlPL5Y+YKqzVcsTWK0AhMAS9/7YAeOalymi+rqRRu5Hxu0EXj57tRsEL411t
J+Wv41x+Qqdn5Q168vQno0EHCFtV6vrU55aqGCryCxX9Dc1t0GJGAUyv39tNMH4udAT/thDjkTQe
y+JrMen5r2U1fAirSL7LAfK+iYAVa6Ab8/i+l7PyY1zNKT5OjeO3G9NEci5wsuExVHsHF+H281TU
2nUmh/1XLDXABdgT7YPW7gqceyD97kYZtotTgP/EcAjaRoG5JcTdvHSnMPokmykOqdRfhMwYksUw
wtEP+/afqHKSpgsS41+HlbuvNbJHUdU9HmXq4i89J0jyKxsuGP/ichE5MYf2+YWsvCLawFWFAUqh
VxXn+TlV11/xNobyja8GlTyNSPAcUvRXVIX5I6pP3MX06l4SUp5aBodnUQQ73oTkYEgGCWmU45CS
NrQT4iLMd2GOxzx0Tcu/iqd8RCJymub3Ge3Za61LLHccADKGyPt+MumyP2YQv76WknXV0fDElRyN
aVxdRrX6BN3GA8BT3PfJKL3T28Z+jbSK8z6KNaSlhxjHLhyrdyN40y9V18iYSUbdY1MaD0FgVZhs
a8ilj2jJ3WKQEr5tMgPXJwmxbrOoLQ3nLBgPgA+BDmcOFyu+YsoPE3bfbySn9f2ECjB50di8C0q1
STdjyxMXuyStfcczG/Uno0x/h1LjAJ9BPAF5DFxbPipqpf2YY2xKN4NjxA8U6DqAXWXLI3fErAe+
nqb1mwLi2SZtexB0Wt/Y12kBTMjXgvk304Q7JNtpcVdUcv/FzyrOZT0QkmQntNxuspAzSVpaWoWT
qD/SQtjCY28Vd/J9iS3UBzNvyh9aNLcfgU/B1tcCWb7CONPZEskAjqWllWPJFlfXDu1owIHSrN/Y
oJTT7TR2cJPCJPp+sJPv/9gEhwW35W1DrRcJBnYt1HzkDURp5zApypNZ0fHny3eGibRiRKp+LU+S
vXt5EHlbPubv2vrxsaVevyzSHzWT/vc+ssS5/+s4sl10l8T/+jkp0XHyVkzaRMjW/KyjPavo6a8o
bPGuoRRtcYxFj/lnAFGpvmEsSQShNitU88hyniMI/SqyEp7/1HJoXL3ogbXcJIQnbKNpcyvUFKgB
MszhJimqtk2atu29prEnt9aUYBfBcfpjk/zlA2T5jBOjUBHUASRQ9iCKHo8C7w+QErRaTyp7bTNW
wE8R44xxWtWc/cF3P7Pr14YimTucUBw7AxWNDPczLGCNVkF71Pb1bQAbaEX8QhRBDkMvkxK1FsQD
8LkQzZXjkZCzTnWQtx2izFKAKr8hvcarqUEKvw1Lr3ec0sMrtXGp9DSfB6fWvl6e6ZmlMyDHi6+K
cRCVmuPxFRXTu1QaOs/sVHMDIRTcoa/9rOW9ZOnI9NjAtB557S9LQU0ZNoqfVJ0H/la6neMqwpNa
lTZ1O611CM5NCDVE9iH28qLisJjQkNnSDAcBt8UexRfNB4kXOtpK+npmFJNuLg9FMkBYyYu9mGtd
GQCfbT2ARpgl6631jmJ3vpJpnhuFZJ+3NoBFYd90PJfOQvM8LfXWK+1Wv4X46SNr34wroywf9mxB
1oXK/VOFhoN8PErRqvZQDGrrBWpeX8P2AAhayVxsbWrdBNRptp2F+i5qJsHKyOfmxxtANAGe3jOL
keVYsrI2b1uv67Bylgq9BBMPH/PyFj89zIgxojpI7ZtfFjDu8fysWS6iKlNLD+BSsS1g3r+GLWTi
vjjXb18+FPx1nTyONIqX4vFQvkMDsClHUMdKZt3Mamdd86THmcoy1qQ/z82KQhPqYnRvcalYfLs2
JymDfVWyxWW6+k2dbQtJjV1ppoh6eVanywQ55GCoRXqoIe+pt1nKUG2jXRUAZ29hla1NaG2URSTC
caMryxoMYcZ1tXEA0t1FRZBcXZ7L2c+myHTDRZ0HVYjjFYqyeMqqIGAuYISujFAdNo5kRLsYxuDu
8lBnJ/TnUMtIhBN36wNxRqJyAqdpBcbsmZH6eHmQlfksL0Wz06qywLPCK+PM9hDixDx1kJRd0/Tt
SswTy3x8VbENaA6gZ8dx5flx/OmQ2fIBCNuFFzdG7QXk1FeR3GZuZGffiYbpykqd/XxPTx8h0qcb
2vFwYSAhNm1buL1YkeRi/Il9CN4XL14kdMJ4QxkkUEI9aRHIq17CWwSgi5eE7cdu7JN96eiD+8JF
Em0Y7gsqHmxbrurjqaBprkZ+K6dei4/n1lTC9ocWtqhXl7W5Vlg5+WxPY6FyScWQ16G1+GzcVn5B
pph6ZW+OX30oWxuqGUjQX57SSTuR29wQlTCLxJOXgSigHaZIBX2nLMQKyJPtJHwjmU70Op8wtRoS
I3uNe0D3VsGO9U7Shuo1tR71bUKz6FMHtz/eKpJdbGBez3dWJ4UkHGN8yw3QvMuxVV0Rbj3ZteL3
5KNTbMIXEWms49/TV7vIiLAo9bqgc77A2jYgNxWVJwW6Bfupf3H+oTEW3WY+Cs00ykTH4yHz0OdI
wqaeqkgfgXtou1S2xpfuWgaxKQIyks7/ic7f4cdP5tw3ErlKEd5La9fKqn7vG3238ulOgMCssbgy
ZV0UL6hSLAJ/WtGqlkCleA3L9LXEhmHamZKG93auw1CGjo4JUjnU+MPO2YgeYeh4FRLB74nkyGWo
TfnOVgIVa4fKwuSAD8GTFRtGtMiaeU95s3CHsoCrIo99+XB5g56eA1WUWtAfQAxa5oAffyKIgXPB
JZJ4STrZG2QciqtamuyVk32SO9EOwVTQoatPDYeX2fEoUuDInV11iefXKExNZaxs0b0I3Kk3o1uY
BvVrf5geLcx73l2e3pNh5lE0FiMjbcVJlwFKLHNDjVKAZJtt7FlhGEN3G2PtnTFPxteirCcgP51F
HYMi5fgwxVD1dhUuWsm2bGD5vi5th2OHk7TzJcEW40sQmhMUfwSE0KS4/HueHj/RTaGyRftIyLYv
Lo3OAFo4BlECGzjVdkMafzHCXNvkbTZtwbR3K8OdWw/aRDLJnsxrY9kqwn+vcGoZ450EV/Vtlhvt
3hBPj63ZRr5nJqX+pUsS0ysnM/9weabnNhwbgVSMXN0kyh9vhVCt46kJu9gbsbfbwyxCCltn/10e
5eloL9adZwfFOrJ1gSxfxN08KsBp1mnsVXGNR0sqK9PGhJvya9OM+g0u7NrNhDHKh5mC8BbIPQTF
qvf1XZ+34zWAYuel17TGARBvOpADRPDl3RYVs6IUpYlWSiYnbH7ENWvh+3552mc+roacKW1VOnNI
9i4CXj1P49ylRoSIGly2QM1K3IG6+N8cZbGESuRPHdpR0BcmK9sn3OcbQHTSSsw4d3Q5uTa1kicb
g6VvJ+IPld1NcLamPntrQ816F0ZBjdpJaODvF1oURKGeT7q5KSUzep8WcgfLU0U4w45NGWaOWeT8
R0f9oXKofi9HK/pZkPvLB/u5723YOnUlAihqbYvv3RaRRI/TDr24w2Avm+35Xk8RKrq8qifJK3sH
XDJbGQwlT/bFKEk1K0EM9MOLkmy4MZwKhz6nC/dk7v3K0opjsTw2GAKgyAbgjOCwGCoc0kaFuAn5
pB/wNLPeNpEeU8a1Pghl/thWv12e2gnoDDEF+oDA2MQcdcDfi3BgKz10TdguOCUlXtZB70GeFQxM
xRP+raLMA/5cZovbmoy0hBHkbllo4T1LaXy6/KucfmVODgeHZhSwsz+MMQ/a53jJoRSHsjoZYTq/
N20hu2XjDI8JeLYSDE6j/fFQi+CElA+8wp6hVNJq14LMcWUgX+Ph1RW8hvuo/5vjievgcGp608uV
z3h0w9AcLkrtR5QkI9IQJgx8tPxXju5JtY4gpIrcDutbg6+5CBAxuU7ryEXoaaGPlXUiI7EQQU4M
t/7UK3dSXqOdYGHo5vut/TlFrff3y2t5blvxiSGWcp0CoF6CpkMtkaoG0zthTlY91ENXfLQAjG87
39duB1Z5X1lZivmQntw4QeXvsd1Cmrvsry//Iuc2FZwGdEWf6lNLt9sQURG8buvQQziSOh7Hbtv1
gghvwnn/G0OhmY/kNYVSCm7Hi4wPUq0EBZovdY2UzzwBp06QWNumKuz1y0Od278ajX9SK84LBcTj
oVrB3u1Si7aMHIY3WjgOezy4fAxaI2kzhWm8sp9OwywlVwEnADaAVvAyiUtQCHeqSAu8ZIb3l9e9
8rts5flKVeo09jEKOQNVZpWpLaVgqzEu26aSA08u/P5TmWLH2AWagqBXLyTXsIgr63it5Ht2auxQ
kgMwQ1Qxjz9lQG2WVDMPvFSTy3dz0Q0PoaINKwHgTDoE4w/wsEXRjWx2ie2VJHuEZhkH3pzq2UMy
J9P3QNEbbG40/406VNZNM1nhXgeJSH0szrd9bo33OKhkUHLR67m8f55ohsfXDL8OaZ3K+TTQiV9G
fUD6moqllkcxsniLj5mG4v8scYM21daJE+1X2c4NkEGTVj0WMX6qcjbpV+inx3clQjXXyA+Ea3ff
uaUAAs1TnWaeqLceL0WGYJMUSVXg1aUjZKdybL3MHqXwlcmLx87J5J+EfwXSmuvmeJxp0NBMacOA
3q5lfivU0tmnCAPdOtB0b0tI8deIiIZ43TYSopZl+TBD3lvLFE9w1ly8Go99QWtB+5l6y/FvwV5w
Ot+SJFdDD/+3fKihFiPNtYNr32yrrrUpATvJrp3j+M0c0VDFcLP47fKnOPPFKTmADhFdet4Diy+B
+BqyJsCsXYgcyYME+gXTNpSJLo8ifsrie9PAI7RCBWGyS4lxcexCMx8kF4nMjxKWmXdRiFBBZYzE
L2flwXluMI4XdDXQjQAFFudZi0ptTvpWcrGH7VyepDDL+9S4N9LcviXqJ79enty5T0jXA3KQpQMb
XVpahA76cF3aMTnNmXeoEw9bFFuSu78xCp1TENJ8Q8oEx5ulywcSp66WXAtL6Q02juSC/rhWrjkT
gFGH5PmLMRTnYwn9p8kRzsieSW5fG/F9MNmoLDbi7MsY6nRFNdzW2CWvTE386svdcTjo4hwE6VQj
GMbrJW5n/a4th/a2aoX9XlPo3yxt8K8a2+49v/Qt98UfFQQ5vgsge6myL7t9SS5Rz4kCyXUC/Efk
nqg/453uXR7lTAbCZoTtyqdlBTXx5we5X5SYymDUqBkqmZlux3pGQrpwIFxFyhri68xe5B6jggtI
B8Dy8jWEgqSSDmGNL2rY2x/soZpv67IdVlKqJzL4YsVIKzHDo9jG03DZ0sHoWK5ntOpcs9ZGdzSL
MNsrflxs8miUv4N1zzFpk6MfZmynM5o+ffAd2RnljYqjtmeZaOJM3Ln3Taehn6XMVq1sEH+Qtgj4
lndhbmCC2nXD68vLcCL/T7yF2oIOCuwv8ZJb5Ewyjxrf8iPHNZK0fIPaeuN7s6LVNsp3GfrFV7HU
hdOGauaE/Nas9xtHDqPvCQiXX1WoAPfhZGHd2yryjFoAS45ijF5o+RaAdBfcX/5tz2wakTqLahTl
fnoZx5sGtE1nSkpnu1KfY9dRwsCbBindWzXeYf/WUMu2ozygJ4zTsO3aTTS+5ZporlHYGu6qcfZX
1mBlVssmBqoUvm8VqHyFid28z5Ma1BC9k9dVCCjob8yK+1VGI0J0ghYvoA6F1tihO+x2cg2WWSvj
sNsmWu386tuZub882Jlzh+o37g00VLlMl1UfiYpPP6Jp7LYIRG6lULhOD9Za0nZ+FIssXNzZFNaP
90TK8FNcsyeo3HcbJ2+kTRnm2fbyXM7lJUzmz2EWWy9B2FoeU1RxNKRMP1ZjRdvbl/TXSin/jraU
8lXzDdQNkKbZyh1Yto1pNsnLIzPEXrwqROCEricu+YOYOSBU7uuINrhSnUkbGMLTxkfHZ2WqZz+o
JSihGrRVYPvHo8yzkygRmqWujeC2xz8BKcQb8eryBz0/CvVW1Bhs6u+L+82e4smHCmC7FMl/D0ek
mxT0flZaIGdPFg9t0QHhoaYv6vsdRRzem2x30J/6mzCU0o+DZBteU/prJbe1oRbzKerMrgOTQwz8
P7tVIMd4rT7MWxzl16xizg0FJExcnjydOFvHC6SityNAP7bby0FxNbWojmFyHO2cAZ3ql68S3Qny
AKxIBCHmeKiGphu1TY5wAeyUDK6o92QdawzkMwkWAit4IqHCSL/KXEQlH+vhJO9jlmnojZtqiqKb
FLTalW4q2iZS7fq2z8Py0+WpnR2UDB9YE7QmsP/HU+s7Bam9xLTcuB/KveiA7R1Etm+Ltp3fUjZu
aTVo0UqoFz90mSM4gIGZKw+6JzrV4Qkua8fqbaS7XTSAzTfZMGguitzYuqSddWeFWvryiIFUpyjv
U93HVkicwoOI0SOOXMotZ7kt6hwj7xbx/WKoVm6VM5+SRibWaqAHARcsz7KOpdEk94yiIMO1R7sf
fyreFIi5VfkWWcLqQ+VgTHt5/c7VDujXUHnGjlHYAC/2ZlxkZd3zpZGp0OOM1qTaPKgBElTItOX2
5y4lRuqllt8HsAvdMhIdtcFU9Ns8CXDfIm9Z+Y3OnEvAZPghg8okd14GTk0GRz3hg+ci2BPtMiEC
J8t+5QLb/jvriokqtBRQf2jyqMfrqgPSrBMUzFzIZNFDP4CP1oPeXklpz8Ro6nbk5oJORQot1v1g
95hSMcgNAchtLfZoJ8fZLuqa8OX3Dc6slJlI6ChJLpuwQTc3sR8zSgkBB5Ph7utc97l3ebecmwru
vmjGUtTX6XgdTyWx8AxLMzg2URPPe20SkqAG5Na/MYqgGIFEEW/oxQeznVmFiD9YruYgX+rgb7IZ
7LBbWZZz+ww0imDxCTuXJYFFU6S0NsPGcptmsq8GJOZvfCnMHuD01bvLEzo3FG9AwEGie8cRP/5s
c5Cn2jCBfq+tHHnawIz2Eq8QNw9lfWWFzg0F+UoTaHVdYSMcD5WESm/NI7r1IBbK3Zy22VWpWNku
kIbVZE7ckIswTBuJbI6uJzibZaEYn0dw1sA8XKXGFxfJ+Y1aSHuK1L9ZEjqhUmB9yB272yKUSMxo
1C9DW317+ZflKUMDDXyD6DgfT9dHGRanQQdfBqKVCyuBql6i5/u6coaVRRSp6clsyY4pXRCiUTE4
HsrAThpJksl0m1KVbvHmU3dloIbbwleUOyNSIWBg07ev27B/sKsm+Bt3EPcrslc8v0nRF3E6wFJD
4uiZbmqn+sbS83bbEytXgu9pa0VItBF7xbWKZZy6SNALyckxyqhMVyocHdniyM83iFFZPyTMFm+R
79Z3ZeOb+MLExYdu0HsXW5PmXo+Fn/jltT0JNvwqBE2gMqCXaN6JPz+Im3OlqGMyIiDf2nJ2q5tR
emP28qfLgwj9n+NlpbqGyh91Sp7v3DaLZR3KEc8dcO2ubhbdtJ+rTqk2Q50Bv5T7bnTtXJl++FpC
NlXJEprKpYX45+TMpbWxNOyqNgMuh+OuHYps9NCHdnqvN5r892KwEmPjjBa3au2XPSr7aYXE4YTx
yLuxVuUPVkPbbt8jGI8jqKFgQiCBUlkJcyJYHm5bKHq0BMQVT6+MG2JxQoLJGUq76nvPwub3ruG1
sM1zO9LZrbN8VfakFXKsSo+XP+vyqz6NSpEI5syTu+TioiiNIMlUBTKEWVcNfjspFLy2lzd53azZ
/ooftZigYICBioDZTn93cYnDuPANm7sOLEjmuL2uhveQwS08H1TpPix12U0C3f7aznayQltYflqq
ouRMaE6ALib2LNF/TiiFhprPPfgAffqduuyPWS7LXVYH1VVi2sHVODfj15d92KcxBUUNmQEGthbn
M0QmuVZ7llNP4ULNaFMjaVrYW+B108o1LHb+4YelAqejSUW3XAHsiq8rf35w/gw7lgItR2bV5xp1
U4Wpdfi/7KgLtBvJzJ2Vzyl+3nI8SvlPcge0d2XxuQ/GU3Frzvq+Q9Y11xqvGNX5ug9QtN100ZP2
64C6LKH+euTevqXFjlzq5W+7DDhiwqLIohJtCAnLCmflxKntm2nl4buOb6fBBbfJ5BFl8MvjnO4b
oQREA4HsQ3SwF4fD7tDUIvKWnmNHGMmVudp/H81eUA6KPLq2lU7bZeBIvcvDLs+kmB7bFSMUigWU
NRYHRReeDCYtGS/p0y+pbcfbuqzew5he4yid+Y6UiwRl06SdAGryeCG10h6kSpkQWyelvs7wx9mg
3TBdvXg6SA2KsivXP0+XxYU4B4Nsln1deNR6hk+D5kvX5N7Imeco/K2s2OmMoJU5oqXGC14G3XY8
o1lBbMKf4twLJdTkdatRNhRj0t3lGZ0eODB7qILy4iC/OOHTyMUkRxQRcLjAmGXnKEg901xDvRUh
bgS+6hdvd4YT3SyWij2/3O5jXJdJzkvPk4reQc5BDtw0GdegwGcmxcMV1SVH42QRpU8+HXr+oVF4
nZl8QsdD28aJftW0GfZ0ktqvfMIzC8Uio1igCmgZhK7j0VDQtAwys8KrR3l+0NpicgdHfimsVjyw
hIYVLD9BB0WZ6yhS6b5k9EqlFF5VpvrrAQL+R62Qq5X1OT2vQvaLcpvCBWMQg49HSacc3bpWh2ow
y74LA4oyvdJj/pBpzcv3NyhKoG6EX+pTy1Qrlo0qSSQ8zPsSPT0Z/B99+m52L+/vc4vD7gbAgtwN
afRiQhKFbCMdU2gaw6Bs1XJuIRxg8nF5lHMbTuic0Z0FjAlI6fizOSNKAHnp5N6QVPZv4dQo+25y
zH3i9Mm2tip/JcE6N6snXhq3BvX5JRY17ZQsqdQ597qYrpVtSeE2C6W/cVjZCGA72NOUEZ/S2IPL
cezKQc1RIPPwmpD3eYN/iYzA/su3HA0hCBNgB7gLl8qCmi4HCBlrSJgPfXbFIyPbz3w2AKetszLU
SSuAQ8TD0aLsIlRZCeXH64QucpRJMbcEFdp2Y8c2IGXtE73ab3WY/p6l/W3Y5e9QjL8to3qlLXxm
zcTVAWKXwQUh83jsofbxQ3a4O7DRmraxgnx9aMEwv7wTzxxgfjzoZNCdEAuXFrgqYbHB9JhRClwo
6pYAGzfpQ2TXa2HvNHWi+I/CGe8lSwF2vbjanbkyJcgQhQcMPXRxTMU4vtEweUaE6Y02B+q2AN9x
Bewz+LVK9WblKj73Oenp0+2ApAlFW/z5weaE0muVVRcVnlU4E/Y1quHSDG1XPueZg00HgisYLC7S
l8v7ikQjk40ellLYGs19PEuAvBE9rXjJJBouNoncr4x4mqjZtCRhEZkkTTRAtON5JUqWSz1x2Eub
qbrlfcjrLyj0u1qJZ6QUYAtvABhU9Uo0Pns0HIIXYR8tAXCzx+MaY9DgehESwsaZ5lQXSR+COk9u
7FrVv4+FHm1wiNHu0eOob1QyxY8dKJ+VX+LM3A1QclwHJIv0H8VqHKxppGeD0slOhvudI93EY5ze
6TI178Zo4Y/Gan8HIuClGANiAhg9cTvgsUz4XsQECO9tPZRkQDXIsaspQa3FkoL25dvVIMcX5CSO
CvfRYmpEaxsThsyTK+xc5xC/UYnKwv7y6Rf3zPFzBhFQGqlir4p1XDyfQsvKuzwdMs+vWpR65lJ9
C181341NG+78Es5lXIXSpqi6YHd55DNxB9E43hbCY5yJLpauzTo11uoq87JSrbD7CxEL1qbCRd9/
WHmznWD9xIpRcEamzoJvQjJ0/C35bwEPDWXmSab5XSnz14bU3rWRs4vT+l5t+ytzwCQIftB1NVW7
RIr3lRZcIYry6fKcz4QgytLkzBQiKQguy98qFgN5y6XldV1NBERhCMOSZF7ZOWe+LBxgXvviJQX8
eRFnEwMNPSWYU08azPrKH4ik+dB/kqRsWlnDM8GOD8qrQ+CcKYIvvms7pVKe5ICYR7x9N43V2TtQ
LBs8HXDzfHFLnFUURDo2KwkGecwiSdf8Uena0kq8qC7lXYql9me9H+YVuegzIUU8oiCucOkijLm4
JjILIy9NSRLPcJLxSziqzX6aMUsrxti5SateuYn7QFnjgp64YojJMTMb6ARHkYTjeIuGsxPnIbwN
D0hqgXVfl6ReBmPnykpNtMPiAFPcbFIfZiVTUNebaTlLdeoOjU6v1rDTbVAiponrsrWShZz03vjN
hCUGKGte3qLVcfybTVLKpR2SXxVa0W9iybfwPsI8FOjOa1uP32D3HrmqjDNRmL2O8+FNVtnYLRrj
jxcfHiHeDTOUSo4oFR7/HnGd671RwU+TzFa56ZAEcqep61cC4pkjKt6ZJq099gDX6fEolBrHzsil
2NOroQERbdY3fmt8vzyVMycUQqNYatDQQizmeJAmT7HBm8wY0fO+3I1hOGPzCkeqc7qVkc6cUFo6
bGS6lByeJegaxxzVnuMp9pBmTLZBRIhrrIDVI/mfP81BsvYePKnNs12gSylAMASikFku5zYkaR/B
erPnKLgxtBFBuCyQondDGxhe6YxYcI9RvWtSG1+2aQpv66mIt7MZZSs799xSopoj+MRInVIsO/5N
RLI0Kphwe4rc19irZLgUAa5cgeyfW0sq8zboVxrvYHWOR7GtMEjDQo5h3haBi+lUtXNA1OxQlJNX
QtPphJ4KuFQOnKcS5CIAylOoD5afZR4cLOla98dvzaDL1yt7Uzxwj1MCRkFuWFzMNLeXE8orX3O6
PMw8nKzNaTtMZVQ96ORy0x6emd9sMcRu/X0SjjaWkX3ZVBuuVPVtCKIejKw/zN8o/6b9tgE5rlIT
oiG2C/WxfpCbpBkJHkX5zSisAA85KMVg/TO/vcVbsJt2Dumquc2A2/8YWy16P2T1eD0V2bTvZbV+
m8RDrW0kRWt0l6ZGnnmDNeFVpEVpX1xJRMCPcotjrtcYU43wnunsJl/RvlQagBMUCbRsX5qV/DXy
h/RRmnThZdNiCIC1jiN/CytpUvZt2vlXumTMOAGVRTZv+sQCvanqAXp9eW1FKwHnTB7N9+bpRSgQ
UNxloXWSqzhuVVwyk7icP/W1Y36uYkPa2opUP5SI1N4p6IC7QBTVGyuX/Z1iJy9tyJLJCmFfVlyw
o6nXHW9inqCpOsUGV445B+6o9hgfl0azaXVr7blybhOLjUVDiwHVpepBNySd3ODT6akYsO2LyU92
vMFf/thzKCTTN0fcABLYk8nKwcPAKTUjr5w69cLE166MbOjfpFDrVs7+ubmQT0KrFYpMNOmPP5se
JHzSGfPRtCzey/jDer6fSSvZ62mAQTjmYJDF2oTqFIXJxCBJFNPmjO3EKzG93NI7XyM5nR2Kh6Sw
oeKJvrz88kA4udfYgfeB3EAQq3zXB7C66XAvX5nV6cXErEDrPNV0aVIswuYMWmdC9ZIFqsv8pilb
FT5tkcnbtMOgepPm4xrp5TSxY0TudAo64km1TB9jv46c/8fcmTTXjWNp+69k5LqYzXmI6KoFeQfN
lmR5kDcMWZZJcB5AcPj1/dCZ1V/q6rZvu1ffIisiy2lBAIGDg3PeocsY0Wl769qj6h858+htOr/G
ORVxlp3KrF+vVTEo9deV9wTc5TCty/OMWmaQFntXifFC1ZagHysaLuH5VMPmyGaEYMKG5z1Hh/iQ
TeNPo1pwA833syjH66I03ae89bRfr8LShV57ULRNKVxaB5eQ15fgAzGd3M+OOd6Yfd0/yiopT9xC
Rz4WJ4osgrcF1MlDOFJfluT/UEn2WV0kUdq0xjnKrMYUQas2rkcl3I3qPP8EZO/oqA6XOY8mgP2H
uT+syMGd2znfJ7DTdq2NAqYhp+zGjXN9Vyd29tFdAmf/8wv32HdjjjSAsPGhrHlQcMYOylwLU/le
NoY6E4HEZ84TvypQRoRHC5z2L/nmyvQ4iCIspW30tcz349ImV1MTFyX6mKo+ERHXY3uQPLwaZp3s
3+LuLFPXnhDf2zvSz85d8lxv1fR8RlcG23L8GPdFFkB0mMvUv7BkbP9yQSiwuEnRySHxA/Oz1jv+
Nj42Bvid4wW/Xypb3ihEvqLJTtpoUgNuzr3dnWtlmXz8+Rc88kSii0jtlIrQqiX/g3jxt1FFP5dZ
07ZoWTgKJz8umuBGNJ23S+Pe+j7i+fmsOt27JK1Soaln01mqaeYeD67qWi/z+MSOOhLGaQICjnF9
m2z8EPlfEjtx5W2yfeobWPlqWbGtZkPftKmVnjinRzYvmoSrssnqQUVgeL3epR/PeL/yKCOrwOo+
bfNtlQ2ncqRjE/LW+pRNQroCCF+PYgu90/Ff5L2UpzC6l6XZVXrmX1vOeKoTeHRCa8OW/JfHy+HT
zKuxI20dhkrb4Evi+hVuaukpwteROIPFAWCeVYgGrNbBYRymFNKLb2I36scC2Hg7bRt8Qq/sdMZW
I3HdcyCfp15mx2ZGlZiMizI8neiDZCWLy3oIWDbEBWLsaX1zvJ9U3X74+Vk4cq/TDuSS/VEkRaP4
9adC2iy2zZIHp+eI8V2eJN1tlcXomwwYVUcytpwTEefYtAKH5WIDetQxD3ZgNreNxGKdwolR+3tH
s/vdalK5/fm0jmXpvCQRN2PpQOMeVh8KTS+VnatsHxRqvNDTcTofS0NcWc2Q3yYJlG0SmeIcRLl4
6vvF2SUp1pnRz3+LI+eApUVjDYUsyiCHQmt91oN2XhLijL/YHwMtE2GrI1zRxeoUneLIsnLYcAhb
xRNQTz84csM4jBM2bgKPaL16CoTN7uwRF/75hI6NQjZG84zzgBrQwd2XmSMY7jlHLEYzvrQlwEyr
Rang54McWzWgHistiYuBUuXBlkR9McmrVOynPNEiynoqqgx3DkvTkifmc3Qo8j0XB6vVYuvg+imX
sXK7xkv3Rqo9tskUb8Ro3mpaFv8fdgIlbd7pLNpaaXk9J26/Rs0ewjS15yZRPff61poEBtTxL/NC
yByg7vwovdEPf6PHYqO4grCCiQaO3VL/64Cw2lrib3/+kY4kDohPUW5drV9W+OrrCWUdZiEmkL89
fUBkI2BPxGLnNbnbb/mm03bE6WqOYgAwSzgWkDx4jGvOCQ7Rm+DF22c1WlrvcTixh2/TFUIqk57z
hYhm/U6oDOd4wLshmaK3KcsqPlGpf7P91/EA26+l1ZWDdRCSA2l0SF5V2V55XrkL9HEIfVsmJ/b/
kVHoBzAUfbK1ynyw/20XVV0e3GJvBONzqw1qoxv/Nvv8H2WI3nhIrQJE1Px4F1BnBH10sPX1qaOE
LFqx16gl4JcuejAhGnJ3Rdpb974I8ht3zOKNaXfa3suMQeDTYpbXnonMYNL3eRkFhhp2S5/0YdGi
+tpZ47SdABPuCkfTNp3Arz3F7lSLPKudb7VZuCcSuTfHd51DsJZhyOIQQD5YqRJlyc6UrJSdyr7f
tG2Fm0btu4UIJxLazc+3/BsHIqqSVIDXTc97as3XXu95W9h5lmgjyiymicZDMrfZ1o8pkV7o1E7i
i95bQbdFN0EtiKf2W7fMyU1Qj7hQenOthX5s+BeQtqtvqYuKfz2bUxn2iVNfi8pTN2mO/dYwxOK6
XkYPVCv+mgrxwKiyFvtcyszfV0rvzsrRts7bWHsCVX2KT/927zFFpB2gU0K9Isq/nqIw9MoAGYGY
U104N3PeZ2FuN+LEOTpiUYLSGnnHatzCeh6We9zMSowiG9J9bIogHBZzpzfmfdpKgO/Bx34wL20v
vkWJrwjt0t7xKj4PsPkL46qL0mq+xb/gIVZ0NkZ91MNu7HZtMVjhjFxPbU0nSh9v12StSK3cFBJM
gIcHJwX2d6DZNBt3dqVmFVa1XeL5PQzaif31NpoxzvoAAEACu/MwZUlyJDMQMPB3ZbxY74WXVV9r
yv4lvfqivF+o4p4Y8NjEVloHzU3QYPzz+mPnvTd1A1fDLg6Udh5kvLusKS1+NeEDN7eiHVZu3do9
PthSTiBgJdLsgOLQjef2IMVmVdr7v8wFrAgJ+loNOOSEu1Ytl6ZkLrgxp9eJ3o5hU+bixPPpbcAh
yUKDZn02knEfEhNT36xVPsIMkW3Tbtw2DZVfv1QAVE5M58heWLM5AHqInFGuPHhxSCuRddr77q5K
kvlybAue4JbH20M544d2dk+d++Pjcdes+EMQ4Ac3m7AdWbZkWbsSds+XcUBo0y0RgZIIb27H2nBO
RO4jW28l4gFI5d4GHn1wppa8kga6Xu7ON6V5GadOtqVmNO1+HrGPfi5SIXCikNeQDn+9wSHvB8iX
rbOyQA+lYFLOemvGpGR2TxHqjy0gdxGBc0W6AVd6PZQ1+0gPWgsUF6q/F8vSWu/URL9juXK6rDmx
Dd+u3np7IwNEZ50geojMksKpaysW1q4zZzdMu261b9asEyne29Vb23C0VCmGctn9uA7/ViWpM2eZ
GMbc+W3wdXFzI8LkLdh1UE5O1PGOzWfVXiM75lEISv714slWFUQE09x1gVYAlHeGTZkU8S8HIuYD
+JWeNJ+J6+31KDOeL2OSWPgDzhku6/lgfNB6Y3j41T0HDIj2DKg1iqHwQF+PEiBBmdbxaO4w3Yp3
aNGIXdY4+vvedOITQx1ZNu7OlWQL/sAwDrm9i40Ycu1jeEg98rxXtnM5lN4pIcCjg/BxAPnjK0Zf
4/V8pjbWkShmELeoZqr9nn8hRu1Ul+ltSW7NOtjRpB4rrOKwqlqpAo3XsjR2i191D10qC4RWdGQl
7zSbxP7WiMe+D3O9yeGpxbhThw3c6uS8XvoFoakF2c/t4jrqVGB8O32yoB/wQACdK//g9fT1pJSj
gFuxsxM3f8EBEmuwVG9PdIrfRg/K5jqV7JX+Stv/ILMMyrnsC6fSWWT6a74/IzOfFFcqbZvIKYvu
xMk+Ohx0TjrTq5b5oZI21CyYLmWi7zgwy3nV2OZOuGgzJWq1u9PLU7qsbxaRlVsTAHIb7k/w+q8X
UcXC7uzKdna2crFK84xqqy/2KTXDN7NiFGCi3Mo8zWAbHkSRRl8QoBt8Z9fP4putpBd1/WwjHyCf
Nc0pT7w9j82JIgVPAddayy4HAX9qRNa3ne7spsYuIlTom22C9/WJSH9sTuDOSDqBTlOgWH+Lv8Xg
FqaiaHAA3QWpm+yngC6ArZbxvG88YKN2ekqG8434/A/irU/0AoXCm+qw6yYG2jYDeqm7rI3pJDaL
kjH+IX3RRUtrAwew7aZJKU2b6Lv3S2E6Ydsl40fMOJxsg/Rc3USWMs0h8tNRGls8vDSLi6OtZTiM
ElB2MTbzqSbXGrpftTFoHfBwAcsOIYTm/MEpHTIyqcxo7V2XFNMnPEXL7Vxp7sZqoLKhm+RfTcAG
wp9H+rcx68eoeIRQAVnJpAcXyjD5i+4lvE+SJS1u6lkFlwFiH5d+4WOl2GIfEeZuPW6cpMGCfCXh
7SgE1jd2ncVfleUOZz//hY5sSQob4NEgTq9izgfHLEHnQdkZRP2gSu2bGRWhUC/m/levUWaNYCgi
J9RVV++S11uScpnEXkaijiHt+coeG5cqlmf++vECYsF9YKxK3G+8ODvLFIh/5PYOL/klchQK2IPN
Dvv5ih3bN6goAFLkaQ856mDFzErPPWv0rR3GDnUclX4xbYwAolTYuXN3xpPIPqei98ut37X0DcEM
Uszqa3pIMJ9ybzYKi/xNo5EYAkaAsCuD7sQSHpmcb9LDJsITDQm8rz/UWNmD3g66ubNXZe/AYJwt
YmvGJh65z0NBUMSg1JUff76ma5g9OIuoH7BDQCWRUR8K/7lzYaO3OZMwGFMSDvNUPGTj5G2NZvYp
aWFQXvuxfhf78/efD7x+rLcDr82S1U4ZVc7X820ND91yYg9Z8dBvpSqHmxxt+vN5cI0TJ+1HgeJw
LLQB1hcMMQf1itdj5d0gmmGYjV0ldHjWXdoUEQpsPbOeGi3fxJTcnlM7czYgtv0tTWp82TMvsyN7
qeUWSbnugivDizJJ0afPbOOys9ruokhSvF88idyvRtcsGGpx2XJKwnQ2y2gQRtOfqEwfCRo0XkHp
Ejjo4B/SzgIUunS+j7ELnM4906Y8i2IaJycO2tFRkBExGWElkxysV1/aOlUUaew0t3vX9bF3i8mz
cWLnrT/k4KNwRa7hnxG4Cw4SgLqnoDnpg7ET2kLUFepr0JQmkmPqfO55q/98ux2dEjmhR1eQasAh
OLwSVjrEfWPsJEYooS4t7zxfMKj6+Sg/bOIOJ0WJnRuZWEg9/2BSFd5AXTE1+k6vnMqJYEh3jxiL
URakGuJ/1fIy/VinZiaiyULLjXriNPa7QlGoDJNs0KFG+kb/vbWmuAk7ZD9fLK9fnsa4U3k4Ybhr
b6FEdCLSOtspog6ctdgj5sflVdjD0iC4HbhPTtkEwca2ZnTN+B/It7VlKEESHltVKDK7+lKOsf8t
oLP3YvAGflC2P36YpCZsYDuW/Yh1Qz6FsLydT3bSQyGABiONUIe1B7rV9IGwFXaiT1GJ1O29nyvd
j7A0oT0Cv7N+X4gxf0y6dkoiyy5NFSm9XrrIaPypWkkzhQz5xWdn+w+/9rzU7ytsnOMic0M3ASQc
6rVffT3xad5sN7CzBFiKTly2sKtfx4DAL5oF8JO+42nmbc2paMJJEw0GUdMpFae3jAhektRKQe2v
asPYb7weS3eGLu+XdtmlPIbweS3q5Zxne8XdW5aiO5+6TGmoBabZsCmGxP2I+Ujz1azH8nIQVTxE
czFSJbXzqn7+5VVYRZ5owCB1xEY92J/T1DZZDXUJvGZrRgGkyA0NRCM0m/ZUAf5tgOeuXo1AwNgQ
5A8Vs4h9SdA56bLrYmPcopZr7zTdH8EMqlML/vbuZKj1Ac9NtgKSDx5kgy416dfOjPRmzLvTaOPm
zlhsjL1tO9Hw3nWw4UlmCx2rny/n26hCZQLlOJqF6E4A2Hr9oR3pFGlsT/NuHoPlIq/j74Ez6icy
A3bN273LpbXmrCs1A8bx62GapZLdZAT9Lq7HPDhrAzlr29I2lnxrxfP0xXZa8MN6nVh16MrA/aiE
n+msw+iCvm37ON6k9VQYG+WUmRkifKvZoZBWK0LDGI10OwWNY265/Cd7mzpT+zAFS51GYyymDIwy
ugxnWAdSs2rLYGp3SdHDR3fQId5WRTxbZ8uYNnk09ZRbQwI+iih4BmRJJGIKXzdNWWKEMi+Fl0Wl
Yyaf21n5WtTg2Otvgqrxr4ChJfaZm7SgSb2uDsImH80HfRjaJFRjqZGFxFmitsrtynwbJ6W4c0ER
l3RcEl9GP4TdN/GgJ+ukuzGPVvnVtc9pxMXGMmYXR/XYLD+LWcbvweoXd8pP3G9tPGjvQaXpOaJn
jfHeaw3j02ANvhZOnV8M2DnVvLHbvnZcgMHmeG0Xhgli2JmCd9Ww+i4HuZc50TzX3rTrMXNHzNjT
lvqqRCmIvupSQ2ZRQhsSum4+D7K28QNxw/urxPFdGfKW2nUP52NJ9Q+t8gsR5Y2lcmQvlrLEqtkp
41BYSG3sW7dJS1hcZpxt6Aca9/bYCWs7FmbfnJVpN3y0nNR6ohkqEehYUd+ic9WNq2lpEfoJp+ZD
LJr+UqSLuWxbOxjTlRhWW3tZN1UV+XrubjJ/Kv3QdhL7e9DFLo7NoLzAltlpYuESNhvv1EiIDXMx
6h/xYrG7HTlIEmzZKt1dUWuqRlPfwD7JWExJXcRNAxl6c6ad9S0dyBBRRy0myi/zY97nLYvma5zT
dNBm3LSanveYChrOsBC0k4LYGp792LG/aoMrEccoPXGx8Le/qqSd+TKdT9I2Lnl/RYVksXZNr6wH
pYJiIAfTU8mpT8Ygcs3JdDHaGtLvlVXbV6Yzilt6hyg5aIUvbgvS0Xs/aTGQLgKvUhvZ+lTt9cxo
nrtlxMdo8IqRqWl9XEcEuxFp8cFSF3WaO19zYAE0tyj+MbMyWOxtkiXz96bLnffmqFwPaXXToAsl
3XncjB6ZfoRpKlVHLHBSglTtD8sZOJu+jGKZ6LfK1eCpu7TsuTvGRGxrKO3npe9PIF8y0Xw3ayf+
gtpP+1j5MAzDnlfRXU/B24rMgKckgH6ju+7dd55KrlrRxA9j02rfeTD1edSqoa8ihFe9lxHiwGOW
Daax74LCnnemssrysnBtFnsUWfcMO8mpMKpL/XRnDvhqh52vspsKhG0WefbsPzVtq14EFZY7FieG
LsAemiId7dOXOkgHL4JkrlXhiHvmE9rzw8M8j3qzrxFM5v/1AiU3VmlYdTSg5ByHS5NnD5QPRRHp
9LeMsIJY/7UPqHVsZ3wqnc0wx2yQvHDiz/w1Aa5rGN0wT8YsjYTTeluAfy4puaN591KbUY1zstwP
LaOXt4XVINCFs6bHruzTVbxdBHyCvvLSJrSAo14Goxm35zFy5GrHiQreuYnt4xI2zfTGbaPukrB3
TZqKAvE7L6Q0Nj6QCi1dyBccM/Inw7r0a3e+t8pMj8bMgpg76rN90S6BwZ41Un+86M2xgdnKE0hG
CKsmZcgER8ziPLe/1BxX3MWunKpNXhUOhipKt9/HaVzeuWnbu3zC2sDLy5XGmUPR/7YOXJg/Ho0S
0iuka9ptb+M1oOEJDwBuEFcLIqgPrW0ay871Gqe9qLCba0HqaPBCupFQGgmVp1erfQt7wx7daVdz
2tRumWRd7dWQNRXFrMqvzvKmU8BGRAnmc6r7z7jBB32U0lXc+3FiE3CbCj33sh+dK3/ooGQXZmvc
6KCc3Ggss+HaaHs0vUqMD/dYWRJFKxz1xAWeyInEaCQdjb3jKmJmC1Pkocuz4jk1tTHZO8Kfkp1U
WSX2BeJVvIPIa629cEY87MsmJTRliWi+MMBE2TIlPYF+GhjvccDI6Uh3GplARyZWgVzV5jxCj938
tJT4he67QXn6GQavZho6fMWcDyPg2ExBiXW9NcR+HcJtlJ9LX+hIFWQ65JjKs5fPWFTjcraU0rzz
zbw4twYa/qEY23oKLQsG/jbzEtGfxQRjfWMmg6ehqFZ77xMUwN0w4M667jh03oXnNZqORrhdFKGZ
VcVLIYYOoS5Ugh7peHeXNfqtMVgro6OM2Xjk4fPSzLdxsGgKO5iqJIZ3sTOFXpZBnc40u2qjHk3q
82KKnbDmNbAfWk+PlkReQTvqbxVfn7uIXC4LTQy/+p3TNIolQPEB369k9aikKTzc2mJKshC0V/LY
O1o5RE6nAMDTksou9MFpvtWU2HjAOYOThZmtk2GTB2vNpsgqsuB4nlsjTBq3Fpt59rSroUTek6KK
kz5atnSvl7kdxZ5AaU2bRjO5z1Ij00IvyDBJHEq7JV622XTrDFn/WNZxUUdW7YmZWOrkkKVGo4k3
CziNPKzH0VEbDkwRbJNSyaeF9sMeSenZvxhTkZ+1HVfHJvNIUp9yJ3eXrcjHxDhPKy394unKbjbN
qIwhojElzmo3G7ZyEvWuFw3cK9vKWyOq5qa8Yi0z3mGi7utILFrSRCZadTdLAd30qz1PFFiHXLoP
TedYL2ngwnB1+2LUt4X00YSvmOwQZgbXdaj7HeFB1m7/Lu+69kW2XHR7xARBbFl9PPO4I+z2L8k4
+NxKOnXZKtbnT4Y1lS9qMUyyg7ab7YdcaeOz7L6lxc7IyuUbRsz+41QsFRldQ/V3iiXoDBMYgR9q
ynPbDd/Nof2JMeRdO/jyWQ6F+lSjaV2ELZzdj2Ly1DfeJ6R3jWs0YzibPemdjUpg8X5NT+7SYdbS
vSpSJCAD3K9UCKIfPkbnyGGMEMGY0miZFjg2eiDUQ9eZ3qfGd+Tn3Bf9cAPFv3qG+Zu7kd8bXheW
sdbdeFMvvjuyMj+blt10UWLH8XcCG1dzb9qUXXBRLZOQn1PdD3ZlfMj10nuv2lkHCFNqKLLT+S/a
zSRIwTacxiI4J4typ21eG9O5u7CdQNGuuyeHJoDaSApj1E+kd4d7Vl6EU9qksCcRybrT68JKNqMm
q8cmzp2XHD4eSXSmgg+aY6YWLH6nfOnjQHtXdXN1nY3GtBXKyOdtZXTlal4ghqeyrNvnuZVQsso4
bpaHEUYaW0JM6ft6DEjavSQ3PAwLIQqGKkZQkDnkM4Tgqs4/sGC5ulAoo3xMa00UEBpqrblZ2s7Q
NkqnQLnxiPdNSN2KCynLhePtG8OgbomuQuJsikSagodKX2bv9NGd6w+9IGhEfWfZyyafdKCORAJ5
h5B410RV4M0yLNmqN1XX6XdQ0l2cJfSR8EbmVc1hQyW0DI0Uj9TQH7JgDvMA4b+QJpyTnJkBtm7Y
vU2dCGnoNsM2l37yEcPY4FtNjwnUnDelSyjBvr3PWxcXHOnq2pcSB5KFTLpI70eTWzQUgkrU1Nnx
EpopKJlwqpO6DrWYz8lxrJLqwpHGlOIToaybEoFcc9+7g/g+yWrgZW3m8SbIptKD4jWtb4/MMmSE
S0QzRB2amtrFiP+UQJTBTx8yr1A28W/Wpo84+M7qLPAXOW9LXoHYIepuS0Maj1GumcDUHCqY7tDs
3HgR1VkLnv/K7KScN7mVUS5eiiDfxcKse4TkLOf76rJMKjpWvnNeD/X0DaCl11yUtpV0Ya95MaUZ
MymjHJrBZ8uqOUm59LhI6m6Y+ncmnr3lWdINRRB1oyPyjTEt08fKksNTDAQxifJBpX1kjrJ5EoHo
kgiEovdcZQu2p0NVLW7oF3y/SGBj7YS2JrtPUqc5BlSq9J+KekBuDy4p9aaydJIrZNdbbatL18i2
Vt+kGLtxM1vhBCw82RRupicbbUkUy7OIVZ8vyZdyr8wSxoLpqUzgS4KUx971CuQoRneg6ppktTXe
oBtRjbeq99wPmod0TGSMkqit68I7U9Ia+lCPfapWaMciWAc/ZAYvSh0schLV6mdtX1jmY4FZyHCj
9X3jR8gUVdfpnLT1eZDP6U1JnuCGQ17ZVcg7VD4iuyNvOwML8nBaaieLAo1kNOJkQ1dbHHOIo4pn
Rk3CQiM59Ns5I2vPivw9ikuFFQ6qCjDF7Id+DF2Elit6EEE/7iWf29+LAKeLyE9SlV6alRXMl2RG
OCl4jeGfF22jg0ar0FSNiszr3hdGPnyvciLiZszn9n6kQ3RXDjk5f5bwPLzM4r4gdsAqwKKrqWV6
pTVaN4X+3DUKf8gyRxVbTJy4KR3rLkR9x36CCt6nm9x1mttpwmPkTCMN2Oc5HcRtrfT4y5yz0puO
1C6PfNnqd83QkjRao15nWzUorVuXxhvuqD/XwUbmg+xDfwlaK8wqi4WTlpk05JN6PZDDTGwkajy0
wQG/OcZlLgg8F6nqZE0GkjSfPE2X4jyHuPPo66gMbJYl6ZZNGVQYchfjjM4hGZTcy4HqJ8LBMeaa
cvamlxKtgoteOTxe1YJnVgg3DPEdvWnLmHDllyqE2p5c93A2b/20ce9MzSdkG21S6tvZb2MzVC7Z
M2XULPcolIg0YKwhb6Ig9QMqAsuoP/uqQ17NbCb5rc3oO53BEIt39bQE8cat+up56K1O3/zDSlXd
YB827vL1QVznJsljq026E/2jcXmytyWNeMrzHim7HK0Hr6HylDiIqkUoyWKvhZxCkIYUoROb72YV
7/mdg1P6lW+Lbgh2gglF+h9VLUgwrytFLn7SyjcLClIJTVwiB3eBW/s9IDHnlLbV2+IXvUW4xpT2
oCi9afoNIE1GI2vmnagVd/NgB+/SMS2+/WqJjXoXrXQfdDXF1MO+mCHUXFtzNe06ZV+jp+mSX/RU
jH+5kud5AOrQO3Zh5VMifb1w2TxoqjH0cafDKQUBDPWp0udTUvtvex4YFmOsCIeOfilH6PUo3CJ9
miAGjyPUkF2XWVredmVQXBixY+3a2rdOiDQcaXqviH8AsauAAiJrB5XRRbTW4jjJuBttnP4cIlPZ
Ke5ra/qoIYAS+lVrRy1CzqGz8Bwps7vM5V3Q/aoLogN5yFr5e9bavQLi93rinVTkKIkpESDKxrOx
wbepQunglz8io6CYA1aZGRuH4gq5CbEmsUa5g6gJr7rzehIeHGR+viPfnDEUM2lagcXXVxTDIXiV
Sl8h6kShNR6P6jorsJGhvuzseSAU0c+HenPEcLYGUUpv6IdsyuFQcpJNsqii3LXS66MurcRtP4nx
xBFbi/6vm1YwagBLoYRHjRmRhNcfh1/eLnu+Cx+noK+jSF7d7HmKFRVE7RHGGfjuU6DyN4uItpfu
r2w5WEOUhA/OWzHg9yh1h09VZXlklJm28cDDRej0/zI1D64B+4LkiiNAinZwBsyld5bYkfPOxq0m
FDy+9gsS3Sd2xZtP9WMUqB4QNGhoH3o0FVlZjYPd0oNotGXLi2AJF6P+ZV2vdRT+Wc3Vib2HOKak
9EbPkNVMK2VyQ4e63E5IPB6XXvtL+/k/XpFO+n/9J//+XDdzhzuvPPjXf71TL50cupffrp+a/rfd
UH17kqKu/nP9If/9l17/iH9di2dc+urv8vC/evWXGOmv32TzJJ9e/csWn1453w0v3Xz/AitI/hgg
eanX//J/+4e/vfz4KQ9z8/LP35/hP8r1pyX88r//9Ufn3/75+8oN/Y+///i//uzmqeSvbepSVOL5
6fBvvDz18p+/a67xB8X5FSUHWZCYs8IKxpd//xEqU4jmrepdq34X8a6qear/83fD+YO2MOIcYHKA
wKEN+ftvfT389UcrAAQuOS3DVZcy+P3fv9vtn+f1z+/DUvz1779VQ3lbi0r2//z9R6/578caohcq
0hQoaIlBNDxUJeUyy1IpjHZjyrXZkPmwtQvb1MJYg1QclYNFA9prkEcNbRQOgxCtnX7jGLG7afPS
a8JR6v5LXmUXtpq1lsp4c2tUk7kfetfFvY7yNIVoDQMCJHmmJnQmj5qKGVCM5STTaHC1uY1SUDlX
nT8OV5mv5k8N/u3mNrVV+dEdDPND1ZbDHje15SJoxXQZT03dhl3T0eJucSaGobTcNIZsh92PL/lL
u/t/3Kmvdvf/8gz8f7i7gZb9bHtfP3V9+lQUv533xVP1rf/7Nv/xV//c50B9/8BVFewMlypd1lXD
9M9tDqnuD+4NYMaAHfWVBff/drn9B21fpJTQOmEfw1r5711u/+Gs8tboBNLMDHi2ub+yy19nVCv3
BiQ1mFjkKRmLtvvru2s0yqIcdVHed5MOwIAK46L77xWNz5AShn8C3/H6pvxzNM4zVGVsxzikB7eW
i1AcLstNee8JBPjKO3NJ3o1WBrxCXuNaj/zI6ZvyyJik9GTZLDF1kcPbuczi1BzKKb+HkvpuWjVc
Jznt6ZRtdVV7e2HmlyIwTiQeR5YVkh5iDzDZscQ4XFblKsBMRlHcm4uz8Br3z+UUfJKaf1kI19j+
bdsdiVQIj7zKQFjXNXFHjJPUeG2kH1I14SJVflbo7n3wzlE739lQivHzb/oUrqi0PvsmaEVW1ech
eW9k77LhxpfvrOrMybHViChAmDJajCfIq1Agh/Sbn3zz6w9T+ykdbnV1LtV3yz73s+0gcT/eFdmD
3b9z08sCzIpDjS7yUt5oe79/XPCsqRKQIV1kPgzdOW9p+yq7q9PtbH2b6wdbvU+rmyJ9t3iPrrZf
mr3v72Pn3vI2jXmn2/c+pW9642FrmuHY3EldQ996M3hn8KPNMy1JN5rvRda9H59be+/CakDTQIL0
3gUflyc33ZQO3eziQjzan/KvWHXn2u3iPBdaeS3cJmoohtS39MYiu3zx9cfZf+/4T20Wh7Ma6J7e
me3XNss3fZ2Fjfmi4i/SobkShMmw661zVVdhJorQaj/Hy11cbfp0xyVBpUsxYyfS5s8Us3kcfNLE
ZTdduC7Z4NLQn7jUm4smD/vbSkRrk1OL6iSJEhxajW3SbLr80o433vg4aJFr7xMNztg51ZET2+TY
LqFw96f3DloLB4lcm1FxKuFz3Y+ibOl+oW9i93O8mXU7ZSNg4ILFqHVVUcoLubAeammfYj68ORcc
BgBkINYArCH1cpAqz55EUnR27XuJnQh6LJEc+yVymzGgnm6bm5/P+Nho5BaEtWDV2jp8Ljr/Rdl5
LceNJVv0ixABb17hyhfL0OoFIUoivPf4+rtKL3dYnBBjuhVSt0QRKJhzMnduI8hdD46rX7LeegrA
om0DpNEh4W8/Ibr45mhfFhrEeLRp+CvTm7Kg3i1uwWgMQq9AAJ0QI9jKVLtqZzwZVbDpICbpVvw0
N0XyTdl8R2Hn1b9JAKEnE1/MBoOy//MCPgdhIaqpkT42s/bWGesoJ1oYEAbM10xrj4CpxW5ukH2b
jmu6a57lKnqM8+Gsg6ECQZnKBrJF6QHyu/qUXP59C/5q9/6/iuL8LJVKDJ3CzcSbovvujscyo65U
Dq1rUR2MfsXdNhSnM9dkP1mKgzGrKuJSvJb8aSOOHhOowbCjyhP+MCqfb7a39gDKeu2I/3USPz80
O2lbb7StscLXuW/cqHasg97zGR2+sGmgVtjS6GIGIDmgXkpmC1vdFxmo2bVoC7+Ffbst1xqwzrF9
D6/RVt41P7Jt6CPP9XDVM5xCAHi1pcQNLtrbv6/G34X469W49W5oXhUCED7frbDCmGQmPfhqPo2z
o/xChAqhCM43A3fCWIIPY1c+3dh9p2zHhZiQw4puheAX3XBpN891YFNJ1tfqMO6SP+U7n4NCc/ju
qfrb0/3rPO/xBsRj40K65zXZVHt1tkfTiTaNX+4wMlwXLKMfEtf2NT0ufnAeXqWHYj9ve8+wg+CY
yqsgcoJDtLHWYeDIF2UDO2GOwbnWFkwkLDZrN4sIwXGXdA9J2Jye8HMuFDgO2DHZWuuwgw2mnXrR
aBtrYxdsxpN0ni6zYHcGJBa+0GWkHKPM6FeZbivLgzrtsDVpg4NVnubgp1i+dd2F0a3S2Oprdgzs
0lfX1So5V4fyQU6d8tocktV30p+/7v731w0fICzcaJUxBborp1IwlTwg3PsaP4tb6UHaLA/Jvj3m
R8vW1sKL+swU49xToUd2mtoh4szOXvBxsHxBgh3tjD9gPWWQiUqnnTbNeGqaFWrYQkLd4/D3smbV
m54RM2/GA8grmLaNTty7WNqYmgPntb+xDzwpcmD07LTULX6w7ximJ0TbuuKl87Mf9VXY9hvzJfmh
v0iH4Zj7womNR6lt0CsYqej5WTyuvWhr6tUaNpHm8j7U5VpRXaH0cZ8dF9fCOiFlrGHD70q+Qd3+
Ohl8vYpULeCWoA73iMOcUOPk1DzX4BAc4ud+q2yip8BhEk4UtSNOHjP+svQZ08BDsHI7P+ib3s92
xS5eYXB6LjeThxAAErEtvzCAyw7l+t8vMla4dyUX8CP+QdiboPHGiPle5VWp5VQvQT2fMyYX+arE
edmyzeZGD7HDTGb936XAJa3l5eEmDLdVvMmMsz6ck2IjWlt93LXVm2o9md2WPC8jPDCeERUcQdeQ
m+tfZJiGA8PsbfcxP0SBy1xBORMa1Yi2THLO77S2rZ/hCSqT7vXlUzi/ms0DE1P+XGmcbMbtiuBz
x+w9zXDG0S4lH1Aylq9L6ba1O4/bkliD3GsyN4ALAgwSrjtQdoULLPHaWcpDVm4H8cnIJWdOjkt6
qOoVw9zbatw+xIlhL8WxU2OnNyxXLp505Qhnmhdz6P9w8qRSG6KXXACa+/dWshX9mva7RAb5Pw/C
Sp/fZ2pFvVgXS+v2TFBqQ/FSaI6NZkGN5iNyMipjGQz7bVhBQU5eFtdAg4/jFFEK9Q7KFx6vmqu3
kBcgOjXGPp8uRnQa+kNrxv5gPsfGo1xMds4Yyhq/KafuiwsQJJ0Cn1ddId/gi4YzyOVWX6AdXvBy
I8FuSjaBPsPwDOQW8Zjxzc7x5Wg3y1sd7JtukE31vrgQ84RwvThtLqFp/m4bSjcF+0ZbrI2I7VL+
RqJ8Z/ht4i9Nq4rR2A0FRpB070rUxaLegnWG10SHqUWe3+LGRfFL0dVbnb+NoKc4sbEphkHZhzWu
9GPoYmSEiKgytg2Uqm8u9n85IVhQWK1yUkwZpPskNWFM8FmLJvEimcFLM0aaT+F4Y3vtQ6XHnDMM
Vp3CpirkZysVjnFtnDW9JNIiFM/GrGb/YyNLhUdZg5ERVZdBM6583sdZmybGZPJyCZpxpS69g/lx
Z+t17VsLVIIFeo3NJda+qfY+o76324L+ikEL5HimRhhTfT7sFCudYZa9eEGQ03pi2orOIMEVmyqe
vH+vcPfVLG5KFCm33PWbHSkyls+HEsIMzmqZ95eu7ohYCODvGC1Tjiiis/yhKInuMhX1/31QSuX7
ZVVjGobGCJdL1n3g+8+HJdSxUpoKe5Q03ZLJlyebSP1tZYqTlpCCHDVZ99bRCH8WzC+VAYIWNA1F
PJriAesswt/etPpR7S5B9VyIjHB3xXSdq+e5fa87npLpGmX7sXuP9Z3a7amW02JHwoE5QyQ6zMu6
EmxJ9RIF+q3S2gR4OK+54Xb54CQbg0RCGbJpS4dnPiyNFy/rhnl9dcZ1uQ5ORX/Q9HUuvok1C7gq
HOtlrc6HVPgo6TkgCDmtHIMd+gZbr/qqh5feuhjlc23QCa0NTsR8EEJfVn5l5bM2e+V0bCHM6Gv2
uME4Z+LG0nZN7krFhwURvGn3uvVgErJHrDs+AmI82EO2ZeVfBM8SXszkSV6OcnShwzZ0N+AzxVxF
YSurf4J+pQ0/pfJYKOe4fsxob/Vum0hkFlXuMG8SrhUZTIT4QjOLux46tOk1ZuAq2oEQjP4X5BnH
LH5KEtdU+9FGZF1BI8I+U3Ki1i7bczHT7KwBIUttU5merG7on3XjcegfI740hqfUKNd2dibzubd8
SfFkZQ1GEQc0zre1uq08JdmN2jfuNl92bcoyrDFIMiANlRi6u26pjosxNLRAvURxmNGw67lTVWYH
d0PBFUojcwrR2XfRd1+qaaJLNN5Z5O4oZ4ifvTtqRNAedEpRuSz672Kw82aBoOSJkPPNcpfWH61w
hEKvAir34VnptqGyDYqVFBzU+rnLfRaUdnoTTD8zDvl0kPNjLIt2qpGRCwBznqUfAVwy1a7AEyga
m+2YeSHQjr6dk1OrJq6ScGXnbV36g+UOW9nYYyKgPFHVLSfcD3XrbA09bE97VJDv+gNq18AVBac1
t8tQ2JW4LcTtBHMOczUND3Kv/B3oK5FrJ26t85AejotiN+NDlLyWcGI09At1zJS03y/quTKgMjTP
hrINByduHjLFR82NcPjfSwcxa1+WDrwh8NHDQwZLarzLPi8dZltX4Vwo8iVWtml866iGfbbRToGX
OePHAKPusEB6eMUtDWJiMNthaCezDkvsLC7bCdzcz2lJJ+NQRftMfb/9D2xxO86fA2zfBzeDHFy5
MlS1ybGo2K/zEbJGYhyi4vAAwwjGq4iLFW5/G7yzUI79mYbOS5XXHgqoUfLLvpw2uVT5CvB/9sOK
f87JwQLzsZygxBn5GsUoq9bCO4OC9mAIrhTuwsEt9OdgfoJcAjmmtuX5Z6ieFTgsWntQFwInHirF
VqgDRCl38vEm23iY559mv7dKkYbpIsS3QLr94MJYDrqLKIDZlY7QbwtTtmuMEDQoIm6jr2Dh5eFj
q5Ve0L9L8egmsBG15lHE8YdLNtMP9ulaZBtoDhCp7IQePkaM4NSI3XTDnZ+lfS8famUlQ/ARj2p8
aX6ObiidxsypFhhuwgGarh3WD1pwDJLRjYeV1vxWWNuig9xP67gbnADec9GcWu1ZCoM1roioqx7q
zvtJ0Iej9e/lpO3xVdpECt8Q8Vk1vSeSmxt/RB12eF7Z7RL5JAsSlGsvtW90v6TYMfKAdd1XjPLW
CgXNal5kT29YM9PZFtTHvNoG82ZK3aoH1+v7U4j2L9ffq+y3pjzCeR4Ihlhp5LjF1MzrZHZDdB4t
Zb5PtvoTN3NV/HiW34XKh5WdB74ouslFeOpFV/odJr5J81L7yuhZpWOlXjMd0mjFfjCcu+O00AL7
A2+5y0aD6fhmTvzAuFH87TL36nQ7Z2711KU7YFUfZvPiTXCa4duHG9HdV9kKhmjoFLz17SHuPVLS
9bXlth7rQ/QGObP8Ee4svzymP4UTytBcsofL5PWbcQ1HvH3owVL1DRKM6BL9CAnhFmzoYdc44exm
6A2qE2+qXfJCnHPgzOdGddWX4pue768m9j97PtZIg5dWI+kSGRp29Z/f3pJaPk+tQr4kDTl2Q4zn
yVQPDg1iZGMCGru9ZHmJWMAnN8C1wqx3rdJCagGwE9f6MVKlJ+h/+1b8LqP482Saogv8EL2wgn/b
LRPqnhVh1U0eC0E/XRLUF05INCYUpSH+XytKPjpjdqgd8NRhmtztEQra7dpMZvGSxFQVkMCfxUg8
ISSmyV9+duJyGhPrmzUTidX9mglWCWgJUep25ZkhfL7qWIUKcoIs6ZJndrw4IkaS4hogKl5YCfy6
cMG/J8VDUl7Ix0RYRTyny3PGGgsKX23MP1LsvrP8VN0NsuiznSFdYCc6k/Bm1Ddj62OssWbs5uhP
r5+W8Y+UvzLaFLN3CPF1ciqT52L4WEzfhK2bOFLjGAuqBZtJQ5q4veZQc0qg8LZR+zwDSeRjy9PM
jjV5JZVUskUNWhjuNLp4cCD+4o0ZocrONpOHKNsS4iL7mqOu5R2AxppC5IyWwAkc8EIX6Gol+bNT
e4PfeuHRPAc/yo/gKf2oXktPc8sdcxS+jqmRX3u6N7ylL/m79FbvpI38Yz4L/KqdxsCJRZvZsEgX
Wrr8KML1IvnpchmE9VxsFAM7jnOxMpV1lb8P6a85P0zyThx8YTiIyUM3boS2gALMTlOtB+2a1Hux
fM3dot7zguMWGNdbKd1ZgDjhJovXBZYX6WqCyxfR3qAwc/h5uIiP9Vta2fkbui6jRFtkM8xDp7iA
GiFneIvf/73h0uh+fXhgY0HiuSEgX7uRucNrFpXfcsFlQanXk75Okj3uLTibBegGep/fV3VXjjeM
4GAeOjzY6g+rdhvVG6rHwnjvyyNYvLkcoDuCMqrS6qayjjxUr1psI+oBL0cS0F6yN+G1yp3y2DoU
1yAEma1fyXkZJTfJPfkhuM6veubgiw+rWTurr8Oz9BFdimeSp5VzuK/WnNC2PkQ+qhTH+pGN7kRq
1j546H001668KZ6rn9rzsCr9lBB5zUmvLPcfWoP4zgFVlnQ3lty+gkltV+vowVgjzxB/Fq1rrPVN
1diN9Kg/6H61jX4UEGBxxvTaTfcBEsjGKdntm3ZIObWDctA8y0F+ukpXutv64V632Uwc0W88Ohjh
ZwJAwwuVOMoPsBbxGuyDR3EE7wD1EX/Lm3AFn1tJHDOx60O5HY/Kmoi433hXDl7py+/yS7IjvkE7
F0CfjzgD8sYtDLe8BIJ6ilXtVgNDlbylWEO+FIbflXGe8QxQIFQuK23aWxEZmw5/RsL9bVMobOMi
vhUv6UF/60cbu5DwkD/Vtc0Po/L40cD1FNZ66U+SI3XIuxxozjVGoBxuXFvtbhCQJR7KUQSte23n
7QiGyfr+PqyNlZk78CjS2MNqNFbc4Zx2jvQ0/tb+DAcMdGLTbvhOJix6B70uCJIwrBvdIXghGPwq
JU1nJXfHNDuIpm+oLl9cpk6h2tEfQvuKGqIx+lbXnF2x9wNtG1huk+wUydckP1A2kuSb5TYazxi+
NeFa7z/UmHrqqjAiJu+gXrXqAa8UpX0YaU3g1nYuv9kbtokEr3S7kaXOXnhcMBHPXIaIaDssxndM
Iu1/v29fIRD9ZvMhgzZh3oJV3V19q2pNjuoxXy55b8CKRgdpoy/O7HRg3hGlxrZLL1Kz1+X+VJTe
LZ7RFfjHyUUNiFdJv9mxvyBSnA7bBlbfMiY8DLw+bx2N0kzl2EfSRXq1Cgv5tFYxYS0Za0zmN/sU
o74vSw05G1QGeJAwyvuCRohZgKhXqpbL5Obretsfp/34LHuJj3L2xKsR17DFCA3e9tMjSupG9iQg
4if5pD7OiQ3BecRM8gRTLgExRxPV0An7mLEi5JTjFfJE89fyNIu2oyExcRQNGbiDODErXbDMlmf7
hOlB3j1kLfR9z0Cf0bl94k1QwWnL0B6dko/bi/4wv/XDWkkeQyyJUPmxPJ/mU7WT35p1uMn3nbds
w1W8si4kxXndbj6pbroCW33h6x5Y3p+Ln+O+Osr+yLqkHFXFrpOjwSMZuG3iaQsSPCJbV116WLrT
lB5ylfNw1RM6cxBftb4th4HC+MsTjDN07EpyVIN744wn4em2Nh7EE6cf/sC7N3wST8zXxFflQ2CN
zHbgxEZoB2/L4jKHoSFijdFPykV3dRd5ga35y5761ldt9ltX9pePJkOPZAtPxbuVOLi1cL7p08h7
Z9r1Hy70balZL1v9Nbq0yOAey0daIWFbnbOaF3Qobrum9ds6jTdpqIOJB7/fvg8sWoySUhoMu/8o
veJQP8SvwCZb89hvrbV+Sf6E7M/jttlnj9qveSsf0ndLATi2jROgML8K0zZ5UhTGyq7a00LbnbTT
lNuruuj7bDi3wc5sj6PlCn5abrNhPU/7aTj33SlWD6Hqx43f666guHiexORzDSwPbiasrHZlKa7Q
r5d4FUf+aDigGGrl6D8ArPWWhdvNWweHz7yz0xcLU2MWBcHWvbk7Vf1Bltdz78vzRVYPKapPbMX4
3MVe6A9Z9yBgP5ZqByt+rsJt0NrGN7juf3lnmVRAQiJAEnvDe78zs1cMK5i65bIsefUgKHGxG3Jp
soMB44K60+b/eY2ACw75FsElsxJe3s9rRIKKNxlHIb0EAMpOF5usmE29LcX092wK36Vj/I1l+tRD
3KjnDGZgAMLcY7H8fDgrQUfQR2Z6Sdqgcpc5f9fkoj8pBlKPufslSiyYM11S1JWeBfHBiKbCyYqC
LVVnu+pyGeypZVQ/C6tuiCOnsvoOrnn7699L+f1t4MqDBt3QdVwpVFm+AznxuROTLsnjS7VYJaOd
nscUMbJLs+Mso9xv/n046R7LvR2PcClmkjcaBIz2z9clrax8qdosxuh8GXdZPe+nJMCerY1aN46X
X7VORzUnSozuY2HQEpkGNi9q4ZRq1uyGhp6Rz9PYQqIGa90SemC9ythXCCv/faZ/acv/eQdvjpiw
N+G8YTFEb3J3ZdpcqIO0UZar/KPneBJsajt7FB7UlXYNVuY298oz89LoGm7LP8oLSz1D0fhHljoC
CnDVbmJfT05q6ecUYAWriSf1xxzAJcaq1k9TtEKehs070I8Us/9fe/WIyse65MkulHZF4Gj1jiqv
zpwERRf2P5pvmc4AI9kc7CjbSJ3fE7pp+Yw+LZJQVbfOD4UMeHsWgstIuZ94hOyACVCIzDv+U0HJ
/F56KENzhlw2OemsEiAZgwJE4sSUS9Ry7EcvKKYyOFaGgzNAlLgNRaDmVOM3l/gv6eX+EkOCZqzD
P6DtdyygFKIr8GsmXpeq2cOPTV3FmDQni9goK2EiHLXUfw4F+2dFzmybiw+qFHwkVlpuGIqcvrnh
d/u6jpMgLFviNXBsu7F9Pz+ZtMIRQvWouMpyjO1XmD2o6jisgviXJPdUrU8z0YkYdn2nvbl9388X
gePii8vihHMtflOfj1soVW7pbVxc8enyOwlSVzVhMxAje8jlWAbMItrh3x/1y0vPR4WZTOUGkkDA
/A2+/A9zS0GVulZS6vyalMngNcYOKXlAk0c1n+Sp/z8f7PYi4V0I/4ZQ2ruFdwonLa40jeua1K9x
VFBgK+afUuqf5iz+rjK9L8749oAIUBsoB2/byl0lqNSKCLgdjtcAIxHGwi21tszI5t8f6e9mcXfP
8Aki0pznBFrsvW1soipTK9X6cDUPgG5Ar/b0GCU2dGlx4fWn6HNMmt54bWYnrXVDlLjUOxBai6c+
3pTFLokugvVQTbtK85JgVVpk7GXEN3hy7lad10/uWB+V5rG6yV5cqV1Ngmup6zZ1u9jXgh0GnwaN
orULcRFTvWZZW4FnaYyoXemDdpKp9USp1Dl66MaP+aP0bGDkoXtK7FRHai/+PHtOB9y57Bqlbe2E
VJ+D05MDwMgQT03F6+L1lB8Tw8dchiZ+CR3EtgPUm9qvFS80Vsmuy9disErH1XAoVv03F/nLTsEe
wb+I0lgekIzdrb+qKORRnIn9VUxJ/dWHB2Z8KAflyRm65rXXyocIOP/fN/bvjft8Y5GVMGfmMbo9
rPcRIFiHjOgMdfHKTBL/9Why59yIPCRgcLuGVnVxXwQSGqY1JmqhV5fVd+Plrx8bQZmJtoqRrvQ1
31oMlzAatam4ZoL6nMV57DRqFDhJjdlJl8iym5QfvVF+F/r4dUlgCYaPeUs1hXz917fqP5YEMmXT
Jh6q5jrrTbvtzJUAF0+LNCeXQuEbfPG/XGWTGoDgA12GJwjP7G796UTSb5uSg43mtRalNUHPCSOB
j2g8lUJRsdv2mbPghLLBO/ObQvC/HB3mKWFslB+UZoZ5t/qV7Peor+bmKhSixcxicYciPCi9VmNd
GB/m/UjQLEPA8JnJ3Ou/H7CvlxmPWElVCM6WsXC9T/OU1bgKB4y2r23e7uoWNz48Ulkvet2erPbb
derL1nJzpIWPCaMeyvk9kG2NYgPFT2uvUCu6NUDW2G0mFN52L+vPihxFjlyQNSApeOr8+3N+4YJC
AedT3rLbkO/BTZE/3+KIT2MIFROwPJ8huTXiYwQfuuivfSfsikbhLZYZSU8d/ikWG4IDQ9T01Hij
4zmwlqpM9LtF9I1R1a8tc/ZvTu9+QMfpEYSmsNsz2Fd43T6fXlJlAmTcULxg4GA64TR/REPd+npZ
tbacMt2nGDCgrjPKJN2elbmjia6jly6WGXbdolE6sy9xH6Lcq5SLrGW91+Qw3qrkm1P98sRAV7Uo
zkkEQC6G6PLzmQ4FnlVToVdXq4K/vbRMTKwKy5JATn9FNYyyf1+ZLxvojZON0IgHVCKg8q//6n+s
A6Srt1IRGuUV4bYCpRzeSkYMyjfvoHbP/0Z+QuAKghNsSYmRujc/HbVGKVs5i681ZDUCjiz5TZGm
Sxstm6iOy72uwlYL54UhsFpXO13jPIgoUA74cj8EYmidyKvBjGGB3jMZ2nbQ0/FYabGyw3Ijt/Xl
FZEso90m0R+sSIA3tGBPusi/TIi8QhS8W2EkbDgN0FJAYTmbjlatgXYX6LizhrhrQaRQ6VRhK6RB
ebHywsXfiRuwLOqqMsT23IOOBp05nBfDywLZukArmLWuPBl1Nx+7+Jvy9GvnxCWDhog+hu2JzemO
59PGqmn2bZZcly4nCApVGlacdekamVQ64gLkFyddsO2J2WMxf0T8M9qdaP0RO/GQygGxZ+rwosoW
HijgAI1s4UoJNfibXftv9sGnHfR2mpwi75dBp3cvnqzlIuwts4ivGhL7lTIOyoPUkVcXDp2MbRqP
Ux+UsAnwoGJADvW06/GTi3igVdwaGoCAU1i85VWWbxcr3uNb1W1StV/FWdvuyVPbdYEkr//90H/Z
c3kEUQKQVQIdQ+Nd+/yOKX3RCJE2DjdGl7VSeCj2zNbsUIS6blpomzNz6t3//ZgskJgY36yoWSQ/
H3OUNRi6WBZc5KT7tWTtnzzKXgghwBsOEzCBuZcgRt+U4tJfsc/nu0O9z8FuXDrrtqJ8PmqqKDic
ZN10KWJXKQ66ejUsDGVwHSlsnEjsUHrV8gM6pK7e5jqcHbiZMflZFj1q6Ix17cVxaIfoeebcEdFk
xGbrKnRqLc5/BpYueB06lfyOJ1tfvOvTza521wD4of2Rh4cBQ6dMXWMdNOcXeToOsHuqdB3Mp+7m
eeYVKb0mjdBzm9X4eT3l0vuIARrju17bqBZm/B/QfrMIZFBfBSDqufqkl2vzpdDdscBjZTcitJFs
WFLtSTM94nTsEcIPY1Ld03vHIn+knz6E6pKCjue1W0yb1DiouOs1TwH4nf6iZqpnpg8hJ9xcZjCz
0q9Cp5lAYo/4Ns34LL2x6jLwirVNYPjGjWbKt/LSAnEF2zlEyJVUfbMsf90F8IDgtULRLcG+vC+G
M3HGXwPrQxYZspaDCXATN87w5ngyDuk3jyZrMI/B/WNyexOInSfREPeJz48JVpW5GNfqiBWTP8rn
UreD5YHoOTsTa0drPS0DKNBeDfOnVR2woIKUd42616jftgoOYH8k9c80AnFVp7D6kwmHiKjmxVPT
l6VfwXnry10gMoN5kswnvDRsNXkJB9npegubSN2PGZMJCRmoTDQgVQxwRsYUG7/LGB1KeRWarz2e
H3P1W24JR1DAL7hDbR87Er5nXV3xPL9YwXaOGltDzTPquHoW4OogKVPbbYaI9MyxcGZnhECnjj3Q
yQgoB7Ccdu6MbVTGLM0q0TNgptARWxRgNa4z/+txqBKUP5L2OxYqu5BO1utEM9Wg+xIg8hegBTii
lnjmcOozeHbDn8pImMZABF99hhVji/GMJw+7ScqAe3jTfiAdGMHisXh6HiAr4QVnnpvqkqS/cX3G
zAoH1Wlj4p1ihY9WeI5xodYvIoyZ6LWEu6PvaotOF0ERRLc8uQScjGptrHLVV2/Qp6AxT26mwJ7g
ie1Xguaa8NJBouuNKdvLc8me5wSRjVUGOAtztP5J/pCuU+QyAZdUyF3pXkapoDoGJxx5fXUWzkwF
h3dlN+UO+Hy8KgtHbbyRFaGzVWgc4DWw12S3hMnHJim6qfk+ys+ChSuMxywoj9xhdPvUCxWnjly9
J+dwnRUri9442MbQGMcfVgskuZGNDTr8pPHHmxpvxtFG2Cd/f3uaH7oGEjr6uHZ6ETHNTeS3vnyb
mOPCwh0j13gefy94uMReb5L86jCgbeRHK90GmVPI27B7DTHzWX4Yw8+FJ9NEvGJSbtxm1X3kEbNY
8ZwwFbVWZe8ppmtOO/jwLIX8KIZ9I1xTmFHphp5skrdpBnFgn/deUh11iCJF+57e5smTnbabQjqr
nLxQ/R6k85Bdg+maMGxsNQ+xiNlsdHZ0PMGK6FAER0VayaTk5ls1XAXJPu23Sbat+1t7ryxr2JHF
8iAVO11yC9XPtcs8viDkU4anPvPzTV8+YGA0qX4VY7eINPAi9aeewX/wIvN6LNNGszzL3ENkz7W1
XKwtRqTQoLY6A8nyG6BJvZX5dwuJAQuOHg8rG8q9L9Vr2ZU4BAyXhQFgDLc0S3DrLHBwmCXxmiTZ
uFlqfXxQu1q12zzcI0rHussKolUkgqLUvQwunE4WLwKMOcTskm0MGG0aeg6PAf8gTLB6a3g0k+Kx
C27zW5mwBUOE/XAjghWQtbo8wuJ1CkFgBkzDh5ZtKrPItdCiF6tTJLsy8hq27IDuxPR0shDjTIfv
uZSrdICa9e99/2v7SU2E4vDWB+Jzrd078mOS2Cak3mZXORDHkx4Nbq0UrqxiooSLMJvxgJjFDN+n
vsU2Swz777rvL/eEE7jpA2/ax1v3fYe6ar00GDjJZFeaN3UfVifQgNmvOvWDKNLJ7roer7MGcLiZ
p9HB1+o3onFmThUP+r+vxe3uf3o6bmeiWkxJRBpUSD+ft5kRa0UrS4b8umTiW6gt7N0zHVdJqbvS
5aNmsa7/+4hfy9PbIXUiMqDwa7R/d81/kStZu8gq0Gc7dq5ZFqPTpcYvpbLMU66GCCd6eaM3GHWZ
ZRt4gUpqwiQ/KmyG29qcYfTp+VMoN/w13LsogYrB6RqMjOQ/xsSmhfp5+uYq/WV1fb5MqAxI51Io
+uGk3ZfU8RLE6RzXKTQ4ng9cXXFnnEQZT+9+cKUx7jycLHHTwzXZ1WHrJlYenjooFiHjRjyFBzK0
LGk1i2K/knvs8HDBxlsulPwwaHVfI0ZxZRLoi+NxAhmj7dpVK1X6ei5hXUVR/GsujHY/S3i+zbL4
zadTvzwDGGcA1UKCVpFx3AcStnM1YZ28pFcZUYU9mu0jlo/rb+76l3qGLJv/PMjdXQ/whZTxDYRI
04oMOhZChGOpqeDR8BOWwG5hhCSIEAK2KjM99vTWeq37h4JoAT8xxMbHVRpPO/lhMtEHjQOUL6ZO
jgiVwV0SvKUqWL7BhHYp11XEfYK5rrDIddNKMHzL5e5+mxf19S2+gekyKJaJ4an2t8P+j0a9ik09
wq5NuOgdxKbSiDACFwfAATMcN1FF06JTF/ThXptu8C758shqTaywwtH85hb+hfDvHlAmFzpkydsI
gy7183vcWWow0yYJl77OVlqnDKu64yoKpOeWmoxIQcZabIGVp6aaI0uz8mDFHUUCOgkv1CjCtJxJ
S2J8R2T8rycm3SweMHoQFUwqPp9YUY1FkjWNcKmteXG6cLwoS72hPshc1jbEv0X3NvSBOwXcwzwS
diI4gmPMsKQGYWodRcDLM59ev3kcb73d/fWiNeZN5r7RzN/1fk0/xMkcVuE1C8ziiN3rWlf6VZCZ
4/+xdybLcRvbun4Vx51DAST6wT2Datk3EiXRmiBImQQSPZBo8+nvh5JlkyVvcWtwIu5pInbEti2R
qAKQmWv962/OdRmdelHYbuosiNeTM5kY4EfB2lO1d04u1DY1zqfqAtfarWOWxkmsuoJawXsuw2Te
NXOJMwy6iMMH/s9wWKmfyg9d+/TUYTP0X8E1iDfibdeg8rf3T3X/mMuvL41VFsHQd/+g4B2Q7mKS
QvYSqFnAE/3TP8gX7zAWYp5A8wa0xl/421klfEcP7pDlxSicJmwxxPvuH+S/c3ym8cQDIRFZBhK/
4qwCZPjqjVsEVEjzQ6hRArwNxdbRG1cbuUhnOx+3bgduc572rQk/sfMmzSQaFw2R+em4DRyFM7eO
VAoN1YcesepVk58ry6zExjayuDpTbj7zF0Nz2PcWfuIofhP5oHtBqIDOK/sP4gpQAYHYML2va6f/
WKZYbK39kdihleho7GDzyLY8JWuj8jY5RkMfZWlVeMTPuO0y3LG7eSXLwMGkwk+bYo1TMt7UBNwH
2WWZF0gs22EEtQh7P0qZUDtzvMcmw4deNmc2mu8Our6XdvXa6gNIl1YxoSBqtYIeGFX+8BT2CxfI
NcrprsWhtDjJGFdgVI13wHDVJEUfb6JB1c3aCBPzkUz46I+0hHC9Iu1cOJtBjN0HUiJz77K0VB2u
Mww0L8cQn5WzlPpzpjVVCHmKdioKzl8tiGAecXCCx6yATSyMe1smvYEsrnC56saNCnFDKVLcu08s
M+/3OOmiJ8NwtL0ZXBQ7NIg6fbCmEj6o7/HTzITKSW0ZulbWmtmtQTFgIijaVFPXJ1+SrjSvMdQ1
4Yiy7WLgDho6XAEhOONeybH9rAp3IMIiJA0YepYMGqJI6jq7w+U3c9aDDIsLWyYDra+cisvIH8yH
0Q/Saz9z/cesjJEbRJhnstlU/YjcJE6ZKM79nF7nTth9qpswC9Z2HUCCLidbeJskMuxH7U8xfGjG
2x/j0IXiNfrRRM6HR6rXriG+Fct3QxtyPQMOHyrOWu9iu3H929THHnmlBj24e21UjX3mOEkiIFGM
0bCuGJJDaXAt9d5IcwjaCJ+iy9oFc9zgNu0/BUQG5VcoDMX7bkCzg9Z/EN5J3duCE9zRyBPCKcqK
DahxHu/yyPeL8yoQ3nhaGjh4M62YxYg7bqS6jeomCtO8i+G2plZD9rk1NCEab3IsjE1fuDnajcym
mDCawAFdKpDTx50iNqk1IA3tJ4q8YpfJGbeFpFL9e2Ul8ChJ5xq/WsU4DSvPwIwJADJJhouyIxwi
Fd3cbBJcWhH8YFIPOCHaANIsLcpp7ygl1r03QppvPXuwNp1VRki4prIJN0GbVR+iUdPkN6URh+si
rgCoSDwQwe+9a0TB1oIchVpoyozPnWrBGpQ7GZ8YCI7oYgrf/RSMo/k5JL8F94JMlHhSxAWtMmbn
7daSUHPtYGq+hhSMMWgOhSZ0aTmDz7XDo19mAwDgNOGiMcy0xhZ5s8/4aA/hes4I0FrFZPV9GLvi
aY7att9Pnp6ntZZZxDEcBunekpazYRNti3WeT262zhKIUN1ATO16zHVwUcfkH62qtGHZ+IlkGN9n
LozFaIYDW4YN5G8f5qlfFLCVdTz7gIpVDQsy59turK4T2BV0U19sqjrDEgIPw7raCLcNiQq0Onxm
CzZqwB+nDZkIQUWCK9hrtUgjUcK1FF712vBd6MbhxKwaKEjCitdeMdrnInZNqDmm+bUQUf9Qtg4e
9e5I67MKQBud1ewxnNhPBM9/dNK0xPG5dK0PLi8hUAIe96QfxG7/2fTwKV/FXQiG34qZyiBn8kYR
O/DqAnMmUBQDZ8R7WvIILORzcfwYR4lzaXaZC227FxCAcF1m4BhPnsnssTKqeOcMoah2EPKy9I1W
88dTh57OgZBvITBm4HtUfnmEqWvtduM20rC8I7HAyG2h3yo/Xw+TlsPNRhy8WEIe1MjHHDbRmkmv
ppZkKmS8HbTUFj4fYw9/0/c6vUxSs117Io2+jFninluaoJWNQ2r9tyoJB7l/dulbvs3fVd3yMRDG
4ybG5JOznvTu18VmouxmbDwbfUZVWGc4qIPu1an6iNLTobD4qwy5+fZLXxoCvh5fLpcKCC2FQncw
S/uh+C/LKLQg0dWkvPayWA/OBCibWSNPOezqwLpomxyMLykEfDncfc1+rdJKmtv/tLrw33Of/P/Q
eW/hBf71aBbbyle+kvv+4Y8nbnL99LIyXH7me2VoUf7BR/LAew6+evRxfztL8hQFwAeNgONhvfd3
Zei9cxmPUhwy/kf2vpi3fK8M3Xe0DgAXJLwsdaVj/0plyAd79c5i3Afbje47hKm68Nlfv7MeNU84
w1TdTIX1OWqFXlVOJzfjRHFATsvqxb35h9f28OteLpHlcphfMW3DcOvHjHaqFmIQKNA2uEZ4xIG4
QYcgOxy/xMXcn+lRoREh7wwasBv7yR9VP9flSd3a1ikkIDpGz1pAAun3kNhFTmZCGRnvh6phzJNa
s3MLxVbY2PdwAq9TvvKeBMR2j0m8yZHegHfLhtCpmYiBPBcCSgK5yeupC9cyHBB4TIV5Os+axs9z
I7Tms0spEXsz86aCjIBwNUdDdjsm8HpXdjiktz+/PQe+4/Ht8bAiplgHnwM3ff00jCiaLMpFbk+Y
N1/Ktqg/ekwvrK1nECcpmgBqjDcN0J4IWf7CPzmI9GkPu5VBkUCNnCaIt3XKLfAnHGf8zMOTPlRV
/DFFN4/aU0q17nLZIs0vtbXyMDWHtJoOPdFmoI9bC3bMH2oY0nTX96F3BhVmxvA+dZtVV3onk9m5
WNh7aXBuSlWfjLNtXFQEvu60r/lN/igWZTKcoVs7TrJ7Ym9WoFeo939+p47o1ZCzcFyFDsEmK5Ch
fLPEeYF+aN3mNaNVtTEnHayGIUcRQNgHcxhMSYbVjJn5BTCXsbfg5HVW7650H2+7pDARWVjivLSm
6UM3mu6e2AAkawq7FzMzP5HqGe8LNeXfdsp/eTYcDV4PHxgTJrBOakYYZsemIXnsj3Um8m7D3o1T
gw6ik2EK72UbIYhzXHTMS6qnPZlgUVJ3uwKP/H2etcMbzIvjI5kbByWIm2fzfzjdHr1iXe5SV7lx
t9FdZ28p/mwcnZT/1vNZfs3Rm8zvZ9QM0R4ewOF2vHg+ado0QZ6lSCfjeKkmmUEFBN1BZnTUWnX2
dBJiILnlvpHmpePoLFOpWLsVAm4rf3MMcaToXe4+kkEYr1C6caaE1vB6YZG8V/qiqiBTOnNzIaq8
PiVgUYxrpv7jKkrG4ta0I3ITy4KsjVTos5nD/rzP2vLaF93eHgJd7lJ+OxDlUEaXY9+iCP75S/0a
DT98SHZHxAkwoX06keXPX9yzqSNwpI1MtYHxIzZ5KC+1VZ51VPVnfXDd6e7PUcQvwTrXPwNs/ruY
5y5sxn99hp88yE6+PL4BZP46v3HMxQB8sdfCOhDj/b9Ob98BoQHs4RyDLsVhTI32py+0MN9hF81Q
BIof3K0FvPnr9A7emXAPea3Biiz+jvsrp/dxGciBjQqcKFHY43yIY2q1DlrbGIOE6M6BTm0lK1nt
ZRaEp9UsnWgVi7C69IfBeCIrsLv2pjZO31jofP9X6/zbJ6C+p/4OUbwcvbNQurOqbVp/G5NptGsb
2147SWltAduvXzyTf6gdjjeu5Ur48VDyLqgpxlOvV4fbtEZUmKO3LSx8sM1au5sENOiN7/PjHeU6
i3WHC0WeVXi0PSZBDtTVO87WGDLzuq1mU6EerWK1SmkonJ0o8u6koY2+8qbe/TxMlZBvtBHH24BL
Hcb7xJelm0B+uNyIF9sAmZXkkKUCXnfbqG3tKe8yn5GKTrkqaI2JcLTNyHhrQnKwiXq5Y2PWay6H
KZRNIEk+wtFlRRE1udm6W7OsU3waEpmYp4aTM2vViaiZGU9WG592rTUCWoQNGEBkuiAgYZ1V13Fn
OB9rbY4zLhY5phm1R1yLOXjNQya7EBkcLrOgJTTU542lyZCqU43dxaRL4a5CW08ZHoqR9shfLWO8
NllU3b4NEufODEDgiQWchI+vWiqdP9JE4TwZ1EY57ggkjj4mtkzveVjpez+3nUeopNmwmzkRuhMm
Wk6+9hqsZuM5lF+AoFzvtiOLpvjowOy0VyEU2fQk6A2PEeQcOVd2Ttblx8yZ871TpRoT4xKqFuSS
pf02u2L47B+acmtywvoKcqT4EHs+bfu8dPD60MwDEdDY07zT5FeHhr9cen/ipqyvRO+YG/MADVQH
mCA6QAbaMUkeXGY4NQLEwb8kSRSAARUCYIOfEk6M3rlzqXSDPAeQ4KWwd+UBqAC5A7QYDgCGOIAZ
RTVCrOgWjKNsQbfI8l6gD3poJl+Bz0ns9LNG5RP17lWwICaMI+DKWIXW4YqAueDCH8m3XreWDL4W
B9CFgwsAhvLJ2ZB+mWLztAA0gBeANR4LBWpPXj8ZHMYf9AHWGaaUwFaxoD1NKOGfxPMCAnE7h5sS
YAhqGRBRnlYOTJnApcp2FhQpWub42lDWSWuMg88MtpO3eecnF6Hywvs2HpIn8nIJfLUNM4ROEGib
5Mqh2SMsw+vPwdq6yGZ/OE+N0Pm9Afy+EY0Nn0cSNXdGDBMidNit4nKawoCYUm3hHMSovN0Q3oaX
DEbVBFtllQQOEr7aRkBvxF1ibqvXAwjL1WQlfYNx81Ra8IR6dPiuMJJPdTYkt3We5bjaOOj1sBwN
PLnOVR5vgzSY0k/FwE2DaSepzGFqJiDstW6c8mxy0khfQDVO0X+IIsTUImywciMbCmaIyvQegAPh
p5gDaOp9VNr5RvcG7BuVVDDgnDGPH/H2x9GmZKS+ZCTXDPu6oYPPElbpV6yPYLQQE2AW2wUXrdai
8Az7OrVHhJ5zSerCNptUdUWifDetZRHp9+C51e8BiPbXGBYHQVuNEd3OVRpcJ1nqk4Du1vHHBtPF
fJWOlnryiXq/CaWJIR/xA+ntLC00Emlk5i3OC0WqdoFruJ8cwyy+tGLCPKzsjGAVNvnwRVERP1qx
OeETQ7Qq5fxYeghwnQwXELpUN7oe4OViORmSuIQ7SNz3GNRUE36OroX9t2lOI5OBKmOdWH4a3ngE
TnUbgXzsc1RENskkZU+YMbhlBfNGYiJidqmdrbyA/mCT9XPHPzeEcWwSQXW3QsNoYXhhVrWzESMj
lwUW1783hmck2Jt15YMbVxO2nkg4011Z9BPxn7Yh7F01COhhfRq0YiMDG5u6qG8ZKSJHCgHgDJ3H
13atcDawMyySN15Qj8W+H2xIXMZoYhULMpsTbVJPiJo71g7RoFaDnVnI7J9twJSCzWUIpoepbw0o
TpVfm1uTwAUIML5taLpTJ0aekrY27hLDaCZnDiSCRcOXQjYZMxzTgtgpbjRvL4G4TYKVlN1W+tqb
DRxe82CIvoZ9nTo7llv/ex4beHoYQJKsCJglq8n1cXloTQGNSKW1hW+7Y7YByOVs+5uwbTMMOFXp
3hVVircdnmZpi3lUMOAS0Xe8mVPWeh/x0YHWVZslXKjIU5n1xql2jG54DFeRggE0MHV38MN+faYF
FTsQ/Ad3azS9e5ur24p0prNU5/V7x+de/bxC+aerQanFoGfxzKEqfH01XRER7qkUG3rCs29GAdCJ
4DjAwyx3ACE7IKS/itR/KIjED7DnklfCuACbMZM8gcOfvygU2rbULVsIBiY67m+TQMJxTNx+EXq1
IQ5XLilv7XpMUiZ7qTGb5UfRBUa0ATfvcI8ISd3bNI5Xz5uuwVoCvzBFqmxsY5RsDOU8Xtoh6XWb
JjcWWfkcy+6p5OR7y5LuiBAFmGmaBE94nOiL6RAO4q/vG1ypnuCbONjm/WjgHqeIm3h0kkFxEOkM
giO10iROm7SgN2J0olqCcgVhjaSMeH/Ssn+pJ/pvHyayIOR/vWo/YJpnD8XDUVQOsN3fHZH3zgqo
Tb0woE79Blt+n3UzBl9YIKhYef+RV/3dE1nBO1rbBROwobu7QFx/90T+O4CIpbsCOwctgJP1C1k5
lk2z9ronQZRpIW5lbo6aFv396/dJdEgKwtpKd9oy8V73RiEfAulQvI3sElSeVVkvmERova8sM4Nx
p8pmwADcGGYIziiC1nhdTfa6KFSNtZFhOROMUB0xfU78i8507YLUwyXWdLKZQPVebpz4Msdvb+yH
+WMZhjqC+wx3cT2rIftcd35cbpGjnSWwc9/PeWrXa2LAvBnDugAq9ejmkwPE6FCq5qSTc6g0voy3
Gr9XYq5i1/5UtBBcQDYd+wKxSXXf5MCRhGB5fEBhR9dBXmHnSGXlAGl5fZju0X1ZN2o0i/AksYvp
kxcYxCwnYaexy8nMHoO+ZnRQhCtKJcJDg6uK0N6J8bY1PcVWiKmbbIrpo0Xa0MlkZTn0Xm1lp/wr
eB8bvfU5zhqo/ssMewXXTj4gK2vHVSOy2MIFzhVy2/ViSreW7s1PxPKRhKFQNJ6MLOtHXzbNuTOO
rr+VfmnUa5N8X2fV2SlawF4Hxp3lRpiBy8rL7mnCHUax2INRr/UJD0fZQXpf+4rDDjNAB4BPmAoP
QSvCTtHvyOtaM1U0vhBbCysqkpHr7GI9YB5qt/5DZYgA40lDdveC8PKvJE54wary6uhajBVRANEs
WnuT6LD7YtHV4taBpIl3B4xPXwxjlt4byEfXilN4gEaWpRRrVedOTOMM+aV1DLzOjcJV6DjoOJ+G
psdSE0E2iogBV7WdUq68H0Rk51svZnxvOGiwV1MkRowtu6zA5s8IMfQaoqRNdhD9nFtPkQ69T7pk
PHNmZ4SvZxR6qt84xX7o6Jkp4Y+xIAq2g2T76MxMK0VqL/mvO3LPyq3kIVLcOmLXcVS/cakfm20T
vT1ySI+sdZwWjg7MvJd53FKr7Wq3uTF8ncIGwX2FNsPYqgSjx66Rw0XNP95YqTl+Q0L/d6f/c0C1
hKJBMfvZTn9DMFtX/fZefq1e4l+Hn/o+v3LfQVemhGZDXfwRXKqe7/Mrn8goKm92dPF9tPU9GY3d
HsqTQynowevETuHlbh8EDIEYa/mYLPLcf2W3P8x2X8IWlFoQpAB1Fxok+sijzb6UQzzkqcKMI/KM
ba37ceOowpcr4ecSDVJCjYPXw9ks/A8BYnJpZ+W2ttOECZBG3OB4kr2bcj/pAgYJqRFceHnyOBPR
fJYkDSu8xGSvh0sujSG8jhnKnTX53G1f3Pd/KOaOQR8w30UzR/DVMi2H6Pv6zBprx5KRJQsGulGL
GXCvNkUkb1xKnrXREPPZp9Zb9hvHK50lbnMxqGE0MricLPXsi/oxdg0S0EFbtlFt4rwR5s/CL7+E
ZjG+AaotiNXLZ3R8oSNoqQ8nLYOIJpjz7UubxsU6KMK7n9/Af7oG34Y6eHm7OMdff5mux0CIiLx4
S7IyhiejgqzTtfUbj+lQOxx9FbZrlIJgZSAC7tFX8ZLarHRdGHht9eEGDth5VYSfI+nuw769H9r+
Y6uwZsg6a5dq67YIppuff8/jJoN7uQCEyOaXBF3/2DbJqwYrrFOJG0RWXeTVuJhviQbjtc5CUwPc
8vPL/VCcH66H1//CoqXo84++MNnotoKTGkE9auY1zL3HBPrQSsUB/l+5f12GzK5a17l1+/QZuO/D
z6//zXjg6I6jQFsgWRsnpR8I+3Y5GY6med3KkOAqt7lCuS22jpc+x32tbzPPvZXZWO6LAe/P1s8f
HTt9tmV+UYsuJZGrVhvI85CDTKx47UQ7N70TXDWShG6/uMD56Uqn2bOpnKuSlKJNNQMJzqNBSHtP
NryVudFZEarkJrPgTIH1/zHkENRac2GpRfattjN7VWrkrlbzJYu8OxU4t1Xr3gYmV3Z8Jq82jsOe
mz76VCvI4FqGllwN2IWkCT5GgPvLKi79u7Gq8NmZkAr18WNEtwTFyPw9IIIEESJ/BIfd/WDimbX1
BLbWeRK0J56aBA49XCpXJbjhDJ2NVk/fOm0VbKTiV9dDcSFTcZsqKp7DNxOpczkPzXzuNMueJ41s
WxrjdGb6TXYpM3WfAebbYI6TvizRc44TlHGjYv4Uut5VYyP00q73u+Gr8nNHkbKZOxWuyZizqUjI
5XAzDIViwI69iJBnkQv56OX+1TQEV27aVSeZqvRlnmG2PrvBnbfUsOzh+jKoEZT6SVKvXTuWu1KW
w4aT58pyCeQRMwZmk4Fft/bt2zorHrPZ/oRBDsbPvrqPkM9uC+BfhKoI4ZbnGvnlBeBDgOcoMW89
BimktVvrvg4wRasKczPUjrF1ktZeOUqHUBm5yYfbODmAG2nQBJsEkt9HP7bF1qy4CTNB6rvSKsP9
nJjhOpD+VZjkIcbR87xvZkrIOpGPToltkp119c6ElbuKw1FslYGR6KgQcFWVe4vIwIVeyKsw6clF
axTcJV6hd23GlVIdzpdRzGC4WfQFLkU2mSP8a1RyxDVN/hyM9b1I/NPDZ2e0XO7NkgSMQsOEnPTD
OIhnOKF3mHthkUcEPa40fMmhSZ69OYbxG49iHas5XNPDDU+9xBocv19CBYb8tvAYIgXVJLbS5nNn
gE+7MFL3pNubGzf1MqrdcML1dFT40nCfQlwydnZazvtSsQQRd91rlxfAcOWzETvlvprb+w6n5O03
8YQBeO0TGo84Hy8lFcqaOFLrNrRqsYZwSCmcNvx0VF4si8YEidiPZEyQKMR/XpZ7n2QgAANEwsFw
CDxNIn51zyB5LrJnd2CR5bp4lC1GzKN1KaLxujHDu6LHLRSEM8MTnBdes2/vJQEpq350bnUEF7FR
EyK/wLsqS2vclrn04TyEV8gVbvOUhSS8+NEOuTFzZXGNqL3HfxlJen1vGNyp2ZefaUf6jTnywCxA
prXAeuAuld58mfgJnrIZnEwXDfSGYvfrYFvAYEFwZ2qdbaLCuDMFb/fyX+yYTF6VP5YxS5YcyjuV
WMZ22Xy7zs82jWrv00LctrJm0QoWR7m8+GaUgF23Ebm7xrTuxOhuGtxUVrbDlqF9UgBr2U1nU1EH
mwX7XekYvSZuasmV3fU6Wjsxj9NXPBpX8SFNw0gvTQYmqxH9+2qo80cXWcfaLRLEYVLHO6MBo26H
qvha6ASVfoCfbb0IMtP2vvWTx8Hu79uivYdAxb13KmjgHsa7ic97EiR87ipInnPZ6N1hnRq1f1fk
pt4DnUIKnXt4jlVbndTBwKpAw7Mh2B1npcG4m+aMl8sIz8IMiU5QzWRqOmn+afBRcqzNKJ33eRg9
mXSaGzHZxtZw+KnIFLd5VtgrjszoAahuCb1ihUYYFqzmZrIuMGU35CorXGtvq5EMNtcf8S/gWYKx
TTeBzSYI1o1rOi3NqbOMqsaWVztqOjVjniVQZEiic/PWeJinOLmxg0KsU/bvk16w4Wdude/BB2TZ
wJ64cCJV76xYi/eWlvBzB2PG5M6f2WntDBu5LjFwaIK1yE9avXFSOHxky+vnfWzOfIh5YKcv7Ns2
wS5QT9jyw1XNUGvLVH1u8yS5zgy82N3WfSDKPds4VqE2Y6jI9k1s837ChOhcTU29ixqz/t0ygmkf
lNF8aeQAjxszTR5VjGWiNI0Hq8lQWEss0VcQKnPS4GrSPcRoie0wNs4fzKCqE2nZwzqLWSxDjgdl
CfljO81IOBnTYYnbDOb9mOaP08TxvGxOdcUbTIDLM+QQgOChvT8ci9Stt/OIc2oJtrxW5nIuZlF7
XizFRhG4V7bmPSx9lkHNhmHT1m9E4bbnGJsRFaFGokc7+aUq2cEPe0QmvStT1SWWP+ljnNfRWR0z
Y+iW6S1b/HKm5Hf5gKtS6vkknbAfT2gaSHqRz30tbmq7v2wr/6uT5L+XfnaezcwAtKZKUFNCbVEW
4S4dkOS1kgUn2OJ2vYTqXplEwrmSHECQ/vl8aszsYp58GpUIp67KBN1h0Z2KbECPOBQ7gd/Vppvc
6UaMnCFqVNMZnuucill3H5TL1wTl4KKsxzxr9JdehuRmJ48y5v7h4PS8hMyvrWZZtEuBcSgXSqu9
n73sEVujmjNLwfsBiH+jUlw6lNd1WiigQ+Adg2uWQ6756wLcLmj1ykkn2zxgr8LM/W7kSmya6fMo
UfJq6QOAmBiQ/bxCPEhXXl3YQ3HmIOZEyUppfqzoBC1bPGsIKvX94TqRZOR0yZntDLdRhm1ubUFB
i0uJLQP5YtQjl15nfLL85j51kr2f4XtROJzn2rEp2bIU7LzZln2D5lx/iMF5VjGNG1Ey6jTqzK8Q
Fo2VHRmfYWt+cOuWYXZQ75rJPUuM+KOl+j9SkZ9YMd61Sx065NFz3cL+Twp55sUNZVo+TFeu0WVn
xcxaLiM2bhDT03Gp3UeAsNXyzrkpY+iSXSe1Z/y5c3ZI1WUIuxmrYyzJuQkvlKoRktBaLrGlYzCT
PVdn09qotb3tDfFLaTWolw5MO2jN9NjwrP0jYkRV+zARZGBscFYytkNeUKRZ3qn24+e0ZvfkYH3+
+YM9KD+PHuzij+IjcsTv5gfnI9HbZddEubEplzvFw3FOCfjUtzaxPVul9O99gDtAyqlS5A6WC8HV
Uk4KzYZeQOdcdx0NgAX9cL3UTOZICbQ85ZZiYLazxynhKC3YQ4YyOJ1JHFWp355WIn9u6vberql0
ek1fk9q3U8A+HypkAJIwiM1y7Au86bZDB+XUoXRcyk1DUzkUFOHKZHVKwSHB4HdeJYxbqNpoWg41
3dCiGNIiuAsUS8TgfMqy1jixRp42A7OrWvM3aaTup9RSd1UobLlS40LjjBepSsQx/u1kpOeKRw6G
cSZFZZoSFIyhapm3jzUba8FZDMUViQ8OskthB62ML41GJINaZt3asrnPPN1tKZ6jszh19ZfD4/sl
eO2uKvjfsQzwFavs35u17J+qq4fiSR3/quXTfK3quZUY5ar/OPwxZP1lpPHqXyh5cBm4Be6a3z+p
Pu++DxiWv/nv/uGfuBr76dP//T9fKybiy28D3S5fg2e0yP96uPLhQZbdb+ey69RvJLX/dvU0SPXD
z38H38Q7iFWLChDaE6qCBdX4Dr6Jd4FHYrrnMTdhzLksyO/gG9pBC78FE9IaWJIZgCF8J48zaoF9
GmA7gLfgMrz5JfDtBzCCq1ugeIKMUQu+8hGAm9Zyhh4SEy9jdOmlVznZe7u0zZllFYubdMoIkAmq
5MytpBVjolgN8KhU1GOI4rNtr0ajW2JlR4u7ncidyZThk4QAVKFMcecr0Vkt77fQ2NUWbmGc51P9
JYiH6ZG8OK/elEmTrbE5aJ/QJf85CPzXjN1lR3u9/ZAKDxMKEv4iK/GXL/8CHgu9Kg7LcdJkEnny
AUtBjDUtD/sRyPywngxYyejnrFMDI7wPIYgW2mtby3vdDKdYdeF29+sL6n8CWxOF6tsL6KL/Kh9e
LZvlp74vG/MdTE04giHEzIPq4u9lgxyD8TFyDHgBNFgLXvx92TjvAJgYpZsYETO7WUIPvi8b+x0+
GaEPRQ6t6jKk/pVl86MKQiyDbggJglXKnPToLG1xiYvqiOm7nO0dyjsZbtVEWpPJUgmpJb4W8PI/
wB3rLnKrHd3VbKt8n83VuXT98gnXXAezrc6fb0uNwBD1vEMsTxAnF904lhfaM1PYQVXTEN4cJf21
mNoLuwidm8wQ4QPCQCzWZvg9hpQWRnJu0lyqGdugJqC9WynbQ5ZoFbO5K5iIltvObYZPOijB2cye
5iqPipOpize//nr/e4fB9X9ZLRFE4p+92nd9m307FdYM4Cv126nKOSNeHw/Lr/jzPYebbIFCO3BO
MAX8RkH+PokX73i98BgVUPxdsOK/jwdhvcNuDoIphGa2bODkv95z/ohXEtoyuBTyMhf3x+8H5Z8z
DM7Yf7mDHncEcEhdQqQY6wccUqy21xvobMxGlHTABGLMuk8z7iorC4xz4+WLtLuTz0Ob1p9sq2Kh
/3Wg/vk5Xorjjucah+uywk0HJR5I+TJ2fLFx69kvx9ow4x13TmwGZbeY8MMrk2bZD6ufX2sZK7w8
JJZrYRrO2cyAzIS98Ppa3Mp+GIYZxXAQZ4w1gMKUJ95SOC6f+PgqBBdQ3VKFE29ydM4q5fiFZ3EV
aoFi26mCRI7Iyk5AMMozTIqLC4NUVOHsWzUWpz//hgvAf3RtCDpEAwS8SXgEHz1Fd+xjHeRceyKI
dusnDsZX+rIyUWyLVlrbtnbeaiX/4QGy0S5uxHC9oVIdfV3bjUCJTWTYY0R+aYShN7c31fjhu8kb
rPJ/uLOY8GLyD8V/oW0djTfCMKnbkWSaraFqeSNQo29CXZIS5dLlw3v64mbmeaCH/CTvGPf//NYe
xei4HFFL0cSCwxtLLFFzr98ez1AZ13aBAwYCZpPa13voJyQfDklwUoxWu7GFJt+nJKdDpgRbio5o
PisY0czAiUB0u05M6b5xT/7p9jNrgYzAey3QtL7+VNpyEwUUDjTu5MR4NrjhwpUhSlzSFv/6HWAM
vMyWKbWAvI7Wj9Wko8wdwkuGOKzOqyFyH5MqyL+UQ+N+BC4aNqE3ku1JUnmfXRioqNd2Hy25BlOz
00PHAMiKLP3GqhbHhS0PJgQQs1xUH+iQjg1aGLvWcacWdd1kU622OZ6ykzmTGSLr0MIzPcgDsmpn
68oeNMk69Tgn6wLmyVVY2ePZKEbjc+9N/NRs5clGofjGYb2s0R71YkcyqA8Nr4g3qg2cCxkbj0UG
pSVJEvp/Y5L5SeqNpEygTLTe+GpHxszLO4flMcl+rGYgSt77108386sEITNPt6X/3bmD7s/9MC0A
lSoTSXlUJeYzjkzeKpjR7G9sp1scB+aB+JuprKHg02kS/WpQ39ZDHX6GJOXNmyaOE3zk7fktB7mD
MO71/sPhRR3H+mSPpQx7/XmnBp8JYjYjEPtoiWxJYV5XZYldD2x0fPQr673KEyxwg4LYY41G6yYV
/TiQpxoRGWo1EYJFx+5sPj/2IzhJKvhdY85/6ESIjmASxoDNqxN/qCs93sjGTG5bWnW5MqrJP5dJ
5t6AuOTvZe7Cay53sURlDqW3c/ZwcsUZE1v3PXENwbS21AToZ+FFMKKv/JjBUfuYQn772jkdyT99
+xaF5sfzZ7Ex46D2Ye0su/Tru2MP7v9j77x25Eayrf0q5wUo0JvLk0xTJktSSaqSuSGqZei959P/
X5S6R5ksThLS4FycHweDGQy6Ie2M4I6IbdZeqzN8TYeoTAu7h6QY5UNml8bP2OzfvuTLVmzBokQs
wUTfuZViCiJPcmQUBnzoXnt1/J4Xpr1yG4q/5PxDC9QgaxFDeg6Oem4ETo9wKo3e2ym90J+JJutT
pWroQ/kZkXJHRa0tesRzqkxdeeIWLNNNJRhgMpk3QOTLpwFDVDfOGKoQTneGFsUbKilu0MfgyirE
EH3rAUqF4FGyM2tlxc/0U7Mlc8fg3kQQhsaY5LnhKjBDKYg0Z6flspYz/Wl7j1pX1U9qHcXwTFSG
tE0VGVmosE+JvGnsXuX0bwy3jdSipldkFccglsdvZNXHsqe4rzJDjNpTllQfPBWuqC6wtA+T5BeQ
YmcZqhNxln4FsKiDQHeit0Mbe4fLd/rLJ/XnxclYO8UHnPN8UUOhlWNRyM4uKByY53rbeU/b/h0T
aFzw1tDuQTW/psIfHBxpiP9oSzlwJtVgFAYEXOn0W8ZgKCUd/PMuj4v20KCd4HpSVrkADFGsiMvu
TSKl+aYYaVtLUc4LqxjxHv5B7S3sHOOuzOzH2PLyzcA00lZXJ8ZzZYsh9Fw3dw4tITetenVbyMV3
H/KNTZtWTxAxeK8bFXKNyzv5Am0iRuqo04iRVdBxFuH42WL8YVC6oLOsXemr1ruJ62Tj6U54G6QN
2oaiQ+JSQXWuw8bTt4lROtdDWuVvvar2H//gpwjJP3Jg8uoXFG9DlmhaGOeckQoFq0Juq6euRUkA
4rL62p4U6Q0MdPDH6j55ZI2YMQM4R0WrmncrP0TcaLMzI0Jg1DGATGkv3Mvha9J6DvghpdAMUq9h
GJGvkSEIj0RoDfTSSBklmn8ca0m/YszCOSgR5OhFiOz95d+y4OkaHo6zUQYTBFvnnyfQVLq2BHY7
+BS1B+bd7TuTk3oLg37JpDESKZavPEF1N96ClShXlAgXLmWUC6jj8Z4DsZunV3npNdBjYX1wPO/O
qx17r6V69dMHf6uM+/99Wi4yjH9lmC/w8DRUmrAO/usxrPwwW0zKxV/wT/FJfwXdraggMQsiBEb4
bv/UbPVXlHwcm44GkSW9Lu77f4pP9itCHMJNmCDFNIcYgvin+ASoXgYki9YQ0Y/Qa/qdpHwe2YLn
omLAGSCqfS4Dn/vsOFVVMTBGR0xagReC6MPNaoTnabon44+TbXr781BeSsSFLdpFkJSAv+YtmCVX
cp1MSVdHhLqZ0YI28KOdSZ955wT1yvX0nJOc3grPpiiqEt3qoq4hbo2TnJ8xUljaQpY19YGbac5t
Zz9mKVrMsILE+7Ri4HToumsz9qStB3pmtAZ6KfJbsCv5l1T70fnvgPlHECKACwJAXkNoudG0WIVb
R0t3aKBd3pp5Vi1+LxV98fhTO3gxmcRoWGr0veJs25H+zlSX5DW9YBzvyfcKxRu3EhWf3WWjMzZm
0cQTkl+0EQi0yHafJydOdimhcpi0Y+psiwjqMLvM7/2y+5GoTnLPcPhd7wUCE9/nd0EIgmTQlJ0+
ms5dR7mR4UfgJChKhqF9H4BQd/FlV6u7HO7ou6J7HKS4h1RVGcG6mZQsJzC4RsosG72zL6Nh0q8u
8vd9Zd4PXT3sUNYAZwccj/EJO2DKNTzEBuQXXkpPXCm80a0q6D1SvxBMXcnHupJcbejCFRXK51rr
meOIUhjssM9y6tzj4rycbEnVD34fxg1cSXY7bCsrNVxtjL8xWY4GNm/ztq39T2nDZK5CiCV7zk1S
NcGmKHxzJW6aqeE9fx3Sbb6KQ1pGz3eWmY15bOmgGJ2t7IRMCYhoDnJcgSphPG4qI962hLAKXvU4
UBhyrJvGHXUmvIzyY9+Z1cr78uKmEDvz6+dYsyqMo7e5FXe5s3XELAMsfP620+gvau1j1U+/m8jg
moB2uRItR2aeSxav3cl3CAc/1TXI3rYlLV/kDJtu5xdmt3ICFsACUGwwnqTBHsOQ0Dw4TfViTBQI
07ZSAg1LNzRfNMAorhW2d6kE756PMvU42NpNERDOeYpxM1oMyE2o8AXGVY1WIWMeVn0wh/RdoakZ
I6jdVZZZ3yBrBPTi3LWJ4t1Nvey7kobIc6Z2uyIPD5IumSQWNWJHHeiVsIP33nmoDOVN69X6LW39
cjvRYN6UPjpyYOLyHaOaDFenDQC0ra2E7XXpp+kWjFe1TSWLNC9IYY+vkalPvCdJjr4hafHZ9+Xy
aIPOkRx/gnJFRgLB4UqJw4cuRKbONktYf3IQA9iB5D4DC+l0aDRfvmkWfRkIAiQzCkU1tvv8cwZD
UvZmnDio0yTjjgHxPPKZSs2M/KoxpA9BF+S3ihyYtD8CNJD9LfB4ZAoM20XJZ03bbJ7fCd/iwoMf
jnxAgy7o/MdYTsHIqefZWwtCgQ24LnOTyjmIkK/IZhaAbEBtNvJKcLhoVAjOUjilMDw3Kk893FIM
gG8z/23XNA48Uh3qCFV5N4UVNT0mhvC2zyv7Po+OxVJNytAcIMjlQWqcLzXrqaR0ZcTzbrTXNTX5
nT0O8QFOhk3eSYi91+0XK58kEMXWl1GOw9u0M66AIgQry59RL/+8zeh8EglphOrkDee/xGvgzy9a
H5B81evuKOj1PRnMZgCvgCuXgHwnR7Pc0h/QMK2iAVRjY+9US3pdEJXc2Age5y1pGMCwq8ub9AzS
n9/5+KVgYYFTBI6W858WM3bEcBp3jZN+1qwyeZOMr8eYGbbe3NMGVDg8MpLqunYNnclkgofTW4BA
nRGi7pAagtSIN0qR4ZlS0QrKC+dznWroltZBCmLnXahW6MLWkXMYHEi2JJWMxMpMV7Nb5I2ju9JG
dJ4hgs9DOG59p4LUK34yZbgrpRHvABwX99EVwGpUHSSEGds8RNdEKgukTIInYDfyJpjGfZ0r09Hy
35RWBuwnZWQs8+tbSS7bbZ9CRZ+w0b6P4Lw5ltYWvCYj8GVCF09fKRgvvRSWoLLmViXMm0sr0z8s
staz7G0fOd1WayWaivC6NeED6Ozq59XyfwnJ6diWYIL+9wnJh7Z7Stqz7rf4A38nILygr0TPj4lL
BmLon3Az/UxAgGi8Eh0kQn8yjZ9Jxt/5h2S8otZPT5ymn8z/PqctfycgkiK/omdOxVijO8jr/Ftd
wXnRi3I/TUduJ9GxhGNnPrFVW3rRGIXRIFeCEAu8f+btoCGIYqStfhW2tX2d1cw5mj6VDBVOhBu9
8Ip9As/I25oIEFKumCnZIDuIkrNr52V8dJym/KDAj3y0MhmuEwg8rvSqnm5DZZJJ/Q1RHQuuBDM0
01UnW7+a5BC6E63APkqTk0uXyWPt/DIBfWKYnq7p7w0UFbZ+mtm7yLa/yn0kXV+2dP6i/G2JqEWl
ZUvxfl4NatPaifqiNd5DQmTsgmCwryci4kNmFCkiQIF5V7QF0lROstoQMVjErxvz2TQWEcGmlQvM
cz4UGthFPtip7L03IErcZVPt3yaejniIYY4rocMLUzgZ17LMGsEpka6c72eE33ROl5YfJMrA+2A0
n1IzkF1pUNbKN890imergl4JznbckI4HufXssbRy2fRTLscPsQXWARwuCebenppjVsq7ckj3tIk2
hnadcXN2+sdSlu4V0IYR+tzeU2p9B+EBoXN9FfTNzZi+laES7jr9OtXTfZq8N9rgYTDgXEmtq6So
bxFZv606hDkCRmpbVXl72TvOL2E+EQVsgV4BhCtjeN4jtocxMgM1iT8ocS/tESjM3YHwc5OOgqRd
l7L9ZXsvvJHqKsUM3nYNNCiecf6dip6JjmisBD+TbMIZPyBBLA3JLRTR2XUx9M59DCGyq1arHiKe
5/PPZomBNJ2Th4wLc5/nliHHGhAJDfUPrWX2ZAmZt62pxK2ctlkAIzYUFl82VXTJIBJ4ptQ/yUiU
QskjCRHyD62nIPwtBfGVHkvTIU4td1RswMQGEtMeROYo56F2UXuBuan0unSjtApfF22m7aTxoLbl
02/uPDO3DuIARDDE1i9wFcVQJm0eef5D6Pm56yVN+8ZSEAz0CvTDFI0BlU6h0G9J1v1lw7NhW7aE
WrTIzaiu06MhuDvfeaUBWhSYRvXQ6LupQiTNoGVJzSK7L+vxY6V1H6JkHF3Ld2ToxbW/GhksvVZt
rVSw0RXt26AHtYy6xlPeFIe4VeEZ0JoN5BB/5cjw6vZ0GIpyN8jdirMq4ped+QzBCYU3AYlhuJ2O
+/kvl5D30f0JcobSUO+gGRNUVdvcdl7XTn8bZbprNBkTvvpHpf3pR/8T8Urxv0s7AxLRE/95UTZ1
aQF8fTofLBd/4p86qf2KiIIOjUXRBfyoKNn9Uyd1XoGm4R9ryB2exymK+krAUIRalErlnVLmrzop
uCYuBvB7YH64AvnGM7DSJfDSM/bil8eIv1qgziHiJ4MDATq/T0dorBjZg4gTeLr0DVBn8Dqu+qa4
7YpKBlCNpgGqA9kejQtEdSb582Sr0S2lLYsSyVQKKUyz3AIZUCjZ1J12H0ompPYKeBM0B+sscPWi
rt77SocOK3zeDP9EuXWlBE6dXEHBRE0SsrDrKQMTscvRzrGYIdh1ES3MuyYIb2PGjhgQDKfPtl4y
v244fW3t5HraWnagXem5Qikr0XsNLTwEb9Jt5I9V4I5dBZSn8dqV+YDz50dsFyQY3EWMCIPYYc/O
D1grWsRyk6lbqU1u4AHr3b4zH+WwgEus64v/4254ASQnkRJyef8+DXgvkOR3T08VvEunycDff/Cf
c6a94nQRoALq4MzwhX6dM+0VzMlQ9NLWAwTFiTvtR/C2Ar2iK04v9rlV8asfAR5MHArl+dj+FoPp
7JUVZQJDQG0Ao2smxaJ5DNbkeQBQQ9dIWSEKrhQTSUujfDTCjZ4Xj8jFxBsvzz608FFRtfZ1N07C
xC3atHUlM0KPu+1d3QzG7clOLkT1zwWq0+PP7xJwExSBeSz4f7Pwpk9KCLSNTkPIA2bVpu6yK6OS
b2mS/EW6K+1AwX6RmkbZBMn0tiiqt3FmIRCT5I/jJI/XVnKwErr3VWE/KEolb/qi3zAOckdZLiFp
T+QNOCZjk6X22wlRka3VW8zpxV1J3VuL9ls/hgvIsSdaAgxOuoyZHVQmDE07prZXTCPgLPkWYEby
c+H/E8/V/1oYrjgC//5Y/XdbN6JnT1T2/XlsRBCpiD/y80DRKXhFVw/aDHF0fhJZ/Z1e8zjRr2dc
49e0xj/pNX+GVFzwNnDQKEALHoV/0msddDlNK/45tSWAKOpvoctncTmMEFAhkUEBXEMuEM3A84vY
T3OrcYJePcLNwAQmbPmD23/KmZaIVzI1UcH7dUSo6s4siUzuJECGtVuPLcaZj7GtbNCW8Blxg+4d
IoDXVXkrQcl08hkWzuT5E/PS3uxIDgrzytB8qsfGegMC77pLtt4Q/YERCtfUK0l4qRDOQtxC1yND
KkfliDT6Nkq+qOnXCq7TgBHUy6uZ5bnPu0cBksyJWRyFntj57jF4Fg5j56vHjIpHyXy7bQduXKzc
YwtWLI1+L+0+/gNS5dxK0lGdzdOcTB0WyA/N6DFsj+TVNk5q7erygoRjzdwBUxSKkECRceWZKYtC
beYnlQ4OCVyqZSXTdmA2f4W/fsEJIPmhwo3mi2j0zty7y9UCSBW6pVlfImHeGR9avw92U2EXcFrU
+spXmlWrnp1OqLbRsqcpR8o5W1Vn+2g4MRJyBEzOQLAEachDDkMYHP70rJixo9+aIAVewd5v9518
E8d+9dRW6RBv69xB4ZchPa9HOQjJAreDA+SppYrj7xWjETPEsDN+yIdmckNNjn4EZdWHW7hJu89w
xKrt227snauoiGMDdlb+5cryZgijn8sT0TeeKCAGcw6gFn448qJWR+1LDnaNUr7W49DfBpKtXzH6
TwlBepPq7ZfCa6abpJYgMKmQOb7sOfPsTJwFBzAPlJn05AQf0bmXwrpWmg3MukcwVArz+vIGEbG7
yIZduh6jPSXtnVE0MNvK10E1rR35pU1wYNOx0GJhMoL/OTev55bsNdpkHHVa1K7mFwzWKO9qCog7
vWkS2FP0LYkKstlmdB1LlfbGsAZzJYBe+BXkOtA/8RJQYn0BzG1IH1LCGePI5Gj5yWwz74oS7me0
OOIr6uj9bkzk+A7W5hZZsabYKV6oXNVDslZmfHGOedN4wkTTjrgQXtHz3Sg0p9Z6lKFuzXg0D6Nj
De8nYJkrF9PLb44ZStSipICMzYs6HzWXWqvVVrqt/K3lTTeDVXxzqK9smDCH0Sag2aHYEe4W3vnv
L/vb0goZ2uCR5Bohk5x97yGnRFb5k3RrKzeVQn5k/px9/bd42ReXlFjbLwP67BEZJ7+SYzDgt6p6
n443XeW2zrVsrFyF4uo5u3DhYwMBRgxN7EzVf9bWzBNLaZ3acW6bTkOdNjTe61K1Z9Y+2kaRF19B
LRnsLu/cwsLOTM58o7arKq1jy7m13iTlZ0V9sOOHWnu4bOTFmzVb16y+h0iX33W56dz68pcelmXl
uk9WKlkL6yB4Y26VQVg2b45tkDXIhiXGDo6SNLmRjzKO2rqDf99pa5WnBV87szT7SH0dZYo6BcGx
Vbx9btiHNhw+Xt6vBT8QkSj8CsR9DCGJxZ7EYSXsKENaRsGR5gDK0FN5bcd+vct88zb2ivGuDmA/
uGxyaVU89sC7oIdRmY89N9klY9uURYNJv4L3qP9cmdbb/8zEzNUoU4xlXmKiomwBRQIk+IWxFlK+
CGFF8VqM99LwomNmz4xADtBWhdcGRw6q53c3tnQYec5RMN5nzq1dvm9sbeXiW3I9eOMYzUYDizG7
2eXTMuCjJhomffVO9lXhdVJ/H6Jq+gf798vO3MUV0N1Wh8rg0Yyrg94rHfCTdFgx8iLZEPtHXMlE
LeyLgNjP/YAkuAqNDiPKGzPb5VCTj8mbDvIdmywVMtfLS1r8WifWZo6exrE1hfkYHFM/pa6e3pBY
f0shVsodbSvkZasaVoreWrn05vrrljxb5SwGVEazk2IPu1XwTi6bA3KtW7+8KWDCUdVPEKkBCDAA
BCC8CCl9Gt8GyXc/uEprzw2lL311l4Zf+04HAdnc+Uym9PkOHq196sSHWjMOQ44qlM1wJNxB1fgH
N93pFxJf8ORyaOB0s+FUCo5FH+wRBb1iC7cD2Dsjfbr8dZauoVNLM8fu4YZqjRFfCNr7Si5el1Pw
za8++mGgbqS2di9bmyE+iVzFR6Esi0IyLW0mms4Xhtiu1FuTFhyBZWwm+6rOfzj1F6RFNtPYftY6
+wOCIzdD+UmKtqkBV+F9VGSboBq3+QSqL7uJunszGl1GsTa2tfeNNdTRwjN29gNnO+9FbQAjvsPN
nzNGJxNgvm6R93L1aVx7lpeuY8C8cGeTepFTzg5GKA+mUrRKACEkUgstaPFNq+trHbGlm+vUymzH
x84MQPUMHIPwqW6Bi0pfmlG/SdV05ZwvLodCMvyajMZQnzz/tFFSGzHJcXCM5Q8BOqwdsoSXvWfp
29Dd+9sC+ce5hVCOpr7qWEojJZvYqTZ2df8nccxzw0mIQFFGFRCN06PX5g1o63AKjp5y74/aVS6j
KK0VK2n34lKo7jI/yqAZ4PFzK3lYZFrReFzBuL7UPRbTl75YyU0WbdCtoSbCrCbUvec2VJNOeUh7
+RhlNM80N64PETIkl7/JywSIEw1q/l9WZvulaRMrLIPwOKiZvEkbXd3Wph9cTx4gYBgs70yt+FSE
vVv7xmcD3fudr6Erd/lXLN1ipz9i5uQD03Qec+XBERVIaVMmugMeNNQ24TgYG1vyBQ/kWpFm0Sb4
AzBplBogcznfXi8cZcjV+ITX6diBzIPsCFy0rr4Z311e3OIJPjGknhsyBrOtOktcSV27kbQng7oQ
j9REbf0/MzQL4SORtXSDHRxz530DWeBgt3B63tjFGiHvomfSO2BAglyV1PB8RbxtDgI2UnDMpAc/
snbV+CCFawHA4rYB5QSaLGpBzyO1J29oi3hQX0lRCPXLDwsYaxy9duj/680qaHLx5rMpEtN4EVPh
sw80tJlkVXUYHjvI4MuxQY78UPZ32V9xQPkju0LaI9pMIMSzPcSZG2nlsy3splD/gsuHwVRKMjPz
cZ9EoTWIhToPjfYQkH+tXSVLef+ZjZlrqBVdwsHAhqlLB6Jg68Ycw12xb8bkaizrg5R8Y/Rhd9kf
F/aVKRSa/wolFqoOs6ultdSeQNUPj7bX30fMxzKQGWwu21jcPMJgzDDuQinr3BU9q22kOkvDI5Ja
e1JjuFt3lVeuxD2LKzmxMrsrWlOKmkHLwmMATL61yg3o7j8wIbp7cDDwX96u84XktLoHdLXC42Tf
tVm19ztzxcLCgSJRpbpOk41pQnPmA04XJH6T1eGxkh9D9a4f8neBeqfJyUphcemTcDWIeUEIDTjB
5ysJNa8OktLAn83vevpO6h+aZC3MW0hKaLb8sjE7M2hz2UoEhcFRD6b2xo+1EryuXhwo6d+khfUx
gjfuXrbL+z6CRP73Xe7U9mwfEfMqJZQhwmNtv3W6x8j43Dg/LpuYIfmf4+yz9c28YbJDpHJrpisl
5hrNg3GFasnUgXuKNtr3FP02SznoLc1Nweq7trlLjnK6QPGBT25eZmr7FsxQeIzbBM3jXWl8DFN5
48RfL69y0Q7hMxQrqApTVj23oxetHcuBQRD1yRzgT97p5QdZfvcHRsTwEzpH9NbngLJ8gLRcF4+i
ZoEkO4SuYsFotuISiys5MTLbMTNTpECbLB7E0el3Rh2+MyuVeTaYpd1wALD4J2sCzCveXhVI/fnG
0ZuW0lLlYrUCJHX8Yms2N0mZbUN1zRUWgiQ6BIiAwmoiik6z63XQ9bKtkH88VgqCZcq9GvWuGbZb
fag2absy+zRjZvnb60+szW4OZfS8so2wNoFe+5hKFRwg98BqaTAF9W0bCaL2hz7n+kX6NPbBtOkr
O7t4r9BFkwX6AsKw2b2SDTDeKhZ3JANq+U7Mi7nt2CNtIHf6tlIcb5OU2rStxrg/5F5Rrzjr4tV5
Yn52tTilqjRIs3DsnXHTQoXtSQ+rZdjneGZWwqYOBnRaHHJwuLOPOqWBLTFKLi5oNMylN2UHn+lw
F6WfQjEFVn20HpT8mqhoSz9tJakRZ/qFbQjfwHYyMgPhxLnrtrJJUSxow+PjmNebgJG7pAvcPL5F
GnKvWX+Qp0H69sucOLgnV1keoXuRVJiTh2RjWPdJ9X2KHi+fxqWPdmpjlrz4ujRY6oCNorvJ86ew
vR+NlV1bOoanJmY3pS0hilJ2wgTkCHeZuiulK3v8Xisr7r8YJ8IexteBqA9RlNl+eZ7SafaI/9dB
i1xjiDLdOx/y1aiVvrVBcZQzGMuz7rqJ49eXd3HZNFoieIWIguamiz6BlEw86Wnha9fmxCio0zMd
GiqFfbDkhDFBr6yQifcgDIdy64C4qr+yz4vvLnkNnUCkpOG+mW10JMGLDm8I61fvc3PM93HLiGCn
fUOV9Q5SoiMyj9eibKgh/ZhIh66/DjN5pcW06FAnP2JWiZGbipF4fQiPpXKHqONGru9Xm2WL55CJ
dIjiROYzL1TbRg07LfqiR71SYhckpHltmOiltclkXEPioW8QV7iVjUL/evk7L7oy0+lM8dJCQ3T9
/ESavZ7mXYLhpkjkG6XTD5GiTK6dmd3W8g3kM8phvL5sc/mzCm0kMZ3DYODsWmdAo4uStuRaN6S7
tnyIuytV2+VNs1fQdKEe2dqPXqzvQiXZUVXadZ8v/4Cl/OFZ1oumF+E9WKOza6hnELI1O5GlRN6d
1ehb2lMrR3fRaYRy2N8mZk5jI3hgVj0pipw/TkXpTvKdhpTr5XUses0vI/OyVxUEUGsGGJHSAkb9
YxS/HwDgpXV434Vfk2TFV5bCKpxTjO0bggZl/lChD1eNTsGa0ptpRCYwuaHaHKQrr+6iS8KZoDGm
RRN+DgrqFKSaPROXHOxxA4zLtYwviZFtlXD93C0uyUJ0CgSmqBvOPFFJompMBmxFgw2vNXzZ+Y9C
RXC6X7vKFh2C6Vsmz4CYgDM59zkHrH1T1FzleQJnkfctGPcqNEDG7ZR47rVjFy7NthAAPkhqpqEh
Kur2/fjtssOs/Qjx70/e3wy61DpUOHhR9BRUoduEN1P412Ubi05JlUgUAQDgPYNdT2ykdhHIQDhC
BtK8jWFfQeHtBuVbP9hbSCxMK9aWV/TL2uyF9L14MsqKPN0IgEkwFV4rDDLfX17S4n1xsqR5SJHp
CfOyfDskM1zT++IXf3SSTyzMbiRLA96U12xa1roNKu2px2zbtIcn33Ueq8lfuZ1miOOfoT3FrX99
pNn11A5WVA1eR40t8lx1eBPHJaTUb/LwWrSC2vCmGPIYPct3kZEeDK3douu48fFIJLv/o72dXyqx
qfRRmLLyAA3QyLr3vHhz2cKiizBoCcwGgBV1qXOnR6HCCaxk5JYM2x91a03Xk2l8ygYtX4mZFi+T
E0Oz01X2pTEkJps6xE8KVGUJ7N5BCrd3V68sac3SzOsVr9LByGEpm4yrUs1vaN0Ac9hmazSyi55/
sqSZ59tZ1hZa03NhTH6/Cc3vsZAJ/M++z8z3Rz3tERrExmQ9pIGG3slfSpzu/jMjM4cHI2xpAXyt
R5uPEns/QBysBnHLXwUaUEZlRD43+/5yhOiiPuBoqZIc+mxCCOzHKA/HJlxxtGWP/mVo9vk1P0Ps
FcqWo1Wat6n23R7tnVTZK99l8R2GslgXuuEwEmrn56ZoeisfVYLvwTcsUFwQr4H8zjeRYuyqJFRu
bV9ZY0BZXtkvm7OzmsOY0UGnF9KceZKVcYfHFavqrosvlJjyBvVEiDG/EArZD8jsJ7KK/EeM9IjZ
Xenh9052K3M/ZPL173se1A/P0HeTqeGZV2RN1EbO4FDrDzL5gBiVvi28qD/UcZ6smHpuwszTeRqI
sLtQvmOGfVaxqdu4anUwkUCSpqvaUTY2j1acICSbH/Li4DR7kUTC/rmLu3FrTfeG1b5vWv2mlhs3
luR4MzXj4fL6l06FgXIJQDMVKPmcN1O1u8nJEf06huGwJZRTsh9oc22GdnfZztJVZYDxfh6lAc84
OxR9NBbNYCfRMfHfjf4PmmCX//4lrzn9+2dXYRR4VJ6kNDrmGcgec6Mp8Sb2PxYj6l88kFm8vWxv
MQMH2w08ExoNOgUzg1Cu6uXUiAU5fbmvyljfT7GpbaKBETm/UOEPTxzfLc3Y2RT+kH4aHTC6l3/E
0nkU+DagYRQCITA/vwM0C8JKw2TRiv+o+rJLK0wyHy/bWPpwkNIIPQJD45oR//4kYIyzqW0mNY+O
8E091GT7G+BhxR9cZlzJTFOKyUlB33BmpAzLcczHLDqWNYOurRx0rgwaaNsVxde66HisHSYTLy9s
yWNoyZpCnJdpmHnDjbpwNcr5GB1H+c6vHzojQUvrs+IhOp7ejU6+skTxLeaHn4lo8AlkM4xsz9Kz
MHHoUQRtdLQj6xFxObX9HKlXQ3YVDt5bpXhL/rniHYsWBWUG/NCMos8hEbkmh4mUmNGxq3fEPEw8
kreMjZvrPiVTC1K04VNp2PvL2ypELWYLhU+HyQcmDuhl0tQ6/5Y1VA9FgK7cUflq7XW0jdNbJXHb
v7zvVGgGxXWGYzke9N5lEqGLbyYTIhrgLf5qOf6l5/JDyOkYBweDBZb6/If0gAmTwi+DozMeW3mr
ZCsOtFAaxgDjMSYaGaTdc2509DVLjQkIQEA9KUcTbqcrqfLeQtcAkvqhH76PSC31VelqkvcaEpEV
j1rcaDqTgsBJEJ/Mnq6ysGCmmurgyFuz8RGc7OnId0rlNrtG/0xfccXey4iDETDiCIdRE8HgNDuk
iVVkVdamwbG0aiZmv9QMznb918TcB2m08iwt2YIlCNAQ3XCm0manJSlQaUXchkZUV+zU9P30AT1K
oNAoof12/RCtFBhoiFvYRhDK517itOheQhpL/qH/iCOCqORGidcU4F4eRfgZuD0BTEBIwV19biRF
8y+cUkpBTUh7JH0oh8h1niAOkbLv6kenX8mIFzwDc8yrC6y16Cufm6tSdTBqFKmOeZ/QFZG2mvdR
9/ZqfG3nDgHVt5Ujr/L3nd9tYnm/7Il/f/JGSCBSwgy5jKNiJvvCU9yuMK6TwDrYSveogRv2hx9T
80W6TsJms1bRWKhXnlufbW4V2Ij/jpRNpEC6shA2yydv71nFTR3eRLF357TGri7sK69v9qqcb4vO
cMkBVk7HQkDAzxANImaV4J54MVwmeyhCicqK6QzXaqO6uvxljB7HJDzUSe1q2uex9TewBa0YfhkE
cCgZT6YyLdrC8/EvL5UVhAkSrjkz3thOt6GFQ597zYUXihLA6AUPOAMJ1BfnPkwtNTTGBLT7NH6T
D4G8LYLRjSGvDnQFXdvNg3ENyQpUg9Imr1eanQvXAdcsxXc4EenEPb85Jw4mLohy9EOqVtZXZUDZ
NvpQVd8hB4+iryu+LG6WmS+fmZrFVLbV6rbUY6rsnyJY5I3XIWTcpv8O5QvdvPHsfZ5/XLG5cH5O
bc6rLPpkKQXNFM4rdC31a2gcw/w28g7DX031LjCQT9IZN6OCtnLLLvksiCNCO1H0JMmePZG+V7Hd
A0cnSI56910un+LvNaSpfty6dvNBt30EltaSfXGjzncYZhaCLjEhyXDT+W3h5UrVjgP58VDtRGHX
s4Uy9+Sq2co1uNAiF/o6vyzNYlc7rifVF3W0dGrhRPog1R8zJFtJudA7qBQ3lxJ3lG+DInirqukh
cN554/DbAB9+g8ApMYnCOX3+BCeuO9TeFMlitZ0kKXAx9cXGswCImFq0JkqzeETJSRBZAF6BR812
dvTqKUiVMWSUNncRlLhKijeQnRvWVakjaKTbj4rOdC3KHtC4wg/QbWBjOgbRtKtUbyUhW3jyWPev
3zLbe1PtIq3N6ctllAyLzEHB+Cm2qo1pWpupTTdRECK4+tflk7R0F54anYVEDmNZIp3nDlbiBwcR
6T6z9nb//bKVxaXBxsNcFjA6spZzB64L02CIxOG4TspVZR+01tlCv7u1kfmL7C0Knm7UyleXjS5E
s6RGQmqIRA+fnsUpeda1MBsp1F4SxiSELrybalq78pgsnc1TK+IiPvFWNZd8u+wpviAQfIAG7Kot
77WewsMaDmDRkMLFLRi6HJpJ54bSwehar5VwDwppO+B8sFka1g+dA7hXat9eifIWd4+qA7Q7zABR
7zk310yG3Ze5zhTVCEJmuh/zNTHGxQWJyUPCY4jh5oWkuK1BUiJXd0xL2HWMO0XOd5J/s1pdXLyz
RTfsH0OznWtHKZsGYUgJjKOVBrsygPBt6K7pEiB335nong972Ym+Unb4fNkJ1xY5c49BM/yqEe+w
OV1F075M3gotdQUJ2ct2Fj8XeRUlKZq0MMOcfy67YFbQM5icIZ5yGdbR0ml32cJCiMxsBZOIInky
SWrOLWhJ1SeMijD5oGZbmqQekbKpfEqacF/QbraGlad26WZilgPqbDD0mJvdTFpSxvxjJgeiZjea
QGKvmt/vpDD7f2Ji5hijpHURY5zhcWzeRd2wrWGrUce1UfRFFzixMvs0mpHJKlJuzFX+yFmCZd0z
zjEVT5c/j/hb5jHC6VpmgUlBsAvjAGsZ1GoTJyVch7fx8HqIWreIVlxhbUUzV0hRSLVoNXOzFvWd
HY03efB9KD+qUfXu8qIWDcGjQpUVzBAsmec+18ZSpzQyp6dEf1YvH5VRu6vl7eD/JuEng2d4womh
2QMFjKsyoPmkhA5FIPpeIgN0jC9eVhorr9Lid8IUMCg4iF5076q0UJws5jvBC+CO2g3q5NGHJqKt
pufBj8vbt3hkT2zNjpACcHSYoKg8Wno9vekzTz6ko/2msZTvVQ05f5aOf5nylK+c3MWvBusNxNwE
rIwcnH81pVZTPYDf+GjJTb6zfGZF8sx7n+kGo/9BNPzJ1Sd0L9DUEZif2SprqJn0EjXiY2JRazXy
mMeeGcMVnxd/y/x8/T/Srmw3chzZfpEA7csrKSk3pdO7XX4RXJv2fdfX3yM3piuTqZvE1GAaGKON
dohkMEhGnDgHmWtQtS70QPjhclBz7ZdGWab/QP2wh1vlgR/FeUaYjRUlZtabC8omkfatBhZqCwLM
PH6QtaNiaZxApg8pHFyMLkfilxWw+RZyHY2hVE9SX4FnDqpJnAfoSu0G8pJnZphliYNObad8xKlr
WcU2jysFWLv0I63jzE1TCwzWLUjwg3ruIHbT6Y4vJ6Ld+0Jo52ARdPoZpFhDqitgz4ssXH7nYA/q
GG7rynKPuV7XP7PBOOsYyPo/ICDoLhX6ANRA64wBiCoUUKir+84/KBakw1Kv5ea41ld7UWADFSFa
xJgZgopdalkRKlqNg0Zrc3Lzl9v7fy3WIFP3rwFmbIoGIptoRpYJF54DIIamU6u5A3qnDOmd8KTO
EWfnr161lvupKS3EtbiNXPrWMKFkF0y4DWtlaTllJxR2NogFEfIhcRK5BrthB/Lz3MSjrmyL8lut
Fbws8+q0IhLgxgcZJUSFy29I40HvQl/G6SR9oHfSimsSJt9vz+xaZEW2Hu2ZABmD75LZQyAPlgfZ
T1AENGxR3ldKYwt4+ecfQCwEDac8/pV9vPLRM2vMrEpWoYu5gtgTySJEYqEZN+GmPD2gCOT0bekK
NeRuJlzKOseUm93toa6GCwimg2hw4TYwmaFaUlSGuYqYlPeb2qTj34RvrNW/f58ZnN9P2BsC/v7o
Z+DlLMgc8S7HS9i8mr8zE4xHCOMsTMaAE0KtBjeRIXIrHZqp28bic6G8alCD411eV3femcXl92ev
wlYDU7gCzVkvVn+ko2ASK0zAOgj6qCn8FUvu7SVa9fgza8zZlImCbA4zvDEGeHmu6tNyaHRB/ReJ
GZzpEF+WkJXB1roclC+ZvRh/dS8kn1X8PY73f9MRglMDSWGIPKNDAn0ElzZwMCRdPSFkzaGNEtxz
DvGY5nnksU6sbim8lAAIX9LAuDhc2ukAo0hDEYmuNO4OIKwEv/PzDG5yqYWokaESUxlApxAiRRF1
mykzecnhtSVDIm9hfEfgh7LYpX1Jr9SoGPCa1+TfKZBOKKJ0MH3bL1aiFP46lgq3FtTV2GisKBnk
sQsYqUFBqSiQROk2aazYSFrYRViQIefEipWNBoN4qwGNghOAvSQBNjJBwxpVaUDgaOzHJ1XEiSqD
RnCyXjUt2nfivjV4Zdtl+zLbG0hXMCQAUA/yd/ZCUwt6XXV6FXu1hdydrgvPTZQcoa3h27lopPT2
pK6sHIIVIO0AhIK3RGMSI4WajKk6Jl+4jBQlylI6DubDbRsr4ePCBvPu0eIcTQB+HHstCpST6u8T
YyLheBwg0xSZ9m1jq16y1CnAloZiCFul9AdcjpSgjz11/qrjZy2pNDV0ZV9M3UIcPoUKlOQgR/t1
2+7qRJ7ZZQ6WVjXT2RTK2BOg3RscRfOz4RGKrJnAsCAHs1AoXb1ECryxRCsdYs8azGPgtwdkzPvx
v0Z8qngRgPMMHQBINbIqV43ed6IVwIghA6XzqzB4HeRr/o3mAjS8QtnAulLHHKVGQ4OkEXvLLREU
DZGrA4GZ+4+312PN6c7NMKdko+Q+Hm5AP0Qp6GtSVzZ38jaqM1uN329bWvO4c0vM6Yi0W6XUEwZk
TK7Q1zlJRfF91CoU+yQCrY1U+e9bGrFGZ1O4fNHZeZyrqCJAWin2FOtTM45g9u+rkKDR5n8b2BIf
z8xYxtQ2uC3GXiDt1AHMSULhLcme5DWpapKWNSfervr3n2GxpZK4V7TW8BX494wqreE3tFk4Hrvs
9+1xrR2XmD8UEtG4hHQcC8SbE81KcsEHMiYHQsvIvsmKvBOH+i4u2h9V7/bir/qXFiIlOBcij9hl
1V2AbAAGFXRoVzz/td/XfqMIQKqZAPk1ZW7rUo42/DglpYFmtRkcTj9uD5hnkskHgWjLh9YXTA6S
dEo73EVykDPGYPJomp2alk4YFH8R8xf8xn9GyYRD8HXmZS8niZfoMS1DPXDrDPrRxSAJpA7TbTb0
CcfkqvvgNrc81MFlw9YVyxmEsfUCIpZTp0OZPUZ6stE5hYRVI+jBXpqj0OPLcqONQlOiUQVlGLX7
BGYz7F64ZcvV1cKzc2lOWtjHmd2dliEU+0S8+KJBpsmE5jLxu1/i1QlYo7yVfc4NYH03nNljtnki
FGGeV7BXRvFDUA1kLvfmfJQit5cbR/Qh0KLskvRbyXtfr87lH8NsWx2U7UUQOShIWEu7XEWPom46
KP7f33b+dSuAFi5HJvYbM51mm/lNNOrA3iAfbhT7Oq1BPbW5bWRxZ/bSBqpGcelUwtHJNs6Dvs+I
2gxGYk3ykjo99Kr/edvE2jgWQB2SraA9AYP2ZTTW5XBA1gUmEmDkp/xTtV7AyvcXNkCghJ4CfPFV
sTrXsqLTogg33nYvoNMvm2oSI/t+28raDQB443+tSJcjMYMeXDV6gDhfP+TK7IwtmOWyvSZonAPl
q1XwalnOLDE3T31MfbCNtzgow6DeCamWkRFAsm3bhaNTR2VtB0prPIgCGBUrNdPvYzl9aIbhG7ju
QyIE87gppCAipWoWdjhFFRHnbobwugha5dp8M/UAbfYFOusbJbB2VRyhvy9Kw40xth3EvlUV1J14
CPUBNHduT+KqO+B+u8DkUe9nMSN+qYCKBvlnb45j6Gu2Dm7ukcE7rL7QQ1cziPZavF8XVROW6Ezx
Z7zHAsCctdQF3HlvKRM11WzpA9GdSY5f5PRJVhfUM1Be9UOox69SXNFev1fy710cQu242DXDHXiR
M/MBoHpXlF8CQaZa7rTpnQCeMwKndm9Pzlq6FspygAsBGwUwBPsKyGIwTIghbuN6eYiH7CHqge6d
i50GmWRxmr0pDo9tBox4DpFT0oegUS66TdU0pDAiG7Iy+ymSHb+aeJqbq8t29mHMLk4UPS4bDZBt
vYN8cVySaN+o/vb28HlGlt+fX9zG2FJSBZjtJo2o8FqNv3KTkz1ZDXjoTAZae6ErYhsmq2qq4C81
7objY2zFVBQ54W41SJwZYMYQNtBrEiIYGCBjhf7ygMjyUxK83p6ptVcC5Jb+HcbyFWczVcR9kTcx
HttQqsv7PVQ9wemQ3sUtxyHXzvRzO8wboZZMC86EQCRrd4Zgj0BfgxC0FizUDX7CA2+Pai1xDTww
iAEAO8IGYFenm03IHlTwMlyFFHmmg4H+2TED4Omxaey4lg545PcC78Gw3BSugsWZWWbNCl+QinlA
wqQOHRM0lioutKScRyqFBmkUi+qjRDqp4mHrV1fxzC6zitEQmWmyJDEU/yQC+YSBSWiI0yynxo36
9tyu2kKH9dLEgwo1mzCZGnSaTBpWsjf2aZv4JJHQlQ+J5caPkPDl0f8uU3Y1pWfmmBMsNrSoV2s4
qBV8oq4EooGXIuOc+qs3QDRCgNoQ2E5oPTA3QKvOVK0Y0Zsg+yNUxMtwP5tUmj99dFxnYHEJ2g20
YF9BmpvX8cvfzOe/ttlzLJ+rrB8H2B7Se39qtq3aUCCBSGn+siCjc9vY+mz+McbcPMJeqIvSQM+H
gFcQniVpsekAm33Ikzn7C1wuNDrApbSIBy06kZehRZUgg10MSEQdSq2icgnGYXHk1FJWnfHMBnOa
zB3YBbNBQqAXO9K2JkSMP/U6tgfQ0qPc9xeTd2ZsmdyzWIntMBUg0o69zCjfJCFyfM34CYUo+7aZ
9eCF7mdwqoBl4ErzUu+qoA1rtKSVSk0mLT2VvnYos31fFDshme/KfF9aNPvOMbus/dVOg24plAtx
YwSc4XJ4YyfmRjbDbAWtoyI2aFa+gGOr7Z/HMiVKXxAFJcDNXPEwd6tHKaoESDDjXYl2skvDAi4w
8QyVDagqQLfRiMZxN/his7k9Pp4VZni+hD7nWl6sgK+WCgYk4/0E4eu2ldUNBiTIQpMK7QK2kgjU
Z5eONQ4e6LlbnWMtZNMzpxa/RPOrhTqzwfihWqG7IRvxSFHiUF5y8xqdUxGH3BTSET1J/+OQmMOl
RZ5N1xsMSfH35vAp2UlScsLS+ohApIVKM7K7i6ba+c5KulELlQkmRMiZKL81EJW1z3Ge/YULLIl4
4OlQ0zZMxtEmXTWiYcBZkrYzoAq7KVSd/375zy0wTiYHsZLIcoPXgvGjaIB48E9Vxb3drLkyEKNA
UQEjA+5l5rgSolFIhQHHfd3s0Yk8BrYZJzZKu7aK19hEx/QoZVtBrN08eMzyu9yvOT6xFnfR4obi
EGhIQZSzfOFZKJySuYfKCxZMhYODwR78Y53qdLpm55Fuz1ry8hfzemaPdfnUaq02gz0hM3foXadK
Vx6FYuK8G9ZaadC6p6joUgbnEGpel+OqAijXZSMeDl1f2rVxtIaJlNUeSTUwAfYgUgxNkuH9puS2
MIKe/LnjaQ8sI2E39/kXMD4axWLZ5xO+wMxfu1pz58yiZszj5F31oLNxMn5aJFEyGi2s6JoL4jhT
5JzLvFEwZ79SzjVgBss81nfo/scZOQg5xwfXxwBMGmgzNKRTGB/s5V7QkhZPXNNXvoeBbtKwlGb7
bxzvjxHG8WKwMuT+0piLhFBUyXtT+9H6Ocft1mfrjxEmwiZakyvDvNxxo3LrB6ZdjtKWizhftfKF
EgM9I/gQlifa2Z41+youTBF3v0KvwPrRgUKv6UFuOQtC5t6etdXwgKZ6gBWBBcfd79IUZJnLKYhh
KpR0x3gXpoSMxVYbAkf9q7kD4ArOvMjzsZS+aVhoSGvNS41apHnwscDOm4yT9F47nxZU13+MMJtS
UVuoPUMu3rPkSCfSPEBtbpgMV1GzHNxgCg+Ruzp/2iJTiPTN0iFwOX+RYdaQAxPh2rogIQHZxhQd
NKErSElt55aKkkk0ZJxDeK1xWUGn9L9WmWNFDbNybqFs6c1NvZebmeqSuJkkUFsVuTP31s6Yelv+
VHvLHSPrJ7pD7gwt8PT4fk7ivSI8LGilhVHmtjOt+i16YFFvAP5UYvPXgAJU8myZuHYj+5YYm1oN
qImK6f9mhRm8ljbNpFUWTjQRbz1USq0XfeJlyVf9CDiDL21KtMEyRoYgFzPcdBOvkE0b7I++COo1
a6Jzz3HY9Tn7jyGIll06kF+gSWgShPgrV5706l40WgKRwb+Jjv+OB7CUSzN4RIpx02M8pTXacmBt
dTWxUy7F8OLuV2fimRnmtFKbWFiAL2BH8GUXBdl7tM1bcUS79rg0DKLn4y+OL9BKgu8BbAVoZWWO
r8xPYlFIsN9D8W58lDKM6S/c7dwCc3iVwxBWs4iwFQ5P4fxr6o9dxMtdrzkBukcWwTy046Dce7k6
clEmJsiucRnN421YqFv0WcdayPGBtcUBNhPdz7i4L+QOl1YEwWiCLokTL4L2LXionQQIAFQzJCGn
QjWTOOYszlpw1BYVy6UX14Bs8qVBBd2+yuy3Cfp/uojk3eT/DObIoGbVm7S0IC0g+9LfRGTguqBH
srTjgKv80qg/ppbZD1niqep7mbs4TDfCqxbSqC43twPR6nyeWWI8QxvyesyDOvH8fnCXHtTQd2uz
B30FYp5VDcFWVHjeuG4Tzy90oqFBnyXB6atBLpR5SLyuAmYahdliU7ZKuputBJpUySg6eLw7URLr
nCz6aq4DtDX/WmYi4lT4Y5mDXtSb6gktvlIARPF07DoJ0oIU6LCQyFByquPvQHZzzru17YHLyZLD
BDEUGtcvlzRP0RorF1oClYPkbcynaadOyXs06QEnGK8OEn13i4I2JImBhby0NFWhWaQRbqrKUDqF
jyt3SPukcLXvjaIf+vI1Gyy7MX/edqS1fXJmlaWQkCff7DMVV9dCOobtIS8FII2fxmAPoCZnKtfO
tXNTzDmQDTLIMJcqQgbISANIW1UfmyhAUfDl9pi+xE7Zo+DcEnMUCBiTmCzorLogeZQ6VQSA0Zj9
AsAt8ZGhMno3EVOiTqhD+sN7l23icV8Mn3PR3w28rbpsxauPAY4GtAfgVwHs4XJdOyPIjLBA6lav
Sxv6VmNWurfHu+ajUBr51wIzsRFKYyCTgQVwjtpdYjiYWO7DYN0/0QeIMiHumldNTKJv4E4ZjbhD
h9omRUd6IaKZCHdO37eHuSeFMsqk7bqDkPJatled9Mw0swnNWooKf8ZLoU5dCfE7GImV1SCPb+mg
c6l5lgW5XrA/A2XOKtPINFzlca8OrRfgV6keRG7bJNAulMVNo26GEYSWlnhqY4Fz3q+6CpotUTlV
IIt2BRD2Y0MOtAXaFXya/u8g4GyM1R149veZEFNGUKVJaiDioH9T1vXJyDdaWDhgh+YMZN3QImW5
yJfjinTp8/GUWGM6IeOuyoUzpjME66TNnLsC8Pi3fX/VNXADA2PUwhbH4j00NcbNckHftZlIl0Iu
1LedqDGdStHsmtcCsrrTzqwxjhgqTYICJSZQsI6+CeQHuPT1j9sjutpoGuYNwwGeGmp4aG1jzvZ6
HAdrUtrRk+s7iVQ6NSza34nZMWygC+YInETxFQqAtccMavAlfRi0bvQKp3cbGp+KF+Ousn3SEskZ
SEh+ZnZ4tLa3h7n42vku+8cqTjsIcmuL7MSli9SSBrhHW4/eVB0ipB7zPiBm9Q3MnIr/00xdtQs5
Tsm6CixCIE6G9hOK8aC7Wn5/ltpAj0SSdvkALku7Opbkc8+rm7HblzWwXKDODOCYBnsFChPeoBwL
cPnWPMTCypxdjIDZv0phpiIkWkZIgY4OUru0A01G4CSaQlLZIDEo9HiSZqzHM2P6ctazMY1DNScQ
aBw9qVKopR3DmOZA2N32hauMKmuFOcGmIPWtUu1Hr7YlV3lX3Pa7p+2n99bxiU95TDJflzbG9zCP
OihPUPhHlp+Zx7ZW20yFEIA30PB+2PQ76DwR8MdsGlfbqHbkBIdmUzuFd4eqfAnBHG2X2YX7kzNq
9qD5Z9T/+Qz0Ol/6S4zLgll28Jck3vVTQGZFp1XdOOCwgDSZLQYdMZDEFnlkhexFnrXLznYq1gko
QEYv3ZXPg+N/67zykcfEcUUrw1qRL0eHy3SMtHQzembjpY0tdUQeIpSF+o+qe1ciHDsQ4ius72qi
kak3iSmD1JOXwl533z9TzEQZH2DJSusw1Od7yqtIctwI6iOXI/QL0OSYOv54AGyXgG4DNZFtHZAp
DDUWaAM2WyiU+tljFTrK+Izzr0EHZEVSi4pg/Os2feUWvb+DWj2d5405u61110i8Zrv1uGctSEUN
GR1WVFTTjH5qLWzhDteX0S6CfWORNnd8ybnt0DxDTICt9disywHcQLU7CGS377Y8qOL/41R/xsKE
WGGUe8iKY8u0Nug8sGsl1yCSHX72KQkfbI3wyHzXTmNQvaAPEnxeUNRjE4umhJ5mH9xEXiTlZExL
UuO2lPa/OhRUjZH0/gKD6tCtfHsu2RvU1+45M8uEqFkPJi0LMZej+GQFkLR5C1QfWEvOKXxFhnRp
50rsLkTZRKxV2EGThJlu0nuh30wvyJctHhx+64OPBlRwCjh1Zfx/RHmN6atHGjDBX2JdC0Xs5R6S
Sy2IUx3Ta0aip0SCM5S/kUZyZ6GhctS7wvgi+Lvbc7t+3JwZZQJg2g0t2hZgNJezB1MoqBaONC72
CgR9tEPQU1N+VY10J2K/hrkTzrxG+a9hXZ1ACO/AjAJ9efWYWuQhBnmWEPq1LN8oLUqEidP60D2u
XFXsnc6YduBiJ4Fih0lL87o8JNJTHwpUDotdEhzq+cOwjl3q7zMe2u8K6PTlE2cfx14I6zgQwEmG
uIbCn4YO3da697uNMto+xIIxJY/StCv9nuPyq8eSASkTBGXc1Fige54VGRowFrN+QOdg0yo0zYIj
4H+f86g5pilwcoTrAz2zyPiBMoUyqAhgUXsSts8gmN2Pe/m+sq1d9MZxudW74Zkp9jRc8M7VCFNN
5kjus2/rtra5c3Qyb9I7z+dE4vWodWaOOfdyZDxiSYQ5QbKnGSg1W/eE30Jmlw85DTecwa0GqzNr
zEEYmlYSoTAzesjS7ea52wZoPdVkoqHsswnDY6NK+NWrAtRhDjRxgOaWZNfPOI7q/7Yy/uW7qPDB
i/AjpDsu44k+G0JRBjI+pdvI/VGTn0uF4zbXfrrox4CeFPh/EY90JjQXYHRVgkKavPfUbR1ERN7F
4jom/sODhzwgfkAP/uUY5qlRoqmEASPIn4WaNqMbZDOJVKcCKDRXv8klj5x0dUyAaYLkVbQWjOil
SX8S+3YOlMlT3oeRgHd1IsJ9d4p57Evy4niXgQ9DOjPErI8stiqYDGAIuxu4ye9I5Sjb6VWxJWC8
DWd0ol3j/qodA7K5Oalt6374/qT/zQqiBLT0YH8VMy9Hi44OfdRqTLCs04DWVD0INq9h6HpPYKAg
iZBR8cDfY2mPAWRucj3VJy8Dd2Pf2WaFXjK7GXkzurpyZ3aYvZcAEzDXqjZ58bOok7zeCBmp32rx
oZN5aThlWZyrxTuzxRwMgoT8dCsakze6IFF1Wre11U1Chj0glXdkpppjLf+jtZMTgyabEvFtn5N9
TWOCizD3Br7Yu/U9yxqcPU6rBKT8Umbie/BUSmPX1xv0LtHb0W3dCMoZuDCooDFkjYx9qgSgzkUF
wG1LiDnPWMXWvm1kJWAv7vLHCnN3Ri9nVeoCrKjxW248DkituiruQKnyAUCEZWRUGTXOyJa/yU4f
evaBz1qyTCjqX06fGppTLwewaSRubP0AXsFo7wAatTLlvz7aIZYKcnEUDTCNaGi+tDRJmaqUTTV6
YLmsn/2YpAf/VO+t+9uzuLJUC4koZNFAh43GdiaKtZI5WUmTzF4Zi5iz7lRa3hzxGrNWrg1IWkFk
djljYIQ9ALqybcdhjmfPKE7FY+2VGFVWbpWOROJpNEkr9Fg33qmwkqdbiPhBjw0nlIBDZ1zEwIXR
SIDB9syjQE75rnVFp3CQWyWC86tzlZBOnuTwklrX8eXS6vL7sz2mZ+hVKDVYbVSNysUhj4k6QgP+
OUBHVRttb6/gytX80hzjKUgmowbXwtycuH54VOuUDPVzP+z9xyTddIbgqIojqNN2CkfkDL//b+ZZ
DwoSXRjyNpu99oeJ1C4eBVvBcLctrTeB244kwgWcV4G/3oYXQ2YBp201A2uc57OXRyXosN8r/W16
RxmdDsPv28Nbt4SsvIoWBiCVmFCmNmBFhZQU3KR7ioUX0f8I69+K/6sQOft9fRnBlAT8KajTYPDS
a0Cw3UUlePe9uDNsNPw5SRURHLgCEolN71YFLf3U7gU0tQoP5UffNpy6gLSM5TK4YVZRtIW7QMcd
8IbLL5jTGc0EbTp74a5w2hDcJ9sSzMKO/xQ+WnufPnVP+UP4K3m7PcXXd7fFrAVkN1BmoDhizMqZ
2IIYAv4L+kpdJ528kWZXVdF2kKKHfi8/3ja3cm5c2mOCgpx1bVabiEXQ5xDmp+azoMifioB+megp
2iFfwjk01icWEwqFbZBTgx3qcmJLQ8kKoyxmDwwAru4c61NCIfZLo51KfPITTW4k4JyOqzHozCQT
FMxOGZtgKGdPpNJBtY29tjMILxMhy2se88cKW6itjSBBiyOsdE5+kunzTEI6b0+P33vyLbAlinc6
TTeFHdkK/Xl7GVed9cw0cxIbk4gmKQjheu1c0UitQL5bE1k5hVzZ0usjEv5yZmmZhLNwDpbzVgL9
2rwg2FQ5sPVstrUZ5fDnIn3P/ecyhDBWv5HFgJaltMNLgU7Nru2+3x7wsv+vdufZZyzPhLPPqJvc
bEYLTmT53yLrezJy9sVqpDv7+2z8mZW4hcDxspZZ+Wj6r6lykisbRPyb2wNZyeSAqVbEVlj4gUDk
wExoXmt+k9bwmtENqfo6b0dSbsEpbhvuKSfKXqIIBG6+Bw9m88a1vswTO4/n1pl5HIKu6YUY1vW9
5qJ6QDMautGx3hpOREeKD6A+rW31GB+FnXpAip3wyodrEQ+V7+UeiW4WnVV0yHJfKoIGUw1hLkc4
ja7pBK5mN065g169ZOsDbdHXaIFF3R1IXlBusmMtPKCJTAX8E6D8qzZmlL8m4Av72Ste244mj/Vz
fi9/Gr2d3w1v8qGlCu3xIskPw6nlRMMvFvOrBTizzTiaoaVmrord7IF8l0wbeVPv6vtx5//uvQY6
8zaE0oiyCejnt5K+angFdfTnRGLnZXP38mKSiFr0MSWfAf22eW7ILiKo8ZKGOp9eQEfHu6vvZFej
7ebpZTjoj7w75VrcOZ+5JVqcbcNuTg25yDBzoL/32kPmpVzStcX/ryYI4EhEFjCuIZ18aaJs8nRK
mxmxO0iPWhFmtFUaE30nYuqU8iwcs6FriJI3Pag4Syc1imqX1V2M8lCguLc361rUAb05XiC6JKG4
zhzOrdhLUECRZy+qfhjhKedp111HHQwSSHYAfSw8DNg7Ryqakq+Gmum1Kr0HTs7L9ykPJrZiYxFS
wuELuAO2PjOGSG7U1Bhi3zNfqlfRCd2C4pXojlR05d1k68QJSeoMb7dnbiXMLWy7wMABPoIWG5YM
SANvXt7Ite+5ZejMb1lFdv139RlXKqi2bEoCXNzb1BLRt+cYqaOR87JbOZxhH4Qe6P1byF5UZthC
FihDl7W+d7BSqu/lV+Eu+ch/jkTeWR/WcbCL5+q+3cTbZqtR5V684zGMXgcZ4Dm/gL6LMuZV95kZ
Sr5fyrrvBVlimwLyAPeacI8EGRKaA699+itNeblrLq0xu0ZqwRiN/l4fFWpQ2pyiT4gNutZJ3gwO
gIGP0HZxk41uoy+DROT5UbcDcn/3ppO3O4lm98NudERbdvuNCFDA7MiIO7f94XonASyM1Bmk2r50
9ZiXthXOiVEkge+FeUXUdtdNnAN8pTB1aYG5EkViCeb5UbA8dSO42nuzKV5KBwJ0b9ZLfVc85Rvp
PuTl0lZu05dGmcPczzK/iEYMq3lsD/MGnu7kFPQXlAerWNnFSIeAIF5FFkFET8plVAQVbpiNJt4/
oxyRrrrLHCV5UKUEkf72Qq1t3KVJGJsG+NlFJfzSkl+0Q2uEkuBlE/GP4X2/Uw7pU3EsRaLuxJ2/
De8mT3tRD8HJvxO8inM9YAeKiiJ4/EUIrVgq+FdYSQkp0/uxKhXBE5CiC6Kf4LsiaTGRWkEDe8UZ
7JoxXAKQpcNYkcpmfMYXJ1kv5jg4ts0uv8fpss2CmZh5ZYczp82bDQfLuM5NMZ7STnUtl2kSHBXf
30Wj2RGhEtyqQaIuACFljCyBCHKF24vJXrVYo8xtb5yCsgbkEjWx55MZ29FR3yWItnDR77cNfXEZ
nMeffyyBKxWEByDqYvH6SEUqeRkK8IeU9J5MSze1Y7s+IKWb4tKiExADkcLNTtZ9s+XYXmLHLdvL
Kp9dSvSmU+Oug21LGcFo+6zPm2HYBsdoN5a/gxna6NHP2yZX5xXXd0vVUc9By+ylxamQfaMRMK9S
u5E1uxpFIr7HIFMx/MdpZ0ScPbE+u+gFW3rFsDMV5j1bJIOczgmcZ47Sp3Qs7KpHN0QTIK22U17C
7EmOXgKfjOahKk5x+gBRQdr0mz4PCZpo+/KXPEcc17rKLn6t+J9vYptaU2msRd3CHFjgSDwKJ3/f
HZOXaUCUQCeSF9+ld92uPEYi4QIQ1/YSkNEo1+GCtORUL6c/bIe8C5MyOGpEqo9QZHnzv5WnbmPQ
wBv3MzoQwTLlKS8gjtzxJBTlJSaw3nZunFl7aUArgVnCeOXgreiMh/YEdgha0OQIot6Q4nI+HXpH
fLoT7nuBDLyuiiX+MvbRvqeA+QKoz4VX4XLwhYrw2A3gQg3yTdadmvABSqeyNHHWl2eGOQaUfJik
qoOZ5ne/nyknGrLXATgPCl2qsQCXVQn5vstBgC8lynFBQuA1+29+VO/Q7MNJ6H2lX9iJUsAZh/Q3
cvuKzgT3EJwFeGf34THemZvSNfezne2bo7Y9Co7+szkWEUHrnz0fy4eY+CcfWZrtFuUGFKnSo4Wa
/u2YsbZhUDP58z3y5ZjT3AQBsdShul2/9uYH6oAEcknt9KP+ZlYvU2PDeeoBmuY/Gy/pCPrCo+wF
csichV3ZPBefwUy9iVYmIZIxLanvEzBYEkt5UAU76fZKsok1jrWr+i1WGmzggEGhy1LX8Oy/HHWd
hQaYgcfouFBJ04RKb21OponMIerTZM4AGi4d9TQ6SDj8ng6iHVakOICkdMuZ/pV9iw9BelfF9QIE
ZswNdDDSSQn1ITpa4xP4hHLlboBCDHhBSLhNTkh+HjXeE+Cq93UZPK5QGh5geOIh53M5eGmEvPRo
TdExazzDrcaCGG5t7GPVjR6gUaxYrlrZuv+cRj8hDEBC08N7qDA5a3CVXGc/Y9mNZwekkGbJEOhz
dFSCz0FqaAm8qN+csns/Q/X+0JXPcmmXuaOrHRW0t9sTv3JWQjRvwVBDEAU1NiZejnUYIFQb8THR
30wQVvka1STwO30URkwiyXdycKbcNvl1AFxsfeASEFpAvC0jeQntu8sBQ3CkKiFvNB4zUiBB0lCd
NkSnstPf63R+x7/++H7/bbITOORM3qCFZIekRf6kBI4BHcrkl0B78jbTmQJQvO2IZYOinFBbxOX+
ENglEmUxUmO89wSbbMVTGa0yC8gAiSl0QTDfPZcgtu8AgT325XMEuq2yBtKMsxGuQu9iAzd88Gug
Xx/KH5dzk4ZhH/hFPx47AwImTQ7kMC9LhOZu/BF2AZDbAw0vCF0xDsZI1wpDaoXhdJzox/HQ21v6
Xtvzj84Jtsh6yvT7SN4i8pFhBt9Vh5zc3N7oO+B66en5ZBGJkN3H8+4H2gTtt57UztPDg0LsvdfT
b78zsh9caG6Te6SG8IBN6XYB1dxJG/xY2797+vm7cxKikZQO9Ld+Uonsgqef/OxdDf8trd0nk4zU
JMkuJXdIsmknpOg3nrJ5G+xvOXnxUuJ09LZPXm0DTPv5jDBXOLMWgUSdAszIZm6eNcEWf4xgHG1E
KAnsrNy5be2LduHGArB1SaEvhk41YO5w/DiK1E7Ia0F2x58fu83j0T6edrWDfzxnv//ceL/qzfuW
swfVZYlvfQFz/Gbo/AKHFr5A/2jt2tPp7uPk/nLde8d2EPPJk9OTjU42xNk6dx593XoOIfdkTzaf
tkl5LrnsnFtfwxy+aLpXA2PG10Bcxnk3aMMZ7vUV/XJ92VbePtSj2BpgoK13IfAKOOR+d7+EH3rn
FBnJ4fS72WkO6imNHoSSiHb+rga8QM8b5bItzwJ9Y5qRlFX4iKK8F/+PsC9ZjhuHlv0iRnAetiRr
kGRZ1mDJ7g3DI0CCAAgQI7/+ZkW8ze37InrTvVC3qkRiOCczTybEudA65wyOzUgW6ev4Rn8n0wPS
lPs9eSDQ/oA6ZqK3/xWXVP7X1/hXiSrcNBFR4muc3wU29eO3J9mnwwPrHzvs8Lcem2/AGvh2Pr8Y
3P+fLqcv95dPrx/FMDx8fcYO/P1fr///3sSweEjLG90AYBn2If96/5NzXdxgV/rIc+hj7vb96y7F
qP6ZxUeGS2JfRp5+IvMo4qNHds4Otf3eG8Bm+9jBQvw/duft3v/XauyyPAerDuUhwtj/tTeapFl8
lRzr47ekd+No7sgDrH8+r09hFG1fXRfcTEidvOhre4cHZC4woZ9wWI4aVKk6/10ezVfxX7L//88z
ytFVoE7DrPbN4vVfzwh4hNgzQffHWcCag0pFHnEZsXHapvTS5ZM55RVRlywGczL6ML9KkXd3opP8
M2vWdVyjoGfR5vNJdJFf/C6Tx7SpyemY0/+aFvm/NyW+a4nsOKQ3lUCr/rXSQ450Z5kv++Mmv1sE
Kzn+uoT/Sob4v0fY7UPwpmDCB4io+Ff5ppqOKtfhQxABnrG37oBx/QCevP4vx4v/N+H4v5cE+AWs
CYRmQv+A1fq/t26QuUTeQRLeUNXQEmnjZXX0dprz59KS7Acp3fLroGFNB4RLuEfEz5s/MbY18mR5
OdHeRy4+ad+mzYg4huwfLVT2OcLr9a9cWV3BTtl3aI2LYM/rhnLcd3J6OgD1vWvhN9IzX7G8dwiB
Efhn4si1AKly8UlOwiWzh3ijtliqYalpKHqkkkFoU6UMuTcH1lI/BZlkd2vl1g/lfCvGtdCB9osv
zW8VlvZdS0WLu00khR0y4+YFdsDr8Z6qfd/Z0Cgu44ZAsD0g4EHMWbr8pUUzEcz4tVPXOEhMd3+c
ZVkJeTfbjsczgvB8vvTU2uVntHBtGlhRaDMulTtQScwRkSE1MQfMtiMrZg0chJXw9ahprcZ1n5fq
cylbye/2TmAgLtvmjfVTYa0f62o9piEeC9SXzO1FenIFqp2hUAjfu+RHbecrvgrkNwmR5rchWD1Q
KZdyHcDuZpDZp5DEtQ1+ce+W2nzIdgrY1JWZ64fSJ8ej4HtG72gmwotamea9ldWGvPDauNFt2f4c
eEo+kMtofuqS5+kgva4e84V1Biqmo31VTd6py5KmMunXWBo/ZtFVI5INHRvIti/7JWwtI8hM9vpP
yOBZMFaN1OuIICCFC6qIy3KOc8Em9H5pdbcZnv9RVTclFyR5JeCfRcJOs2zDcRbN7XWHwjZV367c
0GG3iSEXhPzwt6lJMY+UzxXJe3gH6mQ0c7MfQGyZLwfTwZ3mdPM7flz3DueY12x7EoKur5VZ5dqT
ci7mM9fbZPojrvpZTnO2PBy01PibNmous9+mW6p4msdrozrz4EMasyFg1OYPq+Wc3BVy4kBVtcn3
s8TkydJHmVa/F6kb2Rsv1+6UJ/Bu7nVIi2dd+GkZqKumcLXaNrbXak+zsSsZ/SV5a391hcNA0pLs
RvW2ChinkaI178meuaUP9YH3RYix6UDqXM/A3Q6k5SFhwEI2DyMjINUl018ZQ/R0r0D9xTHh+wxn
4q4mrvcOCCECrrI4xOhmg9zClP6tMCZJhlTH6rItNMuGImkkPjKFEKqd8TbOMsPEw2hn+Jb1xZHZ
eO9nbZPHBrOx7eOeYG7tlIlZAsGojjIfwMTAxs/r7i1Maf3s8RifbWq6yyqgZR4E0mx/OxL3pc9n
QORDlh7g4mZpivejnJevPKGAFauaTn0eOmBZ1iEBqJcTlhjS0Gz9kXLf4I1mjfqD2QiBHkkXxz1Z
Zmx9g9uP9YXBzBLU+2Zfh2OS0vSArzokBuyrxMxQ8Ow9s8ywAVi1/hkEXDqzhMe5J7yiD6KhnTpt
rSPdcJtVuwbZBfiV1ATZZU2IDAsk5Xlv2w1+YKoQ+potFgHszbRMx3hMyHFOlb7d8DD0eoxLBvCB
Ma6+blvF7SfX5iueFpsTHGldzn+vxis4AFmLLzof9doOpuIZ3L63OSdDKdMuQq3ZTm9QdigQIhOG
B2BSWKFXQ/Z79bvSk99H4WmHP7qu4VnkJ519bTC+GEdAEPVP3RjUfccu2THA7569iZmHH5tXjGI6
d2m2K6e3l4ogdHCSDWzNe+41LW6LDAdClxt9n0yYQumZqHFgmXyF5/vRHGmBqDrNftqwdQ0Gv6a0
OhWZIggjrcv9PmVxAneDftD3Pi1YNpRlxItwvvP1KUNsSTVCSurRJ5eH2YZ04sW3OjOyHDQS513f
6Zh2JwHHFN3PGJh/totAjbkwYu9ETZd3ylWTXBor+EcnikTftd0uL0ca7HbhlZKwHJuOhJ1Xybv2
kdIOuRgIuif5mOw8tz2IGP8QLFlu+BBGuXq91uvjfihZXxDNbV67jSWfAQmz9dXnCewwk9TKDErB
srhgcopgzA6n/jcQ0vBXLLLD/Nxt05kTIIL5R4As9RUOiHvR566tnq1tjBpa0eg3GPCDFSm2UFUD
pooLzC81PHWXFkXjcVo7C0R5JsHyu7Kc9gpvgmziksxr7fqFKPmmGYj3a1bbpL7sVZyeQoabZqiZ
wx+dlLz5GXah2NNRKWcGvmLG4DWtNNiKspjU9hj2rX3c6m2BEl81ko6FXHM2+FYZO+a+IvEhMZ7S
kaYZgsj3WAhxEsR0INMnfPshw/rchhoKJjzGZVmnLzZMzRsqDZ/1Kw6M44FTFfF5umwjZr8N2YYs
B4o80ELv3yGEbl7k7Ol39Gx+wQWdFUjJ7eagP+1+UvbKeBKeGUSay1nNKWqgtULgZB+OmJzS1Bp2
3m4fNmra5tjjcFi4y4nZ/FDkS9q9Y1TkSBCllDsyVkJb17eJOf4hyMoKPdxXXNOniS9/FG5LikFg
+v+ROhimnakAjgvjjnQKd5XSnRtAD84zKnQbyStg+I6N3O7UD4g8SaGXCbJe70lkpHl2c4dVtCEV
ywxuS2F0RG7qbCRDywoip7ShAtN6WNzD1O3be0vqdBvYHhJIpGHOvVxKsyEKNSWa/A0VC9uJL1Xz
BEHRDTkpGg9XMp+spt9rr7BBZ6jFxglgqB4TL3N7Sx5KUjOQAp9ysQRO9X2eoKQJWlNzj3eRPiX1
EqeHPbOcXiuLn17C1Ln64jJp3pq5Fcvgpm1Pz6rmTD0gJD55SCay/RZLtb7EysUwGrpCVlCTzc6n
jhjfAlWU5X7XHWXJP8kk3twRiIArBGwAAH3KInfZmYTMPa+lceRVFkieemq3nZK3ypj8Kzey7fod
3Nn+UJs8OtzmEVZ6mLJT6fwuTEBcqy8n0EyoPHDcmAAL67FMUKUO0RwGwg6z2Q/kEqV/D7duYoiY
fPFXqGBn0qNw77LzZNSKWg81KJQ8vHAUXbKs3dmybEawcSq6k2xUu2H02PjqSvJckZdDdDkdkWQv
0Ksxm62vU5gygvSJafmKURPpR5JOa/mpcc2xjMduN3I5qJZQgJb4lXdoaNAEZ4E58SMhXUNeJ+wh
3icJZGGjt61PUWEx1E+oFtrGx1fJpMs/C3wrObomFB8Gq+OffKqz7Twd+IenhvBnOaPF7DvIeb8V
WRIozGRz+bIj7eRXZVKYjGRTy585mMN76Vr0Km5e2SuZqkXdacvTlyK0IIFvly7KyjVvfwNQoP+A
6IrxBd5xLTkLThTKBxi40nNKxbEN1CL4eKg2SZZhFre4MomK4bEjafhVrq5tez/vqhuZmSeI7WqN
d6hxiRW9T3AUQIhC+G86ZRgsR0aN/stXOX1Vjcv2k8LRuA7FXLWmL1rM64Ft0gT25LwpaO8ODpo3
CsfPOMjSfZiXhnxeoDZC4ZKq/AvukHrtWRvFdxlR5kDQ59BUxNljHwV2HLHnBE+5b2FB2aH/WF38
k5lmec7YdGDYz/BfHU616aR2h4NxXhTsTFBqdB+5qGpUHUktLEYLiviIfGSK3iUtDn7KF9wGm6Hd
sw0Nf4fn6XRhIgejk3TVhSF35YMkjH9yiXDPqU6naVjLKStPhdPZPx1NgdxQqxa8DtOWY7pUJbu2
BUVgXyFtjQwakipzosoGcZ9b+Oqe5grG4n1IDziQgOcvy3Evjfaf8YhQf8+tBqy+djoB26S25J5U
aIxPVWDqfcotQHDaoszvjzXrqj6hAfN0u8nbcDKBdQ2M7yRFewc/f4y/VVM5j5WVKZLcWHkIlO4H
iCIA6pjiWhu60SFZmk79iR62mn2xE2oHDTPv5eKWbjc4tnD9PKL9kvqil4rfVUTP7FokrszHPNXb
/txAm8mxMXFnrZeSJG4ZMe8Np5dmLdZBpBaGL64ElJKSW6WRFytqtDTAI3ZoNBrpXmZtmHvcnfU3
K0T1URiYePVb6XPVJ+2ioI8xzn9OrO7gZV0zVoEDgNQOen8X9BAlQW6QJNtxqnBSw7BNg3Dva1oJ
wO9e7aSv88I+kAoT17zi+Ku60stPuZ15h8oqa+/VbAOUkjWEtv0tPvLoWdoFkI1z843kMxLTdhEt
hLch8myoStE9hUKWW78qUoOYshWr+3LnjA3tOucBNZGNvybSrCks67t1GampHfJg5SaeJWPJ77S1
iDaqO8fj6IxexWDrViADB+tJDt0801dMEJbP++pNeyp33ey9SkggveZ585jQDsZRsQRRgticBPyI
MjMqUQ8Z+18N6gY+EKUrHxR+dgypg30/ZszQtvOC8T8u9+xzxihB9OOmsSWXWiCMdkXVRIZ1ZkUz
Eow+YIYCmaFdX5UufklTumikBuGgwYmimjesPPrqPEzlevyMJCPCbyWkgSLXTwE5RPq0HphIHoPE
A8DvkP4LJ2W6nIhiyGfSroVb65GzdUjrTfih9lZ8tjXIBZItlccvRQGLNja4qqfOp7RHBW4+YAi4
vDQwtQTONKMcTiVL5YWDTMx7uqUq9jl2w9xPZYaHxfON/Vm4ztJzWREcg9S1XYQT9EF/RbsfL2b2
ZRyLCRAH/pdlecCT1QTVYC0/8wpNK556k7zGfC1/ZLKQ6SnVS405ywwZQmMOzQFCThw53nFaBz4y
sjBznRoaEfKLzu57u05levJLzZ/4fIT61CUr/R7RrQIWspWperWhHOpXurZPGMwVcCRYI07dXCdz
9+IrW8hLOTO6jhiFSe3JIxnsVMJb0l05mFQo67Vcsx6pN+R7VpZO3KOZkBlKQgvccm4TtKsQVh45
+rBVyVMTM5KdSFGz6+aX2Jy8X+kvtTr+RQKPptdcsUJdFd/V9rp1ZMVlbdNdDt4JiEhWxTl5k5nQ
87mlhynHVjLu7kzG9bfAZIubca+6d8Jh4zvcrtCmL490QxucbmhZCC83uEqvQbELPAhNcc4o6t12
Dtk6SJjGHLg8kBo57AlCEpFOhpM7iHR/0jlCbU4rS3Lse447tp9kktNPUmfaPlTaomHEiCD4EQhk
YaCbAMC/YuyYHvBJyeztpEQqwrjREmGT1PBi62ssQUDtAQHXI2KsNjfuNJTtoGf0ASOw4Xf8unDB
sA0QJ0oq+3G0UobBKC3RjCWgKp94ku5AYAzgqL4LmO64L6oszKiojG7HDNkamOnCSsiHDI7BWb8z
zCX0TbPssidonxVOqD0XD/WCZNwRwbjr56Lj3dajOcJpd6SiLAZfkHIZioZA7852IpvTJA8GjxUu
YG06T9FmOPrm4oQMEna8Ci9RS4rbUEsfiylR8C2rwSEAYQdx36I9+ZMeMvl+qMpk5xrVtcGlycqi
n7DWMQBeW9M9bZR0E8B+1jxtmsAactYhE6guGf4MWVA4kkhN8va6FhX/p8vU8Z4necTEh0vC35wf
CBkCeJexsSxh5tdOcXrpVIIV73OG+69BVBvpLRQFH8nSOvQXFQP81QGyUtjJIp63Fkc0mnd7O/UO
zFkiOBhX/FCvJQIlLQy+pouNa7P2ST7jjLUMb/S0LskCjj42dh/8EtIWmdHw/xhoqM33YhdBnuhC
dNmjvQbaQ709frTeFr9FLGrAN6LKX52KO4zJdtRGQyNKbGYE8Mqij7VkuEO7gv9yrO7EUN8qfICD
muMA30lxk2NIKwZjMkwDrIgJ7lM/o3maOIyQ0Xe5BhM+OZNPk4/tcUIWzUbGdeFF8ZSFKZiB4Tj4
s26sS3tXpvJRalEAGpzl/pFn1VpcRHqYx7ZVch7hW4qR7JnuqXjsGKvptW7cnp3z6Iv8vCQOfDBl
XGCTZVPhzuB6PLxIqpv3G8t1SsbEZcVydTjbv3TVsiYjnMUBMAFKauZBHZWcn6qYLPODLxZB+j3L
4KCivdzynsV2LoeorPlVUJNtYwVoBSb7OQShw5bxuUUcbpn/hM9rg3dzMOWGGdVOfjoKsuvB6dx/
tK5xn3mUyIVL803aISdK/5PYpEP1utvKjk6sFQoAhHHidsu2+puvbhBkgBLyTnaJ9HebTKkatpgV
8pQIW107oDlx5BgLQPAv4dm1sWhATl238vkiIudtD+oHuSieJO1nZZLO9oqiqpK9CzgaxgYTOZgP
jbiwkwh8Bqn364vibAVk7GXdXBZT0G5YUFi1vYtt0ID7YU95phh9gv3nUrbTkHGSAlzmYFbPndJA
hhX6MjqupMNEm6oSNkLMyYHpaVo+7KVq9JWQW2uhWMAWm3BFQOwOQBN6uYZrM2QqIObcijz8s2CV
ycGtK0PRu7WIvNo6uo3e5ct9YmueQCyTFABh8BDZ/c5wA6LMKrcH6RignACw9DNS7L0eOnRtV43c
zn1kMiBZPTIuPxmKMHtILywEBTCRgD3PIedfLW1xBpKYvgPUYRGO7LFAwSQw9IlSRsml7zBuaYZ8
QtUGpMi0f7O5q3WfSLenl3xrcLUuEVL/ESYeqbiiEOESsWQM+wmvC1VBLGlzaSJw4W+20NMPVGTI
k6FLmCnvN7Xl+1WGbJ4B7KY8uV8yofz5cPgXMp5zcHBtYVUOdx9gUze/mxawULSxGaHub/W5Ql7i
K1MZu/dkrTFmvJWqWmHhjdOLuMC252R1JEt7f6Rz3rdLh2yewCCgViHECMrKTg/LAVRlAL5SVH26
SnfABxIGwmMDiPhbnAMqJCkX/0JqPn2r6FH9UtNyiG9MoMz8suMKqd5yXNrx7phYRr/gWwYkNKZ7
hasNPnX5Q1pN+fSPl/rACxNq+5RtnrtBdCtC07G/HMzNikaxkcAp5LvG4BQWQynaN+VbjAtMqeMo
TtIwide4MY9jjfMdGGu+R9L6YTWSwzyh3Wuz4j9uS/nky7DLO5IbmcHoCtkM4nWNSYZ3sbl6fmLL
siRjhTIXb1rL+WVd5QwVFrol93sVi2kBkIMsQJsPkQevP+lCVAED1kfKz9NEE8SH7PD6k8CEK2Lv
YW3a5DiwBU3GBNWqv4c9SPYV6Lh5VA0auAtDFUFPRLuleoyH1z/Jiiw7DISL0nwuVqRHjgWNHAg2
ukW03p1swdLjN/E7zpxTV1OHsI52b4K7d2CrcEzf/CVQuWX2ke86bu97rNcZyIOsMb4LBB6Tn/tW
XleEUPGrcRL65L5qg5kuEPay7KSWqYWPH8wS6P3GDrwu65L0O2rdeumXlqVw+mh5BT4oK47bdyrx
uvyWwmKFS4+vZ3ndPACw2/cTKtPKja2w9d6XGcy2r0kOyGNgxtXbi0aPtJ7mFufoWBB4gp6rJSPT
BfMhxdeyQZWCx9bOyTibNf5D4fWJGtJu0+ROBzRk5pJ5ty53pttL8RCy1tYjXZplGWtm+PzhDxyJ
d8uE8mYCxhczmvW4Jkz1p0jrFKq6I6vvDClN3XeyaL9jyjf7xhG6HH/PhjTTLyB1oXnG9VqgCYni
pkzUHEUSzdT9UUrZgLuaV1SxAkgNSnuaXPeylAC6NJWfsmUCtAVWAGLFGACO6bI7rjipdIogAiHj
X+3kwR+SinJ/plsjnvY5U5DFJUeBKk3vBxwFqc7XYVabOF4Y6pD3ZEGBN8S6Xt9AooPKGZCpHJP7
bu5c+7GtOZyQ1IFa4oAx1noXD7yeYWtTvo1kT2VzqbmX1VPnsxleIhvbf2ZzUUORG/3K+g0xPfW1
tat5avy+1H3cTXaql/J4nPJZ5KdtQsl3KiSCtoJMdd2TqYM8skRW3++csrR5dFLZFFgUgDAUqTUy
/nDg7PS+KJzWL5XMwy0ZmacYsFwYil3CeAlIOrQcCKdpKVqRHFMVTvDjLlft8kbBm0Evn9SQf1q3
mhdlZXxxqK7nO0gaAC8I3I11v20SHRGd0vwdD7P9gg4jPDIDZ1nX4WX1sqTu0szH1PZNzffvR9WZ
oufVipKLqrogWAWNgkh/mw0AUq/r5ww4JgdeUDeY+lCqDT1AgCj7zNfJGwPknvRQcU447sWEu8AD
9Yen8hYbWL2mc6nxbSSmURrc0dhFKo+nBqf1m4+b+KEB331ZnEEdhvQoBEkeR3U3r8CeTltEpzdk
zOA7zeWq1chLl/4VPCtMX24q+7bSRP4gOUtsv7nAX0oUWOVo0XSH055r/ezhPjL1sFI9PuwqUKpt
rahOB40qDPJWYIK/qNk7rQ805bymoHoQ+jy9s3WvoHS4AfUGjfcpQPQwo5ZVix9pcLMfHVvrDvuh
1K8dOGhgVAY+7sMOIEUMO926b5FCWXm3ovj/fGCI8JXMDhzelKkEZtPexac10YCgs0jdDzI1KPfp
vEK4kQE5u9/Fwuqzz8RyN+0eYTYYkDrgUQEoE+8RjTzWaFJ2V1BAFQqaBTnKERjAOy6H4hd0PmCG
WrDh4Nimo3xLFtzu6Jjs9l7gQa49eDHN+kTzJAJyn/Mftd3bz/uqNjAYmVJsSFrjcIgVuX43XTo9
ZyX8F1pzdG+xnVgKasfFpM9mDaB/tSsQuzBn+hljbdVywumIqoQTUn3Y3NP5oppALxQJ73OvwUN9
CgjUwuezON8XoTNgZyS8l/VQowK8C13JJcwuO/ObNOBAeoCf/GtNMgEgDKDhC6wghD9B+r93A5Mx
ha1dRvdiqFYU0egh3IQ3TWNx38DybelVmN0vhCphjhKXMoDarPLKX1FDuhIgPajsAdPyHKTZVobl
vO1T+kVNKm16mHPjbbYy4P3aMvXmojcJiMLMmAkKPufgkpFn9JW5afnrt06JgQjTgEVaTP0mEiEL
WLQV8h1s/yH6zqMHHsS+tvKCvzr/TGiJCI7dz90FKW5YYThuMfjM5/lFqwPRNooZLKpyjmiBuYLr
GzZ5lNdNLSuojTixV6r2g48Z7YI4VRYmUUNaxPbXsRQYPLMwpH+BQIB94fiaT5ZUHitiv7EaaIrN
N5kY+QnAAPkdHdJ/hx1V2w+jiuORsxwQThvre57dZlec6arXgtIKExtirf+KcOTdyS22Fq+hANWG
NRi3O2uwrHRa5h/oLW6QuWugMXNEyAdl6boDcMt31ENpfkfXODWnvagilGg1oz+6NZhntgFX6A26
5XgGPhkmpBAV4UdSCiHO0ertG1QSqHpaUs31iLIyqSAPsPu9zxEb1HtPnAIMOSt1x3j023lByfva
IJpafYfk1CYYFqsQk3cpEmhoB94k6pwEotWD3TswzXURb6tsUe641j6n5RV8RU5Bl6ec39nNRXEO
dSiKCzXJkV+XteMfC7ZaCaRWV8VPYLEm+4qh2kJ/R21JoK7wcPEB/13Qc54sMhtwcGffAcCL+mLC
PqenVXqDB6hDnaCNwkcDzG8gLkMmBZwbIIE21ZcUugCUg/OEbLjqQCU75mCEv9cC1Pg44YxKT2Jl
JSQToPchJUf3MV/Rl01+aIOfuvNxGDgzlYiYqS/dkq0K82VRAaRovPzTdiCggLwt5r1BU9Zitdd4
kA7CRTZgQ5hfa9tyDnH4gXGmzvoku1eo7fW54BYgeM8XJb4KApLmV4sfNw/bnCbzoLeiw8UJBYEF
HUF4MR6IgE/mPoL6aEZ94Bd+wplWdg/btC9fke6jgI/ZqflSITvxr0Ua+HQybbZlPYlz808rMgz/
y9SmYIPBxJ/rakn8daGYE4EcGg0pxEwpLJDjXjoGytRIQAYtZcl+qnzAIRsSwJNnjCfX+wnLDqgA
uOoSOrojCgzUuwQbVcSEfykQWTc/7ZUENloDPYESooS65h51awmDMIQIwLB1LqEgmnDl8mGtylkM
hc4jKlfVVq9p1h0OpHFEK1ntioG3543yaPY6CiitSNl6hgwGU/KxhOQIrGcjQNXZNvvK8uzGc6zw
2LkL0U9NjyyWOsO53VVmWGmH5seiom/7pAFE6jtwvAPg+PYn9nGAaGSzBoxkMDsZYeDRxq8507jx
W+5NcoJ0alvuNXLgsTAPClrMQUZRn1yNrnXAgdpYTEmRWIzwTZ/xgOKCHCfG8yI8Eb9nYHg1+Lnj
lCB38jjZjUf6JWhSw9VoBwP1pSog/KM4T11jv3igaX4UlTzovdwcZ0+6Tml6ceWa+7tOe8D1fEf6
0RdIqgK9zvXaNWg3g3hsd0kMivCkc8tXAHgMYWDppuVLoeOcRjA+5Ta/ZVPFurtWNiBd7JpUFZ4w
YOYPgnA+dREZB0bfHal/K9Ce1T3NdLyZ79J9HUNE3OKlm2QD/G5JMH0uky38hlYMcFhaLMj2gMxv
Ti5AKwt5Zuxo9/MUQbbKMvqfrkisPWfJJOQoZBvDkBx6ooMvJQR6Ed8LBAu6uy+cOkuuDgauuJ+E
n8IDhHeGD9DoAS+ilQMckQKCAnLJvegGWzR1O6D+8JhD4jnm5Lg5gMi2Rm/bC+EUSD0uWn+cMlZh
bkLN3U1YlPo6XphqzXd0OeS5CQR8SN7Mez7s0DEoIB+w3zoZJtyjBs9/nHmiCIGJAgqLb4trDCb0
5q2dznjJEMKJFexvzzGiYcbNb7KDqgLBaIA+xKQ+dQudWV+2hV/+h7PzWG5c2db0EyEiEx5TglYS
RXmpNEGUhXcJIJHA0/fH25NzdXbsiu5ZbRNFgkiz1u/WLmeCJXMqR8cgKlN9az4qpIpMr1T2oN9W
nrJ9HBKUebvJq53sSU+w5x9paJUuIrSEAG9PthU1t6lqfVHYBs69Vefju7RX5mK2yPLYbZrLN076
nPDYVA5E2XYp2aTRJlm6In+uaxiaOHGxFwADQ+4CamVrcl6a1oUuCgKmbsBj+M0JraRxb5oBme0O
wDo3+26K8IJqhorJPRVq6O8AcZrrJKJyTU5LnqqLBYnVHhfsLMXzxGim4E2EXWbfNFw92a+pCcLx
Vi7YljdFIDxzXObSv5NtMGaHNDH1GjfZwnS7wUeIcma6Ex5tVJVkVU3rCjqXWeFKvw2pkL9aInAG
JjYEbXQ/RlY4fXM7p2B1uels36zUOQS+Jq5SseJh6+06zgV0JIKRiVyoSnJrlUkQ3pGuFESHycAv
HqtqjEqwUp9qLh4H9s8BJniYNk5tu3JPjGWxXOdcJBGrbAwQZHiDm9004cyqnBFZmUPfCr/5LXux
5ui1HIRuYxdFNZzY0BrrNXTL2tsVk5UUB1QaptxanpbdhVO5euhqyTXYyqCbHyoeLzoydKpK3prJ
MvpJkO/OV+e6Ss7lnFDemlqnP6WFL/tOlgEnsw9Gbd3CHjKmoALvJaShy2Txaza+zdCHoXXULjWt
C3sKDp+cihxgAMXGamCkOLhNtVvNXMm94GweXywonfFK28D3UW+GaBIBqZPsNKV2+hMkYm6sDaIb
Z9k2akn8jYbDq04TTABsMgNj7L3VRNa894RHBPtiF2F641vtaB+8Va4vQZPk69FaCjs7aA3/vRmU
m/ws/RR5zoTrvIIl4dpuN2AxALtIXmg26I8nbFaB1U1bmHHU+JYefa6PiMsacZqyr1KSIRiPVjtZ
6pZtjpAhXGu3/NFU9GObxe6lt5sjbftbV08eMJG0O5/YNNMUt34b6NuoL2gBl9Eilml0V9ectCkk
4HXtWvmeyZkIRhyvdd3YHjwUv9ySXKuiW2gLmBGuf/YlLOyhRXtsNjVFj9oIHY7Wtm4aQq+nxM5g
tgF9oDEQaOGwiaA+d0XT+8W3sh3FZ+P2ugdzUOjw0F1EaqPmIPgGQ+wGBy9s5TP9ERlHS1+4HH3F
0Of3kCb1fDANVM+paJzrXh6FYe8XtfGhrXzDNa1cv4/7Uinv1lqFGGnccIDfWKllswhWD3Db9spi
3XTutb9Sk+0wCjFtZHhqMAAsR2ttCyjZOqUgs5jZe60gBnpR7NdetG0SZBO0gVVIHNG0pu4m74bh
T93a65/ULwp/V8OtPK6tD1oTTY3ABpwE6xsnB06jnj700YkgQw/MOzevs5Vh8I/aZngC0O8uUdjn
CS3QsDznBHrMh7xv1LqvaO5X1IS987thNXkbYB4qm1w6iwtluvqQi/4sURdF4fjHs4bFPab+JHl4
Mj9K0KElJ7cj8KzvkChjjuqu85+GBaYtnqJC1XHSjCjKVCr0mYwMTfoKFYo8yiWKyCocl6XflGbM
3kUe2d/ozrp7XaPx3kxzJMpYozaWRwXt9suy3aJDOO7XKhaLV6ZbeNcBT2FQ9GdCjlOMVVmByGeB
OHgNEAK2x2BBI/RDAXdPSAMDli368Tq/AaZwe5Ivay02k2lDVGUpa36HZmxmsKSwWXCl6gXowuCb
34Gu1h5P3NBZ+zHVqCpMNsj1gJJM3Gl2T7ltIm+mhOVdwDwxMEnt1ZDbBwJAI6QBTVjbu8YBW9tO
SHa5Z1xnyY+JaFUL/FCOzaFpc7L/2K44qwP/OiG1DDNxWp3Q4t4MnEoT1xB6t0JE6BRVxyAS7gIu
LRQGJkv3/lSEdqxtig422NB0u1HYyBGND4FLi3XVD/r2ZLCmteiWYBVmuTC5I2GBJ3qh4aE2EubI
ZHR9n6EUb4DiqCAIwypIwlBAy/OO0rg4WlEkuzMUevQSwf9Xu8CdLHTyQ+178WRVq3MqkKOaG5gD
doO1Iqve1flMLTA7fYOOtQAWiv087WuK+MC8hj79UQzKKdPD7Fdw+OUQqXyn/NqVsVi1gOWrp/5J
FYJCwwvC5tvsex2S2kUn/tGeQr6zMsO9M5bhb68trGckOcGDThRag25A7XfDlwH/MoVdVXHnzxq1
eR+S5UQbsPwcg95rPozqRLcJmsUeNqVfpN4DZIWTEaRXW7UNzZK60j5VcHQsO8hliQofrfFOicFb
X7MQ+HYDApUTST06pJyWbjdV+8FfvXvJ24ni1lN5f3fV0nwHEq+ruF77fIidpk2fkkJR0desrBuI
Eta+49FT7pt8GJ4zhvQw9WWBTDyMY2qBdg4i+eC8X8M9JeiabOukA5pTAzs8DtamFOcmcJajsw4p
WttlbCi18xF4mScvrY8gWBWdZ5ljmtGz4yafI0zQ8TpEwkOowRJeDp6oBzT+qjTPluWOS6xDII/P
ZnQU/UrXE8BHjq0lSd/nJAbKKJfHmunSaLx8xfyJoMNXsnekrcxNzRH3Ag8T/lQe6sZTFQ7TJxMu
o2zbey67y0ZfPB9zFdRYpINh0Y8tY4oYLZUtQ/YeuHM27/ltG47B0bHe9NAH/q5IOYfjvho9czO3
aaICtB2uczfj5tCIsZSDxTH3gmgDirDqfVAmkb/XedleYZky+gw6Gf5oJtt0qIAb58Wq1fDh9sxn
ZeZfuRS7xk+mJWaYafg4dGXBfctJo/aVX0gLA3tKxhQCjg56tglLJ7lHkJkP21GHRJVRdnj9M2yK
T8ZeSyEaB7NPpLzoOhDtcanF5+Tq7KEYMofxWc4C1FhVtGv3drR2atuluUENM1s96eLNGNrbq9Oj
B8Ew6s2eG7uP0YckLzODsRjvnuV5ypXAQbajM65v62AMudTcFBSaugoDBnBy9d6IbvxF/Vwaps0q
MJtg1lO4s5TdZqect/B79Lqy/HQFdhAwKU6erZ5m0ApHKa7QqLNWsx28NBt3fjak5XdeYIY0mw51
2hos8KTfchvXW99xy+8d1+NFzMJ8osEtvThcPfRLvdTeEK+D8L8zuLv39iMnZ05j6PfWqyyvLjmo
Z27ppk2i5YeDh+FSdmjNfihVGOs0oIoWW/R6eX9bkCu4Pq8pVGac+wWoAiwvePAOE03N0E+grOEX
ZZAr9mPoG/umNKbpLpZUinPNrLOz0c4MP+Ip5UiUDjIpndtx8YZki0Bw8snHGbX75HXGJdaj4BA4
rtwLDN9I5xwtXmfr7KDWYS73mTv01dEbmKR4o7mirRMYMQSobHt4eF+6o9xyO2Zin9oe/HhKMwbm
EabjUz5EdOvCc/u3Oev8ZdP5IYyvRDP17EdjLrdchgwsdGxs7UgrMujQsQ57DvfV7+67xUJL7sM9
6T0SbMm3ThZk8UzhMAjsVodDAzJcN4deWa17x3IM0p0Z6ePjVAKEb3qcFu6Bc3Cd4hr/rHWMBDNp
4xFVGD9v2U1xKmbrkxCH/rlSo5oeo6Fy3F07i+SHP6A4ySuvYsZik2S/UuMmziYdnTw/m2CxAGSw
ZGV3NpHIP0A2oh+6Da7jLY3wwqeKbp85lw2KtvJQQpchMYYpnJ4T/E9IMbJ6oPz0PMNeXINE7Id8
XLLT7CH/5ZwS2bwVyumXfTUPYXInRGJzc82h3T0wHiXLt5Marvq9wg+G8NO16BVYpNXyPrdjKQ9S
KgTvYdJF8k77K+yPadbFOScuApi9DOyVQkNKWwfdrsFk0U8ofCoEbqBgjemyg5cvXoegoZUdeIDr
BaQ7FuvCJ1mIjJs6cq2zlMCyKbtXetiQIaK7lxrKsdnXAAJr3A+JzdkQ1eWvnPWGnhLuNKD9keO0
q62mtLjnrkOYClHMzvegdAbMQBEzWO88D2yF/IohW8GfqcXmWasfHTzY72hxG0yENsGGT5ZZmjTb
dFZYAWN0i3opi1FEFOGWbbW3oyhLjqgq7d4VpjfIIy3ab2tn9IsSy+Q8RSZlFFTbTc2HrerJjXU9
zmLjNY30P5gs0KEczVHzbuzM1CzAde6BEguKKTuejbeEeyckCAOvTrC2e7MM5tZ2Fe0PMrU1u8wg
VZKWOQehmUghbn+63QpwPIbtWDGLCgKw3g1zuL4tWRQ+1JiVFPWyXQRnAVxZ3yRuMqZ32s6KcIeK
Ky/PrlBN+micZnUU5VOU1ygZKK8WBJStCR8XJM76FWJcfhsEDNGODA+r2mUjWheO6SzgogVfmDdp
M5Eb0kgveyFtrtRHLVFZQ/MYU1+cxL76bfDczTSAzMrYJZXFrZFUWfETYl0A7yEamKIHXxEW91yF
BEbGrETuF+TV4bdxKOqXMoDjwUlTMy+0oX+V+6GMfFZTko12jBB2vIP6pXsdWre+R/98tVabwZ43
tly8byoQa/0A/0n1ZAhaTreBHOpPcCuHWwwuEu3P5LU4JyTAu/aLqNh4a+7jmWiuAmeRyzm8Q48A
1VZNwYA6iiasitMyLyPu5Q7uP/H4r3+Af9P05IMitfvcR6pE1YHQnlNslP0W46esz4msMiYsU/Ei
ggkrjSiyEk49X1Iqxvw0B8U6HYRo1GcBe0306uosmr5f6nwTFFn/23jG/8xE33FMNLKICx2WD20y
hx8SK8hnYBUKIWIqMRfKIBy8bTO12EOVbMtPNU+WvM09iU8CKXuud8xyH07lPHrhJkEr590545xP
H4XypmTDFg6Y6QGZqraBn6NwnlwL9W8XOSTyF03lwIX3JnynrG7VxseUQMpTkuJLQ/GPHjJKFsMb
CqbEXD0bS7bhp6fe0uXo9TH271FQpHtq2XZDLedv0+AAD1Z1a9Jj6HYuntHo6ryDTKKgjy0oJCaD
tgv+MhsR96OntHMGrRgnMNZq/NmYMMBv44GEAjdho1l/Uy+ZNwPZNu3TrqMc3acB+tmGqcHVvLX9
rCLljf6O5tstzRSHecL4iaFvG3ubZAqbReNm9XMb+VmHdKT2VTzqoie2X2qrRa+RNI/4Nllska3F
DYV6Em6F1WfPTDhwrdvVrqXaFmZKlvvBz2pqX9VF7jYC5E8pwXzOKjYF4g6l5PjOKK3Bj6cAxi8h
qoaRvG5o3pN8yub31ayA0cr28wlp13WZzmnp/gau4T0U+C+To5imntqbbc1bMqtjx5CHHm/S1UwV
cVFmbYPetcjamK8AR7JeS6U+dXDqDhGsJoL6XNwueYS13a5z96VP+575jaGNEMdP0wE8LbWsiYFE
0/QC8dugyanwIID/5wwRDmw13zIepgAW5Ze80J2XF39MsBSBRLV17LXTPO3CtRB6MzH0GMmxJaB0
c+ye7gZa074FG5k+dSn1vDG6WM41TR/j38skMYdGXyWbsNDi0Qh+lHs9wlicoNV0R0jg0PxEPN/R
pntec88PWBhQOrSt0CC5o/YyKlt4Bu1KDEbIGvFItKt6GKypq7Zp1dLxWxFfYue5KvzuOBN2A6BQ
VOi1a0+U4inhs0zuXPF8sx3qHnXCVdo5WzXtowgbgX0XkWAMrBm9+0Hk/2hE0fLPoNrvYyXEHW1s
vsYtrNNbmlAyx+68tlgHpqR8HDCxyU2IahGUF3Bug5wcfIVLCc1vB8z8k9O3T/co6bEM8kqMszd5
YuTGcxjVu5VpRBQ41dIUnPNVjA9pbi0PmS0bsYWirvuDX0fmT93jSNkU3gh/yPTa6RUeo3vFgsQ1
FTpV6R3lgAr/VsFc/qzLBNfCWjra22V+Vj4Rq6pp+Xtnuvc6aPqrHIBr2Ax9/ewaVdk7UtJQTqar
KW4S5rThyGsEuS5+5wU0/9JJmoYjOO+iM2ewhfgr8ewQLYG08u7TRY9EAg4un6H4nqOIRLDIiqhv
pGv181Z5XoRxJGXewqMQ9OEPbt+E6oazS/8hdcDt72i0puzQ117zbpiC5qHvKtrhpejc1trnTRXe
5+CT3K254MXyIIjqtAAaIUrAQYrQFS6EHm3q6N5KPJE9dqfKuPOubkAy39baSx9mA7F3B9QpnkoR
Vuq2iHxQ7dHpnPx+DgZP3SaNcxVmT4y231WG6h0jUrn+xEYMf0SfQ2FDGwjxDFGcfgsHaif+j8T7
4wTgurzdrGUsIh8DtTsiOjyqdQ6jmGn2yYWMq3zaaRMNj7NlpHPyYIvlR6IS58Udi+H76sq5R6c0
ddnGrTpaVgQL0RggoKhLK9tMZcQcwiBI/OWkRCXWW9wwbfiIv3p5dpoSQYQpemz318JsvBm6IDO8
xgqbH24P2DRTFaG1LTrFuPI1n51kZ4uaywIhVXKEKtCvo90470AvBXODprEgWH3wQ+Z+Z6n6XMPQ
QeStxSI2mD7y72qNxm8RlRwb0LjYUQzi0182FRI04gCOEyOPNvp9tsoJKm/iVNzD/Dju3SANfTGe
ovGuwvyKRS5KOY5o4stttLTG3aRhjWRaA0S03AkrFOHkuALXBOmY/t4V1PmP0TxH0UOAawiVXzCn
Txaoob4Yf44IZ3BobRpQdwvBLYbOhFgqq0FUU2NSHWPRt8o5uk6GEq2kpwi2C8ReFPduOrw0pafx
z03YhGB+g2SnXUe4p35oOyibLFDfOmUNw0HXFV7WbJqqrVS573N6J02POp95gpRb4lunVwEf3XQt
gGvh1EcJ3nu1sal6BzLhDewfs9axLmz6uMm1s+NccVjc4IdP0LfnpTV/UO3UxC5BduX3JQKa8Tdt
XEOIRpUQDrQBI60C7vVsue9wEbzN9oh4thmpJTaObc/980KaG3q+FU0pXzf0qjdq0ik/ke2lf5UZ
BqUNgqWe86ELnG9eYy33pVhYhG3eduVe91P3agpTPwd5tQJJzP3yOXFZ/9LIVPyrUWp6aLLc6rZk
dC826n6BqjcIjffsJQsaQk+FznuVddejYAmSOsZ011S8D0o9dIBoKzd5P5KkM7rIwrYR3zPYLJxF
bx5ZEyiuVJ6+jUlW5s8Oei74f87V6rm3TfZa1qFZ0CqO0wPosOpYiitmmikVoT5CCAHEe+lYe3sh
setuOgDI38FCnbkdnLW4H5cEhy6OswHFC9a4l4oMugSNrk10C6NGF0w2S159jmsXYricLeSqXI3f
BdtbbRGRNp8B+DvpU3gR9RYzBzkGzSyCGIp6fichbnHxIhbFhbz+iOF7obDEYaTEPKONyN5RI6Go
97q1IF6V6I53LF5a7YkoTvtDguopRSg+lP33lXucGkyUzjN9ZpjFtdOg7Rf5oB7Rnpj8Bt1Syr/2
Z9OcfMJl2ru1qqdjvyrFKoFSylm7ro8QGmLgneR+XkEwjPq+XFv3U9mITjcBs48J0VUzULcVYehB
UOSjmgIaHl5cmvSfOD3q8VAnSv4ht6O3d4bZT0wFgqNnaqZOr29jsnMU9oSarRMMn1g9zCJdB8Hb
d3brxEHZLcSn8wDWfaDW9g2ADOonTebmnUO3uTfUBCIGpw2ploZ8UpvAzfKfnACT3GAKM9HdQmoF
hLFdRDfgxY53RApbl08uqQCax2xBA9U0hpSJUTmfAxd1FkdeR4po3lNSbfKy4sDRlTf4r5pctuw7
tpU0OzS+Lu6QTzkR+CLJRixatBkdgKU5Aq70/XHIJmIVvAIRZezbBTO1FlcEdrx2wYw3wGuiX1eF
1VnDIojDOoSzR8HeL+r2iiV/zwmsKJEoBM5r6dkR2LmZs/DSynnon2Cr8JjV4TXawMpLqe4rpxnL
3RQ03sdYpAuhw1RnlwTmiVoe4dNHJxdMLdpuVkhzK18aRhwvtMiRLjUMQJtWDcjRVbsBCs9CYCv0
WByFVtT7Qb/I+2ZY0wvJPcXdJH182BsOOFU+19j2ons/mBtJlTYWOL9j4QpLintCWGgj9m3Re0mI
tHfyhh9rzTw+tQW9RS67qUM3mM2eea/amh6R48tePoTLhL/qIDM7r/H04Aes06doIWGhvw0dlMF0
ivRbTrrzcdR7AQYV3OH5iWl+ocXcZk9WFnWqyvrvfuevgg4Q1dO2zHWHMb3xg2SfJ4zPabatsm1i
SYuQ6psEKC2aP92Q9igzYa3n+Wy1kRs9o1Ffw53dzjOVl8iJUXDaMUg2kyOX3w7ZLe3NmlBwQDG4
XfMy50nd3WSchN52YvrEZ0R4k3gY4POvbm0O+fCXpes5fbCDJYK5Ce0yIqHS5NV0Kq06WA+NMzP/
+ZonAvAyp3X6fV18VZ+Wbs6c4wjmmZ6jmfDPG1L/ODPtYc3q7SyKwDyP7GkGETeB7+PNIBHhrZ/s
Yr0dwtJLzjiM8FvZNKi4uOBEEUNIdv9obxDkYcvaNOwuj7oVC8kO5ENZT4AnWHdMCYF7YxGxaTaC
DBh2z0pGATlGFeKcdIwW/lqodL2h856vQF/PPMy5bpDERVI+EOJboqyfjFyxEkfQBOguildPK/+7
jYmG+6KboyfZrQ0DjW0gzwWCEbNQVRdUNtw7DY14lHibMkiWBzfxXH2BoOIOY0e6r4MTMoIzZY/f
a0trAg943dGN5anop8n69EfJD7DuMoThAqABZGc3KX/4WWcz5ePs5gChQQ2LlDgzf2eerDPOOdde
v3VraiVHu+wsdYTEM2+6CeZ94/v2cBiHxOj7xiiiV0JUBc86AuhDPIET+GiSDtcp6T8zayUoST/V
rMD7teWGvc0CBECIJzkdCAwqkh10tzqu9Tr2u3bs26dl+Z/7zpHmtXeg4rbKzuAyMdA0fpzxuUGc
zZE0IOVeidekn1xzTNoyeyd0JKdrmOroDjsriSezW7W7ypVesEFvgVY19xCjbwBwp/bI8d5xZrma
9J81yx4Bu6Ta0LYD1w2CDuwKXElnN+DEfIbIh6B2+sq6LFkGcKvSGut6oqPpzzz7I+0pG6jbFagq
aNXBi1tAQnxp9ykW0YTgh1ZOJwOGchuuI9Jpw4x2BqiS4WPfTk4XIrZOBxQUAoK2Z0PVpthlTjfw
aGkyrnd2ABiKOV0lOp4HsGnSReRKQzIQP/xQKcfkh3AIs6tNq+/Fna1xF0AgWOB2nTLabEVNxxXT
/woUFEuBIitoBwwlqSZoAV6u2KSD7bRbu0zn3wjo6f0SZKeEZGbB5B7aIUgxknBfH1qiRdcd6WDe
U9aTmbAluUM/ijmE6J6ShMYJlR7rrEL19jomvQtlHA3DNnBBnBHQCfVIAEwOnoVxQd0FBI29Le1s
kvuWqbPvoVjUtrTtSX9bHIhv0PQlKqh7Ye3Z37C12GUJBEXlqHS0gdwRTUwoJgEvsgCK3KE8Qenq
EDGA7ILWTOLYVN57d217tolHTjDf2O/qU+SuyasSAa5n6FvvOejEssVari+9VtV+Re6aoqb3x1+Y
+FHw4A8BhSenj2ZjBfwVO7p4cSFuJrr6lWFLNyCQJY51LNxyZ+FyIroDNTJKQpQTmEu7FbrdrlX1
XtZzldyGVWUZlN6V2NaFT1xAJEP+HHUeKWezN6/nnqb9Z4vZAKu6NRdP2ao8Gysd5pgNOuTJga1E
YbwvJDw/6ywablshE5vJJ5Fqnjo3BUdpRDP8aaTufrRAw3wD1YQ06SAGyw/t1SrYhVFvLjXQ1rzJ
m8SJfvvCgkhyYOgPqSwjxjctcnwmRMLvcI6HNV3R2DU1eoHeuTGugkkZGi9LT60/hOs2gojqduFk
M1cnRHt/K69BQ7ulzfSFg1WXO+gmtGiS48A6XCe3OfddPS3zLX4AbBMzCSTy1Oc4xCKaatSAYhh+
+EEQmTt8I5H/AH4dubhjMXYEJiJQSlsVWw6vYWYVR7+esILlbpB9xzdQoAseonm8ZKnxh7Mzmas6
Tcv87OKhyC7lVNfuWejEQJtgaMnLPWqGkIU7lxgDJR7gnzkY8PcI58UD6iE03xQUOiAmKMLxyJ/t
9hxgcLBOdC3axh08ttWuh4tqSYTASAMokaNU2yTUUlYcMWOs3KuKxomdlcMNxrlyLHvrV0mY3HDK
keTpOdZVSkS4Hmk0ep2nB2T5BJmz8LuQSJN0Rfc3xl7uTs4lHeAMsg1+4nzmUstwaKhYcljXT2BA
Kw5NRo95+3mM0vYYeSX2RCi3ydmvZHO6t8sM9XZFgm0WL9fvltZ0zeK8kuOveeqdh9ol17qKowmU
57wwaJAoqsYXCUdmuoz9LVKb2v2QBEpABXuWNT8CUWXqDc1khqE6QEvgbgtEL2hibEhCsEFyVZq3
PND+z4qDBg2IA0cRrNqF9Zl9wh8RtgXVdlaI0dGEQ7/u664ck1M1+zo4kNWjhkM0U7BwIaLkiGJR
qLJD8exHJGoaVUw3bVPjSc60cs7GpCKNQKkz6fxYG1fd2Q3o/keArEs+jAgQRazWZQyfim7sk7sI
qyToRWdZ5KSvfMyhx3ZrfUh30C3zfPnbnqsAvP8Y9QpKHw+MjQgPk3jp1ls7SfvH0Rob+zSBLYRE
MNn2c2HnKVHwwqa47ssZfY91NUQ2kBHihpo3LU4mZcceM97K06gkXWakRqIG6iDMPmkwzXAgNnN6
0HbQD7t89ieNWHm00hPO4lTEnW4XPF1YEaR1GwLeE9qVRFnymJSd/bPorLQ/dWHfhejTI7oQDL7+
J0fKSL7QCGVHmlMa6hKwIXBCKLQBYUz/0a5cgB0uujorb7KsEONnKKi3wQbwwe/afOmde490uuzY
FugRCEYjPWrjAeQxILgq0vKdoJY5vSp1PfHU9kPXXiR8R7tVjjsMD0PUI3pbeWXihFsopWa3Lc/p
X9yp8yGqpwHQQ88kvm3rIXPrB2BzY24cH/GPpR0fP0Dgtglmtkm7VIrGm8+ETq+/3FB7OeLcsfjx
7+Gq8hr9+TVJMxRoSTxhc/3aX8JVS13LEP3TeEY9POXPdlXvapR4fCASJ7FZrfQlXav91MpTeBzj
mDf1l/Rl+U/ppKGNyEgwHIQpIV++Qu83QWcivgJT7RbirtMdQSJb1CHn+sTAijjd/3W6wDWc9b+e
2rG9a6S3g2XxSyCqxWPpKkin81z1y04rJqAohFiwwjPjBXETIK2IONVK0097yw++NRjXTkJn9iXF
qJD8JeL2v8ZHSDtCU8q8+0AQofo1ydybSNPJ2nY6Q3/s9HIs6t9R+kFM119e9n9HDV8/h7B3fmyy
f8Ivv/Q6y8nGoTSdw0czvrTxYk7B2bN2YxzIl7w5q62THmriGOKWaY6X+m+TWf7hTf+vz/+SmQsA
ktlkLOBA/U5H3Y1MNPV2mPqWX9553iMwP8KcZHKfRX/5geU/PjkgZsR0bJtn//rkQc4oPjFOzF/p
4nW6X0nNoNlJxYEEgoiL0uvwFfyh7QR23nVX4fF4Wpw/9mztu7b8y5L/798BAE6I6+u+Tpr+n0nw
/5E8rUZsnprksjPsziXt91Bo56J/+ve3/Y8fIhnewPoOfPl1UcHROqbCxnCWbv2Iou/WmZ4K9/n/
40NoVaEBqMzsr6PHyyZ1Rt9N9Jkw27fIl7/xrj+GmfOXCShfn4VtQQmCKTCIwBW98Mt+9a1oEKHX
kaWUvyv5ZAevYf+Xj/i6QvgIKZCYkCbsUTPKLxMvZKcjJovbxQU1ajfuFKZS/6iqIxqLf//Jvm72
rx/0ZSlSQntjSFV2KbrHsXwqkz929ENNl3//lH/4xf7X43zZajkzC9ZKyeIyqB92/iuMLuvfhnT9
7Rf7EvjsZWUFV8kvVrnxMF0cLq9lhwzcV385N/72LF/efmeZJDO5U1yC/DXx7hP3l9se//3n+ttL
uX6F/9iRRLEZN9L8XHPy4KX3vBRRPC3D/+Nu+frqv4x3ybSD1UrwKSQJxpUkLCP8cP3Hf3+Uv/1a
19f2H4+S4xZwkYEWFwcDSmn9JkQQ++Vfltf1J//PC/T/PgmFpSOFzc758iToAzqrE35xuWaRbSDO
bsSIHfffn+QfX0oIGe9xKfpo3f73k9DIoWpmIMol6y4hibIFkaMy/6Xm7i8f9F/Xw/VxbI8DxgkA
Uhzny24JdCNFtpTVJR/vQDfy4S6ciHNGRbh23xYP1A6ei5TM/WpfkuCjJODbqcPYwMxkKDAjwsD+
/dG/hql//UJf9tb/Ie26dhtHtu0XESCL+ZVJOdmW2/YLYbu7mXPm199FnYtpqcSruqcHgwlAY7RZ
aee9Vl+P0sC5+CB/JHYMELRAJij1elbJ5RisA5nKj8cC5/b6egeoNwYKDFepkBQ6tPqCfKbAl0w0
1DWZO03Tz9ELox7aqBZImhZefIiAYpqgcxnzdugOAuibvgCono4BzKh3VExAPF7f5UbSN1YTVVg9
UUCzN31jGy0SeEyHxAc95Q4Yn0Rf3REQe5gHAHwf9xw9qV+IFNttsla2CUCbkAZn8YzM7bEmaajJ
Tc6epFB7HIq+3Azo4Dvklt/YPgcuFcz3yylrqZMFuVuqLCgEcwYymH2oPR4EzUXrYR0fivoJKV8D
mGkxgjTh3TXUk+QAVgsNfbHJ2GCas0UlYG6CO6PwcLAUolAqIUKLV4kE03AkgPPgEcdWwIYAQXPY
Pindi5BtkBgMkbBp1IVGvvoiPk5ngQaYASBh+RJZD0duE8ZX3dko6qMoZVgHwdAD+G04Nhi/HPqX
AHAIOgDGGmQvhMx5vAV3SnESBt9aBLyOTsCdcauvcmCAyomLHVC9J2R+jLL89d8LUPD7EzUUYJjo
SAkpS7QYyflw7FDFE0UAdXPvjyVc3Jybu4M1XIug1sC1vawhNB+O8IcMRdv60k+seS9FdgfwbpTF
VwACaQudcU7/h1xEYqoqwwHTqbeBnC8QENN2OEbpvs3fAYpocdPwnn7gNIAhffUNQCdZ7G53DxKL
xTaqYAgE0Qlc2NsDqzDQUqCmPx45QErXCQYk8CbRubKTfMabnJMEamwB0SYoMkAccitJK1y37LyC
P0oeANgBLOWGK6CHo1GKwWDNEkTvo572keTF/LEBxsAeaL8c0pXAz8XDjVf1oGvW4wszK08lyM9f
ghmNstED+BEQEff8kVSREdfPOvwnYOQXyeqxnDuDSJQpRyARgvSoSgh1VLKH3iT0vfAYg1cPtRwt
6uLFK0oAK0koz5Bjm/HPjyWSe90BkSp8G2QlEHTQCi3BhHsldQN/VDOgq8YS91W5inZORpR6EqB+
bWRJzNYVynZrqRqFn8j2FUsJWVALiLHVPglR0hoFTAkbrhcmm75Grzsw3OQ18ESMps4/asy9YEBb
rpct4CmMGqUPk+u4faLJ4QrInv47Bs19xkub20gRszCAxcKNJzJ1E9FMk2EMhfBHoXtO38MIetAc
W6su9znjKs68acS2QIpEngXqUKCJWFGO4bIq1/G8gB0e5YKTK4odjGtR680cGDs9JnW6EehO42A/
Prv7o5vUCDjNNShJFY7d7XPLqoiAtqMfj6rCOcBAAAYI57TJ2kf/WiV+PBZ2IUO81Zm30qgtxbC/
AMvXjsfyG43p9fv4U3jm17oTOq4lrciq9YCDaOifydZ7aV7ydek8/oAL3c3dBxCE34hbZVm5EMxd
ufwSBwAfNKOOx27tPaGcsAFZJLeXnxRrXOSv++CYgNtVX1XLcIeOLIbwO2+DYPWSqMm6LuMfZNIQ
V8IjgCOhQ1gdj14FCCdMWG18RV5KYfImJKj9Au0ZCHH1F7goFpgcs2pxfPubL9CRaMW9JiKSBLdf
0BMZ3fBAHzlWFYfHVb4ib7tye6sL5RXG1T8wLI1efEWLjAZ+7WPhczcNHg+ot2Vhwmal9FITeGNY
oep/FNPqRVtXqqmn6XMy/tbyxb+SdLmFV/vso+qO8RXlcqczQ8LkPOrx62SMV1yHOSctfX0s716z
T2kjxARIdMowj9S5piLanvTI449Y4bpRXAdQ0ECGyJ+0liFpVlEg/YupXxhjGH9KFJLO/ijxCXTS
oVAyDH58h9ULeOFCjLxxbm4UMW8XmcrST7MrvBJL3RsgDIpJVEIsp1ZO2S6CusQAS76LQ/fFdQl6
ym3fq3ZeXgIp2gLWV8N160CP7BzZ+ZJFPz555fQjhrVBhlKVAdGmUDepJ1mbAaWVP6ZdHCz0tv8N
uqFu2UeACXh8snN3FhGQzOsCiIxk+iYlJJXRzYp1S6i/RSNgmpdonMy7s4wZ5seiLqlMelXXsqhs
11j2eSHFEX/s5AZTX2CWMVF+XkpcekZTxb4jImeGUr8di/KEotYmGaXnJB63ITCtTOBMh3aVoBla
Bsi+oerA7EoFESNd/MEDWLQ/1icvEIBiyJWjlSGDCIQLFGZc4aevyQuC9kazIK6ttB2asknFUPx3
xRMwMqswooqm8wTZT51anFqEAdpPSzglRAausVjvm6j5wctjaCZxmpvon/wCIPIqK6QP1AZ3geav
4zIjmCMWl+jLHhm2/T4AwfeIsABIloJEWKecMbieyIC7DX+s4UsYnUxCE721EkPKzHPV4CDIYL8R
Ee4hV3mrb/NGB99WxAnHzACu67pbZJ0dHtAPHBYOoO8e36D7R3orjApmS0zyc6LokaNWYn4iJ9tE
3Y+gWEPnNr98LGp+YSAOUFAXEnmiUwpBBBSkmGOg54i5kE5xQkv98PeA48LA/Ln/q4XJok4ID+dZ
56mFoSF6DBpkpPEyEI8CU9EHfioaDTCK83hZ94oFOwgXFppcR8WL9vgALRSPygBBY1MBtYUU46IG
u9XCy0SP4aXPilJ4XEIdsCkKmZzPKxvFCUOSNwiAjiXq378xMhaYXtCl30qgfD9e1L0Ow6KmcACt
fkTnNfqoAEst6x4kpWjIQMuGGbdrtFMkQNLKYkZpQJgcuFslBmE6sJp1RRMQiFCqOYqlqAJtCUHT
RA5IYHTdqWeQSy0l9aVWPxI0EQTBK6YgAbi6jDDnKfoMevb7h42yuYIoBOpaQ4mQuiupjwnCogNR
iDaglR0uToJqe6L8xUVBFKdKcGUE9G5SUgBxJqA03ZEjnHoenTES+glJapKnx0c396KvxVDWXiox
kA/qZnLMYijBNRecgOqKXrDHUoR7vxR7NrkwWBHuPV3jzasx51xA0h1D8deA3kgueqkBqJomyyj+
hYYlQ0rAro4e79NjwXNv4FoutYtDjvy7qA7k6KGAKyXSRu2WQl47j6UIZOZOXouhdlFUcrEbE4Ec
0wzIBporWhm4yOyqRPZ/6goFo0fdrhAFlXuAeQdrAFAmu0iNgu0AiALG10zCqAcCynpdkmB7YBZo
CnGpTjH233nqcUDnDnINiHyBsmN4pSragCBu7MeLn94bJU5XEZvrMD84WVqcizKKEkkAAWzDDxGo
4siVmV5/IjlubI3JHq/Z+EXFeIP3QnUeA/eypClI7yHMwEdd6TaM0rQYY4vUY1AISy41xudYPHaD
sI3CJ01Z6wpD3swJA7FC0uEKighkYddvBYpu2KOnstOPRGjsAgggVXAqohWA3AFJVxpFi7aT5iyJ
gqli5hfKg7HLM3EtmpQ1jGROmg9+6XQFr1asY4RGC6XBPyXNp6wfMLJqSOFCQEtc1JsN2nt6oDBi
y8FywCUn9C+Ow07F1BQAoQqAhzVKAmLKn7pcMHJOczujaohKdBFEooh5qbufYXIarTyCe4wwcoNW
Kr6C/7hGY3qLxngfzKpIDGHY+E1xAhZd8123ymQIAAouTJE2/CmarL0dxRqdt5536hrymperPDLr
xkGCESj4O7XpbR0ArSUHECp9XGTJTg6OArf0gorx5GaMEho44MQjOIPLAk/09nQwfYMhKSHyTpiZ
tET5lR+RVSmfs2+C3o0dGnj5zDOBtWN1+bvqMczvfRbpVjhl6PNUrltgZ3inKNWcYgDMOUAXdOkD
oO9mjq4/wWWx/k63/fbNY7MBti/CPvFAHKdeQwAyE4yTid4JEE4YPAzQ1QY4SX0J0BRWnWbmpU/O
BZ4dOgslla7TgL9rHNRB9U7KDuCSUrBK+73a6UasRHZWvHMa46Gx5FFLk0JwqYCqzTvlzVSMArpM
um1A1IdpfgtQoo91531aU0TjCXqNkKxBvA0v9/beoJePKMBBCU/jsPeWsbQavJ0U/m5xgFH40kio
sgMXP3cGxdvHHVLIptB/hxawmTiTcAud21QARXaBo1rknFl0C0wK+kA0j8OAFWjcnfntp4pUPANK
ReDzR014yl79dxy4dix+FefeblbxGt1oZxet6oztufO0KJGUlu9AHgv2wi48Vd27CErv5tfj7b+z
lNTvUzoV4HJqpbj4fakF6IhWmBgULoLPtnn/7+VoREGWV4F9FGmXVWvLOh3GITzV3Q+prPZaDpWU
KMMp8DqOcU53vjjWpEl4L3AcYZd56pjSQu5qLnKxJjVJF3yfxYAgLRADj3m2rIamXWHuk+Fl3cdq
ItqB4G1AHUAbI0V/e435AYEpAOTGXWOCy8TuFridK8w+BMy2tbvnCUlIropTQI0EDe0WJzIGFYPW
43fIWFv9itsHpubwy4Bh1e5vxq0YyqgNuuonIQe262bdW9ESzauEFd/eX+5JhI6iBroqJv/pds/0
QE14Tgr4Xb1CdtrC8JJRWd/e0VwDcmr787+9gTfC6MoQ8pXgzRuxbdHSt3STbIXVYwH31+5WAPVU
48k/GvjLuXS2b2pbtA8wzoTca6BbGdRzLXgdEEmdz+/UZ8yFJBhqwfzNU7/F9v1wD4HpYmWdFRyR
9N533/rJNboVZlAcddswHtmdxb3cwn/OThNvz64G9W+RdCG/q2wddQXd1NeBpTLWex80UVKmG3Tl
8nWYrqkANIobYnU2UOsczZK+DWIgl8VYz/yr+rMeyugB+Cxp2hDrwfzZJrQ4Uz2RJWexxMzqias7
r1HPChDGmDZOcYKVjW4eCwlB6In0s12wrqPAOiFKIwEXA1jCLSS5J33Z2NMjxnzJKTrnG31PVqJZ
OOQHuL90S2QYLdZLoLwxENgDR41AMjF9M9+ItsfeR9bqKN0xFm1UYJ6L342O7iT9UvyC+22mG8kQ
TMCVmspePwKwVW8sj7m++WuJjCYcMjSzwmu5vZZFGkqB7MfTtWxsdx1bZFVY6CNxwP3E0Cr3wcX0
BK5kUWqFEBdEhCBs2E2HONjRUl26Vrr0l6KdWbH9WIfN6pcrYZR+SWVNHKfBqd3qacmykNP/e+Mx
UwuhNEaJpFUhohVg1+ImBnaCe99ZvW0iLreCH4/XMf/MFEVF9wiSAKiE3Z4Q8HASjksLHj3k0RKI
LXa+iY75zjVDht5gSqJUlMQBkd4XIWl6YJXhWsD/Wqdr12S9KqYkSkUJADvmi2lNnd2uKiOw4Q9a
0rZcZIwG11ldeLV5lI7KwU0Te0M+6ajekszJXKrr+t9vHa2h0mbINBkLAjriql+FVm0Iv00Aej39
y9tAKSTggehCKGJBpQMcB6My9H1kCibYpRi3gbVzlFZqQHqfuhFW1MAqxhgagQ9o1ieesaBZ5ffn
gOjCiptzjajoWE9vTcaXrFDEN1maZ0aLoysQDrsAJYdaNnU6aNVHeRQDzhDimyGEDNvkL57pjQzq
YMZQAgGZdrnSwBmyjNowshW3Ylndmf26EUMdS66DAAuDJtOxgLnX5GH8wEnBOPv78hsa7a42TKGs
ggcMhGAMwOBdGBjfN+steEatELo6APw4hkliU2OJFO916o1IyjiApEsC3BQWJh6U06RXOTMFkrzR
WLy1/s3SC3N2D+VgHdENch7oGqP2UQA2YJi16mT3+lX+nm96vCL1M7DA2sdY2n22b9rNP7LobusO
3KNqXl9kJfsWyM1PHbRRhXQEuMS25Nk9CGb2kxjxmt+4T0xlO6ltylrdiKd2FhR9JWYjL+IntR5b
aB+9vObCATeD6SPOYyip6RfvJKLZEZ2a2F+0BuPPr3xdIihCDIg+bG5gYL58k9uS0ZugfDeBcczQ
8LN3FdEq+kKRQJQlmTL0dYX0e11Fwi5JMGTto6yvnGSEYG9jd5K9dZWcCDqUxBdQ5BodRr5VTmGt
dybAnALmfz5huttX6xX8IoiANSvAnBEztvR9+oUB6+7dXaKuamp7buua2RfPM+ReRgjpfb6WSxns
sZc5QGJAbmVzByCLl1Zgaea47fawq1vyGpgJILRBXme5h/oTmFRWxSrgzZgJFM50BXEvSqF32RBg
v2Dv0euJ2FoGt6/lvwRPwdOkZcG45CRbcLeBecx/SvelEVksRTX7tK7E0+aDq2Ik3EA9uvO38qG2
duVWWtfbYOk4wn4Bct5PsLr9HnH10gXjjs+9KllXJIx4YrgB/6bOXO4ywg8VzvzU2PKy2vmw+e5y
UiPEIBt2nHDJyd2d9pVESmXxSjt4YlALO2DrgafY7kz1uVtMLk26rMzBRmCJhA1Qqzb9qltMgay7
HE0dgO7fYFaMjcJhx0dkxhVGq8s/2yBTliLkAgwXj9gGfSkftBOq+6dmPTpggYGzBZr69Kv6BhX9
IjfBa4GAvkBgwTiJGU//5hMo/da5QQhsNHxCb8UWuAmsbOceyWo0w2W6AzG1yb2wHIq5UOZGJqV0
EK5VCgd+bBxDnhvRUrwE2piZt9Cu0j3rS8Yap218cPZ0p4FainInaqWw+xA3PvzyHpcsN3WLKYh1
npRKqcEVn8Q8FibiOWX7yuRMYMKaAEfpLHBprxjrYrwimQoESoCxuOO0rs6e4noXTkaybrG85OhC
X3h/FYTenBwVESDOUssknE4Oj2UKQ/ttZapP6XKw0JvO8qKZF4VyPSd+GIlzcTn9bWslexAaXU6v
s4BFtM5ZBoG1nZRS6usJNV6FimhgiNoVxtTAxmbVFrCqbLJyly6UAHeS4WLnporLA45w5LqYpzpr
FK6UAqWpNA8wBqWCUwUj7yUvBJQpsz1MykqyAH1tVsdJD+gWx0zmiZOtffBSaNdVAXMhuJ9wvtrJ
XRd7qEIbTJt770dtoU0au35Amu+AlrelDl5Zo13Hr0ppjSa46ltDXTdWvI/3IHD9yxzg9d1TKE0F
mnRNl1tchsx+rewKOc7jQj7xBsssznq36BrWBQXzHnCrqUuOKfsobKJO2Cm78Vu9aAywFdvgCFky
E7lzzt61LOqGl1zTKRXQTy5pQOG5d7pFuwKbLvR/uvSOtaEu4v1kFkM8aEDGGI9VyHSl78/7z1Kp
Kw/s8AZMBxDfrIGDaSJxDKMXshpaWYukbnSoiG4AqHfoKROeu5kegtOkFkFjcPirSOhqQ2mTCl0v
AG8eslB1R161fXGtdrKeOD5iSH8X7KHNEiMLaJFFcxl1K2MxRoJpEP7zWsOttgNsPPQFDm/V4j1o
jm8/PrJZrw0uowI8BgmYlgp1ZkmnekkKYscdyBN/9xZ5FevVS2EJi2LLDTbglpb5LnP8XYZAk1vI
LJ917jChnQANoRIA89Eb3AyAQUrAp7bT8TI03FD0vZrAyrLgpbOikznDfS2L2tyi0fi4BvbUblgg
Yt/pZv9UG+n6/xEHTe+MfgjXkiiXBKCAfSWFWJV6AFj8Z/uiLkMYVG1b/y4/033hSCgCuObw9Pgw
79s2pqG8q92kgh/oGYDmtlghyEFP2b6FTypvXKv8ra49U/zFGzWQRhgyZ08QfXRTVxRoPWkl77qu
EJVyQ2DnOKM9ZGvPxikuMCfNb/5GwehXsqgTFAAhExRjjduynIqhwa9qhYZ2hhM7ZzGvhVCH18py
KUQAJLy8+Ul1wq1fyHDwHm8cSwx1VnJZdRMjzLRvEXLv7Rpo8Aa6uBkPfNb+XC9n8lOuAuJyyAkK
1i1BYbc9VCdx49kZMlXtQvoRMOblWUuiPMiadEQdQeJ9qSGDWruywJeM2846IeaaKJsawMZpKMcT
2NTJ3/fsSS33pmsIu+LH42Oay49jxurP/aZsagSuzEzwsKjSwrDNPrB9lBf8JZy3f3khKE2cpSOQ
lqbLDbj+7ZSTmvQ+FsVSg9Mp3CmnqwVR9jPLhEqZGCVhpSebFi2lz2E/BakAU7SArG+N2UL/+e92
UaViU7F1hbryIXQqufJIzCTmuAaCn+ky9NFlDIxaHqBaeBGpag20AHTPtJoAATmWBoIyYbePlmhm
2IrWd40ugM7CbPjnGQ/NLp6fPet0Ym3tjAN0I5s6wgrAmgkGI8hu85YfiR1tRgOY3GZrQrBsAr3W
Tpx4wdrbSVM8WjF1oLVaiDnpseJxi7Iv8HKRvAcNzjY59nsFTqb4wjjMmRzb9TLpTE8FYDsix1im
auwEy9vkzmF1tPN9dTwvfzL2dEan3MiiVH44ov9ZCrG4xgZnLAK2aBsazVJmPL45P+hGDqX19b4P
gMeLNb0BPPydNzm0BYyr1S80+hrv78QB2ibI/XBdWa1q0szpCZcmH0VFpz/d5lkFUU30vsBmSs0+
KcpzFEcLxoHN2GgioHtJwrQCpt2k6RuubECAvh9BHKrpyf+n7BLt8k29n6r0zOaK+fX8kUUZASB8
i4BZnmSZlxSsbwD6evLsptQTarKWzjGDrLkLiV7VqVFaR78fT62vCYayaYSS7EKlwgikzfHvavJb
UZmgE3OCCI/WWHRNihOs2u1GNkkTJUIokZ20aBHJo4qJ5NrqCd2xNnGQa7R4mHDG4c0plWuZ1OLk
SAIDTAyZwsE9JU/Na7ribdF6AWGSWdrpa7xPXuq9aHfLx4LnDvJaLnWQCEUyDkxDZAeUURA2OJX8
67GAOXcVc0F/dpMy42CM8VQpggQOWIwTHrJqufmGd0HNktlpu6/aRZl/NSm3yuUfWmGVoABm9Z/P
6Zfrb6DMOwA0hbTGhMGON911tPmKbM/md5N9Angn1GhnoYwB2k10m7Be/lwvzc36KXPRkgakcq1I
diCMtaN9uxK3AkaaW6M1YgMYwoOlOKJdmlB3L4ytZ10qymZIQk4wRDBZqq/dF4BpjZenxeKIwkC/
eO4MVhVqrjpyvdKL9r1SQEmGiwRuGYReprIYra/COHzE1gqYKDCOCixzOcXTm874+W83+fJpV6L9
GsjUwoBNBpkT6rScMa4OL4vjlAX5BH8SkrcnVtqAcacuiforkVJJ1B7l00nddhAZOgAWRbadFUHc
AzoBhxRoGxMGAEaNRBrpUC25ADxR8nR/wCQRblvn4BwC49ev0i5tUDV9euZvxr2ZzCDta1yLpMyk
WAMHPfCwm6jVor0iWxdI89Tr8klZ5iazojWrgq4WSKlbEKLVjV9ggb6PjLSze/EuT4O88d/ymrNy
6/HqWOKmP786NyJxapAEECdHmTHyeykLGRIu1vzR/lFKVW9DsE64/3sbJVOyAzszcV7TC4iXpfkb
PEQMmbNPHVOsOujWJAwXUBqOQ4oFuAEK2aVvHngJWyv/gbbbQrRBIfx4/+iyGDKm2oRrgxI+XBl0
LFPnFRcgGexrdzzLh7FB97ytrcfMAK/etl2Ob1yxqF61lWIJG8CKKbtqF0qLvrdUNNp7gERf10Co
z+1X3wF+Q3hqGPaM2of/fBxwVTQRDHgaKqW3p+tlPa/GYE48uwVI1Lq2yM1MiIDmnvucQYCEjynx
hjfA7Fr8lyb8IppIIkb/4YABRoZ6NfoE3NwJHX/GuD85jdoT2AGNz+FLXZfRQhecQDL73/2iy82J
dGAfvPjB/vHRTPfq6t795wuAKSOiSDpFR5SplQhIc6NA5c/gAe0soP8OBijjVTN3W3/1WBTdBXCR
JU4wtxoQWAFVQT0jXi5AZgG+7LOVGR+F8fHW2B/VW26sWWARl0lbelXXkqjXVDWAIRMBqXBOjNYC
7YKB7mX811S+8pbKQoeDxpuFIVpgzDTWqXGUF01gNC+DxdKLc5fr+kuo/Q1iNVVqoA2c37LLR+wE
Y7U4Gpjut7Zr4GebjLCIRkO522TqVec1OEBS8T8Ca0s1LPhPVmFO62ttzzRR32VhN9D+2p1M6gWF
lUdEr8HBbnbO15e+X6w9y+SN5yVrcVREeyeI8k6CTm2avpgEtY41Ir6UVmZitTvr9BdXFYPwoCDA
P4B+RCksOUzQkCbhWWQGprg/fBjOH+MTtL/iGuZg+I31M/z1WObcTQH8Kg81AOw6nR6/B+xGRsqq
58+OzJnCEzea6xMZGZqYJYQ6KYW0eIXADjjHK91AIz9eBWi1Ee49XgvtgVwO6nox1EHFKlf1RIBO
LSQn+xG/SyvtNdRP/qEwCtWON6DPAOZ+HNoAd/Qxs/o3FwU0hlNjkwi0J41SAF2mA91k6ISzlRg1
qtSSUUgGsAy0t/3ZjESGZpsUF61ugIMBYC4MxvIyDd8GXjFN61xpOIOleJVVGyHhnccbSo9iXDb0
WgS1IFCnJ/LIicN5fHYj4zX6/HAEw1mVG3AgoloRG/pOaozU2NvL5Yn3jJ8M+ZMlerRESo9lEadp
KsZhz9pZLu3EsD5e4KEsNCtYRN1agWQoFxQvQEJjyz8bxrVlbTCl1Hih75JYk4dzHvd7TcmWDbqK
GDKmFTxaIfU0qhzPsivV4Uw8x69qm+dXWl44lVu8PN7LWUEawcgY5sWAUE29Dbn0ZQlEDuNZ8M+h
aOj172x0JIlxJy94i/R6MJOOBA6avgSRBnAL4qBPMs0dzq+iATsgvA3mW/lmvR0E4wWspyYwQJ+6
98C07dwwAQ+5eT5XR5Olsqd7+egrqJMrIjUJy5Abzmp+8uUdp2w6VqVpbj+vF0odXAz24iJJcXAS
D0gWdTDFbjDKZjsS0Xx8cnR94fIK0b8IKEMFM7gYx8BqrwKBGgmzDJy94zlcyW+gOtyUtRF+Jask
N0AoFHw9FjfrNl+Jo5PjMnoRfPCrD+cWeNzmZtejxGA5qbXKzIVqbhEc2Od39/DjGw6bbX8+nxpD
Z1xWusxBL5nGju+SAIyLoz+eybArVLQJgt9UszxASnRgqpOrTxB+cmAhf7x0Oh6axALHZ8q8TmV2
jHLe7jRPVA8tg9p4TvYgpC1MwWnWarnJnHBcuYa/B0tcZ+rbqASJIkMR0JWCi2yMCOOMAY2pSJdj
uTplNY5jBfVS/tx6nz15zuIfSAHjnRrS+JkE9WLsjn4FDo1Ieq4DdPBwLmhFwJfx1shGBTYXLViC
fTSpPwsfiQTvtwxAfZ6BvkQ39V0+EmPvcNmR3sRMEHUVx1GJSST141na7d4Apv2xgV3ov3sH8UoM
XyUrrRQ9MsQwp4rGK+N4qJI5Lf1ya662aPCA9VlhxPbcV+vmqQOYsfqD55xePAVosAMCAONM6B6t
i0AYVwXgYFMUqU5K4EpgmmkgRhOU8ez2xqCGZg8aGDcA9Vi051FelvwdpqfW/EtCbAJoWMZyZ7TY
hDsLDFPwJ4BDgZIeKhOnM3ooz826st96x8qGRczZaJcxnwHyZ2T2Y4Gzp3stkFKb45COvSZ7/Lkv
QCIreuB1MYGQZmiR1X810WhosVmmYJFovz1vked7TjhwoqUgvlEWnbQoA1tvDKnXwWvLeJqTaEqj
A4dAl4DShh5xVaQ8ESVLuRrd3Pg0wfjQYkP5rCJG8nVWBIgboAPASa/fdRzWbqiXLR4gyMJ0Y1zq
5/41PjO2eMYVxsz2HyHUmUax39QKMq1nGT3ZxMzMYJ0soFgV03JGJ9+mK3nrdIoJTjJcqHoBFVA8
+2j/T3eBw8pBzN9vnddBuE1gsGk1K4KBgXhqzp+R+f4Om8Am1arsIpuLf0vui9I5IferCRxV6IyU
VeOiwTQujwv6DtgeBL35IEi5fVxqBnBZcSz4cwecr755A6RcAyZMxYjiddOPBlIDQHoXnMwHkFD+
GofHx2cxFy6gOwU9Ipj+mbo7qevegAtRS32chRs+N8pbnp+URfOqgefRd6QX6VlE0luqeHOoFhV4
21KrBuMCgKcef8akMumbjRoRcIUkqFVQAt1uA0xSjtZEhT8TxRD5Y/Fa6lawqtAQWYLUl9HhNO3p
vTDkm0RJlNDXRXktgJMZpS72hLMAZM4A70gElG/FiIOmO/xICGUkhqIgfdhCiF4tQOwelsBGMpL2
7fG+zfkIALD8Zy20wYzaokKOlMP9GVRT1d/r9jUJNyBk1ORd3Nttlxms/tXZ7QPjCkBw4EIDffD2
rMBmLYBr1hfOIrH1fcuCcrtgit3t3J/fp5dUR0XbN3xGzqLnKQPYJKXgxPNqThyPx9SdAeTTdDDS
MB0/BdDyPnMK8p8TOXBaWCFCRQBs6S0skwQodN3phjy2Q9kFRGynI/62UxCdb3sxq2DBQqFqDbdu
ENGMAnx5g9eKFHTv4Iz07QTM4j/7JG4+fBDMgN+8HGERkFIagV/QJ9pnPQwgrE69AfjKQdUJ6UKQ
2w6AlggykKzmEAibaZ7IB76Fb2InYiy9ZkKqSdYA+pzKSOSgzhb5MPpOqIwywE/kgnsru7JnwWTN
X5OrPaVK9qBcS/SkwZlZdYX0g7pMFkCsa8cJ9I81+zEXMCPJ+M8FoeHo+Q7o5lwbCudyK1hOZbZW
vBqdYKn9wuBDfRifiFHvhy2wLCx/07yERszoR6U7By5a9foLqBxSw08ofcV0RfmjxqH2bLTVQRa3
RQyKpaPH232+1FLNikuHL8CEolutklqSewJzdFSD8VE76qBRfPxW56ze9UdNkfaVH+VnMikyBRoh
rmwoHn40Y/cHEKuWj8XMWfBrMZRFGap6zIccYjxwsIpb1bfBrCEi05RUq8eSZr11EDABBxHuMOF1
apv1UQENrICDBqFEawbI6m6C13YFMCEoVGCxb/mttPQBJxKvw1P3BQKRYso4M5OgVC/F/x73n++g
dhZ4VGnGu4lwToAnfqxzq99o23Q0bFMrfzxe81zCVQHw1TS+B9f/ji+A9+Mew8ypcOYHW1l48VJo
UbOw9JP3tna/q0M+mskz40hnXZRrodSZumORDIOSCWd/Ba+sAnXktMUl+AUt7dCey9yJWVRhs/YL
rVqiilIm/qZ8NOL5rqzVuYCsFwEPJBAmbcICCJ19EVcyKN8DnIhVkguQwYkmf1JSm0/PmZVpxjAw
3NpZm4VWlAkrd8KypGJanFkqV8DYOWvxwo2/ZGXDZwyvYtaF0USJB8XaFEBTG1aDn1nsES6eswyg
ecaEIu1tc8UASG+/CmTG22NJo7Zu8MHxKGaQVrqLXjXADjSlQaLafGZNzczqk6t1TYd4pbb4sY48
gglxbJ1VwwX2j0Vot+1XyCLFmLsNCvxvuMOoivJ0UZSUA4YV4Tadg9+RZzgKpmOF8D3je0NQHMYr
nguir2VRi8qQGevSpiTn8cDDmdADgxO+xQ4g6pmZHcp1zsqqzF3Aa4HTeV7totIEsgpKYXKOpNYI
06Uov8W/Hi9q7kpciaBTVtootJnoQkQD9E973H60m/RVEyyfkf+Y1UbXgihnIu/6dpA9CJKLccV5
mumPry7pjPJzxJkV3r6Xnpvnwm+MPlAY937Wk7kWTkUKWp+BQTNLydnX1yPwUeAgprggRnpKTTbo
4vRrtC96LY2ycK7eV+AjxlKr0olrM4tXXn7kqnW+DbKnEdxcce0EzbLK7cdnOWtmUEVBZyBwf3np
4mNd3RepkooEZNPknPjmOGV3LHRieUB/zw/9S+zI6aqvvQkdPkYJwBk7iyF/Mpn0woHeBtQu4KoC
/pd6IKTKOBdvFIm42izrZ2CKD1ZvyjaIR4RwwSvbSlr1oDQ66gEjcJrLnk/Acf+Ipp4KR4ayrhGw
nuVvJ1pOLZ94nuUWXUJW7DgceNUBpRTlprsCqdQS9ErxmmxAaE7wF7fgFtJ2NBsfaYPHWzJnEP98
lkCDzYVylXRITvNn1A0MpF9PrDbNufcL2FMdfe0S4nCR8mI8rgDXfVcK5w6Z1QWGxbscTNSm94Kk
K8NBnk07AGkcFAvIwoD5gDreIZPr2JN6+KKW8OVa+9pco4J0cpm933OLgvFAdU4Hfq1Kd2f2QxlH
XicIZ3SedFG7dPXM6klld21klWVhBPUxzmVGnmyu3UFBuysG7jUYdcAR3mrbHITZ7ZBrCL6XiTH6
ex1tZkf5FZxfRzt63mQblm8/V54A4Qz4XeEx6aj4UBJbUWzHIdKFc2Rsyu2uW8QqhklNz5Ke/oe0
71huHVuW/SJEwJvpgqWTSFGQmyBktuC9x9ffhPqdbnIJj4jTp/dQ0SwsXyYr8/Y2XLwZUI6UQHOO
wUl0hq4cqjgISo9zw/GtZ/4wyqb3v+R6k5mFXUU6Hxgsa1aVHr5GkIPnVoKYxfW8sE6NkxHrEeqI
s3V51+a2+F76z7G6qfx7CVlhdsXaUoQBgROkhaAbjOwvzQ0yhDX+NIa8O9rxpENXQddA8fsiZCbn
tVDXRp7IrA5Z7KSfdWmexcTMkTDLoeq24Rhj8L8zH0CP6fX2GixcjoDsgFgBlxREdGk5NGguCVyu
cqOrIYqfytDSkrWy69IJvbIxv0wXD0A7pp3MZ7DB1KLVM6klMuJert2+dQaIU/uHgTGCStWLvLfy
8p6DbuztQa5+AfX2ZdXIt1OMuneOpsMZ9zshUq9Fc4B3BnX0xvN3XSmQWTa87gdL1NJNWa9gpBZn
mgPTNkAZImIRartBZake2oEd3VHo3gZP0ZkoWllMfh4H9dSpyMD+bYNypVWobCmgjYYNe7SjfbAJ
NrX5du8T/LPRxvqA5NJGvEfPwfbckrUM8FK9AeZl6FrMNyTO9fVCR63EDcmAAvvL4e3DR3MKo6d2
48S6jcK+i3eX9KR2AnsVEjvP3e9x/22YrvONDXAasgZcQTvZtXyntO999pKssYmvWaGcRTWf8r6r
sIsgkZDqWtkeawh8QrsoQaabsW7v2f/PZM79lpC3wEVMnZoi+M9ktjroTg73mVXboTmRB4LZfFVJ
uymt8+lrDc+5tE0R+AGVBFUIRaWL09HASmMnoSbHydvYf+DltS6Hn4uOXqwLC7RzzwlDVCGrhaIs
6UddPchodsjJ/SM2J+RPnrSDdhj0hnym+oB9G5LM4M1hE+gQW7f/PINMoUG/JAdct6AzAunX8vc/
Sd9b30ctM5OAJzQL8X0A2yG/iKxfAhmy3J7JRrxNqtvmnRuZsVXZaLcykb7Ve8JYmQ6n4/YWWHqJ
ET3+vRa0BFsK4nrAHqbJBd5Q1IWQvGWgPJnuxujfbLZLS9QFKSsVV5ca6sAphgyaPpJhyOomMDoC
UM4rdIPJGV5iv8vsNeKMH2fw1nxTzmKM2yTV5B/bb48TbJeAWQablMDtIFj0gRw/W6swO9I4f/bP
BanIGalePTn4Rr1bRQktPhYo4HAg6wflvEYDTEWxFgQvmEbMRfWYx05+Uo2+uhOFc8pxRmhlLTSh
R13ZrKz2QiAPRft/7M5x98UzmclSqzYJ7PJ2CqBN/cfTiJ5ajvE/2pmvuQs7XdgLvQ96dvh3jcVu
DWkiuoveiBUzS7cllEMg9oI6JOIuajidJ4R8KfcszEif9/ePpb2Bhl9kTE95hnfA8e5Woq3F43Jp
kRrY5KPOw/WwWBZHkOsDrAeqYaQTN5LR7YODBtnzNdTQUgz/I6ABKmhIQ6HseD2ZDCvKpTgACgk+
SKT+3sLY9jdgYmpjfY3iftUWFemEyAurfDwibGvJ4aVXjVxXpoNhSt1KyC7MVxx9JCEOgooiTgEo
5ajrQA1mVH/PAWPNqnprl8pewynktunGJg8+mYhVW/p3dlB9ktinnfD4JN49aUZe4ypcW9WlB0mZ
85AiFIo0pCOvZziqpynjRIz6EL1AuUDntnpjB9hB3zj8K5tWWMgQQo7iH2PU3d8ridf71bycu8n6
eLPeWru31a2FrfvwoOnonNodH/+Yz+Z7qT9X9uAmupOYmuGf1+PNJRC2im+Bnh2iPxDCUieoH9Q4
0RjUAqATke3GODUqLVGx5pNs1kDWbyW+BXvANOT3LOPjsfJGZRdncv4Uyhm7kVCasyN2Uu66PEzw
vxW9LUyicl/jPxK2vrZygy26LOiKBqQDAmrwW6gPZqYwKCbGm/MKhmcrLBF7HdKVkWPgbdQ2p/zj
mzGcnbRpiaqvoV2Wlg5yrALU5Ga0Bw22LrNCDfocGfh6MifuQ+AeR8YKSCGN+u2bbc3QvGEv7k8V
lLaBh2S/2ynum9gWUDw/FZjQglsxtOjOXw6Jmk9w0eQYEtIoaDU1XnbwR1qUfs3qNVCJZCKnIqEr
4ajuCp1hyJfzdHucS6mHWZUPsTnqJr+XM606zU9SmC8qX0+UgyT8ESMIgIahLjLfHlPpLKOLXYmK
I6mLLeebsTg93v6IxT2F/ACHHmIgo9FgfD3bTVZ4iRo3nJv59tzxrr0/15bd+ORom6b/erfdnpRX
3DpcsRY0LjxgoMjRUBpD6wUueSqaUVNGUKYK4MF2G5MD0i69OY2Y7woJppNwbMmKu7e03NC1VpB2
mSddpRXKhlhNxHCe750QkHwgz9U3JJL0gtwRlEIycISUu0wXNk+Oc3uS55FQ172GJB0CjZkcHE01
13NcDrh/hIpn3ay3tOyt9D+bfg9KP4hGKkJkdPxafWTeuLcMUkdIgnqmOiDR5kafXH5QIBUoq2tg
v4VjikCbg9wUQmsZF9L1oFKeRX9xCRtpdxg7c9LDyciaFU6SJczRlRVqe4oy1JmDEFamWve3IIuK
HbRPE+6T13wiGrKDN9FJ+ye2MFe2y9LxnDMJSNEps9gizeYUyoEYah1uWzULia+eNW6fp2YamwCW
lENrVExJhj+KTEZGT2o3/7i9aRaGjssB0qdzfwu8VolaxLAQubQDowiwo/xJ+ZyhGLFpc8od++KF
xAEKoTY9czreNrsAiLg2S63rJAZMpuYwm1UnefRBnABQ3UGz1N6p0OQN4Z1CQTMsPiEN3qUHFnkO
CYzj3ZMWG2W14p38viNmPi2wH8xtpEh5UCen8/s6RizLw/3bhCTYrRRiF2KR69+n5hgpdKFP2gmD
ZRoiKxsxDCARxerStMuqsygzOguqqcgox00+HZpubY/9PqjX9qnJRhJi6NJ5fPxI8ufhWEuPXmx4
6UPsvU/vsXyvgJv0KycjAX719kIvuLvXtqmjVShjJ5SgO3Fn2bbK6uqCMPlxeC5rpwJO2hTrtVLC
7EBfX0uwKAKhh8oFMIx081TLN2Mslci1C3GTAK3JdqlClDZBA6XSy+I59nj23IIeyCi7aZL0Pgsk
gSRVLMtELFlACzvIa43WUKrhbkrjoiBj0A8f8dSP7zmbTl+54pepeXuifl90119NhQXTGCZQngZC
qAKtJVvLjgDcdhzspKHWI/W/VFsAQGUWDptxuzPWU/hZtQvvh+OaQs3RLOWG0rNYbtToMW2t2wP6
/RzBBNR1AF0Gazfydtc3d5uovZCN3YyBSYFmTPSxrDdMAE7B4klIjH4W78vXUiDzj1Jrj/ZlYCow
QrRl0FVC6CJrbQumdHeKq8gO0uR96II1lSdu4b4QZ1k0yLrivoBa9/XQsl5MfS8MeBdEik6ZbGuI
LYmHNuABkvWsrisjUkOGWW2tMH2pErtNT2kGDZnocw1btVB8QX5PgPIdnhBw5dOq634dt3Lcpbzr
HYrHUi8NydyE22JXG6ZKJjMTifB4e10Xqu0wOSO+0bWER4NOCTCBOoKTAqW68ZSDwRHAPV00OFBG
3sUGBHxXrC3NtYqGbFQgWZD+//BjXOxUBE2KEvYJQAQgQjcBYyy+2HdeT0EpoHLEC0j7AqH04qF/
juwV00s7eBaeBOKIR98gPbfhKEM2Fc6HG4A4AbUeEjreptkpdw2St7vG3P4pIXFUuAgdN7dNL1xh
uMD+tkxTYaAtM018vhBcrot1prDZnqQ9oJvmBGWHNXrHhQgVVdcLa1S4zPBTnzMMxsl+F0Z5Jxgb
f5vq6Ab17iswwafgPUXWzo4DUq7V0xaP0qVt/vooNeokppCtENziODSktTNQRQnouYN6pakzYBnZ
YX719PlfpHyuB029+Q08+DYGKxaa0Yz4XdSTe2nYSzr7CAcjiVYcjKVXEHkl0GciNYhmMVpvDDQq
YCbSBiBUht3Q6Z1GvnzJKjQD2Og+eJ9WBdkXnvxLg7TmGD9BEjLoOjy7APCPZOAJDz92jxZ3advv
371nUFoKm7Xofc0qtZOQ6B6acoDVId1DBbVu7VZeA/ss2gBtBCjscckjl3S9Y5ieb5s4EoC34Z8a
RtwIHBiTuYhIvFsKRGU2Kau+cdl37VkJ+JYih/Gcvl4J6heuBgl8XICa4hXlOHo9kyDOCzbMBBf8
spvko934FuZz7e6bNz/1ml1aoRexyIcE/YewIh5SIr4NRmtzb+VLvkEZfy2BvxC34r1H4Dq3uc/S
CJSjNjZ4ZhL5Z0hG6ogNXHKQn6qPn/2n+unyROOIvAN/3D0afgNLKIj4kK1Fewv33tU3UA/rUE9g
VZHwDTHabzQ9DI/C1stJ/xHkKwu4EHddD5faRmHCRko7D/d+IvKX7dvkmQgQLjE1p14rRi1sWXSQ
ADQ1T+2cjqW2bDVCoW+2dZDMr9VdsvzriOFkiFzO+d7rX28hYpprQi64lZU98rqVOg+hXRusZeav
2CbG7adpKZjBYP4xN3/OxYNcxYoKIO68RqSy6u/eBrAazyF73+7PrdNF/+oQiDOeG/gZFoDZa3uS
ypVFnLWC66UR6bedYPLqIfqAVrosEPHYVQ/stK+zNZVdmnhrdpElVkO2GhcNoBUitRfbCMm0Pu55
13jhtxNClUi/C8jg9mckjk5reJ0FkNmco8IrILL4Dxzg18NsoO46Bk0BYElqFqwRQw2ihboNm6CH
EXxjiWpkXoI52BdFSPoiJ4Fw4hQ4YKAd60aXS3bBtE1yCDnkTgMQSLGPeUMJzj3EpqBJ9yZATHc0
2O4rQR0lWXOVlg4uyPXgn6HMjSw3NVlBAdR0D4Jf98mYeNI5GxBaOiwuR0R4JbpPH/idUSvIF4NQ
5/Z+XOB3wcRdmKYOctSXUpz6eHPGE39CsQ/0+R4EiTQihUR4ZivTfEXuDeLFoGi077qDk602ti+5
xHMgANIraKPyCA2uF2/w0dSlQe0bKfMIWZxc9zjS6OgHPfX/Ipa/MkXNtOyFwAlPMPVkGC/itvRJ
zIDSFrTNtuOIK2gXYXFdkVXUAPqcub8pa8i+KX4V42mVXup39knZgdDrUbiLzUdFt/ccKGQCEpwq
93wWXLcixHzOnD1BPvd88q2Vm2chEphVdf/+FmqhlWEUMoFRAcdGoykomSxJxHKLaxmLpSHzyJ+K
AAeqrEx3e3VSqcSjOgluIz1EGoGOr28OcA0zM4zd23t3yfOWLm1RD8PIDNBYzFlc3QaaY7SzqE8f
ocuYo7XP3lWy3YIw7VtfsbqUe7uySt2oHaodddTzgjuXAEbC7b2tvO0eiWwczf2+Irz1Pk164Eh6
/XV7wEtPFfhskBUADTjS0VQVMPSabGpjGZGGCi5HH8orUf9628TSLhF+Wld5QF+kn4D58nmaILfG
1xhcMgKUq1VEaPdRug1WPPqFnrI5bAGZBvLSc5aJ2o1846tKymAoPdrJxif/Ga3DxxqEDJ1DSLr/
xAZFSPzZkT+M+SFAPGy0uZXZlJem8/IbZi/1Yqy1JAY+F6qCm0s5g7amuE4kOxMm7Vkrg9Jt4nx8
9DlJ+SN7mtwaeeuhW1xkAuUw+BN6AbWya1Kz6ceMQ4dIOQpEiuFiELmI2Q8+FQHMyTsUlUhZMrWk
Cz4DBY4g8jL03XJRgjyVL2WfiSymiSV7qWJCXOJjQsvJ3Ri0RUf6ampfgcdvNxM3tKWRaozkKnwt
P+ZFlhz5vOqQsmj4otSzEVxOupDJgm/WQDSBij4LxtcoVyrkSrmicBgxhWPWKBoA50GkHmJJSJwi
USYnKGT/i5dQ89VbUcr1JGsyjkxp12zVjGc2SZEpIUm4Qun0gk/aDO3yCdubWYU2TAIqAUCns6B6
Z5O+Yonc962no1E3/kgxVVAeYTm2+zdezT9LJ9Pg7R7k5GUG7UM3eixVgJylszaCbi0nzCbYeabm
W35g3T4Ziy7vpU36tlHlesxQcnWDvawH53uIrp04e9a/SszEllYO4kLNDycEFWQ0UOO0/+oYUPsk
06LMw+40g73RWQfwsJcAJuXkRboHA9p7XuhiaciJrjO5bay8FsujlZHbRE1lpu+gDockht4oD6no
itD4ZE5TfoqfRDQKVYTdYE8pAgiL6kM73I1r2Lj5l+mwTfjHMv2C+DmfFpMUiq72whfgghYqm8/3
eWfX3XHFHVi8AeBbCIAWIBSlIR7oCU0rf8hEBNwv2nhoO4AGVqoXyzfdhQ3x+pZJi5EPJRY2Kuuw
A7kIOIMC4+GPZ/n7Tifm1jl/O8rmSV2NfxcHB8ikyAFTjdhp/vvF9cYIE2RO/El0dyHM3D4Ms+Py
a40ufpvy2FqkjhVh/u3RNbduAADg7d9fdAlnvOd/Pp7ynBRpiKCTCgNq5Hh2AGDhS96hpCeinKcU
ZBJOeSsTLd/3zYrT9uNt3hob9TSVSooNWMJ0bh4Ob/fQtwdBTwm8D9gG9/tyc3e35YlxViDPbqw9
i0ve0+WwqVM3+FER+QErzm0Hh/H7DfEIEU00CG0ekp1dfD+/po93WxcIkpODHMK/OvT/zDqNSmW4
goXAIobevXB70NwKz57xoOjj/bkB+tGOVnbR4iWDgA1+P8JTgOypqR6mvOa4EFdqDLQjiItTyWjM
8XELnp0vb43PcWluL41Rc6sNfeRPo4Q0gmjGW0VPHhzudWXbzm8AvXewZWclULBigu3w+sxlXew3
XpuISFVYoNm2dOf05axSPc/J1V9WAPBBCo0DywhLe6A4F9CnxA0Zgi3/2/ooCejDc/Kh7e43r50Z
PKiVcacLMXE7NzbOt8e45CEC6IeOJhYxPr7geoiJ0qZC2fGiG8kf5fg+5o8p8z7y5m0rC4BYxBAX
ZqgxMoKQJXIt4PZ6mW/NQO+OERBTJfl49EmA8yASsmdOkJzY640uxyCvDK2RMJBZA3dXu8p/v7h7
gA0BOpUDooJ+D6GfVLL8qIgu+8bcJ70tt5ucN9BBIa/U9pcNgfoe2HPoCNACrwpfclquBpLbGCq4
yT9Yz8kys4udQvtemePFfYS6lyRDGRgdzlQ8wfg+U6QpTOVmbSqEOU/WJOjJ5u1ghaQ4o2n3jz8n
pxLCnZJvMyPxI6g00yO6kqEfZQXu7e9Zqmag3gweJAXE/0DizN978WJ5KaNxfoCtZUB4DOKmOUFZ
X6+ek126l7aBDK3itRPLL71klzap51mVvIBpEtiEo4HsB+i3ZkLd4WxhmxH7k+zNptRNZ6ZgPRlP
KwNeWgA0HQG+ArQT2Jyp66JuxJnpAPctcy4SzRKSFzV4EEATNGQmeM+iAXK6pQ33i8HuXkvCL76x
l9apN1YMuykX1XEe+sGojtqzwqL1F1oSM0X2qtTmvJnoSwtegfwXlcgvgYxJ9QaOCWXRTdEO02xK
26/0LFCMOOrQF64aA1Tkg8/bE7z4ll8apXwgqFZkdQH3Fj7704t3AJSLHO5rsvnTH4/H53y/F/Q7
3XH0p7UC2cK2AmcA8AHw38GzJlPXV1xGHoQyUsnlv0FS0iPNa4CrZmDs2wOcv5+a1Csz1InJRT+J
m6HAZSFNhT1FKuaUCSN99FCBuG1qKdsCaDc8WdAIglyXDtl9OS6kqSslF7lIMjOmPthHW69IQM7A
s64cjfnYXQ0Mjxus4VywM77qB+Z+cRXEE1v2ieT3bqYmvhG0GFjbB+3KK/M7Sz2bUdhZ1GR+Tul+
tB6ZeKny1c4d7uM7zhCc9IC0+B/QddmhLh2eG1M0akPrTivD+9Hv+TW+C8PU2ZNCKcrAaNO7vnzn
VTvm3GyEdBMGFlCtXfOu8F/pCOUTeY+mm9yKA+tDe09EM0V4rr3ydU0aI30ojfBQumO7icNn8FMk
UOPeB3blkbpDdwakweA2m/5jfp8nerfXXC56VlOoraU+qZL7obClUq+hWV47xVkujxXXkAoNahCP
cbL3EhwotWb5POJc0SnQ5rsNAQKN9iln9DzEO2LUKEkGhJ+kmr0AOArfkPhumLv3D6WUEjQGodje
MM9gM0FeQDSDg/gR1aut7fNRujWVlBOpeSGK0arSuRIa+p/qUhca0CHvOZD54WOUk8SYdWCqD7eP
w69n+mfnoCbFoRCuCSr9bsTB2CnzAnJWcK8gV+X50Ez632xQt1eXo7hfFbCxE210vxU7fu1M/7qU
qVFQD9AwFKNa+jhmIKs3svsGUIWnGFuElDvv/fZgfmNtKFvUlu/HMpM6yLyhpQjNglLuCIkpne48
UhBOL61+x+lnLV0hillcJjRiIgaG8ybRyYR0lMu6YWMYberWar0kISMXD2beb6oUiKOhGZ6ygF1j
rPqNC50Hi2IGep1xjQFLhU17cX+leZQqWYeli6I3dkK/Go9umLss5GY8cc0SAYyTgy1/hfy++MPe
V6oBWQEitivO5K9cCvUZ1JwDNzlmbBb1c7U/sxiUwSE/03hmiHpOeZ8qgnV7kX+qpb8O48W4qcMY
SfkkDg3mWyytJiCSBsWAMNpUotF85hJRJggI5KB80+WjGprpJlac/JP700EDCCG2yX5xQBHmz7e/
anU1qNCvDsI2V8Jk3np54sTtg8TpwYdfPGp6mhNx07704X5W7MhILRsxswvHlevid50NK6GAnQGu
HoQ7UFy93hAZn9ZtWki9W8u7UEaO+JgdNUFvcly5r5KXkcGRMpJsSgnaCmgZiYj2wIXPg2CNKm52
c0Dzi4Rcbk+EyBb6gyxupFWczdJVOr+DM4ElnHA6+z+iOibymYyPrIi8jQYsoHzKxI3c2P5gJ+E2
lt5q7SgJ55UFWnru0So9M2VAZgeRz/XsCIgqa0ZuBqh37LnwoZ4GfRpAP12Gx0h4G2TIqIXbirc4
LzKZEB+nvVXtCvKVDgXQ5Ah9AhW9ehyCL4S31N6NGU+ppRZNVi+i/YIdokJU7RWBpZ3bqR22OpBq
oxNbaAM5eA9AVhnyIQOURPr5d3tC5uvh4hj9+hRqPhhAyoDmn1iXBaxdiHsSs3cAc3vpypjpGIA2
xFEhoAAKhi5mYKgCw2HIfQ3eUS0LAm47U6okq0n1dCe0Dchy3sY2W7ktqNvpl3EqleCHUyfmNcu6
Tf6Yv3vpeWK3YeeEnME1lsysJNeop+CXtXnzX1zJHMuoDTNieWMUc+THsO8hm9MaaXWfxmu9Havz
Sh13L9HYIZfQhjkryfm1VbJO1uoDCHciHdq9mSOZwyq9xs9q0dsGeAsQK3AyuFIEyioXViMEx7Ca
KId2qg15FisCnTbUIoC+5D7WGG4WRzlTGuGqgPAOYJ7XU9pGLEhRAcV3I9GUEl1qnGijCU45HuFE
Bsl3rdkVXlzO+7x9PGi//Wct8byySBuCjQb43WvDU1wqkTei/UxoA+9JbsfeHnhU1PLM54mQBuPb
GHbpE6MK0YZjldFJmRFteEn+mk7Vd8ylvV0rYn5KgIW7n3IeuCVWei/GKHduf+nSQUYhHJ1MAg91
ehrrPKRskCcePjSsrRavYcDZuSGomX7bDJ0u+5mQ2dMAgkSesVKUO9p1Xt2jnAFC0Apys6UeHcHS
eUxPshl99XYDmnvGlMy9YoUbye6NdMNaJUplIDc9xYa2gWgB/PVwVXD3J06jd+Tld9E7JOd4TxDw
XQr/R04Tp7OaOjQHpHV8/03pEcYImS6tuLXUpINFB/hGSZARN4JuC4VsanfwWlZ3gxLtxejcsIYg
vEXhNnJvTzl1eVFGEKdeG8HelIOCUaO95r8z1UGY64+Y7eEPXFyHERCODatobuqZ/MsmqoHoCgOk
C6Xna5tz6bjqBS/at8NjLx0ZoTK0qiIIfywBbC6AYQ8kqJTClHJB0YNGB27eLNQMBGcoL98e/+Ik
I4Kdwx+0PtE4do+JuLip8S3QcyPNFB5AwqcPXqPH6hp1zeKwL0zNn3Jxcxdj38Zg+Y32ERvYNVsR
VA3s26OZZ+5in/41s2j0ZtH8wIE8nHocRg1hljwE8V6oD3ygGnKaklIGpWsIeQT56V8Y09BUDpFT
cGn9lEUuxqOpbcc0BYxVdfA0yNtGrCzGb20mhk5Ku4bImY/Yr6EhBEI7Ce5LSDFdzx780a6JNVhj
0pOnxKjebxOkeW8PaXGJ4PcDvqViWBr1lFd9UccoScT7tGHepEgZj6ySBiuNhktbDiuFLjuFh1ID
nS4NghBgNaFA4gGAwig9oM2iIZ2P/oKsXTG1NGnoW0AP6hy9oYfhetJqbfKKKKrivbjlPD17WwtJ
lvbb5e9TvmYvpQUD7F28VziDnQQ7SwJDTcZtweZmn6z19SyPBoBvVUadDTmL69GAJ7uTwNgBzXNW
JikER4QIffzZqrgDlU74OUV47f62Q221jB19JubEaJ8k+zgHaodtdKV+Ln1Qf3qpxamIPos/dbx2
MS5ujLkFc27KmksZ1+PrkiQtmgB3UdZta6DVg/I5SL+SaU1bcmmXo7j3Hzu0t1x1TA5eHFxEWXpf
hfdIK90+RYvrBGgX8KuAz0k/BZKLi0GNfcWrwyjel9yhiCtTS7aBxhi3jSxuvQsj1NbugjwGKQmO
apwZXvwVaMkZGo01aZlt37ArAQYNf/hrS1xYoza6l2YABI3zXTdaGZORQKpJ7KOOU9S2nPP7cVLv
E/YsJ5Pu96egEfW6LjeFZk4Bb4T+W1qd0najqEAx6XXyAF2illXA4lVKD7enZek9V4CPliBeOfcr
UdMSZpwn12jt32eJrjFvvAyHqfliIMjCMJtacP34dNvg4mJfGKRmRu1rMZTbGLdZ5RmNVhgRxDmz
NXGExdW+sEIdDSVQlSFkYaVp/2R+BoEhh9UepchIirVM7OLpmKWcRGj9QHuDcsqFYAyZYcT13Cne
pxY7XT18/psp+8fC/AUX5yNCCalRS4ikAMFtFlUaGYJX6FEjhSsHcfFCQYQ99yiKYC6d1+7CUJDW
aljzTbzXojcvCnUIs/Veq0crp4NOTP11Oi7szN9xYYfNw96XGDwzabIdOvSodbsh3Kl9aRdVZ44J
QpaPAM17AN2Nw07ri4MS+aemqB0g/siQ1ysTvLhbLr6HOgRVKfFcI2OCIRkbRE4vKeecqQFgbG2/
Cf/Lxo7/N3rke3jACaCeSz0XcVd5MtPlOHIaGtbLbdUBaVOsgEzmY0S7PwiLEBOgGoc4jDoAmVBo
/TRM8V5S+pcyEE8CQrE82su50ZayFSlhs+IL0WHxz7hUFi2l+MeyIi2DO8XgtZA7mPRVQe8Zp0u3
XvnCKK0ulTs5zw1RbHUVtO+tLiuvt4/I0s6FG6Yi1Qjeul+xT95rY8okGWwzR2bqNlremEPS6hnb
ruRTblv6FQDJIlMzFYvV46ZyG2SMpVanXpOOiFzI/zImaFddnxJ1jBrEmLCkJc1O0Mb7xG8OTNrq
bBgPK4u3dCv/M38oy1/b0uI4DQMmiffhBJoZ5q1Sj0P2/i/GA2FxgHRkdiY6oWxwSpCnKU5Z09ui
GOz8+hDnpZ5M9cpTT6c0/9qJF5aEa0tSxTA+y3c4z6OKHo4B8FHF1DyDqVKDq+Uvvx8hK1PZWpoe
xwh9wUp2UpL8GESTyU2sU7/XbeKiRG/5PgesuwKJytegn5yRrTUw1IOSkGkmAspehIDsmlu3fJDQ
sTCDjQAIoeFUfQbqnTbE52c9hAJBM9CGdjV+cmqgq4DXM/GulcQ7KVV3gd8QlhNW7ufFLQ48CjL3
cMh+cyHkbdHzooLDhC5bGygFeQPlFeFJmLjyrmKKNZrwxc03EzchKgTjH80dhYr4EEE1DZsvqWtD
ZFvZarK0waVY8s7tPUjnCv/aGqowl6hkRG00r2Inj4IQMbCVe8cOTdKTooIrPynOiqxsWRXypD4U
7r3OEtJ6pSq15CggIfa3aWpXNgEgC2PJxfsEUCddkTpFR9frmnT14mSiIVOGLhRS+rRDx09BBF9P
wsVflPNJbpsDu6pnt7RDkDFA/hNq56hfzH+/eMAnj4U/kntwb7NmMynZJogrFJjamqAkuVLLXJo2
dPBzYE1gwZ7wkwO8sJXHQl0qGYNAno/PyqDqfF6v9QsuTdqljfnvFzb4hsnkoJ/H49d6OBwaKISt
+qSLkza7Vir4M9DyRRlRQYWfSomGW6kZrMR/KwpGR4nOiqK1l2Nxyi4sUcszalgKyVNhSfhWs4yw
3fftY7Q4XxcGKIepKEUvDnzMV8jaSMeROGT1VRdmbb6oSKENkOwGxwPeC+YggMpRrUDmZPHsWj1m
cTDI5aPjQJ39F8qO1OdNwxYYjFad8jQhFTSSo6fbE7a4Ihc2KHfM89V4TAJs4oxxuzrUcRn8C28B
aB4JRJRg3kTD2/UW7uomqdQ0TvZlnJtVDblB4VTGjenLa1ECDWmY71DEOgBsIwsKtBcdr6O73C8z
rcUVU4c94QM4dAwT9wZ0wzRU+nk/3nW+B1RdUjGQo2pehNE7tElU7aQuDo2cZVJTkaC0oTLyf78x
rz6N2pgKMwzRWCPKZ7tK74dtk8ikV1dC2OUJmPtH56wfi/vveq4Zv0vboWWiPcv5ULIVnch3e4aU
AoivvadqJPKwZZQO2m1gCJSRX9hFPUsCfk2MfWHniihEQcJJhWYDXIXr7wgVrmOVHFkGpWKshjG1
mNeF3L29ddeMUG7bmPmqGHUwMiK1FQpgUYfsV6OwKy/zwmkHZhBwD+gmzm3b1MolwQBAk5zimo8U
owVJQDAYDLaykK7N2pIloGJQKAG/KWBw1Op5qVRXMgNL+A6zZALg7AqLU3YSWBVvT938zVQQhuIX
iB6guAEENX2z+AAbNEyDeBoZ8dDgG3ELdMysqVe/IhmW611Y+OZtk0urdWmSuga0Qk4biUM2YszB
MuOND4kIJFvEGbfNLM6hjKZlkJ9BP5F2o+KK8zOQzWO1er5HN1zQOmXnBO29JCXifx+bzAgSXDQz
3xqyE9e73Bt7gLUi3M8geW+cRHpcq2ktXM4zvB1wcDAhIk6jDHBZl7RS4yf7JADleQbJNH3QqrX4
eGFlrqxQG5xNipLlsjCBz2RBDYCAnkBvhnwlPF20MreU84gdQCVJjUUqq5Ljpij5P9K+tMdtXOn6
FwmQqP2rJMuy5Xa33WvyRUg6He27RC2//jnque+MzRZMJG8wdzCDi3GJZLFIVp065xBISCvO57q5
M7qac5NdTkTGr8Hm8J8RZigoOce5EeY4a0odzJhD+igOjepESWeA06rMAH/sDSeZE84Lcn1wyHWj
sgziPYW5QSdR38/URJZdlMbYEet2U3bD4Og8TMyKd2N8/9lhIkQmmGGsUUxiUSWeWbxEKNma5Wjr
lBP0VgIEDEEhA6FPBXsKs1uHplbmuGmyA8SjvSDvECSUI8mIRwVJsqY02t3etqsTCKkPaB4RZEoU
xp5s9k2ko4/10OXExcPYEfrfbaZz3GMtv6dCVHWBvYvIibK6PFkVzVB9wrCGMUQQl9CBm2UbPRXv
Iim1pj44DsbPIdHf0DZkdzN6HKibJhkaLUxpI7QVaC15I19d0otPYkaumpEaIH+SHcZmQ/EkSgtv
OcdoH3OeK6tL+p8hdSkWXTwlpJIa00Tb7ECD5zFQPKkdkO4q7WJ0856Hs1hLFYDeZFEUx1MdTwtm
u0ek7TC1VXYoJ6F76fMs2YG8G21D6D+3hTwvTkZl9OdCDkGDmqSJAxzYD2VQklNNC/PtL7wLLaxQ
vEfnLj7peuhaLmVlMsO7iEqeBBGEdpUuOkUacg4ftmNmuYDiMahD6Rr/hDOBWUxjJt1sCpjjYIZO
DpJhPQKPWjSWUp0aErhi0m4Dpd9SRQYJ9VZJf+coAqePaXYaI46zr22pi29hobbyTNNsJHCspMWr
DrCEaCw3Zc65cq551aUV5qYHTilSTgXWWUxfBWA3FSjWb2UV7Me3l5DtTWSnliXOKcc8Qm6+RiHT
6hu7a7YfVWtPQBcBQfyIFtQ+cH7zMNJre/NycExYV+Q2b2UD4UKsZOgV19s8ae06f0aBkze85bLK
nlyAOyygAIRdcDpeu2iH9tpQELFatD7paBWwl4A0q1CD25HWiYRHQd+kkp3QR868Ltv+luHlwy7C
QiVDdU0CJeEhHQNXoPuh38wgShghEPlZEASHkUXrjLNTVp3zYrjMzFZ9k4WR0SM8JJol0NYKgpT/
Hlq1oiKti0wdQHGfkgIXYwvbfGrpDJ/J5tIJW8Myh2eBx2GzugNQ6F443PDsZMnTaNsIjQauikMv
fY/QHJ/ipbMwFkFvPuMxirH4rc9dsHR54ooByS5U9a5XC5i2XADxfn4wlH7TEWkHlIwXzm6nPZri
LhjoJqw3av094bUbrU0loIx4yxEA/IDCuDYc4/4e6nGbH4LqOIQovQ2AQfOMrE3lYgEdkOoCKGGM
qI2Ua62OpoNG1371g/jUVtQdc/JUAb81xrwr6ZfbIgL1J5cD8DHgU2clZacRmWYhCUdfB1Yyhow1
ekdw/20lP5SVbdiOHKdfs4eh4ZABJBCpNuYYMvIuS8ZhHHzSm+U7WDwaG6cJ2qlQ23Npof5A+crw
SqhL2JxNvkSPq02OkeqgdhXBmY68OZsWFWstGBtxGPyu15KHXI3S85hqr7Eym16RpveiXP/qO5Ec
0AcBWRJwPgI3WhBOkPuyvPgKxDawaCzbBW/qax8ainbqOyEa/bwHtaH0vShUKzPrrYnWbBT6b4/5
S+zG+xnAJ/AZom0ZhTdmshuqplWY6ljc8ShTaCMp6h0AMV5caJyXzddTH9tSAlYBMDU8Or/k6bIi
jNJJh6kOFFbDnWDrdvwcPqd3ykNyFPYNaM7bn7wOhpXxwSgytsixIEP85XgX5jFvdGP0J+D9pqG0
TSPdEAGd+xEPobJmCk6jLHp8C7p3+f8vwug0t0Zf5t3kjym1zHqfoZOkkiAL+HJ7yZYlYbxURbeD
vKjRIYf12aR3YUfPS02akn7ySfIa1m8JD3vxNXpioYBbRMoDOVXQuDDR00RpLZdTY/LLBtha/SWR
IF1QpXZSFgcjK5wIzEFCpdszeRs0Y/vnozPxBxdQZHjwqL+eRVns56yMzdHHY5/YXZgDDprVI2eP
rawV9GyRAESyEzkJ9qrbjQCdpx3ACa2obrROPDWxeFe2TWI1f8pviZmEQu1Ss4FrgCqOFeUkZC7m
ug0xnVoFZXiqQXWjGsCPB8qYn7Eei4cSy+HhEiVubs/ll9NosYzH9id8zgRG6Houo1mPpykH+2yV
UWC4u8Uda41TbVw1oqOKJAIVqmBfXxsRZaGUMhJNvpiihbNWbRgh5MftkayuF3SI8drGYQRx82sj
k9SJcoq+aL/PPtK0syQ8TsyBq9O0EnqRFEPVDU3tCIZsJqkkodL0tTj5mfauC66KqliW7RUTtNOU
ByNZHJnZxthayzNLgd4usGbXQ1JloQviLp59FBa2eRU+0TnfT/JvdCfYhNhS89xr4+n2NK6tFXgK
Fj5S8NiCd/La5jgUQo1PQQjWEitQTmhTdpAr4WyutVlEuNXROAZWSBAIXlsxgTmKylif/AoAmVTY
VK38kU3Vsa90H/xQm9tjWgmHS1lRhNwSpH2x2a6tlaLSNGkzQ1Uh7psPI896agGXx+ucXfNAMBKB
dx3RHavGvDzaMdPKRFEnP45axak0EzEDHR73NEW0L6WOfL89rJVbEMpZxMT/UCFAieB6WHKnDGag
y7MvFbknVtCVEd5BY9XoqdvWs9uqPG34FX/EXWDJyolLL464TMDFsdImvamnSiT6s9ptIgk08ikg
VPKL1m5zNPIpDqpTnAvXypzCJGBOYCKHWCbLoNn1SSvkCUxGdeR2Zr4RRquoP+SaM5crDqlDFFlD
sQfMM1AmuB7aNOtIYmm96AetVFnBlCjfy1KP3EqLjK2QKdm9OAf19o8XcCmDALasyAZS04xfTpoa
t4VOZj8eTwa6eIPMTyUVSl8qno0RKCa92/bWJvPSHuMwFd7gCliUZx8UqPlmDjbdNuE9rNYm8tIG
czOYpsxoglKZfaru9Ow0dMPGJFstu6s6HrvsSqgCCmKp7wCZDSYwJlQVoJstyimffOCotkILVHFO
N80QcHizVmYNTyhEwwX2BmvMrHVj3RWTUk3+NIJOPA6a0yhukp76XcWrba6ZAm8k+JWA08WFm/HC
PE2buMgLnGHgh+vSZ3AbipbaEsdQQ86tfm3yLk0tn3Kxl0t9InIvwVSmnqV0oUXcB/P5tr+t+ALw
eijDqVglABQZGyqeb2KXjJOvoTdcUu6V954CD6FbFS9fuBLhEdpRMECgAN+MwnhdjhFEaorQG1Sy
JQBhSuaP22P5CivCkxGXMwhOfXY7s5tV6CIijYqEwYTVqYwfgtAzuqcKpIFDvKF1ZMX6PhWfbltd
WyU0RSH2we8QcJlzEj45g8eI4EhRBXBAxbOHnjMwCYf96S8MKShTYL0MiDwzeymREzkcdIwO7hAG
tZM0eMmbyea2lfVJBP3V5+MVdhgzhjY0UM/AOlVl4kzCbwgNDW58X9j9jgrHiYeSWX6OuUCh5IL7
LTxjOZUZc12IhJwuZLMPhIMTigCr5paQ6tuE7Jtp2keywBngygaGQbwaDOiCSMABXe+qQCznKGur
2VdGFWDcsnyOIwAmAmAs3Gom75zpXN75X8YHgAz0XXDvgM1rcyYJI70HO75f18qwl/UhhaIDyI70
dBi8Ci1T1qQktRU3keGn8Sh7MsQJ7jU906BMM5mdn+Yzr2NzZSui9I5LEGDPCtKFzFYkEtgZSdfh
stVHIu6o6IikddVYt4e+sjFgBR5k4lmBwjFzdCJ9XIRh3c/+sBdP06+A8/MrNx2wBSIJCfAbkFxs
kq4TjVARywFXq0AH7wz6is5G9p7p6W4IwPkCMrx0J48lZ7evxEvw6+EGAiIFvMvY2p3QI5Ro+oSp
00YraMEZPJ3zAkdBOzv9/PP2DK694S+tsWWsoemJkhcUvrrX3+qXcZGFNpzpzejtckd41lZnFDkd
/IUgg0h67arBCPY3vcWMNnrnV0T00EHo1YH2NPXvGURWgmd0Nd3JraPPTl35tbghQ3Koc1z6QtAn
ntFvLHoxqP9uz8LahkXqEgpJeGghzbV488UxGM3ajI5a+JEsnxVylwyJpczHJOcNfxne9U4F9wQa
LnA+gV1QZsnvQqORAYBFJAIHhWI+6qjZ19ld2fxWpe4lgQSZYd4H2l4A2c7tAX6ddxhGuU7B+NA6
Ly4+dzHAMAextq7WWOX2Z21SK8T11qC2pn403yPVilper9yaQRTtVJySYPn70mEyidqYpXWDS6ZY
HBEjUYDtsYLVoSdotxh2SSUNTsbVbf0aEIAdWaBqcC7oiLKUf4M5D4XeIRRq2asgbzvzcY454fbr
abLAUxBrRX2hL2ZbJ5s+Q39ZBBNlsZmm2JkGCE2YL+Y0A35ZusEf43x12MOFA82NSHJBv+x66Xo9
awVVQTgQM0K8UkHlFy+Y6LtUxZwEzddy/qcp0D0hmQxZiy/PrAnkNjhKZr96L+pimwu90yvtoelG
q6sjZ6B4UoYFGqwif2yPQ1ef8vmgKZld9iFFuX+wlYwnkLvmSHBYA/sFIDz8uR5+imSSFIEx2Zfy
b+g5sSa3R02UQIbl0CHR+Mf3YbxrsUWBQl9gL2zKdA5rQ0s0cfaD8jgIv9Gg2PNAhV9PxmsTzIBQ
fmmCVJEwycMrnX/Kf/4eQjMQunJQ+0SnH/kUbbjY6l2uaUW9vJWBQHdVWcbWi/oXQY//tPEIzgJo
JIImUpZokSfXC9P1aMlOwxhvcqCbtW0PnMmuao7jNtROt4PX1wPx2tJy/7kY0QzJcBVUOaJPwGiV
SL1rmuDnNGR/CiMnMO3b1tb29+W4mLNAQfZQmiisJcL+g3R2KNvqtKn+kNoQ+ScMCtkakFmAugsl
wOtBNZOaq52xuEGROEFWORXKf+MUcEbzFTjyaQfpNQ2H7lJQvbYD8sQGdxhkFwSEDA3iMDLIYyOw
mo9R7QzRr8JsHqWxuh/ScCsLVhubnKOHlQT630j/+wLG4bF3iwDXGRwFXeIKUXtYoqYZmvspdfGK
ycTuJYsrNw4ckm3Szh5FHuR07VRQZQmyVQqgV6AQuZ6DoG+VgXaYA7E6GsAalOpB4KkEr9qADCGu
EcjCoQx6bUMVaFZBjnA52n8U8xk9T9wE+lrkwDoCzQB/QdWF2QeDWHQdzgncUiAj0TzfdvuvVyD4
48WPM26fK6QNZwM/3gn7tDxX0d2soV9zc9vK6lYGJA0pNtyBkBC4niUCjYixioNF2dYLSlsV/AHq
iQv5pXvb0Nqxgfcr1nzp1wUk99qQOOmB1FUwhLrOnRDN91mQfqC3/0UmXhDQJ0jEQva15OQP15wA
aQ5sa0SQpV50bTURMpoOYir6VQpd1uZOIPcF8PF/MbQLI8wcqmICHI2aiJAKNF+qsN+UI3VBTWBX
BrGNlGwaXXfzMt3eNrsWF/GOA3wRl0hwOzDxPp5aJOuHGvG+edL0B63uLVm5x8wmYLedmtfb1tZm
Em1bKK+gtIeyMxM0SFZNcFZYM7vxrRVCXxjbQy4ku9tm1rz+0gwzqMKMurqOKtGPi41KbegtJgXy
2S+3raw5I4ACn10UOCvZGByaKbjh5Ub0Qy+TjqS2tMmlm0BwoB4UccLt6sQtz1VURoF7Z2uyU61o
9UBwfKkEueMo3IAV1cTxcntEq/NmQnYB0ANUX1lkidkXdYvWCNE3Ym9ClxaV73VU2mjKybqujQZ0
NYsYp4InPptuawI5TJqW4jKDIAE2aQsE2qBT/vnno7m0wjhbU8h53UeD6A+nvv2Q9Ddh2oLt9S+M
LM9eZA9VA8/M69gQA75Js1IU/Ynsp2nbiZBwA+0eZ8LWAiwcDHUZ9OyhCLpM6MVdScDqV9Mki+gc
PRYYg9K39hjaJp02/Mrk8snMcxaMO4AX4e8SCjRM4qkYCRJco0D9ecaVuRvTxEqKZny8PXFfOTZQ
kyHod8KxAU9QWOgJvl1skimgfp37tf42FG5Q+kV1MMg3QXppaidI9tOH8jAk27zwY1B9ZNPBeIyF
feSVaExKLSj2/JR7p804p8xKJvP605jpFqe2NUd0kfrlD7rLnPO8ndxv4kH9dnsK1u5QV1Ow7MeL
ZU1SswiMCHY6MBXMd0OYWHLp6OamkHdRa5nfhvSkyF70zI0nnxeXr4v83+wzJ2mKpZcHCtNNuYvF
nRxsQeQZhhaR9mrr5cmrEtvSG7SQrClwAygvP5XCQ+WCqqYRMrB8zhqyreEh9WZlQ8yPjmwb7dDM
dyH+4xJqYtFzcq5Cq+hqrxX2hYHm7dkKCk7A+qS0uDUMxlcNfaCNTE3qg5x3ANlm8mxAho8Mz50E
OmxUWnTdSpBv6iN3Huxo+ijv2rx0Q+EcJ9sUCPKk3Bnjm1pFO8VXwzepfigKR1UKq6sgcK062Zza
am8VxnMi/G6H0IrBKsHjXWdFvZbL9JUjLEfNhSNo0aib9RgOvlI8oDg4Vs4sg2419BbymRmqzOVz
9A7hu50eODPiZQ9Vg3uoXmlYhdrPgJGJvFg/CnYavk6GQ81dRyOQ1L+Uol1rfncfn0YIPJONAoY3
s99g0iwsS7OX8sfSLR+E0SbTvXIyzFOePKfCcRS3lTU8ji+1ZMXpPT1qoMAF8TDa/shBDO7N3AHb
jRlxLkEreUtMBJBNi/w2kj3sMxfEzkI7IuXggzELkL8pbzdaU8+7vC5D2xgL4idllluhrN1nUz48
gZ8W/G3jxGs0/6R9uXYsIuH9iRw0pKyQOGH2h5TRuqdDPPgz3AUYTFtS6RNdhB16Ys9N5xsfta5Y
DYAUZS1tMlPbyOLOnL6n4EtMBnkzqtaEHEtnCVlsZ0O6AceYtyR7oSNs1aJV94LdbXut8Ywls48+
WSP3u1bzRI1zfeWOhdkkpC9JXZkRcI3CfoIK1pvqCdgW5b3sh+lmDA1gcCF36Jm9E+eg2oqQLUZp
styl0n1yL+uQj/PiTUy3ZWoHxKHlr9KN9kgw6ougkYXjwlL/+AaH6Qf6DJcdFFtwGF1viKgq6SBr
+eB/V3YP8sMfx93rX2cmJJYjPCoz/HrQzViLxs3JtjOAWy+hVdpYgnQ06bzppvxbLx/aKsSjKeLl
blnyS+z55SMAmEJ3IVyNPf+MpEnEvE8GIEqme0EUHsAHZpVD9FCm6r6IZ6siDcDLCGMlCgYTccTa
DoJsWxLz3BvzY0Snd+Tv7qIGZKkZbe9oHXio2pyDMMei2rEkOyF6FwXXHCWvmIdNJ7uy4ev9eSgA
h9Y1OxQ4+/frBRJjAhIMbZMEY2NBJBBionlmFIPfJDkwkIlT5hTFjk2AmsftNWSV5v6ZvgtTjIdU
jaTUTdgMuDto5yYs0LQLzEqpncAK8iyrkNEtBOC+dUeUpzs6ZG80raBJ20UfWdtZYJvxqCFavfxj
aPZyrthEHbck9zhf+fUuhQlZEAa45KAwqjLXwyCkRtlG8+CHWay7k0DdopBaaBlomlMIXXIoheAI
zDhifqpsekGtnU6hiSO0k2nVWSHZcyso2Hh979YAlLgKaCgOUViAfGKEwk5cG1CZzMGCGswanoyd
5rZE6c63h8Ey1/4z2bhLA02P8AzOiOvtiMYH0GKY7eCXIH3UCUgfe/CECqW6U2ZI3Kk7w9iO0w9F
sM3orjYT1zCtQhpcQ5p2FW4yQ/qD1DPn8F+MMiEa6BoU8VAEQU+hzngA8HvSMrWDPxjBuTC3XXmS
QsXt29wDLLWmEEfuODfDleWESfSBLqVJXFnJ9TyM0MSMzFSEybSx52QP+si/GZS8RAYA2pDkk68t
VJ0+QNkH6PcCF4Ao2nbkqJPMbuk2Q82535cTB5e9zNKXWbwwyHgoWiQLtSxhcBg3cgwdHRzy20nd
UN6OXTnbCdCb5idNA6pyLBa7MYVxyEZMnqR7SQm1Dqu7U4+heGzfmxeaQVtQ4gSJJY5/Hdt/FpkX
YJAZQT6HsBgnXmuX78Cb73oe3HHVCK4sANhCXAydXNcr1odKamilNPhGFVj59N0MBDfOz3JEd33+
nSu7ver1F+YYBymUfK7KCGPKdsOdqNnGfbsTEqvYtxzHWInloIz8b1yMY0xEmep0giGaPJMyx230
ly4cQNLF2VMrry34xYUh5rXVt5mW6wZipPyWb/uP4Ftuy78V9HdaLae4se6CF6aWMV/cszMyd+gh
h6nkoXmQRUvY9G7uaG6zxwGic7YybwKZ+DQj71rpI4xBIvCMNv7hHiwSnMC8rPYXD78YEHOTSWTU
FvRmmbv76IF2VveTvvZOtBfdfgdAW//KsbfsmFv2mIMgjdSmLXGX8DsXzQH1c76Vt+IhgoKtCkQx
j+rha57oyjPYul1Rj2ap6NOAGoNH+2M7whd5IIG1s+3S/VjwQkz7zoxF7N8+s+rYzj0oHRezM/sE
msF7vLwjX9garmg5OlQKv3N22eoQ4XOgVQMQHE3A1x4pjHFRCAHCL7oR9lmLSD9KVsFrJFzJNGAm
L8wwvmgmeR4LAjZz6M+yU350UEZCpoG6dHDNKLSnGpEfiqi1ZHOuQLwBMh6qC0RKkuXIVNKNkWwj
dWvMXOHV1a2GjDKqYSCaQhP09SxWeR8mHSV4LhQ7ZZscZL+EXryd3DedpfVWucs2IrWEk9JwLrzr
EWXpGYMOBy7XbM8YFMGVFPwhcFFkQyiZvf7NVMuNXvhGOoD1FV1H1TdwptmDEnDiyyfmnN2MC4EN
OhyX7hL2jZrNXVt1gYrjrY5OSrZttVc9o1ulOMzivSqDdDb82SiWkoANi9xJcewood+326F5mpaP
M7+JkMpSvD8nidUXvA1QjcAcLthQJkoEcUlBEZuh8SQ+V8NvYf4+DS+cSLTmV//Z+AISS0gcdcDd
jH5yUDUP3Hpu5kdHDYo0oJs6aY/WsJO3t22umlwum2D/AkyE5Q0ShUIPKwnDmsYfLTmO5VbRT7dN
rF0mAML/18TyCRcHlC5TUvfowPKDZ8Wevc4yj+M+4l3F1u4Ql1aYoKOCVAqPj3REyHvUzdTSEmE7
ZwC8aNtG3LWdxyUDY3X4lhcEtoeMpwNy/hB7YK5ipBryAqwSow+yjE3pQfA9sfRjfafuTbvx6H7c
6w/xz9nVtuG9vLs9qWvR4dI2Ex30vDDUeS7QU7alqJ6gO2+vPd828bXxfhkfqv4LgoiAWIexkSMB
JCktbDQO8NaesYu3nZdudbvaKmfBzV2DUxJYrl/s5r80yNwDczGFZFUFg4M9Qozs9nBWZ+xiNMzd
r5XzQU+6HDOWD2hxr++l8Wck0CNWkLOnWLHLfxzjwhTj8WMTTMFIMQ7h0a3P1VO7CX+AY2lHLWM3
e/G+dtK9tqt3UHLyyFty1L8Fx8lvHzhXw9W9DVgNaFVAb4puveuNRxJoT5IUI1bB7n3MBNWSKp5G
/OopjP4aAL4MmBLZ8rUBPGIlL2tmuvFz96jsjQ0Ip7340BzbXU/d24u4AvyCT16YY45eOdHSsiwq
dDn+bj3zscPOk914I/mVNzwMb9Ex+/GI/C/nwF/1nQurTPBPizmLNXNxTND1DxvAJe28fkp5InEc
M5+viotImYtj0ZcazFDDE5pHOt/PynHiZebX0kyXc/h5/l+YAdE7+nv0EmZqL88dY1vttNqyCgdq
G460bx8VawaB4oO6gYTjie6lvfH/N5/s3WYKS1Cr9TXmU3sTx20USVbajKCx5VwnVnfAJ4UremEA
OFkm/GKk6BYVzbLtRr+etwCRoo498RpSV2PWhQnmFprrIOANkOD3IaUDdOpRwlRyfH6Js1/C4oUJ
xufLuKLJZGAU+WmAwvg3lVhZcVfQM1BzH4si2wDEPMcoWdBWt4wyLq/poSZlHcaF7HloyT/nw/TD
2DYeWPBc/U58x4VXe0+8vfwNzwkBQmWcR8QKHGzZ6Qv97rJ2QJlfr53S9WNqtg0+YIJQsLZvbe2X
UlntgGSOhc73Hz2PoPy2tyAjdm1xahsqxhXmGZQQhrCN403bcU64xRu+zipcETKY2GSsdG8eCprS
qAhfBjo6tJc8fKwfwDVscWv4q5d47OJ/LTHrJwb10AYttlj6MuzBhuuSXeUFXmWDp+SvgjIuXzr6
YxcSY+agCdo5ErW+R0Ahzr1Mrbm05LfhOL9Ck1Y76Pvhl9bbwXvp4KVbhLznylq+ALQ5/1pnNnkY
RIUi6PDUJLch4lL+NpHy24UfKbGQZTQe619twS3mrD5ULq0y+z5uKlJTQH6AU0dl0wwPouzI7S65
H2XRNrLGMqZTYe7C7DXSfppRZJmpGwy7uHtPw+I1LJ6TkR67SfYmXhPRsrJffOxiPphwUYN8q1Sq
ZTWaV4UI4EnazLpF3ov4FGZ2+ncv1cupYFytjMHJPUsUrhZs5NqRcCrX9g5leByXqPRYhXeoIJv+
ZO7+JjD+N1I2lyIFSjLPAUaa1LvsoZlCtNK9ao0b0qdG+lVn36mEK5dx6rhYg/W78YVpJlb0golG
qQTLL56CO+3U2mBzt6vN4BhWDYHmxiKcyLF6zlwYXA6Ji6OsM1UxDgZx9EOjlJxaGNGVGAgyJ+qu
3kAurDA38JhI2USSAcNKvIZYEt4WZrpXuC/dZXpu+ChbKFSnMk3Dfgm1YI7YEfotF+97SbGSwJIr
bSnLl8K9PFHOqba4/i2zTKDCnUcRpwzDA29SapvHwDW8qbPq19uOuXaQoCcb8igoqmhoLLleK2hF
R0nWzaNfTrGtjVta4dbIo4FZNYJ2FTTvgeEKlq6NjIJUFkkr4+VO9mYF4ebuRFRecwzPCBPlohJ0
KmpA8MSVX8LesERt1xXn27O15tnqxUCYeJVUCg1bAhtG8BgkPwUIvd02sBYQLw0wyzE0A/okJBgA
vsqY7B7aO9VGq3doFBlLNKtxDqTV8SB3hQZHFMHRtHi9MEnVSr1Uwly1E2weNcTqglz8OLMgY6Qm
adnjx1MPJcE3gQcj4P0+sxhLNnIca/w+ucut03g/Qp7Iqk/JD+kUPnX2b/yLe3t1VkPp0p/0/+aL
XR7DMIZOl/CCjJ/BAwRgXrDv9Nruc9UxWjBEtR+gOyumx6puABEUwa7a9NYUfuN8xzJ1THBAG8ry
FUjymej1vl63JgiVLtEVbKgsznWbqnL1wzDiaJ+QKQs3SqZqEG8dRIDKpEzMH4Oogoh3k0jSuEsb
3fQo+pQzR1BqMQUtW27sVbUYD51q9iFgYhUPx7/2vUtPKaYOseZLD5SRGJnQDYtbt2gTLvpceC/r
OtuS0JzsIlAjX59lXjPIqtEl2kBVCk1ObMFzJKMYg/EdLyr6TIYfZrurKwXvnl+V8nh7PVY8cekj
xwtgyfJDUO56OSi0WbIhg6V0lBVHqSPNS0hT2ngYmByvXxkUuLvAmg7CW7x92ZUP5UroFRGoWmi/
iHWKfs75AFGuQLibtPzp9rBWjiCAXQEmQapkaWNgvH0yGyVolQDAeyq+IvMKqJV5XFry5PIoJrMD
Io3TbYsrZzparCAFuLBOyCZLjE1RKUJ7uySik8EM3XxOTceAuN2uBwVcC32T7V+YWyYSCWW0zbJv
+6gwinIogB42QZkpo0gidMo2FY2PUG94x9PKwqEvaellkdHC/oV1NTZyaKoNmeQrZQDy4MaOxtlO
0cmuKfNT0/FKTmtrJ4FID4ARoBvRp3/tknUV6VoHQDu4lGY3nryubUwnToSNEer7Vi/eak36+PPZ
XAheMJPAlYMg9Nok1UNRDHJD9NPfci7/zrsachPvEID+/Rd2sGQAnUjohWdzvV3c6FC07SW/SJ8L
JbXRqN5JVtvWnMNxZVcjdODlC2JgaUFDXo9HIrVapB0F0WIZvelm5Q6z6oD+lOOEawV4dA+jvRac
DTJepcxSlW3aagAkST4Rqvmkqnnn5HiFudIojRvDpPpmGrv2wzATATS5NNxR1eCxPq545yIRvJBh
QV/qC7lCT9IxjFEr9A3AU7uUuplRuUYY3nUm2UTpr9sruPbivzLHRBZJiUoF8hWSryeiXaEoWem1
o4w/EUIhSL3VcABpSmiPheZGECL980sWrIPnHxBHYBsV5kE0TlJQF+Bj9UuptPQAR94cbAfTAFz6
rqq2maj8yoSK0wS7siFxXoPrZum7gSAPY9RQ5LbF7Et+XkRPUNQtXgsq7wTxqVQzV9YqDup0bUFV
4BpBYAGDKrv/DamIApMCsAtiJ6dIAC4PqkNcp27ehhBUVQNOAn9teLi4ost3ERkSWRZbks5ELLWc
+GFkzyIqoYADhvUdDcEc3RwSAFhuu9Dq+CCjgrYwELGjCnu9Obtp6rUSNWe/nHtrIT42D2oWezlQ
2TnhkXOtHEvoyPnXGJvs1uZhNGq9JX5P0ftDpRoNTXjU5nEcPXSUp6fIxB0cfBLKE+hnBl0nnJMl
cjH7xNDbTh+BJO1sufsltc9c+iCeDWb6qj4CG10pjOexnaB8m9p9I9s0ePmjRfpnJCD2QTYbFIXI
el0vUiFUaYYH5nQG0Fd8jDpBcNQSz/W6ksA21sTkqEGfguP5jCf+zyhOWFz8EMzUZegX2Yfa7Poe
LFDjOWoUbXCAB8uR6IjqaXLnWGneoTitvAJyh3geCUG7uz1kNpp/mkez+xJGAUr48qSqhXkWcgEz
OyToi52h6g7HFK2S7iiFUiVJzr3qgTzxtllmO/zPKsLL0tKF2+EyKReD1tSmmEGwMZ2V/qwIGRou
IE7wfYB6TsS5FDJ74R9LBu5hkHAHeQLbCxWnpqZEZjSedTODol7QoG8o1dD1mYu2HCgyZ5+vreZC
RIZ7/JLrYfkt9TydQJsoT+cplNszMLDgUlGTBpIHZjRBbZE2hjzihTUVtRVoZchjJV6bWKANwBaB
jhysKhO2FTSgQOGEzOe5ag5DHYOHz/TGLv/IhPGbLEOP5g8XEi8kXAEM7BkItsF/rheSikqd05r2
54hgWOj3GDJqN/SnEL0XfygpCbIt2Fry4EBTLEzdTBCQ5LkBDQYEDrR4cIsKXUPjaM+4YIAA8/ao
vu4KmMJtDW2nOP9wQjDDKtOB6q3c0LOm9RttuIO7bpVgdPvgVwZe/LAHN34UP/WawJnPZQwXL+Vl
jGBwlIE/WKYUjL3X86nnYIdJB2M4ZxXuE/FPI9rH4E7K8sL+RgN120ub20P9sj8U/Flo88A1qy7s
59cGszox57KIxXMjHaoChbyoOpExccuMcp6C65bQKIqrDNhF2KEZEbRP0jIRzyR+rUAAM22TkFiV
wGuVWJlCQEZwKwSKHtduFqEXSvE4RrMpnpE5OFak22h5AnFLq9ab/yPtupYjVZbtFxGBN6+4trLI
jOaFkEYaKKCg8Obr70L33qPuak4T+5zYDzMRE7uTcllZmSvXspskObIh+SjoCm3K0uBOjcrn04iO
VI20ADih5584dbwTo0+c/1H5+OerhXAX9y3GN5MnnZtJ8iZuyxFjiz9FEb00yYsul864BoG58GJw
YOo3CzHe7hJupnMzrInqXkprCQwA8Zs8qjYAgFSVbtW4O0J1rI31lV3IR9jY9zrCTQMUInhuIo7g
BhZ1UiQqg6o+4jT6UzOC7x/Qv8xycjmzE0E+DObgiC0LkAGCfPSf69P6PaDzYzc3s8sg10FjAoJs
zrVApBndCTpoYJu63TTxbY7OebzpQYXoFWJgkb9seEumh3xTKtuEpJ6u/xbuzWJlFmavwn0F3m6z
dhjaJvAt3Fm0xlzJw0wPHzOhAqpUz8GMAOwX5kJS7q6P+OKeUEGaD0k/5LZwVSk8yw8xx0zKdDkO
qKjaytES7soa1xJzwvT5uiUexoKlxayCRxgbFhcwdtP5ZupB94BSfksCpc60PajafvU9kW7TMZd9
LRcoOtNlCegBBWjWTJx2paTf1Wlf79McSsi6sMaVezHLeF4YaDcChQHIJ0Abc/49GlOIwSR8Twcw
fPfU572XGoq/MuqLIzTzdgLBZsCfo07BjzqVcF7i71FHLv1r3HXux7BN/hKnfysSb2AOpB48wwWy
YbhfRUJf3l/f1uHWRQnE6AAPnY+RyVIoK0NHAnQK2u30ZNAgbh8ak3ip/LdglSfL4GpSvOuD5tLz
aFzCmAHOAqwNBJwX+1eUI6OQM8xsWkaeNqpOo6218F46Cs7G/A0nkSNGlXdjPK/eL4RWspO4lkcK
u0P6nD2vqdEuz+PJiLi9IpAslzuxIUHr9b2XCI7utm7kSK1rQF3pv5w+zuuqGhQQhRbGhAHoeOUT
ZdCV6OKbNfbMw3zPHvQJIRY8M0Nx+0IJLWCfe+yL2ma79BA9WF63b8HZ4IluddNvhafG1dbggRe+
ZjYKiBfU6UEAi5vlfMlI0Rh6KmNcCW5iR2LoODDQvFg25iPEO39TeY3Q9uIy5gxyq5ZlMTrZI+yR
KI9sakUoM3xU+i8Q6q8kSeYfuphOhDJ40OOgA7h9PrKaVBla4wcSEAkdG50eCnaGiNHpTXF0rp+t
NVPcJCJjLwsU2K5gzIJRQLnQCm28NtY2yOyML0aEpwOaROYriA/SdBqlwySHOF7iV1RIGz1uHmqq
3BC0G2Rsh/5HudwJmXCbGvWa7Xm2rtmWz2czC5VKbgyLBCrUIjKHmC6UOlunCj9K4aaUbVBugmEO
ECU8a65P7sKGmfmCUQ4DwxzEQrl1jCqN6FKHYwGB1V1ajo+WOkD6PZcelLZZq5kurCRS9+jYmykY
QYnMGcuKBvK5BCtZKVnk4LX4KGhZvulMZWVUC+dOAhIKBKLGrH9lchdv3psZPgRrKd1pbVCqHlGA
ZvPoWmfl4oDA6gyHAg1AzB+3bpoRKzkRSICIfCtYz2l2m5jSSsByEdXjcTLXBWYkPZpj+dbYNoKY
IQSukgCV5ik5kqZyBekxkTYFbriBNa4i7K5vCr56Ol9nZybncZ9cNakSy3inx0lQ/O2ZExf2L+A4
377kT8lwdFu2bB0yHGuHYN7k3CGAUcRMSLtCa5hnB5UAezf1mCbBpDj0b3FLf6tev5l2usPSHe0c
cwWWsjyvP/a43VgnWonWDNjr2r31yrKHWLRJ7qilJ2sb4fP6lK4Z45xYXkG3MFFYEiSx5bEQr7/I
dIzBNYSAWjtkLfG0WAWxLbi0sxnllrHTqgRy1BhhFKKLRX0Cm8KQutBoczJl8NLwK+r9CrkarV+5
HXic5f9toJ+55S70TM8UcRixZ6U/RZvsOgnY4+cyGoOkOXYQy+x0A1IhsWMlt23drWzfeS6vbaTZ
O5zsXhWUFCKtMNejKuRexkBRQIpyDTSxFCHhwQbnCVlKiFDxkWZF2Vh0SZ4E+RG5dls2NhkoYmS7
jr1KsEHy26+ckMU9dGKQ82pUE63aErGcOjpektgGrQnUde3xdWWv8jDE/129E0PcdVSGaOmWJRgi
L+NfFhjg8KDvKL70XnYnUftPZiv7t6OM7oPByR8lR3q+fliWt8/JB/BHU1Qhbw55s6AY7ehxHGzl
pvdFv3fLp2Zj7NwVc4tu/MQcfzh7dL10A8wNbqw6v+Wve/WOeUrsDJujde8mX/+wef1igrmDyeJG
o6mArVOFN50aO1rQI9UgIanXx4/FU5IQ//oQl655yQATIHYi6toiZ1CQuiKDjkIS9Ox26H0p/5v9
rooVI8vT+GOEO/SQhU8Awq+TICxl6reT/hHLleSQcVhFr88b4OKIAxn8nRkFopsbT54mOSSUqiRo
0E4rGfvRD3fKsa2fNX0fJX/Kajs+VTMf17BGP/hvDsePaW6UKC5BPYQ1SWAOd2H2VesHpXFQ0qZl
ZI/iAToVVflHf2rfk9ZR65dIje3wD/j8oPn0oFmvquknqw0zy8v7802cx6MQE0VvLqYjSoTQ1coU
3dros3IFSw0EEJpc30yrU8CFPcgRU1IYBS6zOvYrFbQ8E4SzMusj0rr7piG42PZ65jC2H/7GCVQl
ze0g+Qk4sFqfFcSRJ1y0D4qya7N45Swv+8ifmZj//cT312plAgqP1RHpQd7rzkDRIGU9R/fiWkv5
7BSubEGe1VBD3U/Ti3kSIDRpj2NF3BpSms71uf43rvBfA+JL4IVqxSbrMSDLepYh2nrs0EWj2Oiw
eU328deKtYXczVzyBnUndFdmat7z6RPiVmiipsMVQz0RUNYRNDrdU6FU9ij7pfWc7ZLqua+dA/s0
68PY+pmwqyVberv+Hcs77Oc7+LtVt9KhFVW4klzfFpOj+W2+UaebDGA5ybij+q2euA2rbVlzB1BH
DUU9l0M81Tim9YMQblvhHYxf6uPKZ61MD/+uSLqJKRkU04Oui98E08/r7RhvM7T9tcjgFQ9qWzqT
zvYV26bWHzl5Qw8lkR6R8B+VxMtB3R2jW2L08xLk72SXyTcRLdypMg5Kb2fm6KH5fCVouExCzrH8
yVRyl3kP2aY0R10jUJ+L31mQPpQ3dDN4/ZP6Gj+kgbBWB1y8BU7scXd3poyAe5pyEpQhlGTH2hxs
tQyhsWz00e76evDNst/36HfXGZidUTjisRMZrRpk43A4IPwNni6w79FoJ3aPiuUycdvEExLnTwqa
ZRtnMkGwRJ8A55dGW6VOjWDfAL/RKuJzTiTxfuH0mzhfzIisCawpMd9o96mnN1XAZyXELYTJV9Co
kZk2636jhrFy+y4u9Klhziv3ijypZYMzE0cg5w+UAiSJBLykIGm4K4iP6mS470G0bRzJGs320nv7
1DTnNlhfKkYywTQThVcsBWRwj5RJdvzLlNMVD7/kd09sfYflJx5eZxBTafBfUBWSrYI3YFg7Mku3
6akFLs5W1QR8SS1WkMrjFq0LINWrt1MhO6IRr4BxlpK6wNUpM581ZHB1PusUEX2EDghGU+cebkVP
eJ87oZkz3HQ3q+wPi1vzxBjnCqbJaKqy62FM9FBz6Fu3M9iBeaGMO6XdCtOvUScrwcJiLuF0hJw/
EHQUr2tI5gZyR8Hx4ICipJKd6sm6M8d9AVFFZDKgtlIWD4bwUtOVU7HkjU6tz7vpZLfkQ50Zcg3v
F5ZmsYmQE3KtQcW91SO8X/FG8/RdnPyT6Z2/5cRWzPIqL+I5CisO+uRQ8UYSKzumN2ZrC8MRLIlO
VN0VPujUrluej9c1w/OGPjEsDcBwpSMMx8Z2UP6WSGFYaHZPm3BDjE/j6bq1pUvwdEo5B5cKllaB
dhCvw/y2EnOowPVQCfgddsgURWBnb1YO/PLoZgjpTB4NwvLz0XWDIAtRM8LJ77RyN/V+pzqs3wB8
aQZKtZqLXUqaAAz0L3Pcfo2UtKa9ieFZ2ZExL7qRHg1IINiIJyzVRRZ67W226NCQQUSJEE0CyKWf
j6+qgLKvQhMGY8GylR6MhpOGJML1VVsqgEA58scMdz3IJIe6H8G9nGR3sWJLk2+Ud227xwG1QUzZ
a19q6EMLTM/tYoxtiAob+lpaaNGznnwDd08MEDqdtATf0IseGJEOkmSLX0XusPq1+lTumaunt5n0
ZLJ9DT7XZhWL+M0yfXFS/vUBF/2/UdwRIWslXM4iiqz76LlDF6f53KZAC21K5qvptkkf0/5oPhSv
KdtYwp5kCRp8oN8lg1/ZIHYt35PyrTcfEzpu/qs1umgWzrO2RfIFn0fFTQYR9/Y2BvVp8zGlfg7J
ZdOfwgchPTZitxOFyU0mdCKCiej6Vyye75M54s7bFA5q18s60mcbK3Zp5nQPQbYCGlm898D6rqM+
DoAaMtvnmx5aPm0pRjIJrEOaoOIhj55KPqlxzJvfCTpxWia5lQlS+rfrg1t8T50a5o7B1Kdg3OtH
EoTpSxv/pU+3gm7vxcaOxk/Qw7UfD9cNLm15YF9FC6gmtLfwekmsGWNa5jX8hpZsxuZOpM91BPHn
ZC3uXnIjp4a4gRGwHImKWaLWOPQ2I72jmS/Xh7K0MU4tcKc37EoN4lIYSqoxR05bZ+qPaXbXJx9l
7mvdP+yr/A7ugQTTgOlHxkriqW2pRFRBm1eqkUqnZLkbpplN69ENDS2B5pIquUpS+dfHeImHwXMJ
Cg9gqdJmfR8eD5NIgsEECaW4xm3+CEExuFro3oMaoNuCYeVT8Ry5c7bT/YrZpdDsxCzfApUODBzy
Jcy2yM3b1V30W3kU/em3+Cr8J+HtqSkuvJUIzXu9R3EsyUJH7w6K4TbRg26thAmL+fFZ0lcGTFIG
ZwAXDgH5onajMqer01bEC0QYXCKT4rki1VHW8+qhGtPRpmVpHRWwQtyrqbambzF7Ed7dn37CfDhP
AiOrNhUB1MFJgBZ+tWrsGAqb+QiS8oOgrsRgS8cPCMZv2Asa5/iMZCs2Qy6WSAdFZmnuKasgK4fN
5K7sk6UzaOC1gK05K0/xUvVG3RW4yPE2Mcagi/Z9+YJzp0x/yy9Qd+jqg9SmNvmcND/5CEW3t7Yh
+sfvzI/rn7E02NOv4DxBMUqtUNd470WRqG/0ggGVKmZrcMZFXw0cKqBasygbmP/Ol29q9S6sEwTv
WewphuAMnexBM0co7kNkFTTTKc0b8dg1n9BMWlnO73POb51T29zWQaN1b1QWwkB9uMsJ2YfgBG8L
uqPDsyzuOxCKshSM6vWbzP6QLnNGyU+74yigzrzr6o9Rc7tkq0m7uvCx/90ofBdYAqLwZKsS6kRU
2CVDOnOFX1+ZfzNneIXMWtpoueDmTNezvELPBUIs6kXNRyHeTBNozG3VCO3pJU53BPnQivnGyuUw
/+7lfH2L2QPgCmTd+Vo1k2XVImKkoI5VQGwySzmYSlxuRkHRV3z04u6beYxBLDyb4gIUPeuRbu4n
lGvQQeDFDZu2TJKerk/kvIWvjYd7BnRmCMxmI+LZyqRtuo+r0dGj1I4j9JNH72Fveka0BoNajIrA
zvivkc0jP/FXICYHcIli8Uwp2kWh5mh54hgKnqstJN8geREDHalPx6G2xWR0r494aQVNKDoCpwQ8
tMi/szId8Pm+xztEHYbWkwst94U0FqCOoOe766aW/DKiPmgsQiAXlzs3TgEiMYXVWHOqitoN6u+k
cyFLCu5J3YvylQhscVzg0gMU0Zy7Y7nACBnWUh+TOA2UMAbnTwyILelr4rb5tPZ4XDPF+UU1HwFo
oTQNyibTNymewx4oKYgvUnMtmbPooAAG+f9h8VqfYpsKoZzoWSCyKlO8xkRrqh1ZtdGCcbabyptw
kno67gUNuSxH7BXwHEGnIbyD/qykeSnCIOIxXSYQRE7CVNrRyYhadKHJg+zKJMHfIyVX0DLfGwJ9
MKKCVH8lMS6RR9TlYTOGWlLYWl7p0J7v5dqyI32oy20lsrpyuk4Ee/w0xoXp4BiBTm7FQS/llRTA
wGfo0qyKw3NnWiPNSCkrKSKm0vuAPIH7VTvE/hM5lZ04a1lHnv12jkYRFeJJBvA54Nq8Dmk5pRkO
fJMFlfkp6dXewJ0UquHMRy8GQvFVMzB1CUg9Z9OxHfMb6KGr6VPeh36vfA1CEGqfFqk/r5+jhWhA
QSoG3O5AukIZgXO6udVnzcAiGqhxZcuCCDmK3Nez0UMPLJRDbda/XTe45KFg8btfAj3S6Jw491AI
HFk9CoQGjY9WXogzC479pbxPz21A17S8Fo1p4EyY+Z9mzljOByctNYregjFcqQEor0u7e8n2Dr1L
9uUKGGjh5ALD8WOK80hFDFtyN48LPA1ObBpfMYvfNYmuub7FjXRqaf6SEx+v9WEIzXRYGvd9um2L
DSoR4fisFAW4ASDYdAMmETyGNS+kNnkxxVet3yadm7DnlaVc2jzwhhaIXmZyXP7GpmbODEZLGgzV
zSB76eBk4uBZPfGf5V/VY1l6+UOUu5BOp+JoZ+Qxl+142GjF4/UPWbgMZvjMv76Du84ro5ySUiho
QCloXEcXTZsoEANaEq0xLs6LyN3pZ5a4/aSzXO97C5ZynzwUq6yVCyHD2c9ze8iIyDjmISaUjI4B
XrJqk6RPSWaPh/yr/Chiu/uaAElwxNdxmz+btz0Wfi1mXqqczh0H6CyUIKx60SrWZGqsdHqD7RXe
VzvdvGWtM7giRLJau3qrOkfq/zQv0bDPK7tWvKK9Lztb2hgVHptQdLq+tEtJR3wN9IEUdGsgt8mt
Lahsu0wu8TXtfsiYM4VvnXCgJgpRI9s2wgGYgFh7U/W7oW182tV2JpC9Fq/QXC2VxmZGXXNuTIRa
BF+3baYUzEaQXAleJPV9ygvwd1U2WMozkP4lrtxtQylQhbdUfe+h4nN9DhZXRMcDGBhRtLjgpjo/
8EMZlpVpDtjfj2j59HbqbvooN2RDd8ZD5z1bm8YRPyxXvC229aFd8WtLW/7H+EXCU4y7KmfqRANm
pkAq1AcqrkLr50Xkj9X8FkWPPvDTkIA9H6CWjbVBUpDXjNNeZ06m+jWKHcdYd7SX6tmK7cbwKm0l
S/mdEblmdXYrp34UTYpVJc4jczu393KXpHbmN3eqE472YLduei/sFe9t19xpx+Fpkz92t8NtvNX+
Fi4qwI/k4/o6f+czrn0QF2fGuqrXZoEP0mx5X78z/yN2IIP6eVOi46BzW08LrG3vhF/l9qE4WPjG
6iA8/qldw4s21jPUyGyya7bRTWa/IZ7bSPj/JtvYtE/QIluZve92h2sfy23KpiibSO7wsRlaSZBW
eyC6kwWNI7jyqyc9al67DW/F13bXrPHcX147QDIj+J+R2Sh68oSYcl0aiaqOVQCiIVsRU9uKfZSM
W7gnZNlCJH2vr8ulV0bLE3YnEMVzGy1fXmFKmndlxZrAfMZAu90fQDSrF+qu5V8X8l3gFJ11ifGC
QkM772S0XjUpOuRgiOxiAAzaR0s+9r1qG5CpE9IdFGNHbQUbPh+t82WEzW9VSESm6H3mbrTa6qKy
KApQJCfaQUrQsWvFn1Wn+J3M/l6fx0tPYoB8B/LO0qxBCXaM8/MWDlQlJqBVQVRD4VFW8ZIiK8mL
y0jg3AS3Kc2kz5k+lk1g9IOf1Qw1vm1ZusSUgJFZuRNWhsP3A+Vjqrcaga2hUR+jLPWVcA0FvWaC
i85FpieF1M7DGStbizQ7iV6vr8nlWcLi46muIO8IZRieyyOuw6LstAxrwsYQkpTQ+IxNdyKFq2WF
l5T9X0usVko3aza5Kx14G1UMQ9oENEwcBYx3own5SnoPf2K3HbA26vb6IJemEWQJIDJQQHsDIdTz
jZcoiZGrOaZRm0bdG41Esytd/HXdyELebJ7KHyvcddJHlZqVErZ3adfPkw1RyONr2NrT3oFE2rCS
7l+ewx9j87+f3F2kyYtJs/ImGJ0R9G/v1u9mtDXn5fqYLt8050PijhO1Ks0yQlgZ/Pgpflm7gZdO
68+MgUPjfBBSj1WIGvgerVY9YQo0q0OAF6BTo1VXrqslN3dqijtJfcoAOJtmH17/YTK1oWT7LDTs
P7JiAPcog3f+4rkJnby4JuBqDqZBcCnbEEnxoZzx0YCj8vrKLI/nx9K85U/W37LiZCjkpgmK3Mrt
UI4eiZQfgDt6Eco1zuvFXYAmcwS/gH6j+/fcltbMwsTaiL1WRm4OiQxV+pgQlF0f0fL5QWQN2Td1
xo9yp7QHhp5JE8zEFbRtAcqGKKNg5TtmEtuIPdmIbuNQcYpIgYjsBN3F4e36FyyOcw6vZz1UCxLQ
5+MkEQVJRy42QZa+FRaGmR2jeA1evGaEO7g6mPQrGksYpSX4cR8fMqG/pwJZ8bELwMZZEeabhwD7
ELWe88GEkSW0hhpig9CvEJkl0dQcILZENHVWid2k1M6mL7kvUPuh6Bvwko56bYF6RJHcaWnhyHiC
luSJTfH2+iwvBI7nX8bNANAqJWkrA1cOHpEQK3bDxwpA97/h5NFbY9tLQAW7xrNxq3W+/mkGYAW0
NTVYe9dcOh98BmrqeOPKFnhR5oU6OUFto+Ym5DDQ3JdaTizfD2BEy+h+pLamrxbd5ivtPMqaM9V4
TQMUPRc0uTELgqCNNdivZzTyBKEiuqvS98LytN9R+Y43rg2kp0C/wCb0j19vgCGBUweUL9/Kg5wH
N9kAkhADLYyx8VvTD1X6cX01F2JWGJj5CUDPZ6BNeR75yTRWrToVmZp0QVP3nW5bLBWlmy5Fpf9I
W9MiG/zd+pAEs1VclZqg/NbT0tjKAnBa7vVvuTxaaKBHrW9+E6A7lK+Ai+kUpWYYDwGS1BJxwcIh
bpNRF5krm+oa38SlA4YxMJLNNI9wV3xjditQKZLLfAiELNupdKwdJsFnDMmAt2O+FjovDg0kmeAH
QOHd4p8g4TAVLUhnhwAwF3E/6qF+C85oZScbYrISWSyaAnoNLHXIz+JtcL6gIdHFNFc7DGwEdRV6
UyEGoxXKQQnRbHh9wRbnEEwaGh478+ODO4KVSboyBo1zkBQQnY/kbZwyaDmPg9dq4+RdN7aQ7p95
pZClBBRk7obgPCIq7z2iaTYG4iBY91ak151daBGYrUAoZE1OZIwsvcc5Bht9FEF8lTZGtSelkX2w
tsObzyjCbLBzQ+qemp5m9OX6B15Gqfi+mcIPbcDgleXpp6q2LaYcLYFBCPDwgRpqPnd2ySvTcDnn
6N9XVRGb1wQSkme6NKbIEEpFGIMSDV0HdOGPe10Q4l1T1ORJVPtyBbG3MCqsLjhxgMFBGzX3Sro+
Q5dbE99+8ltcEIcEkRzqkToG+oPyke701+s/v1AtOP99zpeB0iUKBYLfl2Mn/Z0e4mBn1TaawNgz
zeY/V+xdXkHn9vjAiiZKmyqwZ8XHrDmA81Z6TfTfQ7UZgBU11cdB8KTGFncsiR0U6ex+eKjiz1Jd
6+FfSG+ef8m8iidefGK6FrFBQXdt5CntQX/X2Y2MdFz5nvhl7oi5Zmcbq717X5mBS9DSuV3OA4Cl
VJhQuxmD1vrFSrdKt/Xk09BHrfo1+rOmgLW099G5OMNkpTkBwbk2pQMvOq3zKSCpjOp7QUZgq8M7
i5Sh3cnFP1UsRMUPwTKYR7+bfMFywa0vqZtsxPU4Ba0iuzr5SoldPoW7t0natp3pZB4x/esTunTa
oKmFojjgPbgouDhjtKSaKL044Vmg134iJswfjWYtUTX/ynk0AyapEyvcPJaZFUNHs5sCE8TXlRRu
CrZpb9Dzb4cglU1WQtmlU6JLmgRJb/BLYYnO92bWZHkiMWsKLDOityLeCXYGIvadJNTKplaLoEuS
YvcfzOOJTW7lOqnqezhp2BS7BCAhNmxoWazpTS2uFlQ0UZgEZR7ors9HpiPWboyGoPorq81NZk6/
emCVtteHsrTpZ3JBC7kPC3Jo3FCgVmQarYgSs9wM0U0kGb4cKo+ZYebuSDR1ZeKWXDQ8NPBWeMFp
6K89HxLSl0IRMioGIIbV7N5smz+Y5vxWy9ty5SZbCD2xDZFJnOkMwaDIy0FHnTqpdWhOAWCPyg4i
7RlK6TWo2C3IKeSpGL10DeqORs+K27LKxr3RW/pKtLQ4u6idK4he8AcfLc2NKRJ0xPENyJvuk9Rs
bKK0o5sic+LEk/l5fTEXd4wJFO4cJcAat5hTKtPBCEGrZnRD7U9UEm2zYoLzz62gj8AASmHmNVU4
L6JRAXzYfSwGhdE/5GlaQsC0ffzvbPA+xGoFg2TY+ykVJJt0TeR01lotc6FUDgwbohwNHhF4XJ5f
10iN3FToACvI4O/RbVsfDHO0duEwNo+tiMRcataWV0UGKGvUCvjSaNRtKYxGrwTQ29OIYPl93Ve2
VI6T2wo6eYqYmjlxNpKVTq6lowMOGNQ0wPcETnzuLkQpvcwtKovAf4ahm+J6CroGhE9tkqXB9clf
NgXOfQCaQHTK8+YKiZxHdWqJQS20oyNncfdc1KZqayOQINdNLe1YVC1BToh2YFT4uJht0DRCslrB
XhLb6HZKkslT5Ub8T3bTiRXujmgqqhgEHjuQzVb145YVOz1r1c31sSxOmyWC3hEvo7kQe+7cTIiq
dqkeSQGYLcDA2QE7yCY5uUVKSl85ggt1b+zcH1sadzcwFSCcRDDFgCKjgAqQWeXdURrGot9GyiS2
x24kymgL9dRVrmKVdNwqxBJrWzKmGiX7TGuRIstU3RaJVkd2U806IYWaoFHhP5kVA9SrUJ4F+RXn
8luxaIVGCkU0yKVsLzWG9gta9vVD2BbWSsllnmA+8IAoBIB8eL8AIc0dEUDiDNZYqQR0o/w8TNpH
VcqPsRZEEhpAED3P2JJmJaRaWvRZgxh3jAXqUJ5UqIrVqRxq2OwrBklBrWwdJsyU/QZkK67P5FKk
AzJwcLhj7Y2Lt9mIcKCTCiYFMUjcyaHR3SH0utqv+pWYYOlQnhqa//0k3A/DMJUTCHZhI+f3NCZO
FtGVxNPCxYjrCcAN5LtAJ8uTG/fq/NSed0VUR/u8qTcJ2D1srYcYXvF8fdqW3m2o0MJlgklHMbA7
zoczdlVsDR2GI4Lr3JGjztWbWPXJUA23ploJTkOK/thUKir7mnmjt+b4SgWFrczqQucH0iXoREKs
OksO8AlkBmHKJBoSCTAJqFMW2c2gojdffqnMzEaTg1Pu1QYEP5Hs9gwv/FG/rbPWa7PujhbFTsij
YeVoLpyXsw/iLnJWFZbQy/N5iR1dJb6cFYcQs9COvZ32I3iEj+oaCHhhb80VZYx+FqK+CNfNgali
TGrYjKirJvdivtYrvjyqHwvK+XIPeHJZTQULahWHfoaKnjUEbU+eq65CMoM8sCE8lla/8g5ZSiCd
jYzbZhPSuiyrGikY8089fRVuIwsZpGl8SkR1UyTELhqXQVrNUkoPHbW30Bgk1grj/UKVBJNryuh6
gwI2SAs4b5tPOWJqAT4CqCwFOBUm9E5qaE7eSwBr5hTJx3Cf6I0fSoNu54lyVIY13ut523Bu+Owb
uG1l1LhRrBH3YNWn7bsoiHj55V3Xvg4dIqUJZN/HPoXo5kTzesVFLrqVk+FzV7Dem7lE5uEb6EYQ
zD+IXh3V+JiytWTyslP5scRfwGVVJhEgy/CRQRbaSWILt0heJy/lU3+nfqzxpizcMphSsGKh/KQg
WOICmCqEvkSXVFKgN0dVCYTaV8eVTNzC7XJmgjs2XSdn2diX8E76H4wILIMyfY96E9fZ7rpDXl6k
n8FwB6WhvdbrOg4KnRwghLaaSe1CL+6yYXPd0FJ8fzYmLiBAzDmySIQraJGfLdNdRX29Vh1F/ZJR
pxTi3pUkR0iU+yml/gBJ6Q6LR9xKHf2x019VqnxpRPy8/lWL/ulkLefpObldJbzNJKphok3pLSau
GDJbnfY9+V0Ld7l0p8QrIfbSQxh1eqRYdfAyo+eQM5i3CUmQo0Dc0NkV9qoCloR3/ZPKtgmkEnus
12Cwy17oxCLnhWgxieMwz3sdhx4rS9uYrA1LH8gYbVThvUiPfStvWCEWdt29aM2KK168Y07Mcw6o
peUY62E7Qy6tahObUmLXUZl419dxKQbHvAKzBDb8GQ/L7WPocoIwL4cZ3XTk5x10QF8mUHQdZRvZ
GpBrOGvPmMUjemKQ286NAHJvwcTBUaEfMkKttzVlT5DeKIvdZvp1fXiLLufEGLdrorZhZLKwhqxg
v+s2yx0TooE2zbJ05TGzeCBOLHG7pTdGox8HWJq0xqPaQ2p6lbKt9SMUARmbHCSjViwueqATi9wG
sWhPk96ARaPLN2a4HbtfNUXTXOdfn0NuI84hjq6h4QmnDgoeF2471jM5NdRSPgAJn/rQJC38KG7W
SGKXrRjiTPMPkT5eNUxM67A10ko+1H0zbGSi/9VzQtd8Kbcf/ncsqIPPFlQMjFslYDwmFMVbyCxV
Zsfsqkmm+1ysxnu1ZrUHzVUoRVPNixiQzyys06NQZD348fCijweI6sVRqeyZOOHFGdJhZUH52Pr/
vg69XiY4eRH7cStqkmHCY6+XD3E82ZUh23JsbVIdzKdSDoqBQ6iBYJK0h7p6EM1NXhp2NL1UdAMP
WBTGiv/hzun3xyAljSZa5JTgF7goRBDEhArIdRyKyGnrd4uCWqHYhEBi6emKqaW1h1sHHT6euzL6
ds8vEzSAaXUhC9KhFrR2m2KvORl6vVdQoN/l6pOQ7ntEqIlCYAt7DIplnOdByyejXRthi9FMBmGa
rG77MO622oDpJWYuPk6QIXULM3otQqyzFvfiplfanRqmT0gIt7vWBOSyGg0JJauy9Ad5Qh9V3yE8
wy/bSQUUh5VXgosOKNkf+7Bw61DKPNMsBNdSJn3baSj+5nkpuU0vvGhKSndxh+JCOIq/6nZQ/bSl
a5wm8+zxwwb3MjqhIeYJ4CEXdpVGkaIPVJUPZZj8D2lftiM3rmz7Q1eAZomvUionqUa7qmy/CB7K
GqiJ1Kyvv4t1gLMrmbopeN9+cDfgRoZIBoMxrFiRHntXjUOzaehvM22/j+XgHm2Nu7up4Mbf24Zj
VbCDScx4t9GDbUkalFJi1F1C9HBR7D2Pm/sqrfZoe3twVCRyEvAaFdqGm7CmSfBKEJoC9IJueuNS
kxSAbqbULIwwBSDGS7Iz5oFtMhiJdJ68oZj+BfDAx/BLeWAjs8wGpX4D49Oqw9zu2SF9bb8T8FLF
3vjH/rU51ViuXH4o7meB0qq6TtV6FDT0MMdsqKQMtF8KUPw/7S8othk/k8fE2PWxt0VUui4WKXL0
zSE5BKzf5WaaDXU0Pjh6OMaPQ7orHuidHQ3mHoNltHvrQF77R75FYyQHoP+zVpTtYXXQWA5beCm0
rdBXi1Y3XNK+95PlTnDCjYGlvrmYinHOvRrkP/VrroJJP/+LCvJtlV01wUBKiekfqMmi4+tS/FTH
GP03xnqoKO5yKHOTv8UFcxbfRKh/KkUPP7ral2BxtfY3TxS2ZxhqAYYu091ZhH2pFC3xbK2jwZhV
PGr5tKHhay+YSJ4BimQjPSu/ERlRVFuHtx9qjbs812WLJmSjsw61MW6Vktfu739EoRp6uRcUfVoE
FPRGuBiBnYnsyonosdeDwBlOAZiNdxubLyzR1cX637WB5+1S4Ehnm+sUa+vN5jwzcLuVoDNW2D3I
4fY56rCNHmpGsVdsDPkbmc+3JoitrhjVCQxFEfh9uVHA1awBub7MwFxnt/Y61n5rVHWnO8uPxqad
ly/JoUIDzcayJUdOqLzouEbhFwVnpDukd8lW40lJcgyazYwzRQAXW4lvzvo9Wf50b8kT64ydMd0l
IKHTHeDW8SHMGQ/zkMB/2TqCFfUSVT6UkpD6RzeY5CABUhlX6YKxvk5Z7jPra9wqIUPXSxYUw/3c
q57eqGe1eUjsIy+f7Sp+TNwfapxsPB0rzge8ToDkcQaujnzjpSakTtIWhgmYZFzf46RhfuJgXpAN
Sd4p2USGrB0AWlEA8MPgAILE9KW0ahrZCLZ5TItN0IKgTfuymg9uQ99G1Hf18WTEzS7riqDQe4yX
CB0HEOEyeZp4+5hVHRpRt0h95MTMh0qgvAxuCjjDQPRLxzDMoPivFYx05Sp7XfSX1Iy9uCi/ECBY
rbnw+OQmHkmmU2e86ZW2oZFru//RkCh8fgeacLkfPcWMEoJewHBQlD2a47WWBtWIFs3xVSPPt7Vf
ips+VvofWVcDAg1ep27HIUtrz/NrV3loBSJvdmR3Z1Q7bstae1wA7hZZVfyB7nRhgD5lLXIcvVs0
VA9NA+2cw+wTPfHSP085/1orpTfayZ0N4oO5SzGjMGDx04wy6O1vWPFQkDuHf6BpgFZirN7lJxC7
z6nZE1ww9MnvlMqOfeIUW1UWXfyMZEpRxhHIHBUONcgjLsXo5pSpbpIhaBvig5b8wky1r6AB9G1e
B46RnuuJh0O8Gzp6UhnA9Zgq3y/7pmn+prN2ILBABYgYs+RPjZl/01KetCY9YGLAKU/MDZtzbXQB
3dZRW8P4YhNhgGT1C7MBFIC2GO3Le3ByxQFLXrIuaI2TGqNW7bzfPoAVcfBFXdhbxDaqJte6DDtX
ND4hyGqSgfjjTJjHrSPHoN1sAH684yC/tUdj49hXnClYUzHbENYVpy57phpJK5g6TQ+LhASV/auM
G78kO2Lld6AXtJ3XfPldsD9mEmgl0Oq02wKi/j++AOhlKAYiOrnzzsUAZWVUZozKy8bcb5f6lDdx
1Kvx39n9VWp/UwVMRaN1cpT2PUaqUWRLhmmLeuf6vot9AHwZWAWwlsm2ZUqLKgFSSA/tl9JyAkwS
0GfQ4OeYGkisI6NP81b8s2JML0VKj0nF66QcSgRAltL3aIA12N5ZFuNZ7/IxcGdHlHDM6k9r9uUe
JCGF35WZ6yk9yJFvq97143r5IdI7U+euncGo6yFRcmU/FSl7nMlS7E0+qE+3Ra0YAMhCcQptj7j+
OPFLA2ArGK1eAzMVori7Rytp6aE49pqTXTVYvtI+ZOTJMrx6mjBnBSMy6vtCAfNRZ/t2/FBOe3f6
7aATU/PzukfA72GKTnD7C1dc7csvlHYjSVLa8U7HiO06/mOmmZd0e4MMmA7vxfF0boov6D7aZ+pb
7J7KMoL7l2j3GeKszRmncnIZj9Dlp0jP7cJtiyzYzLB3fOfLMO811cc083EAa7lfNjueb1SO5daV
/5GI7K4F7jzVuCJCS0H9hFFWrh6qRouhuOODPXogCuSN6+Xgw9LdPyxvjlp9mKwac9z3XPs6Zwyj
Jx24pfs5CXvqu8nGV320aFy+Gga8ULAXGiILY8ujD5nesFppED63/VB81eesDapkADHCvNzx2FAe
wEuaeZ2lOc/50BIYsEoFf5b2pMVO4QFP8t3pOzGjGslkVqfFLiPucExJ+xP/U0gQNj+auv4N+Al6
7pyieqoB9rrvu6LfTYAL+GjBn09D32obD/+a0UGhHoTqBEgp4OguL4N48u1hwJRQpEDGwUN+cH6q
NcJ99Ewofu3ajwZJHFC6ApoJxgPL/fcnDn6laCFBYIsUqqRfaHnudGOBfHswd4z7qWF7bpN5aeUp
wGJxUv4rKkwoGBCKhgmcLNwMnOflkm1HcWKWVkZY2mgarwaVf5kGt971WZH+tipnjgwQD+Ze1tLq
iCnm1G8WI0qoxo96kc07zhPyc2w6zU8yVryTulK8qmBppLB4ay7ktf+NbwVeH28ScI6YSnn5rRQY
npxpgxGqyXJgJkZPpqzXd/0E9kw9i7eK3NcuGKi7oN1objEEMZpkeKppQA94N5ih0n3TTZS02b+r
GwwG0GDovkLzjIwWGrKEm0kxmmFctSDcZzvmup5hP9mglE+K/lhQr327bU2FBkk310ZnOyA1YIkC
BlZaU13WICnvcjNcMFL9WBpqflf03PAMFI5A75/nQdPbzf620DW7iadcF8y0SN6iRnB5cDaMWGcW
mRXypf6GroUTM9KvcUYwwqR/YEOYJBPI/bMzevQ2TNWKF4c4FRxTopEaV1pS74lUhFmDa4aE6+TU
mUsa5LUFYp5hsvcZVWywICnZO68SvnG4K4+4eFZRFUPLDNxIKYaIHUBrYkSsYTEQj4J8OWWvfN54
vldUFKEf2vbQr4578cHQ/ClQQZ0TiSjUMULKlTxI5szxCFpaNuK8tU1EoxBKLqB9AU2V5CNMpVLn
+WxZodoN4WgavpP+nOJTmqQBOuWRql2+bCiM2BxJTR1RvcW9QDs+mCYuFWZQNBslOdcKMd0seRZF
Ftgd1UPFEa3drPT5j79lu+F6r1wNeEAgeXQNC529Mo0eXoUWWMnSDkn2UpV7lR6yZTgABQr89LRR
Y1iThdQlJhAKpjFD7oHUJ5b0KCLZoYPScGajtQXE0wSNjwZQKyT9trGd4t2StvPDv7NFyxzS3ZLh
7LWWKR2m1IedcofyOyqPVXaoa0BVdPo09G4ELvay3ip1XquNCWAiZkLDRwDa/iPK/qScnLlZas2x
E5bxCCJCbfAHUKZ7xOaeOo07G2y2PuHT1oyE6zsBsUDaidnMuo2emkvdaUm61IhX3VDndN434AjF
7KrNYSnX1/tSimRYZsXU1Rpts2HP0m8GuCwXLXvGJdzFbr032njHFPY4vhlJgA6RsMVE1yH9M+Qg
CdwCflzrEr4ENh2eg4pB9bIuOQrLFeCJ3bBh4IHP7pDybmbMdCcpypAbd0QY6ktFupQllWpi0rLB
xlsRYpzl4wLa2Ca2MfzioSmWLaOz8mgIWUivwiGykOUT6vVJfYppNDGUjLuhJrZUGbKfGW0xvJ02
dNcnnPpVzfUzGtWnHeysc2czOr7dvjhrqgRsGbKuMOWAcEr+4ETrOR7GFgTH6YBRuV03ekZjbkGp
V1cqGgLBKYAXWZd7o9oxMdWl6t0wyb9MTYNGLLT1GA9gOvcntTzkMYPlc3d59vv28tZOE0kfJNOQ
bwBDpdCsTzusA5zTNwl2uGalmAUxTU9Wot456aTeGfaonv5dnAluOryGjoaUoWSFqNKSaqCL+/Ei
KsrDyH9kKYIXbSuJsnZsnwVJFoBMRj0zNrvhUDY+Qubc3RqZtyVBuv3A8c896EDdUDVDnbzO6eH2
Vq2ZTkHxJiA3cM/l92/qR24qIPoMJ2Xx4j/DU/9gLIeu2VtbWbXrkMfEG2thGAgUAc+edChVSa1y
6hU3JPX3uMLgGr9PduC89CsxxWKjrWNt26Di8MTgjaHQLJmPzOXYtMJ2w5LGnW/WGGTVaGyLSmXF
NKMDClyumoPqru1It3bo7H7ivHXCSnmpMbJwdmsfHU+3T2hLiLRvDSVxoWadE+Z6ClyX6jXa3f+3
EFmRjR68DE2PlWDCs97c25azy7YAHCsrgauFCBDahohehjsQDaG7PqdqOGfJcSziMGPUZybf3d6w
FZVGFAVTgwQu5gHIrirX0ayYKaUa2hmmBiX1Q5NE1NzxwnxbQNJvt9MGxnPFuhnwWTEFBm+iyORe
Wre5WsoFFlsNG+dgW18dXwzeI1sZmrXdQ+sQmrrhNYLDVQptKjWZ+rlc1BC+83B0s2KHUaTOPp22
aj1rggB7cUUwgzbFq2c+UVS107F/uVX/4Dbzq5Q8DnzcsDyrYlBSBfoFhvcq74qCp63XMcQYgGyn
zl2af+mtl39XBbw7H/ks6IJs3VLwYjQmCM7DknXezPfASwdD8z5Ub2gZ3KpOi0dMcllg2Fzonkir
X3GbVAiKXNRB1TC57+K7jtU7ZttI1p23SFRWjJthgrQA0Bnk7YGWvtS3XE8WNXc6NVTsX2b8d6z/
Gf2EGeyffl96rVtNp2Y64veX+d6tf/53vw8/SySE4LZ/eCmfvAFA4/PCZoMa9i5rYTRz6lHCj7eP
fk29kN8SjT2gCkF33+UmMatMMUtaU0Navxegw56A3tCqDb9m9cg/CZFsc2yhHXpOdaxkyAISDw/Q
48RKfxrqj3rcyqCtmZnPK5JstN4mCUVvrRp2Q3sw9J/V1HvUpjtL2biZawYUJhqd3xagj6or6ZeY
BJkPOLoQk+trL25fp+XZhEh7X27lLlZVGVYGrwKSu6ohvdNxlyBwxXTs0G5REVw829gCM6ztmqU6
0DMgCPAv6YhMa9QWhPhqWJXlTx2kgerMzgaoORO6v61xq5JgofH2iFZS2cFJFWtxUhQ+Q9vYl2jr
ZAhHvRrkuLfFrJ2OsM4OCJRAKiKXjF1g51JwZqmh1ROvv+80YJUJaseOr6opitUbvvTaPQIVMLCf
iK11pLgu71GT0bQ2kEIInVh5yFGpxv8T1PT77UXJ2HZkhz8AvXht4BoKxsBLMWUOGJHlZKLCz+7Q
kxVmFMPb8srdd9bZBglyl2EEKO+fuzqJJrXYxct/sa821B4t7UAWIel7+QVgc8MoZo2CCAuTac3+
tXYfCYWo+cDtXV083V7w2il+liapJabN2k1MSyBMwb/OzSZoE3XEaFPPTfYLiMRZZ9QbIfWasUJK
BrThIjMDKNvlAtWKFlzrLLgp8cHMMB1tHA46ec85RoWZ069/Xx/4fhBQQx+AIZIutspyOpgUEKIR
I7TziYQ9cjBuMgtecmAwPSsrNs5vdXmEIAuqgdEHcebl8uw8MbSphqLqAAbrJfWGioFm7YisM5zM
LdTE2rUAZBcWEg8lvFnp/Fw7X1AqbLWwyZ4b+6zHd1a+0Xe7UiaGO/FJhn65ohKEoMSiqFNN8PyB
98L1M/3O/Tpq2m42dc+sjqiHDdnvrv8v9lL4fvBnQA99VZ7Ci9rr6L/XRBpvSdmuTn6PNgb5zAe4
mxtmc20nCVq7gedEZgC3/3KVWjqAuiGBLJvFQUyt14o1ftduTeReF2MhOSj4w66cJjxB1ky1HkW/
+snovRYKMoLa/LbWrz0BUAZUKoFqRkJQ6OgnzwZ5SKYIOpVwTJg/0kOizB53H5dpIyZceTZFHyKa
ZJCMx/xkSdcru2kVU8QCU0EXb0K57qjX7T+yVgmbLMyESBYhY2TKWZvF1OapriY1dPtyChLDbANj
0bwBBIKJ2ygbFnHlgBDbILkIoiC81TKIuR5ry0jBJgA+zS+5c7e0z82y4disixCkmjCCKDNIlzZG
wNTHPV7oAnAyT03su2puBz9l7cb5bAmSbu7ktrRhWGxoN3/7LGzSp9nacNJXRaASI5KGmLAqFxE6
1Lz1TKxlXioMujzj/cLE6I0NW9UzsHKqOBFcEFnPwJCpZOmYaqGhxd1dORPzhKrp2z9fGjh/SD19
cN+pqrRZI/pbLKo1III0R/Tyxhb1FdOKj92Stn8yAmjtbXlrdlV4m65AMoogShK4tGS06r7SQozu
60+jgpGcpsUw4AEMCMgVKWngZKV10CiDog852io0HWz1yriFgFoxF6bIN4NcAS4qMr+X5qIjGXwe
JYfLgaHfiX7Xkvh1qHa2ssX7spb4RegADhugJ4Erlftq9VG152pmWrjsebS05844poV3oF/hMm71
CQojJ8XBoIkXiDKR7YNNv1zVhNLB4KDlNQTyy7OaYzzDwaCa5zQY1Gq+3D7MFT9KIAqAXkTrPybh
Sl5bk6DHTW1xlnUZllWouIDk2j+Wvtm5xmvvbtiodWkobsG6g3xTrhRoKFmzlGNpHC9wGUyoSPrm
H8Z3mu3dXteaauCR+l9JkoXvuhzGv4SkQfMU51dT/kB7r29X/4UV+SRGdnoLjOnJlRFOU+u+DTb3
1fRnSTY2TXyqrA+fZUhWN5nGkbaD0AfP/SAtc4L7bvH7P+PWeNo1zYPLCWJ1DcTqYCy51LyFuGyg
9QRXwmj0ndsuVWA6GOwHF7X3wfKYPCzdJrfj1fKAkYS3CewssDSoB0rq3ma56uTAQGD6zeLpcXIa
k+Fb1+8nQk4Dhndly5+Rpq+31ePK+iPNJMwyfAxA5gDSv1ypyjNz4IOOoYpl/aCwU66Wz8RqtzxQ
8TMXRyfEAAsrkCMi4JRDhqIpFWLGCjh62U4jX+0/JgN/xRnmiif7PmOnqdpIpq6sDE8BCrloWBIT
pCRtqeiCpgaQWUQUEKS8PXRoyiXjhkpuCZEM7wzjPzCqp1GmntIsSOjOcL/98wldrEPaujgedKO0
ICK1Mb0OWTrc4GbDzbh6nj+o9f+zV5LqKYwgqBvnNLLP1Z4/317A9ZuBXweoBLcJKWfRrXepY0NW
4OcdnMRY3SOn71lvxPleTHsMIerqv0k5++7w72ot8vYA4qI1UEMC6lIks82m7soljeYR6GfCPXT4
YnzohtG7sq1iYcgrib4SfLgq2dYxSVEK6uw0go/tKxhl0lAwOIGFevh7ewuv7NGlIDnRqVaurbS6
kUZDHiP4fSuzKLYPaDz01S2E17VGIxOEBkMBZMaarh7dWDHAcW6VUYZrw1DBw1jX7J9fC/zwZyHS
8QytiQTJAiFKGp9VAgmgzCjLf76ckIJuWOHWCtZQSatjTNwehtwso8X9aU6tXxXnKt04mY+01aVl
uxQiLaUbUop0oVFGDkZZpuUYDKWz4w39NrvDHclLzRtj7um9GaQzUIgGR4thwyLgFP2JN2hG2kpf
rB2gLeJfkEkg5SpnQtO0q6cBE2sj0NI2Fgi72wPbamnfkGFKr4a5zGaeamkWTeQHVwnG2YJuvt/K
U29JkSy4SVNStxwr4faL1TZeCaIQnW/4R1tCJAs+Vu3cZEIIwRAGtfG1udtZWbJhYGXafEFrhTY4
UdsDsAN8epJH0epZVvNSLaN2ABexmx5njH6jpgfAhNvTO7VvMIqt9sAMEGn1W2a/GwXfD20JvDb1
afEO5TmqrXnSs8Zb+Li7bV+uDRnic5Sd8YXIn4Mh79JcEjUdG+C46qgxMbvTdRS67zW79LOubIPZ
6LcG/Vy/N5fypJN1aJNo1EnriAF+ZC7tLu4Pt1e0JUE6Vlr06dKNtI4mmvi2/Z5txQvX3trlEqRn
eVDjObUsLAH1zKHnHs8hR3nX7Cde2zukRQN72nhIt9Yk/v5TUqilFCFlU9SRUVs7zbobHHVj11Yu
w4UeiL//JIGMNa/7OK+jXjtMCwkX62zRbANJuCrEQfiIkarIPclR82xlaVJMTR3NqKn4KNx+GxrY
kLji7/+uA+L9R4guxgrII1tpptZocGV1VKaLVaFnPjPv0R22BYZauTwoBwmKdPRcARQlXW1wNsej
gtbhqHwGy77vfhtb9FqOGxZkTQqcDNAcaEijuXKIDzJq0mfwaiKqBGWjPrFa/Wu2J2DWt8AoK2qG
k0HbnAOfzQVW91IJQEVmFINd1RHBpMQwtlN9j8m1r7fPZkUJRLlTQw4BzhGAL5dCVHSINGZp1lGu
Ju1p0njyS5lGjDZB+m7LxK9t3WdZki0YXaojNQxZ2fKiMn6yrO8T3mSz0rYSQtdhjqirIo8GSwq4
gESX/3+6YUbmZLBxQx1lj3nBpb/Q/tBw7htGsRvU0q9Z8lCk9qntHm9v6Io9uhAtbSiSSqVghsCt
QlXcg+7ruwKuaFoHXfGH5Bh3qRRRn81b1a7VzcVwFDSqw1kEbeblQWo0bjXK6zpqvcl9KlQvTY/O
cLq9uFVt+Y8QOUoFQQS4RAbcZHV0d3Hz0uepi1EOw1Zla031kSpBWh+twcjvS5sInKhqoogArQQD
5RkjeafdXLAtXsdrb16k0EAeIlpDwPIuXTDd5RY146SB94S6oFKGk9PfIxP2O0Nbq0dMfSP6Xt09
NINAHzVUgeS8qFH3ZgWuzzpys7oK6LzUgVJwd1+rqe7dPqi1DXRQt0YRBrz5yIxeakNLe8vmBm0i
wuJDq7doe42tHhiZ22LWVgRYEYwHIKjokZCVrtdKfEHdRK37ONtslyISasshuC1lZTFIHgjoF3BS
sO/SOXUZON0N1jWRqR509M215X/hdyExImgpdQuULvJTmHa5UqR8YBHNmkcXEz3qdHk39fTdqozD
7cVcbxmYNdBEg8gApCeo3l6eTF+UtNIwSzvK859K/YaowHSe/v9ESIfflf3YD3VeRij2TUPmoclC
q15uy7g2c1iGmLGJg/kYfXi5jCXN4oHbkFEM7BTbIUtf2HjnJpi7flDBT6NuaJrYlsvw7lKetG12
HKNspkMeQb5CvZt9Wr2M7kklu9vrWjseeEMmOLaRcMQZXa5Lp/gHGfwyalriVYkdFtmdCXKGf5UC
dwjzepAPAxMMBF1KcfM6sZVqKqNpMoNpfh7MareZTLo+IghxQSUNqg20gcqpYMZgPJmN4H5ki19P
jmeO6DUY/mZg90WzJQae18XGuq4foUuRkt3uZr1z+gGRfm4pGHD96gClB4UYt9L216cEOQToYzCv
Aw4sv0MAFmX2pOqQM5pBiQ4pAqaBTQztymqAPBBy0EqEP6R7NDd4hKjtlJHeFL4Ta4jKMOStUb9s
HpU470vthpX+JEmyo/NSqk1nQRLp37LpjoxbrEPXAoDIwngFOAeoxwGKealwuqtoSCjNccjKY0Xb
/ZxtwfOuN0u0IwnwJxL2AH9Kzh2tUkNr2pqESs8DqrwmJbgXtepc6c2GKbhu6xZYLICXwN2ChiSE
f5eLmRet4YbBYsAo/lTdjqivKHjsF1DZ6qByX/TjoJzR7Ky4868GmYSmixJ+MrossLYaaK71EPks
G8lNoHgBTZc79Zqc9IsxLKA7m90xapyhCJYRZQJO1PJ422RcA6rEMAPBk4UCMaCWRLIZKc+BfaVd
jFpId2jc9y7NA6Orj5Oin6eyeLQrFZn81huKX1mzvNR6/s/xokCMiRoFAUj1itlwBNVaiyhHCRtj
2OlGlCUvVbKVa7q284KAHKg+jDlQEZdIZzvVxDDGDhlWZsZ7YmMU3PyczGQ/pz964+ftLV05PSiq
mByDdBAGgUjZFtfizGiGJIvA2fircH5U2hOtrNfbQlZuHgwInkq4SWjllEkOWVt2lFk0ibKJ9bsF
ZGfgPDG3cCor20bgwQJrB6gi+BikpehFz5YZyWmg7e7AynJvtPe5+aSVw9mcf91ekLB6l7YKUS8q
3JhroqHrUR5ropcpyGsw4CtC4/2uTNsTktOx0e411NqL5i+zN5L716cEeWiqF6eEGyZTN/YpXOYl
JVlkxvPRTJfIapSQgEjj9rLkHRTZaaQn0LUtyLnwn5dGJTOnxclojyRnVg4haxWGElJZ7dVage8M
3lA/x27845VC6x0SL+gwAO4HfxpS8qrMMVoCUWgetdVZ0V5ESan7e3tdsv5BBHph0aOF0UjAyMhP
ZRtnTqXTjEapg/acekq+JFa51aZ9vXliMCa4hqDoOgqY4gw/5auy0c0JnTsaxYCwucBWxI4ezMP4
uwZjYT5uabusEmJNABSBPgxgKQfLksQNRqVa4HGLnBYpWnCK5+ht+X5732Tv6UOGi/wBckpQdbmm
5PRulnMy0aiqGn9uAMmpf9rTI7gMvKn/WnJv4D/+XSI6e/GWwO1E8CYpw1LqWdm4tIgarv3mfbY8
5rU5Prgw7DvW8vyUxvZ8mNjYHihrtxi55Gst1otXBYxOSF+AMUTSf3UCSS1X8yIyCfgr8s49Nr31
rXPHXT9OBwPM21vFzrUdBkYQ03Vxu8GlKT1oE+/MTAfVWOQuertDx6/hx2O3N1XmeIVCc98qjDoo
uRp7JbhANu77lReBBYs5p6ivYWYm/pG2W+mV3p2sooqW3oWzmjF+sLRi8M0UWV2nHZuD2jUsoHrT
HzE4LQcv5pSTUzVNveFVdjUHumUNz3UXF2FW8vq5KNVsI5m0cnnRn+8ItPYHJkzyQIfEivPS0Ipo
KhwaFIrJfxSWwjfyEle8TR9bARSdGCIKLKXciQQascrVmFtE8Uvd/M0fgHesD/ZXEDHGd1T3m8lv
3g1lw6FZsRkCVg/QI9wZXDHpEhMjdvVFw/E32l8+vKf3unIuv+Qvty/VilpfSJHcUrN36hL1niKi
VZjAOaKNpzlfwYfFrMJTt0Y62NLb+D8b+Z81STplGZ2TNLlRRF1pTf6o8wTcNZYaxIWxBEnbJbvb
q1sxhMCKgP4DVxekL7JzMSSUCv6fIpprsDXivT+X5sbzu3ZMWBaYngRvCn7t0tZaBe1b3KAiqvsm
9S01J3cIitJzpRXOY60Xi9fwLU9z7dAAUoExhFuN7LckExmkDKO1oY99/DgHxFs8bfmdsr/5++3t
W7FAOmyAcJiQZgRy8HJts5sy1eEIw9tBQVNpkpjPtm23d01csWAeFeuEdGt6P9fKL6Bmt0pjq9IF
E6yImcEwIimLQtGdDlqcMmIT3acFBsk07LvDgM/mwaDwL0ub/qjohsasaSica+QfCVJlcOgvlzya
IwOO1UbmIaaeqH1O6VPMv7jB7Z1dU0y80KjFwJkHzab4+08OQZVZnTNyiCm6cwsyGiO5a7ZK/mua
idbJj0IuOg5lWMFoWP04q0IGJtsfAV6YNN/BdNetMQ0frSqfPV5xqzEvGlAwEZcAPX25mGxIzJGU
TRXNzWOWZUgLqT4ouPP2yVA9tQLfXr0ve2AKfvC485TmoSa7WME8PDvxRow8SWMDIOvOQWN09tCO
37T0GA/puVm2IuO1Xf/8oWLHPu163+Dzh7ytIgMkuihYe4uxx8iOjbO9ViEEM+B9ckRnFLAN0q1R
ezaPMwVOTB9e6LOBmHvRiiOoybeepevlIDkvSCyBcQXbiWwGOtYDzdioVTSVtaeBs0nRfrE+99Sl
9gUniIUxOVWXvmj0i6sqiPMp0KmLN/TWPlX+3FboFXfBJUAXoZXIQIb4KlisRjSDYWI48Dh831dB
fF+QQ7f8ycozHIR92o3HctHBmW2E7vSnsbInZnB/tv+O2f72l1xBGHBtL75E2v/FZo2iK/gS29mZ
cwDE00MfDPthX5zSR/c8nIznevDo4LXFHjM7F+qh/+L2N1xByeRvkJ7VxgAeBNzUSDHvvo0B5jwH
Xv+tu9+6eh8gmcurd7lWyUZmvFOUsiOwkUEfaPsh6k5moH0l+/qMt+6MUSnnJRzC7ugEj2CP3SsH
sAYfcLcOycPfY/mFe2iLOg6HelcFYBveOxvm9Pqlwvch3sFdEPGbLdk5NvGcgQi1ihilfE+NBfff
dbivFX1/UK3cCFqMWAmqqts6gpVbKCZxIkeCobR4/SXJxlLktp7nVUQXxeuaAwbq8cJru9Ptk14T
A/YmgOpF3xcSnpcmpVTEmLaJVZFqFRgM22NqhFnfcYx7z7bSMWt7aSP6sAD1RRuMPFeawJa7pIH1
mjjI+iyARfshMuIQTGrA47DvFt0yMOLjZe0S3pPgykWvgtwNsbhisPScVlHBTpbK9sr47mBh+Y8Y
TeyxhobyAiyxSWRpx3GDXeyqZ0HcoE+y5YwNmiHjDqjYKuLLb5IeWg0J7OR7wbpdjPnW9VM//a6H
fdJvRBSbciXrES9NTvMacolr752R7Mr2sU5P2plAj2rDX3rwP84/aswGua1Ja9bcRU+ESHNjdrAp
eR65Xi/VMHNcFYXnfkqrHIV45Iy0tt6qsa1pEsqzggYFrhUGgl0qbWrOIxomzSrKLND8kjRVDj1Y
cjwnHpd9Tbo8yG0HAyiXim1clw+XUVapT6KJlIgbS7YUwLFXUWJbvkHNF2L/6Ma9RvL9YHYnrbM9
QBAX8Gx+IfMO8eU4nTP9beLFXWzzw9w9IlF/1B9thijz9gFcZZCFyn3+NunoHTPDeNfOwdGTs+7s
Wu2YpGhTEVxe+2R+JMGEmAXPF9l4LT6KZtebIjrbQEOBgS6S4NHuGGEVNqV8RiLl9AAO9PjVrv13
DAT2kVnxOkxx173Ge/uOaSc+3aHNxG/8bJ/sxX/THfypIA5ub8e1+43dQO4I2XQBirYky9bxziYK
HWFAq0Of1X49Pyzlvi6qQ+qxnHh82aKJu74B6BQUhwCkKlJ+crUcs1wmvQd7W5QXi+U5PAljoiaY
r8aOt5d2bbQ/C0LK/lL/c260ukk7wPoGN4yp85aAzoubrs/VjU00ryyokCRgyoLgFlWyS0kYUTQi
iwKgBunTX8gu9f5QlOnGI7uiuJdSJP1pe7tPO3sAsgsDphWt8/XmnTDmI6Lz53rxUosHWo/hBkqA
sQqt11jmRm5u9eiQ9Rbc7ujs+vjCT561ZY6LMokddcgLErVcu1P1l9uHdm20sEj0HsNeGcggyC9t
xty2itWxjsYnpzszH2N8ltSPv9F0ww5cx02XgsSZflqLq7Mqd4DHjzqCtvid0hwGe299VfnGtV+V
83HfRYYbK7qUM1PDZDnmGkdOZ+E2vWn5F9L2fsbPLohwb2/eqsZ/kiXO79Oa0rjD5L4EsjqwAxnB
rKV+woLNZMi1zcDWfRIjPuOTmLznihm7E8Bdjp/YHlqngX9KgvH/kvZdO3Ijy7ZfRIDevCZtece2
L4RaUtN7z68/iz24Z6qy6hax90ELg5FmoGC6yMiIFWsZfmMOvPV8TEvzR73mVF+t0nTk8q0cfqtB
hMTkOUH+j5EXiW6WhkVdzWMbp1mR8IB1tbndKtkuUoaK8PxAeKCdu8zyRu4wCv5CZ9DSAOfPuprN
uodeViJjgNUk7hJPdJSoM6TeQY6CKMICbvPxGOF0FWXOsdP0tTU3+MBPSzA2fHvhH4lviJQSbEYu
DXXlOHD9wpZ8PLp/DVLLl02AfYwlJpWTviKP1Gqp1ytPPMjn59vksXcEver/Gxm1enKH0CoAcd02
Crftq8So7tiYffQ5Vp099Y6GuF2L2xXe6WiRWtijP20ot1f7fCL+NU6tIfh5Ew5v8GIL6DrUtos6
hrh3jEx+Bdgl8eXxXeFGFCuAwVTMKNZAZimU4Zsny5Ehp1G2ViHXaPoMmLwXpmW+eu6+TAbzIl5J
yCKI1FlNISvMeD3Qduk+3JQ6oxDmJT62Fz4l0/G/sTX3bM+SUgAkUK5OEtJaC0dcD4Fqh+K7kBPB
G3T5Uvd6w37wKmKcwv6vbGpI4yE7NbdH3p4eLcEtUkvwRY01spLpae9deeFVWxbOTP/iT3+HcuGG
mkdBzyhY3gCuRuoQ7WPUNVxwXO11KZzsVGTHQNN2DTeaz0f16JSi/gVsx5xzvuOO6NkEBIaZir2s
OA3cQJ9ugrbXe/aYegkJms9SXCjBUtcu0tpA/V1pXFIbWKx4LpF+xEIr9A1d+ghlH5H4IrpCQrRI
pktMHPNNdDWJtD26HusNYhQ3Us1dBoCPka4UQZ0I3ofn07hkhFqplEPddQwb7sL3mtmKegxNA49d
2A6047kbCn+7A3kmGKO+ghX2VP/KjNI+e38q53e0Bwugt+Dl5tNKTRuQL8goI24G2IYWm0h7TWg9
ZEMueVVJW83zuLOXS+xXgAyM4featHCkH9tDOmKmTQPmhJpBMRJUoOdgr1PsEWTSObq2+cwaGcV5
vlR0Km2eRYzsX0vULPYam1c9M3EXPzflZFVqHOQbd2jHKT/q5BBJpO+XnuLUKfvHJGp9eOKjJ04S
qKsJXAog1hFG7lJkU79iqyI5d1WWWbNwldm07HSWQCI0klQUB8cfRGG1MOZ59u5Wc0YKYG7nCs+8
f69ufh7vzoZFTv+SvkZ/SiDWXWnfv6dHdtvswR763NqDw6Cif+J/jVEXAdMljZzD2qUOi03KVmbS
xPqIO/K5GboD8Z9ZvbJDzWqqKXkh5LDTd7IhBf6hLVXwqkzrWdAVKgdxi5bbVGKInGSHotdWahyv
2SC2Y583uPE/lMG5+xwqLEiBx/ODXsKw/cn1xTWXT7swLvWREzZhIuo1hDUg4bIwCw/PzdUkUO40
isNMrnNY7ZPWamTf8rzQiDPeQk/GgqmFdaWbcQdQy2sKqJMuDReCJm16V+r9JCpLhL10dZyeSDp7
gdbVXoXiEdxc+p0q712VrFtORdEjN8MceukJ4wS4MqDZaOWMSFA30eW4WBjswyP777zePUDrvMv9
DpuLScFAAHpddaj2YiRvpAYxM1hPkqQyG2Fpjh/5eByeWYgAcBsQTc+LcHVS/TIWGSVk4Co+hoZw
DenIpK87OzsV4Fsi3cfCIXrsGf61Rx3WEjyFaBqXsagBECiQAi5CwcxTKIQVaLIWOX2acgJZJ30Q
0AigLRVXHh9idAEgoY8OMpDN3o5X02KpQdaEu2RomVDGaNeP4JERuv1Uy3qn9bY0gulilDf1tBXr
+DJGIplCRwbZcruEDnu45lffQmWoqoFr0EOEjQdByp6FoJZIOEMZzYj0U0iG+L+58pAgxOxKaASj
h876TJnUMpZ6HD5KQUeqlBNJ1i7gCX4a5O58/5UZalQ1hzxHr+T8JUvqyprSMDW6omoCIrJRx5C2
QPOuHvWA39c1uuwBpChQ1ih6U1BRV63VKV7z9eDZQcsMJuiHP0JlKDeKVnvrtE2RW+VRhFHifDLC
Wuz2flpEq+eblIqDfxwCaEgVYKnRzcPRUMEeLwtkl33+Envloanyiw8E0X9xaaHBEA9VIC2BcKTi
j1BF8UPhIsySPI5OKPjKSq25HDD0XF0w9dDBcdA7ENCrDr5GGuee96NYc2HBX5RY+Iwj2ZIB2ef3
PEg1JQ0KwOhgY38FZQjJ7BoYaqh1Z7m24N/my/FmVwACCaCTgJ49/MLxuz13ylBMQCrWtctKBWG7
RBdDz/CE70KGjAd/fr6AdzE/FGUgiYoICFzfEk9zU4IEaxQ5pqtdwIEuTMmfwgGK8wVY9yC8vmKm
AvuehTL3c6v3vmU2O/djAbk+S0xQLza/ZPopFYbarafRUpvOLpJtFZ9w0Jh6sprxvQIYinWRS+q4
zu5r8OrbotQYzz/jB0dITTXebwK6tQD0QzaL+oy4joJ+VLXancKX6ZAJ+hCSpLMhxuZJRDRHkNyZ
KBK037lPxmITgiWWM9tTUZiBtG5GB7SW5Tbg7FAgLRCfKM2nEFLacAlpmUN9WeJ75e/cIKaNm5sO
0SuDxaJVOQKlFOq49Gq3WClf6d/Q7HRIppmT4xnNhj1WpoD7qHYqq7F6p91WZnrpN40xHdj96EQL
+5SWVQNi5vZrKPfF5GLMqCFmj7dbszRrvTWRwtcRr+Ni9Mjvv2DEJN++sfBMeHA+QHGC2gnCZTzA
acGntJ1KH1JojcuFxoDSScu/KdBt43J4TPjO51vk3iMASY4X/qxYC6gQkC+3p7GsoSzfNNipUVc4
Sla5WfyhVYUdB43d+P42jzlj4qSAyP13w/xt1bc+4Rb26X3oMX/ETPyJ9IaKH8olRF7Dd0wh126s
dTq4UFZCGZ38k5QbkchDQdXIGTCjQM7PK3uFxCz3vjALD9wEskcA7rPAGaPvgQrovTALUckLG1eM
3oBMBbLob+TzKyHNSKuwoD87FHGwGl7ratUXuyLxnSpo9FowJP895CA7xC8lK+h027z7BLA3AXyj
4sUIlPDtwjA9L7VlKjSugJxaJWzzSmd8e0A0OszC5ZIxtN/hYMvRsWQHoqaFGUPU/fm8zPNO+Q9Q
waHbDtUKnAUauCn3WZV5uJ9cPy85EmmjAOZZflioHtCF6p+hgi4K0FDYmsUYbofaVcEI7FHXumKg
176exmasvobCXimtpHe93GAhNdf+eT62B5sOzF8SxLdmKDucI21Vi9qYjQLpok4OyoHjfhx0EYz8
kLDSRoKIgCDtPzjT4mvm/swhkTqXBfEcB8XenZQLEw1AYJS8ejEYx1p9hWZsIuDWdXmz4EruLwDK
EnWwEl4C12QFS6NdbKtVZgzkLzKUxkREHXy0xqhbHAmsxgGTptOZoa0asjHonBkawRryVhswGh8l
4/nMC3fbivoq6qUBstAWKFROvbT6qA9G9EddZ6ts21kl4QjE6J3ESgzUjElDKrM2evywhgzED28p
Nk9GVEViq7CT/6xuMDcj3SwL9SCBwAQLOnNMVq9zMK+YGerUjLEEJOLunA1lh9p4QEFoeR792Mlf
WR0E4CQzXJ/8fvuFajmptx5hycJup6Fk/wwO0h/oegZKAvCe2zOmsWArkDJJvUxWjzkXHMmZnFDn
1tF+NFIDPS/6ARl7A3iq/1BcYTYNLXqkf5BKxg1DKzlkfNnwQ9hplyB3VX5XMgmJqo+w2CXQ/3y+
te4CCA09UYhu0VmBtgqkvW5H2YMJAt1zBXMJRygxQhgJdQmozCNuQT7GYJeaex9s5GtzMnV5Tlww
YSuXzEUBy3MZfaVLIuPzVrhxwKAs4BXwE6oyHCNHF1alchC4qupCV2gKIkg1igsWKjQ6Agid89sF
R/zIGpqIQdsCjPQsKnQ7eyLj13MCBNbUgHiCT/IP/k2sN+NSj+pDQ7Ozh9IjLhY6xEnEscuzRghd
HqJLU2qmboH8WemUS8Q39/sBcwaBMODn0BiFGbwdUYvcJ1haw8hVLoksk0BMzBzA3ZLRk5yAsMMc
yoU5vH/0ziwTaCpDFCMCfU0vGTJ9OXBXfuSiWGO2uy9xPerfDIkOqZ4Q3471zvxgDfR14icwl5ra
73PMs3lo2aAHGJIJcGi3I1bFhm0GIYlc+aXUJwPCi05t6e3b83P2k4SnN+a1GSo27rkyqqIgjdyU
eLZEJALaexLoX6DRXFWmb4sk2LdGZYRGogvk46XQfWPpHvkRS3n2EZRPS2ZylDrERxTvvsMQhvB6
R1q47omERDQG8ziRVO+NghS2SuBcE106sCRbWPJHu/l6LqjrDNQInC+zmHIFbdAHAcrDAIIXUNu8
PJ/0+3sDz8k5IgQMB9EYvbNqcZTlLG4iF119RM2gKKWLLE8U7tSvALx/buznbUhP7rU1alRlC6RU
79WRW/9CP5LeWWjOMECFaPI6rytWamKqrcLkyGBMxte5cSZbJp0OycitBGRXbTSk/gAEbsWSygab
h93q38DoOkDT6zHRjMFoDGalLqzFTwPT3WejdxkMRzN6Q6M+O4iirop5MXI7SzC6zWoivqOQ9jRZ
vMmbORl1dg2m6lVpR5Z/OrdWb8kkX7GWkODu/ZUa2XoYyCU0mON/qNeGexDrh9sJ3gEgXrRV3x7N
oW9wW4Tzp4HBPFKdpp2MpuQcGXFGJJCUPT9fwrsEPeyBMwFqL0gtgWKOssersZYyAAK4eS2vsinR
c28lM8qWWUr03QfwlCXKG1RtiUfdAEvsSATLL62ytSDpmZS2aDDILbyz+er/Njbq6AeVVghMVmBs
wClHwbEd9l04LPJh070AWLO5Ro3LF82DqN3RvZLhTOGSx0zkAkVZtZs0cX0Eo9MqENDpAsKVVkQ8
Clw64/R2fAENVPG3XvLp9+uIbwDmA5i0mR2MRp6zUx9ArCiMXXl0KuXghRuv3PHc1/MZfThUdK7P
jdeCOIs9UtuTH/DyZuPYHSztIHwAU/VdHCODX8WmYjcOimmEzUl5/D+ZvUtA9BBp9fMRZptta4un
/FQbraWZ07q1WKtYKwY8z4FfGOy9y0aAiFP4k+K5R+Alid8nMT/EbsBY3k7c1/EPO2TJLeDOfwTX
bt0Rzh68kYBuMqDPZWqfsiHevUCrJe60rU/vCikJAv3QjCxIP5Czfdxu3+y/x79/vff+EB+YgnQR
eT7BD4aK3DJwHMhfQ76RJidNUy1CP2iZud5nZjG/OBOqU8ZzE/eZMiTHZ207HthawL7psHssuBIc
QUPmjmvxtf0MDv4n8BW25DDn8Q8QShfvDY51F7MkL4xooczw4DkN69Is/4ovQPRLBXlVLzRpGQiZ
WxjDFlWBjW+/cTrYynDTJ7tx6U09B/X0kl6bo9wqN8ZdEksyzK1SJz2hFS3V2ZW2rzbyCsJ+jmCU
L9K+tgBHtxs7vGQvmuuZrNO+KehQ2TMfycviAswO9tk3UQ6YnangC23+JoM1C0vWSzuwJKAVeSO3
vH1mP1/w+7D6dsapXV0UHfhbcyVzGaYhk3oSkp00HsQWSs0vQq8n0cIGmy/tZ8OjLvWC6ZQBAsCZ
y3p7vksModyE4hJofv5oygiAzYD8Aq0HBgWJWtdQ9kdBqdjArasvlntDK/TzSXswCDBwImwDiwwe
wTTfVJdpeYfum8CVlD9Dc2QyO/SWIEcPDjuiflQzwX+MOFGbQ8irGu4gpdogynnkHgRDNM88qRcw
VPdpSbwtri1QtwTSkhnjFbDA+ed8SIgaHblkB6WtXPqj8lbuiv5G3Eq/tC7VUcN9PoUPUifX1u8u
C1SkUp6H4oYrfs4qPa/xX8maNskXYLk7IjhjZIqrsFgVL9AKjRaMP7iGMavgSwBcDcRKNAhBzDKh
FaoST56U9HjsONVJXmLZo/cgQgzk4mGEn1lQ0NZyu3711Ie1nPu5648MiaW9iozowhTSZ5c2QZ1d
qOgojZ/CRLbtv5nfGM5r+cr/Am/lJcRbSVrHHpm+k3167F12wXfe5Vz/MS6j9Ah4PcSyqQwDlEir
XB0jGHeFTfEG8fGLvE1M5ojDEJClm4E+cbS1+bRcnQbISZTFMFvLp8QYmm0SIK2xxHtPv8pmI4iy
Z+pF5Js4ujsv6jQo0YhsDteLNqvyJU71AXxYm8U2MvreoQ1Rc1f2TZoW5ZS7AvFG3d/kL8mGWxd7
1Vm64u6SCLQpauLkiS3A2IAxMRtvV6ySg2/72+AM5cWFu/vRCl1PHuWvSi2G25VhSJHwYvf+lPIq
ihcuq4ebDqUdEVVgBEB3HR2czAixx3G5269BCR+Q7qt4014iJ3lRjlJE0oWiyd1rCLOHZCfIK5GI
ROKOhiNXeFQUc0jiCgc+If25PqkHRJob4Ts8LDmlB7vvxha1Us3EtH7AJKUbb8J1QzyntNq3pd7c
+S+5vhnpAVGrFMhoFFMUGAlWyRFtAgd+u7TlHo4D6EBQWOAtiaLX7VEFxWTMx0VZutPv/pewD76E
ivBv3q/nzo/u2ZufcLjiUWIGlQYUjuiCOC/FCSdoeekm74E+bM62ZQ0bgkhx75E3/eREpHWem3ww
d7MgM3p3Z+4JlJluB5Zqfdz6bF266dkvCX9obGy7he6KB6cIeX0JpX5sNrDrUAGwnzFxmTNM5bLc
Lkqgjpbqvu8vXByPjCBjC+EtoDfm/tzbgcRCknJdEdRuyK0ioMPiwFYBJHg+W/f3H55Lc/Z+JvfG
a4naaVKiVWVRZsCGKAUKjgmEC/M2Scz/mxVqKGzLZH3OwooYXBg+J/kwLozjDgCCacJA0K0NxmHo
ENDqO1IOTqnag4mWW0/iL5bRLJkHKz7SUUeoao5Wo4NKWfPXjABBglW2JMXzcCLR6IwNp+JZRNdc
OIgLS4Kf1u7QofcrVcpUb6txiUnqLhr8GSZyE7j6UD/HsbrdFFLQeuPoA14DUS0WGlGjnk961ul8
TQCR5N/Z+LObPtvaCDrQ5y/sSDogm40DZTM7dhCRAUh4a3xiUkD7POAzirFyJBadJpE58q91tLQr
77f+rSEqZOIAYQP8XandJkN1WgTDR3GUlq6pu6ooPZz5K66iFUbicjnIAYJAwyj5surd8OX/zWod
uTsHKCXUBEOjsB2lJ4NVGSeerAPSEsmYs+8+Eu2XFr/9zw/KLLkJvjdUUO4K1cGUS2nKFY1bK2Fw
Bm+zZkxQ9ltwkXclk5+RA9GPS0QBBxDtlZVpnAJVZRoUE9Q1t0nPhsXqmQXdYmSegEFNHHmDmi9v
6Npq4bKmGV9wI2Btr2xTvrOFljngsLCdE+Zth2K0XhjVSl53h9pCRtjKV79A+WK8soZqJeblz/MJ
vquj0OapR2fSgcil9f3WBQTTUu3iICFFxNrFCj0wyLFbkj04it5bKGKc+e2wz9ZLVe87jAD9CfQx
6tOhZwXMgK/qefOlvA312lPem8BS3iJR5yA2qNZWXJKaszNmskHSYQoGm/0ZBXTtQLgiJrICpv+Y
MfI60qscohxGquFPp3Pr2/nwVxo70vN6mzsaaz2fwAehKlIRQEvPggYAuUnU+kl9JAdhC+yIjy5y
sJP7JqgxGad+y3badukyf+RVcfOhbDlzw8D33B7RouXYqmTY1mXbX5BIJlwfGs/H88inISxB4QK4
Gw2o0FsLYRSKyhDFrRvUUbIemjxbVZkKcb9W0wgg8OWCvQfBKqBfgBoB/TXTYtGQu3qMlYRJ0hbP
F4nsoou0cy6AtH0/H9ZPreE2hLw1Q28yJVEycG237mhHW34tXaTf3MaydpwhHyvH29rSJ7EJOXfk
vNLM6JfJrE4nKBt8nlrgPS7gZSTfC0MX5rP17Jvm1b5yuGxVTxLYRVvk1aEPtIkUQMvObGBpqGKg
mohM4il9QVWrcCfJat+zmOQo1JBeMUpnDAxI6jYvQrThvhtuVfNfmsGj+XnrjUawlP+6q3TOZ/R6
lai7oUrrJmvqpHX5eFN3O6HQHUyIb2W6Zug96Tf43UjwgjYjs7J1/mycEm7hqP2gGZ7NF7U3+aFj
Gd7LW7dP7TG2AUzP2S/gtfxK1xxGO9XSWktPaX8oQc0k9JukWIXsVyEneqIQ1EvSVBeY90nV451S
GZpsjNq5A949NkU8mMV1z1tprzP9d7GqesJlhGPsKj7ksTmouhaj738fFPvBO0Y16aHe6Y0ywf+Y
gOvvb5za7VYtzEm2hFX4O/LDjQqlcg1Mjt7CpfiTzabmQQEBKn6hqDYX2W/3Ta3VXTDJbe2+fx6+
AJoBKc+qJNmRIV9g4EfpeS4/I7vPmCCSNCNj/sl1/Dv+kAGoaL9fm2uWrH8lzotgsuAtYsklMAOA
rkakrP/56Z1Mxxl4fgwfnXZI1XIzwy50gUGId/vpbYU+80EZERYqq4Rlf4dyuxPfol8K48ialVWN
q7avUVQtbZ37k4ayAMS1gfcGRz39CBLyMPGQtWvcXuomiBSUn2KkvbORv9PCiV0414+uBEUAeBKl
FbhSYD9uBylEVZi18ozbFZJNOrq1VBsgeDcUZKbl90g4pCDMKpdyk48iiRuz1PEohZKt+BkurB1e
NVIcIbeZXOK1/yIbPXBrgsnpPGFWrMEhzcas6k1ml06wkFC5K4bAU6CcMyeYZ3wNNujt4HslLESm
A2STZ9ch0VSLj3yjeRkvZUAGAQAFEw/Eg7jUozz/tfSZQEcB2HOBH0KXMjXn6RilYsUijmGkXQ45
6xq91wt7d74inpmg5hfcKchJDV7jlpxdYCmDjHR8YHdgjmHWhZ4XCH/7r872+9fnlh9kDTCnV4Oj
khNyEfFaGmBweMRY1Yo10cZI/nbk92/gG7CcnF7hkvLBXaMZSziMu7Lsz4JeGadiDl70s6kNAoBj
d+K6Qx8nfIq/DuBTgIfn39GbNdilNSoL030HGKTtUo/kXvEqX2Uw3bVZAaoR6LLOATIYbyWg4IUU
DxKP5FZ2AmUPgC9LAjqPXpbXc06/CbTU87tcgHmQ0G+ZvbLXzsObsld2g91+acdgt5S2+/+sMlK4
gFujUYRGIVc+38ng/W1dbyDpa3wuLoE1OZqe/w4w+ICkIWE+BPdSm2DySQ1vv8Sk+SBROe+zf7+A
WmpwKnVhKmKpwWuiJDrkfJCGd2J2k0bE44l3YEuT7f883913xdt/FlpD7XTutuNUKjRTGdbLhBph
EPd7WMnoZ/WJ+MmaomCF/grt3eyRG7cqHpcXMXHbGohYXm+WCNpm/3B/uP/9CNpt1VLCgh29ddWk
BcsgB1/dh0Kud3Lx9ny8Dz2VBuo5vBXUWaf41kFq/qDxeSGhvWL6y+c7tmr05wbmVbobypUByhVq
QtEqkcI27rBl3iVHwkNoM73IC8iCh7ccVDH+dxyUO+SmKlOEnmvc+Fv4zbzHf7UXdSteykO2JNH1
eF9emaL83zRmxRQKMDW1hP+ccBR2YAUsARfesNtZw4Q0H8/nkLtPm859trjLIPsBJBedbVTYiUvL
FMe/CEn1AdzSR7qWpHVvDK9xROqN4qZvfgal1QW39/D+vDJMs7qJNcsgrNDQCYJHeLWVbe1d25Q7
Dk+Cb9BKHpdYeh+5nTmFhUsTcRE2JbWOUYYuVND2t25T7vCoDkANJ0UvlfhSlZPTDGaOylJJtASg
1ZEMrCOKepUJJEBjUL6uUk/P4szJMytf4jB7NBU3X0Yte9tXAueNeHSIkcOXGwndJ90x4D/AVCxO
e4+xyo9mN62T6Ov54s83y80BAofLDEJGJWB+kf7kVq/eZZUa9E2LcOqEfjQNQH9ZxyV4bsdj6YH8
q/fQ0b+EG7/P1wJTyf+zAiBtQ0Lo1iuEfi2icF7Up4A5+OPJ0xhjEA9ZA8ROtR7fAlkXZPBiW0JP
kASLRptt/z4f9X0WDJ8AWAA638AqA6IIarrzQg2CUGvqU6ug7ZiApnpkPxO+MYOctTioLMkK3lr7
cFyBw1IJjDI98sz3NI5o3SoPmp1Vf3yGCKreMgsLcufR5i9DBxII0dBNCEbc28mZpKat0DcKEuQ6
MDoRtI7fTe3243sjaw7obxbO4N1dMJuTweeICB6X08+JuVr/Jk8ZsIP09Un2Y1BhbbQh1OX6+Hy6
73c3ZYW/HVQuqWkyykN96tNvpelI0yiG1pVGzSKDxJ7j2Ip4J/NSqCw72fQyhOHCPfF4wa/GSU0r
20LN1kf786kt9SjIbIVpzAjqxAozruopN7hQF0FiP6FEGX98DOVWjD+b5gWUMqYXGF6+FpWaaNER
vWecnznP5+fhIiAZiw3JQlCMjr9yPmOhtzHVpwkQhNZ3Bq/Wk/9QZBJ6DCCbBWaMxWNNBKUSdepa
VQ2rRvHqU6cyX3UNpapYmRIbNfUlaof7LCdMQRoNz/X5cAFCfbvctQBewbbgmlPHNp9y6Jn+sJtC
oJRFm/drHWwSc+eR4GSpUQvnrj0Lw1pqnfBYbiIP3VNps52SC4RZA7QRfIZ6ZPboh029A0TxcrAO
K6QH70epl+USYuPhPplDsxkAygkQ0bj99HyIZXXSlOYUM9wm7iWTgWzHGIznEM0tYi7qqXpk6m8P
CxXUCE2VL7zDSR0e+xDIYqidx4nFv0MSRmsKA5SlBhilF/byfYiA6YWWE8SV0C4PgRjqFhPHMSpT
qW9OZW8EHFBwOShZ9cQzu4qUF+UPIJyj8XyHPrgmbkxS/rLhIl+SK5gM9C7dtcAbMcNZGE8dHirZ
r36xX3DejNS19IMGRn0apVZIvd8uQwgHiYyT357a76ZBc7xMtHPqncdjDwY9xKlOKC00pD04g2BP
ALMt2knmNkzqPTAIQKlmUj+ckM2ZjLTo0S/i87Fes0qwYGpeH2pws3dHDh2tx+gyoKJiNteqgBun
4QTMlVGAQI7TfCjnOq3/+XzVHo7pyhC1mbmO96uiYYdT19hKUpAmWrfjEuvRXYyPAOJ6NNRuVOsa
d2yN0fTxmx99Fd7r80Hc59EoA9TeGz1ODiMfBiSOcIrTtXowWmiLQNlTNspp3712C/H+/QKBx2D2
YCykFtDWQPkvkW+TWPGC4ZTnYW4HUhFvmp4dDXUacyDT+SW9kfs7H+UNNNAgYYfeX7C03e72yZMi
QDKq4eSH4Gc7JKJPPK820xHKZjE2vB8tdYHfLxoADMBmQJRLRPqO7sHuRNBUoRg3nBJVQ9o0RMt3
nClLVu5fFmBC+HlYgB0STou+CMZEagM1lDCRXamsqiRVLeAYeBDPFbHRVmkBmT0mdpIKb4t6zL47
tR3NcFA64qeDb4LFySdoMQFh98j4phoPiS341VKSeZ7e2/OIrwT3vzBn8sAUS+3gsJNCrRSC8aQV
PdG0UGeBOuQgxaz2VqQtsQA8mvpra9Ri15pWS/yIuBeCz4ZfS45YZwvA0UcDghg2KG8hVIpGb2r/
jkhLtr0YjycBYC/vJZSwjXay8Mpy5+dnk5/DJnrqRBwUEd38iF1oQeQ48UJJTNvxFBQ5xFY+2cpS
AayPGn04VEfFR3uD+hZA7aoEdDsYP8PonPp2pG3AdFCg97j7LX1koULUmZNjWAil793fTOI4V9Ml
ZMJRRrg9Vr2ipNpY9uOpnHUCJUBBtHIkZZAlCzfyoyUFGh76fejpmI/wrSE5bxW+Z5rxNKnN3hcr
B2p+L89n+qEJ9E9imlFPgKFbEwojtrXYYywBF+DJknESBsNOCwN5EFpgyoCFxaU0N8LS0LAxl7my
kqXxlHsZuA3hF2xf4RqjkvJGD1p1fJPCunMyJqj0dBxrUwYMet1UVa2nTcQbzwf9aAHxPoMmJl7s
OJjUsyFJ+hwqSNx4kmrlIGHjJG16AL2R/dzMA3ePl6/KyWDjQmWbhnQliYK9IbPjKeyDcwZWjHjK
zKr6NS6xjT06l6BGR00b719kWqioZpJqmS+FeDrVXfS3ijUjwz8I6kQGP2lu2dRL5Zn7sA1v+iuD
1AloGt4X1N6Hwbaxey7SueK3mLkJC+A24dXfwpKm+MMNJKP6BE4VoO7h9G/36QSCxzQFUOmURmuu
FQyeW3tyAkazhvh4Vvvin7EVrXHyDwobrerMX3hKPTon83HHzyxto8wzcvWe7SOuFMBlOZ2AoZz0
SvALm+GFwHy+Y+4T9rjYoB+H2t6PkiGdNhmrgEnLUEHyQokdrjC60ahCwkNlIpVJdBEUG03LYOGy
C0azixailxMPInVSozQbxp+97ERpua4a4fL8w+4zlfOHoS8HVJ6zbOQdoSdfN1Um4cMG5iADxsIL
esCYfHngXoTCCqXPfinH++iQYiIAKAI0G51P1KbmRZTKY1GYcHp8k/EEC5iKVZYsvUAeHdK5Ixck
mgKHtBHlAHk+04aEnabTMHSgrBUjsFeoZUXkAARKffDn+Tw+iMgQfIPLCT1O2MjyfO9dbSMwL8fa
0Pjsicsb1s7D+EVNGElnfaHZplmU2mnFKWYnQtrhueEHJxaGwSAKvWdkY+lYBJhaVRzrAIYv/Lpy
e5vv9SlbN99c+/Hc0oN1u7FExSEpCwXEIsIQtTRblRIoP0AtGYzK8bmZRwNCsWMmQpv7KWmHIKbJ
pDVZPp7UXaLjjJSv5xwSHoGeL2nZP1qza0vUbTFmqiB6OSxVMSSO/wJGCGGGU4z+bVZ16876z8cF
1BA2PYDn98xqflCwfaRV40lhE1OBEAQo/iBta4xqSlj2nBUokHruc5uPRjir+ABFB0qcu64pvppA
yZvyGCE6EsTTiJZuMMdlIKi0umgBrLdkizoBia+qXqLh7mV1dp8Dxw+aCn6TL1h55EjRKgAsNc+C
SgEcQbcHTWxyJVVLcTyNGgCIbX7I+8yQhsjyInkF0daIMSsgUPqjFPZ2NjWvDDIO3h9N3rOSHiI9
fxrVP+30+/lEP3A2N181//er4z8wXM8wIcKgwUfHs9qt+AjEOOAHi0Ec/NzUw3m+mgDqGHoqDiHb
IpXi8yKEpiCnw/P+H9TkCLTxIPKLJa4WTD4IQ1BylUHDCc01vDqpO3rM/BhSKSE8dsP+D2nXtRw5
rmR/aBlBb15pyrIkldQy3S+MNmqSAD3ov34PNXunqyBuIWbuuJeeqCRcIpF58pxzFG+rSIaazx4K
54YZ3B7dmpNZiBYhaYebAb2x1xMZKTPtG62czwDXdbshsqElpuMpSLRZpBG0UlYAfBZjUoCdXdwn
t2PLyYTfnKv5TLOnRn3J6Xtm/WzvbagYz3dt85JJr0V1bHMfmEow2ZHtPx8qAg8gFdGwClwGdw/K
tsSGJJswq/pIt3nBftrpHAczo5lg/dZcKpKruB2W5yoKN9eTqoK6z5kU3LjD6OWP2hMkdrTjrKYg
ONjEiWiDri3hpTVugzbjXMVSac5no0btsQdI2E6DuosFb9bPsLslG4GLHS0VeFGig+N6VO2EAD3W
pfmsQ/989mSk26uz43wtmsrNGYBeVUCMHRQ8vYH8apgfITtCHyLNJfRQQy5dJS4J46zy1PnOGL+k
le3SwTqZheBRsnZgkX0FIg2tq+gA4dY5GqFMZxvRfAZiW3a1RnvoQD3v9bRRPCdJe5+BDNsrbaEq
7Yph9BggYwOGAkg38mnfemIVs8Cdd7beKAjuF3HnGBDxfV6Pfv76jzczoiyUvBFLAovO9w5SdDpN
ePzJ5wREgoGS5IpbtWUaNF1W7W6b+shGcDkElLkMHV4CJWiQP1wvPCHOMJjWoJxtK/5iZnLulxEi
52xUVG+eoK1kgGvcHxsJjfyzCYZKY1Y2XSPnuxiO7LFJR4hNmWnjzp1Jjzai343V98NGS9PYbTKn
OxFVL3w7U5qwoqUdFE1XZUgeRsqb1o9dgGyzFgALkT9kk5w8jklsu3LWl36Gfq/97dGu3CwLDB4P
WqScUHjjdnnVtTVJukI7l12Yt80pnx5sCEriZAi26Zo7vLTE+6M8Sct67jPtnFsb4BcAIIUwKmja
k6LcKemdBf0S0qcedJBKPd5A1yQ6dsXkWqP09faQdawft774EBNvQtlBty0vKNuh9tc40NU4y0rh
Mx0JdhEg7jNuC8fi0gQXRbRSPo9OQbUzNY5meWc1aDBALDF06tYaw5HdWUACIqmaTWFrTp4KdiIS
aED9kMd/M1Y8h3Cj49Lje6oUyihrzVo7G7IUalLvWTR9um3iI2L+PJ9/bHBbiDSdrLRtpZ0nr9D8
zNzmXpl51rY50CaooXf4dtvg+vr9bY/fSGqP9qosx5hSpN4NILMAwb5tYeXVugjeQpUW9+ZC3MEN
SRubarYLST+zcT+av5n+2rr69N5Fm/xnrQbS5ra9z1cazKFlDOWXxevI3AXKWnVuEhD0nbEzN2lx
P+Y7OWMCI5+nTUMZCfQu0MlBmw1PceCoMjMpWDzPQ4LW9alowcqNqpLgmC8zc70ZQD0A57nUkvAf
XjxGYrkVl5JpnNuNWYNGfg4lT0rPjfH2rBARPnJl3tBWiR4QdGAj22lxoUBG+5jRNDbOZg3pWEDH
JL/Q+n+MqlUWEWSUjyFKgluO32/NaMmDZjEMKaqaDVPaBroZLVhg5YmGxZikganP9qamA/RDKwtU
b52V3FlaW25rNS53g0GJYC2XgfGzjK47JJRw6S/Sl9dXVDMTMBP1lXFmgW29SbJb6z8HwM2k7e2N
uWy8azvor8POMMFHDCq9TyxS7WyCkpwp5znxoZrtlj/NcWNMohaHz+uoAyGON9eiP4DeGm44yUJ/
NOWmghdknW1Bp1a6aqM5AfJpze72iFYeeIut5VxDyBDnmwuXHFyhssEM5azMrylzXrWRBCpK61T2
Bxb0Vup1FnPRstjaM2BX29RUd1R3y3KfSgBofWl0nwJ/0/+6/V2f2C1Q+EIbLzbyMtMIozkfUJug
fU9RuzoPINFqwQTaDQ9V/cbq+UffKl6NnGXWg6wWouQauSdlisLffVO/lvLwpQZSxCzUX9psCx6e
n48z8FDQrlfgDZHp552G0g9DA6JD9axIBwvy3MNUumhLtJtkU84vo+RWk8C7r8QJi0lYWzbdco1e
7+1xiAuF4E/O+ePU5wDrRz4pMwiYytSTWsQNMrHd/q52XJNq98kQQH/Zi3prHzed4JitXG2gNQI/
8NL0BW5ifv/bdUn7YUr089BETqBaNN/UkTLu+qlm51KvZLcqpQhoMb13I7s0dxIQ2+hDHfrfgu2x
PEyvTyK+BMddMRCqAbjKPSZpw3IzllL9bCmjaySBJX1t0YHNbOIqYBDO7lpPPtZkU1nBbcufd8C1
4eVauUg9yC21NKZjCqhTgVNyKtHxkuMl6+XOQaIPLBG8u1Yy9uBlRtUDcq3oLIbq3LXByJYUgKAa
85yEZfKlmwYQgG+lM0EKUhogBF+4xuAyR9vIlQAHseIbYBruDoIPS0czj4amWh5Jcd+ZZ81K3TTX
XEf/NkQAscA5yEnqpRloJjdNFWjMjX/CTZRNUGU7J6p2k35KyT6Os8CxR8F3ffb2y2fB2YM5xUZH
LrcEqp22BdEH8ywZ6k5j+yoGJfas+EVpbKJ/DoJVIKgMOQq04uvYajyvbZ8o+qAZk3Xu0AJbhw14
UpdsIpk2hDxNwP/eN8Op1PcJmY6WIgomP984hqbj9CNzgvX/lJ6FKhxKJE5vnVstGEBzaUZPPQlJ
95T1v7L60XoZQZddjGQ7L31gr0BuTaOAUWG5bbijdvUJXI5IRh92M6aDdTYrT5E2Kn0B9hTJ05Pd
Hgk4wm+fr8933/WAuYOt2cpcSNJsnfH8Nb2hgmSTVU3AktilCNaxAnuELfAR4K+FL43vABuKdk7a
XLfOY4KmyuolQenNPCozsNx62e6RnSAAXlh+Fp1o93B7nKsLe2Gbm1Vo+xCw02rW2bG2afVQRo9x
Fg4C5/FxQrm1A7JDwzFZiAk+OQ9AGIyCZRp51CUZO6SG3Gjqx1bUgwehYKT2HaKgkNzWGjAdaQu+
3lMNzdDXtIqr2iXohI52o8zS7zUEa14lx4GqDIosxR3JR7A59OUErSIH/3PsF3KGvow+TYpo11Ii
2xAaz2YbYhnA8vp9PFjvaE1OKw9svWXupaPSPNvGkL/pySR9L+clG4BTMFtbouW43Y1htswDCEOk
bqPrFdKESgpMoCcV+vKjrZR5A22z7+3MoE0Exg+QlWoRZJKyBkAkM6Hj6yB30eAXqdmjTVNTcq8g
Grp1yra2Co+aefkGxdcOLzKjlB5y0HmBIwwFUsOboCNoP4wNYvf3Ragdm2AYkcEAAnz60eQDK9wx
j4ziboave+1Yl4FEHm0bIVWyDBrGTZT7YB4bQC/Y2dkIiqxWCmdZiyEehQwb803MDfUHYx5+mGbC
co/lPYovnaqWzlaaDT3+njsVPI7cGWW9SUsd/JpTXvba88T0LJwiINQEuX7+pkHCEn4GKUvcNh8q
lNzzASlfXSV5BGnN7k1uwXzfgJPNUqqj6iSHMpc9FRhR3UHEkz7a7DGZokbwWuJczacvWP784nJ1
4jptU11CH72+gRo0pdDaoMAeUSs/9rHuz6KAnvM2/2cQJSK8BNFww/N86nILxEiEIevZrusjL8l3
ka16/+iofxhB+yEA7SbcDdi+rkc1zkVhjz0pw9H4pY3HCEpCs4lyu+Bxwkdnf9lZBmKCslQHfP7a
jtzHyUwXOVYnznxbfXO8DNJJQKIg8alu1R99CXkxYbcA58g+rMIedgyShMAycbkBedKrRpr1Moxf
JOlAQpa75IsM9Zyi8LXthPCs/hWlm7re1hA40H0mjEq5eOD/vgC3JAJTgIl4GIo861WkSaBdGA73
6A4BaYQD5l3HfStddHy67aH6nr7Vr7cXdW2r4rENPAq8K3zsMi0XW1XrRm1QLCgAZ1rittl92ulu
VpVenm5V7VTFIhadNXsOhNks9APgAcpvIvgco5dirQrtsX0um2e9TE9F9lZUiWtJzm5k7fn2ANeO
xqLWBKSItuT8uQtKqYwK2gxJHaqN3d8N6gSxvcE6ZM2k7G5b4ksLHwsI+XcgYdAzuxQXrudSoY5p
NlZah8u6xbt2H++QTtgPgbKJGTjVi321tw/xsd3Tne5F0Js54bKUQWo+hIkuCED4ZNenr+GOkdLM
tLAzUoda+bWU8Jay30h0IpG1hUzcpqqNAymQyamfb88CnyT9ZJcLa5luz9FkwO44jhsd8nC57UmO
G43PWGPo6ti15DvxW5xtlMd+8szyvolbrxMdp5XTpCyyPwrSPJCp4DvGe5NERTXgM6gz+AQhUDO6
yti5mhF7eikI5bWVbY1HPGQPwBaIzgeeCNSJrVaXzKoOj9Zycl/aELqObrMpdwDQud9+KCAQSPw4
SDZ//U29996bvclXgsiNPUA+0HM8BpOvgjhAE8Roazci+jEQfuO9Ky8B1PXGpHhwT2zEXOhg1nYY
qMrn9OtsjA/MmvcywXN/Pkl2tx/oFExGtkNgIZigldVAbIorGSUlZET5qhvVsyK3h5yF3fC4HHVU
TKZ9otyTQtRTvrISOOfwL0AVIu/El4JTHcXZIe9ZONh3rQRVlOzE5NYr5kMz7tp/WGdZNjusoZ8N
99TCqcQdMmINatX3MwtZ5qrb2Z9zF+V0wYlaluci+gWeGQMBAywoZBABg3L6evkMViaU5VUSZvE3
NevRiWGDPCPr/Ey1XMhc91V1FymCc8wlCP4yilrpkvIF3Irnf04lWjhGOyShTGUazL1ahNKUlIEF
oPSpyNXSY6pGvU5j94zOqSCI+7RfIPmOPgnAChfIl/Nx3i6upSSLzLkc5yScspyEA0j4PKrnUeDU
VnOIBzTJ0KnLBWHb4pm4ecbjSUc2GErwCwL2ep7JWOl2VmhIUKiyh4TQ15Gh1eX2Yn7anqBvg/YW
unX0ZZPy922ks24EsCAJkyQojECmruVsoo2efYtFFc+VObwytfz5xRxq1LZnuzKTEFvlKdVq15we
jP5RqvUHpXi8PSyRrWXYF7ZKFZw7KB8kYQFMffWkvsW/ov5gi7h0P19qy/TZC+IT0T3Q/tx56zt5
so1Cwb4gr01nopUQimLb7BhTH7wg7bwbq/fbI+Nf18tBuDLJ3WegEJC03Fh2RTU+ovn8mOG6SkfD
N6fWsyHYk6btpovGszzGYM1C29l7TkVMcqvzezFubmv2gFtahoRxlxYYuTZ0l58s6UESeOnlVz4d
AKRoURxA1RjYlutV7BmZq0nFjmEJBLmAjkit80xnwRH4fB0tM3phhhvMRNuiMK1lY7KtWjbbFK9d
R5O2SnpO/ZPSIQP22EDmRdQS8SnE5+xyfrRU80FyIthN1PfEnoN51MFI4OZNK/Be/88IrUWIDsSa
Nk+O48xy3BZIBYTU1uMAfRJ49SpoeXXmEoISaAKFBsVXpZp+lm0KBqUSOdgJWRutK03B3b82ZhBG
WjLuRBX84fzV3yRjMdUYM1Wrg5EGtt0HzjC7ksDOmu9EazcgSYDZIezi5rZz6hTK4XYSGrRi265U
X61BFzGbrTnPSyOcRyN5qRBtMjCYhr6bA2g8Kp16MQDnclohGdGJqHhXZ2+pQyLBhv4lPqLvGNXS
UcWoHPmBTl8dq/Is02vVJ4GPWaBw/MEDKgXRCiRkQEbHPT5tIzZt4FPSsOz9xNoqrekRcuhlEKU9
zbU7qZ70oCJ1ctvs2nSqwLE5IJfHs57fpbGeFoWBnGhI5V0yIjvjWT+ayIMiyFCKmnXX9selLW5/
DF0S0TSHLaWsvCHHv6I0v8gCtzniaFSncYIFB5ItEgH2QqSJs24BOEMdkneAK3GARhvBnpqxOQ1T
NwLb0+3FWPO9KirS//lx9dr3Zv1E7GnZAnLdeKP5zTAqr2DfbhtZvT8vrXD3J+pQSWH2yxCAY3qF
GO/u58KBabq724ZEo1mm8iIekNXGkGQJi5HEz3qHnIlcu6D3Cm5bES0Id5FkkZMVkz6l4UwNN+3O
uS4ACYgMcLs2gu6CTZDTDSMVstnJmUEm+b8bArdrtaZtMQYMobNwzh2kedJ/1mX6Eb+oqDfgCsCd
jrD6eikkRUmoamMpasXyanUKCmIHDvtWi9qOVt3Jkj0DABeiGHxTV2/0TK/zAkfc1vcGSV8c7R59
97ib8LpXTj0VEYyvXrOorv9tcfmii102q3ptVDEsJg8SsioANldP2XHyDctVPEhwgY759mqtbusL
g9xcojnXQg27xBCt55jmQd2cFrj2bSM8fczHiiGHYC1YNvAp8OJQtClYUzM5DdWzabrKUc5c/Rkk
qJCspsf8m3HWQWM7fAHF34HE7h7lYSET0dpA8QySF2oFZA742iSrpXxUmZmG2bQZzvNP1AHqoxMd
5upsZHo4aS8MWax76ScaFFxL82/PwFq0e2mdO9csgZbThGJtKLPvWm97AJB7cn2yh/d8+jcXE9Lm
eGuiLv25M8BJSkC0UE7CETcdt6RD7qPnyxSMaM2RIPpCjhWgG9y2XBhmRIDcGpWWhqae7hyHHJaC
0+1JW4tVUAAE4ASIsyVLf30YwCXaQVDJhmuXZVBIbOI3c3oZR0E6ddnhfKQCNNtCJwAKJyCnrq0M
tpaqbRzBChSHCxfh5aaFSFBruNkADfWpR8+NqO919da6NMoNjWo45roJo/n0DXWbIVr0B41XU3mH
wM/G7JK9UAJkbZxAqgDkD+A7emG567iNqGJGxElDRF0SkrlA2If2Q51v/tXglvwk2kKB9/5U26QG
ECYlS0hojSOeQtsMbDEgQzKRj5eSczICeY6S4iDKj/LIpA8vYyL2Q6YMMDsM9HolS8Zqs2xxyDTc
OqnOqNvloDuALD0ypHV8N71Kyn0d1Qc1Ok+6p/7I9329ad6J+QUYLMHm5TEaf33NR/0KQBj0cXFf
I9lOxkYJ8z0F45P+UpztH/Ome4zPw6O5RxUNUpQQ4gr7c5N68Q8UKG4fHnVZT35fQ+4MZae/7HNX
SWpbsyNpsA+QWnQCA/vP8WH0U3c4A5mSflO289EJpCBHi2l0F3vTsdiDwvz59lesbrqLj+CuF5WB
L0eusc/V4bk2pQBpQbdBe2m+U61NghpChsrrbZNrlzZuawAhQVIIPCTnaquY0FQlhITZrB0gZ9BZ
3akv/DpxNvFD/uO2sTW/fmmMC6ecdHASYOlJOB3SHXnqwJ26EbnBz+VDeFIwMKEnF2ypgFRxOylV
uk6CwAQJe9S7jdz0DLP9HUeg19G1Q0XrhyUs1Rx6iqOvKYsF87l+rBYUIlQikEfkPX1ZgTiCNRRj
REOlS88l8Ysn8ja37rAdHpp4k95DH/xr+SR9lb4OjuCeWR+9iVAPb36Uafn1tNROmWMDOVPzPO5T
6kcvlLr1W/QQQZPi7dft9VwNwFA6BIOYDjAnyqfXPiRhFZVGKEyHTTvu5OE8nOyfKVrLStuVhue2
8Qz/uRMkV1YPCTaqhu2qQKOXu0otpJ0rdM+TsPtu7bpn6pX3WeqBPlAwlasn48IONzYAmYqqJwMJ
DePFmVGts/3CCXX9u7SHLqLA/6xeccsb/D+jWvzTRShrqti0aQFrrf8baakvkd+F4Jy5G4Qp1LXQ
Dv1EjoWaBYrdfDUhn1snoqATDss888ZkU+uu4dXJLrUDc9+/jNoWwsPlC7NOKsqkgEjd3jNrYcql
ee54Qm1giCqKgW7GH9q2hTO//fvr2+PP8DhHTi0nmtHECUb6kw5Mj5m7TnGyrC948VQmlBgE5v6f
hftjj/PZZLQHhQIWERZMeyfE2hZVvm/th6g0vcjYR+NdrLlqJnpsCVaRL+n1yoj2XYCvQm1Dw4Oo
n3L9OvyzSWxu85dFSiJWYxZ7KJ5H39uN3rhgxH+R3hzf3oKrOHMz2Z1+Rl+tb7riyqdpkxmuWm9v
L6ZolNypUPu+mnuGz4gpAMLSt74HNlqUE1mix09XP8JmlJwgU4UI/froSSSBy1yO3uzHh6/WbvKM
Y/uaetGxOadPdSDq4Fx1LBf2uLmV9VK243QiIS23uX6eUQNy2KM2LHqbpSqML5efuzU8bg4NqelR
X4M5f1bRiuXmZ307V34dWtQzqgegPm+v2WrBBM0of88n90SoOofIeoz5HLw8ANvRJj6w8NfsgSs/
YPtI4DlXz/uFtWV1LxxnqZk97ogPa1WoejpI+fvfhvf79qBWvdaFFS5M0jornuxmJGG+sx8mXz+K
9Ng+wyaWsOXCAhcbobOnKBJ0LeBaG4+IxU/jMQ/QiwrwEd20284ft9MjLdzb4+K7Iv+Kuy/Mcu54
zgs8ixPsDn2rgJHmG1SJfOYDqgZcAj04Aavc+gvkL/xXaSvvtK/gCN6WO/mIVMTO8KG96EH3SrCD
RAeSc+HzUJtFZmNJI3A+BdSwGjxNOhFQYM0KYhagIj7iJL7AzaoEyKdEImEK4uMkqpBhEHiv1ckF
qmpRUkbREl0P13sTKR7UJ1IHT7tNLyH+gx7God4C8bzNwvEpPhahg0wO85odC6tt+7t8Y9v8ixa0
Qbfv/Oou/llthamd5bzz/uDyo7gLS4vUNM5GfJR032zUoPKZ10K+OvlueJWnb27vr1VncGGNZ1ic
1LRiGV7SuEh0D1B7oNp+Fi4grBB/AiGuf9scTwn6sZ0vzXG+dVZRvjQhjx12QeEPu/Htl7JJsKGT
e0gQ3stB+2N+bQLwTm+VXXRf4doiJ4Q7qjvs4m37bLvjTtrmgO0Ivmt9s/29E/hCUpqlnRbJ+C5f
Pkn30l73tL3WeSDyRA/p/CXd0cP0AqbS73j0Hcwj8DHWGd0gXvVuVqD9RLYv/ql58oMcgjb+LhFs
VJ6Z/9O0cS6bzbkhlRSrhN4I96Ve/rG8rzOyqId3ETv26qPhco2Wubrw2HZcZbVOYEw+OFBV0bab
N8XVoXPzXfQWXAsfLi1xXhtUvIBhLOcv0987yFxWv3NRqnLVb1/a4Px2J8lEp/ayweE1E0jH9BB/
STbTJvZHj/rI3mxfft/eTatvzEubnNMutUYyHAabMYguqg4qWQWgZlG2beNpV0XzQerYLgWN6ki7
e9tJ7voh2lTZ6EvztNWUOogV+3nu7iVRNUM4G5zHG6eOOGzClzlPAI27U6DtugBN9m7pSV4fSP70
VhwqwalfjcEv54Nzad0w1MkwY53lbfo47wDJOOs+err8VhArrgUbF4b4ajo6fSMTYHyENoERzkfd
dbYgDXaT8+0FXt23IKBCPR2SRGhbuj4haO6WJymPaUjTxm+UbW6VHhkFh/7j9vl0Efyx8jGrF+dQ
7yOGhoGEhkqzT8lvZUx2lr1z8Goap/5hBHVbYjqe2lceKTqv14Zdong5dIpbQNyyOf8ySJZbgPFN
i0r0HLco8uk7WktBTJqgtbR7R25OUZ09OZCf7lkd3J6k5WBxn79QiiNmgtowKF+4sL1SBqB68zYJ
9Wr2qhZUFWB7UuPnYhCsxtr2QssScjrIDgJbz5MH5e0IAi5qAQrX1rvSzu4Z2rlp4MhblT6DfI71
sadmovzDyiZA6ABmTQfydEt/D7cJpqzBC4+lYQzwW9MnG81E9FzOD7enUWCGz1dNsU5Zl7dIfLaH
pCf+pCReK2eCI7pmBRBGFAXRc2oDMnk9GCxkpxAdiTeG/RN08ruwVLuyHYCQ/GNh+YKL3VxLTtnq
DIXUbC6OQ2kcchuams30MncigcLFiXE7D23pYIcDjAmZe561JGrmep5UVIXVLKB96ttgyQmycfY7
Eowmy7Z9YguSXotH/2wSWhIWoOXIaXKbPR16gscr5m8Yg0Id3YYOAelMN3OKHfAOgjfV6mpBqf4/
1rgoSrHYaCklsAj64Lfmdxr9iEQRkWhA3KsUWE6bdZKahq01j9sothxfysGJaeTje2cklkt0XZTk
X7UJ9t2l1wFd9ga3CZWkYZKUodSnoKs2OW06a1vPm0JUUVy5JFAX+2OG24ms0ivwA6B2WjfqYzEk
GyWO0OIs7cZZCepKAtE8OUijiJdu9QCAlwpBJjwGyjrXByBT8yZCBzzAEGT4ORrz1lETf6AZ2MTQ
xnLbaayeAGS4gVaC9wWB4LUts2QqesEwRAhH154GtKyGNjm33kQizhWRJW5Ukm5OGitQl0ELlRI/
N2iu00JoAreQWrs9ptXdcTEmbkeiLaEtOwX106VZqwhYerALL6LPQ/RvfOGFIS7YloG50m26GCLy
lpSHdqYBWDpvj2YtyrbBMf/3EnGbfah7R6IzlijRu22qGpvye9JvTTtUtG9Zvi0slNOggBWzyRMy
3S6//clbgWYPlOYaOiL4R5+pE1CF1ChCaPP7HJ9HUY+J6Pe5TWFpEWv7Ab8fp78N+ZvwLln7/YWD
A8VRcLyBrPd6e/c2s5ypzXFbVfX3PNHmw6g6ImbHtfN6aYQLlVsjz0qjIh9nCHgvig4goj/Y3e/b
G2HNly8aXAAXIgHxqRymT+2QmgpNw8Y5UfreqJIghbR2bpBARGs/6uVgquXGMRk2K0BqlYbIXZkN
VHSgWAPv4Cr5QSLCB8bq0lxY46KihFpdZFMgcEgyDFDrjcrWn5IYbTRZ67i0U/sglymknwlkTqym
X9qNhruuKwx/UHLmD8XwbNM5EzhEwWcZnEO056a0kmHBPqWx5A2gAtnQBizl/2Itly563M3ABfGx
WsPqqe3NGoBNbfTgCsWLuXZ3oT3vbwvcyeq7YmzbDhaAWX4qM7qRoLWaqoNrdvte191K1Q9t+s89
r4MSIqr+oCUAUwxnVGkTsEtrAMfMpuS1PeRwWfXQdbKntEuvUCIib145Elf2OE9v2flY1zXsYR+B
EqZBO9Jpqv/FfXxlhXPzSQJa8USBlco56eMp635n6akzBS/S1bHAy6Klcpk5nhNeh8gIlWvENIUd
7TKD7NFAZgu23crmBkkFmDvAYaWBw+V6fW5v4bWE4NWPcZPfAfhmUh33EiMd2RRxumdSEj+wtgwm
kiqgrS7KTWmVv2lPaUjMGrgzLX6dGm3es7ETtWrz2hFL6gvfY5kg9IQWB8TJrn29GRspyINxG8dO
dizM+iDH3ysavaYp6H0T0zUrJOA1tG6CobXEfWlPrp1tSgrKN0qPmT58lYn54/YkrbhU3JogYcQL
A61lH/mfi7eMFjttnmmYI0kCqWhgHOv+CzJXiSgVJ7LDOVMS1ZBtmRBcQVbh0GfqTp57CBcYe6VU
jg0pBefc/BwWXA6Lf7HLmQk5oQ6IIxtUAmgMjfwoAqem4PEissItKLOsKp8gBxKCIDl6eKPWS6Tt
bq/PugnwJ4Ei6QN9er1nFGK00dhg3lSC1OwICcNMA8fj+b+zsqzexS6oEyuhfQYrEK4YmQdgOw2E
Xmr1bKO7UEYnI5p+eE2Ymuk66Wagz2obeqBkNCxvoqMI3rUSxWPl/1jhYgTgZOxCV6UlCDlY9uDp
TNtG8wOTiWtEhtemguh3fWP/scdtbNC6EeQDUhTlDZC7mNUzzb5V2YNsMqC4G8GGuzk4cJ1zd3+u
QEgvWiBURFNdxQLzPjgv5TcQQ1I18YTpqFWPD7UlVK5AT4/31/W2QLLIQmoIYxsqD/ck+zqQ59sb
T1+OCBe/w/OA2R9k2ehn5wn4et0ey6bGiJw2TgOSW7Uf21CnnGoquVNfkC9dIRuu3tEsqElNN7Fd
v40aA5k0uKxcpWKRh+iFuHpb/55GgKziJNG8OYWgF86O483j8N3IWAeOx+IlSSbqWzmJjgC32i5L
tBgyQVME9MacTi9OV0Ver8TJ/TzEil+W6Dqt6sx2i7qHdqQzlp4+mmOoJKCM0OXCCpR4kNxCb0xQ
NWia4DJcn/4/c8NNf2LXdAafPQmrZPArEMpJsWDzrnoXNI4B3IROPLAvXy8wvI7dIS2LbLZxVuJQ
m3aZ3LuGKOpaS2tilf/YWUZ64V/MLrNIKcOOecidIItcKA9EOmLlQ/pT2mulYOJWPc2FuWXYF+bK
maASYWFTJQ9uJ+B2Ek0Z5yplQ2/VSMFvl0CM6vfNYf56+0iIDHCrbvZtY5YT5iomUdBoz81gebH6
MJKX/84O57iKTNOqtoadKIPczdYGIpidZFVwwAWj+aTRWHaykmuYrui5u7Mf0i+joIK/6hL/rDUX
Mf6PJfVlVgPpiTKskrpMRp/sLvkxtIEjmrBVT39hiQsngV3Q1DmHJSXboI20swO8i9BuKYu6qdfP
/d+nxeHCeSjcTCidw5CFuuyYun1ywuFxby//6mhQygAxHLjaQP59fUZ0NnRY/WX5m0cHACvJ7HAq
bdd6N0WUFavjWZ7r+At5jk/ktFJclMVYAPghbxH+utqYu7UIR7Y6HnCSLfAH4A1NzpVlYDOAvkFN
QkhzaWj8K5gFLcsEFG+H2hSES6t7DslPZK0h44TXyvXcOXUU5WWJpBDLoTQXjP0GCDwwdE1JUIkw
Tqu+7MLWcsAufBnS8QOROtiyGxfINJFyo+jnOXemzn0e6QMgzF2HrBCjuuV3cSRwAqsb4GIMnEuT
ai1vLBljKMa71ng3ykOVinROV9cfhCMgPsXzFPDy63mKUWLAqxWJIWTckxkth5kCqnRQgcvhkAnW
f/U+g94VdhmAwdBK4RYlrjqpmxG2hCqKJcHUz3fWUMvbmBWKH09d6qE57aTbk+5P3Vi5IyQxBN57
bUqXki0ahgH3QRL+erjEYAtpQYkpnX+R+Mv4L3pEncvf524H006qApShCNbj1i+o6VrFj1oT7Aue
qfXjRYzWs6UVFfywn3gptRpcLYmGimA1HDO5rj1kq8O2fRjB45artVuATNeCRK2GBaX5mXT2ZjBa
dzQerJQIHOLajCJSROsVqEgWN3I9o11JzGhM8C0g0dR95IRqkJBn9z0TPYVXDS0kK4DsGxrSvteG
WOlEqp1N6PeZ1fc5KpxAS6XOT3Hugts+flkkPriGKIoG3ldwMH8mVilb0DRaHRrOSvrcV11YTfeF
vE9m1WPsrUQr4yyS8l1zjZhBBTkiCHmgGfR6cMbYQd6TjXhJ0niT7xqncBPiTbHqRRPo6kX0B2vh
xaU5bpsmeVuqjaIgv5Zae8XJv2RVDpCBUruNnO7/xWz+GRqPyOjVEowAPYZmly9o13eToXELZ3Yh
G6yetWT2ZVH/wVqLBchH8DhC9QvUNPyeLNo6JXOK9swCpNkKPZZgS8oebWUMbCcH47+fHM30vk4H
wVlYuxUstLsaiy7TwhJwvYoFGNN7cLsiW1On8W/k41tPGkrlX/iwSytcCCITZ8bthtEZPdlV2v+S
dl07kuPK8osEUF56lSnTRu27p+dFGNMjR8r7r7/Bvjhnq9hECbNnF5iXwVSKZJJMZkZG4IkDPYy+
3l1eNpmLnFoRwjZG3YUMFFZsbfmudR6CuCvQkkFqaQvmItvY6MYB8RXiD6T5hLu0g3OkBsFzOUa6
4NAx9hONysTP0vlf1ADAb4VnG/o7EdhYgtvPjcPGmL8RLOhzhmwFnzjtGv3feME/VkQkACRdbUU3
kLBR9A8Db3LQwmxYkKZEgTwBcQnwLlAYEhanL9H8qPeoTJkNaI/3Sb+rXogSNYlX6ddu/zHMx+U3
uuHN5VuelD4EEFl11Lr7yy4iix3AzY9DEpgReDt3oZMYS1+VobebGk3AxRGaf7u0OjZZNFrLTk+3
2nNl7oi2Q5yQIO8DeYmwdIrdtn3dAtExxmw/dv47o4mfjdbGzMrO4RMz4tqlqsNqqA4AV/EyFJ41
ec5v8h7nd8VWkw//XvGOOTUkbOJ51M1mHHCbFX/ad5gqZu9xVUILHLEbyS/Z9kKZGacSuKX5JX2+
Sk7W8VAIZ/1d+wQCub+HvYDS/59fF27lFhgDGpv4dQaMy0pubBOaRKjXmO9tfLjsbrKBgLwPJNkq
gtUvaldMYWBZ4x3a5dw+Wo35mFY9lBc+/oUVVBrQMmeaBvg2z6drSfGrPQiAIMoD6nuk0KYne9ni
npbWWFDzBdoK2pKgMhXu+2EqSDdTgGtmKLWgaKE3Q2C6z4Xl+Kx0PbocXLa30j1YTrxSv1KI/S+O
d4hLQuMa7Z6OLXJOFKTNtXHBZNptPqBJ3N3VwGYFBSuhMq4k6V+nf5B2RTf6Zw8/utqEWV0HJWa1
i6dMPzf+2IPosZkOPHFi1hvhxteDApZwccEpuTCJzb3o5FBaB9dOmhZtV3gAZmCYAc0MydpwRkNg
bOz/1lfObQkH4NqpQ1fnsMVeLehIYRm1DQvy0SC85u3n4EgVNi+DhnbZQQXxppiA9sxVPT+UFeu8
0cpcz7EL53+0J2znFez8ZjcOwIUo6HBx/+jlH+ywTcaTr1uZTxyS4yCjwnPQFty/b5ukGo0Fr3Ol
/gHs6j24wyMloVv8SRKMjQZ+DOBbuD4v6nT8Cjvxhrh0mFMmGI9KS09LUt9mxLPwNmmSHGF871lu
fqAdWku6H0N97DdVHGQLePoBwkgVpk3WuuJBmLsvqnlbKLeg19+C6kkCXgwTryLUf9FTDMWC82GS
sjOUDo/qG5qFPWTyUAJNpzxIGoaTBS1ARuqPZukZTWhuYW9lS3liWox5K+hKxx3vJSvRi0f3AG+o
W8kWyXsXZW0NURsn7YU4nLALTBurVs89lyNQQrM9OO81+uBR6QAxSJAuv+YlaMwRmtKBjhUdCpCN
xVc5094ub3cJqv/8O4TdYdF6atoO31G8fnS+ddUG5s3P+D3d1a/uVbNTrqx79mQ/b8oH8NPxPFg4
tyskaZpmURfQ6yO3/QqVk9LwOc4DGm7HWrsifYies3IrzynJ1cAm8kEgveCksESwSVxWTXGJnZOU
PbrwDb+bPWCsQ46Fs+KrYWw8fbhJN4XnZRvm1K5wflttP65MxRxDua3y7kZrnwbGffMCNCaivf6x
cTwr8VLw278tPzfWl/vRl3kGlSTyYRYYWnRhzHVWgIZDwWlrKCYU8n65Qxqm6bzX3Hk3pNVt3pf3
NNtp6oiB0+9muWyFhfw8+vIFFqJ6UCMA2ytqsLT1GEMWkCB/tEwRadH+5XY/EWO9NZ1y243G+8aI
pZ6FZCxgiBAagijf+cExrKxZ3WIFPQCpAiDdrzJlSryldh7NFyf3O/LWzkcTnK5eQTZmW7rQPNuB
DnfcAyIbTms3KGoPGkqYd/Dl8k4vQ7pR5JDO5okJwZdsxDFxbKs4/dPAYYVXtuCfsjwlG/xmCyz4
9e2P/XJiiw/35KZh1qoni20guT04v3rX8DJVeby8WnwxvjiHyxV0oW5rQSr53MRStiOSXXCOFVGh
3ishik/VCF419SNTbh1lgFjWX8fcGBVWyLJNkNJhT5yb1K0VQpirhWjKxPa3voPjSdWG4PK4pMt0
YoT//cnU5W1Vg1nfxoOZuVWYu1YSji7xIJibe7Xdp17bsC25PKn3oVPkkxcDSTfhXm5zB/cHM/Ob
WXstSeo5xas9f68AQvz7sYGgmYuDQ84Qj7DzsWUgjqsh1w07GEkAlOYISQ1zDIwVkpvaVPwG24O6
YVN6dvPCNHjQeOzxJQaO03FhLu7kybpu3ubl3krRkJAlvl66/kyvnAZaoBt7TTahBjCAINWHm8A7
zwdalPk4QmQOxWPQMSkQ1EQKWrk3KnXjOStzllM7grOshTWb1IKdcW5/kuqpK9K9+wbyyt2ixK53
efX4jhJ3HEh2gbbk6WAEIOeData6KpQ+K27sNxX0Clu84dzJLv284Bx6rWlzObHiplm/T0ns1WDA
r5WnQbnS+tRf5o/Lo+E/d8mcsEQ1oieAX0u0k02mV00PDqjaNkk+ZYfU6ZQJ69O5fdrQlgMDRxc8
VffxRAN1fjDnwHXCIgHkaxNIz9Oql8Yl7OVS6ee5LWEyqfZle8iT16JNvRE5ZqV967u9an7LV+Ph
8mRK/f3ENYSbswa15cx6WiDxAT4u9REdOZ6q3q3I5Vw2JOnYRMkMiou2YbvIaIsJ9KHTirhfqwK0
cfvWAu9YT71kciE+MqR3i5LtM6i1z1Plt8VxJPFOZWtYPZmgCltJdU3iYWMHytwIlJAQL+YNVqjl
nm+KWaW9qZhtcbOQW9t4wRNxs31ANrmfKUWU6qAGJw7ZUFwjm6lZ3CAn4anjH850nXSWp6lbsytz
V5TSkACDmg3eFsIOJ1rpKs1qFTcVKBzTYzKq132ZXFPe911e6WvxPLYbgGDZoYL6AHITSOCCZlt4
RYy2vpBON4qbVp+9HG/STQCapFuc09/yUAEgNBzHwsHStm48ZQ2Kgk5yh257P1dueZfoFEzs+3qt
1uiu0lGawIuUhN20G6wNgJR0iIgbPtUBeNPfuYs0qTLXjD8Ki8Epd2mtvJRu/PeJTQzyxIiwA400
WxLw4+FVGJc7vS281p79bf5XmbufmPm8bE+ik6Rr3N7R8RCinXZM5gfkJg/bfii1ApAlJyRHR4sY
29W1Ozkc8XOTr2jUKFUAcJtS/aG4wxa9k+zSQSoJzbIgSeaNdudrU7sDCp8OIp+aC5tRd5+6qLUb
oB32cArthy4hEAjYUpeU7mgwrYPGE+4IXc9zq0lmokRFeHjQHhfFvoaM5zpguZp/NTwu3gA6SgKG
G+3ckI7laks+PIDuD7luH8ChZeZ43GT6jlUL9Ai2wi3p0p1YFPYzQdtsWpmIkZtiOerNflgg2WJu
hFfSVbPxwECzOZfrFUqLZtvocT/CPwrrG3pnup0ZH9Xptalx+bQbdR3p7uWVJR0ZagfH4vkU9ilt
Gco+SOnYU3+fME25q1gzhJfvNemIHEDn8eyEM4opYdOqbKC0EFsNyDLy+scyedHQgUPnsh3p8pzY
ERyCdFBeXxw00WvhO/E27kKpW6OJhNOQ4poSYXSjmQxVkzrIa2vostRWv58NyGTdV2wj3NBlFxW4
fnWU7Xn7jyV6GXbtquHRcuN0k/PeK4UZLPHs+sDOpFcxb1bN1wRpg2S9yZtc80GskXqGMVjX9aiE
yL1bAaHMODSz+pJC6RWkaxrd1W5Oj+qio1c+rtega/PuLetncweeCuI5GTKk1UofR9ZOnl0MSMWk
Wn035viOBLqMECyps8NMp8yvLEDuSGUtEOU2iv1YsfQ6wS97eg5wFBSPrI2p5yeGGPVx7Sg8UEGR
h7jo3EtB8tw4lbkWN7NSPC298YRUhvVAC50GTZ2k76nSmhsmpfcqEM6AaeBxBeki4cppE6u2Mn1G
XLJ4baCCFMV339Rn+634IL/Yb9UO8tYHgu6yB8tH+l+rYlEyY2pB9BxW66Byu6vZfk/aD0VPjpP5
ctmSbOeD5N1FSyXy8yBUOJ/TwkS/d1dhTo0GgMOWFM9t3GxNoixc55LunAoAxBBi/IgcV6sOCpdw
d7TD3L8VbntPAE9y533jHlg5eYQ23pA9Xx6bpOaGe+3ErrB4GX5VGV3EXWml1N5EipdVzZq72ozJ
NZuT8iEpkxxtL9MSTI6pHGNN/VYmqh7MC6uPgAxsqZ1I3+knXyTy2jlAwTUK2sOgoeTVN/bPRN1p
v8YfxBuqwNnSF5YdVai/QXcTNWC80YXhK12n9kMKY0mOlr32SBmaf1k4YK4vT7TcEBA/SAKgFCHW
rLLUWAoXp+4NpHYIqg9q33v2j/TjshXppgBmEXQfkL+CHOS5q3ZLB/bPFueQ7f0EoZx/RfeXDcg3
+4kF4eJYhnYYSwCzUN3ToUHz0B/AYnLQw9+ptwRK4IA/6H+0KJzx1LSLfJxGkCjbv9oQST5qDO9K
2R/U9ADoNFKXi3NrjpWnQx/Apt4IRd3LnyC7lDkS9D+zKhyqNBnMZeazCvKKAHSqx2KfPadbHvKZ
Vv5ydp+Y4Xf2SUy9KA2L8w5mZpyingnlRWhf7TMv+Y4Uv7frbtCwlQVvyAOGKAMEzTG5G8OXjzXc
gvrJxoukGwrSCGjQtiGMd9RHnFJajFu1Wf0crDkt2MTr5nUxQtZZeJlVGxMsi0YQAiNJBiZ4vDqF
2AppwsxQWU7RhgxFDJdkv9FgGbFiK00mtWMiTgC2G+3x4u24tIARAGACO93DXF8ZzhH0qpd9RWKC
0wpj1iyeDhCzjHa3QoK4mqCPGZpv9DrdYtyV7HAVEbwJRVs0xeM2OncSlLyGOqtmyvMeBlADh2aE
RqSvxX+/JGd2hCXpjNEuLXekN6z+A4w16BA20eiSIxFwEnTgYyDoBBYFc5OsKBzFWuhNTe3dMt7y
ttWOfGwirKVLYrkc3IxqtyU2uaeJqxA6WND3VvdmdzvlIYA4/2LVT0wI527iUGduc5gAcqUrr2AC
HPiXTciq9hzjBViMxumjxCYL5Hghuj0AgxPvzet4l+9wXXu9vxx+v2zlf2RRwZkt4ZRHGn3U0w62
8vzFnq70CazgAIm6euWRNCitANTVbRVO9FGnv7ZSGLrUMU5GKpz4WTKUSsNHqqSe+8uh3nKdROMN
eVl3SNH69PqneuiD+boPs90QDE+5Tw9NUL0Me2geXy8749CGKCRknLj1CUxzmye1JFg7mx7hgCyt
ttYZn55XNSDh7K1HDdZs3/JaPw7eqnsCmpdX10vDyz4g9eSTiRE2P0R31rxGfHZDp3jfmuFEtL2z
7i4bkZ4wJ0aEnT8P0K+2ahgx62eE10x5JPOb6i/uhkN/oqmE++5sFvmHnNx3c+ZUhslHowaD10TD
lbpzjpav4/1Q+amfH9VDEdW7NbCvraDx1eh7d9UeUzDy7fUA1OkBCYwdKNz84QnaX9qOPqjQpk0P
i2dh5nWvCLLdNicmX1vxq3mpkaeecT+KWcTajZdG40BW6Ii3h2UNLs++DLUCKB8uXaQZTVAAC1sv
jclgUwViCjUa+nVvZbu4QOdx/9rRMGm8mnq2xe6YvXFvyfbcqVlhz2mW0lEzw7Ds3N71M5pdilm7
Ua3hhzWmW4qlkgADY4SaNs/ec0L385W34MaJbmKMhWYd826PLJtaJjt6cM1dZ2+ErDJ/xtsUST1E
GBCLEM5mI4tjs+Z9qV3b+jkpr5HbDrvqISMzeKz/PiPF+xX+a0xYPUah3BCPgG3r6RKZdnebDO+W
PQZZ23hELXaTsSUmJl04KEWDMoNjIxzhTHAS5PzqEk1XeQdo31I3IF220K9Utobq5egNOVx2ULk9
JGRNiFUA0C/sWjcHFZk7ol0pUY/fj3mOeG2ut17D3NvETYYUBoopqNMikSScQSSbE63jHUm1+krq
ejcibaNlT1rzLTWO03BMtNSjaP21i4/GOLD27fIYZefsqXlhjEuZLSuNa2goxBZguxWyV/H6lDTt
42U7/HX5dZiogPO0M7I9wqarwX2UAFmL1i/93SDmtZ73h5Y9ac6PRr2nOQvHfotmQj60f0wKWy8B
WhgAEKCm0C/RBaBY+zB6YPyY1WyMTbbtUIr479gEv0x0pqwqwxIuebvvLTeol/Ghd+rU163GU6Ax
cHkuZefyqT3BZdZMidEUxv0STEaZ8Tg4vy8b2Jo5wSnINLhqzA3Uz+aQ+nX1ZJgbh/CWP/Bz8+RG
bHK0aIwN/K4cIE9GQQc74JYj9yDe0wsKXaU/OjBel4clXScVLSbYygRqocI6LchuKpoOEHJ9PyOK
SfxiOhS619c/LtuRTh8ShEgH42X0hcUwbkgRrxzClnf2zyUeCz9W49t53qLslPqBjvcEJ3HjPcnn
c2g21HTKnsPV5hdrOCjm078YB+gliOFAcwHJuvPfz9KhQkoMeKMJVFPMBHIFuFIybtEOyArc6Iz6
xw73lRNfiMlSKNaE2oaiwlS8YwWYJtG8/wdpuP1ka4DNNIZPW+cd3VW9V3b3ZgFUtzbfMCxmgu7Y
y+OWnfsaDmNklTWOuhbGrStzsxQTr5AhV2gekc5fC8/ZEgKSW0H0CQEz0PCJOkAKNIUVc8WogQzu
6p89noTGdG8UG7Gn1BlBLfcfM8JhwRJr6kGrhMIRGBMhcFzM6AeiW7jFL8kyUNMgvkEvAYSdEOyI
DQ0l8ijtlK5VpPVOYCeDN1HrGGegTdduWbIC8387KY43qJbPVOXOGObrjunXg73Vt8YX5/SiwYfw
xy/+0xByIwNy7kxFl/apYTV11KwHrbY9J06rvVs4VwDXDOD1HB7BchNedpgvkSw3ikl0oUyPjIsp
8iblwHCtnTY0UVs5hzH5oTQPDXuz4ztX9TtwHZi47bLlKdGKjfBBXN1Pw+hyNIFhQDVX1C9wlirT
dLVsItUo//R2EuYm2iutfKtzTmaHM/caiIQcjts/n9WpiIsxdtw6Kgo38wzKQLv1GlNzi7ZUPKL5
eByArcCrrBq80efcTk5JPjd61URLl4UMKB5nTXxzynYGfdbNv6xzfhrjbeDQxjLRdyhsjSQbYiVT
1CbqE1Y9qEpZ7hOn39rnsiGhQogtrgFVbIsQyqpnXWy7WRvVug8WyAO4iPdNntyO3QvUSjf8QbIP
4YEaareIWCFOKuYXMWTFndy8jFznOHSegi6Rq2VAfbW/M/cstOrv8XpTZi1IHr7n7pY7fh0rxKpR
ZEEzAt8KIn8vIVO1WHpeRxTwcDv5TnRgDpcjFMMDN/vbPkt09p4Z4z57cm0MRYUiUl3UUQlty6w1
t7FsXxoPYAKtYOBXcni/KJjezk0obdYze3SKaPHdXXWlXhvH5sM8dHi1Q9Xcq0YPxddmq94n3gz/
bxUdaMjgcfJ04WVVOLgMWw1WVULDuVP9goLarotvmF3/5e0gmhLC8kGxwPxlm0g+BHhTBY79WNCt
ruivZwefxH+GI8ThCqKu1rAzGpVTaaF1qc7orZkxJwB4p3+9fBJLHPDMlrBgzKFQLiduETEkEFb0
o6JLVHeuiV75q7PxAN6yJRwfLch9y8zGMpGHytqZ82v/M6kcnzI7vDyoL/lQcZX4l5x4ujmvVp0z
WLLyQ7VCEo56Lp0rb9HTpzRtA2BGEQhN9A4gUqRK1S16SelIcauiWZAgsyD2Rbh9DJYTF7OqTqVf
Ju1bDtAYWfAwTeKgr14uD1d8GvDRctYR+B1Bz6oYfvX2slozKWhEm9u8vB3qvVEEvXlQitu4ezDI
xmNHOrun9oTw06ZatTAT9gpP8QhUae4ef9XeGrJduXU68wTMeXByNjQR16itHXXbglLcOCGwmSz9
MyOH4S5+PuwS9G3pHcrgSuvV87hhWraEHM6DGAULCI6Ccxcq2sXRV53RqJ3BWOklRuQgmG/LX0W6
u7x80kPz1JSwL9KisY0W0oXRvL6taApWY0/Txl1cXWdw3wL6JnaQrJOnaICdVY2fxTsL4NkOItqX
v+SzTvBluk8GLeybNDbWATgjnDzHJppCMMGpXh9M4fBY3qV32ntyO9334QouwMwras8vZzDQbHyE
1JtPvkGIaByjaNAih9kwkm+4P9Zvdhwpsz88s1+k3IBdbtkSPDmmiM4mp6aRnexLyH6ni2cou6bx
2G/L3oFUYWNsX15un1sVqVsNrws8EMVCDeI3kLrZA41WZbfuwCI4Kz8ZitJsPajrozL81q/G9Taz
XiEOFqxtuAw7a0te7guKgn8EkqtoDtSRX0XMc+7aHWkh1Wdhhlnja/oeqmzfmOYxyKn+XmcvqYLL
XiW3h+MJlMc4pbCbzu21ilIwu6csonWro3pN3DnxSrSMQyozH9UhmCy7AeRhHKo/DPQLEAUmBO2n
DVqe/sV1B+YmhI2fCUSx6aLL57knDRzcNLodgQgx9vRCr1l1N9N5Y7H5CSFuplNbwmZqQKKb2PgX
kVk/JN0LVe4Vd6NL/OvbDSsJOCC4wRB1YEnPZ7bQrXoARQyN3GIKcuY3VRKkjuMtXdDO7w4SsJeX
UmYPJJqYPzSWunDjc3tWT4y1HBsaxettYkck+7AsQMCvF+v75B4u25JeM4BV8Pov2NGJ+DDNUhSB
FqLAWPe65B5j3qi6kHucPb1UIZ3plYnlK40ZauuvZQuQLRsp6P7RgGMh2+CYgs9Cj6rM0rFgkUJS
n7H0VgHNEDTMJjTLKk64bImfyuzxx6JJkJ+COWFPtglwDrM6s6jNyJWpXKstWoLiR3To2mhB6odh
q1ApO/rAQsL3AaYWGqHnS2nQkTQDMxgu8drKvT5++FiQQKxfk+45QVfw5cWUDQ+0q6hMg/YcLcmC
o872sDokcRnOvdiD4reKllRal76ZIdNRPlVpvPFU/cwgCLuPp/mAs8BRB5UjIa1h00RVIY5SRuua
PVgx7rBKj5bmRR+ue/15dKcH6sS3k+7Vph6SpfS1m2QEdpfcQp8VMGszWMEZml0Nb5dnQpVMPDhu
AW4ALBlv6M8H6Uls6ib1GicxrSKnzI/ZaF63ffNTd+vfZnlwINQxweHMWN8ZHdk3iua3eIiCpDtF
+Koa1S5uLZ+0672S7/stNRlVEvQAb6FzQSPkMLHRz51Ct9pJt2alimzrY46Xu1XLPQf6bxV0ZJXH
Mi+C9sFai2AYU2+OD4Yz+ArrPWU8rjFK3WTrJcTtiYtoYwOi7QPtZJiv8+/JWWvE6K9lUezEvmlA
Fs6wy1tIIWtBnTxdXhjp2E9sCcd1O5bEileDxwKBMuwdAglpTHxHA2ZvQXG3xiVsPpZk1OkcG1eD
jmp0HS7ak0L63XZfC/fyLxMIZIsJnJSOC1gIcHLkjJzKxTHWTtq+LAz0wLPKy9wiWAoCRgASpFTf
rXEKtuLi+fKESu4/bD00wxvYfujcESZUt9UlZ2PGomRo/Qq8acXSvrj5VpHiCyAFpzRCGV4O19DB
g/Pl3EnUYlTsLu5YpGf5LTjhQpJNN0PyNNg/aeJC7clbLSOY4uyQdNMPw3ih7hZElx9f4jQ7gG+i
yIqk5pf+0WYAlT8Y9nC8WQb1NadqAsu1Pi7Pp+xCRAeK5oIqSzNAHCjcvj2di9RsMdCs/OPQ5MhS
Fpqz9Xsp5yvTLX07s30zKW/Mybx1SNANc3D5C2RuiwsRlyJ0ZAwc4+czrdWjaTS0YRHKHL7dG0cK
8F8CJpcuWTbOb5nzwGc1VJIxXFRUBFOljsWaehalHVE9Z3CVkHauFqrx8rfIv0//+bwlQAiC9JFw
9XbAHVoo3XBTZTiDFBfhU3eTIWngX54+6ZiQrQWRGqolCNrOx4SXbNNn9oT10w0v6V+yyQ76YqMW
IzMCPT+0VqDlndeIzo3oipGyCp2WkaJNTjja2u+prUDh0lvLhjfwzxWdntNjIc0NgB6EA84tgZq2
JjX0jKNWmZAseqiyLUCj5KoEVRuw16Af5bAJweHNcXTcuanKqF3HKr5iEHJR/RhN6vtaWfr4mCo6
3spKvLh5oIAAAE0UK2HhX68aMtEoVwB3A+SNCLpp9Hxp034so7x4RKV+Vw0gcU8Pl43IogITfSoE
GVpAwJE6Op9MVtHUgTBIFWUseHPD0fsYARq7j17ewsUrvFcIGQC6tGFUsoKnRsXsils7zMgZjBZd
GzSu36SHeYH7V13Y5keQ2s9j4OZhbBzq4rXNrhRl640kiQvBpQGIPRDUoLoSJxec2kDl6EUZQVrI
2tlZCiry2pg9NlkhEub1rrVae7fq9VbiXXZrgN5Ix1MYGVvUt4XNyLK50lL8EeHmqn80pJ+OVjUb
PiHVdMx6h3uUmu/rJZs9kzWWP7na5Gdqzh5KS1V8qpfd7vJ6yCbDItDHxHdxvLMQ7cxKrtPadquo
UQrnuq1cNewQF11pdUOuksZNwnaql8A0UvJ42bLk0AB7C4gr8NziTJz8709iUpIuIwPvUx2hwArB
u/FQgksVRMOXrfDrQTgwUDXizKaYcLwehaOJuOk6oy+7ioY4bJof2nh4m8w/m+lQmRlbxbsRRkDS
IiLISMXmriItprEusIo0R+g4k+O06nfVuJoBkhBbrSKSg+qzAcjmzxscFcLuXVk6s7Ko6qif9Cu1
vAO4xeupfVvpamDSw7gn4Ke9PJmywtWpTbEXpqz1vu6BCIHNJye5zcj30XkEAemRIStH9Tsj7/xO
u18z6AaXzy1a/Te5uiTnBy+dWeiYRnMSroBztwHmRWmrdazxrlp9Zf4O5NzGIPkJL7gM9ItU0PuA
WxCFYuGOIZRMRdlMKE4XBzUPiRtAIsTMwnF8neirugxeQp9pEU53lw1LIh003SIWQNaKd+0LW3Fc
rDmOdbweB6p1ITP6H3ox6H5hZ8RjtbMl9yzzH/AUcNI6ZJoR9ZxPJFGKamDLUiGwGlZ0dmSk9pK4
Sh/UEfWf0T02haUdQdLXeIWqkI1YS3LuIGhFXAfRYYJ4S/DeColtO88UFCHdzjO71C9u84LuWv0w
KRC2n6yNyZW4DfqaEQeBqt9wVFFdRgej7KjXLeqQw5s69F4+baR1JQNCdhVqcgCJACcn6obmUGXS
xhXbMdeN9pAskFyrTLC6dDotIrfSkoApWrJ3mmSL1EVykPJMFXjSwVWKP7g/nxykkz5PndOudQSZ
EuSr3P5mHJZDvv6LUi7OGjQEgWgF9EZiTzqoqQZ1WgqU/dfZTxPLS/Tw8g6QvTY4nTFUonGIojot
boGyYJXmAqKRlMqVg0NmXHu/sQMnBuHlWD2mNripC+BXJzCMxT3d9azd4EqVOQrYPtGUjiHiihY+
YQEE0h0ygDXiIkMZ7bkbPi4PcsuA8KAZO2e1TZM2UVdez+RtrrZaZSRAF3QtoQUdsF9ATr7kEc1a
SXUWY6FKuivHfXt048AIqu6g7UwWgD/c2aqfSK4/G6EUwimAmjUEOOcuWEJBPAfRQxOxeIxoCsoR
dh0bYYW2zC0gmmz6wCyPgx9ETWhxEY4tttbEqauuiSq7VcOqW4kPSsqNzSwbD2ITNHKDdJW3t5yP
xyKFVnW10URG3frDqgWkSsBImXt6PD3gRbzxSOM/J9w4eMKjkwaQaQcnsRCktFM+O8tYtVFHUfxK
5it7MPY6TuhNSQzZWcGZKxCC40X9pQyDpDKggXHRRkXuNKHhNndTMVSHMttwctkE4v5EBzxKBQZS
JOcTuFJoQ3SD0SK4o7tJSSO13i/2hDJ//Ui2ipkSl3AAbAOAHwElSIGFHWXVLeD0Fu0iK65eV3f2
y7zZKHrITCDKAmQHjbmcS/l8PAX6jSfUCIEd60YK6YY4D9G3t1XqkPiBg7AGo0BiCZGH4HZujPOP
qgBWaa1zPdq5p6zzEdQwwbilWiWxxMkLcfXb2Et47pyPR0G9lep11UcMSEAj+91XryQ3vEb569MU
WDTc75DTVpGmEqFimsLq0hjrKrJW4tzNpjN9TxqkNy8fqV9DGY79x/82ILAI9IUzgWRaPqkJQpky
HW+MqSwDbYzVQE969xjnfeLPswNi3rkDG1+/uOFl61/nEkctYtLPNguQnwvx4gzO8wo3ZhV1U10i
d5ubD0YMXei4mpEjm+0tVjzJ+c7PdqRXgfRARlMMFGetV93UqOtIn5Ja9ValV2+gAeh4VFXsm7kr
87u1QyjgtCyGglwXW9+ssVZHr5zMLSTn142OxcWJjy/irbJEGHxmsSm1YrziMnV5BU73Rifv1NoN
XePb9taxLHlAwxrosMFHgCoGwuRzt+3BIze1GkLzAgc0CyBw27zjhDEnz4Du5sMMVbs0VMrGdIMS
EnrfQEhhaDeTM0FBcCraykMvsQLtk3m1t2jiZF6ABBiHteIIR/r5/NM6d2R21pA6sgpvSR76/KFF
T+KWYpJsutGPDJwWOm7xmhWmO28TM4eqEWK9rrMOS1Kh+TLO1JAWuRmgS+tJyRttA0IlHRnyodjC
LiZefPSNCylzI0c40bfpjihAfVcmu7KbvPYbq/txeTN9DaN58hUVe8RfCNR1YYVV1ptVqcFYV0Eh
FvUQN0ev5+IvMaiuCzdExnvj8pUdHgjXQU6ClxcOXmHhKoTPiAFw6HbFk0a+12qY2ld64vVXnfE7
t7bO+K83MAZ4Yk5YwWnoXDLEMDfl/b3dKofZAlNIvUWqLXMU9OaChBGqZDoRc9lGntSNXeK9g7/e
TzTZdfNyO494H2g0IihtX142qTnc93he4Zz/klMbZtC11gu83ynUfZYCS766w8eqOz/J8itFk+Bl
c9IjEM8tnAJooUOuXLi/VEgst+DQqKP2pij+DIG2a52g+NUNnqP66svLZXOyNePN83ixoqj7RX+r
KAalGzujBtZz9mxQDjAj8dzF2BiVbKOhBRGydbjFsHSC76dJ3Lj2sODpQQ2/7EgdLGbyPq/Gk2JY
r5eHJEEFGRgRLi5wyPAYgG/Ek1ej2tlxqhQajCEPq9nlIZ2qHTpuVuJl0Bg18cSrd9ryartPpDC8
yUTwNt0R+3bJdpc/ReY7OFVAXwvQA0DYwrDRHFPptHGaqFlCzYq67Lprn+3kYJINQ9Lr49SS4DWF
SeMqTu0GmV8PvCcDeCvoLzPzytQ7VpMXD17WBesWXYcEi4SpBokOcp14lxERAJSBjbtG+NBEoAT2
VSR9M4UdaTsdSWx61FVRC51f8pq+rPVWVkKC80P5wEIwyQt4yH4Ix03LjNKi+dpEIwB+eFyUWdA2
t337zmzDq/Jbqj6a2g8CWe4+vi6qPBiYcr8MW+zwkjVGYARPg3wdsuvivaVltEGNCDPPFitQdwys
utiperARCEo2Kg7xzy5ujBgYjHOntit7pWmsoHlbs6MegMFMu6Ype77ssJJ9emaFPxZOts5SNauW
saSNckqvLMsHbZaH3EvYlxsOKx0O0hCYMM7v/lnAOTE0/R9nX9obt65s+4sEaB6+auzZdnc7jv1F
SJwdap6p6dffJd/37nGzhSb2wQ4QBBvoEskiWaxatRYpY02L6+Zk9tQTzWxHK3nbKeOfx+NZNWOA
CAhqyCDHZp8dAiX1GM4YTyYoltsgOeqkddYFEXILnCNu5bJd3gH/Z2rxk28jEsRK60mKPouohwOk
Ry0hTpQIl7gDj3xtJXZaF04Z8op66yNEddKAMAFyZMzzLe6NsFG0pDlZCFKzTfwZ8t6gqz4BvCEq
KIvyHQsI0MISYXcdLQ/exEaHhVci+lUTy0t5iqNrllDHXeQcls43ltGF1m07oYe1OREgK+JMd5V0
NxexX3f/PHaLtXMLLX94X6AxRsUdy0RGVivJwkiG5gQde/qSllPjS9U0/y40uQuaqgTxt6Tu+9iY
/VmUd11c8lgb146NBb75BXAAPGiZi2/ukugzbaQBX2CkmauDHL4cr0TwY0H1a/pfbLbvthjX1IU8
pHnXY7MFvf6P+WT0vx/P59rCod61tOOjcoFQ83YwQlkZYZjOzalIX0kWqOUHsJmh9PrYynL43OaS
UMlbLhkVjWbAUzHDIJlWDa0iNae5C8oqUJT3x7+/EqBLgPAieQCWNkhJMheKbrWC3qUIUhQhyp8i
jPM9F8qdmOBf4KMzvayD4m5d1jxxsbU9jOQIAnVUT4EAYE5d0rfCqA9oBMsomBLftejF5GmlrZ1O
300sn/DN3Zo+o0WkiYgPMlQ9CpB3iajGFtNZtToPfc+Z6Ml18Hg+11x8ScXhLQfmaBzBtzZpi4w7
/l99wg7qwTnfqx+1Zc89ddSGcLIxqzsazc4IYvHcARyE2U9iT2KpN/Xm1FTyLyEWJb83TPCGqFrt
oqNJ8iUl7aD2Swq3JQC80WywOA+8tfFqaCBcyiR4wrL9fFbekzEhyAx2LZRyrQMeMBcSx4FEpKdO
56Tt1nzGQNwOkqXFpM5suQTFEnCFxd0pkjIPt02ObphQ4txpa/v6uxEm6CAg92wEOepOXVzYQxLM
1rMw2NXMyUmvmUG/PUqf2NpAqDBmBHR2RiGtELBbo3iUpdzJJ2PXJpbqRqWSuI/dcs0aqKmB5gEK
RoWS661bhl2Bro8RaXa4AQRHk76zO6kZ3EyrN6HedRxzKwuFqudSl/vCu7BZfTExUMvOwvYETiH4
nm7WDkpBKRB0kcAxtfYKWGQl0QP91fvPtuNKSphaUUO7kxGByqOu/xYJgN0xURV3Gmfr1KGzyTdn
Qd1kVFT8Vs6LpyEyQJGdRyZwsFXPWdmVwaPQIGJjIr0MVDRz7NSxObXGmLS45QA7I6at9NTVleDx
iq5tfhRo0P29ZFbwEmGvc3msadRE9KQHVr0LTS+u953RorC2LcvSl6FHXObbx0ZX3Ag2rUUpB8Jy
qNffulFrGAkahTN6iu0ZmkDxKSt/cdZzZfaQVxTxjIU2KZ5Zyyd8O7SLMB9xzLT9V0hJtXMlKXZC
ReffD+S7FWY/tBmplWZu+tMw29X0g3ZuKT0PqJQ/NrM2mIXicEkmI53KyqzKYxJmXREPJ738M0S7
SHKU7vOxiZUlQdoYZbrF20DgxpyJjRSWImoLwymfj0n8WgFWHaayZxU87uivjcSEIkiHA32D1Dz0
XFmESjuJ4xAJ7XCiCeD3U1QdmvoNifEpcpUB7G0Zmm6QplasTZlL58bYq9Z7Txwqnwv6e9A/Zv2p
LBK7xoI2KvIUz1nxpPeveqw7kI53rS7d6En98u+nB7A/lJFA+AChFPapkGuGNYfScIIKt1tYbo1u
nVZ7jfWY47dr64CkKg50HEa44ZlAapqyKtMNOpzaKg9Ced/XypnE5fNEMp4q98qdC1gC8rcamF7B
b8gcMOMsQhQsVYbTFJBkO+hagCxqog+Qm+GBBO7DQ/DGYx9qIJBGQZMNZ+I+G0eIHyMN3gMng/ui
2yduHH3W0t9K+Pt4qVTs7Fv/AoEEdMCWpULlmQ11ld4A9DKW8Q5fdI9who888oH77aghVgH4GKlN
pFFZZ2jmWidtvmSjs0Z2kUSzBzXO0BMxcAKV+8gThmQdvRmoHGBnMsdL0s46gr8E+ZFM78Bp2AJ+
bAZirKMXM3fmTDwNT32aceLBlQlEVgganIDp47xhM/vhaGTtPOHRKqn1MWv0D8kqvMdrtJKpBZwD
z0f0GGEWgai4PZ5HsTX1NEbIScd5drNZMpzSyJ90ENi7Vt0lTq/GjZs2qFTJkdm6I2TbQ1BmcHbb
2lC/ALVog8EVaDHbmlZZZZYiUillKnmpUHhq+PvxSFeWENVupLeQU1UX6a/bgaJwEvZRixRXBaW0
PFZy1Ct6JLqa8FipUucSU/0bysB0irxOgPvtjVAehbFlYEhusLIUQq9pyPMZzSkm2UZDYkWPjmQB
r6XkoKiXx8O8P7aAvQNnC0RLAI9GQuV2mLIKRDRaZfvTBHDjtlIK1ZXNCGrtXTdtDaUUOQu3MjhM
JyCOwDgidNGYPLUMST8p70vYg5AwMGNvVShTW2jBjqFO/U5NVf/xAO9PMAzwm0HGU5p0ykkl1/2p
sIyNjJ6tqHYNoKtmeGgaygG6yYLHFpkpxWUPDNwiXgXwFnoB2BtZUokyjGZbHutEMmzAAIutNmSm
o0rJvIeOD69gzZxqX/aQCUZ/zKLRjL6O2yWMJFA2hWJZHQ10+KkonsZI8Nc8BkcWzPVlRkU0u9Am
LdWMZdjfAjNDbc0MhUOYSdCbAlUfbSeFNLO7pKqc2RiUz27K0nM/EJCPTJOxDyV1dOViGHZTHOac
E5bxo+VrABYCqtLAKwOiAEwkalWoV8ay3B4FdWp9aY5fCyO56hrIVyySq1shbAbO2bcyz7hugcJC
RQzzzGYsirwlc6wo7VGBB6P5WIh23RANCHPmiONCLJb/a3i4AZEl1tDriNfN7WSrZa7Qapa7oxBJ
KeiLNSsE9paigdVKYwFBfqynNYCWTfMWlWlveoJUFdAiVATyGWqp9pO2vfCS0qkx7ZzOTWjr5lwo
NihBysZrmgytyqRYRPjQYVw9P94AbDHq6+sh3AbNxEVECxmP269HByCup9psj40E+VY7JUm9Icac
u2VpdKnd9oOA+gQp/JbqZZBCSOMXII+dbEe0FnyhTgq/EAW6S2Kr/aEuIhl9FTac5WQfUF9fudRR
Fl0oZGzY9UzTOZqiAiSaBng9QHyRNC+tQAAOGzMoX5kZxGVbCiEbPbJQ5tEFm5iFxFnor13zLejB
RyyPZOQzvrpo8bS6napyCiuDIBl2nMPUlNxcDjXiyuO8NAiH0GoBoUrc/sD+DqkfAWxI/QbYUBCy
TSP5PfShAoDZ0NWIzKS+fjLzSXMaTUt2IGUpCOol5gRlYjIWhW1GkV78jqex75wiK0K8E3qiXMFF
i1BLVMJ59rKRhi34wkbx+tgj7reOBNyQgs5kZDAXePLtKJt4nvR0mLpjKUulVzSthLZkPB16zeKm
uZdAm51R3CuIj3ECo/rBzCitl0eqKMKW0BtuSDJZcbo2idCMEZpuScLwdTRKQCiFaNo0CsVGkOf3
TEGXyuNBL4bYD8FpAQIXiK3ioc58CCmbuBIWktbSGC0PhFrXUM/STQHhlhwV+1hP2n93uX45ExLS
6HUFIRTucubUMFoVEnHq3B11iCjaloGwq5vVxDEo5D3hZ0MAKFy3fTxMJlD6X6PAOeJxoIMJgs1D
xD0x0Twldceij5sXlA1j0BoVEH+q6eQhGmwDKkVqEE1T5ISzXvw35gHtxz5e+lNZZIQICqWcUiw3
ZGIaR9Xy4b0Ia8mOLPVPmrf5VodMt5P2jewgN8tDm7AF2WX0KKcgVsONuKDRmWefJqLcbYZCf9TF
Nr5kegs5A1Wc7docIa5QF7GnjPHkjbSkDkH07rddLTgIc84KgD9OV8ugFi8G8mb0Ha86x4Q+X9+G
lzpQqIDsycjP3u46kY5ozZKG6kgIMg9mhy6OXjUcvE4ku0bi7sVEIe25yizFeewSK9sdtcflLQcS
FgQCjOejllT1KA02xz4pIDLVkBbNnpagUzEIVWx8jgvcB1zoB1KgoYOIC8UtNmCeDQrhdfSRHEsA
IF4yFT1fqt5OjqlV6O5IKy1+ezy+JaJidjbaLHAyok0XHULsOzKGmksyx1ZzFORk9oXF8ZD75lXL
Voe1JI+Qa0Helm1+RtFmAAyNtEc6htAT7KQegnsO0laV8ByH2YxITwiVYea8IlfMouQOXcaFeAps
Mkw4qcczMIDL4OTpQ9IAQwP4OxfA40M6zhNrxT8RRkHHAqlbeUmZ3vqnUUlWg9dke6y7xu0yzTH0
ztMngBaA16qMMmihS/R45VaiWAQlyDCgCLOwS38FBd+i2GqAaGlPaX/EyWS9ES17G/Ws9Kos19xI
SyfPGpXM6RG22mkilA7yYSiMxqpW2WMf8qgXVxxJA6IL5xb+WrBCtzMwJmUVtsXcH9HOq56jkcx+
1re8bPzKCY3UILg5QScLhCTbUVKhwFDHsdwfUzV/olbop4boQhDQ1+Zt2YBSzFCugxpxIvQVP0LW
CJ3KQHhittmDeZTmAlp2TX9sCO3tCIAcqcs/xDbagFObs6prI8RVD/gsJD7R/8T4bF7iFd5C4vko
Sl18UUKB6ptcgBquk3Rh8qQntDinoVlBM0HBOe2KVQvcaAeN6z8KUcGbLpZQW8c19kSqeHxG8vu9
Tltpgxi33TapID1DsIKnbLY2QQbyUUsqFeEBW3olwIfRsSLDsUNXzKBZPVAn/S9lrCunanjKSit7
DZlOdCWgHQFlZPaMrPRByZtiuafGpnemZjbAcJ796Yj8EfWd21YAZaodL+5bswqKKLSjIkENXUPm
BkqoTg0IygzHRtcubX6Y688+C9IQcUjnaSJP8HLFDXBmLSm3r44/9lFoDkkljF05HNte34zEALXo
jwK8rBWk9pQiKP6Ew8Q7UJYhMHcBChV4E0JjEyl4tpXAnNDxk4rZcDRmE9w3+WRu+0zvfYKbI+hU
sQ9ARltuSDylbq6ZPxFndp6EXKedW1GgQSWRsxlW3Gq5BHHMLX/u0PMSMUKS5O1wHJDH2YMftQsm
ZKYDGQfDVshmXgfPmj0QugLUgf2HO3HxgW8nKhRFJYHimj9K6uyWQMnb2Hm/iFL+RCzacSKLFWNA
NyKaQUpuAZ4xDpV3VqfPSTMeKUnea6RwrPlvpU2vRK85MOkvIipmYZF7AyYVRSi8+FkCxgSXUCJa
MT1Oujxdwaf5StvkXaz7yhWTed4TObPcqFGMK/pUIBsztM0TEebUM8Q4hrJMrCU5BBOKf3SqTzV6
Fqzq0mJgfogMrh0loWwnZToGYE+R/QFZh+DxocjWaxD+4Y5DkW7pLMArhI0f2lIwzKZNhyPEIBMw
Dgg02+LpYF4IUfy075MNybvmJYtNsokMEDRLMlDng17gpRvnhl9F0EqeUFNxO1RNgqZOLJ9aWrcp
+2Kyq1TqfFXQQygHmucoTwQ3sijeOehkc3KcQm5aZbu474E+7TseD8bK6kCgG7UWKJkurU9s7/2I
fi6rybvhWKe0cgEsii9J35JrjJqbNwx9k9tRq7yitXhyulkZ/MKYRk+emsTt6TB7dAI8dGz7bgcK
7XBn4oByGhS4AksjelBMWmgXYpyh560WvYSWKseR729+fP9C3L2QbCzKube7phHllIaaNhzDuQrR
vipUYGkyeGSB99sFVhYaeUTzKqoCzHYx0VMupgXOArUTOrdIpflA5HLwM0PsXWOkMmdU9+c90vEA
uCw5wkXAhjkLJL1V2nmOxqOe97KTmsZwAIHVDJVvpfeMtIzcrjPL05BpPBrGNctgm0IWBTBy4MuY
SCrtQVscVjiF2rEKg1gmr8kMytah18AALcrToeuUoGpHXj77/spBwUVZGoSRu5HR8H27jnpOdcEc
mvnYdwEiMBcMQeOLprc7SQimyml5LGjL0+n2VFrsgZ/kKxEJebNbewaKSlORxPNxqIZAjmNbkTJb
IS+1pDpzwaP3WB0dKiASGgwxuLuiJl0mXKPzEewO1G2sGjgOS1Cw0zXLlibjJABA6U71knXS9Znj
TSvei0Q6GpGW1zXSiMxYR+RmAEbE3A6yP43bJDpCF978r4zglYVWbxBMsTC+rlKyspjAmNlI3Ucr
5W6cfQz6P1FvcCKFlZXDaCxQkIEgH7iGZa6/3ZNoXDOkQWznI9p9ouZJTE4afRXTyQFD2OOTf+WR
s+A8MRjM/oLPlW9NRWMo6GJmTUfS4O2iAG/sxZGbpE6LJITqdG9dl9mNDGCk5nJML/uM8U8dtVtA
wuE1S5/grekwLPtOJvN8RKW1d5Cm6wYHd5Dpw1u0vTVC11LQYiTnNMg+TQYIkqK6jzlPD7ZKuVx9
4EdCKkzHHCC2Zs49SHg2Y2vgKwrZVd7CKzIfrm7Lrmk7QCg/HvLaun63xbw9SEsjs1Zhi8azq2b2
jKyOtNOyyMEdw1nZlVMOz2SkiZDbxH5gKR5naZTHsVTFI/IuBxQAzAFxnYa/FZD+dT/lquHwLNxn
cpBXwdm2QLwxpSy4Crn3sUzrSTrGWrYV8Gq45iWFWmch8MCa99MISyY63FGLXCCvjOPoVVS17RBK
xxZUtvKLWf/p9Z3YoZo1Ec4srg0KhzVyhojqUMphbim5URrDymL5WJhDty8aiAxrpqD4tOqE98fO
cX/NK2hj/roKUWaAitbtduhqqTGINinHpC8q6Mdq1Blnkzeg+4MSODPk1hHwLZue7QoZjaLIxUGU
j7RXLzK0N8TGsmNtdppMDR4PaPng2/0NUzhS0KeFVxbgwLcDwstC16fYkI9gUXtWRFcSD/Us+mQS
AxAtBA2yNuh256Sk2AWDW+DJKgHghHtoUTy5NYoMZxvJoCQ4S0R/TszYI+kvweD1TbBrBSsoKS7Z
c1zk972vOSiarJRYyVnQtDch7E7mEPMuVHalvmygOWopTCB7yBZRUa7piQqWpnOTAyoR7fNhB34y
t+mvj5dp1Q6uGeieolB61w4mKEB8VinKsV2SuSOJfDPeq2G9NWLO0qxO2jdDjIOP0PCWIGWWnsXu
d1i8zs3r44Fwfp/NkPVxhbhiKtOzZaS/l0qVpdOPxyZYGiTza1H+MwY2h4/3Y4mLNE/PUBw6IjsS
4T9pH/n64IjbUbfB4qluuJUD9qZkrTKXdFhr6M8RMDL9Y/Snf8JndZse6CF8mzln0MruWYrl/98X
WHIAogu93qrwBYASfDzW0BsWU3+00Pz4eCLZs+F/R4QeVbxsgBQwmVoIshJqF/ZNek5AYOmYiY2u
MLzD1EMRzLwO1bvCC2uMmb4+0ooEmYD0XJlP+a/hJBC7rV08yQtb23XOeCyCyXbp5vEQ1+fyP0Nk
TiISq5M8CHV6pmp1mOZ6U+XAU+Mpt31sh73ol9H9L9QS3U3ANyy35fdgsa70qAoN8yULwb8lp3ZY
aTZV9N3UvXT5eyzxKFDX9hluD6hyoxEJRy0zsDiJizCjxHpRhosE+ZqBRxa9agADwYG0IDFZcJos
9q0uk956aa2Daj7NhOcRa1OGji1c5zhcQQXInERUg6xog5acl7KTIf72JMwT+j9zn0JIfnxVa5GT
IPrCPn6/Cpc1MvE4UtWlmRgY7Ns1AuBiVuQ6El4AgsmhCpupLo1/NMOPqp+2ObILtUvpxSp9c/qB
3sVSze3Q8jWkdxOefMe9W6JzB0/uRVUd2QS2qlGWfVrW1Si84IGKCtHo5VNsWwmHF5SF2mNHI726
QJm/mi8w+tsRZ0Jt1GGRkPP+93ROfmr6bg600Su38acaOi04Yf71iaKDngUDQmoVo2LzF4Y6FWqk
ZfFZR/EyxVlSz0HxnP2NYskHfCTm5UvuMCEoYuPCBOwOeQwUlNmcvCEAWlukiDRKRXPaKA9U6836
1CJXkxwqZbvZiI5zJnCGuWYW7V2oI6NlWsbDbbnOv233BEC7Uqd9fG5RB3QB1cn93OoNL1Sa4Qx6
zWJrWMNoW9UQbdO4ll6ttOAJztz7ELopUdBASQIAfKBwb79B6HMU99s5PlfxZDqKYGD7dKWwrbSw
dh+fbmysb4JaEZsGzZvyAmNmORqMfhp6SUyKs3Ehre2Pu+Tccp6A93fRrQlmNArVwqxA+flsoAdD
8DqKRn/NLsyXec72Gdmgmuw9HtSaRRydQEtDQwcs9czmQC9WbsbQnDgDWowIf7bsQjmAPBqF/15V
0aDOcRqePeb4UbQC3V0a7KmmmwNxEFWerHlzusPdYGZX+fx4eCsX7gJG+7/xsdSbYVbNcRrDnrBg
CX5BuVaj+2guvK7a5KXTh04fb7u6xPmjOtFLB5QLT+GAZeTHAWShnQJtsuBUAt+rtfjwt32St5nY
p0ZYnHWIfWiHZjr1wq+QHCVIu5R7Wn221W8IyZt/R+mlK02vKKEFCIQ3MBjohgc9AMl3c8MlIljx
Z3wWpgbno4lEI/NZtMnSGPcDPitHmfygm4f8XfqlOJFhi78JCl92E2jHYdv68mHmHR4rfgDjSAiA
Qmghf2T8LukyqYbWZHmWqGV3s0tx+AdjhZAhPdTZ0eBsrPuXBZYATxc8KqBhDDjP7RIUlCZ6A1rL
c6QW1/QsmwiD8ldSpZyH5sr1iqcY2MZQuV5wwqzIQds23ZTIWXkeul+qOthWuB9c7Kvce/9be9bf
ODxm5rXVDkYMptRkX3NeNqySEZoJcRBqKLwAzgvmGhZXO1EFgP1WVM+1Vx0AENyqL/qLvEu2ZGdu
5xfrIzoPV/Re+KrbONZW55wnd0ks1j7jVZo5jnUOeM/5S8GtvcQ1mNJ7twKoGDITRixDc/LJmgpb
70OO7TtYImubuZCaCgqvOMHVs+wU28pPd3mATMmm2yT+uB83cUC2uo8C0pO2lV+U59RHw9lGDrKA
R2t6fzUuq4AKK3T5QDYBuNWtvw21OEcCwSzo0lGtfqnyDo8mWxG3mhAo5bnT/AEoSc5ZJ+NHb0I7
GEWOHdWZpbcW2cxbo7VeVWMd19pZs+W/gNIVbn4kh/xAnkO7fOLV5u9XGoEG4kgEOIhyAFZntrA4
mXpLZUE//8yeyIdaOBRM3U/VEU+1OXFFThh3d1qhax1xIpi3kCUG8oQZXIpO8xRNSdZZtjzabzNh
D6XfyRYUHv7sfgsvliAtimzeEr6xO6jt67ahZWad+02/79+KS32U30N/OJib9CkJWi86FP+ovKa7
1fF9s8rsm3TKUHMKYXWK/oYvwvB3JI3dBUbU+Bw3WX7pxk2Y8TG7JKdAto0tZrJqQA/3RgRP29S6
Tc+NeAAPONgp5Ogj0lS464bmdgrNocdfsDgG8wGIjYHrWR48uBCZzRFW6LSdlDE8U6hxbpQ9BDJJ
cNJfH1tZGeaNlWW3fLt1JWjV58M8hOfc9t+cx799v7+RLfg+BObhadJSEMUJP05Pk2YbT9fhGZXZ
ypaxZBxTy0/dzdYXI6eBEgWKMbfjqLNEHoVBCc/ii9jYwqflF5fwXdzC8ZPYCd+s5/mZY/LutgQy
FLSjaI1Hm8I9j0g4iUSlmkQuwobs494d95bljbvcv9CN+Ls5mqfyTXP/dRUG9tD0gizmAupAiZkZ
qTbU2hypUXTJVR+vldYZwHXaOC06L73abzk35YoX6sD3AI4BQAZ0p5gNVzemVQ/QuroUBxoYuQ1F
pPYpzG2Rk6i7n8yvyA/vTjS74OBiIl69TIt4FtIUj4bUHv+U/WUSOnvquPWzO0dREUstNFoLqBc9
YMy2aspQr0kbZReS2Wag/9OIdvQWvQm4DQ6xH/2j/Rk5dZa7KWQsMgs2yiEBEoVkF+mzqOz+DWis
9lCkNrq/Hnvk3eHIGGK2mzqMNREJhhZDONDWzmgYl5XNYxt35wVjY0kFfTsvJrk3MjSrZZf+2fIQ
iD7+9fssBPPzjLuNnWrWiYKfj64g6XQS1zil+ob+RI1PQ19JApyhwzF5l7xiTDIHPdosQtLOMDl4
v4fXTHZ0V3sB+egudP68hLzW/ruInrG2rOG3+bPEfjaaZYA13C+zw2colSLam4/Ws2r4j4e2Zgvd
tohzF5JG5LNubUkytWqplbFWpQ1SZAEpls+JOuYGnBcGT3DgfhpRMIIRIG+BEgFf/K2xaFTSeSDp
cDGFKHmiydC6cg0s6uMh3bs4jgaUVgDPhi2UqRgrYifUQ1SolxRMu5qn4VG478rnWX15bOfezWEH
zz10tCBqA6zy1o6qTVmWCFS9GOkBsFObCk5svj+2cR8aLji3b0aY9cnzWa3rYVQvP9NfcIf4HPnZ
W/FD/+x/pW+Pbd0/eL5sAZmgAPCB2JCxVYClFuRR4Cfs/DH9UD8KSG3Tq6V85uFzmm61arSzdD/k
jo6ct/Qiy8RufrTgI9dsndrtIcu8x1+0upILVOL/fRCz7QZtlpIpk9RL/SOfvLJK7ESF5LLsi8r2
saU7PBme54j4UX6GYt2XfM7tYirVTFsx1dTLfnB+WjbZfKjebJdO5MbO6Ly311+//k72hdr/ssMe
4MJbw8sG/bbZSa0XaRehr9d8TXXbdAGd3PIgoXeAkFsjFptwE9ViNoxZhpFjdam2v8NtGlg7YWsF
icfjf7xPFN2MyLrLoaoq0rOIei99sxGRGHoyzsDzB2BgjQ9QGXjuQeztCrx5XN8p/7eCd9s+K2dr
FqHWcEl/KFfZUR0AGl+Mo3BEQpXjl3eBCDNC5hJF82kmJTgVLm79su1/CJwUy13/JLtczMliSCNN
O7TPXuQX6OuCuCl6nnKXoivRNrwWuzJ3lZ3+OU+eyn36LrHNTZCMXncgxRfpC7B3gsfy1h8rRRhQ
0420S3MQbDTxHjovfIKfBO1+Ch5vurUl+27r623wzfcTq8xrXQvVixiMh8S1P5+BI/PKw8gLw+/D
q5tBfX3IN0NtFM+qEBs4qi/N1VdAfrQX39XnYt+6FKAgxWleI8+qbOG55WEzVsKVW9vMddTXozKp
uaVemsgj+/D52Z4D4UML5r+KQyAOyTPIGyvjnHVkkRT8C+pFs2df9PqNFTQ2j4LkvmZ+6yZsdi6v
oN9ej4J6GZxkWzzXYCiwQ7fBhCpO/xpB87TlRJUrl8GNszC3E+DnDRr74JhmUNqH0ePs6bvYBGB5
PAk1FKmRHUEr2a3fq2k3KmOi6pfIgLZs9UYy3q5eFvpmZy0WgKWCbhWuV/y5tRBb6DECYs+4VD/F
v4afJNjMaOWe/AyhuJe6kM59vL/uPAGsDgu1+sIlAQADO6QmBrF3rEjk2qIL+tqUSBU22NxOERmJ
bzZAOoDERD33VsQ7jO8OyMUyYj1AD5EoBvPR7VAjJSb9nI/kapRbEy/dGqHrQP88Ht596uDLClLD
ABzjmcuGk2FIoipJMD6tjnwl9hoztrsWwINAbeetbqRuFkgd4Zxaa7MK1tGFYBxFXzDH3o5NAbCm
A1KOXAEYcmYd1G2KU4HXqIwCKflUMh7f8J3fo1iO/M6S/8RxrLPgp05R0GQwydF12oke2ZGt5A2c
B/zaTMIAuoZBWojWOLb2lwtjbMW9Gl2jrbobD+Ne37YH1U+8ibOJ76+2ZTTfLDGzFyr1ZKSqFl0b
X9gIm+Rg7upjs0mdygs30ku8lXbJDqhVjqssP3u7927NModiKiYxUP8wO+yi53gDPu5n6eU9OdVb
0xc4sSR3NhnvLyI6C0KpR9f0dAVTlnqZHczlsd6UvNnkDYs5E2tZJGEaYljCxgwMn+zCP3jw7CRP
3EBunPNUXHXEb0vHRuM5UKZZgWHFpyfprfhV+rzxLLHF/SoBuYydheIPCx4uFCvTUlGJrqIzePqO
bMaNEoRPyINw3GFlD5uolH0xmeH5xvo7kv6lnupNfC292QdJupu52r7f6266nR3FwWZ2Y3+w6eYH
x/CSW78dIdoxFBTQQI/x1Ztze3jQEojlsJKTL/cnZw2VlOyvEaj7hJey4FliVksdpYZkPSx1LqS1
7dCvvDfFa/cl5968jwQgwfZ9SIvbfIutwDMfo4cFhhQ8m04f/fOnb7racfKjM3lHYYx3jfIGtqzt
N3vVlMxC1cHehJNKcAyP+tRFRlX699sYAwP7mQiyZBAIsVRFcZarNXqrkivSmiivu9LJfIKahF1f
1PNjt/gS57tzi2+mmKC7jGcjA/gmudZec8j82sncj97P7XwTe+NmqOzpWX4yn+qt5ogbYzudx88/
dWGHHKfhfQdLepXkuNXrDt8x7LKthJ3RHcwX1L9EZ/IKn3gkiLeDT3+m2+xHcrICMGs4qW9suU61
eOeDCdGZDCwQ9VAFm/AhlYvmVHtuHeHcvX2+J3ZzbILYD73QS/41oAuevKCnFxQwBHl0ZsukuVz2
2gDP6n2gG5RD5Mx7oPlNV3yqD92vnZO8VMf6TeJpzdwfrLd2mR2UZ8WSzIJd8kvdSXt0ETWOyHGx
+6P11gaza8YqioGz+to1gj3bv3U3vOQ+74pY7ht22dAKiiZQYN1lRLO3e1OQ425qOxVbRju0yfOk
/YFQI+fw/oKYPzLCXK9VKFUNnWBEDNRdGIi74asm3/oxABY0CIM2aDbSbvaMQPdLt/SHDS9dtJhg
PwF1HeT8wJwNsjbGUyarI0qctdlVRyfkqPR2yhMXvr+hIJf4zQLjExlNkjqRm+zao6t4qk6Q1nX6
yYOGnNKfla7kTOoXOokdEXB9C20h9F7AYHm7comMFlEoBafXVnkZqdMJgNp5ZDgLykEtJA8dbXaY
i9uSykGj+Uk72YVK3bJ5GauDHpV2xWsrXnMlvCAgwbRQW6NT4/aDGjmn2IoypjisqIv86uzmGWRa
weTy6/Hpe5+GwL5fxG7wMBOt5Qy4NTXMplnqQ5Vf6d/2JO1z50C29af0mhwlXiJizXEWHlIE8zhq
dIOZZqgJQ3E3rvPrnM2T7Ewlqf5RBxoLDo2E8h+j60rDjYxuPoDDuf05yeOkOxkJh6MudaUMKJuV
4KHTCtlnq+mUx15+n6z4mor/fB8zFeAkmgipu/yalvuxmA5WKNjRrG6JGLty9qfEnaBqBRSxald5
jUYAMQZOVn11hsDTCiyrCLJqFiesibEw5HOWXytT21ljfxFalVfgW7FhIfoCqgfkG3g8LiHG9xAi
zylBHji/mmIF0GoiE8cqe8vn+NWaGSgMLRAiaLmi3ejWDPoy0NAyL8rJ7v+Q9l3LjSPLtl+ECHjz
WgWAnpSh1Jp+QUgtCd57fP1Z0L2xRZawWbGnHyfUg2Rlpas0Kzt7siWEs+ZGt1W0qFtbFLzXOqez
Y+n6UPRQMeuLojP25zHvgUxKVUGWsuxckxL5T9+x6J3zWqzWxh0vwFw8HOL0OVWInkdr/vsFDzWj
K4vGy9EDRu94+dWlmBLn+P44cw4LUKbZWBXZ2avb/mQJlfyiYUnGvVC0LQ3mmyWS2OkmkQejgEwW
tRQQGY2xCh105ARWjZlKCa2LZO4FD6yatx/kZ60EULXoW0C6Bq1S6NFnfmHjGaNfmEZ3Fgtqor8k
qMKeltN96X80kYvdS7L10HebSMYOt8AigOq2x/rstwEdu5Xv2YoASAr0OZT7aljdlrsv8b225fht
yGKhWo5eRMyXX1+NOIllogtVfxbKdelLbuG9tSJMdPTgBz0wuNZjVjsxxgYx5B8K4cYDJkeBXUIp
ZjNzmr4M1ksj7NG2kieurjlBuk6CT0z99ebJbFUH/7qtACpAwg5N5lNBgoHqY0PywhGQ0RJR1Cte
sNKj1g5lUdui9ycTcyc4hh8pttfGb3r0YvWkRjv87XP/dJkaUOC/+sWBCymzthVGtIk6SevPKboR
SKZ3uiNimbmrRuFnrZaD08nme9cKsXOb7pe3Z/iNFK+CwQOkg5DXY3y1FHp62IgmmgGHX542bAbR
zf1Nnj2M+YMY3ikGCb1na3gOBcTLASksySlOypu+kYVtuhcfI8PGagMaHYeRFj7VpBMAg5tpo+5U
09WwYAlLugxbGu6N0Smc8E62XCNqSFGR4ZDrqy6kpfJkfciWfftgP9ttEQ6gJxw6jj2mSD8xQWOm
1T027Qj9WcSO3A5tOZV6stQ1NqYZAHTDxGtZAATeNu41qu80/1E3DmWFlWrRyjxiN0MQ83pdldlk
sqy+/EWMaA+VOsRj4PXnDssZJLcv3bi8iy1a+w0trHQ16vvRxwZUku/1jR68ds/AOayEOw2YFM0L
UKyMHHDEawjjYQycybDl9JCpcKu2hMZlbx0nWBSi07HZ+XYT8Lz/j9oK2uuxzwrju0BQRtMT43fi
Pi6GSR7is0Zsb3TGAS9X53Ek2l3AecvM5ueKTwwl5v0UA/1fLbI+PgMXTdsMmOyn1TSYdo813Ry1
+/GymEkBIQXjJ0jcQAeurU3pmV1STlN8joltjG5H0SZTjYT3Rv7hb2YyQHtGzndGTPqSjAt/A+RL
7GQXRZCx0FGPCKmlsgm86dsi/5UzZhkH04Frwr5jBCFMAAQYhCI15Do/19UgrDNfzWVaiKEXr6RS
zzWaj4B3IUmjVqspaduKJioAVLCNdMQSuq4U0fskTKFZ0AzbtkaaeeMQESypA8D9UIR1tIoAPuYf
Q0EIAjJgZEciiuLJj2WhWBBNDQ3uNNXHOiFFO40ZFYO4h5WtPAsJqUDvXxNLiDy3nbIAwCoAdPod
5hEQBcVqNASOYfvphsFzLB8CwC4mGgCxxzg5Ua2yPrWk5Dy4zQYrgux6FbhYg+pEx1es0xhIy5Gl
nwEMQ5EJmfSu7aYOyDrnxi32QEXbpj0NNzBwk9tQwfYeuP3F84UyF45DAlFoXhiKTl8mIgdCblwo
aIjCO+PYuH3toru4R+rPrTtsgHtWd/V7gFEGxMG3Je1nlhg+ep6jBloZ3AbWHF/rjVSY3iiFaXqu
HYOo20NA9U3jjGeOEZ+dD3u+SzIMRxMjGNOmRTzd0vTpn8dPXkMZ9xyM96utIkh84OedvZWxa8j+
qDgRof97SyPDLsYXiUY3FUU9n8MpSQQzY5JjgIYMjgFYksCra2E8jBZOXm2luBY0wbg4kuv6RN2Y
xKfGNiK8Abefb8/5WHjrzFAdc6c7Yz27SjSxtWEmZ/dOs5E/apt0z9hn+ev9trz9iI4YQoy4BcMU
jX0RpueXkgC8ikRO6nJE7WebyUxjXkeFJlCkrNgyO2IkFHfGHDTcE9i22cf7x3tuXnZJYy+pMBqL
TfclZspABWkHibjSGvOdaC15eiroJ+cxusQ0NGOgBRRvEUxQM8IwSGacSKGfnYWAvOQDNVaRT9br
2zez4ECR3cOIC0AwMfDCwjPmlaWUqtLiJUW838op23REbFa05qwlWlTUSzqMa2sR+gpCBjovk0es
A/HPQIHZPpq8MfAlpl3SYUQ6T5RBAW4aHm/3wNyl+gkFFYcjaj/iQEjaJQ1GmtUyaNtCb7LzDjtX
Mdf1PmScV9SiZl6SYOyaUBtICbQ12JVs5JVIBUf4rdBHXul15gZrny/JzNy8iGvEqVG0UMJJoo2+
dav9PKS4MaoHNSOPwRMvebrkDS6pMQItSZ1kjTUOhWmE1zgk9JNzMTPjbxyHxeFKkCzUKx0v92aj
2tGW8/VF63zx+9lpoCLDxlNTwef1rVcQzdHJsaLr95EqpPx1Wy15AsCmRI1K97sqKLPzSBFwknQr
0NJO9xJmZbh5wTnyv8U2RjeB0NphKUY13wsCAVfG5lQ3dAWbI20c1WSTNlGvDwDxgbA19vDYwZxV
NLR93iXxZIBRzjwZxn7E5tdz+Rm56ubD2m0wlKk58eO4lncynlbPt6+KdywmxukjQfOLEQTt8OEj
3W/XvCNx1OYHSr+XiJ4igsCLSqW1+iehvIoCjwJjBvqiFNpJhGKah93kDvPyap7uc/wM68wC1Z+S
WMPl90DnKFeVs8UTnXA85mIM8K2hmKC7tmdjmwiyUXezJI+025dkfO/d7dqkwub99q1zjMGPLdSV
P6kpsJxw7QGNrPu98ySKpCfqrzogGeVNuXD858+XglL7kijMps21NRO9wcVraifbgvJYuBTgXLKQ
MQa+7EueX3wZA410tkkrd7K1dYVNI6ShlIelyTF0mOK5vjK/NtW8Umb1iclvBQu+dHv/FJ94SnTb
Z2Os95pM45VR3wAQFbkbRNT1RiRrjkDctqKA9rqmAAisQQ4ryB4eqs2jeRfsqENN49+83C7vZ9bl
C5edFXXTz/tWzuInIbU7URrgYcCzorctAlZ5X1PpMkXKRh1hVE9R5jQpOoBPAQ2pSrrXDO9T47Pd
C6vM4T3olunOvYrIVGEIgGFi7FeDj+wErLdT2Ycau6/I8+17WjZE3xQY/qVa2ItinmRn6TF/EGiz
VVCojVa3ifCOwbBPKrW+EoEBgaj6N1Lx7lq5+zsCTCgl6kOIrAkIpBNJCPar/ImeblP4LxbnP4xi
2zGsFuMyWCyYnYHlbOt0OjpK5mwpFxBv5sXP6OObDpMt9IIOcVUWZ8gRiM+RbZ6eEoejm5w7ZyEp
IWumWjaQqp5aRMCE2+BsiwOHyH+xZN8HYSxnVHTaWBkRTIxrrlL0PwskXtV2dEzWPPWcX5m3eMYY
zaSvUiVt8DSM9rvW0VxTIR39B4iTdM3Lii0bzu9TMYZTKpuuj7QQVb3tS0j0R85Rfnb9fD2mvr/P
aHxm1aFUtbgbqd4aRJJtSSPSUTiidkNStyJOgu6nh4f4I6TGQGREVxyDsCzo2Aj3BcWGTl7GIsha
pxVBOxcTiUyHjUSMNZqNgB5GKUelFn3rBSXGLGDas00KDTVZ+aPEpmykdADVbe+GQ0HXnGB7KX06
z6D951SMhcAO5CQNO5xqxNiLT/v9K3WS9fbzWUGUInNkfxaCH/L4TYyFLEBurEc6GMSCTfBIS/c2
3xat6cXXGQthllbuwUBk5+ffU0Ae0j+Pt7+/aB6QCv1/q0AkFsSkRFcwECAQ/tqDbafr8QnY6Yis
bhOZ7/YHiy6IMPdRFGVVSAPiHHMFR7p6wszH31FgdyFVAkaQAh8hdvAC0GuIVrMS15zwcPGiv0/B
YsAqRfv/o96H1T1HYhdv+eLTTGZNHkP0cdZgkPzcr7StTNQ15555FBRc0UXoVDSFFWO4FaYMvXWN
8+g9/OURGLPsocsNPTIgkNx1tLcd7hN62VZdMImxxkBI68fAgKgCaOfhLad3vS3uK8o5B0dW2XJX
YlWAYlJBZbx/ebNeEWG+/5UysCY3sIRGamUQCM7TOl7tc7da3aaw6LYuGMWY2nFs0lxDCemcbPwn
kYTcdPNsdG7oM7uGycwLoUzmd5K6eq5sZQccX9iM0OYVBTkHYU2rofZTFJdQi/Lok/icUd7LfOGy
0W6EtXho2pgRfBmRSksPD4pGyRG24GWe09Elmc+TqKXg6IrKfMxL3cNIuVVUoFI7ivsmkU28GVCq
GXnh/YKOX9GZ/35BR8rLbBDn0+D9v5kZNvJkd+FCsO8UTS7oD8QThR1aj1UlC9Bil+Ml7spA3AbU
IseQ/xxixczNJQmGWdNYAG1FAAnvd+v0z6fCrZ8KB3jHzzR+DwhH2xfc3xU1hmVWkUtTU+j5+cU7
uGJJVSBodIh+qo/bKsmjw6hkJQPwOqlnOugxH4hypN6R9/Di0WC8LHyIoOkdODdSfeXdI9Noo3e+
IuX59lkW/OAlz9hMc9wYvRHPdICeTPKOm0xYsC7YWIQHMBpD0U4nMryyml6ShAm8Cp97Bwu8N+GG
KIgX+eq/lMi6IsWwzBN64LfJIKVhCtbAo8UNaEohAYEzEvEXL+GzeEPfJ/vycBcKWkdKG0fzyTRi
uQLt6DF2PznuZdnaXBBhIkZZ9Ye2HUAkJtFmNzrTEXmSJ04sxKXCRCyj1lhGIIJK6airQ7wrqf8k
fT6NvziEeCxj4pahmGK0SXyxrH2V1vqjk/3+vC3PP7utsLMUnddY+41uUez+ZkKXvJf6qjfU+Yns
HeJjsRm36dFbnT07PIQHtELs/xmex31uow/CuU3769uMK72izXggH+3K4qCDdhrQ5L2yscOzcDq7
Clap46vrttrlJSb5q37b2WgFrwcbe31EZ6TADBn+ydMZKyTcYUxD/Uy3hlNuFTfJiVmR9GAe5C0W
UvsfZUyqiKRvlYJV3yR66feZb/veuvVTqhySFBtF1uKrZ66EBDlcM6bB8Iquw7A6N9Oqy5wo2TQ6
6XxOXXTB+QLVAqtjAG2LPk7WjnRZBgDwSsLrV7KL3aSRp9C2b7OXR4LRhc7A01ax+jknLlNX378+
8gYvlqLSq1MwiqAIsj7KjZid84q8lI5MFZ9kGvh4z5vtXbJWV6QYXWgbNTf1CqepnWhTJPQFaIgV
LRM6112MTcrxjQt2/oocoxZWIAMzPwW5nfiBVijpn9t3s2RCrr7PiD42JyXNhI7R83RCld9AR1dA
M7J+ztfyw21SC4HRFSUmpijRuaD4EiiNK5ke6pX5Z/13BJgwQo21KlL0aS4iifRNv6s4B1iwglcH
YFziINV5lkVQFaSGN6pTJeR1/cm5bp6uzL/hwjmVfSj3bQxBDjFz546tMyprXr7p9kWga/CaRhV7
lZ4boNF+HvKVahfPHqcT/zanAM59TSFWpsb0RNyE95ST7txbhOY25fhY3jEYnfdKvZPMEsfYdUjU
P/X/KyYZOl++DeOPCZxEqgelFFFNyckhJJH9YDkxbxKDdwRGuYGin/lDPSLvI6Iomdil3XE6YRfe
ClenYNTbEzK9l7AM/bwLt+gTdmVe2znHgGBTzvVdD3FYy54HCsJO3B7mqgmgtAb3ybd5s6+3dePH
Rj8ROfqpNnAjJVb+EOqjE6Fcc+37QhXtimOMlhc5YKDjBnfygreVDC9v0HJvPG85IdVtu66zQDMY
QcuVTMVhzpuG8B4hHE6xIS7cvWpFCT6OPXcuFgp9hIem5CaTOZz6kowLW5WnqVr3AexhTxX39zxX
qZPwLuI9dznG5KvkfkHGU41A83IImEZcV3yk77nDMbqLFGSAa2OZAVY0/Hjr6CbwEToFSmKgmyqf
iHZP+ndOFLTUW425jG8qjGmvM2UKfUuGoqwNYtfJukT2wW2ArgvA7Jx4KG53KxFNxTkCi/ior9YN
RvHbX5/Oq3ja8vKoi6bn+9ewIoJYPFQEEWeOSf67tP9BfzWHq4tCeEGBcQK5nOd+6YFC0xCLCne7
Hup62+MvWrcLEowLwDBkkckZSDzj2nRQyf/XlWMzQNnFpX1FgxfCF6E4JKgNZDypbDck5j7QSUE5
osGRv69KygWRpA1Kue9BRCNBR2q8PKyTi7GY/HybXTw6jDNQW7MOywbsGunvanItDEVQR3u6TYR3
7Yw/qAYzrHXcynlX7V30JtrVc8VJT/Fkd/77Bb/Crh/ivAcJ4+R2u2jNs2w8sZqPePH9Wjdyq6xx
Hxg0HuwG4MKPt3nEI8CYAiubUNeG/T9Pjy/aQ+ty+6oXTfO3Ynw9ti9OoEZDEKczRD2w9zcWeYmP
A0FZM9n67u2TcK7ia1DwglA7KBjoFUAo+5OTEzQ9fOfo+NfqO+ZxfqmCX9iFFyRqoW11bOKcw+7G
llyRaqgrZVRAoTnETGlXUePeqcjjO68ZniPJ7LI3TQ3aeQZyZqJk1xH5te2J9n6bfxyVZDHCsUOp
GIsSNKJN75jPf6SVsZo+/s6+fFXALzg4mK1VZAaI9FTLAbtlS/Sf6viXRBi9V7xyTAC7Ar0vn2HA
jukGQ1eU156zVFW+kgZG92Grm7GbBc4erBXGYTu6ac7lS+yqbzt1zSP3E23h2v6zldmo9rq+qyF8
L91e0p1wfzhjCvEuHjBdPGyVZ4rN1jbOKcXOJ6ZH/2Vm40KTGVMRtX6iAQhgFsKDv/a36qNJHg3b
/Dcvtm8ybOlW7YY+C2Zn/SKuduNXkwomCfO329K+nKe5IMPEBFNgZEXp4fYGuAb0wb2/ejRbcXRq
qXpxKSNfkdiFvIswFtitCp6hl7R3sL7IM22kEVFYCuRDRApYDx52DPdkTFoo9EIDw3FgoN1kJI/I
K/JoobvG8pO/ZKF67ZyCHiuQ1RAsxKs0fQpXv14zatzxMmoc28fW5BJR8IxU0r5afgfibzpHfPjL
gzAGA+OUQ6oNIHFI164bvWe1S5OX20QWj4FBxrmzxjRQZbhmlhla5VDlJiIFgDr/kwM8Tl+H/8bw
XdBgNLSIQ12QEtDA5qMYaLnSVn0Zd7wk6qKj+Kbyw6OXmoaCtT7HbtE/yj368OdmX4NzluXX/AUZ
RkF1E+gTBuK3sz3S4M4iWJdMpG1zXN++ly+7+cOpX9BhIndsbjD9JgeduFgZjvEbS+CBOkaoAwzN
zfZYn3fRRnDNbU0MvIgKAPVioprzBF9O5V78CEZnc2CF6kU4H1bOd/49Fgjpj/AhvwIirFKb50uW
TcQFOUZzpwDrhIURgrI7yJiWtaVubpKRV7xjLQZ/F3SYMD9M8z7Na2N+2qEyQV46299On5+3b5Cj
Wewq1yrtktAXQQRjaOXzTu4JXkYYRrlNZbYBt8SE8fbhYAUewJvRkgOgIdJjFc2/ivUvmMVYiDFL
g7HsZkHUiWpjuPn9707AWIdQbjDe1OP7A2ZBjhm3rWFWlBscYh03hsDHMdbAoa8yrfvmO+GGvkYO
Dw1habIBMA//MaVs41XQy8iKCTjI3Ncg09NE0PWLdW/c/n+OZLHeuxt0L/d8nCglAH6mLQnun1sM
CQun4K7YVOKqQ1UYYzvG+fZNcSwsO/sumH02l6HnV7j1KJy6M/ACXD2wOSK9eDyAjc29fmgyZ/mI
+bMK9tWC0Wmfm128eYptrhVftAAXNBjrOvZhLPQ9aOz0VbYXt5I9kFGhr//unYnF5djciA7FH+gH
gM2KQz8Mc9zVc3IG4PKzj83bQAnkGc/Fd+YFIcam6V3a1qUYzYQM7HPBdCCvzXhZwC9IMPEINjlP
UjLFcxuShOh0dGr6MVD4cjsgvCzzoqxd0GLs2tAMI3ZsgW9dTI9A9cMLIrQtXsyw7HEuyDDGzZrM
qTAikHmZ7Gl/p5/a/X3OSfMt8w1bOzHFD2nGuoLrGKvuphGLILK51aFz89f+FXEpre0xJ6or21yR
myOQHwbvm5wxy/5FcF9HWBcmiEWOx+zkjs9AKSR3E/VeJIfj4Za5d0GJiYVKK7O6SAMlERuxT4Gt
Yi9TigPxhGFRti/oMNqKlautoGB15NnG6gUBfk7g1PgXT2KgQwMLQeYRdbbI3/ZqF/dpBXEDmqRO
57hjTjfzO9mX/PUlIYZlmecNeuo1s5rGxxAbs7rKbvZvAylt+Q8kot6X54b+m4u6pMowUBQaT51G
MFAh00uKd2UDkPkOOSEeoSVne0mICRgHqROGMW3zs4G8YPKPSmvykJHJqY7FlpMiXFSrS1pMtJhE
op81Je6scRHBjY40a5Vb2wWsBW9pxZI5uqTFWFdtbCGEOq6tm9Fy15jkyG3A9du3HazEk4757xeq
a9SKhcXeIFOg3jmjDgPX9IRNFRD5jjYOtpD5MINcWDgeWcbYokdWMhqrng3U5FYbgBza6qvqoHe5
cZLj8Ft61vn77ZeU+pKljOmNE7Qvx8AzhCZMOWmfR8dwDdd66V8D6qNQZphU1Jz0jjtqxBUcxh6H
nTKYWoXjVuAyBthosQOEDLBjixUXjGIWQtYYf5/yx2YVJU10OVFnwXHlGTl970p7naaaQ8ZHnvQs
BTWXtBjbgmd2JDQYk4GQJu+y45M/vd1uvN09R0rn79w6E2NN+r7oGz0BHaAQvaVO4H40TnaUsUSC
G1PzjsTYE2uKC7/PQWpyVZT/sWAIhe0MXY/c4Gb+0q1DMdZEE1RZDEpclGFGROs7V1E+RvXeQvEx
E+0KcXVl6926b1ZW+1oW3f8MW408Khamql84agCWZoQyMcKwCupxbro0UBNS4EydAi/+jN6+vWW1
+w+dL094YWIQcWuC337RqX/3ruRkq3/RPwrYTCBkAUDdxIATcxTBVIUmMYZZDjH7ON+ZcNBe+VsM
l+QQO18N1OpF2ZLZqrTfW0LtA+sWaAUidTNIx522eord99scW7QXl3SY82hSPQadATrA0f9Tk46E
m9G1VhKKz77N6/X/ugBWEC+osRc0hKqaejKoYakweRt2f6bnLQ8t6atqcosIYyomr6/KYDZLPVbU
pUT5g+ecrY8EWEb26WGyXbxe7/yNqjrDZ7TeWhvetpbFMsXlMRkjkoSinHYifsHUbbV897S7948t
Ecmx3yDsMjlSv+ThLqkxdsSb2tgQJlDTgDqAREb70rzelpIlvbqkwNiPQR0HCCmciv+K3rouoMbm
NoGfO5dhIS4pMDGIIY9io9U4Q2XLM6jNZGfoAzeItknJy8G/D2lCevdO9e3hybFftxn95FnJpaf5
5U9g4pNWMKzJ1+aQC3gDMRK5MvnkYbvzaDDBiBGm2OUyh1rt86ZwGufVt3nHWMxrXp6DiT3KOmtG
U/sSBwPbT8/oInY8u0O3yZO4s+5uXxzvQIz5CBJRytPZfCgndyYz0BGFj9s05m/c0Gc2+d34uVeP
DfwkEkHyq0pSrG7DbgVOhMGRcbaWLY+THA4hqPQQO4A7TwE9fv7dQRizkKlDbQoCmGWHCHZJTCca
o2OK11e4aA+AF2nqgC5UNfZJbkWFlOedmJ9/K+60ie/U9e1j/FxtPSvrNwH2EV4IWOYclhPOkQWO
q291OgAEIiJyTip49WNWUe66tNnE/BCCC5qMUY+UxI+MEn4XiPA0JzqGtefoVrc7Krq0PP3tGZm7
ksu8qOIUTET8rlIBSxHlp8SNqX7u6GvgCBtxHnDtVhwpXPaQANeXZeiworDC3vWFArBNCWmHVWdH
/9Q0EEl+3kYDt/6xFH4C2vY/lBiOCiqM0aiAkiZD4htXI4cht6dVK3PHiXikGGb2hp4PUiDPHsqN
7Piw3wJCn1+FnT/zU0a+T8Q4QsD5hmaq4M7qeI10MXY/q0T9Izm0n1yefPBoMS4RAW1WRAmONLkd
EMejAJByCq1P9yFGVHg5osWa9uVdMe6x7rUsBZImRn2AwKQ46d6qkAhoVvOrBC2Du3yNchkNVrcV
fdHwXkgI4xGByjrkYgeqirmq6+eivTOblfYkJk9i66YiuU1tsfqIdCX2fQFzGclxhqVxYYiCGCt4
pZw2Ltrt+sN+QPfYv6nYXpJheIkVeAWgDdX5bW6RViXSrvitv/H0eNaen7L4fRiGd3ED6HjJx2HQ
01eS4GUeBt17xHgGuuFtvi3f0jclJqZosfJ3qi08ekQndT4Ssp+fkLwYk3s5cyBw8bSqrKL1y/ly
7GR/yGwg7MPTKw5PrZZ91/dh2HjCM1RBD0Amu7PdwW6d+qnciI/Da08iWtktJ309/+obt8TWz4QE
KydyD1r8MmWkOBbo7sy4GFNfNvsHFRU7zIF2Oq+Zns3jBe8kAeCjQQmJm6H0JPcltOlzG9J4rawD
Vz6jM3/TPSSOxxPCRcm4oMtYeLQ/qHqRgG6Fisbv8umuvLu/LXuL/LugwBj2Al2MkVaDws47YPiQ
wq5zboh3Bsamj1h6j3IZKGDrSrr2j4MHeLhTX6/9/t9M7yJF/n1PjAHSssofSxG0MMBnSw8iyVb3
vGnD2bpcywJAvDFeDQB0Desx2GS8qvpNkltqe7Y3PDc7/7xbn76+7tsX+zMavv6ZzMVqUzsG/qS0
QFSp3fTQu5RXcOUxgrnYHhDQva+CEW8Pd7y+VN63mYvUhybVWwPfTil3T9jC++qaNaz/8C2hBZh2
e1bsh9oGXI+z9+F8H98fn2/fwcLMwDUlxocUsIRCN7MoJhugFvdkB4PxqNvEpY8P2Wr324a+ObaD
0UOH0xH4VYi+JUyMV/EwURlXHQTg4P7un8In00npB8CnD3Z3eghsrHvf0HX46NDWflwfU9ujvmtt
3m9zgHePjNPB1thI7Cr8CPcBuVGO3/zpaq65y7iatjNHcTTx8YF88LR8Ia12+fEfU3Zmq2m172vt
+Tl2hGO6Kt4SAgz36MkWeBvUbqs9O273NwzHvstrTyVL3lRp8szwO85V8n4lo+6lUHteWEKW//rL
M+UL79pNrWJ5s6kCdjSvsfO2AOosbOMoiGnYj/jVGiGEkxVfyFNeywij3lmcNqE1ywjQ7x9qy5Hz
p/vkoXGRUrb37/sWuKHjbq88Nxo1DsFbMJBoH/Gg+L8a6P+7ov+Yq+slbzTMWcewzJoqJMbWRXc/
57Vrkq1L9+VpJKu18/mX4sBo9mgYWSeIYOxAKOfTCk/UGMUeCjR+xjq+jUdZXJL4Pl9tndN+JA/U
vm/Jfv1K3x/bHV3ZM7bbVonskhfHcn4Ck+e+rZM/1y2ZV3LyFZpfCHgYSBjnmHCe3e+WoMId2e7B
21REJs4HtgDcpoY9ezfDCP3LtF2Q62VrMvoEYlmSjW2RzWALbzF5j1EyrdcC2VQuxgpTkpdEVe34
eECDjLYRnE3g7jYj0tuyT5S3k3Z8aTLayrvzAFB/bMtNnYNGRJ+Ujl8462ndrl7q1ckUHeWPfi9h
u9tKxQrflbVXsE+PBCYJsXxy2JZAtiDmQXoAKgjxA7SlJps2Ic2d/imhi3ID+AX8g8kOdwM2dWL1
1yrZ//pUIpTozWNlS491Zkd3nYcVHg/Zvmic/Nlwc9rg5wp/zFct+uqIiDLSrxQXu0Vrmu89JJfS
lYR9H4e7fMZL+ziIm8ZdFe6HRTRMuG5QMaPitnQOPYiG8XqwoxY1baQ0tDfRmXbDqSTd48l0AopE
NjaR6TSwCzcyycumJFgwDW+W0+GEHl5XaMjG1VaQVCuleI5SwAYr5HW/WgML4sFYhY5jOMhIH6x7
f1dkKGPcm9vUAbRn7xYonSdvGjboTWS0B4laH8ZO3qgN0VJUfI93gZ0PZKOHc9+UvkOC7r7Bes3e
s981TGeYpOzp/lV8S1fbX+XuWNra80nunI48Yn1aZqfAe1I2gn3vbYsn46wVBIirgDTG0iBHQGi8
AuCwhLqGfux6e1yLzqbdPuVvaU21VWBTswVuTOgaR/g+p6FGASQvzLWhRQMygmUC8YTsnbdxivVj
TxRg4maf770tn9bvT/0vTSEk2Nr6dtyYDxi42KJbdk2qD70nq60O4Z8E0hwoyRB5UBWm6w9WNJ0N
hbgVVldEHwa1NtERrS4n4jxWJHFKO7aB9NVhx/GvjnbY47SN7c9WAgzUuiKbrXKg0/0xdEUiPVRP
ASzgGYEv7qM7Hjf4n92eFAOYhsxVh99i+xTcX+vvRw2dQdTER8EJgb4EdvY2rVygs2f4T8nZpcTF
rqVfAor9756Tv/WAuE7QnKuS3g4Lx0qc4/oXTT7U1SnfHVuKkwJQwkBJeBViP8q5WFl3krRLSGvH
Tx/wciMkf+/tAR5bHN4xKErUgryLa5nU68lwt6tkm5MH693PSPAZ2uOL5z4Zd1hZXTy1qLluc4wc
21A0kQwO8vVroqy2GyGzPR9SGTgtzQ4oeK+o9v4aU6DHKg8z7M+2teuaknVCwNo/yIQKm2PSkPFU
7xKniglZb5wSIPGWjZlp35HvBMQ78akg65F64M0nbBXwSEmze3p/SU/PqTvcB4fo1c4Gd1qLUIY2
OWx1nP+2QVtysxqAjFRDVVQM+bLmUw8iQxBCr0MPruJC9QfyOzzODRmJ3aTEPOnuDANvbXBV2xB9
3xx3xKXPxFTSVCtVolod4COllEq78Hx2Q+Dpty56h+7yTYHIWbmzYEazA+cF8XU2xrlfnZ2JuvQ0
iMTMBO1yJL/PFlAMQuoRZCnXt5m80NyDCYQLJs8O8cJpiKJvYBxc6M4vdugcgHqjHMsXKIuGdb4G
v8b1M7t2TY55g/lmk0x6hTstCvLrH+k5IjvJhQLwjrUQ/+FYClaqKLKiA6Lu+lhy0QVy5/n92SKo
9meiCwuJUfr8Dr3uEfCwyjsugtxCBWA+2zdNhpVxGbWpb4ImkN2zAG4Qu11C97PnnI0Xolwf7fb1
877F/ORByeWoKxCh2A+cX/kz/XMd+zAXHfi1VGGd2xyAWyR2tKMG4P6e5BwyMo8OE4sDgiwX6gR0
XlwAqhFyOAn09+HsO3B1ZI1lS887RySPz2sevuKChF3kg/SvWtuF4vhxXUrp/HpBMYv3euFFwuwA
lGEORS/Mz5fnXee6gX2O0EeSkV9nBCDuA1k7G221fQ4IBVT8+0i3vs1rl/nagMdYoKvzMcG4p8pJ
2Qw434ttHx7eT6d1Sf5BaOnucpI6aKJ0Xch5TnfdzrOxagr4bz6xJxRH6efqfqDOo7NVd49wDeQu
tB8+4aw324/1x1GEh/qlkMMhQAi2Np3bEi3fToBhl+i15gtWVwOwAVGw5J48+7A52D1+6m9XW9d4
NmBYLXUVsscGw/zEq+BztOnrPXAhEtEkYRn1nPZJqcMTN/VnKe5Kodh5ar0PsqGcHxP22SeH/yPt
ypbjxpHtDw0jwJ185VJ7abEkS/YLQ7YlbuC+8+vvoeZOiwXjFmJ029HdD46oZAKJXE9m7peT3rr+
r0dAYiIHblrudZ73J0YsOCGns3hruufCtTIchE6C3O7HGP8rwqFc6qB/qaVBpVTBx2Dvgrd/+fYc
3mv7l+3Z21euddc6/m7rOg/4PzpnACswfB8f6G53D1iyiTEZO5G0Ch4jW4GSItMy+uXSMVFRZIoX
XlhebaT/VSxLRcvEX6YkmsKszbA0FwFLLcMNGl6sHdpEJa85im6Zp83WtBh9rEfAlWGkXQ+tGfv9
7nfgPCx3ef2J8JwLrKr+5IjRzVMQZ+lo6Jjw5J7Tb78yl76im0E4AZ4zAgDWcEWH0c02tZrC1kHH
RMA3+D/VXzVWgmDabY7B5RIg+dhy6vhP7/XmOoOiU2RSoF2ToMJLP06R+OFPE7bnwRwcEShORMa6
1DRRYk9zXII9jwaOmjnB7wxCQfECr7PDzfSgUQc7RBX7YyviJSE9MtMiGC34aGcZzVuwB/VOQsQZ
ARxUI4rIvHAz7Mw9fVsmLFSCx85TqGvqzFuXS7Wc4mqh3n371uxz/8919rgp1zUBRugn2tRyo4KA
nG2yyStMXwncH+GeNL79fQo8XJ1ocdH/QRPzIU3FlLHrnLk7MgepNNl41Gcb44mMQ4LEeOvPvps/
fYm7T0qMHZWwrbVTE3DnBd+T2Ws8BK+p1+0ILkwSZCa5KaCl1+9/2WKNH0aI53Ufg63S050BOydl
J9gTdCphhL+JqUSOgDmeUVrTu6xc/SvVxjnMZDBHf8w7/WbrKijERofw4TodXigGTfLJFxuKBVET
aDHCISRSip3mqf1G8ssjoBTKMcOCLnoO4Fcgrj8kqKEbN5XpiJQKz72/+AbmHUTY/tJEy0VOSBil
fruzTrL/UP36fx8q8x6CRJLQnY5LnLBDB/0jWKWzebJuvtDJv6jnz0NlzECiKJXdTx8MLVPsMgxa
GDbYrrUVcrS8pr9N6CclxhDEhqVNdARHy75QG6OzerSno3vuZumeC+ArJchTxGioFFIWCShjCnIi
1bYtL+98g9GVd4YnbUNQlO+uCyjfFHwyyKiTRItyKQoR+mXoGUm3FDOXX2MhmujDrbp2jowu6VTL
xsol3Jh2PyCjip2/LgYIo8BYwrG13WATY9Totof2PNCztA9vm50Izye4ShZ4QaUmUwINtnVym6eu
w8wYIyw9I/L74P2/PlPMtzU0RYHjhSG3zNVlw1TWhQRm+81LgyFhNToPHkS2lZ//WFFhbs7o7HkO
sQ388bvtRG46OiMmtoZO4ykAyVA/3oQP0y8h1UVXMBd5wRtzkVpGVS3TIJb95sOnRKwq+8hFbg7C
zRucC1uR+qvXpwmUOKyWt5c5BL2xuq94DyIIrioiwtgB2TCqMMSQRzRX2Mf8R448WbvT/Ore/jbf
U2tpYQbezS3hqBS79/pe2Z2gvXPn8IQcqeehBdXD9BqP7GwhyJ7nhV4cAGs7imzK8+WGcdbEcivX
BpbnV3C6eyuPzyUQgI6xmxxpPwWool0XYZ7N0GWAQW0NzTNY/87QznUSpkkCvTC56AUMTqfXUuge
fnS4/yVMKyKMYcqGZAAeFEQqP7uxb7Tb7ik8GPtqq/vxfYqe3sUm3uT+7jgiFf7eAZD1nt9LSKE7
ExotRMkLXnhxwTRjv+xUH6vGxPfUm7PiE83Zjn5/0wKgJWovF54vY8IyySw7owEpL1jqMClmID89
2D9EERNHvV9wxNgvArwt1SOQOf8KD3cWRGZwDP+6rHCf0OoWGXWndBWptAk0yrvgVPva5h4xvMCV
F/HBKLvUkJOQtMi+npO72P8tbWuEYF+xuRenxSg3tPEoSU3ASeU3fuF3PkDYMO+ZeKEyz41fk2IB
7TSURx2Gd3hEj7JjHtVjiJLbTbFpn8qziC9e0uOCGKPk7BlYaE3C6cm38guBIjnvTVQ/ZW+DZsOf
2mE6hwfqGdAn3o9u7+av+q5wJffkq5oD1RY4brU/RGcVdSgUwfxgc3PY9T+uSxEv/XXxkazGiXql
pMuJWCOaFZ5jFcUv9Dqbw6bod5Gx7VSnUL243mJmfCLfxpMz6240uzVxaeYHCYpHAM5PpZ9EXjIf
6vK+qbakFDn0y2dc0Vkmo7MSnKTRtig7EDc46M/hcfyofG59csSA4F3iuDigX38qDESJN98FZ8R/
aoaposlCw/Ya5iJHw5j0IsJFTu7w+oJa5eC0KJjnXnwYztRCfW92y9nx40ftFparw9+mznC0vdIT
fMlC6a9jwA5YA26Opfy1LpMokhpK2CwJxzjpkSiXUQZH9fat2t+NuxitTD9Qe3tIHO2ILjhP1NTE
19SfxR/CaOpcrQM76hFWqZ2bvmHxaLbHI30QcMnVOisqjJIO09KQ8xDHTdz6j+SmP5CVF83F5VuC
FRFGRVOMhFKsBETgSXw30KQTIxocHolzf/3KONmQdb2MMGq6IxWptRJ0MHP4m/KgIgLcXafAV2or
VhgtPdeZlbWLeMKo9bdvP+iu8AS+tfC4GB2t6mjtrXPQmLA5Q96Vx/7Q/HGTrWgPAvepffLy8R2r
lHgY9aiZfUgYpHvcS9+MTY8c1fUT4ys93VQ1AwkyDTlaPLMVlVgjcd6V6YC0KWaLBN/t1FWPwIrA
rbY2dOf+WOIxBegsDVkC/Xu9/SMQcb6TufoCRsa1iIbtrEbD48uYOxglGB76ow3kwtJWlzjkmJ+t
G8yhxOblfCuMJrjKdEWckf3JVjVpTEF87NCkvc+d4OQ7ve8LlDYP1gr8s2noGhaf2rbGMBknUadG
ej3gjWlAKvQx7hTDNNwxxy62c7zTDpWjz1773CVO84gtgseygtoiCYZFGs/pA/67K0WoMa52WX0U
wzxKPeZs0B5+E3Y20dTVHp8w8L95vi5i/AdjySoaXGRNlT920axEDLtm8phigcjjdJhRSfrhPgkL
Dcvx/WUMLJgBQgx0G7CrzgMsRRijYFw4yV+Mn0ftnt4a+/HbmDk5dvX+vBcBaXn5BB0t8SquE3kg
zWQutED/ui4FdHiM39Pvy97ZJbMcu6fN8+8bVHFCxzzL9zNwNw/RtkwcwZEuNp7lF0NFUYewFENX
VUaVTgUpxoRkA1TphP6K+jH1MbPyRLC8ddw+iDqV5UUJXCPHqNW4kMvYSqsB42awG6K62YwY4R8A
feVKW100Du2j1vcXNQV7FXTTxHNh2wXCvB6q3IK81N64SR7bzA1N1wA1uvPd048fM5zB4gdBR/Qf
wbHyxEhZUWa8mzaYgyLum+HfY/GBqDotmQ2swP2jbBSnQoZPYBJ5L3BNkHE5w0kNCqkDq1HgnNUT
dXTqkE0rUvI8LQdRtVXTXKTGYMSlT+eZ1hggDjSb5ahYB1jlbqPdZyV2GJPX0doYku2i1c61Meup
uAnoj0zaTeZrEilOXx4KGfDGvO8do9jJEZr5ieADOb1+OiDWnx/ICFijFLFaLq8JT8ncpIfQCc9v
AUZm/AhdsqOVeOznwvJfQraiyFhxI8l71Qpx8iom31UH2kArN+qCQpSCF8PY38xnGwWhyO3h42Me
hXCqLc9/VaATiW0Ytm6YzAdEsaSaU4IP0DGv8vTNRlPB6N5IwjwuX1N9ErKWPO9K/VpDPc3tImPf
MdkdTVEvqaP59iZ/kDG7/KBBErybV+VYul3uJAf7rj2Lcly8Khyu9x9e2ahB7ZU+JRU+4bjMM+/3
w1t1Lp/z47zN9q/oIsV6+52f+LtkG9yIEkk8N0rRDAPdlbKp/DUQd6aBQmk5IaSulqwZsH5CPAun
ORziu6LB3KVmUWDwCtA4t3d56i65lAMcl+0T8pIOIDSSJ0p58F/MJ0m2XBXIVTlMwzygEK0fM0Rh
C1jWv8PA9ugsefK++iUs/HGNzookox2DIC2nIIGR9Za1Zs09NnZj5hhajSE14mEwXGq6iiWpuqHZ
msWcKZlpjy0lGkz6fhMTN/cw/si4HU7tz+QwCZI73GgOufL/EGNNTtBlmJ/SgNh3E7kW1IZlrG9S
MJiIijxBbtZ8TYo5RSOmKWbVKsNjsG3/YIBUdKOY+6bY4E/lRyjHjU/6dkbacegElRZeiRPreT+5
ZKyN3dHJGDKQbjemc5softs6wEnQ+xaYDKDCRU4S1/NbE1zueKV6srzKUuwrWXJMiYwUIxQcxqw5
EqCLX7HcurEs9FMtUzEYVzZFTDZltr44gBhlAjjVEkOM7m/F20W+GFfADTThKGgKYjD8qzPSqaaG
JGECDbTKqAIIbHVSPzukTudbI8MOZKfvCrv1yszEENI+qOLKaWkt11iEaHWGH3RK+65Kpvz7+jF8
bED+y6qh5dZa1jDbygfkb3XgZE6lQh7S8ZEiZNNcuXuZlANVnbEbHDsqNhZmytCfBANYZXTWWN+S
+XeXOpV6T1Eioi/6q02BaderX1S+V3JHmZ6RuvOb+lyo75lSuRSwTOVXWjopATDcSXPXqLdTs8eo
BtMQVOS5ihsDcuBlYyaUzfJS6AkxBzUZH7FyMDHe+oe8wFjS1/RBfbp+avzL/KTEFuYqUw5rRQGl
ZG9j/Dc6McJf03hIsQsLt/czjrYJslrDXkCWU2DVUZ37D4Mf7Yiry1q8tRDDyUa0OsrA2KFOp7qH
Vpjp53k6y9pkQDVs7Gc1Gd8qGdWZSKghP8ZYZDrfNHeiXNhHtMFK3ZoC8xgsVSpStM+Mj2YBvKoU
OMbkT36dox0kPsyn0Xb6fX5baq7+okR7Gm2DEn0tWM4SO924w3i2xlVUj6hYLTqcCfJpCaR1dqdy
b4Vb6YAlkL1xQy2vK3e2MJTi+cbQiSpRNRmIKp1ViupA0qyEIa297P3cS66xL7FvxXfLt/4sdvt4
Ur0mx6jEOdeGWtKGRQcvkdv5McdIMNN/Xuoilv/+gKSpMMnBk4A1TSbHMwX62ACpPmBvOvKIt5gG
VmC/i7HPMLzjlHqFB99vp4tG8nAdzzVZJkTOyy6L5xlkC8yyxjyIW4xQgCpytAHeveYtnhHZDQA0
VsfiWHvJufBR5RSklxbZY2VzSboAA2aYWB/OyGahd0FmNWSBF/yinunP7ivdivotuDmsFRU2V5cn
COLCSh3wlCvn163koITiYlVf67QP6Sk5mpWoxYLrAK5JMn5E0SoUI6LA2ORrb/Ojt/np9SfNC+/6
rbZLf0e+QFvx/LE1PeadjFJOgOQEvXOJ/Upx6b7NNykWfaMgs8Rnf0TpT14srmOSkyzjYRIs5r70
HVopLbOph0um9QH1IhMR6hi31JVmjG+8zhtfRj5JMeHxMAVEkTsLKe+t+tLoTmV6Jpq0JAzzVTaz
JqDGNTc6RhxqJoZHW4DQXHIWtkYcRBo48+DaNt+KQ+DBvHwzjokQH8g/xE9SjO7v+kmShwRu0YRt
m+N+qpzAA7oAJbTc95oHaQ/QgEhQeIHtmj3mxZFqHmMAnJfAlrjdTej/7rwZ0IlcWL7XFhn4+3H/
wx4bBNXV0KiSClI0g1y0rqxFHjVcGTis+ZB2XplTn/4Zs3NRxG7Xea0/zC+JNTsDZpDlB1U724M3
BMgQHuJmr4chRNmtu03QufbPzn6kxTEw/J7+bqOXpjzb0Z8ZA0zy3ZRuIswYC/0CkVcd6KdBuyXN
TTLuAipYZ8qNLYG0NGXT1jUVU4IupQWJY8uimML8+HL8SQy3AKLTd+9t771E+5wnBCl9eB3sma7p
MdcXELVoejUYMZt7AgrSxuyR7yjteftv+2+me+c//zAnx9Vduju0W8wnwerk8Ba9CH+uv8kPp+uv
7wD2AzA7RdVNjfmOIsW629wapseXF+QsZgxQxVy/eQeowoi2Eefk+K8J0AT99qF0y+07NoujFnm8
v/4VzPvBhPePsadoCDZtGztEmadqYgpkHhVqclJpjyF/knHfxXkPd//9Oh1GA/2bDsYgapYJUKui
M3SQOw9m1EDSU5EF9jGZbMtVs1H3qjSL3aIb6m1tN9a+UCpPkuvWuU5du3xG/0sd2wzQLwg8r8aY
knTK0iCszOTUn+xfqgjrzXg8H7+uEoRkmoHdceZHcmjl5iKHmAZqNicnSuEUmu0+1uHkNv0mKx+V
ZlsYP69zw7uzNT3Gw7LH0KowGzQ5mXAoNSl1C/RWG+XzdSrLjazE8y+uljNdcVWU2JYoyXJyUowR
N2SfMY/qFnX5Q2+XuyQVhO68G8LcXcyy16zFR114XlFTUAmYgJlPTrU2E7fIwtFVR3n2rvPExuv/
Zgp5WCzS0G1shWXIlEWRtZSQ5FTpxUYjO6nwasWtrWE7G7k3UUA0LAuLAUW7txg9/hddxtaXZQQ1
buDKDKCw+m2bAZJZ3nWliEHuMa74Y56ZTlNZKbBU4zRgO8iDqLuQK3irX2c0tWQPedsvp6dgjnYi
vZKQ+FYqCx4rlwqQF7YBIYdnxPhhQ6knFZA7eKx2uR0UbDfI0FRdChYocMV7RYV9RDY6J8gcpicd
s+KD0m0VwDgo8YvprRHF31xatmVB9ViIednZnRJpoGZrkp4sgjm4qp6iJSSNiafUYbKVswIjfsu0
2V6Xdd4xIuBbFK6C3DCb8QvzQIaYxelJ1t7aLnJpX7ha+gXzoQGjQpDDxPRQFiQSgN2sxBLv06jJ
N71ObsJWvxkn+9t1XngHiD3OaATREecALHmpHfos6zG5qEpP5rRJ61dTO+UYSaGrXtq41ylxT21F
idF6Q09sTVLKFCLu7KPIqZLNFwjoprI0i2EIOGuKwkEdu7IFgYpkvjVuyWR6digQbp660VZEmCeE
BjzSka5IT2XjB5jxER7MfDuLFtFzzwomFa1HgFZABi5vRe01dU7JgMuvfVLdJFnuRrDm18+Lx4qO
LSe6TJD7JDqjc9K5CGxUiNNTHfnaeLYD19buU8W/TuXDkWat3ZoM44yRCfkDU43piWD/tEP7ecAm
ZfmHjEJ048yBEXhSllGvMprIH4POcrsWky8KTcIE8DY4ZMVUuih3AcChDZLf1obthPEYer06964+
9po/Ter8eP2reRew+miDKXzVcgn0lIazGbDJtNqqsy8bArvM822QAFYw0w7OG2GLeG0PhHJft8kp
NI5d91Rp8a3SAI3Wm07evQ1qLbgILksylAmmOmjKX3vbKxIWRYeI7pTZLcoUrU6Oap2njl0nukBB
8mwl4Fr/kGKuvK6xUjlJuuSEcRyoRnzhalCJRj7GQAVUZwz+TIdOrpdzo5iO02SmG5Wzaw8C9ct9
HCsqi95ceU21OoUzdnWABQVbH9LyoE/UxbaH2egevsAPxAClXBgV2LFLSg0mcJST1CenNn7Vzfs5
vB/oV5hB05EGayXLhMXDYz8H1g23cAH15GkaNMfE9E7Dvhe6z7xQZGlu+g8dRm1pdpNKygxfLOtU
Xy9jV5Mw4kRCz8qISSkTcW0ZkIhIcIBc11NHcRFwGszCNdk25AlgpGYa4DxNOtrg6O1Qy9uwdMd+
2Bl57EbBbwUoEKvpRKLIlXPEJciNI8gzDcaklRjjMKpYH3eiSeJWwbuNKsMXhGNFYXnUKzFEkkvD
JhAEd2PwNIyHAKWXoft+nQZXEZnEMIlu6oZqM7cWxYYxGAlCOCvfEsw7kRxV9u1mk0zumAg0A8/d
0Fe0mBNrhj6dYgm00tLazEhIjNptEG5Nrd4owK9cZ4x7PbasWAaGlBrspL9/RcYcT+EEF8oKCfLF
WX5XFFRQaWLTtx/xB34aMY8Kbw2JwMsbMkeg09o6SU+hfm9bjRPUThMfNqP1KqFIWnzXHhLNJfQ5
qP1kcnTgRFSI5uiVQ+qkSr65zjLvfA1i4TEowJapbMDcSe08jTRLTz3J/Ty7V/rCm2wUGbP7YbTd
68R4FsXA6BUAyVAYxk67S9aLQDW0mMB3pPsC1Y7KPmeyqMbCUynLwwaaiwBQyUavk2yXwVhM6alr
pUOSYD1JRv2yJk7aoyRqwXFQs9YpdGn8gvAYCgpsyB8DqWcrl8y1RtrKFUH6hgz5Q447G8Z0f/38
uJe1IsE8vLTTjE4KDJCwXMPUHmT9nKj1Jq86dzRVwWWJiDEvL7NMQ5Z0fUlHbdKhPNXAZdXos9PG
U6+Jqvc8lbI+PEZtSd0oN0kAYoB93Op09oxYc+iQ+WZw01BAIxShm8kVRlVHopMsJWw255cVdh0p
ZZOesgZ5DiefsqJzGymDL0kiRXrOjbxOHGplee6QTrYxm1VuWq+YCuWXlrWossRRlZUO3NDud1ab
zV02pXHi68MUb8qZzm4R1MNbaNfZMh0uII/RaMaoV3ZpcNdR2QrwuPs6PkspHQWuIp83G1ENARbK
YF0e2RrTtCsXHUORH5KdsN0NQGBdl0YuEUC5MbsF/2DkxqXAB+EckgnpvJMUpI4yb4u+coj2ep0I
TyUDdIrmvI/h3h9o0ZU9yySaI+JIEQQOQXyMzXnyi1E3BFqQ57xB3+O0FkyHzUJ6kaXvaktGkFbV
Tjd4QebP+qEV7XPj8gJwmGlamkpgAC4PLBqbvDFNqL8ZiGy3e7x+UtzrMAmOCugzsMFEIIllp3Fj
4dd1+ylNbsyodtpIYPm5HKxoMAqcaFKh5TEi5mbI9H1Q5JJTxVbjXeeEhQD/20QilrV0uEjYabaw
urr0uZWCWZ+XmBk7SKnzYp0npw9dZd7VsUPTb/qOZIlLuq3+dJ0yT+cBtYp5oAh4sMuTuaFxmqLJ
oAYMVJxhQ23YNS4183kPwE1xlAZyUvTc9q/T5N3bmibDrNyRPGlaDbKXD5uZlOcMqeumHgWHymcN
cCXMJ0Gd4QMqtjpTOW6aehjM9BRpqhdYmMmaaJ5C8ju7I05WizBSiySwQbxpGICtw7lQUVK6vMKc
DL1Whj1kHd1S/U2ketWhzn1DOnTGtn3Z2Y///SkikwzEv2mDqs2cojnmYUhbJA2q4g5bE5ES1X0p
EaFPeIdoyRYBXhyBF8zGJVdlrOZ61ku4K33y0tCZGmD+7WNPslNZ5F/QrxbQBMB8EWspllwSK+YY
oeSsYqtFgm321bYdTAd4ruvnxuVoRYTxWiTDCJBtUeAuFaOb9JjjGW9mdXSDwPLU7v46seV4WKGw
UGVDaQE4S501S8WUJ32FKTlwNrHHaLgfY4DXRkHCTUSEkbyksNOB5CCSYoxtMgfbuNc9nYi2nIjI
MFG4rdKirSQ827ZzxmibSmdRu5SIApMU6bN5asJ6SSnpiVv2OpzXZhubgprvotKu3AmbuJpCfQzV
Csdl6Y3bd41Tz1+okS0OFpJWqCJA+1zKsT4EehGYy6NJsJjV/pUkqZenIr+fe1qGDSOuLC1PH6MP
1votr1obKEeYP/Ke1+cw7lwEcF95kisizJWUMe0Ci1rpKca2DHjfGUAOwnIIzxmxPol8TJhbcZKW
8VBFi6a25EP1SoOjTIXLgrk00FiLUQcmGhMI6yxgSo/VZAGc3+hZ7d5zdTtEp0oT3LyICqPB5MmK
o2iIoJRlrLSpAcul1l3fC7QKn4ptE6AbkeLTGSp1jwhWSRJ6avR8p0QHrAbaqHRrF6/XtRcvssTm
pH/oMHIcWnFmVmVKT2i8BoLUJWWDEAWrgDCxKVZ/0Z64QodLxBvjYxcdKt1tmiEX/jOxn7obE0Od
tVAg1SxI6MPfQkIfToG8+D2sNLSZBnMJrXHK57vZUnajCkRvs6etC1CZAf+g0d7K+bGaa8B3Nf/6
sfIeLjaHwW4D84ARMowi1eYcUbo9Ao5QblGEqeqzGX+/ToKb8EPOTVOQcrEt5K0uVZCRErmxE1T9
Si2IXIXQrRZPN2bf+Bn9pk63nR6idw+rezHM/DppTmCroLS0dEJBOuHQXlIeCqLSLoTym4sfEgYB
ofOSHlo08VNRrzBHVBSCmtzimsDfYmu1M6bYT+NY0VMy6Duk/rSu2tB0l4sycnw64MSygElHl+kl
R9UslUkl1/SETb1Po9a89oO5z6fwUCAcFUgmRzbA0yet5VtWqjAkBUD9eUtPZnvQYx9cRb1AR3Ec
oAsSzAUpVapPhQl2+goGMIvb3lHU5K6m6X060p1dZYK8CsfgYgWpQgDHQ90RWJVLnjJVrZpCgyyS
6Hk2O8cSlTU5euqCAMMRtWijji38xlmCw+hXyrQNs711FxbRxqibrVZur8s4nyOklolFUC9gO/7K
utVlqiyOSmi8SYp+B/jz43USXKED3sMyTNTPYeUvD23EygRpnMBTi+npf8r2GNo7zLO6ToTLh43O
YYLiADqoGWU7NiSosCAPanDMdr2lb6Lxv3e2YKI+KSxfsJLnmYQ2+jMo3k5kOKjdtIFoWQ33xawo
MK8TuXk1m2ZQMJT7CvAdWv9BMfULzxJVIQMbNFGC+quPX09MuQgp7EVmHstfnb0Xrffh3cSaAMOF
MZSTluYgoBZOoAJBKXiDvCeCupYM/BlKgrLKvEFSk15DmRgMkL50ND1058neUcV0zCkGZvxensiD
rkS76wLGk+I1WeZljlNLhxw40VMUnEnzJmnIf9fOHIrKTDx7h7jxkz/Gpo5IQSUGBsycEmrFpyBX
MDWzHajX6/Ed1W/pJN9Osf0zHzRM2ssCEZyaZ/TW5Bk3OZT7TlNKkK+D25k+9sPgzE6HYTWY5+I2
gSDXwD9VFBSQsUHZ5qM1YPWo0EMdUQw/pSctdaK5cRTNkzC/Qa8EUs+lg9HCoGCoKgKay8eLSFmO
NBu3B4zF3GHv+CGnBzv1r8sI7wHDfqNXB532SNQwVyeZWlKHM8w4SATDPTgRlqpFJJjroZGJsV+L
p4AZ2LA/qflsIutu5SK7wD+wf1hhW51S05ZCYsG0pvkCfcGAzLna2F9SRoDtw+NBbgHp6MtrISVA
hFXd01NrPVkhGnfs/VBWAoXBVUhLRnBZH47rVy6JyJNUB1KLI1MlLPLIKhRDpEQvBXe/vH8mFoej
uESvJl4oUnWXVKY2VzD9AFQa2fBw+QG5q+RDnfWeIgtI8RiCKUINx0TvHuZYXJLKpCE3s1amJ7ss
as82KXGR/54Ex8aTNEUGmNQ0sM/6L1iSNCt6HwcT9FBMR0cNfmAHuEdtrHa+/mh4koboBc8StQ4U
ChjLXfatVehUhUQD77NN0d2kurEpiDO5zCA1/FGNWNzsyyOjclG3oaLgZcIN6b83xLMagSrjCYDy
SYKdkzap1IhaBbeSyYeyTnZTfzbCrUywaycV5TJ5EoDNAXCqIG8I+lh21DitZr3PTk2F9Yrjdkk7
X78VLgXkSXH3mDuhs8MAqCIhZo7gi6hS6kglVlJ/AVyHVv9PCkzon5X9qKsf4XHz2qTZIe/esTw5
NKnAcHMN6poQ8/6j0IwVLQcrADsG4WFKPPVef0Keeeo32uTVoomJPFlb02MEOulUe6gXN245ugXH
Ud9npiDy4T0ajQCAgJr1AkZhfGor7aYuNRBcKYG6lWrDSZtoM7c/g6L+wvPUZAWYf3SGLiPULl9O
lRW12clQ0Sr5XlR3NrIKsYoaWGYKCPGOTQO0AtEV6oXI1FwSiuw20GRt/IgXmxgbr+hTKjRrPLFe
E2EeDrRAWiYtlFpo6MgaHJrW+AobqiovdVVEPOy8n0Trgh7tVPQ0ZNjnhJpko78RXRCLcM9qRYSx
m2ooS4aS4aywp96zu/flgdrD4F3XASIqjMs7aD02sMSgUuZh4dHeMt3Rqho3SBIRumQ5d9Z6ajAA
qOlbKJmw/lk1aTn6l6Cf+xfjnT7kc+rs0P3f1M+iYhNPTWu2rMuA76iISRemVx4nJYEt5XOybImf
DW/GDKE/TYhpN1FEpHtMsX3tjU4RyAT3tUKmMf0JuHWVLT3J4WBpBOMcYEoDlD5Ht06bZVCOZwxv
16+MR0nHalLIn4ZEBRvOx1IkVUVOs5Osn5oy98roHr3MjlTfXqfDEw1Au5Cqtw1l2W11eYrjUJe9
HebZqfODyv1VW18QvfXvM7dUYgGmVWfgg5jHrjgBdh32d9dZ4IncmgTzhtCnNealnoFE9DwOx/S1
GI7A6Lqd+obSgCssDfBUDwbIATCJNSc2WjovjwyLjKZctaoMbxYDQQ3NwWTv6xwtGpJ9RIBPQUkD
GQNPhDEKSlM3Y1iDo7QKnC6t/Nx4iX/U9cYyCzdLZYGDyDWsAP4sEBz0FEDjXXKUzfA8y6wAvaC5
a7LovkCJAMNvj0liSM5If4X5+xBvsDdXcHU8KV8TZo6y7gNFzhoQbqJ6K82TM8X9JsjuqQgYzBNz
YxndAeglgtSPBU4rZdHGup5PNsRc6rYm+m+77VdKnkDhfJJgJD0j5Tw26Kc6fRxW7E7doQ/frwuG
iA1G1I1KTcKRQDDk5n5IfBqfzXH7/yPB2AqDRoFdWyCBk0KfBE5KKw5fIbGgY5ApV3Ehl+Km6klk
oacxOylqOG8QhslurZrv+iSH/nVKPNWAOBHpAlgKlD4ZLyEJ81LOe1CyxnZAT4bcI5DTgSi265G4
phS25y4wqt1ctfLPuVdEhX3ufX3SZ+FAJY2NRDehKgzyE/cVpE9fuy9rGZeOPSbGX2+3DSW61DHx
hKzStQq3LmZXE7UGcN/pigjzTiVrgAk2rewUh8M2DEdv6O9jS7krhy/4Q8Bm/cONcikaNLCJMWU6
NFHuLx1oyLyYjcDl5jkOho3WDUBVgDFmcfU01TW50oPspEbEqetzY9VYeihhx/x14eNpcdiIpRy6
DC3+KyWWz7bZSOoHL5LiaBiI8WA99tFZaJF4HK0pMUZcb40mt3oNFlAJvSh/Cqp3jfabtgmcst9d
54qdnLXUKRVTxxYIHcBzHZjDyysagPjWoGDB1ntBnRmtFkfVu7M6d8JgqZ+GcGwe7w2t6THM9Vnc
x3ICkVDn7mT2xuhUdeFaueEYbeRPaB8AonjcDvZb2qBLf1AObae/2MroVqkh0Fzcg0aGw4IHSCwk
IS55J0E/dEoS5aeOHIZI3XQNNo7lx1Z/CAZtf/2gObQQGCz9Skip4dQZvmN9nCx0rsYnqbSN22oi
hqOGWeZIAxqyzCYrPG0uqEBhssMHlttVF0j84gZg1xM7HEfPzDZWwzo+obnFDb4X+iYzHMzzqZTb
qcSEcTW+k5MzlbAGmP4cB2SU5We56Pw2elfzbnP9CDhqBx+zJHqJiUkkLPjK+B/OrrQ3clzX/iID
3pevku3aK3s6yRcj3el433f/+necuXfapfiVcLsHmAGmgaIlUSRFHh72ltBqXREeZatxM1erA6IL
m7DM//ewHnLmbBJcBFw4E/9kmhaImdyG6NeIShddNzVR1XBw0I/Vb9HmVnIsw3x0THyH3LU4/4MA
Hz1Rl2okCHUP29Bgk1t0qk+xh3mEgyZzpKxcnAspjNEGg3poKBGkKOh8zio3CN1MTzhauioEjMIz
ogxdj2wRpy+MOlCrPjw2VbYx5Nu0EHZe+DfnsxAyX5VF9FakGZ73ZociCnpDo0dPwZTlXOG4hVVl
m/Ufr32kY9jsciykUyEZWEknK/tYdH5PIzWrmJNc/HodfDv7hRjGhISjNsqTN4RHP8YIHWkf6zeh
KmwKDfz6jfoAxmPMDb+TsqdR3Fm1Tq16sL2ytlX53OAxXTnWcDSi93EkhrmtlC3u8lGI613egxxD
utF2QM86bSE4Xn0yeZHbmk0CkBQtfAqAIsDhXB5EJ/dlHkhKeExyUgmHche/dr+5ZMdrOrWQwqYs
01z2u0aFFISgiO1oHOON1aj0unFZXQvyFEB3ohVGZNO8QyqhyjxLyRTqocAzTdS/9ZofqvH4F4IM
EShq5IgBv5gVb6G90mAIbdOiBKgBTn2bmP5H1YSyPXkpuJT9ERnsAm7kuszVLVzIZG7MFAh9UrdY
HFwG1dP3QdqHrXNdxtqFQTc9WqiQtwRfCxOrac3QIxEfRkcUf0iTnmrjZ25sfPe6FHXNWKJfCR4A
eTgkSpmlSFFSyH4KMaWjbrqjsAXXAsa474rbnPabLCJg3iYSySmmzWO4SOy8Pv2oqLJ/6hxt62OG
dS2TfmeASB+3h8a72H7GXEjQ9ye77jfnW3GS7N1efiqT+ezGNvBCI4iOYYZYqP4ZKJvrAtZAYspS
AnMBhaGrE9nDZih6vEE9ztUxC6QTwf5YOkOqAMeyr7Q7tbMNMPNlvAZ3lsr0KzpYiGfpl7w+9jO1
xQLlO+PFAJnfROo3wC/jJ/Ome/demvfhXGIq3h1SftdXvq4F5lfXO0q/bPbaV6tOjJIcHC8lyIOT
JCvAECZpnGvzNcry2wkCnW/ClaERxWJ8pu5lJRx2FR3BeKJFb14fOoYebYsWA1HVGgPjDIOgIJiN
djMk92q/RQ1SjzsXHZ5+ENgjt+ixZqWQVfj3g5hLZqWDV/s+OpqNICMV+h4GiQ6yQVUPuaeB48zX
lz9TV+CmSXNz7qWp0oIgFYM2g3rVIy282J5kzFTxXgKTxO1JOYG6UM4JBkrKXeQOJ+leHF1fus2R
sel4EK3VlS++hbn3ZTQKfq7jxHXdNqZfvRCSMd/mOiliXvV6rdcFXY8aIDvI6s5h4OW6EwX1Wa1H
l70n3mWRiZ6dhsTSSSj33mi4nh8Sr7EN67EInaHYjmpA5L7jZGJXQ+/lR7C6V4SoBkhoKccLvj90
sFp0qjGwMMyJ/9h8WoMtvUVkRMPDY/3I6/1bcxhL4YyeBcC/qKmC5n8McLYH/Q0lK1pXHPM1W6dv
twvZc8TaoBQB7vlym62wGsthwgqrXYLAV5b3dbbv05+icuy6d0A7/sJDoQ8FWFNjzo6wWT9tKjIr
03CsQC6WISqTQH2GOfI+PGTCWgZVwbsQXKtI2uJZwER1flR4AiB40TGLO5oF96Vk0Lma54E20erQ
xAErjUfi/XWjuPYWV4CdQhCDMggSm4zepkocGWmAdtehsNxySuiUuF710VdEOsaRdbKmJymb9hEn
VGZ5pf/xA4hkAHxGNPhtFoYkBoWSYHLZ0ZJ/RfKAQmLuaFpI+vyQYVxAFajAco2k8XWSTBPRw3qL
NxYnE7EWf0CL/v0IRpsGLwujWgOBgGj8AOKO9qApQMvnLjI4arSmtlAhwNSAFJW+8ekqQ6qZrezH
WK1tNu703iTE72j4y8Rd5LwP1vwcSgpozwEuDoMCGKsnDXoqTJOOp06o/c6LqqeBEBkcN7eSmVIM
+FA02SGJgT60y3tYx/2UwqdAbTDhcrgLSkd5z4Nja5KWVwxes+JLUYxdAQAOddoConqaP0vH5KEA
apT8xTVYCmFun5oHUxz3EGLI9luLIW7g8aTRROSIois2uLsubnX3TFSFQb2E+TNfl2MRzxtRbkam
D2meIe5GdS4/k+HOHyQwdHTEqzlqvmaZDVBDz91auOrsa8gww2jGCMFo9kpIs9I7WUny6VUez/mv
HZWJSTpo3Jt9Pxv7jLrvW7EIvpFGqbYYRGWn6WFqNm0Jes1DMh79MiOhfpat50gjVe8mor6tO8zD
e/QlHmZp7RqYFjgK8AeRGFvcHfJerMB+Bc4zpYh3ptFETujXEueyrV1sXDIgaE3YbpVFrWX5pIzF
oEbHqfM2QSI4WQi4flDb1hBiMNW+Lru7yCg4jn7tQNHsAzJ5sIHhTcNoK6hw0PyBIsgx6EwKtgej
iG2uq13bwKWQ+e8XSipJuSr1wNAfp+qumJ7VYOJcOnaO2JcPWEqYl7mQ4E3znKkcmxdYN7ne2h4a
9bU034sglciMiaT+/KxOW2EfpDdRfBIQscaYo1jGmyJtwKI6qQSvfKdPQsA4jXPUO34yuaqyqSWS
SdW2kV0j5PXLryn58qsZpxGP4OLOwvnI4+OYO/5gEi95CxPaxDzTt37OhoTGW7gO3KrLDQJJhBbn
FpwkmACAVwqJgJRiIrnXrdHqQQMsj6oJogA0NFxKmcCf0MUepASVCaB5SIX49rqE1XUsJDAHLdTS
NAwNtiyXAFTtdWoGxzzjwZPWpRjAwCEPi+ZvZh2tryZpW+NWGINhdyj9zDms4X+cyP2P0kp/pDBr
SUOvDEA+AK6j6SR7mm31v1H066oEwaidif75+tathSiWjIboeWYXsviMtuX9OKipBa6QMDsjn5cO
8akFyyaQej7nOq5uH2BVSF+D8xwl7ks1CCsvzmpv+IeKckTEYPVPssRjdl1dz0IKsx4sdcqNmdk1
aAsnacc7s5urqPup5r3310zznGIURQB+ASpn4iBDj6vG8HBQiR7CnOS01KiWvKBVo1BjR8IUmuzp
+lmtWoaFxNntL+xZmBm+EIS4SHXe2Z4su6NV+sTs/G3eBD8qj1dqWQsjgO6YOeqRORe/nVgep2U8
YYVxVmHcY1Bp20Gvd1mGYRtl4od2D33aJEPEe6ysqspCMHOIAZgwhzCDn9fnFvP2JKu/0Wj1N/qo
z+0AIA2Z2xqZ3QRoDrPVwJbrWcoGiNAYWZRa50Riq0cG5jDUcGH9dHaUpe8FNXrFYDNQACWtEu2G
HxamsjRqvrFiLuX/yr6poopyzUyIMfc3Xy5JxQTQuhFgB80iJIE0bcFXaeGl1aEinpAgp8FJ3KfE
aZNkY+iOUd5fV9CVywekKCDcWCle0GzyLfAVQdKSBNMFBKTfFb94KYOSFnlvUM/POUHKqjAkW9GB
haS1yA5jMtpqSGIBlC+9OGb2UCUdzZtUsU0QpzkISHnETavyTMCTZ9IPVMtZ+xWbWq/1DSgQMF6H
lJ20T8eailPmyGHw6/pGrh6khTkDGDQAv8lmlNPSlAsRlw/lcnQP+MmAtBKa422MquVN4uCJYoxK
PeZRIIA65yh5yACELZGGiFQSr19lLTELzYQtmSl1wTzL3OneD4sR5QX01ur3Icb55nb8GO9E4t3k
x4J2rrYXaL4TOE+Glft3IZUx0ggLIiHFCKLjSAOMNvltbGL7+lHNd4rJGKkz7RCCAvS6Wl9B6MIo
C8nYpa2BPs2q70A/I5ouuvJfr8tYcTVwaegOVi28szC37fJeB72fGYWGzkm1DAYCFpCD6McOpiAp
teTkYfoK6qhG+LwudE0xgAxRQcOBjnnUnS+Fjn0S5bliIg5FX1ZcvSXI4wu881lxMShuoQMNWRo0
TLBg3FSvjKjBA+rY+DWNLdkV/XttHxhUFJ647LdrygDEL4wFmI8UQBcuV5SOrS6IE4Tl2TMGc7nh
mxJ5pI9SCkDfX2weuoCAmJ95WL+xvBVFJYJeBOuKcoX4noAxHrKS0qIaR44Crq5qIYp5rAlTgjdO
gQscAhQgNm99fz+aNxXyJGXBc8xryo7GExhbZLVQvGCyeW1XtEnaY1mWf9/pQHrmKscrr+Up4bpm
tk8T6R/0OV0eUhT3AUZswYegi5j4VomYdwSeZqRxIpCwnjZh+qEh+W2Jf9ETO3Mt4imvmmjuZRVe
EfS49yM0DxcKqV+7kuJJf10r1lyIAlIgDB6eQRUsYB+1+yBCRg28WGPymLQDyfN8H0aWE/LK4GuX
dymJsbZdEI5tpIN2xm+qgkqhXpDIG2RqaglvUg1PFGNilQnjwvIcPCRl8Fmkn131ZqocUNP6vsGQ
4+oiOa8zF7fSUyvJDaxGVCOaCykFQDbLfTdsOe5ifS0Ajc0vYnT8svpdFslUFVhLPzhdjiGvtOAk
pteX8kcCsxRTKfxahaYdzZH+BGbIO/xNdwsQSX9EMIGtN7Vl68/0SZ78GhSk6t4nntPj7RNjc0Cl
kgXgMgR3QLFTXc1yrO31m7Jm1EBQN5OUG3CvrKHRizGwxhBsH5gqUbUF8cpT7O168+7jupw1g7aU
wxxHpcRtFGeQ02GQAPhVhSjd/O8SQIqNBIuF7CjM2qU9Mz3Nyo0BzFmVZAMPMyrP13//C6TJBiBL
AUwAZxW9IHvxTKuQYFpw7chOnlMU6PytMT304eeU7SKU39PJ6TuMpfmBcfY6xlUnbxhOieG6kb8r
bPALCzwCkDUdAfE02kYR7wHmxSx8HIWmqk18l2GCkVb4Pfh3XDDu2vGhmoUCGkhG4GsZM9eXymB0
hgXfl42oukrAFXPu61rBGZHXHxHMMjxfTq1c8NE3nEZbXz6NUU/1wQZS/8aLgD5XPJFIAD0O5WNT
maR8iHNbG41NLsW2Etxr4aEqeLiWtahpxrRArYACwGPrUqdGpejirsU3+UZ+kvWHYPyQovIgZ8q5
UtQdBrbwYOrzKr8pGeAt87tn7jVjNjoRJ7kDoSP4IvJbSSrdwvho54x0etDTp+sKvYY/U2cwPG6L
okN7mAig8KY8L2SwZ5knfZ8dxa15UjAlWjt0W9nW7mKaOvpDeGpupp+gKcRA7oKOtgBYT0NVO3WN
jUh0Xo/6Wv19+VFs/X0QUkn3Y3yUJ+MSqdEWYTftLHUbiuYmHmu7AQml2p6GUaVmGN5l9XBrNuYP
IH3d6/vD/RTGZqEy0ni1Chci3KRbYRuf073nSj+8LXgnj9Gm3YUP1yXOh8sePk4dDZnoagdbMiNQ
xZBleZh9Votu1qAn8vCjK0AbzskerGn1Ugzjt1JouiwE2OKhe8Bc1zB34ITjLexTw5G0VpVWUdwA
tTTydoiTZtu1eLRJldopkYEaZluqD5ZWfVh+c1ATrSFT+Giqdhw7GWANXmXYUqVzfNuaYcTTHg8R
vOgkeIVL4XUrYGwtOH6PsbLxJoOWTeAOOQ+VvnZjAc0GlAFASKQomd30lVHRygiYPpgKokelADRm
hmZatEgUnforqAVOqWpVIOq1IO6GpqDz7HJZgBw0zaBjT4OdudNCN6XVXcZLI6zu3UIIs3eS3Psg
alaBGkStpgMNYWm9ySbnhq15FbQa/rsSRjumoAMAW9fCo0s4R/9FzcBepeVPM3a0LWojLuafHp0E
I8vjg7KJCiDUVLs5ir/ru+x2OkgvihvtVIrX4i3YEDbS8NSEe5MHPVHmA7n2LYxns8QKjx0L32IF
tn8IPgLMwtVcoKZQCU8cb68cJReOLXP7Y9Achg0wRRgweEhfBye/8X6lN805dmMyPFkAG9jXTc5q
VLPcqNlYLG5oF0yiF/jQJpg3B6ywsAcOZiHGzhjSFEnvffFqNcSEQtNxF+4G4dx/NE7YUHFrcB4F
PMVm/JEhj3I4zYqdIkWVPId2tAs4TUVrFvbPauFnL1criEUTYAoV1NpuT7pbnTjbeV2jUYO7/P1Q
S3JRE3DUouP49PpRXd8e9Atc/namen2uzSeFqPJXjrGhos2b/HX91mssdskSYg8BHj5f1w9iuu/1
rWRySoi8HZr/fqFvgj61fTLDkYVujztKaok3NYK3T9+siheggjPvU0I6BbygmJ7wEYO9B/mN6yey
VvgG4fp/DRhs1eViJLg9vzMhyvbys0w/AbR9jez4LDuP/qF/CkvyGxyNshvfyocRr+lN/NI9JVte
1y5vTxkDE4meqsaAhBwn85QPiNICXnA+6+3/b8IQPFwudJJEvypbuAMVeGuFxLb03GxQwbwRemLc
ZJvr+8pTQ8YQ9JimplQJHHd2dIcfLaeewU5Pniu/y1Njkw+KHtSVPy+m+RjPAh0e4k2CTNRIZFo8
4HEXbqvi3OenkRcqrObmF/ryFS4tlF8OqnyUSiwsJ4Vt4V/HqCP+Vn6td+Wu31hntLL1GBjH0dN5
v66c3heUfCFW7QK0hnpQ0wncyCbJQ7fWSGdn46diPgQtR1l40pj4pDQGQQDhc3isbHRtvnTbeOdT
ifKGUnOUhEU7DIGgDqE8GxLBLoPCjZXEKXWOv1hdC6aHoAcIhT70hV3qfWK0VoHEG9YC1x3sgSZT
nGCg6Y/xwKNNW1fLhSzGd1RBFuh+hH0TBSBRBplYk0yGwdh0FuAy1YghKS9SToIkvQtbTKmeko1u
ahtTTzvSxDwA+KpNWXwN423MQQ6a0YQrMMIuotNg3KuFwkVbz7/yTTMXUhhdMdSx98RZMz1MGZ5c
Yyu6ytE8ItwI3c7lNbSveoaFNMb3mKMy6MgWw/uHJEXPx87o7cL4m6B2IYRxP3kfS9Ygznc8k5yx
fBpTwbluHnlHw3idVtWaMrUgwcre0v6QizzExfqzbbEGxqGgCynQ+hYSBOU5alXHi3Zj1Lpp7ABL
EvZ7KejsHCMfTGQMr6+Nd+EYR5MneiTWs0Kkn+E+3RSOdBCeVGR+dtfl/D+37QvjOMNrWZtYhUM1
WH4LNKocg/83azVdpmEbtyEthjSTbFPMRw0PunjsCYY/93eRZGKgcDkZE0bN5EqxbWUpCzdeluro
hm1CuEMrU3hUavOCv9+QP9/J3JCgQ5UXCRNYIM9VB8TjVUEcX74des6OrIbGeE3OE0vQLvQtEyxN
sq7M/URV7FF02BBvdL2+tDvhN2frVy/9QhJj6MQuVEx/9IHWrhMa6WibsU6R8DjcN+hkfFIxoEKH
RcOwLUV6uC56dY0Yso0R9TMhEZsj1morETIlxchGOSVhpEikMy1H95Q9zpkXr6+e3EIYo8rKJOZd
O6BrJQint7H3lZ2RDXN5LRBp2aFVasR8M9ccK15CePUOYV4uZtuijI0O/EunhemnlRakgAk33k8L
2dGwvxnlo9+7lX8TAU0EUMr1bV1d6ULg/EGL+CLRJMELOggc634DtmPglc4D2HACCVUkTbODaX9d
4KrvN9FmAbAP+qzYc5xKTP4AtAeX9zNSsv0o1c+6hH6g61JW3QXmqioqOI5nUr7LZeUhBuuZQx0d
XQMz9YYNZl5FKvF5PIarlViANeYDQ6c9hnxfyumBFxyNHKvJwGgwoXNR/pWHm1FIiFTdojGV5CWg
tDxM6lefHGtZwGgK/UDjK0pwzPLCNsg7DEyZO/iG47jV98GmP/lv/b3Rk/YuvdN38MI/ZYFMh2Kb
3Y1ujvRv+1C2pHpC6n3De02tmuTlBzH70PSRGfvzB43UcC0ndgyab6pD5MZPqhvfKK/R3cR1dbP9
vLYLjDMNklHpPQ9CRaw/uv3p2ZUjbCYqHX+lt7yHzZpGLVfI+FUDTDdGJXxteeb+RnMZyZzrOvs1
IPDaepjLP9WqFoY9RKDYdLYwpfls1fSITOtBvq3uy21B2y2MkCvtvVd/V+3bnfjj+ies6/NCsVhz
kGJyrN7iE5KdZqubeN+Qinh49fKeAGvmfLGd7EPOq2QvjS0IAo1P1dwVxR482BgY9nx9QWvWZimG
8VcAFk6YdgbzhkS5SBTKg5sqHLVgY5HOnypTz7AO5abcts6AIoxHi1d1T4xzflZ3vjPth43yoNHe
He1wk2REdbKfkTudR3s4B8f+B/67l0n8M9hmVONEBms9XgAZ/msp2DaXaIoC5DDxfWP2XAH4d1Jp
EZAwwcglGp4zWzR+etZBxzPl+savxqFLwYyJGmpfT8GjBRNFeyqSiBoHlZh2upOJybk4az5sKYox
PlPWlWlazLrkaLvqFmkBZ854chbEUyXG2vhqo2DWEqScho/beDeQmnROB536jTEbO+sm5eQ6eKti
DE4nNWMZBpDX2Lpjua09r4s3FYJ3DRmTo4qFGVodhEwSEc7TPoaM6/v2BWi9YtVYsJIG3h8sA93I
aN9EVroAXTrN97Kj29pzcSPu2o52p+w8POcw3+3HO0bAXP+C1TWiqXMuywK2pDDqYU2hGBkTfLRV
3aEn1hreauXJaDnphlVDAPoUtBeiLRZMKpeRwIhGJ99LGwDPNVJmLcV4tsiyJ59yJ0qvO1s0CGD0
KyIOQCovReVgksxSBV0CyoMB9nvT7dH5YobPgyS5nSlTlGBJi94Lo1XBM4TmuZOWvqdgILm+r6tF
VjTsoXsTDXQY1To/FhaxYySm+hB5WLLU0L748HW3LJwOUyVeQvGtApWSPg3EilIn1Y6TsufhItdo
FFRQe88jGtDrhizPpXwY98TUhhmdXqi0jX+p40BUcEVm/bb/TCO3xyjSficN+8H64Cx99bTBPTY3
DgJryjI+i2agqUUAFLlsdgR2dchfQ1AmoBdJULd5K7pNukERem7uR9hIG/VObEoyjQWZp6PwZmnN
XvnbFQPiAHPBwBANio3LjcgwQU0rkrkXLc5MklTCQ5tbD2GDeXoWWiqdKIkC0gP9DYqt+JWzFWv5
ZTRM/yuccbFxU1SVUKDjAoPI7KCSHlXltfOP6HHZTZF6rlswpqW+k38GfzFFQAXWFxVc4M01kGxe
LhtZDj9vWvTlYPRLY55C89gXNwOPrXFtc+cGFnPmwsWNY7Q8y8NKb3QL3qXqDn6Y7eWixcrKxzKQ
8Vpq3qdKegFB3K/r+7qmYUuxTPLAqyf0F00QK28aNCb4ReoIXkY8ozw1Y8u5ymu+DaB9aLIFulqg
6S93ctQVoWgm7GRcfGKYYI5+W+7kqDV/Bt4jUK3Od1Zmn7a1mgSBgIQXNMOnufKKqE/NMzuOnLEF
O1Auccz+asYehOyotSP/C/o+xkyKcpn/05pTaKiM1u9+CfL/siZZdWdt20RwiwBVJnRNixYqCOG2
lJG4bSbHLMz3IhA5xbPVLUYnDYhXMPUASJHLLW4FMVGFAOepqBURpKdYQUeuweu/Ww27wOajIREE
YkS8ry/F9GNUyLEp4E6A10XZtU1MxNhAX2Rnd5ED0hW1oGFGUfu5rq6rywPfysymC5z6V6164Qu8
adLSoIkwBa8z53kL2qDbvcdR09XVgXFCw0gh6BEQ95erk6VGTpSiBTo9DPODmYkKjZU6cCxPjHbN
JDcu8p/KYSzwv3LzVelL/dAi287JRa2RfAB9BaTtDN0DTp6JBZuqiywBGcdjN976sV2FPZGykija
1jCcfHI0QTlhUFQ51bafBa+yuvXUk4AkRD7Psm787f+++cvPYTQds7G1Cg03gJoa0bYF6cs0PGUC
T7fWDCF4MNHCDrYG9Mwzhh6jhLO+L+Fl0tpwDOttHKpDbqA5WAeJY+2fDbkkZc5jUWZfMGgd1/Bn
RroBwQhiF0asVrdmbkVe/3hA7g1PxHPgYq6Y6+NJinhu83l9K78yQwtf+k0cY+4bcRIzvYQ4UB0Q
JHVOKEWnFa0chUrP4tGRX88VFW4rQo8GdZ5C97MHY1Vs73nkXyyq8tuXMB4AuHewnoxC/3gyDfvN
/B3fWe7gkXujONCnz+Z9PNKAtJx7zJXK2CkraZsO9H/9o+3fuykB5QcZqeyAt6j7JEpE5Y5km+Bk
HK/vOwtm+bZaxpl3iVaVool9H5+QiG+Enb4HV1Bs0gHQLPElvx1gxF+b5+azHH2KdtLQtR4n9Ud0
1hOa0Sr6ef2DGG3/9j3MFQ8iI4jrGvuAumFGNqJrIv9SUA4gjOVF+yaGubo1ekgwuR5iOjueaLYT
9whm/PNzRN47hzy0RLvBXEz/XqbDbiIGNd7CTXqSX86iu3m13itSbTxCafcpur19fkUNjt5pPLM7
x4/f7wR4tGDsZA0MOZdm10vSOEZb9fAYo/QcoEvMdzpaojTMgxGx+af/bMcfSYz2hV6f5sUISZNr
D4+RnQBO1SDlxdl21pF8k8Nom6EOZuhF4fDYVuSt2xXITYAXbB/bW14LLXdJjCIpY90WWoIl6af4
3J7b03S2NvO80w3v7rJP7W+rYpSp0tEEEqE89ljYmNkNYhOMeu/IIO8kg2SfDwMyTCUp9mlKB3Rn
Aoit76KQVns/co3cvX5/vhruvisNwgG8VMG1y/ZnWhnwnbIBzS6OJ3OiAqnvJaDjTrcGyuHup7ml
k1PvokN16rc8hZ0V8ppsJp4FUAlurMRGDJVtvg/tobqtVFpWtHH0x/xOcwEnVeXur8RiDDBKkpIo
i1/JwkUQNMS60tWx2T/G8bb274zmIfpIfWWjpE7WpUQ8asEvJQEAv9jxqPGZ6Pqfo1+IZlZsFllY
qePstqyz0FIzIsNoWxpCIVuKOOtclwXGf1Q+5iGwzHNTw+Qmdehwso3b7ic7aUi5S+2P6/rDE8K4
fdXymmGssCB5722sQ0JepeeUs5D1u4lS1H9Xwjj7uM1zfZqtr9w/wrcNMW1u1HHTpPtxPBo5hqBx
3Ot82b8p5kIgY0knqwqUvMWqSqf4UPYSVZzr28Zdknppq5vJkqukgQSN2OV9TWYbOjjDJubcbzYL
9R+N+7N3jAn1CgVPOgWCzI0mk9AZM9pm9FUm+6i12x8YHObw6O3YjNN/ZKL9D+3zKI+yGacUUwvj
zIPMnhot9T5BVha8xs5t8p4Vh9ROnIfruzkbzO/H9Ucec1xjIMZeF0Beo33oRv9UvGUT7Z6spuQI
Wo9ywfD/35UxxxYAox5nXTA8vvz00fNIb1X7Ndn223o7cB6ivDUx52aBby0wIwsBnvYDpITevUdr
To33/1HCP6thfZ6o5mozBwziZ/yERtSMiHZ78G2BYyTW/fhi2xiPl0aV3Ewjti38fIGRdXdgFR9t
mRz+ylJgYjkI1WfFY5t7RlHMvczLZ9can/3tjUF/pI8RF/s+W7VvCrcQw6ynU1BmiEyIaTViAmye
uALJN/rjjxjI7fSlFoh+PPYh6TbC/nMuER48DtnNaty7+ALGkXRTJfuVhi+I8PyhqHK40sYk7zzw
+vrJLeQwT/ko8ovGLIt5QwMaud6taau71+Su30ocheesiHVXkhlHildDEoiizgG994BqRFGTXjcV
PCmMvwKJfxS1FaQoD8GjTiO7tEV3+vy8LmXdAv7ZNtYCioEXFVMMMd5v5SYn7Sb9bTnIuLjCXeIU
pz0vr7NumBYCGROYp8VcyYPAzjXITX5qtv5G2Z8xfGV34CG7eHvIGEExFnup9SHL2sbvAZRPc47q
C6/mxZPCGEAtBD+1MV9l+SS0xALztPhgnICt5diM+XfYuwy2cBMjoJDuw3TIS0/cS02tqGM8PjZi
pzix6FV2h7TVpit6LnfiWrQE4lcZk8NRFfqWGMu0Cc25QTo8GsQ/dLfFjVXYEdr+jA3ILzziEd0N
yMH0aPD2Vw+chWx2DgLGUYH8KYFsN7kJbrzgtnPaH6Jlm47HG7S5qv5LWcwt0/QxrK0Cstr8oE5v
CQi6Q3tsd4ljenYs3uo1TeJdjTyvLaqbv7h7S+FMtNh4RpZYdQJD8umdDrYO4nKwloOxfHCaDWrO
dxx5a8HiUh5z9UZQZWMcDORV9uA7L6EjUHGn3WWHxEM+6tVH04JH8y1H6qraasBNg+xMRCcjcz1K
0wtbcHRji+9PbjgRld7rJOyobD88fAqcO7IaKSCZ+K80JlIIFQxCqxtIS+zxXMS03vhIaOynkReS
zJv17TYuBDGetcr9KNb1bHi0lQmFZpnIZLv99Bz9zHuGs3XJryh1uSbm4hdiVElhjTW9ZEeDxGf1
XUltE2gBnoLw1jRbusV7M9bDAFYGgg5uQLsfxiHcNW9b26Ng+KPX1WLNaC7WpDJvvswHO2gxQpT/
7JekPgq2zd03ngzmco91kIRJDxnPPX05xOc3xXYDO3zSnLQg9AHJsOfri2LbqNmTYmt7k2/qSdvB
nBxuQK3j/PxZkt3JfVMC51G1I0zgOFLx8ODbWzqcKOA5d9rug0cutfqQWm4tc829II0VT5pP8YRW
CJ/6u2EkdLv13Y9tl3HOcTXuWkpjfGxVVkrVTljySF8Mktzotk4kGhHMZOHcbd5xMoZE85JGLEtI
iokdnlXb35nkg9eGwEIh/znCefa2qcDFYsrm5R0w+yJJykrCvVbfm5tEdtrX7qdO5CMeoPcK0Z2t
/VDfPICLHckndyQ9wb7y0omrNnPxEYxxaYZKyo0AH/Fsn6pjcCu5bvtekm53/wPJNuB2r+vtalAG
goF/F81YmDjvqtqIIK+wn186u6TlrzOld7x1rUYV6NgC4Bog2m89cuk41kqRathbBBZOvwsINXhL
Wd26hQxm64o4Csc8mWUAo2I43RagbvsoPe1bcjjlyMlwXgOrGXeU7P5dFLN3VjNPDcRcrkfx7Q1T
evax7/rk/v5+IiX10bdws3sM7NJHg2b58Lm9y3/ebQOHPlFn+OzQGPq0pQ93sH08RZ7X+c0/LT6L
seVJbJZ6UqpwGvpmOHDRa3NscuXnv/zwwlUkQa4ZaYGflyvib9SH/X57d3fHOczVG/9nDV+2ZyEk
7QyprEwIsdMSPBPgY6XQyuu6r64sBGijmRANdXQgCS7vu1hJSoukHVQ/uFdiyS5imWMi18KuL0od
8DfLiN0Zi+LnMbgrhnR8zPrILdqeamVPfX2bVTyP9xUas6cCGltg/RG1Y04b41U7uWxrHUW+x9NP
Rd+ExGhI+vs+pQEw1OrtZkOdB/HHZ/UW/6LVJnI++0NPps754Jwb2wz7ZUSX38F43rYJurbshvHx
xT7lpCQ38R4FNvX/SPuu5caRZdsvYgQIQwCvBUsvGqkpvSC6ZUB4DxD4+ruKe+8RWUKz4sydjono
fmEiqzKz0q4k+JSJYBDHKMkB3U348xWvO3JprSXnWqc/Tx0AOEA+xC5e7DfHRoL7e+3C2bmVvbo7
Ts7okRIX7Sqx5JDkS8x6Wjrc69oR3f5f+DX3ZKm43YisNyvboVNAViEeLkCbr9BAZfGewitG3/1F
gww0A0YbSXpFY4zOtKtKyWv67jhzFOA5LvzU0kl6GEyUA3Si/wmfishEa+4q1U1M1dS//XeAa5TY
YFes25fwwvOGf5qD++9htGhSD7UQDyFCGaAbYCBMLfT5tFG6r1zIZYAtTNULdoNNi+Ko9622ETqM
3hEBaxOxQ0XO1JR0cpLyTCDbVgExpF+FNk0UjGZALGUCrEQNRQ8YksjFk4xMdBItSjRtb8RtZW6+
UuO5XR/CdfbrsUH5+cjdE2UET5CkduapU9QAnOK5sr3tAa6Q+5jGT8MIWFuRws2iYxMNDYyeA8Cn
m8wKlUpZj+GIM0YwfAMpFI4ejzh393QYPY6TOqiKHHQao7aDl8Euf003yTwnaNAkj1mSfz7c97SY
y5pGvRoCtgu5eAAQHfWEbAt0TKjmObKk+QnmY7H0iUJio1lqBnqYF2Ji9la2nzv+2Qx/D5ZsD4aF
SUgr9Ex11616opiqGZJ2jeHjxx87kje4/1jmkptLJMc95BuSFc8La33UTNUS5zOyyB3P4FzDmETd
3jZjU0phUGI0pdHbPkHD17/p0jIOQ/R0WYNyS4Nxrr2wGfSJjNOn99xZFUrytYttNevJIjf+77nN
+9NjXsRC7YHXCmDfq15u66VnW75ZcZzosQfgliPGEfSKWYb+SxAp1lMHnQW8LoZxHUQDEYALRRW/
dG/pY7+rOwz00oaOrf9p/f6qli+PL4VHgTmmprpM+ugCCiq0PDRzVyOJ6ZtcM0mF9efdf3PCnBQg
WjGJRFtlFHt7io1TRmzttX0BrBdHkP9iT74pMc8WoLnRWBZfOdoGTmgmRkoQBncuNwimOvGIJ+ZB
qgQhlPQClCorPKJTmhQdkQ8zgpab0PHNYpnzeKM29wFFNm3ZF0muhDpO8aXaFcbnYGySrW8aj0Vi
JBdEVeefE2S718KzHLX6DJUwhQz2n7MpvHqrqYG2MdWMOA/ZSC7tnhZjkYNZehY8elsJaSwbFdmP
zcRs3H93coi28UCrAlprGWM6EyZ+pYjXNpM3f4f3OScamSD9SnhdYSO5EbB0Q4oxpV16UYtoeiWF
bAXGGM+/PDO0Jxt/bqROUhkF56UeF/kbioyZqGa+6OcpKorAoTf/ROvLYkCbnW/veM7/qLW4IcRY
C9Wr0kqOkN0trNNFJQBmiQ1p/lj8qCX4IeM3NFhLMWlLQOdGF9TLTzG0KV5wjovHBGMglEwsVS9H
VnUZzwe3JdEclSHefJdEf+URG4xxmEqD0kwaHFV6Ku3eeDsf1pWBhjl4G+iqWQjGdJ6Q0gQoC3rk
xA/5VTVmRLY123qdNfhLZfaY2Foo847Xz8H5Mjasbqazc1YAcPy4lhcDAmuM+OEaH1/iNaR9wP5V
ZG9iFP1SN3Uig8hLm5L1m2fE8FkUszTX2pMnmxeM152tzWJPAJLsCEcz/YwdrtJzbpoddCzVwIsj
/WrIdCKs16ibRSR3X5P55hmg9IE92/M88xGSyDoB4Bblduz90xnh0mMMcAt+0x1Pg40Ed+1WZnbg
eB1jFobWzPAfsNUBZ8wYTfXixwEASqnRnNpIJ9jtEm+BMXFi60y+POPj8WVex92Yy8SKShATMJYu
oYscsn5zmUWUypM+hSwvsRY6Qci5tjN0VcIh9bEa054aiZk62j6pibB/TFqmP/2INMPqREwDJcVG
9GPx1ZoTpLsuKy006ReczuvcfEODLYYAC4K/nE0VA6vik3y4GL+jw2UjLw0jWy30OZU838ZujCeO
9zTSeYxi183JMM+KqLSlgjXtSMwZGI1A6AAIoo1iYSN2Yx+0jbXxNsqcV3IeaVOkVBX0quCZnmKW
6P4+UqUqizSABZNAsbFovcaOTd9COxj2sxJ1cehIupiYCoVQJTxpoL/+80q+qTOvjZIg0C495MgF
R3TWojV14cVbl0VO1LfUyX5lPHGnd8wSBD4p2ljgBQNumYlEIy9vG08Gu1j+Np+ajYO4gWCvxIK+
cby44bp67Qe1KZayzbBtHDNajOEugd/eRipKGwi51KVtS7a4UEm4LZeBEW6wL92y3B3ayYllvPbk
/Mx1len5PfgAll04ldm5prWVGrHnFJ4DcGmW0TrryGZBBzY6gvofx16P+XyAm0ITM5JZmItUGBW/
DLMEmzU1pEHFRW9Jto3E3uYJVU3//bFGjxQ/ZneUGI2uFFUIA8lDicW9oBckxhM42AVJDAnIrIZ/
TNE+PRhPgWVN3kLDN7GwKsEotqsep0/c2vyIQ333MYz+Kj12zMht2R9173JZpLkUvclRAejhoj0v
S6BjGZ6WYHhDSEpHznPMxHRoeeecCO8jGHXWsb+09QucvXQI9XmcGnVLWhm7UxrFjBXbe1V7Awsy
YyNHNylAOSNb0UwBRq2dP/6SUUN/KwWMajeipMZNo6JyUpiTlXzBzJujZq4cGTNTuCzW4dno+43q
z4N6GRuiIxj9H1UyOV8x4gHeXQrjZZa1GDUzoFod15BEc2ZiqGDlmTgTY7aEB7HjlVfG3uxbrhmP
M01KOdRScF2bGTyiX68twEZ4TI14XXdMMY5BinwtogIwJYkE8H/iNCddawXzSjV6TOsk2PI9PE31
X43+Ebb2LNgH9VEQzKLeJQoPknAkd36vg4yNi7ByVolTqu1DRtYJGRrjLdiE8zUw5eflh2+pVq6a
AXbXN2ZKXhVHNC0tMUxefmOk+x8fIktYVUgX3ALz6v4lm3i14CmB3x9fLqc3bf2G2rn+O3Y2JoE3
TD1iLCMj/0a8bmgyOo9VSyrwpkBT2GEppDE9rANXtqSEPJ3N2u1wPZiW8gxeumDMJb7jlVHzSdf/
V6yxXZSolTvRXfWgpm+17sgXsyltdE62aJIE7hlg/DEpaEsaKcVnaYr1BURKfmGA6FzZekeEYanm
FSnqdR3N89LwD4+PaFQBMaSvYYQNA8Qs3lElzFBZKYL+KNmyMTH0xYaXpeFRYLRhyKt2cunO/TFx
Q1M34o3BG3enRoJ9RVGc+ocHRsSnQtMDCZnyQKQ/xsXhidGo0fjn99F1dC+5XihkYt2DA+AIogiy
rcmr4f15fA9jKWDAidPSIRa/YbUMY4/jArUZBAJYu74QHdlSQGmPJT3GJ/Z7k3bHdT1GruWOHmN5
B7lWZHECevqBZuORHa/QFTqb+05n6w4Q+G0B7RDHx1yOWEaFdiijeQvTkj+GbqKp1Ctlj0JeI+7S
CYaM9I1cTklTu6mP/DpvU8vIxd2RY0SvqPxMr0OQwyJcMtFUIqe7RtOMEGCXevLL0xsjD3hxArVj
jDTeEWWk0Z8WszNaPno0P2QvjdOsE4SG79VKeg7Qc/j4PKkdeUDranNvojXs58BanQgF2rNfHqPs
bJY9bwE6jwTjLcpND/DsGCQS4Bem5Z8wnv8LHrBKCaN7kH3Ixr126WpW+Q2VCS2CI6pmpPq/d7pi
IPuGAvMKaJNADQKv748+mtXPZsdR3REn/u7nGWMfS1ojXSQwEIhvEzEydTy0gcpT2DF9vWWCsQ/V
pMl9ld6DEoem1qQEG2MMQGgYevyuVBxwn5Ex4/sjY6xDPAVG8pBM++Nyub6W3JHzPsbvx8wgc/K+
aq1VtCKvGOk0UmtxKNepka4/kDMmj2WDd7T0UG7k25uIQDkM8BkClp5X0nvXKqQueHHgqIjfyAdj
JqpYwUh1LPRHdEujIgg4w8tM5AiJRMX4h6reEGHMQqgHTZ8hBkEb3drusD8RUTzRNxcSHvZ7qUI8
tErJghyClCTbw5e2/1rqx48lbzfxWBb+RloB4XF/pOoEWAuXBNIq7M5Pl3myb7dTN/nwkSTPOLc3
eq4SoBDQ+6bQFdX3pOQgaYBMiNvzypRo0se54Tpaow/KDQlGtZVQC2ZJDxJwqVCUX2+H+TG1j5cl
cn+OY62AwotO2hoh/EGff31wbP2oeN5QZzT/HFG8ARV3qpcnpfiVplZSOY81YJRBnB4SgDKSImyX
/qUPlUvQBsNRFPt3MQzMRr8Y/qX6aAqhtqZRSCqv643HREf5UoAVBcziGXZlM2onF2j0GoJoOJbF
2os2Zf005cI18GgwStdk9TTIqng4htqfrGmJLi4mPg9bi0eEUTpZj71Y0EOYrrI1JGne5lOrgPv/
+LhGfbfpTFdVrM7FAlFW0Ac1H5rpkA3XKtpScyYEcGWGZ6dk4mRmz0VBGEtcKRQxDEUuwOHAm7rX
LCQmelW75AM83jVQYxY6aVflUXz5s812NinMFZBbXst98lSSfn5IDXf3mOOxzM7dBzDvg6xcABQd
V8NxeboExIcn99Rb6z+5jZ0x+8AoTKsxc0Bd/bYWolmiQhVsUZTl5XTYXSy0I+fuMxhBreTBn0lV
MRxfXtb56q0if/rM8IkzMRwM9flPGxGjaJEJdCkSIizgqP+obt7cAiPC2jCZXBqhHI5tvpP9Q5cW
KyF/9rDuV2zh1Hq8dS/ca2fE+SLoXg+gLpw6Wjd6622r23+q9YXMPwPDsULkoEsjOxx2E3PHe4ml
UVX6ZpbFq1eAX52IOqW9PGnOW/jxJj8P8KfmxLFaqzNfF78Pi879WgjEeG0t6zkkvGLI6HsCgDy6
kRW7ZtlNs7Xc+eekT3He4mc22Zfy8bFU836f0So/6ORJ3kKNw+Qt0p5nvPVKY78PgBqFWgqMrrC1
lTIUq+mlng1HdZadpHN50rPLv7DcEtCkQAPNfOKPNsWoHYbiLAxHr8BenX7eKC9Zbz4+prE+OJz/
NxHK541XNsh6FYbKAK1T7JkhxBjELA/HX4lo+k+1BTBoAIMkRD1yyI55UBQ+HGV94GtjL+89WUEN
EzFr8NZ34WUSGp2O/m/D9/U6I3InFx4AjqvAMxIJxng563V9HYRTNSb1BZ2bpAny2C7iDEiSj7+L
xcWlRmiGPgN4VegMxYg3813BrCtTtFBMYf0nonFGC5ddrJP1cUAlYfKMkmtIFvoCUCgL123cF/cx
+bF0PpqAsXhZBfYJFtMyRkHSgiTxw2F6NE9ATw0WWLdrLb52HFs31nhwS4bdnldoUakpA7gsrISg
pyd5Ky3/ld9pQz+X8ZPv6DDxpqfE5z7pQGfiwp9bb/9cAClkDI4F40YOO5f3how93nT7vEztCjTz
umPrRpol3y/6tlCmR7SNYgfGdu7AmK4E21pwdPPnc6FCOjADib5wYFKyqNhaPBOLoMHApWlXpH9d
GXzI6Z/lhXsSjAXztD69AEgRzv1iWBJrtdgc/q/IuRD3exrM0+8XwTApVDo3ispwYczJqjctzlGN
CPU9EUanxADuxbkGI8sJkV83aCEwTLS48F61kWjong7zhE8ENCnCC0VSGgsq4a/seZP5vEtntNPr
6yxvSnrp1a4/HWZ7jjHm/P6VwRvp1S8zWPwMv18hlEyJUTsHjn2Rfijk3RGx7R2B1KIjoAUFhdBJ
+MA4u677wbsJHh9MrOjnQ1K0Ci4i+q3/BmoZb/ZjpJHing3K5s1BncNJUg/oCkb8rbiZg6NaQKp6
suOh+4w0099TYp5HJcyQj5ZBadiuT41xOr2dDXebGX+2azvHMM8F05ZbeGkcn5ynM2wGWcj9slKo
8k9Pb08tISvLCskzRzN/mmfKHKYgdKRwYS0ZhUnDWY2dmhlGQtCMAcOMAIMMr49FbgRs7Z4IozSD
XoiTappeLeXzfgugrYu73/vrpjb3q100mHqOdYW+iawuhzKHPZnJjpxbOgcvgvJ51ezR87KqAA9r
B07tajjS6X5FflnZHOO5z+gzVV+//AGzVpohcfVhpFx2dwbXbpkbec0nwHEqsSjm+KI9v6zxYthz
8qQaq9L6ZW0MntD+xRD+c6/sqGmlVbp/TkGuKFDdQCluuTP/lan6JsFo4EWeYbKNJsbNgkSZ8Quw
eFh68fgCR8ra98fGKJ9ea+Ksq3GBa9O27U/xyXlaWXTMKzReEk63CveOmOf2op5Vtc9xaMjpDfbW
nuKSnNJN3RVqNjk6QPkYQz/DsHv+mNe3FeKyy1FDOQ7Lxjb0I+f4eD/PvLtKm0ppn1Tg6BRt1pg6
PqI0S85uvjG5fSj0U+89vXtWGFMSobcuFDOcnrm+AA0itDH0YBDrEKDDTDd5D8BIIfyeHGNUslCu
PEGGZCyXCTHXuK75/Kk1nM/a3cO7XGDAWMeAB+9hG3Gc7+iywzW9UGEWaQI2E99Q3hYQRQ2NYpXL
EcbxB/Qf7WK7ejJsSlYwpo1MaEaE+Wxruh2vsUGkvveDG1OYR7pP+qDUz1TezZNdGehmRa5lZhLL
Mg65g4lNXtDBY4oxGUp/7qK+KPrj7BkLswx7nhifsulgCO4VI6+8I+ReFWM8AOVdq5kCEUkzAJP5
6+q0wHT9bse5qpFWwnuRYOzG9Czlvk/pQAxhM1AHQGesYxmWq891PCicY+S9pwpjNEK1GHQhzvGW
JGjQvb4lx0/yjvw4YirD9U3zg2NHxgORb2lk7Ih+luVg5oNiRNZmt65svClbk0OE81izkN2hh1Rs
k0M6TiZ62I5kjpw/RnoxO7zULJ4ejyTf7i+NsR9VVIndVANLS5B7A72zvSefnu1YKfoDoddfu48P
gQN3NWqPRVFTpsj0Aq2HkUgMUVXw7yEpakOyE6BUHx/huEbf/D4jiXnXp57SQqMl8oIJhre37RwJ
PZmgGUjDUbouRxRHoAFwijcEGVG8ADVgisQ/VAzlL6CU0cDesDWrfX3MGT2YH6bqhg4jgLEiCkrb
4OAUVza7X49/fCQDds8F83TlszJRJ/H12ADgiVHo1XQhGQtXf+oI1xUcNYI3rDCC16h9NWsnGPgG
zn7/iiIhLzExbo++KbBtBH7jTzI1BDs5ckhbmPVPao6QPACkCM/2jVqGG1pMfgdrk9EE6eFidDvc
YvsXSc5k98FzLjh6c83Z3XjPdfy/65cOgaM4j69/pPpxd/1Xe3vz634ltE1MneWX5X86Wt8i1z4W
ztxBIn41GJ1pbTaJmdguojweayP5xnvqjE1Qtb6uRR0nuETT8jCPp5hCLzH8bteGUf0BXKL74R6e
hSV3JIjqzAOdYkcUk7is44YGR2FjxN4rdm/121a0zxLH6HEE/mqJb45XTydp5ANn+ahutbmCrClH
Bsf99hsZZIxDOR0mUZ3REzRRy4CXu0VsVaOQ0ZnGond5dQueubjK0w1DZQt0akBU05SZinEG+z9G
1rQUY2H+qyzADW+MtVD0VFZTjcJDYEpANabOq7HY7WqOeR2PF7/JsOOJpSKreUSPMLgQAaLQAbEQ
M/CiygvoqIv3QOjYCcVOL/4rdEtTsBTXW2yL03P7hjEm7gs/6t7e8MS4t5dgmk2TgopFQl4KUq9s
ZQWvQkU6GABPVnRacMNu+pOPuGMc3B5QuIAPxW0hK0XMilyW5UFfC2h24Y2CjUfGN9wxZqMqxCZR
QmgVoh8a/HwCzQzOi2W4X0tsHOGYSM77ey0n3oi8oIWDqHhgzEStYG0nFlqH5vvKdF4X1qInBxfh
yfKDQ3RcVlAbwpIPFGXYApvYXmZ1PkX0KgE3cZsfjnPEJ+KcWLg+F2PBX1/dNePHITv+2HyTZeQm
P2M9jSZeyZ5O25mRYQuBBafeUDbUqTe+0Mebo89ccFGW4RUVR+oX9Dn4ps6IUIAm/lgsa5TFjHoV
Ht/Wc3IxQP+42fDQuf7iLn7TYmQolKLaVwbQWr4sa5N2hgXE3js1Sg2wnRYc78dH+xeh/SbI+KeF
LxdCSYNnGnHCbAKGdWY6yH/tZhsOrfEo6eYgGddUSvRqNlPpqy44J8z0rakz7Nm/HGvz24I3bJkc
JRkBlbm/OuYdarU2DC/U+8ZLThKIDFo3nN+lw0X5/4vP8H2O9Mm9UcciEao8n8C0vdTvKpGgHXMn
dQd4+r+wJ2QwZBuwURz2/vLMfhNlniL1XP03mVpZtbk8o0NFWxEHs66NYXwo851vfrzwOsI46oA6
+z2ndX2WW536sqVpngRjrbpb9FFX5sVpOPz95Vn/H3/YtXZPSjyrSZLQWOZN33rmnMjIuRvXiJrX
aCbRo/r5TnyTYkxMHXSAOjjT4NO0zS110feJYwfLNyQ5kYEBf6uVhT2oxsE1gbPmBuYufual0MZr
KP9oiMpO1sOkq0mp0gcSum8fA4J8DBkWyB9wz3b8Lf5mmLE07USdSGpJBRbIBBi0TF0E2NqG82LM
eGQY+6JJvtSVHchoEdHPmD479Yb0npDajAP8i46+YmCtInMsrhvI/N1xVq+LBeKig2WR+dn2zPf3
XxhgOaEfVt9lK+PDQ9C8WFgIn5uMF66PJ6huLoAxUZOZV2GjIT7XBKxePseU8wRuw45jdMdDtO+z
Z8xSgCnMi0eTDhlGbo3Jm2AbO5cH6kUtziOJZiySOk0zzach9DAvTI9QrNPHbIwnbG4OizE/rS/W
YnUBGxFB8nB3Qq8Kxc7bY8oM65HJamMZwROgJQ+7JRel9rEngnHWe9MQ5oqnCzRCXINqZeiW8G4s
/JpwWBx3H/+5qau83Jj1SKui8EJzUgB2pD4WvFWnJSskZEvjAFAIXgmHY9LVaw3yhmDWXxD5hki5
Ld8KOooNB2v/NAOCk0i+sCV4ceBtnOeJ/DWhdEOxyS9oZ7rWAmcLD3vMdrADSod4w3x8llxCjMWp
z0Le1zSszhzvFc89thu4B65gPPYVVbZIGwqXSJMuEIyXZQ4MFH0jvAaH2NhdfcPHHF3j8QcqdnU/
bo6unYh+oEyodLys11M8+VisQ5zISF3Uhg+GK72qPAHhvFPXJ/OGZKRo3VRPcYjLM1p6DeyXO+54
5okauUdsMZbDB5J9HSVga20GLlIf2+T0VfzCcg2EFFz4W3aD9n/aXb6tyNVDveHoXEtdiuV5/fFi
m29LzE2ut8f5Plh/HuPtHr1JvUQ+PwkxKrSYA0lMXy0P0aF3Xd7JclxhlU3ShRWi05SqXmkuT29b
+/iEnT149A87dR4bHGeYpw3XSOCG7V4KhrigbE9cLKLEjnXJMig2LecyOa8Am6dTgtBXsLuCRmyz
1pTXWk6G2BR4us0jw8RIYeP9t+Bi24qLQrpu7Inxe4EaPnSP54JydIBtUx38/xmS5RqVbu8JgHGP
FZvneLKJuLZGlqeaQct6x0RCaTsP7Xr5DqtPBx14vd4ci8Vm4y5xrgzaBZIQLD4xKv7B4YV3NYyz
oeSJ5Be0hm6ifZs+J2gfdyx6M6i8vXCI0R97YDrYRNz5End4LcELkAjejsibeqvVtcyxTP7w0kl/
KXX88zizULB9rgdSTmW7SUxBIenMDRU3vqxi/SAVkPVCdtJ632PgrTIe88k5UzY5l7bRVGinYHPZ
fYmv5eaLo7Uj8823geuPpZdNE8RhSt3m5Pca3eeR4czttezYEMW976D8TDYWBpk68oUGK470c4kz
sVA+Qe9zWYG7zDqhXHF8s82lvJ4WZmcMueU1O21r9L/Mnft1iNdhBrO1/P+0jmzPaN2Es0FDpwTM
lglQZnjJaPeI8YfD61/SrP/I0HVO78YMl6k0vVQyvcngN9rIVEM8oWuNQ4UnLkwQhKguzC40ji0y
I3dnJDv2vJ5xjk2UmMClP6taIERoW0FUHixUx+VZKV7czy63m6Z6qPgVKJzWyUYw3kiOnBQAwR3u
XneOQWRb4BpJxlZvCiTSGdh8sfJJ5Oydp025R+X+sR7zXuFrWuDm+v2oiboOz8nRNLsZGdBDTn4j
k3l2HtPhCIDMRCvxpGjqYABHCCYzwNoiWJE5NR1Odg0gyvcRkTQRci3ukSTtDADbmFtsbPXJJ+Jp
ginSTXhtQ6iwlo0HEj8eskjYyKYrGKLTroJzc4aiP/VUn5ph3X2xI+s4Mz+RqLFQtafZEn5P8ah7
ekOP0SbvMjlXYYo7U8jy4urP0Z/HlzWey7shwOhSjdGIGBPmkHRMAdlvfxD0oeoYE/K6Qa1st/x3
UnhDkHmiU0mNtMajJ0jmc8ez0TVFPKvfP+ZrVK1uqFAhvbknLU/SSxZQt34wgRPHM9mjSY2bn2ey
AWc/js96QVVptgucmFxLAhxDypM11kfHRon/BgunJVC6aHP8J8LxlVEa7gGZIR5Po1mGb55YJ70b
JO3c0ez4efUHV6NiD/RyBiwX3Zy+VrxK3KgJvyHGPLuKoKei+B9i5jq2hXfX5PFDbcAP9+yGBOOm
x7NI14NrllM2pvtfyPIjQOW55+NZ9xsq8r2gNXFbJYGEU4vNN6zz+bwA/ooAngctPH5uPRZqLjHG
GhR+1/eSBmLm6VSuErLsDKy4T235VdC2xdytGptDkX7+o0NkzUORioDRA8UISPmZQ5AdJiiYuMqc
J+2862LsAvZ9wZWmDb0oomNQBy1RjoKS8wrFEoSl+rzD4OvLY+54QsgYiQmaR9Ksplosl2QSYfaE
W3LinR9jKKRAz1udCmE6D9aXpW5c0D/8RZ27EP9zRH48R/MtjKyr3gyXWaHroPayRl4fRwgMWXMP
ACz8QeWJIixgrUBDBJSkHx/l+JzCDWnmRY7EaBL2OgSlBEwpBSpVkSftDP2Qb33SP713drsYFtLa
j+BCu+5j6uPTCjfUWXMSFVmb0H7V5VvyWdkKJHSnWS882IxxF+qGDmNT5KH3xWzAAUvEA6T9Jumw
fGfhHgJeMnY8QXNDibErgVjrXShT2VzT9kAgyUfQhQXqai4P92W8Y+uGFmNW5ERKFOEMH6A0T42F
Mhce5ppgFQXG5FAC4twVR+t+eO+ZjwWw1PSbaH3848Nxm+9RCEHrADbOc+0z56VmPXllpniTuge1
xlgXxLemDhbccPRuvJR1c4CMIVHBUFPQzHmziFdYe/AlLZWE+FjYt8EOnS+uD8VjirEql8YThEAF
vSWdno5N/W3y9PiWeH4h68UPkUSZAgl7m1hIcrXkHS2+Gtkg1btzpeNjchyZYP15DMWmmuRRhtax
Od2kZLbnZlA4LiE7lNIEXS/W9NDQZUf2n3QUwUK3srUrOY8mjxBjJLKZXqlqDkJrbLCdBxw0Hd6v
M4YhDyVR0mjCejkDnmk1f3wRPEt63YRx4zjHop6nlYifb4xuYV7owvP3YVHMjSXPRadK8dO1mCGS
knW64Jqx2YGCDqkiRAynfTamkZnY5cDbuDiaoZO+STA34U1mYqalIGFPl+JTTESueeExwdxGNWDe
N/HgtaDleb1u3kJTAmDDr56kDjaxoRsK+SLODY07St9MMdZa06KulHqQFKH58nz1ZL0uDM6DOh57
yFgKBThbAOeycybTQTtP27yhfl9CemMNfwz9MjXB/BPmAPEMcfyHUQNwQ49xH6adlNR01PE4vMcY
3JEWsJucc+ORYORNKtugaPWWXhXwBNBGtsWsxBzZRuTb8LBGvGrEuDeG/T6SLukAW2axyJSql7OB
woM2RkKCigwuhROhXtnb2dSCpfe+OGBGI7DTtRQud7wGtlHRvCHPCH8/89K2OYP81t/BRfnyOQ/5
eBLmhgAj+5PzTGunHkUmJefV+mxs7dBsnudkL3ygE/DiHDB8FT/zUjDjWcwbsoz847BVvx9ml+PF
HEjyHDjos61qeLUc/kbl5YbO7D6yS/XLREg07M57eVFxa5rZb4tfHJkcfchvaDBBD20xrNUCvCxN
D4hFaH9B2Vt5/eCQoTfxw9TekKGicmPUsZ+1PMt072CxD7CsZX/tYUTJ6tDzGKJK9IgSPdQbSihX
dbGagKGwBSZZXRnEjj59x1fmvNDqWir6OymR7c0SFe1czAaI3xJNobPPSATetRw4pY/seXYm2NxC
Ub7PtrD5MHdqiNnspcIRkXHH75+DFdmmrTSoq6qf4mBNM84JQYNfStL94cBdt8ORelFgrFcOLJZI
97BucJm3S1TOEtgOV53vOJIy6l3cMMQYjS6Mu0kEVLBjGNt+6pOqjUkIGN92LgtkOl0EpjRbevXp
eTI81ZLdaXPOBzwW1Z+4FlJ9HtKQ3upaMPLXKtjEwB/pVeQIPUvNeXHrePXzhmHGmgwoGJZTHecq
B3NNSMk0MhpHfC9fGskQZBIU5OIsxI/LcrCU82nGi/NGPZQb8oyR0TvVm3UyAJWTryAiwdPC5z3l
45HkDQnGxvjYE61WIWQUc8WAeYqWeMoJltioi9+SdTC5Q1k8lhhjEympL6gxvUGz+40dwzQ93pkX
qySuwTFsIo8WY25aH0tztAC0Xky65yGzsPvFzDbrt2YwtAPJ5qtVbjX2bKuUAC+ITF7igUOf7cwK
yhlAtitIT2rWfzYWnqHH6sBj8JqQuLGnTVLknR7RR+h08hbzwIL9tsU5Cnc0xWFm7tJdzGzXMLmp
Dip5D8wr25x1Adh1kFHFMNf5x/xCjs2nT+zc9WQD0NqucnzM6Xjg8S2mbGuWFoXoMLpc6WWks87Y
ixGtZnaKNBmH0uOHXWRrOHmgYG8rtXHUL+sNrKBd5e57TGjH7eZ3hgXYJse7Hc8b3TDHWJksm2W5
HEDNM+tF/qoXeUwW3Fmuxw6feM0e38hKrAdVIw9w+DABP3mXjcsiabEX+vHpcR6Iqz29IXJptSEP
qXbb+6/Hvzze4nBzSIzhyJsuLnK6zqA0G9XsAyPaq7JTelZbkPxFX6MpqnEzHg4eV/AYG6IVkyxt
axzb+QwnjzgwV+j9QmKPNzTD0Si2ntNI5eUS0fuJfoeH4bf7+Pg4pogt30jpLJCEHhez9hxbtROO
qeUIF9tbpalREcj0lND3F6Gw/wpQtscMcCSLnYNU+snUzzMw4M0x/VFxtsByojEAoN57ptO2aXu1
o9pxWncL2o1dr9LArmIDgJJoNd0dDMN63eydXOEZnNGI/Vuw2Q4rrCESdaWmBmdx0naIlPLO/ODN
wo6H7DdUqPjdaKactxj/SsAgUJan9hsFOHAAqozyCfbdGNwOQnpeD96H68t1Qw7QIUEXRPQ8Y7Os
iSESnCOyxShMct1s3gEylmE68TGHNYFlaEpyOmXJIXfDl8E7nHkxH89Qs21W0WRWlw01b6VdrT0k
O0qHD0TxOOrDdu/7mxKnmedLdFtKj0VLv4p10RJjxyfDUVl22DG9VKLWiIjFusV6ZmhPkdGifod5
rt7EyS2lJ25/Ky8eYrFrhUgS4kQGSdVFxtgimGZwDd/+4LVt8d4KtmdKV4RwWlGV6hQzwxrdzeFD
+UBBjdYJ/z9jIrZtSukkYShqSF+Eglbw0mIrX2u2WCXWA+OtJFq9sAT7sS28+iAPtIudeIyCKPO9
GDSlBuAh+5i814BqAvQQ59XgGF22GJM1kihPQixV0msSeKTiGfW/xFfoIsGmFk2X2SmfImjbVNSx
NAVoIWZqT/bR+tXA3rfFIbBNLv7ieNkCoJ7/I8dY+UbNtAYb3mkhgU4U7qLlUZvL7wFWFeqmuwiJ
e3B3nKfxL5f1TZTx7ppcmOoJXUoybJf23J4Ywx7L7L+4Fp4G3z+F4psOY+GrPmmldkLPcglwzu3c
M9EyThGpSmxrA44elyBNKjwiSH2OGxtfA8oyP3sgWKIdks6/YUCTAmhSTxnvCp4VjNObHNEfd2S+
uWSMvYCZpEbSIJIvS5C0112HXZtP3kE0BcDpG7tiydsc+her/02ScQEL4f+RdiXLbSvJ9osQgXnY
FkaSoiiJlERpg7AsCyMxERPx9e8Uu/sKLqNZL9x3cxeOUDILWSezcjhZt/Eg4gOCYOZMzIc7SnUH
ki+OZssu8x8x7GsxBqPe1NCHx0t+t73Yk4d8Ubm9JHTNMHcclGMsV51n3846C4ompwJdDuZ578VB
/ZFlJPR+lJ3L0Yt36dinYpSJbaHSFVWYG4o2mudh9DxYkTV6DfbP991KQWTAa+9ZDqa/z5KqP1NP
qKRQNUtYyclwQqyfjhOOVjzkYp+JRojV00ZPoQS7VmVyVH1Udl8G09c9pNMdjpfh2QaDIaWVRQOK
bwDiDUb9ktfbpnf19TduMvs27EMlKjLtClHOUV5jizaWjH5Qyq0REyeJ3WK8/O60Qm9PDvotJ/cx
93n7J3DPkwGTqlWrJBuhYXV3uv8oHGDI+e7u9Q7uIOC11S4+8Q3DxJZLE4tO2WC/xppVuapS9Iee
wV+GTQoeKE2QAb6t0mKANZPCfLN8HNTTIIMjU2jtXHPr0tWwBCxdpdXm1HLMcbFRXdMVg247wpY1
lqUfTAR1rF/otLwDjOo/Shv0ZcB/6/6X7jygPTnyuk3k6fefEQhPTZfz+Zbu21w843sKrTZR54J4
7FAt0ZkV/7p9lovVpLkAxjykMLmAbBwVwM3W+/B+6as2oA29KG0WMMbPF8G7LXAxoz4XyPgZyTgV
+nBCPRA8RRvVrYLkIdi83BayZCFzGYxjGcdWtcQEMo5HzxnBT5XWnFfzYvpiJoKl0s/aZkgV+mE2
22qfvtY/0Z8Rne1P7lLkJb88F0QfaTPE7TupNxNK14AxhXAdOg9oEMrJHY1JA93lHBw1Jxav5sJo
ZDITZo7dqCQjhJ1djGu7PO+x+FAxFE0D8b+E+jabLZGiTgLttEjbHAxMZEstMUG81kCXR6EiGL3g
6LNkCHN5jD69jDbuIYE8JSHpa07ixwK8qLeNbfEKzYUwPjGSmmHsZQhpvOMG0VrnvhdviSu/nS2S
rFoNSf8Bun0FoWinfs0lhrh6EfarzX8AdXKzrzZEbaJrwgSQyJBf2X7UPsEzUPLJ5AaBxGlR4n5D
Bn7Pg6ChsAF1IczdOuB21w80eXeBlhz0WwzxDVVGbVnSDUU2mSe7IkvCVA/0+0Gxo/RvEEzvyeWV
hxnX5/8fpziTxVy0CwYMTuEZsl42BvHeqwcjSHcjanFOA7o2Zx+6aALc27oHnkA4NW4eeflgZz+A
MdYswwTdIOEHOMf3EDyIeGEEiIYNXsyzdMnnh8rYqx6dSuVUQc4G3C/Va7S/fR8W79xMDcYay0wY
w7HBn8/xThJXneMGDZfjeSmXM9eBMcIuLkuQaUg4K3R7va9I4ve26ty9FpimtTsirQZOoLiY+phL
pKc6u2RTVJZ1WEIiTUccPU9wzx7Z77kzUDzNGIc8JuogY0MMpXjCvLcFKfZafbr9iRa911wZxgmr
xmWUcuStaVSDkU0spFeJ/MoBxsXQcy6FccNDJU0RGgggpUJ38gRzONnFxnef10Hk8aCC3o4/ri9i
NDRNmSbGhBhhellgzkpTIKylSzRcCYXPAIDIOTlqWDfEsElEK7RSVZRUiKH9TMfRMe5Vgu5y1Ob+
6vi+NWITiecx10JzMqhG3rZwUAtv7AebxAipP8f/R1/+MtrOBDIAFMVyJmuRTMe7MEJ2/FAc1cnR
efrFU22xbd2YSWIg6JSLqZVlOEVcJWQb4oczWA0mtJBsHkRUroGvyV7cQO6n7vIuMsdQ2LxiaVZn
M6x1UOw74cPk3+3XwZe2Mm3e56P+4palMBAFBnorm3rI2Qxry8NIwOv0KNmPGloWb9vkcgAyO00G
mpJEzs61hdN8yZCnR4OdN2Ke0bJ937/HXft6DEz7tkiuqTAoVeltOdYZTMVpHO3a2Dd6iiOvihfZ
WfNOchESZ/oxaKXEcmTGLS6C01MeA+W+PAoaUJ7b4M273AyGqJNeF6kJjBeRdOhXwn2+Of+8/xqQ
u6y5W3J4n01lgptekKr0NOIM63flFXNfqkJalzy7foUAvwUVRmCq/iMS7YCampshXnTT34fK9n5X
Y6omUgPpL2cXK8Wje2/b+cqJYOfU9Pgmvj6+8DqPl73OTCSDLyEoQQsR64Np6xhA8+kNqPmFNRAv
3A/JueMqgy/5CbOi9VnD0bqU3rVqieCqr8Hn7Vuw9DSboZiq/h4SoCVSKMMB965W/KT1BcxTrsRX
q93eFrMYr6FfGwvHsMlRE5nrjcDYNCfZROexP90H/NHQ5cP6/vvMXc5aUdZ7HX+/dh3wR9NlGZ13
cTCHeluP5QB3pghzjxOQUPShBUFocred7ClaR9tJtPWONNtHVP7vtcPIadv/L0D1rRxzpY2+yVNJ
gUwN5NtEdLHIGUXonyZZxzX5/OSyCizahK7AjEUJ52Yyh6likXMfUstrEJl+FLvTs4a5ihap2Pa5
siPQWPNHLqkOf3ga3TJNdPQj93YlSJuFpjLGElorxH5RkCmA/1sgWhBLtrwaGyzIuZDMCx5zWxb/
ygfMxDLXOW6m3krkdEKkijsmpfbrsx10m0DhArNG7+stDZn7rLTYxSOnEOXo7yVRvMLB8hHvCUMS
r79QYH1wX98unmSH5Hm9XqPj9EifNghhUP36/ASXm33/hrfUI4CG43uX7Wt2CAwGREj4Z2aJX7ZV
Ag2Ido8FiqDLkFacu0P/zq0TYKKJTgTNmki/MVTblltZIdHKruwv5aHc6C5H2KIfnCnFIM6g9not
51AKkecRW4+QTLiXcIC5zUtPL5IiYmXbP7bL3JdwintTv1BRYMEx/aOCnRRR5oZ3AWX2CQIb5LYt
0QcM+mPUn8aFWCyF8Y5ug/c4Nz+1CLWzX8MilBFHWi5iae7ReZ82SudZ9tX9x89qRLgTS9dQ89ZH
ZcCpFYxWkhWIo1XayYm91dMq3pmFjaxYkjoBQDG0TTmowEoBM96v6capxxdeRLwYCnxrzeYyxUGJ
pSyBbeETDO77GRvCwjvFx3Q96pt0j9fn3z2jZiJp8DyDrOmcmpf8As3DjHj1WkyJgBjEdxNs6wi0
t47bTcD5sgYDVlEYY9xGgMCN6iP4kE6ouazFTYINVOCr+ORlk5bTBTMFGcRSU2wKnXoqD23y6f6y
CwKQeXLQhwP8BgM+WZWMpWZACAqoJ1CIokzLzT9zoNdggAepejnt2oiuKd54lqeJtgtHBt5XHicG
D0oNBnU6Ab5TOEObF8Sj2Kkykgg8/HTonXNs1zTzjXvH7sY+DUaP7t6Qdg4MdnpnYC4JqIOMrXQv
grr7vPp6RCkntHWXG5lycNxgEEYLu7MoNDjODMs6nORReaJzlxg/sQuB/G8wbjDwkqp6hItNZTVk
c9zKhS1+ViixY4Up0Zy/exN+mzybrK2KojWKjDrp97OfPUdbEDDuQd80EOGOl+1ZDrP+cRsmgx9J
EZ+qoQRkbYFZ3keBF2+xAcdpsg82fxkhzzRjwAMzuZdMALsObWKMdxOe1DhB3uAYz/5NBjLG0ZLN
MqIw7GSPo4G6CBokHeQLeNsnuJIY3OgG2ZS7BvaPEatrmhH8R3coFmy4OE9P5sZNMxn0MLIoU1I1
nlBQQu8MqKkoCTfiFl7PDA9vTQY85KLKhVSBrW+O521PiqAi4COSufPMi10Xs4CFDfBDtSyKU4+z
u/hxSRCMJa7gGpYd3hUtqS5O1RCdnO8QLX1u4uTe6u3bt/razHfrSBkEEQyrDNMLzATJHoyI6ray
wSbl3Elc0KitwtoOQXbsDWgMlRM3ss0AHjVCLEHfO3ymJK4tMSDTSfIp02vc+sva82rbumBVPLiV
hRUqJNiqeFv55ZTy901kNxhnkzSVigh7QoJyi4VRKzA8b59eTYLdZdbqkyONGg171KaKNRi6YmIP
9/VBO4tS6k7W+snIEQ4qTrlVMCjoB8musD/T7SeeORxpS3dlLo0x4QlJvLK3IA1TNaRwEvv1guiE
+0JdykvOxTAR95SXPbpSTtegQSAZ+CCDywevxrRoFnMpjJUWcZEUg3aNf9Dgn4DDDeT0qGZxC+SL
DdhzSYwBXupUyvoQ+jQoD7YTVr5hrt2mjY54P3zhzWJh3SjvWy29kGZCrz9qZhm5VoSXWKPf6uj0
IvS7iylPIh5Inzwj5IliXJ1mTgUoViCKJnePjoX0xUDOR/UEaS+f+fF/s0J24sCQkL1o6IcL/Xiv
TEQ/oa5Lqw0pj79jsTtqfoiMw2vAgh6ZZ2h28WuMkG08TBab2HyBXseIaJZTo4veFjdUvLEy0GIc
XpO+XH6ZxXhw/kMYf5jFch+39OY5W6dtCaRjTTn++0LOAAnYzxdOALrYBGOqpoXXnaajm465HfFJ
0BKhOiOoxgQ1rPU/TEucb0l/95/49S2GuRqR1XaC2RfAL8x2YeAedHnPtJzDi8Y4ctjboEqT1Jr0
CuIdEj1GWFeUgOyQ4OBuK7TofGfndv2Qs2tnxGgIiBQoBL/rUaalMRjBA49sHvU5SAtseDnexTnO
uUiK2jORlYY9VmYOkWhsBpXN+1bxTmtt261EVOIS+FXnto6LXbFzgcytUPpeMIeB6pjvatAoB48X
nyOC973ov890Gi7qlHddBZ2O011WE+sxRbRE+0adT94WIWnZif5jhOwYTq7qmSj2sPWXIyDL0dER
AHqjAMwLHK2oNd+w9uvk+kwrzRQjXU5q+n50RHsX22VNmkA9GOuvvfFG98L+PzbD8rRjvKmgyTp4
nCB02r1gnwNNMadOtcnusgN4VXitj4ucUXPjYIAjasukyCVqjUev36ehgzAPK7tQE379/PriEvcv
hyTf344BEPEcoQKtQhzlIzk6iDUDwx4OXABZjElMRQYjuoV4S2QM8nI+jXqjmkglg71seNRcbW2n
spf73Pf3okYzScyDpJMzNTKhFA5Qe00xQIXhKWEFngIOVC0VuzR0wEqqgTY3E6sqf79jcnwq2rBV
cY1V/1B9WE/DW1OjbWgTfdy2+6U64m+SmABhbHRBKEwNkjbHnfdxaF+fLPfXT4KXPkjsc3sgGjcy
XrhrmHmTRMm0dFpcYT5YKMZlXUbWdNCRq3kRSGnXg22CTNetned9ta38f89yfvLAayneQw0M5ACy
oagiGgl/P9jkcjlJmVqKAGQvXB/oemvydnHuf2ALCJfb7zrRxIDKb9IY+I+qoskvYydeU7QlVpLh
hv+wvDP5iEjqPYHHJr/uHHz70dybHkb+Khv8K8EGT63bn3np6aPLUFwGC4Vk6FczmMFb0mtVVwyx
iOrZZiu7tYpCOKJqERKDL2tFFzFxJFIwYXT/TSLzkVvxkowjVncc8gcUhg0DfKtIB6Pn6fL6iLj6
hZ9oWYh1f5PI3M5LL6TRFKYiLUVuFSc8UOYzpFu4y42XIonfJFFcn51mkZ8mkPxmsKIe+dndNDny
52tgd4F1+IQflCnBoI1uUZ6XUhcchi5LsoXqMCieYMK/C25KWcEzL4dBaWT0ehjxdAc6HRer7g0C
D5natDqKrAwmBWrffDPRFfCRv1q+nY72sAmw7AaU2Hb8Uj3Zp93e6Xlpw6WW999+IfMR+vg0NFiJ
hV/YrVGYwKqKLextavzWBVcgjsYmtnl3UolGd22aH2Bk7Hl970vw+duPYL5PnanZKRZxTKCz1giG
d1GT8EyScsMtet5/GPnsezAOPE0jq2ysAtri1d3v5bfTwX3+qj94z/ulStdvGjGue5gmhHYxNOrW
jhNYLYjHUa0NH7cbjSgkxmBj5WVbC1MFiGh9rHDeYk8JDEJ4MbLA5laNlx49v/0exrfLGTyx3tPP
7Dgf6tv0oTvgYQHbZUt6jDzSnNEmtDgJnKU331wq2/QinEP5nEtU6mZ7uU8e5Rq0gLHzoK786G5E
mgCbuWL3QrA4Au17581n5Fw23QcP2haB5vurs90vqRHFo2XiZ1xQREQWxG+C0BuxZdXC6jUOjNKA
/YaFsYx7Q1Tmlp7XIvwzrnuYOv1TgMQEd9BtGdNmSjEvB7mL1UboroI8pMVzhUgR0uKjLWCcAwMd
NpSLCu6useth3VKQgbQMZExi2VdQsCQXN1uX9hRE5GPnxRXR0Hpzn+ekdBCkVv5+Pfr2PTib7C4B
HRZFWPqoR8netLPXvyle/WZtDJRV53KyYh13Dnh6RPUKM17Yrcf3WxwQuYL+zJsYaRaBZQInHz5e
pIqcwoiY4dfJiVIvLn8MIYkmR0gJ1mlY64v6zjGwhZj2Ny0ZCCsrS+3FEOePZJRoC4mnfqoJukSn
0uPdG473UhkQw8BhXkgG/dQOXRzqRpjWv6PPuS6IfR5k0t/9h10pii5apiRrBtv4JHRCdx4MnGp+
8SySD/d6+EPcGIb7N+c3k8OcnzFKIU4Pcl48J0wJsiQieoepXXIELSLBTBBzeoMyDlZ8bujpUQef
rTvvLYY3uC1mqbsW4eH3uTHIjoxhq4UhxHR263iXe2UTgtzxjvxcwbMUJGi318xFvuUmSxYt8Vsy
O2qbqmbU9x0kj1iL9vor9KLPlEyjnQOAuGvYFi/dTBjzEOh0cGFIFoU72T3bCfxWCJjB8qQ9t5q/
8D6dn+g1Wpnd77zqY6xXgV4K2W4kNLJr7lvj8xIYvNNj8FszQk1TK0gRdoiu3jANjX4XtF/Yt+1j
KaX1mzYsXlsNGGCpveuG7ci/Qgd82mqFKeVuJTjBJ211SXaPjxypiy539rkYLDblos6HhJ5hb+c7
867z5GN771TPX4LzGfvc9dVLJYjf1GRCyJN5kprKgECQEkjOedt1ZP/VfQCruGvHpUVcnCnHQMj5
XIjmSaOysJTqvSbeKiI5uN723PzgEgHjb2oxICJOKYYQThBVOa1Ht5wmtY3BYovoduYKT6dkM9nN
49f0HOwL/8ugrUMcL0Al3MDlq33NbgO2DMWWRe2HvkNLW//5wutAW3rkz5W8/vtMhAkWjlPdQkRn
XzcA47UtTBht/wrAn2l/8qhulkMn5J1MvKxFSTKZK3HKNOE8YFbloK+bigzb8le2PT3/jIN1mzn7
boc374YWNDknudQSq8szucylGI0ulaoWcuO7zbE5ICGlrJHIsPdoIuRcwIWUzW+imOsgRmOTnAWI
ykh+kO5R7t9/cq74IiLPtGFuQRZGTWWaEFE5213/argYldsHuc/LFy4/UWeCmDtg1mKudeoFkUET
IDF5ItkXqkKY26M9hLLbmER6atzOyQ6uW2EG3RMeBzzzyTOvp3npKiiSLmJ9GgpISM3gqszsNDFi
MdT0iSajqsxWauLwgqDFvI8iy3iNSfifylLpn7MsOoutSW+b9xT2boim3sa3vx4HNKFgBJjzDZeC
rrk45mgVrUwvlxLiMuK8v09k54N9Oif3zwG3Y2jxCTqXxQQqwkWAEz9T1fAG3h53Bw90134YqGA4
QfKcG38tfq3vo2QfnzkSv6aW/+sodXs8IRjCS/sQ+aMLitXPx5iXS7m+7VionGnIvjNzJZzwNjBw
vxOifGTTWpDcBLva1+Zm7foY7/tF7kJyvyaUZUjX148OUnmf+hNo0X5EYCdxOF93CQTmv4eGIDN7
lc1GqCV64uLJbc4b33+Kwd/7882+oBXyy25l76+GePW5TCasES5KquVnnMHmeIyRJCav92s5CO85
4RNPNQbCTUU4NXUOMbj9nYTVVsn42Mo/IsEWG98y7m6fJM92WcZ+Q9GjCB12uPmHiNBFaK6V2ivf
J2gBx1OvsNNfwPCay9OzFGkoMhpSJIkmg3XmNHvUIrE3JMRjRQCzMjmCdA7TjuVIxtpGaYZnMEsx
6Vwcc6qnHt7pfIY4BFH93ZjaaWA/hhhjW90+z+Wr+a0W4whDoyz7MzVM42mPBkVMjN7++4uedq4I
4/7kME9AuCVAEWeU7Xgv+fpxrX5g730Q7bjDXYsx9lwc4wqjVtZTk0INluLmjlOpwcWLbPfivdWr
dfsecMfHl5gWcc2+T5AB7lM6mBiRgIIoVBcO1v9gBxGljPQf6O4Am1bHB2K6HdFd3tkuPY/mohkc
v8hZJJt5LB1eLj7cMZY3ZgPReabPMRG2Tb0pzbNSVjjSdj84IKdAgwEHQhZfzjNFDKroDB7r81Bd
Jqx5QQBDqSpBcG7TYcon8w7kEdjN92OPVc2f3G+3VPOffzu2O13pk8tYmhEO0OlcAV8OWTufF7Yv
FY9/k8JARzHJWtMXsJAX5z1PCfY0Rw8ieRYJeicih27H4oW39C/+6f7+sUm2TDiaY6U0Fs6za4hE
wtV0or0aqCCg5vrF+XiLJQMFezNQV1HRWcNS9aRTo9ejdpIO3cV2xGeJ1qvuywfb9Hj0fUvdpvpc
FAMmfdvKvW7lEnVpjhitEgxNut1ufZFcbqvZIgLP1GKQxJTzFvszCtjG0cncJlBsB7xlnMfBYtQ3
E8KAhz6Mg3zuIMQxayL+1IP96ZUDwNRT/GELMxEMSPRqNeVZg88zwBaCyD2cSW2bK+NdstetzqV+
Wbb2b3ksXNSVKDeDiW+EepqykYLqoTrZVV25guXEp804uf1AGs/KHBDryxUmN5XULbuH22pfw/Mb
arOQUhTYmaEgaXrYnF2Mulc9UIVOTHcReQl9zDiQ4uPpCcVkJ/U00Evph+SIGbLV2q1Xekm6FaJ8
bk/OImDPzoYJA/VTUXXaJZUOlUmyIZgmG6mmC/nSTxy3zrspBoM5Vq3hqgj4CoXsxBbGSoP4MVg/
r+uKcLn3qAXdOmomVtHyzjglFxw1zYtst6sUZGc98e/u3tZrLkvjUg/fHAPYwZhEmE5I5ULadkwI
dl2mtnoMX3kUcouZCUUzFOQmwG2hs+vO9S5qlS4tcW3s6F5xaj9cKU9FMD6pdOlug0ct6mWonyif
GdGfbxvvsj+cCWfubJL2eqgWtYQoBvTG251u7xDtPrXIbTXuaNPqfOCoT3/lNr7FsiQbVS7VLbZh
SQetCorg3h4jW92grYIuF/mrAvDsgK8Vy5nPH0OpVUIJB4xGlm3vlQTrt6zeQf5/wyU/W7RQXUWS
Cfx4aNphzlNTQD4RXhrqNzzZ1W08eJ9+EqwTW++/QJR6++stO8RvaewxJnJYdafLWUJyiRblovX4
QUdUs8pBHwFH1qIDmcliIifrZFWTpkCz7TaNHH1wVRlNtLX33L7vM6yF8XkeazkvMpPIYFjahIU2
NdBOIb1XyPbdGvS27ujKFoo3zue0v60h59MpDJClTRWWkzJIB2/wi0D19iJnuzb3czHwlZyyScgH
SGgE5/LQgl82wwad1YY3NbiMybOTY95aRZyqSlfg5Byk6RIXRWKMQaJbnk+OvhiyzyQxcVJ7BneB
dh4lJJOODn2pHiRyqJ9Le2Xe+T9sO9sF+9zdI/rk9dks4+ZMNBs2ddqQyUMLJTfv23fvcKkJNikS
Ow9iItJe/ceAB1u8O8AEUVN2qkK1hbY4V02yxZokz8WGTv/vLy3Zp+vuo/y4bZWLhQewQvwHUdjt
8rFkxEplQabo44WO9rTBTbZWYwu+fa7Wuc1Poi3Go98S2SRapwyFEWsw0xeQ98Q2+uUnv16dP0ze
s/J6pf7w5zNJDKakzX/OUyvBSoEKh0fR+aV/Q1fStvCsJ+3p19MBWyW75zEQYjQIlSt9QPWK976l
ZnrrhzBQI5et2owStSWwOjS73CtA6Xe8flRKcYpeDs5X5dwblr/EiJqmzFPc0Bad+957u7LIGWn7
zYBIw1vrH6jScSQuvtRmZ82AT950iaWMHb2p0g4Lri/XFjT1MDXcV7bCO04Gf+RzbInmBFm123h0
KcSxuLvYJriZS4IhOskHidvb6LqvvgpKIczWYCEuSj+W42x4B80zZgagNFnV9TjC9SnuqI19nG19
1+DCcl+MVKdbJsTAkYQW+FNoQWcQ2as+aBPBupa+VvCRhWv/r/bKAFEbSlKhGBCW5vZ2433Uml1V
vnnvoCs1tZO/YdjWZyCkMmFNSbkbdRHmukF0iHddQiwbHjIIkW26bafXcPfGObIbMqvzRdXKhHqU
F6dcx7tziqmv1WpXOLUtaKT1bQSJm9yOt2DczLef3K7Y64aNW7+AQaXoFKa63l3gpr3tBltftruz
/ZGQbL2ipPBuHqwrIntvz3vu1BknBNEYGIpOo1n0EWBo66Af9/zKc2BLNCvz73j991koHPYSVrdK
Pb5j723Rq6Z4lVc+D5ZrueicwqttP3wUtt37a7SA+j97++Hp4eR36Eh9jsHhA4YOf/LF3X3vYuN5
bgcv4+CPnAf1YmYVa1h1+hpCIz/bFZScW0OoLyJFKiHAAHO+Gp1z5miJJ+RkWFkv6wbr1jePvPzS
Yk16Lpi5wmMfW60UXQWLjxopEoKBj+NWvIB8Yd29ifUWo/W8lORiVDiXytzlOsotqQbZ0AGZweNu
e3rKIls6oZtO5VytxbBwLom5xaek1cGURCVZ6HNX7aK1e5zlWnGlrfF2+x4v9oHOhLGdQuDV7tQy
g7ANRpCi2sve451+OMVOt7JLAz6ndgOsBDs59+69Yq8LN8DF1g3C83u0QMve5vnvYG6zGOPhXTZU
6SZ2hKf8QuxqTVmMbuu7+JKey2HurhQV9XiyJuiLMbLdrrafsPXKN2yXrOHb6Hx2avNKx0t4MZfJ
PFm6tuzjeoJuY2d/eCmKAWjYXnM50nkmem3EmcFGrWb/NtFNu1f8N1AOPpo2z1PTAOTWh2KChlM6
RTo+Fg7Q2m23GWax0bEbW7St9ZNfs6Sf45Y0Ji5I+7LW4xDSwoZgun697v0f1fqRY31LYd78AzGI
YiV9W7SRJB3kbCU8oR49xXYo8Ca+lwaE9LkYBkK0zpL7wqS294LWpB1ak1ZP5OHVBbUSGIU2fEJq
3rdikGQapfSc5vRbbVrH0UD88Iz+6l3txRr6b7lZlaXYdaYf24QxDnmOCXCIA4uS5RUbjEhg3wya
I27f4cUSoq5j6knXVFnS2NhDmrRYUsBgeCinwKBp3NSePobYeV6jhJ8i9uBmcJYi5blEBp1aqRTi
UlIQNW4aNBELaFjAYxKZsMdHgVPQXrTFmXIsQFXx1HUDNRKcolrYGg7x5fYBLuLRTASDR43eC9g2
IEsHoSP1VnsF405nJ1h4+1eebCaI2ucMkIpJzNOkhy6D7eQPpd00hM7RbrisbEtR/fz7MKDURrHR
hwm+z6YPCaLs9T22O2e7xz1lD+JWghbtfKYWA0qCIrTpKKjwVcbP6k3CQoiT5GSig+QJlzeRZ3kM
NMVx36rG1Rw23vtuIjXMARVk0BtwXw88tRh4qsXSAsEBDrFywFI0OaVvPAtrwASvQEhvyx+gPjs/
BpZEEESXZqvRjOG2P0hPa9l5pp73tpUvZp5mRqEzPWFllTRmUkAMEsqqf9y+v+9WGMPAqtM7FxXJ
Z3sT+7dF8pCJZYDsM6HoxQyWAQbIbYOnrOzGjZfeb6qU4DH0Px6kzmDFYDadYokQ93IUiLpCdwE6
Nm6rxIEjts0lNuqxlVKIiFMy/BLRNWH3Ms8ilj0jKsYGnak2NItBpOiCRTIZGH/xogp9+MaVt/r1
kNg+HCPIl2wsJOXnzxYjzplMBpywwVFt40jHLcb413t/d7kXQPHPi/2uQdefxv6tGgNNYzvKcX2m
YjC6CVq/iVQelmsjVxXavOYaCga3ZDHAdGqG3jzh9XAAGb/0FJI199G3bA7f2jBwlMiNJsW1QaEP
b5Pjtna3YwxSX2WrHk+7yv8K+FHMMrh/y2RwCTuOGvDXQyukG4+NTNqYGG7+I6rIHvlqjm9cxttv
YQw2TXKrx20OBamwbbK6fZsW08T6P0aniwwmjd2QppkCXQzvA63UT0+rIqDZcPT9ldjvZnPELYbP
M3FM3FKZ6hBOGsQJiCaOg1vt803zAi4XhyNoCdINFEcpObKK5k3GLsQhLvILujEwxuuEbw8nB4l9
zC1ypCx5qLkUxhJGTBFkpw5SUEqwkNRXiau42IfH0Waxp3AuhzGCNK8H5VJDznWPDMhGDiv0w2Le
98cPLFLnNYMuNqfOxLGOKpMn0PCfIA7cO44XIZ44eDuDdOhh2V4e0axgkB0dZSBP57fLQ6WRB/dy
12BpKkaCg2L7WL+C7+j2US8mWea/ibGcE1ZC1/GZftDR2R4wYU+wDhZNQ0BkkJF+Wnece6cuYddc
IOPLtNHIFNTYZUQfsp9diPqO6OD0hQrD4G53JNk+lXbuHVZPT6DTH+30BTk+zQZD+8lCI6sruW5B
7m3UzngsfUuIMP9hjG+qtFGQmxI/7KVBG4jF5xtcwre5AMYRXYqu7MaKHrW3Pdu5SBT/X8yG0hvP
Gy2mP+ayGG/UW2NxFuk9RdMqBgeRASmc1QGEt+Lbz/RVJ+Wqwrj9Sx3yWtB4p0j/ffYUUNth1Hpq
4wp2zlv3uXvbXhezkXPFGACST3l8vly/0ub4HmP585Ph3sFaU2ya56YllrygYViWbGEbHdgDmFM0
Wkm8jAhZDk23Bp+T7LX0o5nZnWlwgtjFiHIuijm3XuzaS4GRmMMGHIPv74UDVhvX8k8OJpc58MrT
ijlCUA/Ho1ZAlOi/bD/UQ+ZxcHWxVWeuDIPfk9Zi7DyHhGrfu5gsoIQSHDtYdhHfn4aBbosS9BsR
RDgUN7CwdYUGHX4P7OLjYqYK29U2TpWqpFZP7dnzLttDvPtFftIOJ8ysfl2CIPV5n+e/QPI/qrEd
bBM4gEZx6uCVjlsPnIvAQv8BITId3ONlPBbrO3P9GDgOZbPXRwn6gRjjUD5GJFrnMZrrCWqBPtYt
2vuqJl8gPhceaDfzJ8cWF3OZc/kM6tIpn3SSIf/io2MBoIhmVbwCeL6XmgMbMc/FMNhraK0RTi3M
BXMvZxJtW1ov4djkfwHd7w/HwEVugm0iraEL0iDYmk2yDqSSKTl5TuW39voLY3SPXwm2A3DuwlL0
N1eOwY4KsXrTlZALcwHGm299IH6cP3hieGfI4MZl/A/0bhzz8WiRbfejDdQWXWkpvhqYh33aPcPR
ben1NteNgZKTNMa5nEA3LD3YYtlfSeIfPMV458dgia6HWVVRZ1mS/EFFBeQ6uMazjuXA5x/rYOma
tabJOlOBCcLONW/1ka0xNTDdIdyzbFzv+Ol+bXcbdSNvMCPBOUWOhix9s15oAhAfkLLxpE20tuza
S7wNqBY5cpa9/7eODJqgVCx30oST3KCSObZkEGgThYNcFig0P04tquH8fYyLkxgzG2GJnCdrFEWr
g3aUNQ29R1eiQuw+wzjGzwf/7s2N3eswxpn7UOFcCXaMVay0C0rT9FzHyfFWaC0E68ZeeKD9/WCs
5lbjed+RQZhsmC5GqeB80ZqB/bFKgD3sZxtd/m90V0PkobMLO6hvf1SeP2KpnnPZqJDdgJKYDQYN
JHzt4ZcPypw7FyP5vCNdlGZKoqkpqoQXra4yAaSVnoQwoypuJw8pInQbkNp51fw1NETbLeFot3Sk
c3l/HGlrqjl9AIEJb43k4Zkc0BruXBSi2feit7YxqGihEYaXw1mKwjD9bMiaQoNLTfpdTzmv4v6C
nc4wWq97N9CgXvGu/ZJ1zkUwt1FL60RSzhKs03F2H4O354DzYnA0F8A678mKZC2HAOS86CMDbRl4
P2P+ycXMCfYZceQtIehcHGMaQtnXrZDgyMyG9BF6zX9xBCz2uM4lMMbQafGI8Q9IQNUYlbsPcqIR
EEgEbxsdVw7jsUFH1oddDzl42R/BnBnbB994ROgD/gKOKPqT2chnrhLjtePkkiPNdVXJATDmnuSD
NQ9XiZdRW3yazSUxrrpr6hh7ZScKTugWlM6gaFdbivwxWYPZ1+Gz3S8FB3OJjOM2jb5skFTB56qJ
ekBAx/donGvK5mzKtoozbYCIjjboIXZENI6M9St6JB6/Xm5/K459s1WFoqqV1EhGHODFjRPPlPgL
oZfR7h/UYSsJpXA6l6cQ30hrXbF5yVLfGEks2E1i1xLYJI3ckZ1qPNxWjANEbHGhbC5WMdBDBFtH
ClqqdWDztjks5vJmtsD6jfz/WPuy5chxXdsvUgSpidKrhpysdNmussvlF0VN1kzN49ffJffZpzNZ
Osno3reHJ0ckBBIEQWBhgaMbGedqzXi8vpquDppKuKLAT77cYyqz1No3SxmX8gRXofdZZg2rM/Je
6St5L53m+AlI1WKvj+6C9qLDqaTOcx07j59/SY+abBsF/2G0i76M8yrcGzG7aWVslPmNrVDuUj/R
b0z1nKsEloLWifapddexasXD/QGjZIFylli+zCGagu8Y5nBW83i1kNfzBGrG3RfLe9o70/75lySc
2UxOXComOI224phaq+GUgd1dO7Q/jW+/blv7Zjx6IUHMGSwDRiZgtjSUOePe1Q6Jg+bgz09r5wlg
C0Du7T+PGLZ6J6vsSly9mDjgxrQsNMUiJvtHKRhS5t7FnlmqDVlNevz6i2f8vIuPyFejGjl80Q03
z0F3hzSPtKr2f0SD/+uvxHa2OA8tQ4k+7hTkxTDSBESwPyL/Gzhbvvtue5TdzBIXLDbQaqAen1i6
RjTNQ/LwWcYnLfNSYhNbRlmTA6iz2nmJ+CLzi0PrnJ0kcrTI0QfwxfcZggDZaZauo+AwqiybNFBC
rCaJKdfLIfbWwd3fMWz48Ajkzn95nMWBT2SYCnOpcAIQ35x31PtSY96wgUnhR7iqXzJXJbmjxRlP
oTEadap+nDdjd36Lf0WP2UP2pTzCV/1/OAiCA6lMNSrqaRXnIUh8Pb+Q/au9S6kblU74hIJYgqmT
t12K7PCJyQPWhAsoYj+8MTIvu09Pe/3L3j+dPhr0pExvkutFTBfUVqLNnEHDEaCa1/M5RJm59A92
6j/K5l9IQgNLeKPURdctuvaxd+FDGSA9IKvrbFbmL9yxmB4YrBKQg/UZBLZ4PJbBqP4Nta3PKBfI
7pbNbOqlKOGFkhV1NescxwyYLhCT4W2O9G2EIagPVuA4wTfMScG0HszqWQcDyaiEZM5FHP4ENHEc
qRSKghBil3vNYb93fSCk8IJZkRWSR8wHc/KNl4WYFxiMdDCyGeJ6F4lqpMYxIXpy0GL5sHe+Bvw7
4q7P89fP+WO1MvNLO842SRwuF1uIUPKCmRNjkJ85HAgc3QsT5x2PAImesoDBEmITsM4kiqKtvhO1
9cKPgbWXpaelNir4lNlUGKYsrTaKJ8Zy0PbPQI540ktcFpqI85woUp0JrSGn2b0CPIJ355cclejQ
ezp2ju45KK66vnvIFFeWjJCZiy0kPAZwji6ZBtGvKw5n9+OIIWi4FabDOll2Pz2Gu73pTJiZErj3
aHxw2jsl+JWPjizjI9wWDAdAt1XC1snOyLyIcUyemxiEORppULH3Qh1cKx/c5YVNmlMUi6suMgpm
IZD+H3k6RZJJJxqkXid65nayukhlaWBnz4Zh7dL0ZNWx21uSa1CI/v6So+lAZdgmmp0/Cu8Xldco
acPImu00UPT3WLG8HkMWOlXxb99Em1J0ndmmZa3jAAQPF2HgcgcUdRaUbX42+t9RynbR8vu2ECEK
+0uVCyHrR1yoMtdFXfdLlQU6a925fiel2+oPS+HxsZE8B9bvvXBif4gSAiNFwVXeTtBHV4kHkkxS
SgQIF9wfAgQvxdss6UlaZoE5al9pTJzC7P2p0Y8sr9yY6EcrnPwkZY1zew03ze5iDQWvFU6lPUUc
ikVt+KtjmWMk06/FVO4WotXubVki3OkvJQ0YHWHMQkpTsPGGMINFFoQNna/Hj2RyifnAi501fOLR
d4uC/GY5M4anv3mOyGtUgJVDGd0pl01Q2TTPiw8RnIxR2eqoj/iQCl13VH1Wzcyplv1tdTdtBhMx
mIlp9Ab7eMxemKedVeUYDTBPGkUeK2Inzk2J1Wzu3oUIYffmZcCVMMBqoja+b0zDY027i5n+q2hN
yeZtLtmFKOHqCetSH4dVm6R9J1XlVPHvSkb5vC3D0CncLZpeRWYEo9LpSMYuC0Dg4VrK78YCmTX/
V4r8LUTY+9zuCkzsaIHOWB5RQnDIcB5mJhGy6ZrQj/AfTYR4dSzmWU9sCFEL2y2rfaV8oSUI2IfS
LaNvt+1se9UwqhtMJERVVcE3qWSYo66BETQU1A7Nc8V0BxwF/0KIpRo2/sP1I44CGpJiHOKqzwLW
hqPDjXE4WFMZ7roqs/9LUau+F+dmLHNKwxJrF/IX3hfeWD/OmSHxe5uH0zKJahkmZn6IL+y5SXgf
amMWtA17HhfrN0YgSGxABOv85e6ACiLEoIzYIjdFwWJTL9o5CwoWIZKPh3uqF3e8yL2o63dJ0T10
OKbqkJ4VsJTWg2/yKPHbJPYyLQpGMzz/iz28+J51TS4WVl0HMsbmtOo8g5HgsTV+V9nLbRkbHskg
BP2flq5ZJiXCPdbwAXr2sBPe94eJWOneVCvQf+dsdkZSyIJu7c97+Uqc4AAr1S6HaMI2Yu7wjgOR
l4w/6EKeLTJ+5Q2yaPkxY0el1RytKHxeYX4nlWzzRqBoEDSKWwQKq7aYe1KmUDf5PCDUSdHP0haO
ofRuQxY/VrOHdHqMp39+r1wJFLYxM2My282SBZ2qMfBLstnXQ25JpGx4sCspwilstSLXuQ615vLd
AspsR439aEZOlfm3LUbE9qzH5EqS4L8QZ/RpV2IP5/4pNh+rZPR67bwcMuMhw1nRkS5pzh33pn6Q
OIH/Q7RmUPRXo/gvvvl1AirIrNVwqZmfM9zOUbVjiUOyfUYT3zJm1yjDszU/TaZ6jwhQIn7DcUNx
DOrCVADNRg/v9XnkU0pmnqmY8TwUXtadMryLlfzp9vJuBJYYCcbQlA0yElincG9bVW6BJLlPg+S9
MJ3mMdTvciN28iVQEe0V5u/b4kR001+7+bc8kYekbsuoIcOQBnGxG/kRHEegFutzrx8/kQZkGUDr
T28tgFw8X7NFkf67aX9R41OYu9zwotGpJp9+UvaUSnyF9MuEi1+1DdplBlbCzJ1FdbRv4R5XWXKI
A/tz9SVKnH5vPdIYRHQOqd0cQ1Jin5AHHhboZnWib/bx9lJtXEEGunEI/jcIg/Tr7UcCubMHNuOF
qb9P5ltpSbZi8wTr+AeJYt1URSpcJe1hfDFJA32id/H4kgyOGnuR8W7Z6qfbqoisfn/tuo6gfp0K
Aga71U9fXC2VGtFOTfBaptTJlK9j4VH9Re0WZ25auN4vqka9XGcBJqm7g7nj06fY2NVN7ykI/03z
7Z92pvz1QXjd6ghVTKqLnAkJPhSjhPBBPTnZw96svOy+rJpdpL71/CnP72pmO4Pl8Wqf6M8oZvZv
i36Iwb9pF7nknG9utAFqMeyEbWMu3/XiIGWTLZgMngaTWbqG8c1OJJfu5hm/ECDcgkujUW5PsKSw
femteT/W01GzTkb9E9Mbv03aS27L3o2bvutCpOBWUD+yrWqASJ4/68kpSgcnyTVPYlZC5f6vXWTU
VplNDQ3NvdcrB59Z0rSwIKVKSz/vFtPP0KyzU0mMu9buul2Y8MWJyJR5ia6E+4Emg+Qi3FxcBviN
hpQJNcVye2GO9RjHChxo9V37Civy8W7lJHNabXGlCO/NaALnyLYtE23zYuV9IFoIKhNoDEKVT/BW
3jTPTjsejIGfsoeJdDKw2KZxXggUTm5IyrjRJuSDhu4cLXhAUJn5by6gpWKmsqWBGoQJppIlFTUy
K8kCTcmcNP9e9C5QH/yHmfkhR9LXkMX22wIxwXlNppk46ddWk1YpHkoazj4zYvhxPUjBKqqnuR8V
ipsank78WI8kYaCYZ/7LVvE8wigAKKqLxay6S+M+jeIsiLsx9+qCYrr6VJler+bhvugnG1PQNcyb
ytm+Mez0oLK5eZrtKJHY69bJpGg+BxcLobhe1g2/cMUat7sk6/EdhVPh2nLVr7cP5cd7UsiFGZcC
hEMZacpIpxL7ae41r/ge+eOevhYHtot/ovFh/6V00wUdScY+fjJcTXNqP7tPj1nltJ/y0+1vEZPu
H4t++S1C7MhI3uZpjG9BSGPuMcDOp9r7YIy7onls+jcaBnEucbabQeOlTMGdT8ug8JBigc9z7lRo
jW68efE5ynl4z8EtxOt/t/XcOqSUgkzBMJBLUm3BwY+h3ekTyZGzyJgT1++q+e22ALGy8D8L+bcE
4ZCWjaKZ2bqQvRvvJgyD7jKXBlqyS07JwfaBgAidZE4keknEamIDZDeTvrEwSyMAAW+q8+/q6E93
pB++8XI4Tt0nNXei6SXiz1GOggchfms+SjRXcR7+MGe07SDpDvYiPNSvz4tet7hikMYIzK76nQ28
cthMd3lauko3fcpZvo8qz4gTV4kObaSeVK4eJJ+wRnp/fALiNAujipBhMQWLmtN8qqIWuX+Fxi88
LRwzhW9cFLcw1YPaEJeoqIvzxu1TZTfp/8Zf0gvxgnXlA8ECWLgCDBsEYWHl1kbtqL9orLtEw5gG
T2Op5GbfdFIXIgVzo2lq1FO1Xqr9d54wr0QiLgJl0+2F3boIKBwyaMctplMxfEh4V5KZhmkQLbnT
kcFHdN+Mr1r0RsqgMOqdpjeSHMumR0LjqwF5GmYlfVj8hfvNMjsz4pbAI7EWIcJrN9lelr4mRegt
fHHxlA3H5bEYRsn9s+UiUBbTMdvCQpe/KJfFg1rPjCEVnJmONSGqlT1XV18qWinGZiPfgmFBqFEJ
B2UY6dxmCpxQZZ81zNIokpd+qp0per+9a6u135IjvIuKWO1iJUJynuuTl3dh4mq5hsBZ7XGt4IbF
ewJzDG7L3Aq7LnVbncTFrnUL5rtZFXKoS7az6pfpl1W+9R6Yyp18aP/FTiE80JhqqRbSRsI6Rk2h
kTFt4GrLdyWsHdOQTJ7cOlx49+Bf0ILZRCxd2tPUKGxBGn35nLZnZYq8pGslCyZChT4uDN1mtmXB
aRJocr1iKeFRZOdIXnRJpx6S0Jq9OSk7j9uD4raKRg/zGCn+xBPb1Ya899jYATpq1IaDcTfVWz5k
j5lteWUUhm7MxjVamsFeXTaWG7ZK4dp5pElWfmthEBQhJsRXU+Rdrr8567U4TYiC0Kib3Kw9WpZj
DqZkZTaFqIiQbIYzYnxgdC5MSbENfUiyOg+WxKkKPHXf9O7htrVunXVcWDiDKkFMIHJjJ30I3ow4
yYMcGX86vPNSRmqzdR7wiocnodhiIqZxp7at9JhACeSKXAVvj6KN3NY8w133Kmplo8Rtbi7ahTzB
mnSO96uFlFAQqY9Noe+GcnSluektpRD5w3RRltGR/L/e/tgYDK6yNg9S1XTmDC6FLr5BJt8mDWbQ
pge9lWGktnbqUqTgy4xBact0aPKgir4jT+0Rq5TY9GY4eilCMGobM9e6JhzzoK8HtjebUXUTEo93
dl1He46XnYt29WVfEVaelKRC8kWDuRRxTh/rziYydKlMY+16kfMlV3pmQOMYr73MypxRhmDYutVB
K0F1+J31Yl9t6eKAGdao16zs8qArH3H9hB5Nz2ZQBorhhhLy7y2zREho2QQtRiZIZ69FdaaFgYdD
lQfGcKeqj7SPHVV5vn2Yt65VpuoMtQNd16i9LuiFOlmMlr+QrvtX2u7ARyfVjj21PekZ21w3XDqA
szAUK0Tv1zdaNQ+YFBzgiLjLtOx18pYabzE3TmFces3M/DiTPf43zRPXBEGOH7eE/oH3uVAP/D6K
UlGWBxgw7pDReCz56Ca5fiq1L+Ow+Nr8tWCZy1LUSePRC21g4W8v8FY8YVsG8C54PtnUEmJNXEND
SJdw1Tte0BE0YQjSwlO3m6zTzLivtNy7LXHD0ZgaUvuwT0vFbAjBmy36WJbqVKAiqyxund+xyhv0
T/OSuWb+lsiu+w39TCiGI2Fgb80PZtyLFQ55X8djjn2N1UDNvvLpZ/O9Ku8XWWlvSw5bAVEUGVUT
CCLBUHnGUAY282Dkd3oYZKbxaW7bZ6NfHNDTfr+9hFvpFAQWuqYCPmRr4PYTpNkJ+nZWaS0rVGcZ
aOWBZbjysya1Ud62v+R2MZzGnHVuaeumS2J93Gd5o+xvf8jG8TRxPMFPpmlrmCNoXVcUNKR9UQRK
U7tD9XPpPQvRaF9IrHTjdIKPGZUATWUWClKClYJTMOPTVBVBoyPJOXZOax3ro2a7dHF0/TfPZOH8
5nb+LVB8945ly+uYrgJrLyl9VNiXr6Q7USkXx9ZpgNXAxVHMFYApXO8kzno4NCFWsE0PYOdV36uH
UPc6zBxUnfwpQqrh67Kf3s0ErZSHPPVktYDNHbyQL1yQVZoUU2JAfmri7UA+K1XiUXtwunSR7OGW
ptbKxYsSCIMvF2xFi+jI+GDkQRn6Ckl3WapyxzDj3VjaB57WBXLWquygrBeq8FwycQlayPUBbqeJ
vQgqV+LICrsiYHRM76eWfKOhCfCEHca2M+Zl5VpVVuzC3DLu+2ip9qo18ecp47Fnp+PiVxrF4/v2
odm4N01UkWx7HQaL+qKw5aCZ4qoVZkXAo6HYLUUOQskYDokNqgzOs2XGCFI/nB+gHCLKqsmqJo1T
Ow/Y8tts5tNATqOHx9x+wECp21pt4ddwh+gWCnYAsNni2NCKagkdEl4EtGnG+yFmoR8SQoE9jCPf
UGlyKHlp+QkQAe5MR2A+cEv409hXfj42rU9HPgAKQUb0gfNpR9q6lCz85mqgS1jHrDXAWsS7oNN4
Qea5KVB9Lct9Vlba3uAY8JSVZu4vhp486GHIj7fXZeuAAei54unAKP9HyqPtEm3pgMYMFtbfR0x7
mOfXxiSlQ0KZfhvRpYm7nJno+1Z1lGyvfQnNkyQaOYy9ak6G+ZiXsiO8oQv6WzSQoAG0iqt7/fvF
ZcrR2tMtEba4Mp6G5EkJnZFSt9YPt5dsY58AOUdISZB5ZLCCazFdEiGRQmfsU4z71LrPrcUBs5Qz
q92xnn7eFraxaAxgOoIQU8dIJSKcRsoLGyTNFKeRf0q7c8GJxOq2BGjwd0BKq6i1igi0qeVZTlNo
02IQpA/0tuJ04IPf31Zja2sw3Q8kv+ubF1WW6zXLzJQbQwgpb0DS2YUTpU6uS4741r5cyhC23+RV
EqFpB5oALYQUFzqvuNsCB5D/8wcvuxS0fsiFnc0w4znvIahHyUCbFpdOz0hgSjZGpo5wIZF2mIuw
hBSl30/VqUHzmHVcSjcpJYUYmSAheglVs1ZGHYLGeb8QV3uv3sbZM2Wnc9PQAGUxkFcxkZZY/36x
asNca5rBrSKwdVTqGzwSfVTRVMmqbRmaAQ+ggVgCqD1xbkZbTH2Jcn0ZkDb8bocPYcx2Y2Ydorza
3zbpjXsSsBxkU/FM0JilCSbdaU2i1YuO/alqdtfobeuwWC8OiR5p/m1RG0oBgQARK+ofeSnhXV43
1hRzxS4CS8m9uX6uinetTZ2hkSQftx58KPaqDAVIVQPhrnCEDAwxZFmlFsGad3xS9Jfe/NEsATcI
eF7uLHfR3LF7UDrJyd1KvFsAUsF5gwwKOgpeLp7CNbrQioCU3WGOM18fntBPfjfSyDGn6FwaDTJY
d8xUJJK3Vhb4boDX4f6I/kF/cWGUUW+HKGHBKNcXbqdrTlR+myaHqM//fAeRt1INAxk/VRXfX5XS
mFNNsYMRWJ/HySnbU9+cuQyPt2WTKpYQUxTR9vLH1RS1gGZXfcKDXH2vx7M9vdFY4i22RQDjYOug
NEEjwPUx7hfEq4QVPJiUN87eYuDCxvzx9mptuApLtfGARLfBirISzDDGVJY4NcsPNQyUEdvi32zH
hQDBg5cVmRozrXnQ2GcgvJclc+rmLK2GbFnXWsHCmQIIxRZD6SqiFU+1igc1PQOzqzEPL7RQ5oi2
pCCHoKNotc5wEeMqTuahMWnKAzrcVRbGWWU/hug1KV9vb8qmGKR5kYNHVhlYseuNV2aVNHXf8wDo
4X3htxHWTO1cu5Z4cJEoYK1OWOCN/o+gD2dxcSZnlmUNiGBgYaDo1KzOh8BdniWPCBrb4W599yRj
7eQGZjF5yQ5DLAKrtU8LyKiG38T+8o/VBpznIzwGjgmB2LXaxkKruYtROeP8TR++heaTYj4kxj+/
TK6kCJd9VPVjSTkK2bk9nmwfTZfOUhGJs9tyszaemzrFzQirFEk60FmmJkxH9QqIi3IGhfUea1kT
4ob5yTD2S2I6qsYlUxA2HAaEgkgYng+oKHFAZ1pUFK3bACMnZB+DaTBVHmgnubg2bNO24JFgO4aJ
otnqUC5MBuVaxng/o8VLn71hjNy5LHcZGq7CLJYs4mrmwpP9SpTg/+wG8PTagqiZnM10uEvyDsHM
MbMBMuC/45YfIurfNsHVxG6JXLW/0C7EgIwW9FxAkEzPtcfLO8ZMpzUWj86V5PDJtBOsPW5AtaMw
iKoMP3yZ6/IhNe94/9aYD3X2LbRlFFlbqUIbCWZUOmEZNtCC17rhUITNTAGIX9pH8Fo4jQLmoqr2
0THuzXHs6Ikzlq7K8GAoauuflwiuhAtxFd6oBVUr7KXK30eVOlR7NPtftzdvK6a6EiLYJutiI7as
VUPkz1LP/K5Ql4EMgjhW7NjEmTGCJN/XBpNs5fq7otVcrqxgqHgkR/PIoRwdSm+oei8ya8n6rV7p
lgjBMOduCSMSAi/Rxu64BwDRdFuvPcoK/DJNBKNk1AROLKJZMJ52kySc2f5txEt4AWtIcQq3Gjoo
2zK0sUrI0aqB7PLYusuw+f/782IzdtmaAw3XSnt+nJ/1ffG7ADNj/hkIlk+NfyoVd/btY4c5XLeN
TqKV2IidFn1bjToyiUrXtPdtFLZ+SBV2vC1l8z651E44vIXd5k1eQDvgxJ3OmzDDunR1J/dl7Pdb
bmnF7xpgMUMuTmx8VjjBmLjMQGb0jIKPcgc6q6z1UP5H9kWydDJRwk2MMo3Gmx6iRrV0NBsjwmPL
ow3Szupr2x2z/onPssyYTOb69wsHr5C5adoaMkvUsptxB1Cb06S7du4P3L7ryW9bOd7euk0D+XtB
xRxWpMYKnLIOLek+6/Zo1L39+1vpVsCgEWjgIWJRKj544qpsQx6iO4dprh08VXfZSfHZj3LfOj+1
2umeCAY+J95tqVuhxqVQYR0tPir9wCC08SL/qZPotHUNg/cUqUsdaEP0QV/vkprg5azoNsCG6jda
ngkhB7N4xuMnTyUYka1w5lKSYIMhiymNU2BdWO1hMqfzo4Zv1Yvd7dXatLoLfYTVwgNrwNUQrhfT
5I5j5U7G3dLeRdmzyin6tlachSyp9afdIZe5xvd43+EtagiacTVKLMUA+qUF4GFH6fg4NkRmBhtB
xSoFuVmifuBshHSCOef1pOV5jvLYZDq5sksHt9aMvTpQp41+zj26YKfkbngJDcm5+nPnIBlp9I9k
KiDswpoivjZ7iwN7M1Bw+KiomGipF0vyjxIhH/CuC3dhtlWCeBrIBl09Y1Db+nRttedQl4jZ6IG9
UkYs/uVTQvJFBbAnr8mhjF7TvsLjMvMzwEqb7qtaP1NkTewpmL+kxX7gDPgHWh1mpZK0f21aDTJ6
qMkT9Fr90QenNJqJydV5YBb3GoqPxvJ8+yhIBIiNb1phN1Wdl8BxsNoJ+Vsq6/vcuCqxlis5yArx
XMvi184js7S+aBjWUo31Q9Yau6p94OQ88Id07p2Gn/KJONGcSoLAPyM0iF1x50i74+YU3fBs2GsE
MkFs7uMJ1vxSlYciKfyOWJ4Uu7i5iiYSHoCMrMdPOHZTSnk2TKuwmDlMecBjWqLOnw4e6qzFFzSq
4Un5wdh4YflpaKjxEkNCFpuIoGenRx9kWcpSEDIxq6IXYpBAA8xzFVMAYrUSJrT8PBv9v1JmRa5a
KoqgYk0kbdBb24cLakhFu7Z0o51SiSThrTiBFg9iDUhGpI7X7CagH9q1KmmOsqdOMqhyrxcOmh7s
Fs/G+7Tf6+qb0WpuFHZuPGfgJ4kAVZecq00XcileWMkMwOMkLHCwrNnFG/2+MD+rSeJa5Kzk1CkG
T6lAl9K/Wanhd2p9YGXsFAr6TUwppcef1zdWgiJjj8SSuc4mu14Jqy2tsNBxAvV93fyMkgbt5L9T
dJbLF32tAF6/i65FCbfcFOWGktbQOm34PsSMzuh+TrJdOWIEfOKVVuHQ0eU//7kPu9RP8DBVaHbD
PBf5mphl+nM5yO7u9Qf+1MpClwOiH9zhglZ1Q0pCFqADCcEOMr9OnqLoOdIP5n56VhTJ6djyXJqq
wt/baDtD+/P1duULqbg+Q1oSDfGOVmDfCGcFM+1Zmx3NnuXO0KNBn4HO9vY6SgSL2BrWaNywIggu
1nrHIRq9nP6cjL2RfY6BAr0tbLX/P9b0by1Fl2k1apWaGYSNyS+rOIez5Pe3QoWLVRTh5Bh/VUdt
scYjpeUY+nNkRM7MuUO5JJjcdjQqgHprqs8EEOp6vxjYaxiZhjyYkUUcu/ci6u6r+Nz+LJWTqv1U
tL2qhT5JKnfQTqYMq7u5adoa7SF1rCNrdC19Re0VfQ+PraGXNToimUKfWq9z6/H37Q3b9CIXggQ1
h1TRK7BFI7Scfg+6awYp99veydGC/t8JEk5bWsxTv3TQKP0W7+LZmb0ETSiSJ83WRQcwBm4JFDLX
kY3Xy6bWLK20CtpMxRva2JP2zOP323psWiCKliukHheQSNNglfFU2YWKiN9XMLCBYlrKbQGbO3Ih
QNBhAFgmm1QIqI7UG9A0mWAo3m0RH+0xfxzTCxnrOl4EBAph+VRqkFGeTAez6rITgNqnB9uvDr8b
zPoLnd5p/cb9xfG6dV3LfdV2tf+uHxTJl2xu2MWHCHZOljRPQaUJOzeOaXdPxh2pP99WViQi/Stk
uJAhmDior5q0LSGjCVT0L9/Vd9n3+Kf23oLJz2/8aje4RuNUT8pn61B7vYSO4INZ59ZaC4bfZ1Zc
gGIesbjPdrB7d3GKE0gJispd7nRHcZhb7oCYAwH3S+U3oGJNvMajnxLQ3vPvy4v6o/hBfXpU8Zfb
K7PpZADBWWkAAGEQuQD6ItPSXtHgrL9rngHIY0AP5pElh/9OjLAAZkoiNaohJstPRXzWxvcGVDH8
oNW/gKr9Nx7gQifhml2mxlrCFVhuTJHThc6QIJWrScozm1bL0IVvGLoBPiXBavXQzhWrhxAWP6Nt
zzGVl7YZdreXbSPRjqjrQopgt7RA23aqAq3OsDdJ7/XhQdOD0fg2sDeUXuvOckGLlwG2GsuKQptO
ziYWGhYBsAbVwLV/0MqQJ0qILUtoP+2jRdOd2WqoR8FYz53a0mQA4I3mWyiLEjxewx/3reD1dCvq
xoRbeJvri9fX6CRycg/TqAztPFa9g+jTbRDsG49ZhOINmGgnXWI5m6fh4gsEn0hBkhYpPb6AuKPx
tclwHvk+PwG8wVJZMLi9vn9rKxiQbcYjXhIhXNICjpL495R9VkJwgKQvt21oK8QF0QddSX1WPIh4
GpgBbF+XFoHxGtfHknkt+8qT+cGIPqld56u1srstcKMhXwPCwcJmoh1sZd26tpxJNcCTlMcAoNiN
fmpHrXA6rUv9ZBhG0IllBfihzGWHJ35y7Ocy9tG8pxzsru0/jVmlubQcqtPYhcqX0g6/c1b0KJcj
Y23UM3ga0FfqcBA7+EPRo7+I99YpixsdGKXJPls0se8AY42Ot3Xa2iwdL1qUmBnSi2JuOY9KpQWE
NA8Uq90hG+tUXeJ2JPMbDHW5LWrLsei6gXwD3iR45arXqzcYyZiZYHsNDFxOauNHvHYUItmjzdzN
ioxcu3w0MEIKVrE2BYZtDMcy/ezf0Ftf7lGgnBBhglO2lbjKzcX7W5bIK1V2oCLOVJwqJOZ5fTLK
k0GPxJCl9rZeqIDIIibDew5N64JKRF9MFq24eoxjDl0Mmoi8yhq+6XxJXLscv6dZjzEyTe7qegFC
ymH2b2/cZor24gP+0LMaOvSFAGVeeUjjoP/li+raX4cf0eAoozf8m4wOqI0sHcUI7KKYa1GtWi8j
An2L/AAE6rwzbJlGm0sKDDX4WNBWi7LYtS0mulm19ajARzUeGN2Wu67Y5fo51h6trxl3hm+3V3Ar
7F0h2/8RJ9x26ZQnwHPDJaJI/6vJn2k47CO18s0i9bpOEpSt5iDGZOhyQ08PGFnMP0gOpq6rGpth
tzTFXfhO+Zm3031qHQ0r/QSU6tepNCSHblM9tMmi3gZsE6LR69WcQ1YPbTwUQVZ0XlTfmT3ay9AC
gupfnElusk0vAsARWo1Az0E+klgX0X3TZ+pMM2Dgy7rZ1Urlk9I+lZXszt5W6W8xgoGwBVmpIu1X
MegQKuP9AJ4TIIs8NVxOyWJ1Eue4ecZWxNLaNMjWktX1GpI4BNcnQ5eQWr5M3SEFgWXDm4MeAa9O
3IaXexSv4vq1a3WJ6K3Y4FLyuuIXK4o5LyihmmURDJHXGrlHCs+Ipn3XKieYnWuPj7cPw9YOgo9N
RXUYAZH6kZy4kEdzJVVrHa0TtH3kZuLy5JyUMgrkrf27FCIspzkRzWQhzCRnhxiTf9K09MbetbN9
X8gwfZsK4frU0auHTgOxW4WaTan3sQHEr1no7kBn7i4K6C+ZQWRqbYoyzQ9uCGgg0r+xpaWsH0aY
pTaYdyldZq8k1lEFYF9yplcDF70I2hjWDkS8BFCovbaKUpvNZa5CoHytylH6yevjFwIKsqzy/7k5
wOihC2wBXku7FlTxPO7R2VQEc3YqQahLjsm/UeVCgmALXc87a9YAlI7bc5n5Q+MW4ZHLsvdbx+hS
j3XrLsw6zcgAakjokRg7Zcm8cXgiulM/WyH3rX74cnvVNrfnQqf17xfSYjDC92wFtOMpOPlLoqFR
smfu/yPty3YjR3Ztv0iA5uE1NObstNMu2y+Cq1zWPM/6+rPkc+4uZ1idcbt2VwPdQAFJRQTJYJCL
i2OphY6s4UF1W9zK4qAHgoj3NNpoAKK/FqfGg5LHMu6UJhzJNG8H9SdILsV2m1fHLGE4iJW1IekP
/Cawe0hd0yRMRtEV5dAtDqnypmaPfvBQ9c1e//eKh0oObn/gKz+90fWaErQ/BDlQZXse3dCKblbd
VuFYBrvih66EUBuH4sKoSEs3QJLbXW1O/QFU23kFyhWGF18ThDqbCuI30PeBk+R6NdKkzJORwF5R
OQwD2ebGV5VLSae+Am3M0Ia1AwLIFoBvFPcAmKZUXRSnjIt9Dk0ogusndlxsQfA494y4lyWF2jqt
VBKhmSElE7ZKDlohIlbnmBVsroBf0D8K5kog/ZEnwgP9euM6rgJXSp3k+0xEUVe66DoyVh0mJTZa
sTcaeS81HxwAZzxq2YGsfyS87Iauj5JGKOyknFUEWMuMgEsGeAuQCy2kC9Qzqc2nNpfRwIh6lB2O
IdF1wEi5+iAUmFoW3MmpKRlW1z8HRk78VPh929DpkTlLQhHigcsFDhj92ArlLGWuncagAaA7TyK3
9LfDsKm4XR1yKPn1Z9w6TtBMyM80Zj12vKnkjwNfYXrAYVRBqrBTuN++5nSJO3THHJjeQdj20u8c
SQ1O3EWim7UbncXzs0KRs3wzwAbojOSBKaa2rM54rgvnBtB9zUoj1E7UwEsN2USDT2hq75lCymCy
OWE2Na4n+KqeJ0V0TIaDMMakmTUXz9XT0LBevMteUXcoQLIS6vloywZVFKVa/Kj2ePMCpM2JRWCP
CJLdUq5aRtl4xfJ1Hvl6tLJLS6PH8vdfroJglOvQKCMA0tItD2Jj6Q3vJUO7Y5XAV7hngfNH4mx5
xyz825SgTvAbWanBtmA8hMO2D39p+UsOYpxCis2Ut+ph3o1NcDLe4vp3m/0Oo/6hE2uCu0/jEw+t
6YynwIqDWAohaEkGeAhtXdT3DFAFDVDyhY8/Mdu0++hm0Z1j7X4oWW58TRQYHtEPi5KZhE243uPe
j2a/WmYZZFFi6eFGVGJSjLFp5CzUxLokPGzQsIMj/UZaJc+RLpeA/T+3hjtUx1J9nljAp7WqwTJj
+T9CqOAOJVwO48crwPxF3Up9w+TSn5yem0qgHLXxvXFjBdmEqXd0qX0I/cYKfa+VeidAPhjHCSQY
t2//PZBOArZi6YVC3zfufuo4Y05X63IGIHCunwXfiYatWr6MrPa1FZu8kkLZZI4Z4S16BNES4JYe
QyGXL6TsXUc7OGJYdWlfp1vkFaFv5tYHxLZttmgEzbaKsav13cdtF73crrQUsFeg9Rx3BMrt1OFN
oFdCbR8EdKgD6nNJgOXCnLu/kIHr0JCQ5wTSmgrK1RpIf8yrQY5cvCjzPgvQBcxqJ1jT9KW79P/J
oG6aiU8zv6ohA8ldACZlM04c2DrYLw3r9mrWznyZLAWyPlwOGN9xbb1wFH2phgCDRsVRjsA/HrDY
d1biY/2rBEqrfAP4/SyDhGn2+BGAKsMBCxTaBtAYoSiM5axuHNqyQdeCplb00VwvRxprbFwPmFB0
r0T2JCOZug0ZwfGaKoNlAL+/ZLtB8HstA6ieWpx8yBCeNf1nda91j1WAjk9G1Lq6b1/EUKlNLcfT
U+sWpN0rB7QnUX2wwfMXXrtvWFHCSloMMQIGHy24G2A+KXUrxDzQ5xy47TxtTprcPBgBf0xV1F/0
WL0IHO+idx8NLNnIsNeV47oSTEXLHJhB0qiExxGD0WpkEfn9hoCDlsh8zXBAa2tEGCsuMwgA5aYz
xYE8awHXg990Rsw4CxtjeC9PGCohPEp8Y6aq6Nw2rLWQAFWD/wikXx3IpXRJ2iIk8ItKuFO0NnBi
KU+OwdhmdlZ3sVOnYku6RED3hI8ZUBJQJ6Yx1pMZgQiMDH3UOxMS9pdsSCMVDYpKXjgiSCIdDB0b
GQX5tSTb1efSlgPyVUkPQMCqZ9I+NB7DKrqLfbDu+rvIIA1qN3EWWN04EV05396qNS1YXA8UGqCs
b+MhEnQmJmKInVLwEmyFifTCT51HeVXlGL5bXJwzdUEs04MQEulgY0X377Xt+nleaaWIYEVqQDFc
2XrcklHRLZClelKzk7JdgFl0qAmajZ67GAAuaE5e/cojr/UNiy9dQzWLEeljkJRPLYmN8lnqWJa/
9s758pXf2DnbqQlSv+jQj5LZffOCjBmZplMvdQ4HklwAwX+Ew/yc15umP0pdcnf7OFYcDzDtmDwI
+BFePDRwTJxLrgoThFnpwhx2Vv3c5EpT6CcS+JIFWOt/KY/SvLQcEm4ecCZttEePEZEGeRMYm7LN
SI/iH/dX4oDGA0M6avifj94vb4KIC/Ux0bC5oCglnP7ISQ1RtYFwGPrBYUJo0DDupE98+Tel+yQ+
Wdrzca9fK10JZ5YrE4bLKAOqvn2ClsQ4IqHUbmtOtUrQ7Um5N+WPdVx76cA7ka+ZejU/ZpO/8YX7
bN6XkgRS5PjUFk5hOIGkP90+8jULlJBWQiCAIgVma11/oa5WgVZHaKMR+x74DA6N/aLWOqU42eos
TYx2uzVXjK1fth+hNjAo19LCUuvEAuMS9klR2HIqYZQXjB09ZVJwVzUKaRrx95yr3u01rsSGy5kD
oIzE2VJLuJbatjnYmIAQBnHShdNyMo+eNj/flrG6j2jbXfq7gI2nEyYFX6Efv0L8qcVvbasuHQ0L
VWmk/YXHxEMAlHALTgRgweu1+FlQ/y+JrBhvS2MivBSYeeeoASudtfwQrbpfBVH+khMbKQ9UBKJN
2DlZFVxG/YwJJr3cumPt21ITuLd3cCW4AqcVUi3oVV8A+JRuANxS9O0n+td/HAP5kMsHvjdLXdtm
IovublXWwmaxVA1kkJdd72LBD33QCmjH0CMZHO9DZxegKy2NY5tEHiZ3sfiKV+9YJCH+I5BSwdpv
0ylTgaeOsveZc9JQfhT4n5jYYBWdOQbnOcZkYJg52Ij/YldVlCAXOgoMMaHeLHlq9M3YoUVKzq2U
yJI5hVbGekqsQWcNvL6QzEHPHfhKqbMDFbPSxDKgnrVmBF7PLbD4ppotbe5klJd0zs1VP93lSRXs
VLUa7Vjvz6EQGA9RJSoHAdwIDNe7ZvOYnbukYwGpQuPI9Qk3Wh8aVToAK9+gx8L40OvzGLAiy9Vj
RbluSWbhP2h4u5ZStZrad5IABJE8HAcMJCxGzVL6bCsEKv7bumJkWA0nb5XunLSzc/ts17cdbDpL
/wW8Kd1Ums9Sro2DhodCkGLymy/2VjVFqc2XIR6PQ9WbcH2tKSe5b8XdqKPnaczNVsXDte9Kbs/P
GC18+5tW9x0YNuSYVOTA6Vcln41FGikLjqxLSRJrZJ5ek47Fcr1mvzhZXQDh4DLsj7Jf3cibrhgW
0tGmsmaAP2w+Lg3iR13sVl12bDKG210TiCQX9GihccVNfn3Qhgqy4r5HP14Tq4dseBF4tD4f5Lne
qlGyub2Fy8fTnverLEqpZkP1x3lptGrCZTCs6HN2MMka41Jc1V3MhQSWEe9/vJqXG+1LNFTIejoE
Bmw2NqrSAWFNbIeh7jvghMMk12kYPYXvJlsahdxW09kQSJ779X7SM9W9veC1q2ZpicL8AFSdcJ7X
XyIV9aT26MPey3MJHt4egMMAxNhOHySjmUphixEGxmWI2p7hJNYubYSBIMBCL6yGV8i14DyoQjn2
sdO99FEjYW/Ih6aLLf0vMM/IfxkQg9yE+m0SRCkmzSj7WCAgQwhydDnxUCeorHYKWA/61SUh06YC
asiDJZLy91OPS6ApcbMpEuC9dXtIJIz+TT7w/Gd4nzVLR7IUUKRlPBW8/vXmyaXsD83SsJDV92jS
JxGmfInZ9Bf+BIObJDD/QjOQa76WgpZyEMX2qLEWiNIPeC48tlKoebMR+OS2Fq7tHGJE5LJFABoR
yF1LEovQCBQdBdZ4cecV0YrjmP5SQsZze3XbvoihrHua8z5KdVA8ooIrRh/BoBCDVXVfXcpSBUDx
B4MG6M4jAP2T9hO/aNTn0C8t0O5pmCsXZm+3t2x1LX/k0O9FFOvyWs9x/UVNvQyyDjH8o0wY3mHN
HeLJjjLuApFUaJY6OKYywUUCdyhIoErKLB/Kdnsd6/v1R8Ty919c4TBxOdfmAGGWvpv7uiWLd2gk
5P8CRI6HwR8xlC7riP9qscZKUiAthMfO2NT+79srYW0W5UrHuu6KAB1leyHUCVdVZsBrDKe5fuh/
VkHZvQ9kCidXCzW2oIHLsQ4tHc1m4I3/GwdjILjBlaui5ZGe8QH0uRFoPgR1cuJI4puUoD9G/7i9
YWtHj/Ig+M3A6Ii0x7KhX46+UMM8SAZAomCOhvbaKBxBu481xi1DjZdtoW/1hXUMj18DSGnaXUZq
OfmzAYJAFZFheo76N/TXF5g0EnI/6jGwhfFfhyzAgYP1HsA5/PsNj1AlQHloA4wzGdHiMd3NekP4
AFh+MdkM9cu/3UY0roHV/5OyEskjSu+SsQLhSA68QJNj0OXHVOzL4TUAV9ZtMd8jBVA6I1Wx8AsL
OC3KeXKpOM9ijQSV6EY2lNsubcFMGTb0/aQgBOE82iAww0am0d98oWWGUQMxMoDfQ+Utnc+cui9x
wU2gPVJN3CCYsjx5t5e2Eo8tdNVgcgTHrIbsMWVXijRMQxYiFQ/q2jhyFelDGvyYANxmcqDASeSE
jFFhJvO05/1/bdOQjcQjrBpbi67tayuIUh5ZoBSVGlyum1ICTfQwonWUZQPfje1aDOVn5SJqZb1c
HqNVQ+LMaZHzV4V7VXdu7+XiSK9t7VoO5WhVpRLyGU3Ye33I7KQC/HY4DFJrjtNl4FljQr/7w0XY
Mu0QCoPYgYq4hGqOY24IEXHlpzQ9CU0LFgQGAx2dvdZxbSzlCzxkMaMNDpFSfKQw0GLbC+IlIdbh
0G8q8nNz2ZDKIiV5OSqm6XHWmaEUdNfAN6HUyjBFqTTEAkLDTWtZ0bb+2Hq799tHRanENxmU/x3h
kXFzQIb1+oNlUcumfFGDb79NabXQalECMJB4cQ7j5hRsYrI1Pd9miKGTvN/EUFrdc6LfID0gXp4O
CinIaSQb99fdnphH78GzGPslshZF6Xbrz3WtLYeys54F5/Uw3J82979cm3OPUHDXM1lq8Gn8t7Zx
ccpfrshJT1QMlFqO6CA49Wa2XkNzs9mQ0rMJugJsyXyMycOHsWEslfaI3zaW8oizzE8galkE91b/
Y4aSDx5zdUtY/8+rwyij69VhWMH/rW6HlwyxnAsZvU1s3d/9+jE5psm9vFu3NX79BJHp1JYJsYht
KFvWkY+baxUFh+fWOjgNOd2H1r37i9glEdCHuz1bT8wmrdVVfpFJmXIHHj2kF33xkm/42T1O+xed
HO3Cak5bcyAPDzx58J5ur5Nmjvvf4/sikzLtKB1Gyegg0wo3h7JHF6z8LmyLdyiLF1jnMxOKtRzV
t6P8IpCyd3/osOmzIV5AeYb6v2V5vvnOmjBFuftvq6KsPQ6kAcEkhGA85Z1//99uGmXeWqHmsQ7/
fyktaGMy2/1l/IlB117qeo9m/XhOTZbIxX5vbRtl39KQcVGLvMxlMgtgY+fnX6aZH7TN2duademc
mdpIXc/ftpCy68To6lCMgCq11Hfv40nYMBSPcUT0s1Sbp1rmIyje7gD8hFngj/siWtuQeBZLHWho
KL0YuqSFrlEAaWZYM1ikzUNGDqfT6bK5Vze/7+6Iab+9Qex2INY7a8rJ+r3zR91pZoyQCxuJEyB5
9zxah9B0Nps7stfJS2Ca5jtDS2g46bd1Uh5EaLpmVHgcWrjfWa+vjRmQkdypF7ediOmd34OfzK1l
OC16tkxdS0XRo5nrsts5uFf7h9Rq3NASUab/mMiw85IHVKat2GVeCiwNojxJrRdSimSEeGmdp8Mh
vDsknuMEZHMvW+5ec/cggRCt2vTe/92b7dsmU84lSBK1SDKY4s9LRNDNzgCPMw+R8i5y1NZpvlw9
B2u0HGcm9+4dsW17+/DBjFRoLMO3xVB+RdOzKMgHaMzutTkjr3tnBZbHiBH+wQgQJeLVgnk/dOfb
HMVCLAmJhBW9Oqk1Qyk3d7hLtzEpzbN3PkuE4V2Wa+u7u/wjkTojxPejgGY7LCvdvPYbOTcRePWH
iXjnzrwt6x9ChT+yqPOqoy4YhRayMvJkvQrWxbmHZ/nlEjO1Hx/O53fGdn6ilW8tjjozXxaQFFdj
uGbrZ3d/AnEFWHdJZVYjmcmGiBuyB4XGW/S89R4wC/cjJOl5eXp4811CcEcxkqXrV9Of9VM3hTGU
spA0WL+VYKAryTbZg5U+397kf9DT/wj5NJov8W1b5X7Wt1hzkXjlD6V2iPe49Z468t8t5lOVv8jR
xU5r5wKLUX4mF9M3O8LCQNIFwf8zuT9LoULLUq4DoFJD6fJkndTYHqzt1hqI1w+EoSjrsTmmmP6f
3dF15SzNw3kZDXCRiII/z4ONN5YwWBbj3mGezmKOX3atz/M2DksI2nEP4YPf2T7xgodzxJMdQ9Q/
XOV/1kR5/XIEzXEUL8p/eOZNDcQtWFZBXnn7NXtMd8HlXCJYNs30+GI+xCzfzPArIuVXhk7PfL6J
FtN7dl6dzeXTl7mE2Hi2PuK+wx+Lofrr99yfFVP+pdcC9HksMjvzSd02snXcIlzh7nbvHjNcWY/O
/8iiXEsxdVWclNDN3W4yDw5HHGfj9sS18YDc4qF8e2kMz0Fn04ZqqKbYgDSg9Ilwbp+8D9aKWKpJ
d3gD49SJAb+sSCHD9gC2C/NS7tKaoI+N4TuYspZY6YsZKAU/j6OwWPbBUc06NuF/He7CekOx7lOa
j2JqfbVUP0/peTJV9/D6k1zI3Y+Xl8F6wwOccUrMZVFRpTHlGYrci9ILCPF0vA3NyEpNixFXfbb7
3LjX6DmwnRGmGEGwXCTPh3Lz+pMjeOMjoCOa7RKdvMXkMUTAMBGEDIyjW33tYP4rMrvoQMRUburk
JPhjSca82QQEW/PZ2jF+f7kDvy3ty+8vfuWLZqjSKGXNlCIwN/ACUUjeEv592rBOatV8v4ihnKMM
H+wryzKeEAxrh6O9PK5v2yzNtfm/19cXGZQL7PXIbxIDSwGFjAMncXAi0u/0yEou8SF0UZa5+y8l
Ug5wTAIf4/by5XBEt7WeDWIgzW7iReOxrhea8Ojb6igHGHWtFidGJl1qp7aWkxr3dWo9PnjnD1ZW
9RNYekspqMBJR510kAGwhGNXkNQKLXVvw3zPrEUxlO8zhfxF+QCFlGdZxZri0mouDx8DCX4yjoih
eJ+RyBcRSglW5jKDiKeDbFaPYImazEp3mN58sZMbW/bpqr7IEZNq0OMAciZ396y6r9kWYNj86HkV
a9PWg6c/ek539xt6nRW+gtM5HGKelDaiioFUuHKZeT/W5lHOIfW5KgPDlXSp7Gfr5Dgjuc93v1Ji
I8I1d08sEsv16+PLyigvMTf+LPQlNlEiGXlGenNzf6+Zdy252794KWgFmce2hLS3jo3yGUmFqUkY
ky5doieVc0fT9ryzccl+JCA0vK2JzMVRzqJIgyBuJGxmskS8GsHqNu496AwsYptbeAzGrUU3ktAe
g66qVoUfTZwKgbyrvu4OJ2fTkvnY/DK9j/P5L3YS7G9g2EYfxjLgjX4H9ZjZq9Ryi3AmS7zZ0YgM
ahWrF7dtZuk/bu8l3WyJpV0Lo+KZoe5lkCdVsOrdM9JXSOxsXNc4o2aCfxg35Eom+loY9SwyuL7K
6mIRhhQnmfc1IFHWhtjHpltKQixxi8pdq+S1OOrGrxq57ucB4pp631qTKW4rTBWpLO2wj0y0Do54
w5iM+5klkzL0QMacnDiqpYsh7LPcLmSBDPxDxUT6fo9mrtdGGXiYR1k6Clib9YyX0WCYkd1Mzja3
Hzxv5phh73f/dS2Osm4h5gxMMsayds8HXiX5G7+Hod3Wxe932LUMyqzzul+m+nbwkYPlPIemfMd3
Zmsycjkr1/+1GOr6n+qxAMYJSxnMHW+i3wnUBZk5neTO7AQEHCwtXLTslhZSIYCGBicVNHY4Kel0
qC8JR+YD8mFML8XQPPoVNM2KwgPWtBxR9rt+ZOj1ig+82jaJchQlQoxZrXA6GCj3DCWAASNy+vXc
W7KdhfcsdBNDv+n3DweM91wuu3Z4it4wOv0uZzl1xrnQeAGAWhuh7LCg6fy8iy/yYKloCHgqkVjY
MTR7JaC+3jzKK2BOiZbNOmQ9HSyOHIi/6cFebD4MhJUyXwELXIuiHIMWiq2q+9g4ziBorevuQshh
ZYNW8pPXUih/gLniclvokPJ0eO6eXjF7iszltrMw6gUPxwfbVMlLSsiRe9kddtzpsLPM6oS6MSo/
/+19STM/qFExaNG4KD74wjv3d7KREFh5bBwGS2Moz5Hwqd7NEy7mwURNcIg3mmloZq4Sy7QY5sbw
hfSckk6Ig6YNeuQoyc4qe6Lvp1/JA8s1MYyMHlYCSJMsDcOilgo5WLprkNfX04W4bqySkDzddu8s
I6CZyPLaDxOexzk9A2ankHpvGejbNzlbOffhgV33WIzqhuOVqWijEYtaDAvs4cE6hdV2j2qqZlrC
HQhqWAm8lQLBlT3Ii+p8ebTwldjw6bKTuFT8V4TcBXFOG5R1gk202QMbxLwtWfcY3XuhdX4bVAOW
Z8Ednw4kOwwbkxn6slSEcidBU2FK7wwpnTlss4kg6dVmhHCPigtPiUIDyy0zIg2Z8izNNBlpL0FL
5tOTfq5QquqYqaCVh9/1cVGhRh0WrT8MzRLQP1szMl6j5buH5F/yFNDBNT0zZ8aQqnYwFi+ZkXmX
2wyDYm0VFVlkZVjzfY9VZE8FBthtMRGh0TeYc1k4xovBusMY0mg4Zt40k6HUn3vWW/yT4YjvnUhE
r/FYBWeWatMtALGeLrxoEGUdENwKlsMfGqd6wU3GSgp+znO94STo/rRuqiPwNkEU2onIs1oTZJ7I
CVWuhmyCLf9Q5/boVjDfD+ZziOU0vg1jz9VGmkrcJxLKHAdHtIHnQleylR0023C7npgieTQ7s7Ty
A8MZM+4XmkhLzJMuyZarLG1teTYvnJmC6XlmvYaYJ0m5D8FHSNrVkDMthhZaeH6lDnKWCLEYK1pJ
tV3ZtEI5DrCxTZk0lhIQO08HIyPdvXKcX5FsC1B6YybcVkp81+IoFyL2I16zywMMoIhD+VMnSzC3
Y1a5l6++pZ9UzAEKhSzjFYgZzKdn7eRYoo0uWRSjZtv2WsVkuJTl526Jo1xKLRZToi5P5idFQHy/
A4MP7w6mNQp2UnsmiYnnaZbOErs8Hm6IVRff8+X6DFI56ydx2cywJ6VvmjxJrI/AYUXH67cZmAck
DA4ExpCSk4AVqx6SCcFxB1Iwwp3lxmQFVetr+SNj+fsva+kNoZvCdlic1278YSPFQT5YdZR/SNv8
EULFNpWe1ePsQ8jzggJtzE1mAnR0BOJom7veX75f/oijwhstGUDRMiEK2B2eD9kBs3nNB6QRGVu3
OIPvWvBHCvVKUlUQzM8VFvWEUV5+wAxAl0259fuUM+pbUU+EGr+fkKeDZAnHI95gHhOhtW6yf5ZB
OaKq6Ed/HD8VoHkznHl3cPAPQKbtu2Hmxwo0Pntz8nCb6Y75ET8yTHj9nv4jnnJMk5b5ct1BvHNy
gIC2O4uZXWYdFOWUorxSQ1lZVviMCxpA5NPlAtBb4NoAwQNWuv0wrA+Gcqw7XFXUeQXY/oUw4Nqu
uEQe2lab8SQKSbxPjukL/1s+dZvcTgriP8QeE7+4spMy2NIkdBVIy2ATapmjkqG7sZ/5CziAZhu5
7eAlSNoS4kseNb45EveFbkxeZIjgD0Bb7RExUs2g6ljZ62USCIi3QQqClmfK0oETExSOE/lLibHm
KaZ9g7C3+HFbZ1ZeSguEBK3iIA9cGC2ut1aL/Ikvmkq8jMkFlMsYecIa8fHZHUjZHkSA3E4EGcDS
5nUtQlfQYSBWtYiwPiHP6QZZ+1fwAJxS1BiD42kj7O450829/Q/wLlklxmAR0en2zf5oP/buA0OZ
VheMjmNZB3MHSFeok00KMVLyrgR4GNMfO6mylIZFebsWjyg8WA8EzGNUjW8DatMMfcFBGyC6a83n
2Yoxol0jQ0mSgSBRuwWGfsQM9yOLaGJFX8C9tgwuA/2ehk6w640OdDGQu1qEWFkiRe/1Y2N2zAh9
0QjqOMGwogDqt3A5fRuf2YIoK6gKAx7gVL32P/w9t91+SDFR7qzbqrlm9leSqEsBE9KCuQwhqXZ2
Gokvhp0IVmJ5O1CjmbVzW9racwAdIsrnfFgRvdjU7hUpuN8H3Ha4IhJyqHK7F8kcIDEiASVz35sy
Oi2a+bgQypLefUSJy2Ko5lqRBIgVdLyB4hlnRB/gFIAVSfY5hMxb8fhz9FqMIPIQoGu8m23MyMlN
az4N3u2FrwBAdEiVF5ZzBd1N355cCt/OE5/JF6nexIbXDarJ75PGjO8Xxq19N5mdhrZywhC7Eixh
r8GaAV0FXclnnPMlWOKHJOM0XzAuSIzb/U7cVJuQiD/OLF/+iTOiFNYApY2CM8UYW3CcXZsFKKHV
fKwkCLKmybSqN37BF9RPKTmpmwCgSoyUe+vxf9JBCM0fcYQ6kbTlCeCkOkYA3rHu0LV8+tUHUS4o
Foy8TTnRuDR2cDykTrRtzNfAw1CyIwYx98fYxgDTMwuZuPzqrW2g9NsfQl8JMA7qkkbEuAf/k4Xe
qNtnuhJjf1nYN45YoZNHPgXj8GXqrTy0onQ37uRNpDzdFrPmX6/kUHG23hlNIwSQs4s3nT0ZZj84
xlEmzcW009zChC6yjQvGS2XZn3/ev29kznErZ0EH8tMLZM620YGs2Sr8t3YEjlS5MFZ4+7BUGrGE
hmhFrkp10Vlxu0yKG9Ct6WSmopLjVjJt9bmwmGlallDK34YDJmDMGbbVqjecPZrH3AwYPn3FGMEe
DqYTDIEBjwAaXq+NkWsa8E4OvnGRLFCPuWA3H63Znc3gkTu1m/6H4jaPMV6eCtGUQ5CYau4kiRmg
QLeZ78vXlNQtSdJLoLisvv3vqzfQP43+XxVuQsU8resv49sxyIow9C/gqFQbtABnm0I2MBMNMOE0
dTSVsRXf9QnyJBCSLJM5MEGJeiuMOS+2RZX4l2fevlxCE5WLZ9ZlrS5Hdq2010Io36cC8mmAtNm/
PD2ffjvOTjd3yHU5GCrXk8wr3INj7Q5oQzht0NMaeOHp7mW7tcPj2/F4lLbZHV7j5xjovO02cszt
9sF8YyVvPst5tz5xOZcv90AQzYHqK/hECwj7nz8x8f7UWwXgzIeKXNzjFqCpebsVzNn2ABUIzJB1
ES0q9+0DFB3zHBYOKY2+decoUNDQ7vuoBs5O3xPFm73hpcRAKa84cS8sDMvqkfwRRz9mMkwQSuba
8C/owzZj9VmpGM+GFfeIQ/8igdLkoJLaYughoXbyTdSQ14rwdrWtTMMMj8FLScan2hS92y7rExxN
byNIz0E8pYDNCJt5fY5RVepjXuTy0hVbkIrI5ikizj1xgTvaQ50egZhhKc9KNw1iCMSiAMED24l4
/lpo0KR+3ESDfMGjQrAAKAU8p7L80/FtIIWN4Z+I5R7ebq/0E6lKrfRKKGW5ah76gtxCaG3BahqC
tqTot29tnMPz7t2w3t8LD1NWvKqA2Wxz0zyrGTFKcv731+D14inj1jmh59oK3yEjEeQU29SKzsHZ
v9uQ6RmEUT/kn9zl9tJXfOTVyilbBaeGMsVVJ1/yiLyWElE3deCwouAVe7wSQgUqQSw2aaFAiGWc
XtXf93NKRhdFtPPttXwPVq52j8ZahQ2I22qxly+6G57u76Qt935bAEs56W6TKSo1nzcgYT7xry0S
QZKFjoKNS2RrP26H55SYjwPDm610UGBZy+hsDKgRQam1uJ8v7jSZsoKb0wm7h1Zx9DAE9qU5XAi3
NAvu7l3NdE3FfOB3E4ly8nGWNoxFr27rF/mURXLyCDZhZVyMIwMAcaniOJV5QfBy2CTm3Y+lx/r4
+BCCGRxZc8aZriRHr1dPmSYitDyKE6y+f47e1C0sc/QAuIRTt+9+7IvNEUQNIQuGsOb6rvacMkS8
9fHXy54vDaiWc1K8y0bl0Ad3r9k2QCXbj+nnsuOBZTGrWKvW8mW/KZOUpgYTOUvIBhwjQCnwKX3Y
kPls29ndm7yPkYI2jb/BQ1zvM2WjmHDZa7OGU25sJ7cucH6uDAjmC6h8b+vTypsYkpCCkxeGOIwP
WNb/RZ9VI4pBkC7gRGE+P4Xdxk3JHkQENuoRkTURFvpohefjWiCVESuiQGuFGQJ31uEVpUDo0L1u
3auWC4ipuMSsJhIQzGrPqmv9sk7KbgvAFQDuh1jgSw6lI8ib9Cju37XL7py+Lk1PrILIWuB1tbOU
pWpzVmjGCImdubOcxKvc3ht/FKZx/xvoIbdFpent8bE+JNhlY3NWTtpGt1NbPjIc/rr5fFk6ZbRi
GyoCxnUv5oM9d/rN6BM0hrjRfr+XtiXZFhaQRfz/Rx12LVS62gPKcqtYzQSMc5IBzn4Cng19FYVb
g2Wd8N6Z2X+1EvFfCaNMVfalfuwbfllnfNfnl64wFQ2D5exEPamseZQr2bNrPaZMVOQkrijLRdqM
AUjwg/zDy7YBzPG8VEUthpkuZ/QtJvpzhjThvhIqXOD7M6zmgOeFTjCBFQ+Hx6WfB4whDDe/AgO/
WpsuXDsFHUOAZ6mG09MP1RYsL4S46CZCMxvajs3cjiyNca2tYOuuJVJuqAiTJEpaSFRQQHp13GTj
MXZw9eL8soOU38GElgx0oJBQWo7iBUQ42vZxi+cOIh9WsnP9nvwijPI2kaTUkpLjuHpL3zZENK3L
Z3xwp1su56Ze5nAWZ7Emq6wHJ1/EUi4nNLJYFBKIzcjucEAzCeIhZ6NbhPwi+8HCU2/rBc67x2rG
YbkYnXIxqaTp6VRA8NPzDiGJ4wjwMMUjZxP3197Gq3L7wFm5mZqxydLV7/nya82hXEzcps0gDxBd
kPBONQWCjgVcJnvAJO0323xAqu+s/8UT8KurobnQs0mPkcuGUH5pqcLZXjLzfuP6jnsUgapiqC5r
iZSricMEU806uJrdTh3MGgXipRL9N+0RV1tJT7tqlVpPQl2UL+FL+CC+q6ihci8D2Z1ZivoJf7zh
zmgm9NEQOJVPJOhLuFdOyRG91Yfuqd4L1s9NZY4tub/H/bg/imjFP6oE4fze1twXn9TRwvyR/Pzv
dphOm8XBIMzdYq+iLRAcJ0lMd4+u3dCW72+LWoEmXW8y5YfaHDMUxg6bDAvlCP/mbP6HsyvbbRxZ
sl9EgPvymslF1GrZlC37hbCrbO77zq+fQ19gWqI04vRtVBe6qgEHMzMyMpYTJ3pCSEChrqfeQo/m
8WfpitxWW69FzqxRC7xXzKYSYpbcjA9SvWdt4BlWlNE1vdu8gHfH07V3BhM5yOPF/iIlH53zzCCF
oSeVcY3FRiXRFcLSmtGfTSQnG6twCfC9wC1P9SCgZHGPNvrmZfVC39/f4JqM9H0PiNHjD7qDlL3e
ipmh8sWi9HMWr4C8K4wvBpGLzVmtQZE9acjfx8KWPMB5ZURl88ofKux79JORxkDCzQQXlh1YXEL4
P+9Tu6KyRTJDX9FP5INhKB9/wLS7j3Z/5hDJftSkQyjiUf36g+nmj3/4HaTn9VbOrFIlZELndTjb
ENeWgJ/N2H8aj2UsBAvg+rx2RPqxDnp2hOWTvI1ZkGgk8ZNP0VbCoGzIkK6xEITVzyExCm3FkvS0
cHWmHbrZQY2dBqqrmEo/Z/1n3cYLQgxfdDbpVvoS/4A1akHCXbfkQgJ/vcJyEGpgAiAh8o8YVdw2
+sBQULS+Pt7J+574hZyZ2WFaV/GFEbrIUtQfDevp7Y2jE/gSvupSwH5fNS6EzQxOUmcZP4VbTq2R
EpOoftrkxI1wklOjcoZNA0Atu6COdx3kC5EzS6OpQ5tWoPJ2gp9zFb9mzLpRF47qfqx8IWNmPEo/
rFwuUVHJJeeJBmvir3g+nSaSpIXjWtK7mVPD9rUnVwM2cBOk+rgR9VHV9UUvdUn3ZvYh5aMw9jll
chfP6DXqWRJ/9QboMQL9p1tpIDN6XcQj3pepIKMCxnNw9s6sBhtqeIpEX0LPlg4qUUBU0OrZbRDE
rP4uFvyny3N7ff9X2Lxxq5RaJuuiUEJUoe/0WEVmUCUU3BWLku4+sdo/krjra1yoA8d7XiAhukAj
EmiPz4s8jvcjzgsZM1MxlJhEL/Hubwrjo/UJwBMWT9YgJ4qtBf27A1qAcb+QNTMX2Vhz6uBClrba
6QJwWSZv90byvm+WWsWF+zf3n62bGQtAQtKC5RlYQBzSVJr6OOwaI7f1iprO8/OzpdHc2Frb92a7
B4vF+ucHDIGLfSb3I9CLFc8MSK+5vueWUEzNTKcuctc2G5vfLIEI73CNXu/szIhEgdg0oevhAmww
ywQPGXLIYOlIN8gHoXa0pi8pPR71JaKt+57PxfpmJoXr2tgVMEQUIdrujFHNu/G4P03qQxejo3vW
C28l3kzUeXl+TkXSNm0huF0sOdUa5dCMyAPSI8xrYItnOFpwNv9u9MfP26Qj84vOY3wtOByRG8VM
7+vr57FFXpaJIDminBFeCki/BOOZ7NJcggByfplH/Q2TgGfqIaWemynstCaSc6Qk9JP7XnrD7ro7
l0JmutE2fsyobSahP53oH9VntGfpeZP87M4YUygg1aMP2/8H/e09M3kpdqYaophh/uY4id3VOmZh
ovG/Qtez62AYum6BDMqo6RpK+ffxod3NklzKnb0/YtaMTDckk9FUsN5fsiRwSm6NE3jtlpySe0p5
KWz+8GRqXZdJLjljgwF0+8Rdj59+bGn6EiPF3Zv2j6Qbp7WupNbl+Wk7z8BCC2/Rdt2ewD64tKK7
abpLQbNHp00iyce0OQmWE/rS6iby6WD3tZ7QxcCb0jKX0fQD/+9LgBlt19csFNVabKYDiwiYCIHy
pj9/l1koFjdw9viUWt7GFQJWiCn1s2opKHcrgHHlG//ZC4muL+3kb9Pno4XN3qAx9BpMFoNE5OrP
Owmp6jOzYgsyarr8h+qr14mrdljjX+uITtvTaW2M9C2NAcqmoLdZ+p67T/3lyc6sjSAUfTsI+B5U
nczEyKz+uTVWQrcYFtw7UREN5tJUAcK42tmJYkpr1PRJB0FMSnbamQedrInBM97L0mW/5/hdSpod
qtgyqhY2kDS+wH1mYqoQzWxhaQADhTmdEtkEyrRgYu7d+kups4PV+CFR+qKXnFAjQ6QnFlsjdTY+
od4zsWHxyP7+Xaq3TD9zrkwiBkQAmIz5j/wc6dQ26B8tMf7ZOZ850C1lADwSjvimpOn5qih1lxgS
MrFH2qwSF3yhg7Ww6KUPmB1qK7pwEzHI0QEe0/1McpN32hXrUy/5FFkKfG2GToKhsIRgQfLdB+xy
6bNDDsueYfoYS08rvXhFhZZ91+h22yD1DFeDKNYbZYGL9DENcOmk77mRl6JnJ42ErCfHPkTnf3ij
Lx2Rt2VA3RsXOLhO59/Vd02jrLuJgBaP1xl6yhZ2/Z6CKxOqGIeOIY9zqD+rpVj46CtIRIPU67B7
zZ69ox+T06l781HX/PtY3h3CN0w2u5A3W3CSoJ+jUSBvA0BfaPoclfWWuGgEzN8AZ0b+ezC34GXW
thKYSzPDtwa0fq2E/6KzTQPkkBcx+lHSJi/s+lXwOjaayPsUJ0bfEga5+8qxM6V1PdVWhlX3dTyK
IwFwZ+me3bnbV3Jn7kNSKr6L7jYF4Th4qUGacS7Q0up8jbhrz6ItOn9SMP+ux491vVsx9o+y2Cu2
9AUzn6KoedD78fgCbyW9oQ35Cz2tx9ezuD5vqvVfzxxWC4d+L40zdQZgCLykIi01b68YcvBqJICJ
OV30FDi8joLOsEnMKY1zrDa+Jb0/1rJfro6ZMbsSOFviEKeBF7cMtAzYbg6zfOih14MV2xrMKbE/
1y/u/mVtEP/1t74E0AAgAzUIqyP0ECx8yvTozT5F5KHymJWEmYjSnLmhyhS117qKcVTPjPqEiIqj
fpWMVQZPEvqUuHzdCe/ZiNE13U+SmVFzDDs90HoSsDmGDH4W+U4KMcYJJjAGE+gqCrddQJL00Kq0
7W0mbiivOiWz90ejAO3vd7KEF70XVl8u4bcucoG2GPJsqHO5ZBzupfoRapvXfFD+NtrO5Yz8yNiF
S9vGebxv99zEK6EzN3EYZa5Tk4JxGFYv4TuZ4V+GM6TNCHfGpEQ9UG7HOicWWJbjEhrzXlh9JXz2
FsV+ovixhhWnDcDGL1HM6t6TLDwPuZ4VJcmZZz5dSHvfaQDAFflHUeaUEYWgFiJmqjGOxNOiMl0V
k9uI1ny3my9QBgvfRWk3f1zyR5HIKMImFiG39Bgs6Ko4M85jzKDzjceeCzwNefr9fJhKk7nRMwba
SDGPYrVwyNM+Xl0O3Ar0JakcOobQfTWH26mNyjJs2buOp1Jzl+3zF9EITUUhMeqFe4O2BhA9NDks
XMpfjX0kd6ZcZa6Gks9DbsXZ9Vu58SZoyXNFhRUSKbqzY1FQi01iVablpLppeVYI9zn07ZfYwLx5
ekytmApPj3fjNgH9uxvotsFGgJxpbiYlNutl2eVdp3jVAqJWEWm/UHz6KhK91F4YtiFyvuD73Gr6
TObMUqpt7aa+KABorfwRNtpRouvTEuXVbUnpWshNRjMDdyg671wHSbJkhUdPIedNrre+IT9FFppt
1CfFNSRMzQYtkIkXGEW+H9BI8OO/1vDpSwCtx1BTSeDwh+tXXyuGNuYx8xiJXBcF/8PXYSKUDis9
ddFhs/b7BU27zb7PBM72ly2k0k9ayXX6clXXAFu3f5udshuNcr9PHJhsM0B2kF8tyL31s67lzmdt
pG2euthx19lEP5tztM9IYvgpiT5c8y0KJrAcUAZT9KI9HV/i48txQZfv3ux/NlqZ3TA1zmJOqFTX
ySTCVqRmSW0wx+QJXg0M9mNht/0j02LRrypyGP7AKXMgR+M1Ws2KPuNsRMs9hk/p1jUGEhrANFFx
DZpw4EwxFMOzRvQDvSftVJ9HL9fLz+PvuPVzZt8x8ykx9FPNMo5xQSdgRQXJFIPf0kgP9MD8CY26
ID8b2Xgs87aRdiZzptGqz3Acr3qMo8cZGGX7rRn/ccwgIo69I92HKJBP2Vzxm/XwdlytYkP5/Bz0
zxO83CXPdlLluVFVMP0ZcH9uiidmr4fmFV7lDvB00Dvy6iEJODrtwT8ne5FGa9XCqDeOrGOjQigp
rrR1/RGuS7ouOKIvdbXdtWqXnzLLRAxCXzJug0+p4pVUv/UslYRN9+JxJOzRbc/Yjw+Bm5Y2W7oG
ak7ELtPa0ehwbVZytasxfgi3HH5Ks4cdNXoMukBNykeB6O9jYTcRm4YxQ3gtFUVWIHTuUCaskmSa
DCWTajqAny7dMCp6ofaa81jObaLzVxA6JDHaDnN+572vdRA2ZaGEcEiInjw3H22E9Kp8kH4+eT02
2tMKKX9lkUzgNot0LXYOGmwjJUPKM2KQX9Uj7KUYkm1hyiac9qURS/cMB6YrYiyUgN94OCDX5xb1
nZaFGWS1E7bj2K5MYdWdog9nshcEYB6M/jJexLfsgHoVYDVfuDbdpqFL+OJ7T//VhwjXH5KphdJk
KT6kkIm4D7W17Bo87dVjo/ypadKQvFuYa3CbPZz2+WLts+sa5QPbjxFEvm52vZ7/Nc2Pj91ms1nl
YLOrDilusUwPw7dTFaQ5GYnDTVmB4h3Pc7qcpL17g1BOEyWMGufQqXS9ARyXRSjASIwTe0aTg79q
w3qHvCa+ZjaapcZU7vfBu9bTrrUqzVxQ9ZuQeNoLPCFIlwI0gf7jmfRcE/2m6WBEFeLuUvQoBdQL
9c7kwen7N5tmgixRnN9dMMRi7DhYEIRfk3IRVKUhE0VZozBOxh1abC2bpUs+wE15Fz8ek1+xJhX5
DUme72nuev3QNP6JV/cAGdAktIXomDNnWQT5bWoyNDFk0AG43msqvKsbYaTY4CFfS/xGCo1Rcxe8
zbv3Df3kioDOclAS/Jqci0XzGldmATAdp5E5+rXdF0exO/X9W4XsXk7VjPLFKz/URKjOLa+Ho2K0
Ixlfw+5TUWiLHmXFy3RhJHn8zXQ00AI6ZmYn7xRBb4ExDOolf/EmPzedkCZJAkD2Cg/yhmvF8JTc
FeOg9U6CqbiYhRCfRQUOY52SsSFiRlXBSEur8OiAEC15ir0Fl+LXIZ2/LCBUkGRRmgbHzzGHSt0l
VVxI/ilJUcN7UsHAr8OPS+3usxb17nME87RevY75jive6xxEGTKY5ZWvLKOAroRFqEtmApYCU61p
I0y5TdHImM/xuTglGuU8wsrPokYCox0MVjISxWQFylnuVlOpZvaRLb/lIx33gd24BB3onKZna182
XXSo/3WRiHDqnUsxcihMiMCQJtD9zw6zv9y/j6/oXXOlCZqoAtI0afXMt/KrxpVYV/ZPTEj9Q0HC
M0/VtU9j3QQjPMUF0g3gEVPydBD1eBXpRv68jsxP5XOl2JJem9qq8xbTO3ceSQW1MrCYTDEbuExm
hjvhfVHxBhF3bNxxmEU80vypUVgild6qKHbtLkgoE5PsRc30lFlJ7kvZk/a5lmkjLt2uW5OCb4EZ
wwhmDVn8uRs8oMqVjkMYnGp0Juf2wOnxJ064+JZCc4h6jIB3So/ynM5I68kP6kgVtmRAScELDD42
GVuTaBoZXPvWMUve4a0xQoIZ/+AuwW9BNfr6JiV5WERZlwQn32bOvpm5T1W4Yn8qhN57tyA5mqoz
EjF/xu8k+gjZnRaiWYBd8f8aBK3hO0SoENqrMZZMmPnLWd/LZd2VwSkenrQXXB9pm5xQZmiGI9ME
YPExy28ZGfhRZ1WreFHahXf3TmQGohlUWLjpmcNktNlGBEwylpzPhKcCAIOWViPNFJp9V+5bZjDD
pivAKLJtSdns4a4y5XOfmYVndCrJvrxDJO1cBm6fWYWH8LkuqbSQhLh14q+/btKxCwtd9n41CtPX
1WjX9WkY4GGCCR53WvbssqSt9cf3+k6ArOBFQEVAwCTlidnlWmBRjs1Qj35yCvltjnkYn6xrNKFe
sJts57omTEzgsOWKE4h/ykI6FsRbQjDcJjg1kI0IwMZL0xx4bu4GumkZsq0QpafGSjHt5sl9B8QL
1lXv3ho7PrHewrNy56JeyZupQCLnde+GkJeyPxqeOyAnH+/qrT8zLQjD0idPSpbUmYA+STnF09L0
BPZKDwOBf7qv/0d32uQVXb9N11JmusK56KqUvTI9tardHPuNYNYbbY1ktVeuMl3cMM3C3Zl0YS5Q
0DDMG0UbHt2ss9cYeI+aEQQ/O7nlT+2bff3aZgsTve+EjuASvZAxLfriAmTBNBu3gIzcPtc8YcON
7DAWuykHVKX+/SmJCK5grhVRUrTZ/rla4vF1W2cn+BLNYCDblYJ3vDK4V2axk/DeWV3Kml2zvC3C
WBqr7KT86UrYHcJufH8bha9MfZDPVUOr1owz4/EC7+RZ4XjCv5XR+Y9X6ZeJ4mIzw6YQUi1Q8pPf
0naEA6Gco9RuGRNjh31h21Z6Ehnsk/BTxCNBPruOHK9ZMUdP2zLSR8CFhOdI4a1UwLE6IoU6n9A4
XSnKuWZem8oeK0Ot7DZAtmU9wDNBi94APzGkWfPiLuVKb7UPOUo8XtO1gjs9j4fzVGj9oOuKkx/o
kvSRpTuxWQhEbq0vRCCHgAyCzCPintzRi/2K08plXG0sTmD7Jn3/UgJmEDyznbQa7PQoPz8+ntuS
g6aC4E2QwS4FvwGZi2txQMMJA8tWxQnJ0LYhCkdb2y8tv9nLdqWXz9yzhMZsLYrgb/6VC4tZumyT
Hbq+0PgA3GYN2Tv4K3PaizBMuoQLeqy3B9gOlGge0v9ADnek3bkV1Z6aVS4uvDi3nF7Tqi+EzqyI
0ncs0JsQuusd/vRlfoUv8ajHGw6MM+sajR2mQRULJCcvkk3DdvV40+8dsTZFE7j3mDs2v/R51boC
19XFSRr13CVdr1pRD1SxpunpZ1BTqWLpY4m/TMw3uyzzWDQIQDjwBl4fc6wJtVs0A2Y06UJvZqgr
pilHON5Qf4rXBlRFBdGMlKEuq8epwQVmk5FOpOMzcDYk2AwyTVF5+yxC5HD5QYdnFqPVqMTQIJ+W
MR09Wj3132lOe0BGGjsH+21Am3HX+6syWclffEVbZlXkRo7YZJE563b2AALJiXQOC1NY8JVNnufF
peF6PlDHVipPvkDYOqZx+RYm1CvMMhqo0H0EmcW6r5pvRu+D9NyLuti9CN8oMkkSSPtpqoHBzRRU
Q0tWIco7FQDXpd0CRsXrLEJRlMKUldbrvrJpOD3TTPylhHz240P6bb6bHdLVKmZayRVxLrOSXJ7Q
0h5ougLAkbITwMo1bquf8QtoCZSAXCv9xixw731U7TA0OcVyB6qoqyqk0bjmWWvQB1kP61WXWtr4
FLNbkTGy3Cxd6j9LwiF7Uj6CZyE3AuHN6zBREoXlwfAO4p/aNZRsixmJ7lvPbEpLkNeydlQQ1H0X
oVUmOhO8RppVRYeIM0dm5UYmL9FynyHmzvdDmBtRW1DRJ6OFRgkfP8VfMxIJZSpA/LYqDLY0uZYO
3ZP/1fh6ofFI5eDXUwfsqy8tbOdtb+dMKab38EIpgroS5FIVyxO/Du0dcz40VlKQGLk0i9VB3ukT
Ga4tGb9zjOxF9GqkVmkF5lL5X5qObX6sMpoG4F2CCIX7jQYuvqNoGR/EZGp5Eg7dj/In2xf72vZN
DiQQnpNszRSzZg4DHc1o7xFlJ1nhHhNUkZ4/xeSNgu0SI4lYzCBDryFLXzHL97SSLN4MDuFC9Hgn
Balyl186C4yGMhOiilHKE6tUNK1+pnZt+SV9liycamT6S/JufdRrebOceZH3glB62BnuUJoV6jXT
xNoRtCCq7puu7ZrcXjzEmF3cLFjgO2WaK8nzcqSQsnICmwHdOEav3qaVnsd3cdeptKqI3LyPgw2/
I9PDaJ1JUA3+5fFV5++8epc7LcyuehfJLtQfO62teBp4tEfSGWigs4ebQAITNTldsLNNSqV3l1br
zMg2gj2BUx5/x/+hmzLIZNEMBmK+2QlIqIR2STJ9x6b4lI8V7TepXo4mLyP63OC6sNO8x9jOU9L8
sG/5U1/oBRIt+/ovG1Ltj7JKkoRI68LKWiOMiEuYimgFZcBs1JiT1kSHzmE4qxu3Lq31RG/3Hk+a
r/DYwoisI91VFtZ0x33H2SoCMAVAU/DKbyn64r5x3RBriRJUp6HT/R7O44+caVRN41XDb1m2oGHB
7EvlX0fNkAofCjkFVUPyZXaiKtsmUiC50GXRcGPSvPa9T5QPf+O1L/ISo+udatMkTUGaWkXQrPza
vos1FiIPSA4TVicf2Z3q2695U653ZfYGYJCYr8bwj9QGpBasABMLGprG/IJHcffqXnzALBcX+o3f
sVlUncTIjgEShdtt15GtVpt+wUrcSftdr3VmleQxLX1BxVrZ9Y45hM5osp8HUAfJNFnVUysbMn71
1LZP3xpQ+SQ2YjUS05TWxmdOCvMntleYnICninrmUlR1JyK4OojZBULHoDAk4vRxkc3lqyQUidw/
P76lvxiY+QuiIL2IgAC9KTe3VE5lpD1r71ejw+q9kJxYWkmHJAL/qnKSh03RWExuKmASYoCY2BU1
8rRG3b/34EUcLDY4PP6gOxkbOJGA8YFSWEXC8zfou1Q/1YuHVsbpK3jCG3/fmx38PnhNNWaAMtsR
I3wklqoaQDyEcZ9iKv2N1+kSgPOeDiK0BCsjWDfhSc+CZ6CV5byQauggOPubwnT91zH741YAGLj9
QpxyTxb6aBVFmcYFi/PcZZFHUdfJfn0CHrv+A0eGQYYbyULUH5D5Xthe/o7HoE7IVIBUFDi1sxjQ
V6q2z8aiPgndRuXO6g8DzmFFAfkPiTxLkCqqekZRRWs+Wkiv3IsHuUvRs3vNyXmSB2len8o/3Fck
CFQYdFGiWa2CPCqgFWlEPXuRJavfV2JAU6AMsnKjLgXad0rAQIRdbMHs0mdpl2GocVWfMFnYdsIX
CWbuXbFeVCSLD4rOL1yxuwb1Ut7sHrdi7uUsB3kuu8awwYjfFZgxm4eouBzrzlYbykWE5ajSrhRH
axes6V3PS+OECXf/+4DMTlwTRjdj6qY+NQkKKvkmFw2xoG6/y2vJKLWQVhzaAAriys6Crk0/eW5b
LiXPDnxIG5mr0GJ0CquONCmcYiWhyWh4LCqB31Glj/VnWvxJhpeq2fCa7Q1vSU3798efccsAM5UC
4SELsCksK/w6TBcWJeL8XooVbMAAJ/gJLOiizqe02A0h0U75x4+6P0qo4QQmR0+SnWxUIzQaUq0k
m1+6AtOKb3YEZTYRmeCJtXK6nRef4kdBIxQZTHobfQy7tjCQZlSnzMjQYZjm+Mlkm0i0FZ8GZ+6g
dnqWrx5vxq/3d/MFYB1FgkDF667MzoSfxq7zVVKduHNmSE8dEoI1HxORNdhggzgFEKfKAl646s1h
A24Ry41Rkg+/a0Rb67JEHSw4Y+Duzveo1FMlsAAfbLvj46+8ZxGR0/vfj5zd0NwteC2UsE1lRoaC
Bnhdk02Ro0zrUXiNj4XdtlZN+oECPZpTWKjrPO8rcQnmm1YlnkAKgiyZ2CP6BRBo6sM5cgbbN5D6
W6hX3b0ZFyJnetAoaQT2qqo61RGyiQhcfXefhnqoLAQDdwqI12ubgoULhSubMMPs8d+1aaAaybcN
2uIEHVl7A30RNphLtwKIzmIjBaX04329e4gTove3pR3EkNei4zRulbxpq5O65g6dF9NyhJSwOcTK
wgM6PcY3On0haeYfc2OXa7EPSXUKIvkuZSTTq4q3x8u5U8aZtvKf9czOzBNCrhVBpnZCSu3EfMk/
YbFKgeEQtnJK2Mz2d5W7kEy84wGCq17kOJnTJB5zOa63sOkCT1RaCfTUtW+EsI1R/i4JCzryG5DO
tu9KyswkNG6vBiDJqk7deqCi0XwXExd2rjerwqj1+MnbCF89knIcZc2WBvhdoJ3dGqzdow+230cv
Swj5O6oDrQGh71QtU9GDd71urZSQuQ2Z6hR3b4GCUdvtsUVbamAKiKG7tv9vtvlC3Ex/usCPi5Fx
q1ORfjcZhquoX3kULFyHu2cpoiFoOk4Zw/qu1wQPPBxrjOY9NRqN3J9EQDdFtAQIvieEU1W8LCyH
BL80O8qc6xtmCMPm5LmGJ2Jibg2y86W2srsKA9gP2rlQfuHV+RvClLLIwFNsTqUe273O6eK3Dw7S
EW2pJdokDdUOaGKrh8hGyOg/g2Uc9IZUOABaYYgrXi/Jz+O7eQf5A4g/8vwsUg2o8s7zYFrnqlqR
Zc2JS0lhFSfui210z9BoZdbIcSkUSWk0HIssaDx0abtB45ViinTTojGsJ8UmXnro72nw5QfNTluJ
Rq1JxbQ5KdxzINMs3jDdOogCXQ2JJ3oEcDSkM8xEJbzQrcczb8kYtvEqDwum8d4DgAFGGtriUACR
bwKZnutLtW3L5rRJUGgHd5jdHsaV8jwcBnRDI7keGwlpt3q+5nblwjN+xy5fyZ609eLxcYVCbSMW
p9KjqD5yu7rPFt7uSZ/npgsjkyYYFaaXKMrMJg+jWOXJ2DQnIQHQrN/V+cZtVnH1JLrmgopNRuBS
lDbhcNDDiBoHUHz4j+vFBC2nKo3odSev0+sz4EyAZFkAVqQgf9yhkXPYemCjUWmnr1BYfCz8Ju+E
+oOIvg0gk6ZxRsoctTr2mTjmcdE6WWifR1yx+ss9gOy722YLr8FccX8lyagSYigLckDiPFiJGzeL
Q75xmpjwXbLOO3bnh5gk5tfHcLCBnF3Y2LmS/EcgCBon2Aya92YmSw5YPqxLtXEYHvlg9A22YrVg
3++KmHDjKL0DkzMH5WCUeJxGWtA6cYJKL++j+eVfGvffRaD5EPAjSUMhfLZrsuYzaRKUrcONsslo
T4UQEc8rFtZxU3aYxABCgqOZ+hxZTbjWwUZuuHacxJS6bJVb1VLX6rp7VdfeitNTnTEUI8BMm8Lm
qGZldr5vbH/Fkw72bkEh5w/N9CVAy4msiLIYWL9nC+ZGtRrhLLUOCi3BChGVCjoCkjAYl7Tx2RW7
5TO7+co2Faof/160qiEvgyEWSMzgO2abwMahWmpR78ioJATGsMswHT7cN8+R+CJVjtjYLb+T+Scp
NcI9mPYW5M9NDlauAluF9KiARxyzi2bitdwvwqzonSDwacEA96ieUI2qRLtSFiJXYTrPa5szyRLQ
2AEcB/Chs/NWO5HpPK+BLIUleFq18Ci2OxHFOgY9zbDnqH4pbaKHiOBkxUpEn7b1X7cyZKEkQ/nm
V+sof+2qTYxed2ETcVaWGm5I8prK3Bow3BeuXsuZwUVAOxbi0ttzazKvP392UlLpdkypYKtqxebR
A8sRVPy850j7iSOiCSTWaPzx32gHB1CtCDAFFHSmmIEvupHvt70TqXpdrSpDaDb5pl3zopG/ZdzL
AJ4kzW6jvfTeAB3430jHlBkE1/BEtLnjil7/WmHHunea8lnsG1qi/3hwCa4zcQF7FDjC56tULZGH
sZnQ4DKada+c2i98x7Sx13qjoRcaTyKsBLxNcaajMhAzCCx71mHziKE5LybwNYd0wQhM0ceVFCA4
ALQG4z+LPhFUIa9vQpHxzNCjJduJ1YgI8W4YzI594kLj8abe9OritkEOavC/cmDFr+VAjdwowP92
+oP2kpWkWvd2RVEOdtytypDSI+062W7fO3vY+OuAW7DtNy/ir3gFDy+AVFPK9Fp8q7SYrJdBvLT1
+l3QGXnw3nIoJ3ITIHdcWO1N+fB3tSK8WNhXSQSC81rc0Mg9ohGI43Kn4FZKsapSIxEwhykkQaXQ
esxXPoYoV0m+C5vmMyiqT8y/ouFgFUtm/u4JAzcpy1AkBPKznRfGKM246Vv6EuTFfWyN4a5kniJh
cdXTJs51CfBIQebRZwfzPtvkUSpEFE4DzpEqQxyOqSOmVGWek2d+qu/7iGHKQfeaQ89wBCAmPYqS
BZf93jGjEQnYGR65CtAJXO+7rLq50uUx58Tdz6hZdXzkG4hkwT4fO1LBLrg9N1nJ6ZyxryqaQjBn
QL55xrIhjXpXYUE0CD4U8rrBBJuPw8F27BbU1Nu3RgfYm7z4aKJcHV8fX6l753ope7bbiVDxmudP
N7ffN9VruSkA+q9H67GUG3ze7xJVCbA2OHdTjel6S5swCbpaSTlnh7WBHVK0EOdgvB0xM2qB7N+y
IjBE2w5HImMkYLM7CQZ+fU5d9wP5WaQQuglc//NB8KHA6oOjnqOjWsUN40J2WUdvQamcUedj93E+
7yI60sbsrEKP96W1Wb287PdHsG29Pd6Pm8LDJB42DFNJNRWjD2+6ZjuAkfuo4hylMqpTArqGWC6p
gPx7mBYYdygQHh7ksR3fEyVdawtV5Js853/E/3puIGu74eBKhtaDa1lyjoCUZgx4d7kq/Rh4paPW
fvRdgkblU89LRi1hWGGkC51TJNMktMe7MNmM+U2fuGN5WDdBBDDgWikUtCVFvthzDi+bWWwUHara
n/krH5ltdwrgzDwW91uSn8sDFB9GDC2UqObNbFjZSGqVRxznyNk+4jAF1Rp7Da/xHvPh6w4dAKO0
EmK9d03N1av8FL6KmHgnR1YvO0JCZG8rS7TH8KFwNNiWYj5cUn4B2xXbWb8bq5QMiZEvDf67qRlN
ZwXnEocFi4T4nb/epeF/SLuy5jiRpfuLiGBfXoFeRWttaWS/ELKlBgoo9mL59d9Bc6/dXeLrCvvG
hGceHNNJ1pKVlXXynKEFs0eNrYNcIX6dbhI8iulbBQxbTycwIV4fo4Xga+ElELhk1MCVLwQqwL2l
mQRN2qP2CmQ6OKg/rv/+wpRf/D43BZMZVVRLWnCov6P8YaBXd8dubGOzvW7mS2Y+v6H+doPPRxw8
rRA2wo3vuIP4o98J9q9gmHhgTW6NUVVJ+H3FD33noHy7/vlfHuow5xffz815a4xMNhl+f+aHtPCn
v9X3bOfGiVcIbC0cABemuIuFo/WlVTowFR5+JCvjQB6u+yIaqjlBPav8lEloaOP8++opXuOtXthn
IzIw//2ZgWRMu86Yl1Tqoh/NnQIb7UZ+F6Dv/jTzDohZ4QSL+JOy9cziFMa0B3ZNh/xQA5U3x71T
XNzAAA75CSzdalwPt9uTCES1kJRczNO85M+MokVRq/McbkK8wvSkt639+H59ppYOJcQYlJdQHsSN
ib9jppLZpMMsnnWQD/RJ8Yo9c7t7AhG5m17w6rWwQS9McauCJMlg6XSElNu39MZa6Ymr3oiIVkU2
uIXhMFQrYg025MprPDe+7UQDNh9Q3IFi43aFCwE6X3An5/ZOnFlyK2XKvPSAqPMAGtiAonZ0RXa+
3J7nFrIzO9xoQQlC1SUco8cIz9b62y7aaZv0HhDaWxHLw/xL1zzixkxKy7CmCTwCG38ouIouzseZ
F1wOiAuSUaQEv503LrCxfSCsB4nGidsjemHUZTPrKR2h6/oI6Li+1tBXQB9Fm3EhAlxMyLxZzzaj
CVh7PcUwdBM9rn+knrbqfUFytLDfL0zMn3BmIjLQrUAkcPub+0N0E/ps1e9kwTG5EPvPbfAAKwJ2
VJOACvGYPHab7MXxRbKciwaQYoNqCDm2xae5FonUEMAqpBOu4kcAPl+PWKKf5y7I0CwqCz3Hzzcn
cl9sphHS6NctLGVfwJ799oA7ie1QUdsQAWBu2C9crKrHwf3YO5unbSaYcJEzXDCxxoKyAZXOo2+g
etJ5xVHgyuLugMAsXh7RD/KlSJOlecw6BXz24HAt3MT9aHxVqOu2cBrPxe9fRrgpaelYsayHkdgv
V84flxHnQHj269xsyFZlVGOHXy9wU1a9Neh2DIhUibLgLw/8yL8u7HBzEZGEpQ0Fv7sPVeCHF7oz
1spW6YVkyItx5MwfLrD3k9YjaMGfOXfJoQh/LDe+YNoXw+6ZDS6kYz7kIiHw5eUFZXkgP5CvQMu7
jVw1eHh4EEFVv2D7+LGb1/lZ4HLMpA0HnO7HZLs7WI/e8xM0km5eb/3g+XTdtcUQeeYZF+6Lqaz7
JHWQWj5ka30XTOBwE7kjGj0u0utxWhC7hTdk17hJsD89XPdhKdW/WGpcnB/RlgwZXUzP4Sa6pbvj
8bEF34MrMLO80ByQn4EaUgUO/3JSptSmdWsYszIpRXfkBxpjngsRy96SEcXAsxoOebDK8eg6BpYR
YhcxiHU9ezOuFNyMwALg1oI8YilQnpvhN02JDrOxgyKCvUm2uKtvIgHweGldnRvgdkzYRJbUTjAA
FMypelZff5L9KNqWS9H43Ai3TcKib8dBhhE5gx5j42oPxc68U/aR32yLvzjnz21xG4VU4DoyB9hS
N0oQboudKJ1fnhK8AVp4CwPygov64D0Cq/MAfY/JQR+pq+/IhJxIsFOWlheILwxUEFHBcT7b884C
S2syktahpuEG9Kr59T/0BtUYr/RQE0UUu4Es6svfWETNxQb2HOV3vt4/ydHYFpBVOCZucXCjfTFs
hj279bZAHj4Y/ru07rzhTjRbXzQw5ggKpp5fZrmlMRYhCSVia9Ci8A3ZJU8UrW9gt/NPD+B3O53Q
eYh/mq0NbKoBTjNRdvtZjeVvAecfwK0XGZqozCrwARjpaY0j8OWl9dODtXLv7x8fldunU7yKV6ft
+/XxVufj+4vdGaKCrtm564Tb2ZSFfS6XZD4OYRm9lfmzCc7cEtTM+1tvpWC6wyPBex0wxK7Q66Xb
3CdI5T/WuW1vMDUhrQrrLy+wfrNWUi/cmbto822PNrkncN4mPt2IAG6Luca5WW62oWqhtGYDsyFo
wex3uodg6azgcn1sFzfP2dByUzokpS5HNazIpn83s5AOLq6RSixIYhdrCOfecOel1bSdlDHYafbg
RCzcQ//YHYzMB7bq4V0QQ/Wlw/ncGHeqpW3aSkYGY/phLpT1mattw3vn8QcYxr73K/JP6CNdnzu+
B3jMbnLzvlBmDubSS0qIOLWudE8/QAEa+U+n/fPbM54aBAevMaeKX9Y03l/xDIwHHsPkQmMb9qaR
2v2/Kd7ra7azUKSyXHsz84EO23kqjrudfj8qgKDLXpqv3J8/U5CVQwa43parFnDLxicrG8t/v30/
zQWtaE29U7k5nd6FMW85+KD4D0iDAUQHD8LR1CgrxhxFoGalPpTBADGcY7GJ1/E/9W7dbBo32oU/
6Ubz9skd+BX9wkfL9u76Yl16n0DP2e+P4FYRGfIinTJ8hHaXBRqaWbOn/JA+O4cK1qJ1fFPdi6gV
59jyZZ4AUsCbI7rdcEW6zJCq3qq1sppQ0i1Z6c3EUB4SqVKwDRfTPU3RZORgkKMCHeClmbK3CzTx
VVCOekXz627a9TrgGT7AVSvByltMxM9NcYFF7SXNzK1CPwKiNu2Mf+gu9pRq43w/WQQgTNUFzc7J
Xke+KaA+Wsqfzg1zsYbZIGTVplI/1kGywu7zTDQMiALaVyAcFLhwSKkApzkysFDcHa1uSALskTUd
y6ZyjfEf0j6NZFPpxuafIQM0WaldnYqerBZcQ7sQ3r8BwMN/eeguHfSRsJbJxxvHWDWb8Cdog4o7
EUP3wkl0YYWLa5nelkzFve1IjFP0JnUeg8rLtM6G9/G9BV2FFQtfmb4evdjtcy8KWIsNQ7W4HZfm
LLM0XEePJeRGwkxbO9NLE+OtHe12EfVKVj8BbN3oXmg8x+pasN+/OnxpnXO4bKtuqJjSH2XmT+h+
qFptHRaJW+q7stU909rWqXoDSiaB3a8HCOzaBqjMNLAxyjqXcPTZ2NmjXQCWNK4ztpesxp2KCajN
cqWnt/F4qp01iUAfNtwYBjQ7HOsRUN5NW3ghe287wXm2kArgc0ACOHcUA8f6eZacZbh6FKlW6tTD
0frZ6A9T/VBN20L6zk4mA+3CE87Qbiuih1wIE5dGuTFIdOS9ig5oliS3K1tpVnXnsiGoLIhTku04
vkotaIJ2dtH/KPyR3PUKaAmlxJ3o26gfWvosmJP5QLwMxJffw0VIuWJ9gtU/HKfKH+mNleJgLFYm
RbPnQ6Tcj65KCl+Ik/rMLb+aBUkN6BNQYuJbL6esLyqF9cNR3quRZ+mPVjNsItXYNOV3Yn/TrHVl
5rckAyf/k4N+xKE4lM0unXYaO2iZl1f3g9K7bXzUxo2p39lJJUitZr+vfSA3TyxGS1sjAwFIeu21
dKR4k3TxjUTVSbAbvzQCAxmLZfh7KLgZsNIxlkDnORyj+iUNnyzwPaMKij78tFxL5tFC8+Doa4A9
YQjyfV15aniQmkeiPNTZk6Ku5eibYE0sRScLMD40TOAxHA1rl6emkUylrUXKcHSyxB5WNC9TL9JT
/c0Z7WlNjeqjBTb8rjaqcCUrw41EgJLEM/Zbn9m5oAg5x6KzeZhJ/VDLBiIL4QLP8gYXKfMwG2QS
xVmgF7cqiExzV3ojID/JvfGoi2gGuEn/YowLjKNcw3MlyoKSyI9a5bh2Wx3UvhFEHoFPPBIjr5GV
6AV8Cg13BpPK7tjjFAA1rVsXHugsr8+nwCs+JwZXSZjLMrwyAS3PmkOpPJjW+3Ubc3bDT9MsbYDz
DLBHFCYul0xnWnIfT3kWyAjfb813p0Pv/vjxvxnhpqdtep1lGozkGjhM+kclR+aupx4owq4bWpog
U7dAB6YhHH+JThXcgepbkQVgaQUiZYdWUYN99Iqxt9DiVuaql+UivMzSCIIxEVo6wHTiX/Pfn51G
Sm1aw8TKLLAImA7CXQlhmYQRvzEFeLul5XBuiMsXNbNXexXss4HdZF4q74vkHfhAwQguGjEhf4le
flBZ8MzLjjEh6s9G1BhcrvlHq26cSJC4LdgAcAMpKSq6mibz7ByNZncEMToPLJ2s6cwUh0LGZAh2
z8K8oP1kxgLJeDtTNP1yXlDzzkakEHlAe+nBHHAYNrZnGd+IiBNj/iFuC819LoY534qgf8dl2CGz
OypZTh603TC7U1miBnwu/5rDmwIQHDIvdBAAVMvtHxtKcKQvlTxQmoe0BzFzVHtZcqicaN0YAjz4
0uT8sjUP3eWwDaOZMiJjcmjmrHqoJOi6X4rIzpeNYLBwNwHemr/eRRCMZmGp5UFjWm1AtQJktzUD
O1bDovX1kLBoCqeQAUQuEjT+wkqoTCWVZTRI5E3b5j6w7Am6sv/cCKCwILGb76pofLoctATkv1pL
CQ2i5KGtaldpW4D3tT9LbT6XgaFbyHp1kI/YPI5Cj3IzxsFGA19qtj+UdPcXTsw9U5AJwU2Rh+Iz
p6+7sihoUMcrxThYdKMXf7HzEZZ/meCrPBbRx5TAg35a6dMrzfZ2d/oLL0DiDmwOGs+gk3A5FSnA
AHKpwUQCnmxJRmTRIVVvCGLxUnABBzioTgDVRSsdd2wSqiDBYbDSKKbfJ5orqQ+G8c0if9gE+++c
A17toJcOxRAeym9mdWk1kUKDsVg5+jwpjL5dH7Gl6ALJvf+a4NvOLdZUepaqNHCiR0N/bjRjMyWm
K8ujK0nl6rqxpYGbRw1ZOJaZw0flDBhNxaodGgwJ3RGdzL0lSkH9eGKCjb8Uls8tzYHh7FzuFKmc
os6kgeKiEP6/eTF7efbbiZlPelxaNDCSlaQfmnjVQKGiFozVwsSoaGQCxhFIXBNsHJdWiEKBzCql
LJiy7+PQ7RS6neRkm2dgllAESLOFebmwxW0beTRtKZZgq9/rY+K3stcEmSJazUtWcI6BAhnnMmpD
nEe12kiFxGgeyC0FEboUgRar+jkB/+1bch4Kxo+/oc2bZz7KfpnjnAL3eowXvQLmvjdx4zbNY5PX
ax3KtG290aujMbwb9SyJnZO1HQX6xpT8pg8cLfIQRnx53EqiEZhXHZcsXHwSFzjyqCA5cTACMbvp
aDD1d7G5vb44FxY+TOAeCN5a5Aw8EnrKas2Z7DIPIFsLiqJHpX6+bmDZh98GuISnyJjRx7MBC4Ug
ou1ofd+LJEBENrjsrUKZGdJFdR509hPkHno7dLHFrvvBo5b+sz5+OzJ/xNk2VjqdkWhCGqIaJmQb
laR9shvH9k1jAAtgUbV3WhlBA9JU4tWUpQAvSrKyTnRwq7WDgwfpGJybHWXp4/UPE80gt02iPLKt
dB5g236i47vEfvxvv8/ti0RuRz2MMLhmNq0co7np4lRw/V+cP1uFRgeKhkh/uPmbpCY1OxkZ0dBu
2JOk7AVl+8UhsqEaN/fsWZDnu5w6NqRWJKX4fSWWwVe6HxrRThVZ4CaBaQm1wjGhQdHVXp7gHUp0
cVgcI2TzKKTN1yA+C9ZwPEWmNOWBRN6SYS/T7w0VxILFgHtmgnMCwlsmBXYG26gkaKH0OpSdnka7
EZyHS2MFTtWZjRsoQIXXwNLlhpGqwwUl6d7k9nujifozl4bqzAAPwRzDrlfkBJc5Ry83Ut8dclM+
kCg9Xd8YIjNcftqYaUR6E2Z0huqtdYAuhFBbSjBWvLjB2OuaNEwqXIk60PQdVfv9uhNLc453Jcgq
ojEFJQlud1PWGTKbx4r26lZx1A9Tui2taEK/WulfN7XoC4RWFNQlINPEF8QUqltxLMOXpnwZGESD
0Ah13cJ8HvLnJd6RflngZkQqDWewYjgTTtWJWqA+7/tdUTVHS38d0sNkxSKLIp/Uy8hS52zqLHX2
CT3XcvaciVQT+MfNz2MHr2IgKDIgugQOh0sLXU6USuutPGAQRfYhPvLhqLU/pY3maqaX9q4m2xBb
Ml4LedzJob2+PqTz/H8dUmg+4UVHmx8tLs3TsZzGQUfBd8pKlC/jeF8xfW/Rl6nXN7U8iHSvlgf0
tz0uVEdTifuTiVOWGc+k/GBMcBQsrndQy/7XH244G7WbClPC76/Vk/76TfDriyEBA46eU4gM2J/g
irMcwehaHc+0GK1BWhs2SvryTVaI1tzilMzViVmBBsVybs1pES5chRXRIB/Jj1l7YYqGldlsM1X3
RRVf/iXr3+Vn6HgfgMoZEmSumqSkXdS3CSoifcbiTaiPwHyM0bSd7JF5iiGFHqTYzSe7Rf90rBVk
TZrqoSTkG7NB3lCXk+6xKIp8xSHONg3bzPaqMkk8pxtEd7jFwTeRy0KyYk7kuVAGYZa6q9oU9yxm
gFmXyB1G5s/LHuos+mHroOPHUcll5ENW6FadU2QSUeihd9srYGsgL9c33eIiPbPCDbrTdlqu6rBS
Rmii3CT67VQ/2z+vG1kern9dwTstX4YikDgaM9ymA6vdt8466Z9aIjBxzY/ZBBePZZP0aTSPVkpX
Q7mn+qEsPWFJQuQIvx9QB5WiGFaq7sdYPrP6thM1RYhMcJcYg0ia1fezI+oD3nIcZS9kJlg0AaoX
yIcAKvAF7qnTAqDouIb6rR3eaqMBuTxJBjVk9Ye8Ev/uaCgXAo2PGjFy7suIHoE3apIorpO9DlL/
IXFprLiQrl4VIubdeZnyZ8d8dQej0swgxecWMpB/stIidlgtXpqjNRg37fBdGn/2NtnG+dsIVb7r
a3rp9Di3yG3PzB77qWxyGkCa3E2dlxAkTtctiHzitqbNyr7OJViQ+mFbs/uqhDiyua9s1W3qQG9X
Kfl23eJSuP+MNhCtgQKbyYW1LCIy6JWwTwcZ9xd3LLzM9ul3PTxet7O0WVFknxlN8Cb8ZQFqfTFZ
ZYUFONnbktxlNx10DVKBkaUJQlVa/WyTBxMEN3xjnpO8m3RENutDg9gUE9GZLG0jFMBAHYRDftYF
vVzdTaeYxCpxOA4xzb9ZWVUD6ZLHAWGdUI+cQ9h87iRwvmnW3G4Fsj7OGQvKLK00ISoYkxO7xUND
5TXaXFYyxNBk5WECOVJtfOTQU7k+U0s+wjnAWVB7h5jw/PdnWQb4kayyiXvsq2pclST2nOSDTH9e
fYdgI+SMVGA3vqr7WDHpBzUe0sAyMvOpLqNhrQ3asC9bFopKKwt5OxJcc8aD47kCTzyXDpVJ3fWR
PaYB9EXXVZzcafGwZmrrT9VmsPZhMSDVkIEE0Z7VwfQshz2YkDyiB9ASQnYKXfWqk+ApOuwEXQsL
e+Liw+blfDbSZs9aOXVYGkBU6lvsMDcpK2iPkC0RkazyIN95MV2Y4ia1HakVG12XBmk3rilUQ8C1
Mz136O7WtDsFGNwyAHWNbwL9lxIcP4l/fVEtu+pA2miWr8LuuXS1MJichaiU4Kxu3DE6qamMG9pO
zV6v21lYvPDztx1ug+K9EJ3rgO8GeT+Gdy00LHZGMh4bBkD+X1hCUwP0PbFDgX2/9Mg2JsnoyykN
tIj60PyK49otBnN93QrPKPTvxJ2Z4aIAA+NJVqpqGpjoz7DAKo9qA4Bc4XpS2I+U6YgB1Spt6wOL
9Fu56NeW0250dSjdXJ5WdtR5cm/trn/U4iBj6yKMA3hk8jRdtWlOldVjQyWsddUdGJ5cInj6XTiW
EPLAeQnSRAMMGtyenTKpGPHSjT0r28m2piArNYZns64echkSGvYgCxbookFgvpEczS91PLvMEPZV
jJtbGkTSP3Fh+PLkFt+6FIzvw+n66C2GozNL3FbUDOTGJjgGg3E8qspRgjqKIhHXtFHsH9dSf7xu
bqmyjP4MGX9QFAHrKxdlSOoQkN5JadATefLkKicro+xjP9PkyGuHLHSHKm19JQ4HMJtmbEdZVG31
EjpgU5z+gLAiBK7q0v6b/YP2NjyNQo3S4auydq8OzJDxWQ3d453ZrYBiVbun684vrtQzI/xYzxLX
yhTCiItsUA96Eb/YQlzTkehC8wJ9VOAT5NJdamesJIqVBmSsHR/kV91cSYvKhxhvlqvrzswTxSW8
sAWOK1RK5gSbi6E0hPmhRGwzqPa9rttt3DX3103wAh5zuIGNWcEQWRQOTe5ORQoGwjSKAWunakch
KR0yXLpN12lSj6rA+lQvRfoygYqzMrNvKjTSomHwLTxA9ODDowBSSq3omxYm8eKbuBtYpRp4qLPt
NHBS7XVKpm0G0ISeJ14FZaThKVcNlyrMZ+1tXTdYzPIbUYvvOmJlqieCZGIhTFx8CxeX2pCooxwB
Bwc4ob4zAcF25RSy6FYHwb5skvL1kE/95vqsLE48+qtQjUHA1WxuUmgSl33bY1Iq0Op7Zdzg9qHI
059HdR2wkV9WuGGWo6G0u8hBShZvHHJnNjsavlx3hO8A+Hd5ndnghq9PGiezSwxfDroo5FQqci+5
PtnRKZRtrx4bL7a0rVSJ6OwXt6kKCngQngIbw7MapJ1aUxCyAwEqb8x8H7O39lkW8cguRVqM4G8r
3DyVRVxNkz5lgZQYKmAYQ7vKsiTd1mWrZD5IiKcbSOdAgrAn9a7sBukW1a10JUkQiVekkHgQM+pc
6JuEghew5QX0+8O4qc2aAvw3BcmCZsXuJcF5trg9z7zm5tTsmjFEEARsU4Y8tQEI+PCRWA/XV45o
ArlDrNdTramhLhR0UbSKIsvtxlMDaUDHFlGSiCxxR4ZMWyemEoC107CO1MO0ZdO21v78+nOxUuaP
OMv82ybtOxJhPQ7dvopK3wx3dibqfFmMVbjAQbxVx9OkzaWOaVeh1j1jdlsSeka3RrgkzQ8HgkvF
2/XZWVxfvy3xcC01bydMPs5yxQIfevdIEvNvgtOZBW5rmRHq9qOK4ORT+VZh94X5fN2FeTC+HK5n
BrgtEuWMkJZgsJTeQHTd52geza17Ih/nxCTSQckrukEszw+IMy3QA+P5mDNpFkpI4hH41onlkG1p
wuihycNN5IRujmCFLL4jAi8X96qBWzCeKKDR8snWerbuCoRBLAjcJir9W+rcNOjVNSD0eX0oeRHD
f6P8mRXOscm0xyEfTJwkfRzoAwie/Z5m7gAG/1IdqAvid1eamqcOCWhv12DJTBs3pbizMNRxnRy8
v4bh9kbk6fXga4BktYZPuxC1lu7JUqDDfv2DFzJyPHXMz/doOUCLH7e42MBmNBC+Nykhc9SMfh//
1LR9Jr+2B9MSXYUX58BErmiAWROP7VwoS1oCV7o5H7frg4xjadN2qlfpvSPAUYkMzX9/NtnMGuQ2
L5A3ATrgGdaD1eKmEY2CwVvc+2fucKEsVpGcZSbcSeUtoPSdIPdZeqFEk9uc+KC9FPyGnBdSA+QZ
qeFFRfdKRT2F7lLaeW2OJ5gjTUw/aldPFhXdB5fdQlsXiJDQrOjMm/ds8IosLxvknWmgqg+6FR0s
JqLGWVx1KLL91wJXQMgsqE3rDGdA54CmSINkXyJ/T6IbqYSQph0Hgy5KpOd1/CXGnVnkDoSRhkk5
zq0pWSxtSzOGdgRbWR1EEFSoqMXO1ux3RIEGbpz901SiCvD1EQX5++WIEl3N5NSCv7VJd2qbb4tK
cKouHt2//IOKyqWFmjRI/Qb4V/Wa203RvZ3od61uujoR9SaInOFCXBd3g5POQ5ngveYguraKfp1L
qUAvA9WDAUNV7QcR0ebyhkI7BcSQ8HiCN5LLUWKJVPRTik8vKnCcE7ZhhenH47Sjk/KaFFoPhZv2
qXa6p7iOg7gTofoXnYPoB2qqugMRM24V2r1kScrcGNOMWQPS3DJ7pFU9/Lge05cAl6hfAx2hzjo3
8mfD+tkGdtQ41zJCswCVT2/Ca/mQK/5k4NYYqV5R3gBC10JETt/r/TFpJ2hUy+swi7dtqrkAdK1H
pdrVRFkPVRL0sfl2/fOWBuH867ioWbY0J8mAr5MbaHZDV7xMX65bWEpocJuXwWQPUSE00FxOs9ZZ
WlpW6AXKs11UNyuSVCDpHV15i+wA93m2pTrxr9tcymjObXIhLTVtWkjWPObRG2E6+HY7Ly+PIYYz
bU7XbS2uYwW9LgBEQBH5S1mf6VlNLAXpk6W95AAQ5pWzK6LhW8ogjUPNg85WSh2thtj4nqSFKHnj
tXk+k5xz8/MMn60vuyBxbkcjyA6Yq1t2usHTPdrVqg2r5EPbPkZS7A8mgLsg6MYLEe1j5tYoHvgg
coq7eg0Q59pB7jWFk6dTSXDjWzr7oSiOrH9W4VL5Rxwlbvs4NzA4yrguktv8mDaC7GLxLq9oMALv
wEnIJ/1pCp2KwsFtt6hAbhNCvaJ5VIzCyyP5sbEVD8z/K2i1hBITZBxLjxl4hv1tmYtgStaEKlNl
BN9+Aq3+6Mb9LW0/hvKjGj40bXJlCoRZdSMhrVRCfdWIgsv/4zu6+yDlosw8z5eTL6uRXTCrxtkt
l55VPRQ2nQG5Hhsnb1KBWXfyfdTe1AnbXl/1izsMFSAdQtbAufF18TY3esaiHoMeqkFuoC+m0bwO
ugqW3WyqRNTEuLiMzsxxixwAjqxO4gEZA5Q/+mojxQ+OsK9E5BOX4UETx1QKvUPZRKvdqnIOtfKm
5PvcKXcKyFX+YgDRg4WWwpkzxOSOVvTEV+iSw9pRa8eDHkRtEI/I30sU8qZEcAYtOnZmixu9glXg
cJvrQQnUbBrc55ofowShXPSD6pWIp2Qp+QHN1i/HuFEs0wFnymwsztlasvZQwloD7utl2AvXh3A5
8p6Z4g4vLWFyJEsqCgvmj7yG6ql6ExrSKiKFN1o/kLoyAqx8FZQlE2R4i+tx5jsGEwsSc77BdZLM
2nQogq5ix17bn2r07PelwMjiyYnbmQrCecgX8phIO3MKpe0wkkoMkaZo35DcTxmCebhu2RGlRLdV
ZO/6mC7O3pnNeSmdnSYW0GVm2sOmU+9y9TvV0WWt5RvoAj/+hSEMHTAFFt7CPyPbmSE0vdmUtRWO
6GwYN8XIGNKgcvIbOYKAdVcI7hyLEwZ6nv88P9vcdovbqK7aHudQFuWgJHhmSQ2xo4frPn3mcvzF
BqrQJnJaHTntl840mbCiLREVeyfzW7vpdqGF51ijVLy8s93GzJ5rIhfu9JM02aYEnIIp6zhPtxP0
Ikdb9LS1OJkQLQafIqTmkCRcTmbdylnXOVildXdbNZDus4vO1fVppREkAdd9XxpgcOqgnqNA2A6o
jUtbkREWHfiAkQUBcQpTjD0z4Y6fAxU/vudGOIegItQ2CXSYAzMu/Zruc2C6rruxFCrPLXCZo9KT
HhR2JmawyDy1e1fYxow1t8U7r4rmv+vGluZH1W3ZAZ04RKZ4ksDRwU07QvoG8EnhVZTsy2HcNfGt
1mE3XDe1OD0zwaZmW0A4f/LnnW23EhASJAF2FqQm8WrVpw3QVaIWQJERbpPlVjvmsYnBM5xnykB6
mqyyPPsfPeEOMz1UeivRLPBasL0tKZ5JDxKohq4P1+JCOxuu2dOz4aIpmoHKGsMl9569rURq0fMq
+rKOAXSHljjopyAzdvnzU0eI4UzoLGRmdUR5FarG6XPX6ftBlTdNUf6MYkfg0eLCBlYbZPBAOgFh
d2mSqUxKNdxFgySpAsMEtEbbJSVeDoF0RpHzL4YPhFAgAMKjN46TS2OlpodV06ZozpdBeDTKVr+x
iVYKzqrF5QZJO+iP4/oO1thLKyzXaCwNOfoGUwea0Gqle7rZKTiPe7q57tDiTjVt9KfjsEK3Nlcr
GCTiGLWMFkWn19el/lLH0XroUtciAgK0ZZ9+GeLf8VsgVq2wQJtb2YFEiQ0rp39OO1MwPwJ3eLaJ
qm1wZ5qqPDCs0O1z+0dt30O+eJWb0er6wC1tpJnWFZmSCrTAl8vZWGSNbkZ5ELUTEFem3qU/0Zkg
WnBLq1sHsgwpGUotMj9sGdP0rjNx+vQjuxklHLFlVH7EnfKo13gZz8On624tDSAitubMre5AGXML
3O5zCHPK6KKt6tqj9sesnRhBipf2opRiaQDPLXGhYtaLmXq5yQPwI4N5b4yBmHYa46GBHNg6ku3U
K8e63elRytCH4Xx0Zhh5nSZL4N5xAiJVJkTetOgv9sP5V3HRREpAcz4M2A+l9mLZ74r8hue8OO/+
YofPmkvY5KCqwDXpcoerPc1jgBMRR9JyZbb7+TTpQT9+fTKXojEoKoDTBc5rxnBfWjEz29YGFQ2B
agExRxuaz13x3WqrfaNKKygdRG6iCLbF0vrBnkC3AGgysYq4ykFtRC3FO2KORspJc2N2D8JAT+ky
2R06UZgU2eLCJABlrW3M7WJA27zSZNVlxI9QEAjDyb8+kEu7EGU+dOUDsKNCb/5yIJE5FbI0Gnmg
qUNADBBGg91KadpNlpnrMksFGJil+xGwZFBBAwgaiG4uKOtKrZd5CxD0mINKy+zM22Z41TrnJjZu
NECA8H/tnUFEUclT7X0W3IBjU030P1mgHeH2vh5nIMSO0WZrxKgqQdE4TJo7iiJBbmsbzUDFdqJe
XpCDXPU35hS6Sd/8RfhxQGMNSna0ADl8uFNHkoyqhT5cZ6z2fWX9kxPNK1MGoUfR69Di6kHlGqBl
TC0gX5dzijWZFoqB7gY6jcHg9LcWwIFsNA62MPdeMIXXGPAF2Z9yo7zIGm2p6TgjgOY2fbHryau7
wa8o2PO05+vrdNEQboJIhEDxhS62S59UpTRoZWEGK+UAjsd7mp/ouJdM688vnYaMTgMQiSgK6hxc
dc5o7BRlMXRR6JK8iwBrzOVm8zct0xdWuF1X6UPc2AydEyXKVsR6SIzIJcVfpKwXVrgook1tXMZz
FwBj0h0DJtOUnlSpnR8IaZv4odUKYv/SPoPFmdYH9Mc4A7hZKse+N5Jy7uCxzA4ih5nnpA+m8TKa
ONHLVVEXbhExt5L/iUAzhwad3fVVMp9hXJJuYHGgpI+6NfY7t/ILh0qsL2Tsc31wy/yEi8bfkP9c
2OCum42JlxG1g41cL108jWu27hr52184MqtnogqAM4fHdyRZhrfIEmQ2RD1BSBPSgw/EEYEtlvaU
KoPAxMbTOJ7IudHqpgrcxEVWBFOiF5tuBP9xmGsfpVzdgVGrFpw0i9Y+hTBRfsPO4satI/pgOFCm
CNDDvavV1oWo3lOnxT6lIrbghUPNmGU2wWMFRVfcni+DhWyAtDHRoyKInWeoZ0/5jpg3Vr/ViCAN
WVpvKs4xVGtQQnL4xvFKVsvSDCUamFWxomG7R334kDLt8c9Xw7kZLlwMxJwJhNMiaCbclDYWlGN7
QT/JvDP5nXNughsy1W4GamikCHqWuQo7dZWIfnd5rMBeBk3zGSs/r4+z+3nXxHJhdXDCrF5gwAT/
OTtdH6eF7GLuBf9lglvQ1tDaU4JO2EBBA7KbjKx2nXYCPGGVJsONNej+/5H2XT2O40y0v0iAcnhV
dGx3cPdMz4vQk5RJZUr69feo995dm9ZnYeZiI7ALl0gWixVOnRKqci8U+tt9uUvoTeR80SMkobSi
ITV0vbaSwDlsDQ0kG7RWAqssyqBMlM5OwpbgBTFheuFoBQOmrL4xxUALcmk4GUkVz0wNdYvSZ+qI
5QjSyvsftnTn0IptAPWNTkeAzbnvqlnMQJpKDnI1BpplIBiZ/FE5UgzPui9pCf2N8efgwJvdOjzR
8/FfHO8g9Q0CAlwFKdW2o1n5U7ZVKtMzmOWYrSOilMoSawOmHyd6tFrNDw3mjjR5ZObgyPWLrq6B
pZZUGsQEBjpAQA+AbOr1F9Uj2COihNIDwRwp26zVyMGQ+H7lzVtS60sp3MWpGZNpr0DnhqEBl3ZR
a44cgwnSDMfSX9nj+bf4S4r3FU2ECmZlI1NzvSKFUhks6IQiGfTbqCSHAWZWJnORkmFwiLIvMeZW
3o8EQG/L2OrV8BcmHNg8c6Y8Q6PJZ0v+xRmXUZHqBakpSpe7Ud4V35qytFfu8NJ+Iq4zEIpgtrzK
5zlGRqqi7SqcWiO4CSaP16EbDythyJoQ7tC0oQB1hIGFUMDb4H+ZI8Ywr5HrLQpBsgFPEWg7EYNc
n5Ylho2SGwOExE/ICThVfSQ9+4sjAR4GIFBUm7BfnOWxWDFRuDwlGvIbDI/Nj2Wf/pI1dCTmf+Mu
ACGlq+hhxWipz3azi9NvUtDQtW1VHtK6CVIifB/lH1KR7HF57+v5wvONFwJDoueuI9UwlOuNG1Mx
Ae9SS8GS04a2VQq+0EY700BokTJXK77cF7dwTlfiZjtysS6jDQvkwRp6MLvRDumHlKHORP+Q0HsO
QdGR+1loMuHY8fDZcCgqMQ5F6DUwwaRtgmiTaNnKK74Eb9BN9DDO56OiY3Je68VaQjGGRg9leWgE
M2CW+hhHr2WXHHW0r05N6VL6ASitQ9LabsIiAHjEyfJ25XYtGF6U08Ai+8kiCoDH9UegkYLkSdeU
B5OWW1rXO7JGvbugIWjwQ04c0M7ZGnFXC1WLLu/SvDzUjWZX4UOsBlFEbKWI7XBYe9oWloNkNdwK
1MkUw+QbQAw9IqaRjyVSI5IyudD+6psWxwjZ7uvh0qJQVccsFvRnAXTGGSWmduE0jTLshdXmflHJ
ZKszkvo9USU7LNHnZ06xuvJ8LSwOvjgqTFgdiLPN2YO4UJgCdT/Wg6TtoOWll02d6jSp/Bet79g6
FUc1t0cqfFjWYki7YA1WiQ4MywzaUsh2SWwJO5UOzcoNWNjE+ZR0zOwwAfDieXJJLXZI6qJekuB/
8AetV3Zq1SW2PumKT0hi2QZtlZWkwdImzkNC0HCP4hD4VK83cWitTihCUh3ysP4Q4hmiboXBfe1Y
sFIA3aPhHZk6dD7ydIgYrC3WQ6xWh7g5mqDeqK0SzBVrTFhLUpAjMz8BlkBJcVc308KUUCOtDwrY
c43pFSXhWvD+fCWXMrjLm0aD3CgY7nbIqeIEFfr/pGwFhrF0IEAOIKqFt2TpfAas7Ue5MVlS41VM
N+ZU/yrSv2niBlUTesIAk8OZ8EGm0kpa3Sklpt70eoAZgq5URR4G423u79asO9c+HxYhzlluFaEF
CI2vdYvQupnA5IkgXY8OtfpNx6SbumjtPlkj3FyTNF+tC1PQpmWO1z2maL14MdL3IkSPnX7KhPf7
C7o9GywIdgBHg2Dt5mya1NDbUenxun+XRrtdC8nXfp5LM5TgdYo6eEQHITNczXBJprv/fwvgXC61
0pMo7rAA5jVOt73/47cXEKEK+O7hXuHRAVvu9SEAsDC2pY7Pr8PAsIjdtm9mvGIjF2VoACehFAbF
4lHcYkWQGI4MnED9ZCZvoC4W5df7y1g6BdiQf0Vwb5km101UDTq01hxt0r+BgO6+gFtlBQsVDO58
LfBg8tdCJWI85qpED1kz1Hasi92hlkpU5csydQaBTSvv5KdLcX0PrwVyt6McGNqSQEVzqHvHHIOy
dJvXvvLqyBd2CTlK/YoirC2Q0+OIEHUQUa886DRUHFOtwu1QCO9EBDBVqYt6xWLOSnu7PLBAoIcb
A64/B+ZcXP4iFGLSKROWJyjMJS1arVT4ARKrPbn/WSmtO0hUsMORrdi32wd73lcAXES4Vxrax68V
vg+nxFBCREmA7RSlX5DIxUyAsImdJHu6rzNLa5zrBzOnOhqoeLZztI6lHZHhYFlGfcDMObgCuxCz
G8zCl8PUpqZh62tO3e1FQHehCCUFjh7xrDH/94t9pRlV4OSIzUFRfrUzxfYKlHph+65+n9s+IqcG
yxT8PhsSJB4eQjuNTpillZkrm7egj3josG3wQIAV46kgZopOS5nkBk79T5Y/QBcwYAzzLta87cUF
zWJArj3PROUMYFE0mjENYXOIdW1TYgz7cO4E6kxVv8u1P0Zu4HCQXUeeWEKsxCMd6IjoWRaTFm8r
BruB1kaNEU2839e6+QS4m2WamEMy5z1nrhfOpaqpMEWmCiER9oumb33n583bfRkLmn0lg3OpBAmc
Ul2UtyCUER0zT3cVwK0DxkSMiejF5S+FYYRVKycrEcuicpsGXF74WrhZnPLVvRrq41i0YB95JuSJ
sbWc8aLSIZpV8PPI5PHTl3KTopmONu1BrB7zIUSOZnBhkQZZ9u5v4MJKUB82UJadM4VgMb6+pjWp
RGVkQ3dIQOHgKazqt02bWGuPyKy8nC4AV4OYFZVvIKD4V6sV2ji0OrU7jGRycit/o7F57CXJZ1lr
6wV7HrviWZ3ITksCPdtJ5pvef7u/0ltVAewK8J6ZjRZxH2/o8T6isqkrPbhTQuLFQBb4qYCpYqPM
QruWs9yLI5TmMdpkqw1jsb0v/fZAIR2JQ4walZBL4m93W8ItbCuzP6Dhzumtyc7FAM+7XeorIdmt
GbkWxNldqTdJGIVGf8jSDcl9VvoMrT3RUdDXznS+v9dniko7Hi5UG8FVDCf9WnWaJKzNRu/ZoWVp
lYHEO692okJMj4A410kmMFhaVhE6QJ/XdjlEki+IDQ3u7+ss5OYj0E2DgBfRCHJN1x+RSIWettDg
QzGF7hCBQSIdbKFWVy78wvEhLzvP40YqC1Sm865fvGZDGJJRY6BjNDFv97GJ5lbJQ1ySFTG3OjrH
7iAAxdQIBD/a/BkXYhrUTnIjq8EqqFXivlS66RgL6HVS+vyjNcDKrY9is1Hz8QVAdGXFIfnMxF3v
JWha0Z0DijmAwg1+keXUT+ZADemggbhoVDEMC1NH82P+k6Vutrem51FObbF3ws7Xsl37jB8KxvDc
/ybqSxZuRT1x1jjYbvfdnNuYwbKIvkRk/ucNu9iQQiYaOopj+ZAMTemNtVgbTxZJ+8rRYo2iMa9E
RWfFJC40KoFcD0Q+c8MEjpovD/ednPdtPmGckdHbClrPCgtzuA2MCBUiW60sl+aGN06pV+t/bo5R
tMXMELQeIhGGLr3r9UZSmtMml6SDUgiYgpfp2qFJ2up8/9Is7CrAQEByIXwAtymfK6ryugf+PcKu
kkTair1eCzZFO57dKQi0GagIVozS7S3FG/bpcqDqjhVy16dKp8E0ylE+oLtSBmWfDi6t73mt1cUx
HWhirmjyQsyC6pf1yReGCv9N+Y/WqGuktJEOGANeVI5qYJqbXSou6PMx4M16KNCGM/yxhb+Wybki
YhpqNcYeS59kGCV77FyqVQ44yO+f3YKJAEsstBJYPLCUmPK1hmQVggpk+qSDUah97UxaKxVOTmuC
uCXPKuoAr4u5IWbZTm4UT2hBKwRQN97/iNtHBr73P80j4IC44XXG4DJTGIQeHyFIcoAck+kO4Dzz
pbQ2ttqU+KxTk5VruSRz9sFByob8Capx1wsHUf40gF5POgyjeRj1+DiiAmhTxaox6kM8RFa6ssil
nQZaAwU/A/A5UNxdC8wFpVFbcBkeCGE/4hjNimCblAtALEE7uSFp5gi0sausXtHehcuCVwDXH68r
YDA8XleqY7lOBtg8oAQFzxxY+0HlwnLatOnHlUd8wRKAwAOPOPp/gJHl2dGtooCjiWkG4HiKntse
bexZ5XU6uIjgm9zXmVtPE68a6qdIu6CP4IY0N2NCWfcghMMkADX+qPS692WhFlc2b1kKEsUAdeLe
87i8SEvohNGq8gG46sQuxrLbZCVbQ4ovHRGid/wQ1AKFwXlbL54lxlrKciNVDmZeTAdR6X6rcdQ6
FZCUK1ZlWdLcKgzoLUojnOUscdOyNMuVQ5hr3wemvYxa+yD04a/7h7MoBq8+nA+46OBMu14QytEo
n+aFAqCNDAKfIbKCOVuyKStxWknCzU8Y52VgLTqeV7jheNjnUOFi76ZY1IQm0mVwwuc7AKMcpfpS
1aJT9I+KIAT484+XhoocrIaEriVD5ZdWGYYcdwDiH7rhnUy5baG5TV6jjblVO1ShoXFAYCJ3aZjc
/olqnmggCNdBoqyiRb0c31N9yFYM0qIQIK5QaJlHGZicQaJJDX0eIghRm050q4qi7MfM0kz+RhDI
wXHJMTQcfsj1EVldVlJMG9Znck2MPSYF/J5oIu3PPz0ZHD/qpRh1ArOOvr9rMeJUqymGfOoYiNoU
otdYRl9t+hEukN2RSkqf/1wc9E5ELQ6VEQTW1+K6NqzB6RYbh9yYZ38b/Ysamxv9z6k6gLv5x/mY
u0UVTszUVQwk1IlxiIXqMEsBCdsfp28sYD2RWcO0HoASeHofKy90mguRcejb5BVBS4gqn/Gzys21
Trzb52EWBNbazyQljPb1lqkpyr+hmRkoKn5rMuFMMeKoUP1EWksQLAnSUM/Gy6Bi2hQ/IbVmnRiW
MSicdWo5EQNDb4S2dhHMzmvHc1/SzahPBoim2Ik4HtBmeXL7TTFLl3VgwzTX3tZbhwWOyr9rwgDI
682L28pCQApJSniUaP0ALqZSaB6kqEKQupINXV4VjAJG7YGum4/FWYVrPFXYPzlNYodEcuzXZfJI
C0r2xGxWLu6CIQK4DDgLoEwB8+FX1oG4vStEBq8hRmXeFqTozQDS+cf9+7ooZa6UATsCD4zvuk4y
WQuJXMlgJkrLyiaKXAcSnL8/fvpAE/8J28b2wbfkdLwqpTYqCxDEt0aeu6mFtp1cEBWn0qXB+4sV
oQUE1CvoAwHW/lojaCJLhDUtPDs16R1wBPfg/zDMlYrG4r59Dn+GeYABn//7xQML2t3JNOMeVBdp
YT2jwzL1dRKb7v213Gg3mHthtNHAZohIIPIIS4GBiC8C6dGhKyK7DtVnDIxzGwXPuaG+KLT5s62D
Fz5PzkXrJD4fw7qV2au4WFRqCQNJm2k45xmJz4pGAB6N9HxlUZxvciOFOyCSxTkyMNJw1r6mLOjD
PZNsUXnO1A+Bfb2/f3z/PS+LH4mmpzVi/AayMuEgFO9m8WsKv+nfAH1PFCdqezvONukDHV7k8WFC
0WFlqTxi6h/5c5sE2PTm2SPcIx8nZqVMRBvObi3b0uQWvWcjUadt0+Noq6b/dn+9n8/rhd93I49T
S6ITI8EhD2c1yNsXbXL7zTj6ZfCbBCBTC9hm/I6/Nok/4u/CNg9cfUWHPp/ee5+gXStRjzSi3mjy
cDbF99w8tXhfKOk9mm4azCVLQTQ7gpI5OXWg9q7pu95+YGovGkmQ2tIcE5wd8S9aeXrhq8O+LVub
Ts8TCbJGezCFcAPghVMKj01bbVtd2jGVOeOKmV9WGg3FFNVC6RCR9/UKwlbXwc5tDGc5dkQnDOY/
6q3iz/+MnaH2BzmIdyuqwl31f05utiRo/kd6kPfTytHSMk0WhvMwgyTdklYpSPJHNbFZ2aZopxmn
YzeNa30TyxpzIZfzpIYqanU104dzI1NwarsJYb5WKo4aPhpg1YajzYQvUhlE/RGlfAayDIxmSGRb
Z5ob618LsJVFGnOS8CiQPV3ZFD7H9M+ugGQdzisccpzF9VHkptaoU4+jgBeLARQ/8/JBy90cwUW6
lSvbYIJd78J8DU7JZ2n/kYvmYfjn4CkDSpSTK6hMSyOchhb3YBlHn7Ju7vVwtEuTuKE12mDadpXc
E8J9XdqihAFP57RxpQQcosCDFZOyB7UY0R9HuivZGqPO0rbMVDPoI8M/UBfgDq0Hck8PQYp9roeH
ghV2mTxDVwcVxOI9cZTxHJU2Gw/aSpy8oKMmsiVzuDLDxPicbW5UJDcboT9P4lsj0WDSwU1Q+Wj7
RVHLuW/K5leAMyOQha4XOFozxp6zZChqmCxSzf6sDqcSldOevWWCj4i2N/cW2PGe74vj89HziaNY
O/PLz/SzqA1fn3ivCkSbJKU/j1lHXwY4lR6KWTGmVqggAhdSD0WD6inBYb7IETN2OSF0ZckLDyPQ
tTMt8jwHC6O/rz+hVPMcSSmrPz+bsWyD/cEWaUCFn/lUO3ka3F/w5xBxfoNBzIKWdbgX+s30hXwC
rJAUOjtn+kgeJlUTnnOjBQ60yiLdYUpLd0MHjQcIbQSVaRjbZJz/sjovGZHMEiaz+iXoyuhg8Gix
QzRb+p2Rmk7XVt2+S8zXTI4V15BH3ZmMTN/0YUmcyoIxQ8Kn9ZTa/KilBpNKMQkB0yXyxFPHVrU7
zDjyVXFEV0XTKbA3GgZ3rZj4JUWGzUPnBsqEcN646z3EYhUlRcbOfU6+aHL7pArfDfbUVw+N8np/
n/muxU/FwmAZZGI0cPjeKFZutmzMY8rOaojh9NuUhltrnkgQl3bJfvc5dZui+DI2zCkMwR6RPFn5
AC5s+b8fMPPUYsHoFOCMRdl30WQIFTtXqh8OZtBVsS/jVS6pq7BpX4NfM9khfw0uhh9i90I74puV
bg/jV5JGKzWKJRWf4R2AvCMphSTYtYprZNJ6pMHYWQi/Vd2P0TplpV3rwMo80D+s8/2zblRCQBMA
ft6bAGo0tIIBuMDOcpt+n4wc1SUdPlhy0n/0QunkYEWQV9Juy4d9IZPb66ge5JLKPTsrofBDMYM0
DGiJJzTagfYiEKbRHbsBof1gh2Ry5XYNM7Hku2DB2GLoNSIGvo1iKluA16WWnQt1r6bbqgP0+ph1
J/EotV4CxuuS2nW5l1KY0MklR5AN3Fe3xRO++ADuatVdUanjrG1KLHhaXtiDRvzwEQizoEuyB4Oo
Kz7+rDI3duxC4PxBF0ELnnA9TXUcczpKD4PUbKvCOmjo/b+/rsU393JnubBFYESgVoqdHYVmI2WV
i4E1QBZsE2GwiaE40gg6rT72U80utBVj/T/06t9j5RvHw0HGWCMViwR2/6jrTulZsWN+9abXl2az
4nQtnyDSx3jqAbzSOR0WgDgQ+gayjOK9EkE7+0IMWxiflfBtjcVxeVNROwQIB9IQd14fXhIDrp2I
NTsz8ouhkSQ2HOARS+IW2QEcvDT0f9P298pJzgu40Rh0Es7NAsjr3XhPtCVi2+OSdni7gDVQfA3h
EjjeOwf14F7bmF277TDF5td9wZ91hHuCOR+jrCwzpxrD5Zy2UvychMPrJGZ2iz63GnYw1kunpaj+
J29UiPY52TJ2LFtzA8pgh7WpM4GfKVXPcfVYiS9y2NkIRCRgr0Ak0KHim6kbs1+JKBcfj4u94nyS
BnnWoUMP2Fnv3XxrTp0dsU0rrE0oWdoaaw5+UHKcu435/t14YDPxSTOcU+uo+bEHInWlwaiwt1AL
AJvMMRUqwm0rnvLvzatVnwVCPAVUGtQKH2XhiAhep0dRUnb1g949DlPAlM2A+P7+CS5cDQtQNPSf
gr8B0ci8Wxe2BiCyWCpBAnDWg2LaDeGTpmyrJHdH9VRpa33my8LAliWC7gCwbc6whck0ZAJoVc8G
sQnZRAqzJdHWsx9iwYB6Tle8z4WTxtr+E8fZN10iUkE7lZ1BM3UIA99Yw16urIdPNaaDppVTJTLA
XRqnEnVvJB/RLgq0idg5W5uKPCsmd9cul/NpeS6OqhJKpjYjlrPX7LWuXL4deXYtrn6cM5FqqWDe
co8fl9OXUGw82WiQb1G3JKrcWm3dpj2BCcNotyZuSjiIkl2phW3Upzqsd3LSHrNxDbKwFMDgm2b6
dAu5fZlnC9BIL0eodkM3RfpoGWH5AAw7Ue2+lQ3HxFC8917SfsG5N3YY1lQTW+tIvOLeLfjViNVw
PUwLQOibfq9eBUlZrEBly+oplp9Fh4F9WY8wLmONi2PpRbwSxfkZaTVQq1Z03I7KOFVk036t+g6I
1OYgAjL/o9bc9BgOGfysledxUbEQOXxmB9AlyFlEJQvDupYwDc/oqIlWLNRRrCFdJTtZcGvmsPdf
MZynDMKEMh3NkJ3FcWMmYNhp9tQZytru3qMuqLtTtzcBcBzsfOzAfPkhrcT6n4wZNxfo4gM4W9eW
wJnkWoxk8BZDSc/gtgPu2+uCxmkfT5qv+N8Ee3KPqWiP7kOfb1pnCFoHUQTdPN23usvXTVWBo5oJ
W28446JwLLrRyJCQyx+G1snRlgnqTQGjF+uvaRrA/7Mb9bn62jatrUxOOD1Y3XPrdGtg68+s/s2e
XHwIV22qMkqnIgFoXDv11P6K/Zeem2LTGsdJQn+BjVky+fBspJj9jtms7DBlz1Ltt5PTZJ3bgrVA
c7NTLEUOIa/392hRXZC9R4A3J5r51twGLrBlJslwRu/T18Sqfo7tHqOm7wtZvN5z+QuVfIxG5IML
U2lHTUpxDmSQAGYjiWOGYuLqNfEoihRWOqy8SYt3bW5sBrkDHlz+rpEh61nRpcO5QqvqTmmm7GME
0dZKLWdx7y6kcFdtsJQwN6QKe5d16iFkagRUaBz7VGutl/s7+AlBvtEglFbg7AAaCJK5aw/CBLVP
nbTYQvhTvd/6404O5EAMwlfBj4PyK7TFH3646VbcNd44nmgQHb5k29G3vnV+tC29zpcC5pPf8Ydm
OOATxt977yXxc2fNIVhyzlFE++9bOQugqIOi6iUsQCpjzPNoDxKyAuExKp8yWbbNahMCznT8m0zc
lVjOsodVqiR6C1UWyiNK4jR86RWQmJy03O6Lx1KClbl/KIvnf7FOztGimSllsZkPZ6NPxh0dhtqj
XV9vdTNZo6X8vCK3548UFhjxdNxTbnG1TNoiSurhTD22a305II+SK/zQX+bTJb/RkOWToNncX+Di
vQWY8f8J5RbYCwNahxQC+ymwcJ+GSuKUNVXR345BdTFVIjvLemPFV15+oS+kcg4lquKNSWIsVWbU
GzYauHKE4VRvGPVrctRyD5CKnnlCsWY1ls/z3+XyQaXUwdMM0Rh1FrX2JCNuQIHJFNiKMfwf1+M/
MfxjkAta3rUlCl0W0vyPmWU6vbhL0Edi/IzeexLbhvQirPmeS6UJpP3BQIbIFR2KPDllEcqZ1EUQ
m4ibCIhFAznTNgnkCpxrYoK2CrA4hX4nwklAtxvaQF1VemzIu9V8VMZW+IiE3/KwV6ng6OpayLKU
frr6OE69pVroSabgKhUhWPeDpntq07OpuiPbFp7ROWbmU1fL9inwYS2zxzWI2KKmX2wOp+lCYhHW
Cjj6kkRO4hXo4DS8tqwdY7WNYDFeQiQAElLkmJC9uLbkgkL6Xq3xaoTqV3nc6N27LuR2HNy/uv/j
uP8Tw7mbIfghJlGdA2PBV9UvFkohqvnSFqdGE70qdTW4PLKdDKabQ9c0KISpYiQ8/I/C2Ij0NAil
nSd7Kesd0Pus3PG1PeBes0RQK1Pu2+HcI0OhZgDFhL4m0KcOjvf9fVg2nBfbzT1GQ0iNXhI7vAoZ
9dPkkFkPVZW+l9ajhR6cqNxP4rsyPRfiLm03Yde5qdDsBPNQWcLKpywtGp04eDDmPkKMSLw++MSM
2wFtETAvRjV8AGQyy1EHdyh16dAXhba2y7PS8m/GpUBO05rWUjEoGyCC6KHRHxWxxTRsp0v8hO4K
0Azf3+ilG4TSoghoL/LzqMRcr84cW3C10hA3+COi35t4KzLT7iojYN//XBBq7Ej2gEMB/TDcgYYY
Um/KJRvPQ1W5UwkjJnSvZc02E01OprpmredMIr+J6DIBDBslHwUkFNfrGkFEA3oulEYnagRZ98qG
wi8mdFt3O8XaW6W0U5LfFlmD1Cy9RZdiue2MpFbJtNgYz4n8ZDS7pPqarSFWl9TjQgRfI5/QSEeJ
oI/nvvnK+lONyZRS7Ce5itaWc52tva5LCjJzXwCFAEQGuM+vN1JIwkoRqDCeW7DdYj67MxhPcrcx
WbeJUSn8UyXR535CVEXhLM+ArmthkVkPaRyLwLMAsFL7vfyhfKOybWQrBcHbO30th79iwH/nSQQ5
grVrjW+T8bUETf3z/cXcRjPXQjhT3va5lo8pkDFAOgDxq4biTqCj6N+XshC4QwwYN+fqD7KpfHob
0/9GsU8VBKmD5Azmd3g/g2yzwZsEN5rnm/Zb+lVOfgrjW6HtjfHniAxCGQuuBtRApaabuP0RJ79U
QBvGHTHLjaxuZepGeGlYx5xqbVtu9ff6e7m9pyxJNIMBdVbQx3F6ajeN2+s2lV09WqnhrEniDqAA
UKVhFSShgSY2t5lWeVn0BcxnjpiKQGusjDpbwNZgZXggkA5DCwPQ0Nfai0UJcTZYWFmWH5U+3qC9
ru5fBvQYVqx7IWJATJ81IsbMYljjaKcgz4oiJFrCoBW3XY+Roh8p+YiR+S20rfyHTB14THWYedQ/
QI4ANPCnA3+RImU9hvMNjTyiDiJhIlpdjXYGIiinz9JfKzq5cL/mJwVtrBIm/KIV+nonFCqZDWA+
8lmt8UQPjoQR1tQzxhdLe550r6xOvR7bmfBSR5pDElujT6Xw1AJmlPxOtX0apz8K86chP6nkXe++
6oojdJFP2xUFWflMvps+kkqYsFCVz72ayb6kT15rVMkOCdfsMR7Banx/W5RZta8fJbx/ALiAoxMl
MOS2rrelxqtUZOjwPO+pjXRaZZ905/v376rz/fHw5cuX9/f3h4eP3StSbPZvZufOz/vyP2G3N/KR
x4EiQEllHnpeYjYLs6RJO8cH4CxsPRh8zW+c4hgFSdDulSD0lecimDb6VvLoSffEwEjtfJe+dpv7
n7KQvkaPFAb2ze4A4hoe6pqgB0dHz7p+1gBMsP228sLII57w3mzWIIqLsnS8J+g8RaMkKEmut10C
Bj6pO0M/i7v43fKnTWuXD8TTN7WzsqpZr/kNBlM1OMPAtDyjpq4ljaKSKmNn6Wdqn0ans5nz9RTZ
v1S7ch8P7zt0lthv90V+YlduRGJ689wqA/+NZ0I2OoOVpUz1s7s/1o/nk//NP7q5MzpWYn/3t6cE
edyzb8OsPDePm83G2ew8L7BTLN592q+8qwsBISrIF1/DXfx4QtlcpKV+NuzEo73bvALIl5zTjeNU
h2GXI5u0W4M2rQlVuKoyNFqyhgFbgIDzzfk2fq9yT/miHKYHguE2b5g2TV+il5V9X7rLFyvlAZxi
gnkzSVxh392j++148k8n4vqn2BHsb5X9fd50v3BMxabb+sHFvr+ktvMh2/S0edIeO3uzogj8nFmY
93nrLbQwzS6vxMNYa5Lr0Tg0+jk8ds9HH4xoiX/4gtl7XjAx15F+PQHf+XvcGWvwxEWlvxA8W9mL
dyVuR6SHZQieJBcTbY/WS90HVYb432+Vr/e3fSHLhFXO4/BmnlL1hqppsMDmmogtblhhT4feesXk
zVB/HKJj+MUA/epzvM/Gla29dYHnNk70Fszu722/oDGkAkuGyDyDUcjRvNcyoGvm8DZuuBYxuzIX
ewgqwYGwMDTOYqDuALj1Uj/xBKe3v3xBNW2jblahGGsSuZsKIEKn5JFgnAe3d5kTbYSHep+9Ss+y
S30o6IYcwxXz+Gn+OFuFXkEAL9EwBheE75HXpWqUo7zBKh0AL/axY3mV8x1jaF3ByW2U/33qE/u5
CqpdFTRHoCH8eQ+KILJF/zl3k03qDvajFmDOgZc+xXZqZ/b89R3+rQwSN7cF5wvgiw7ba9v8KGxb
J/JDJ95WHrNfBN9cWdGiZlwsiFN9HeN+E8GojbNb+tHTKz3lKwI+CwTclgGRbmKKljxfbr6z00CZ
vi16wzi3ruoo+/BReC791MeOedMm+xa70waDIQPpS+PXtrmnfryP7TZogwyHGD7L2Acx6DbhA1t/
VxdM4MzcAbg28mEo2HDvamr2CTHzxDwr9uh13rd6a/jTQfbs6JwnTvjl/tVfSI0BG3EhjrsjEFfk
E0nNc+eBcAbQfN/wkAeyLe+DuomfBrEHn9o2Vrw2no99NqxXcrmbEoE+TK0VLFMPzF27pQ8Y4W1j
hrL3pdpiaPlD6N1f6II9/URbW6AtkZHA4J6zqU7MJs0H8xwGqatsML3XNn1xU63YnDUxnDOqmJWE
rCnEwA3cDNvoyQrSDYYIv99fzUI117xaDhcV5egqNyrGzPNXskUDjp89ARH7HB31wxR0LrENPJFI
ar5La4LnH+avjmKh7oIGVaC8ea4BHa48zbXRPLcYX69/6LvcrT3VNYLxJfuhrUAhZuXjhaEJFtmL
mWgMDF3XBhxMFZXE+tg6K5UHCgVYKBTRwCI8MXtlP28zWzMo/z9J3H5GrRLTKUqtsxV7DJQtwLUe
GsXNuhfdY5Ijr7h0swm7XRj6BXGIeHf5aQQNWlfaqSDWGeNDXvQX2Z3+auf+FcDzprV0lMZwFqAf
hQ2Q4c/RQfTVFWVfigE0FYGGgj5OMIHz6XuAUtAJrVfWWT2KH9VO/ln/Tp+JJz/LKzHloiR4CTM4
B0x9SGJda0JXhGpntMw6Yz5N9Zz+MFobWXLMLYvt6cNY2bxF43QpjctxtJneJ1rYWUjPzXAxNMnQ
p+hJOtZ740HMnPobxpTIhb0W4S88fLMr9O8iuUAn7QQzlCWItU7tKX1Rf0q/ujVyiyUDdSmDe1wt
WhpSkvUWHFpMq2Uf6Ag71b+pv8YwvlBrmCnE0PuDaBSNRzzsQEpCtNIXJDy7oMPMH9nrVn4cXUdz
moPk7ZLTGt3oQqIIAgEqk5CLQb8532ueiz0RzBYCxd3/Ie3LliTVsWy/CDNAIOCVyeeYPXJ4wXKI
BCRAgJi/vhfZ17rCcTfnZnfZsTr1UiGXkLS39l6D5VabBE9S89AifiboCidB4uphDgwA8fLH0msP
/U8lXLlEbq7tp1+wWNuiaeJhLPELah+ErmfXCpKQ/JQbuvvyoPu573zLzmxT/fNdAhzE3DwDpgS0
N2O+2j5luaNd59pkmdGbpU5hpO+qWttPf5SmX5ne/Osv7yzg0aBJZ+OLWsCSLHZnTSsp21Iqb6pT
7pGH/qqm2NrmBeiYpQ4n3/uLeZVJg2APQRsDxS5IL0DhYTErwmmqllx/yxRcwryvC19AtyjQSUtW
0sG/2lwXM0MZHhKTaEfpcxa9bEbBv7Vl40TMN2V60CANVx5sBvElF15wbqR8iaLfabp1YD0HmEn8
Og1PpnBN/YwszbPIZvitxj/arRW9lpk3nTV0sPHvj/qHEFvHfu1rTwXnKT6MQ+q2URjFfiv9BuQF
ytxawsvXbb/wzG26gFZIzHP0wM4DP5A1Rf6rYIpZIoQir4TK6exOcrmiRls3eTG/KEGxjoJKjp1f
WSgjsrJVgixl1TbRyzio2jFa2Tm3RobqOgC44HBbV4hfwxyIGSk1fYPFn7bRBx65MdHLnRywyKnp
5BtL8uLZdMa1Rv+tTzszlFCYRfEYzZZF3OiVuooZqmKA3wAnoblKFLkq35vFmWhuecqTsBX7mHuU
naZ4z+zHAjovMLCDQ7GqbRPFg2qA+dMZD9MUytqN6ZPWAo1ZftfjLbcD0qWuDBXxnv1Jq1PeROBw
btrsW5x7nem23LMP+ldoRRrPqj2FKXOjPqztI8H/un9crvP4vzsYevBwZgEba0m9A0/fREqBchxT
9Se8n2pgjzPoiFVlvC1lM/p1l+k+r0m3q0z53GRU9flYvcY0b31di2zPdCK/z4s/+TxDWHMJryG5
lbo6yYlbwW7Z7QprTYvsGgAyY+0gm4DnAIBQuL8vdyVJ9J5CfTU7E2lnO2g55A+6QndJllVuCgB7
N0S+gPowpGpw1lCDL0MzZ3Jl+a7zCzCqTfiY4DE4V5KXl1snAJRn9RS9lSwXbqOJZ4Yja9S9K0As
qPAlOW2eEus91VZun+viC4a28XKHbCls+aAdeLkCEGgllVqr8TkXm6j3yLbXwk7d9I2fnvtmDzim
GX0YqyyreedfXnoYFnOGuMPsJk3nQ/spbFDIHkOouojPrHXsQFXQLuojNQpG0SUbCblKt+qk3E5J
ZOz1ROlC8Erclk2lb5MELLy+atbSyTnJXvwkvHsd6MJROBQi67/8SUbXFCllMj7X3EClDfqjVOWm
B7qpGdZEjGELSKHPoU66cWJ18hiTRdikjO3g+rqGULguEsCcxcGeROyB3hQsvi9/TQyPm7IF/Oes
vdqJl/PT+EeVLp88EEoZ3lmG3/cBnF9J9KjB4CkOAc0RRgVf5MdM/NKPOvjf5TZnQZa5DN2x32O3
MdlemIGlHUziO867dY4Nz1LW1nFOT5friGIluDmI09BfX+yo3DS7WOQ9dtR7RN0kxnuXHPPn1nqo
DMeVzVfRf4wHNm1yOq0cpL8V2qux8fpEhwr/DV2Zy1UbSa938VTGZ91+wOUR+fHLqAAa5yblvoXV
crflxhO8xdTI1/36R/asvvTvRjAOvskOmmcFhu6SJ/Mtt/0+8jslcKi3Bsv+K19y70cuEjWjrUwr
qUR8HnCvPCpyM5CAWPv4ZKJv2DxqgXHIv0xfSby1nhXc+rWveaq58pn+NoYWvwLKCDiFM4h1xm9c
LhUBM7RvTTs+y54H4nms3osqGOJNJDwafTTKsSs3VQspMOYS45iMv2rVp9rGAi5oMF2t2KDG0AU9
O1Z4jsC7M+t8Q9lMI6gJD1kWsOhJcM+oA4VvYXuuZYH5TH6jQxq9Oi8N29WQkmhQ3FU+DPqcQIKg
1U7tfmq+WY47xF6c7tJXPrauWuwbcw3D+ddn9N7kF/e+oeSdkcP97UxPkoYgO7pyeEnjk9N5sJ5h
Xyro6Gxz/gWUJgRtkPO/FU9MbLnpTwlsz0NqftEHf/xN412svBhAhou9NfotbmxHPtIogwT/C24b
txjOoKGPM3vES/sni4bEcK3vkbGzunPGd1XxCJRhgutuPFIrNKZTUR4y4EpTt1N2se2VaByL96L2
SyuohkO9Sa3n8itIKv8cwdFoogDoI0WbRV2XGa8lm1hVaHxueEgrD9j4Kt4x1+l8gLUyV083MOkb
T6IBXS0A/U16Bfhce2p7dDwZcuXn3ApLFz9nER+ywhFxL6P4PJ5yA7TfUHK/RxM9gUR68t6MnmEE
hsp9W1+T07h6RiFN/bwQi+urzfRhyqFge1bgzJhnXluXniMt16ShLNy6yF0wzteme+POnLN/XPaw
fgbSYHEYQe8mRl3HyblRHxREHgjBnpLYdmUJPEXhDgTeS3KEvLmz15A0dzaOYzLuHHvNjuD64Yzp
zwqKKAPM9bWlZlXOSr0y4Lp6FjZM4nR0MR7MVh82VWfBT3CUxVFamf0mtP4pbtTmUDjx4AvY5bk0
0fSvgraON6oZ9/VKE79LJVqDet/8hSYqPpDIhXAltRZbA3wkK81lkp7biGzrlPlwa/AAZZfWppQh
jFcCqeygfewn4oUp71kNG5OQW4Ar/7x/Zq6blGh2E2jYzWwKwLfo4iKnpUFGCp+IM91wQJq0L1Y4
nnBZccPTo51ublEx/MYfIRV0vj/yNUBoHhnCvQQRFhBGc5GrdMBi6NJJsjOtHgonrGNo8mwFf7Ki
M6G/mHXKpRuBbqE+NDSQtvSLCE6Q+tsAxYAEdsHIZwA0/dqrQFZnkWeX6R5DFa7SeMT8ndjQiklW
KBpX5aXFT56PwKeMTzMyQ0Hexc86zcl5wDUUsl5KoHgyPchrVnjGIJLd/YW6qhpgUIhAzjKQgMcj
yb0cVCmA8U3VOjvXgEQc5Zq4zbzVFmHk4s8vwkiq9zVw6vjz2vhgje/9b7jTlw+d7a0V9v/2hC5H
QhUCfB2AkVD7Ro3pciJWnUeCJDw7j9m0j9nJGPdabZ2i9lidq8kIevGtHLedh9zCV4zo7f4y3nig
4O0887ZgM4Xa/lK3M9cVmM8lUXKutVkGi/UuH8H4DLvsVNTMzeuNusZdud4vl0MuDlc2QitK65zk
PCWlx3W4hRMNBKxv02R+KCgy3Z/hdcEHkHPLQs8LYkEQJ10cqCEXA7rTVnomSZ/5STtJVxWqp/QW
9+6PdN3UR6kMd+vskUJwaywze1HJeNAsxs7QHBzpc9xNkP0B10z/QEXH/NF1QVYEFTSi3f5I7Uen
CacT9HncVrqFfuBrHdwb6ShqpJBRnq97mOAuhV+tpmRMVzJ2bpRTP8tL6F6uvJjPUahMblns8kcb
LcnRlU/k7NCnetjGJcp8g2sVK0tz3VfC0sAeGKVZ6PiibrI4T6U65LWAVta5Nn6X5VtXP0vlieSm
NyZBDI++CKR+dobHB0Gv2NjDKsNFeqm3uquL4P5nurX95gsD+Ev0fhBsLg8cF9XQa2oPmBQhSIec
ttjUhDXA5Yppy6wq85EkrL1fbg0KcSZo+uBbILIsBjW5TLQ8Sfk5S2x7a3RS3fXtN63pDkAhTXji
MWflxXSjAvJXPwFfHs4zs1bE5TzHKkplNGJVJ+OXMe5GS4MdOt4b8CjMXwck4zINtDaw12DBtw4c
lI1nQTCotKPWejmu3rclwyOcnS3aTScNCic8B9elqaeVu+s6tULBGAJUGgosEPFbkm1I26ujZScc
BY4EIoUpLq+VIHPrcr4YYv6sn0JbhLsZLH/Gz4nUXG32B5iQt/8mgC68q8W3kbgx6K38CMuNYaU1
dWvHfJ7dIhmiMXGQDlX8bJemBWmWQfFYpgGSVFp47lrChuxUnm/+/WxAsnfmLsHYB+Hgcr5TkmiT
6kh+bkYGwuxbRCo/IbHHhhLnMV/botdRFl8QFB00foETQiS/HC4SHU8mgTmCrqqFord1tymGaj9p
04uSwpOhbS3ux8hVt1pbAhnGQNU1kjb1G6WGFII9FXAuNYewlfS3xUYCaSslPcDaaZXSPl9QizCN
FiGKNhpMuPGMWiQ5DYQxynzS8DnyQ2ui7AqqnmuTB1gvk2kPaqoqN3xNr+fm/sMSQWbUQfEQ5bTL
BVKFORJjNPnZyaUfj3LrVK/K5OXFG2rdpA5bvNAH+yBVH5xfNV7Lguajupw0OHRzbxTqvYhrl8M3
aqSXk15mZ1V06UkRNijUdpY9MSM58yhVH4tJTBvTjnJvLPtv/7wXUb9A3w0ITTh0/M3RP509k8S8
HMomO0OaCGzbAzH9vgoMGCOW3++PdE0dxxb8PNTiqoSyqhNxIrOzfgLncvfVysImCr60X1MPAgJB
FoKEuS+5Z3lFkD8y7o7b+JGudqOvc1ogjqGoj0ipQqhhabLeRTmZeJrlZ5SnpS90DYpj3IXVyv3p
3rhZLoZZXNCVDWct1vP8nE8MLOU9tKYS/QD1mGGt1nnjHXUxo2Vyq1dxorY2hiKv+maCS/kX+xvc
k21fsbwmQAksDYfeRe/r9f4Ur5u2+KJwpkDuA7ka7OBFvpEQhXV1WuZnwM0CFNx/jGd5YuEHe5Ru
yHwb4JLel0/0ANOC8YD4sZZ83QhOFz9gcXTMkaaAKRb5uVYLxx2pkwUxH4vw/jxvVFMu57nIK2JD
ALlfivxc+jR6ansf0nF6YBfQwgwVfSvf9HpPi+3KqDd30KfVXVyG1Ja1aTiYnPX4u/6Vu+hNcd/4
OnioBO9qj+y9YPz5fH/QG7ECC2pDbhuofBhGLsZUYx0GJzC2OyscL0pIo/5E0Cg2UdtxL+1SZdP2
+uAZhVgDlN4oPc/PcWBqACxDTdVZBEV0cGI0itrsnEGd75E1Q6khFMdG68Ul/Pd2sVlN9utce3uP
VT427gA3GvNYCtEILx15/p7ErPvNFUd2v/HekyNK0V2rQJLDsesE9JEKSrK1ZpS1rzJqTafYnKAj
ktaypGhG9M4vhSBXDgcuDIGSomMGWjYkP8mQxqnfDqzmp05mQ+GJgiIiGGZT9P795b95lGcRMERp
BEA0lS5jgS4606zKKjujktAonW9LV4shjxA9W47XH000rG2Pp1CD6iG/7oHZev8H6DeCEfn8AxZH
GnihgmWQPTmPbNuaMI6DZh11c76XsUuIx6E4+wvqlENoA16K1kiYSNc8KC0Ulps/tfI1eccqZ81L
E2PFU9fJXyt6Qrflf/EzAXWGPKqJRP9KGaoH8XUs2ZRBPewj/aFu2RG24BDlrcO09bs+pLXb2S4e
SV4Vw7TW/KpEDzmQ2J3n1Jk3IDnnuygK0KbkulfzXTfs6hQR360sV2VvK7/21kmGOzvSi9kBHi+z
y6/aokCuTIOWncW4reihhY0dT0LUBwm4zIx8tH0aNKjtd0xzO/51LFwe7VN9wI9zKRqY1c4m787o
0R5sti8jexkBb8j9ulLcfq3pfusGwBsKD3m85+en2+VvVZI67UfmZGd09Ts/bmnpV/kYuQ6WPEA7
lboZLCO3da2sqWPdeNLMSEHgVMDdo3CEuBw5q0VUcWpglagab+VAJIAG4/Rg5lW5Epxv5QBoPMKO
CNk3NMsWKXFpVbFZTykudKIZ0LNux4A54h1tnr3Kq7V2yc34gaRWB6IPJSCI01zOTEF+mbbQcTmr
OWhOmhOy1m0gi9W80TFEPyD9wid/TNbC1nxZLBLL2RL1f4ZdRMfITtKIVW1+rqhLqyfLPLXqwQ5x
QBV+KIfNWG9WNvr8F69GnGMHgGMUALLFJxzMSmpJMuXnEb72BpBFbiR/6gCrS7fVv6AZYj8lyIZY
oIx+Jz0rVBFJAep3oGU9/dFG2AWv/KRb9xnwMpC5nc2+4SV0ufRqpSlpqyjIjeCmtYcOLaAjjfmq
K9I8wcAlOWiiij1VyVOvhdzzyvPyVnkA3vVQuaEoV6EwsbjPuRUl0DTnxVmRMBlhX60R3T1jq1h7
QjbF0Gyy+Bn2lkHarF3k88SuPgWqL3DPQNnTXqa5hpYDRdRh5N50h+pZqoUPO9A+YgHvcq9WhSfp
l645gsvvxnloUomrEW/BMgDNftLQyEvCzIGu2MOQvtuZr0YeVPju75cbx9CA1vNcrcHrCwWGy4+j
jI3JtFwrzk2UeQrZxbKDJsbJWcPXXENCDSCY8OJ25vIkvTKDqqqW2iUnxTk71q/KLnelFwOx/vKi
vfyqXX1Ny/FWTfBivMWu66eia+oE4wn3lITGn5m08fIxPTzxI3W/lC7xzpL9f0TvGyf+YtxFoCkK
TdoT04tz9wvvAG4ciuRHYW1MUUIyI90Yte1G5gkaXerwKpVDhJ9T+hkPBlCH2oMoA5Gd7n/iG+fv
4hfNW+DT+1KZDBrh2Vmc0SSfWQKl36k5dv3gasmHHFbFQm6OB6iaCn1KkDqX6kLjmKWWLDHeOIA+
uUWx1d2JTfI64JsDWe+prleeZpZMAHNPb9u7/u/8EEn3/f60/yIlFsdvzk3+53cs0tm8A+U4cbAD
DpAhcR2XoCHsQs4V++6j/baR/hFGf2Hp7s+v/c/n57Xy661S8MX4izAui45UWjWvuws4KzQI6yNe
LYJthr2Ah7mb4FGY+s/xz/vzvtXp+DzuUnkoHVuoTKSYd+uNpguSPR7ZXhbB3mLjk939webr4c4a
LwkGcChIMzvBHG3r0EEFljVP0fg+xB+rwJhbJaKLac2B79M2zm1uiJFgWuQxB70GlRgwg7uD7PG0
dWvjgX3vAVE8RWsV7ds313/20bKxYsYxkooEJ3rUtqJyW+GpJ/Vdnfb8A8icifsKZFdEUL3qdKVe
c/Ny/jTy4g7D9un7bMLqquSZaoDSsXAYPH01Ob55Z82lbIi8zm64izur7qli0BiYTlM5zJhHM8w1
kB2ggL9TRO1ac2+Hh/UP/Ytqtp5qhw57QH0yR5PQqdfUy+dM7HpL/efHLK6rotWyZNDwnVl56pJg
wLtG8eC6ABp8BtzOIfeVtbrY7V38nyEXQXB+9EJcButMzKPGwga6qMZX4Iq1VSmRxd04F1WR1wNv
N6vgw2ptsYmNRCayFnVzzLLQrLbfR76BnQzxeiNI11h6i93zdywgo0zAlWfU8PKrmmJqhjFq2iNX
FWhEOp5TOB4cbeI1+7NFnjMPhLQKcR0IVJQv/woMfDqZEeQbKNP09ti03Xtsj3noOMoayPyvMdyn
ffHfo6B1iyqtgaLh0r2r1cdSxK2cjrUpIDJFyQjx/AwCuD+zKCsbwN+UgjwMit1lB8ZY++KQxHY2
vKOZdRKRMEzXrgnkSkEGTVpfGgP9TZrSLIPItNLvNvKgNxGpWgUlVQcycYNsjQfS96jEV4pWveR1
gad3UwrnXQwJ+SNGUf0yG316zBg0bgqu189ZMwIKHkc584DvK187fehgIE4EDBbKqe1f2Njmj33O
psZllqOAM0j66pdeCP4TLzxQ0qMkgyhuUYrniE9G5pWTSU+kVCvQCDvkM15Vp8nXhOtI26OuVy2A
ifox1CfZORtg1jOc3U7w9M0QRYKSfeaMp9qoFSNMUl3ZD7D6+kkjBvmmRDQEgvxQjn7ucmUqHopU
gcHwpI5xEyRVZKhulvfKW6ym/OtkdeJ7b0lrx9Rq/Io6PhD3KmthP0IKeGigYpFVgcxFByHBSMBG
I+va9jWu9E4NB5swzYckVcW8ping1poljQRgrNXpWU5kaANZwJLCnaG2P5JUmADcDXgBw398Up47
lUHkvk2rRvgO2otNwCvmRO7Umf23tIjFtAPkHiUSs4NhyG4cYnT/7oe5pZ7BvPkgUqeCxI4iq2b/
fV5+2uKpzhKp9wPa2ZpWQDlk7GAIbAjaJ6E6Oei3R8xSX9paMJS5Mid9bURjpVgQMosftwKfQqsc
xGEyavmPqMwGlA84A8i1QvrtITsDBiFLUGzx9ZLaaKCrtsm9kqa55Wrcak7wZlRzNx3B94A6vYXU
CdQP9QSCbh7UkLT+1UZTXfmQHWg+lDIuuF90dooSdA8F+kCDDcqhL53oFcijHIy2Nsvb0JJdPRfn
8PiGjxDqaq5FdetlkL2q+spoxlnQDdMoYteUwKRCgYuAzV7UMN1eeaXduKvwXIXX8ywXMZt2XgZ3
NnZlUtCxP/az/Hy/oSQJOzi7rOPU5r+0uEbQJTbQ5UHRAbWOxV1vK0U3tGo8HG0Way+TQgfXcWYE
JSvVoECdw03boYEBTWGrgBbjpmgjSwmFNVYuev5x0BsVW3sq3rhB8TxE3RX0A4Cm6SJVhBYP0PFG
PhzhwjrCV0/JvIzSP/c38SLKYQ9DJRDL68BbGFFhqbOCGCdFmxoTUJpmaHfCS6xmj4ZiDlnVDwf5
6b8Ph844ehKoCFsovF1+0mminQFKqHoUILY8tpHBQqvE5s3rsYNd5WR5JB3Uf6sq/Z2jqaIlP5Mp
TdRdLgeFMZTVy0GZjmnJnMBs23yLeNvu4eAl4NK+qoo3Z0aXuwkhD/7I85MW/eRlbtjJQeCjJuox
YakF2SSjBAAXRWNz7JQVfM+iKvjfU8NrBsQ8VOiuZIitHmiLWmfqUTWjcWfS4ofe2P1mSB0Em2iC
rAjVIEutKVV4/0MuM++/I0PBA/UBkFTQL198SVUp0ljoZDoOQ+U5lR6odrftW+e5ZdAnM5gPNbGu
4d5EdqmQg5tOTuKWEVtpjPz9eIvFRh0FiQwwLeC8LHcUEC7SAcVBOxrwqwS+F+kVzNdo57IBwO8E
hcagLWsKfU9r8Eb4VKCo1ckwT1uO/8uAcnjffVSpZXit1hSHvFWVk6pO07mBIlcIFlvtA/aU7Yp6
cLZFlZSvxVg17liA0FXkrHqwY9G83l/c65NPoJKGzjegMrBSW7JI1DLVS6m36pEM4wOAq1+aEvDq
+2Pc2KSov0HEHWVdHMglhLAcoTOEjGY4TnHTnHQdjCDs5/SnpbfO9l+Hmju6Juo8ePjPcnmX5y8H
n0skpNSPglfoKJvNuJX5lAMY2Qwr5+F6VpgP9sHsl46q8NInVC2oYAOyhyO6RKjKy2jTr+E2rrN1
DIF4D8gNwirsjC5nA+JVgmV1yLFW0+qgN3IM1M6kL0VOJOTAJGq6LW08c6Cx50xjl6x8uGXVGidv
/gEgGc3/gCC+CFa1k9UmiQg5QqrM5D2oBw7ze/5TMQzfGQGLLTcGcH6lChxjDDuvcXf/c97+AVAW
swkKd/hncZ/aOSAtOVg+x9rI0YCLA94OXqZWe8uY3jX1jALHDr5DR6bYj2ov3S79R+3KeQmQesGa
B+MDMGAu3sBVi/FHiK4eVZGjoq0ZYg+vatvwkijS6pUFv/HBYQqND457DgKdy4ptTyzWMKNRj7lK
QJRn1jTbKRlGaHHZv/eQnQyk3vGwsFjukclZqxnNy3l5w83QwRk7CBMUB4pClxvOTgYlwm5Sj53U
nIM5puC0CiaR09LsewHvp5Xb5zqmYLyZwgblN0TqJUQw0hR1AjNRPaYFo1u8gIt9HNlZaMd695Tx
KH9QoET/aAu4Dq7srEXNYf6us+qBoRsAn0OqZbGz9Cyye7vDVDOo9kbCeR7Z+C6AlGAt9COY85yI
5E0y05tACbs/9o1ZY2joCoIriA+9ZNansZEMtoJZV6jIIynwou6bYEcgu93SKr1Ubu6Pt6zI/b+5
/mfA+Sr79HogaYQmAVq5R6fqXaX6xqFALQlQqaXiGgyCrEm6L6qqcHtLWxn7xi0J2TeK74tcDA8C
/XLoiWckoQqstWlu577OY83jeQf/1M7kK0NdhzIDXNS5wYaqK1yGF7flmKZJS6pCP4YA3a4kk0vI
8byEn//4MoaBSUgHvPj14yBAL4XJxdDu7QJ97Sj7rabyoRkLX+HVrqzSl35KAv1n33dfmCMDcIKC
iKvg3UzuxP7o1RjEPX26/4lvHFw0uOBhacxJJ0Lg5TLbI7VKgDZ0wAMSr6OAQ1TfWdF7vF67ouYr
f3FFXIy02EvtFOcR5MX1o5UEpeIzuKI9Jdnh/H+bz+J0qiKlamXC9x2a/L7anRrahJEJTv+ajtHN
hQP4DTc8eENo010uHIUdmRyiWj8W0nno6++sKUMb/TJT+zeVh78bCAEUWmmQX4af3HwpfDqDJhsG
SNXZOmixmV/QH5AD3BIC5X9urezVW+dgFnRE2AIMnCzLYU5kWZ1pxORosgaOWVZ+Rh7RrSRaNyIz
JF0xHyjdqJjOX2DYp/loXKFanHHtSMAx83q77Xcy0+IJRpZgGojUnAIKYdVtbVvlbizbNhiRhp56
22nOjmF1K8t7PWkTWRhuctBlETeXeWyTKEaX1Fw9SqlPbicnCTOAjvv3t+X1bQYjEAu62cDlAEC4
jM+cz2wmfMhj3rHdRKNT07S7mK5kltfxAQksrkqAoWbm8pJI2Iy5wtVk0o5cl0GTi7AqTVTxpsOo
Dj+iSn8mw8rVeX0KUH3XsW4AvyL1Xip05obTOx2AkkejKKZnrZTgLBYR3du0nY5KT9fks298LUAD
gEaGdBu0Tq8QJij42GKqkdY1enFIBJVHSN+i1H//c10PA9kaY+bb4D9gmS3SGVZbwkjVwTiK3DD9
xuBy04v4388bBFWQppvzmXOwLy5PdqbUvEskRkmMHNZGAyo6os3XRPWutx5GAakUFW4Y5kAl4nKU
yYIUz9CAR2wPUXXE01H7ibPvPFdSkuD+sl1f8TPqZ+YOmbNByzIrk5CjSYEAM48KiCQbs8wRsdRC
3eaZTjYj68b3RGnXovet+QHyZyPOAiB1BTscIgtyV6Ixj2ltQEMlaRkbXRUVZsM1pIjXADnXW2Om
G2JLYA9Citlc3PuiGNty6ivzOOWV6dnd1ALb3qwpCt2aFMqbgPtg9zlk+UZ0St5NFTjkRwuiZ2J6
dHi81Zi+civd+l54vc9CpxD20a8Ip0bZwL45p8fUTqXXdUa2oxnpt3Ykkq3ToBlQ2V28skluTA3W
unPujo4SNEsWu14YdAClxzCPnJYA9STJcMALsXRHDbbW9/fjjfwV9CEwXPAAm/k1y49FAMyvjcgx
j5VtZRtQZdEmLGCmTbW6PbZWDdOgLGm3I4y4PaPX2SEfRm3V1mU+YZeZj4Wy16zQhEKmhp16eQLT
oYvVLoJAuqMWeBUM+8aIAZP/RrMjLTRXaEDRUHQuXJK/WquPhlvrjXgO8SaqA0q0VAkta0eNo0k1
jwmHLAOTyQCCBrzIkXuvQeNuDoW3NnqFwOXgjXI50XhQLKVtbXq0aWKrkLqQQ//ExjTTXUfpBrKi
EH99FAE2RkEc6rXAu4KKczlcnmVJZUhCj4qIIL2VWfKjHCJ1JcRdT2oeBdnBDMFCzrLIKOVEFdyu
Kj3qtY1OcueQMCNod7kpl+3Kgbw5I+R5UPIB4gtV3csZCQumSJmSWUenSfraRd0Qdk+9cKjxz6ke
JgVYG5q54B1eEbm1yjYL2eFLIVgX71lk5VtVUcsVAM9Smwi56xzd0BewUZXAEVzMR8IsyxI0jY5m
7IivTpk7rs2k8lj3dbdve1M9xMOk7UGdAoiSWiTkDAgfOLq3L5WW7QzGMk/lURZYDA7YMFY2vqsN
b76wciwfraSnflc3HJDtdK2CdeOrg4II6Nesp65CXu3yS1h9jac/6HlHK48jT8Qop9LcfIUFxcon
v3FH4XBidyF2Ib+/ckJqrQEdWFOPjg3CFzhsapJ8pYjVWYC6SfqrErR6A6Oq6nxCuwTu8rwX7x03
tbUpLwHk89dCgop0GDti5nstQ1sGyXeVJfYxshnzSwZDj1pJnMa3Yx5WzIq2naZEPs+R1tUQ2Aqa
MXpIcyAp+qTnp4zb70bNyCHDxb/yTL3xOZC+IB+D/Cg27FLkStXazmna2D7aLaxaaIy2pMjj8nlC
sWXlaFwHRbzmYAMLBRsL5XhrcVs37VzlKkp+6gHVofkvAjh63YLaBsmyqPzny8WxkZjhBOIJDmm9
xTYbSSxbU1j5SdgP1KldbXKptQLGuV67ueWA6iCq6LinlsVgTAXdNa7z01SgM5sP2m9DA/GZxqhZ
3Y+3V68B6KiiPwkZDZwbkNEWVyXhTkGSGDjACMH0MePpXHqFKXkWQf4IR2fNpXjekBeBdQaiQAER
HwzdQdxll4c0US14LqO7fipy1XgdUWbxO6iFulPSf0xRYwKd0kygDRPnRVeHNWrP1WsLoyNxR6Eb
9wO6E4vZtlXUkLrpxKnjsXFixTTNcojDRibNB1eS9FEkau0lcJR5vb/MVzt0HhiJLhwf8Iq+kkQl
bU7iKXfEaag64HIJiUsD4IUoBh1NR78IzkxN/cHKYfzXU4iBcUGh0oy3Hvo+i4CbQh6lK7SkPLVT
AZwJMsoA2yl17axvVg7G9bU4jwUgJhTtcAMDdnT5bZlZMD0jeXkyK8hBFXXpHJsBaZomNO1pStTk
j93NPPRmYJlrxan+BNeCVR7VrW+M4I6CiIVqJIiel7+it+MEUIayhENtTV8NBbAV1Rxm9AJ0lge9
nU6sB2dMVUX7mpstaBlpxsfnUQDyNTmc7hvFtEBVdH7q8VSEkzOGA60VL+JN+eP+rrg65vOCWeg4
oPEyY9YXt3eZdqZTpnV54hEzggwqXAWy7E1Z2OTn/ZGushSMhHsY3Uw4jaDnvngdo+3DNaqY4jQ5
Wur/F2nXtRs5siy/iAC9eS2SbdnyLWn0Qowcvff8+hulxdnpria6MHtnMVhgBChZLisrMzKi0vuU
IMGQcfzwpTOhp0sxQZKsgWqFjVvB2u1XkV4pqID6beJUfQ7iXbOGiH3biPFg63mrjdvrI7ucQxB8
oHuNBrA0rcH4frzFQcnSIqKs1DmYH/MqGUOox0dCdVuORTy5f2uOCkugtQAyiGhcY+kotE4Z5rZL
TS8ZOgCtDFRtzQOgjqJGIjEMQAB43d7lwiE9hBOF32DhFmNzXaVaN5UwmYYXyAm68X3RjHsIN1lh
wInML+cRsjwqbFCtY4R/zOHFlpnrJI9MbwTEz0bDWhgRQMWSRzAIaRFnoyyN6tQYcwsggxdCvh2x
QQd8D8GLqiD6GJur63N36QnwdKMMXbhqqHwhE8qaTYHelF4wvKjq5bUy1z2crSb1JFJD0IUMBoIF
rUX3H2TVEw7I6NLhIwxFxguFGAQLCKnPvVDjx1M9aKHlzebolL2/j8YI6IDmae6ldSU8XR/pwnwq
IKTUQdmggvmGzVUG7VQMMSJEr6vSySCTJqaC3Zp6wiPAuNgloDzDGwekLwBh0pTR+bBUUObjDVIW
nqgnm8jAfS13Enj/wLp9fUQ8Q8xNrVem4udaUXgpdKNl6AQP90YZba4buZg2qrCO+Af9ZyrKAj/t
PCd5bd+fQIzljwVgQ228ioviKRe7jJPhXTTyA7dC4hzsnfTnJ0bqUEgF3zQKr+sjABm1oItuxCDP
eXQwi3bAzoq1gWi8fOGZICVFe30LbwwifztkVmSjrszrdWH3NW517GmEMQB1gQOVrfGFbWbW4EHU
9vpkl1Jidx14cmO3Nqb1GPyla4ctwPTQyCUjEYODyczcoE+GVmq+tk/FO7Md7QqEJ61zfQv8HI3T
gPTHCJj8gDj4oZFhnMSUTjRTYel7dAkLwLCG8fOsGvkzGHi1XTVZwWuLt+puBkZvHSgzFOCVRn0R
Oz2418c6XYMHHjx3atDs8jKt7TFTP4rCUhq0f6mBzgkYWI9GPxa86XicAxuK64eJbfC+82Pwc6DD
/tko3ZW2ltz+0P+6PiVsMwsAIFRrBWEJONow/WwKoFTmqTaz1NwD3JfZPtq/t1JoCTZqPvUaFcHR
yae6ctuxMp3YjJIbvWnGtdDqEJtCLs7fFbIJNTOjCG+MpvEPhhAVT7VYtA9pZpbOMA1gvgRXbezU
TSA6bSuBmUifOq1xVQP4bhJKQPRyHAobm2BQYICDOrcBzCfypoxDAbg6m8dZN/dqOuFhuJbkZit0
bwnyG9enj2eIXSNxAq6jMcx9P+8BbbCVQSFZdJv0z//BDu5sZAgpAxTb6jhDWL2NVNgxtAkal7pr
5dFbqYKVdDZW100tHHo8D/+YYrz+pHeFmIFjad9a3Z2f6c9GhcaFQ4uGcVkeOP6SZ4xZKMFIuk4u
MC5wpgmBcxDqh03LI4FZWiRwjFMmFLwUkKY6d8py2kVKD9T3Pu3n3B6ULN82RW1uzKm7UY1J4qwV
65vp5gP8A3SVWCpEV4w5sQcLs1TA3FBbaPPW886pZRDWX18mlnIFLwjo7iGAkwywy4AXm3GYCXJe
sWVUoTfIUVnZkRb4pduHbf/SBD34x2JjkH83Q0N96YTOF3TGTx2abEYZFKFJYXVPnSnmoVMHQ4CG
yUlSAggbFYmqECWY5vdez9J7PRclxc0TVfYRPgWK9CGWNcibxAl8riYoRulzNpKDilcVu3B+kO6E
piAwRMhNAl3IHCw0uI6zFqNtCBD+6tgbRN+Iki3Ea/TzXZ/Ii5csJpJSMqBQ+hM4msxzqWz0ODfN
LvDMmrSr6gb8tu9T7eygRsG7fy62BsC8KFxCDgLoZaDRmTegNHWRb0hj4FkxMDm9eQ9E/0atNbBv
5QLIzd/6KgCpOggoGtAc459iHHcVtJ2TwMNuXpy8808xmFFnSNdIRTQEXivsMjAUyl21TuW1AT1s
Q8jX1+d42ZiB6wwgcTAqM8YGqN5oEM4LvCh9iRTB7afvPnxKi3Tfj6/XTbGxJFYTFBsoXBlYTdrU
c37YhTZRAEefA/RbVY7s70b0OUw8bdkLj6IjfEA5E3ywiI0RUp4bsbSil8XCiLw6Mw+d/+xLyXoA
U7HacV4WF/AkDAeWMBbQY8F3mYyD7C3L98NsBIhMEvaaUQwuWk+9tlKKx6FSpnUyFqObSlqw0gMp
uRtDs1lNIXjWhtDs1+jHke/FAbD1QkJoXSFyufMR1t92ufJQ9JbxAIDy8LdEudQ1Waj+o5xNA20E
wufTo/roHYmGKPZCtN6oWynwRuiyqSS7A0dv4mi/m0/fd1b+ff6Fb76+/vR3n4V4P7bxgob/xeKw
2VQ998E0h8KE16Gfz7ebwpvvC4lY6I4dCE/h5QIs889I/2dNYjkApggQdpB8g+k7/gyDahuVkyPP
6hqkqyvDotTV+z4xnfwFvjQ1Zs5YF82jOIxOAFQDUSlmzlWF9p96ErXYk7KeqFUBUJqP8qXWo+0f
vNqgQ4407U7TfgX1S9eoThgDoXd9vheONhgQ/nwCcxQKKUm0RNMx39PvIH42wN7jC07firbCQ1ot
3Al4UlHgNOp89Jl/vq3C0VBLvLNjz582Q/U9oiM36N8ydDnKwVFLOk7e4vKQg/sTM0srAIgcflq3
Tt5yQ660aS13oSdFXm/qdm1GTg5MuJa9X5/ChRsIlmQ8fwDtAlT/hz/pxJLpR4EcI4L2+pVGZLs6
pKSyQ52UTsNBU116R2TNAFtALh4gENRPzqdwEErRLFQlREZLph0XJBOOGc8Iy4yB8w8r8MI0F4Mk
HVuSjaVmRgUxiLzBHT1/p9sPuuoGjuDUDk8Nd2mRTk3R7XkydXGaozc0hamq+BIEO7jPrX1bc15i
F40qdEAAFIOBVUbMBTWicyt6PDVRkTeRJ6+rB+VVdNGNR2pjdV+9pyNwkvnx+o5YWqZTe8wyJdWk
yXEHe4WEDnvQOIQoPU289OalqzwfFXOeEm1qYqGBlWh2I3cFjJPk1vfWl8rJNrKN7j/7gT4z4ZEN
JHDZAFwwAsXwdS1CL8qLoWR34FlcF0b4YNbJqpwtO8obu1ZfraAcidnWt/MkfFfoQxW4Otx0oc5v
B7yg8DDE0xqwBAz/fCErhNGlkWWxZ9xKt/qz+ak7H4UjQh0augr/wX+c2qKLfLI1ZyiOWRRu5TX5
DpLV9mS81xVEsseE44KXdgvOMyIEPDjw2KV+88RQGlVhlZqQm9Ahb58PELPSRtCq8vrnl80YSPhD
d4W+PM7NUDhAkDdz7KHgfB/f6TtgQrOH7KF/krzKhhhQkoPWseN4rKUDThnk0U6AtD9SnudWQ7UQ
wllVYy8QwWiMWAXtzgQ5ml7lhFqLXovi/RS0MoL1kA1SDbzjJWzTyHvVVvpE5v1wh25Jt9niAcSJ
hxcublROTmwxt2Y5x6AME2BrgDSwRd4a8oIogeABYvMUNOkEsVv+1BTju5palFtkhyOvcTX3P/1y
AKdQUQYCB7fX+eqIUi+HgY8ehwYEHYWUDYQGZs51b7i0BYDJ/dcIMwK8DiV9HmuEk2C+1Mv2tgTj
SmLdB7XJ2QOLc4UsPujDoLkN2M75cGS1Gi0r6WIvNjJowAnxrSgMvCrP4nVPyRCRiUblDKjjcytj
VZR1neK8TnI/rutQwjVpzZpTAyCM8oT5MQmKiJqplrog87Vcf+CyJl1GbWgDAsQPVBE4ynjDnH8C
nvMjdPdE+MFIg7iyZe5rtKG7oah8T02pOSPkGzh7fsl9gJUNFWPU5BF5MO7Qn9V69BN6kGNrjWTN
vMHjNwE7Y9Rz/OHCfkF0A5gD8HzoxWbL4HopdtWQB4knad8F5g8hgZLUNm2kvb4xF4Z0ZohZyCDs
ulKNhdjT5NQFRn3nD5oHQgz3upmFe5q+NdH+ItE8D+sCA3Tp91mUJF40WJVb+nkwgNfWetdjSM2g
GAnKI9OXQPxsDgG6/AcuBGp5nH8+gFm6GUzSeNwUiddI4qssQGFb1G7TSdj4oj6APhkcObryUgXV
ZurAJYkSJ/CTcZXaWdyFzphmIomATHauT8vSVyHHBreDMjd6d5mvygtg8cDukHhhrRGo1rvp/GCU
GidDubSZUG5D1RlpPSSJmLdsFSthBwwbHXtzqKrfoXIryRCdRKLm74cDEjukooDMhMNmjmSEPFQk
WimGo9SupKI92Hhvqr8u6UDA7dQK67A7xRj8Jku8ztWBgQjzo9R8FeixPl4fDd36zK1D2w0orBbN
G+jDO3cwg9Jb8VDPqSfIVm7XfQnd1WxwrxtZ2gGnRpjBTFpbQg5RTL0wtRVXBgXY3/9+sKsj5geA
COUpJgzPglppGq3EddC8yulzLG/q+Pu6iaXtBYo8vDFFIPtQmTqfJ6nKfBBKVDAR3GT+w5hsO9/R
s+11K0urARAsLhuACqCExExU1UGgddTgEZViLr/QvNbYmoY+Z47jXXonARj7xw5zU9dNWQiDFCZe
+ZoiGhTACi1BqbWHtCdooutKXPtZukvLisyTlxrhTS6pnPO6dLuefQOzaEWTdqUh4huQBMs/UbXS
v8xf5b42IXrkhvfXJ3bhHkXzMvLvgHpRdTAm9MarMGq0IU68QvCmKLsd09bWm82QQNa45LVmLWx3
JFCRKkA5EJcoi8zvaqiyGbGUeNk4k1b/DiC6lRoa51At7Ei08AA9i5o/Mmg/7HMnr4leqMLBryes
ofkupi3KMivw0GAReXjWxeEgGYzuMCDWdJHxrBB/7apmlHFNdzVESgJ7nndTzsM8Lmx9WkSl3U+0
j1JhDthQ5VETGwbcqqljN4IPtKn/w4xh6VGzBnYHSqHMrk+HJg7aRk+8qv6I5vse0rPTDPbh+vH6
ZltaGTTmoW0aWw2BGzNheuyrwAVbGAriYAUC6yomTUnXoOriHOSlpYGjoNhNFBXB73LulVDoqUfA
eVNPg+Zqp75AcY4Y8d+/7KiroDheSnTCSmUkfQW+frBue5oekcB0reBWCg8VeJuvTxudFuYqQimJ
IrloMQkIW2Yw6CoZmwx2Gkg+RJBCqOtom+iV06I5rQh2YWfu0AjBCXeXnniwh84WbAvc6BfdY1lX
T/Mg4XLy5Ht0DECvcZ3fmmBXcbrPHgoIPAH5y/QoxU/8Mchsj1KM0WCVUINPsps6wnF2c5fHy7hk
hKLTgIajHMsi4/ASbRazrJ9Sb5buEugc2XIJvN/qUy1frq/akh8HyTAyvUC9o4f3Z35P/FAcmwWg
i0qKZhWSgZD/IVmlCTGe5y+oQk+8msXS2Tq1xuz4XCwrAXlTbMY+AKr8XQ060otQRuMmR+lvYrfj
qSXqsE7GNReBFGqCihns9rORbsY3XI354La6DVXQPtlH8aopna7aJavrU7pwWZ3NKD31J5ZL6OVl
oyWjq+lQht7oNp9NR8z3/58R5rRBYnaOAgPLNjbrt/h38msubP/huo0l94RGaDydEfwDssLaEOuw
s6YUqnVt/Fmg+aaZ0c2k85Q2eWaYq0NoxDGchCzzykbb5Hm4ndPpzVBjXti0ZAch4A9YHa8M1hEC
6uYr+Zxk3oAuaGiZZdkqGQJaaNB42bSl2xD3x4/8ALyuJZ9vAaBGAICS8syzlBjyvT4adXWDVxJa
OEuA3ONFBhwpEkNsBDEGtWUNM3wEcst2qIFIoJFtlEaBieO49qXMMjqB4fQkFO9RpGGOrWFWZtqZ
Y+rF3a5roAjf3sjpS1WsuxLIiw+x303Rexb8Rum5kqCV1vLCi8WxUhIfJHMojw4TWcd+XSjjgO1e
iBsDj7YyWg1+ZAe8YOlnTzNuA3zvoobwD/pn6Jk8X7mwAbcj/mYeuBdXqj0779luJF+gmw6gqaPZ
YIt1rp+y5ck9MclsljkJpgQ8vBmqHv1K3A2u6EYElOJ30q7ajuvc1jgWFw4CxojucegE4OnIFvgk
qdCsXoRr9NNsXYAPDNUpIby7PqwFLwh+FpWSx9H1YpmHIHqAvg+QknuJoqJ1dz2nVPPzvvWfhYaT
Ml+4LBHWgrkD4k+ofrC44LYCPkdLcNpykN+QPoPUmWXF2Tqb1HFbdnhPZujBPETowPwPM0kZsmnP
AU0oMNc0kjWynOGPZ6he3391Xtz/PYAE7WbAq6PGj30J4rTzDan0flGGQRh6XfteAoYvamiF7HYZ
WlctFKKvL9rCzkBGFsAR4N9oexlzzsFh1ujCPEUeVbzMKyiWqKSeOI+5hbOM6BAhNAC8eI6zeVmQ
fGZyoqmoh6n32dw5ovatW6hp/D16hPZ5/bFDB3tyD0dGiMBQRTnM0B5033A64XdcPADUzfGOCzsd
Ph51BuoasQeZgNCUtLEGbW3kgfLUNfFgcCJNQmkedNpTlrzNfSlxlmlxBv+1CMzw+cjURlJKtAJE
Xmmktornvxw/5OBY1cWUM7bFDXFiiXWHaRnnUu6jpNj4gFINIgao/x47g/NI4dlhfKDVVSOlDIy8
rEIFT4kdLcMzkkcMQs8K49wRyCA9owI6iAQdc5bQv+YnmpkDRFFr49qSkk2vDLxn6rIRIBPRrANU
Irs4ydBoEO1ENgtV2FkPvo1k+rx+Shf8HYbxxwKzKH0QJF0qwUIiNm6q/gaDr12LxkaQDuAtcPC0
s68bXBoSXsKoyv888VmChM6K0QKswyBKvbc5mBHEqX6+buJyA0AziSp1wQ51eHTLnxxWcP74o5TB
hwulaRdhQtr2feTVRi4njhoBNRxlAwY2nTHSN0Yyd8iTe0XpQ5lDu4mVY6Sr+3Acb8OsBV2Lsbk+
rMuTCmg/LgjUcuGM4FPPh1X7gmoBw515aNImPS6i8S4wn/r4rx3CuRnm+KidlbZCV2QeOgjAr2x0
N3N5o/NQcrzBMLdDVPptWOcl7lndTVNIU0UNMoxZlZLa+ro+b5c+FQOihSVU7wyUiZkByZaQmrE4
ZEAE3fpR+dyC26YcGwwLGNpQd65bW9oXoBpAAh2BNAqgzL7wxU5AoQCRdBijsh8hOSaMz5Xa2lXd
fqPfiZ+Uudju9PSiZIZoljYpsux5QmC0oziXnadCKcxpANF0wNRVbJQOAgHXB7dgCrEDmBuAW0AA
zz4TDGCriimUei+JfPWQjenrGAfyaja0bn3d0oWbwJUOWASl+KCtTGymsfZ1WaiqvvdQUoVwYumE
6fa6hYsc07kFFhuR+ane1CXGgtNKRVfFzoXFejXnSbsBeA+CMGIN2QOtsZwxGaXjdfOXySZqH1c8
6qYAvmoss0doFlKOILT3+g9VvlftrWQQkKcA4wnmTLu2G854Lzbmjz2kMfDmQnGH7XMys0JPKhPj
HRu7+AqBhgIPfefMPP3Li+PG2KF76MT79pUfouVThp1xBZVAYshPgVMrNzK3KL+4GyHT+r8RMUdN
6dRY9i2MCDu+egax7Db6slwIgLiRffwWnWTFWTPe0OjPT4YWBFFY9QBQeIf54y50pN1f44/o3IH9
G5lPVI1xhZ0bQMQeNEOFuZs/isie7UJ23Ovb7sLvMhYYZ1iUyDhmdBc0+h4SbxAE00BtCobkj+t2
Ll+ijCHGwaN7u5MrTcHxih7ixonqO1Ul7cbzeypUCG2Il1FZJ9onj+aJa5h6lpNFKrUqmNMAhrVb
2SqJaA+rsLJfhpUibrTdr/p3SThzurgPT1aN/vzE4txWiRRKWLVWfE6Ugxo8pwqH9oVngtnqBXSH
pyhWMZvKXT++D+ahUN44K0Yj/bOIllkxZncDtzhnGd18SZg5oP2yQlt9LRuSOO2DBdFRmVw3uOTi
wYiIhnTEz3iTMmMCS3qsgHu198RoJKKPy1jh6WcuTdupCWZITYh26jiIBg/ijcNW30ecy543BOpz
T1YeYgw5bGAIbfwmt7dx/3B9ihY38+kAmPdgqEhQqlPDwfORfSi3aByowhvl9/DUH8wbcX+MbmM7
vb9ulDNpLMV72kJzOzKCwUvzyimkyi6AT8x1Dm5r0Qr4NkB0SLMtJv35ydSVEbgH0hxL40PFiAAI
UHNilaX7DiRT/xpgthdIdIa0aZPByz+B3bBj7anJ1n3v1hBe45UiltcJURhon1DsAznM+WjCPPVl
MAkN3iS9iZSGfIUMFVS9vlPbtNU3LBJndEvRC96E/xikPdKMwT4Z29qgBu1SscXINt5bsLQMkJZB
hoyzzZen8o+xi2upSwYzLgYkMqdvi5Dx+/ff7wYQIeGNi34MhMdsjG52xoBmNuy5sr7P46c0PEw8
ZauFQZyZYC6kAmKpRgKyU0+WfhXpJ45rVdw26P+/kwrOsV24ZM9MUbdxsrflrkTXMSRevCxtkOj4
rZi/RiiISLw36LIdFHtRiv3RuDi3Q53b0Cs4Q9gC1mDauYlEHpRhVIu3AxYiH4zojyXG0VEGDGky
cJjaIrYT6PWoueAmii34I9E5s7fgVKlUH1IqaKC2gOU5H1UgTvJklukAjHtHchUqmch+XXdxixMH
7Z6fZzT4DBnno0nK3CYlNvQg7rIqWIEykaj6Rh2zzXVDS/OGhDUqyuiCQV2e2QlmNWqDmnYjmv47
Eo3btHwx8180vyZ1fx/fIz2O8jzVj6A4kPNpS4t4iCKlGIGT758ageSSW1Y28CbJX0OTQKR3aokZ
lBwXwSCqzehB8QBMVEoc2l2d8x7Sl9VkagZQA/xF5RCB8fmAQPcUGFrUj16r2KUnun6xFoXNqJM5
XVfbgtedu+QfTs0x224wM6MQRixVqCR7/VOQAyeaXuTAlaQ1UMacBouF6+9scMxqTchLWmOCwWl9
7GSFSDL/vudxHzJDQtIDFFpokv2flh97auW5jq0caoWr3EmOkmj7t/bsc7Y42+/4jxUdCQ90Dxro
0WAu2kFMQTRRqvnxeQWZhNvQQXlkJG1G7B0Vtpw2aP3aPNoDkXiUGiwZ4oVpJr6z0KYSpAb0AffO
qvsKnZlELiihwGi/zTf5bNvf6aF4H0o3WCWN7Vw/28uysicDZ6ZX7yAIl7cYeP3RuCXqbBqkyZ5s
5Vl0dlbn1qv7gdwnTuBseJbpCTsJ1f8ZNxoSAQ2kPZs6s1fRjxvSbs3smCofRYzAuXD0CpjiGXm0
B9N8bsJ12aa2Fm4HmdRpTTpea8kPFob9BPRVAf8IkKWusmhRQ03B0iXW2XGE5o65biZIaB8CV3YB
iJft6StLIKPliMl6VrdQ3jvUt3Vl52t1pZvb3JO+5syVN027j6NNrnHqhYx7/5keeF0RmDu04iIr
du45hjjo5SERs6MltYDKF6a8qqYcpuMSaI1W4nhe5iz/Yw6ELqBLhqtCmejc3FRLaoUUe3YE1e1m
RlRL1Lq+N02efsMP8I2dc+TdcKRhC23ZjCFlSgq119v8CGE0470vSSHcZQGxJFt8ln75FRG/mnK0
m4GU5S7Z1uFKQD4rstsPcOiJpWPEDrRf58xJ1V0QbSR5l7zInvpQyXdttKaB+HeQuVAxDQfOm4KF
mf7M0emnM0viD0rSdmEHcVjdGUBsVoFtrCDpcACfX7cX4m1ekWIz3BacYtAPQeLFnNHNYADvCdlv
5rKKksnwAwM+0NdtQLok8pT4TtQ7d4Wt2hrkztaQP2xI9Rmtm6Mfk6l3kanS7A+Ebg3KittOW1/3
Gz/gwmufxEQfSPGHYT/ik9qVM7mqO32ttvrdOic9+Si/1c2mhDQnRCrWnS0/XLf9U5a6ZpvZQlBM
NMJKmqGoutXvk9+v6vdt9GDs9W3mIem4D+J1637bjWPvssdopW1vJDu4tRUb/76SnYhTbWcbuH62
BfwXJdMEOfxF27koFFM7VVlxBH8yFDtio4OcZ+sr2WsPnZ/nNmomkLRGU1XbPgg5Hrs5E5+n1sxe
C8WC5uf12VnyGyi8g6IU34LyP+NW0YRvalDsLo5dG84rsSlyO1Gzj6YVtce+Fkdy3Rzd88xaoN6K
+hFCXfxlc9zWaMTg1DGKI4gS1a0ZSVCgFivJMcCObCuVmZG0TlXO7mMJleiUUzSRAtCQDsUflj1I
nqREKru2OMqpo2ukRp1Zd2qUCx5q9IGvpelBdapDre8VaWMAklND/ZdHFfJTKLgYOp57KkTIKN8m
E9spUwimt7IrjsJGlw5yTQaVVF6VrECegVlHIX/bqG5uunK3gthk+WFwfPbSzoMThdwBRUMAbMys
tRoGshFqVXF8f0/cys7eiifUaFbR+/U1ZkFAP9MNXSOwhKOISzEE55dDmUMsTwwxUr9OCQbazE/o
/SQtdlOVAGNVEVSnWwCdkgBViJpCql3tObE6u+LS+rF0xP98jAbGbfGHb+9i0LqBxmvwRR3letUW
u+PuUXB2EEsgCFI+nzmud8nng9NDxJVIOS1xO54Pve7DaAy0qYDoOQIThAD7GrgCYJBuKp90xMih
5kx4oRGTxfxniHAn4PkHzB+QtnOjZp8IUgfy0OMgloMjVKDbkztJ3YCoDHxF0BogRq8EbhqaT4MV
+OsZkrIcN/JDYcrsbhwuLDZCD4q8ZS67HuK2Pk4+vsH3xZcxCoTPHLSNipPLPphipLoILYIAaniy
hiEqAb6BVuUN8ARWuK78PkmcJJxz9M6OaTCDCggkbkD/RU3iiFMiv+QAbLxQjuvRFkPQBRHViCTc
GUYhecGQimhPlYfw2S9l7bkGJzlkDw1BPSp9Xpru9e29dJcB0gEcJGUnRjTIxMAQilVr3yrLI0ij
Y92VSkzvjL5i0pa5LVTv8i98jrCTFVLcDRWQ6ZKtvw+v1Ur3bVOyh1gD0oRbGVqIjyHxgO9BZQ1h
oEqzZ6cJmHHO6i6UAqjblGvDlUgir6Qb3ViPod3ugu3gDIZP0tGdFU4i60eG73ztqRQDwHB4ioMJ
ni2RVl2gmsmYR0fn9W1y8+1hdtqtQN4K8oaJILeNXeE/CK465hb3PSH2o/N9f2/vfDI4ngc36PR2
Sn7Z9uYefzYTeXzM7cfSBmuqXdq73c5+5L0nLu89HJgfVQxkXHA5ML6wa8usUsBa8yRVv3L0azft
NgnvQp6yzeV9d26GefOGfqGZ3ST4T+hFdIP0poHOMcAadjbvlYyH8mRZ8uAIzq0x3icoKlw8CawF
g4Mk6dYgvdN8l97hcFg9Ffb262OyyLgbbeLN38kdrwlx4WSc22cckdS39SBS+46+biNyWL03dkAC
slXv7l7EVUl0BFQyFrUjPBoU+qvZPXi6nsydY8qJaSTUtOGv1PJbSm5B98JxcpdH7Hx4jI8LgjLI
4Fb8pzA9Vl1FopZzkhZuTlgAtloxAObBPmAWUBhGf5iVQnjKNv7d13rc9bubgVifB4XsNWfiBGPU
UV3MGSRUqDkQJbAYU7HSg16pO+EJgB8ytttKxVtAuDGq91Z/GTRO4Lu4QvBN9JqiMD/mxPlyrc4C
dIGfLK0habPOjGdl4oHUF2IcaOrgXQrOK0TYCGvP3SAgi+ChywXhqXATN1uD6p/svgPHtP8yn/pz
1jAvVPAO7UF4aJ0b0qvBNCDdJjxBb301lru4UUiD3tv270NmjOjEEDNvoPYsNGCHMG/5gLebQnpI
0yujAXLnjzSdOXtiIUw9N8d4rKbp1MavLeFpr5HkYXDlewEnGO/rD8lGp4690/ech/LSsUJIaoIZ
hIovsYFxrVRKOqsYYGpB7xNwTA3v9ut39sLeQwAIImJKSIyglFmsElWxTo6y4Jjq9Usd1V4lqB0J
o8y9bmfhRAFpAhUBDAdPDrYbyDTiIe7nJjjmTbGTA+nW15JXtDO8K9VEqqxfgYaIc6wWslKoIJ3Y
ZBZsVMcwVMwiOB5WtwGJnYDgf8Dcf23Jektw2dq7jX+T4k37yIl2f4i7GAdyZppxV1KNbpYWkmbH
11fRftbd58Ge1sVGI85qtbVcfML7E/X/yDfUAcn3qqOTzrHbNbKEzWZfOs735voCLNy3Z19EN8JJ
FGSgOyrW2io4RpG10Wff7anO6Sg5Wd3aTSNzJn/RHJwMfVWhCUxn9lUslaYvZ0FwTGqAftyo02zd
3CTtvix47SpLlyvVkaMaQgrSnyxMH7q7IMlUzeDY7cBj2QSYUIXkJhm38W17lzsaaOR80qa4YIOC
4Lmh+k8FUX8PVU2KX3xCSup32MU//R7mxm3rWaoqlAyOTudKr4dYteOVchi/44YEts+5GWn0es0Y
c/WiWUdL+sYKjs0MbivgJ6T9bw2JJO0wlbzW7CVngXY+8G2i5AOcBmNLGFsxq5I0PO4zcpiJJLnT
5+f+GbzK9uewUXjgsaWoDYWEP/aY9wREoLRejGBviLd9u5eMY7IP+xWV2QIjhb9BfiCagdZLQbCl
OIq676NbMFxk1lZu92h3EUkp7IzcNTTBGXMv8bkEIrwZYd4WU5jOvtjH4dFR7YpYKxQ9CgI2C9J/
Bjv7RnqTY6clrfv1dHu7evCEdXpjP947r4f95lF9j27BSGdvfPfTcAYykE31cv3QLx+NPzPISknk
ilHOapiER1nbxzJpX5rYsRoS6aCX3cXatthNYNeX663spPeTfqieGomMv9sHIQff1X3Ja95ZSDgB
yHbyQYxfQG4kioYGS6qZh9b/JQmSq1kbxQfTdGsd0YJSoEiuIPck1k6d7NBIqTiG9VWbByjlkRTA
oOszxII1aLQCCUok7PFGR/M3Kx4nTvpY5SBMPoq2uVPdZj2/yHeRLb4OTub4PrAaIufELl2FpxaZ
a2nKZStroat0NOqNXtlTs4Lu7PSG1HzIy2EuTzclSgNQF+ktto+oQ4a318AefKzUlZLZcuaoj/VN
GNmZ5Q43KckdI7xtRBQD1rNbtCSdbeuJM8OL7hBcglRUB7H7T1L+5ObpJr2GmE6HJW/Xs167gqjs
4uD3ENjAl9ltHm8zM1nLvkFSNOxqvJLkUuAL+D8Et6ioDq4ixmtpvd7naQ7701oj1TfUK2ICrWjJ
tpMV595fyKkBwPsDvkaTH0jImO3dz2GA7TSFx0zIVkHznMxu5odOL97L0T7W0fQU2JFCNPlXVZJA
cETD1oxnzoQvOaXTj6ALcjLhc2mJ4ZjN4bEzHjvTtkxIW0KdlJiFM90n4f00NQ64gx0VVbmtjCe+
XvPgfAvFWDoRqEmC8hYMsmxRMilnKZ1bfANKoassdaSW/FLs/Ca/OR6P6I91ihUAUXB59/9l8DST
DDI9gFRYStWx0cw2EHV4PDtzjVXsQAxos+5d97dmfxbvGid1vHhHIcj51x6z4lEDRclRg71u54xe
/ZTfJW7rGZvioDvh73qj3Mw7YX0D6EVpp7uQdO+Bk9q8JV86YwCUUOozdO6iye58yeug7oCga6Kj
0D+mohPdG+AgKogc7AzrBmxBwaew4wIqF6PcU6vM7ReFEM+ue1gNFXv1+nYIP7p1YzdkRe/BV7zM
8+1kg77Z1SP3Tic6mSIU026ON+amBlfe8XF62fOkA5a8K9XjRWMCNh5YVs5nAsqurZUZfniMyvX/
cfZdza0bS7e/CFXI4XWQSIJBJAVR0gtKETln/PpvQa5bJkFcoo5r+9g+3rYak3p6ulev5VXPRW0l
7JvEoRUnJUuzPnrqaew1OhXk9tCZcIfaDxM3GyKORnqvRWetu+l30OqqVHXPEklQmYVC9qwzx3UF
oRqUx5AynsSVShHnBRdSvp3Wri7wX65EOFZH9wq6Uo1afKKhLl/qVPpb5T/5Ng40D3ySIq/GhRmB
yf7xQRuNTcaO2QXHHA/gFF76k3lGGSzPR9pbW6lMMVox9LF1zEBQH1sZffOdFchuoSsC9P80N7HS
cQHHRYDH2E21oTi14rRQ770nefh+bGf8ORM7gKuAZYQDcc7YLIbfv3KZLF/LciVQkR3WmdZ1PkHC
h6/X/q7gVqDHJxwfLDy8Z+YPnZ0suEUgezR2Ydxa9BnoaoedEsFPHapNb/SnxyOaKbiA5ePKwOQW
KMqgdxL0b9npfrASjf3JgPEniPeIoinP7ecS1n5+QMh0I5ICFGR68PIEIUDFwx7fQ+b9Ikj7ZNgE
ycfjYc2UUzAsEcoqyIdg+ynTl3UcF2yZB7H9Uuro3ao0iQTP1bbZ5oTZ4k09kBOaCvQnyDqvk0Sv
Xhikyc+rx18xGplul+uPmDymPQCc3KbGR/A1p/MDdMXdz8cWZmYTNcJR8QKxKZoLJ0FLy9YS05Y5
gFodLu5h7fsRafPjEmndzEBwaUAtBIawF6cupUicKOtTDKRo4heJrmSDKYol2eK5COzGymQwDVrj
PL4aEUrKoWk23NbxIzWIXyNm16ev3GCW6D9fJGq5L/6hun01tsmdWBd84Q2ZFyOyD6WzMPyWwzHI
94n7zJR4D62Ddv14zWacCCJcHk4EbQwAl0wyrEXqK00ShrHdCqSuQhKEp757KyoDQoYk845L7/G7
PQKHCEOgyBy5TtG5e+tCGomNoF6bJrbfByrTRRnKxibPyb4ahf+jlDnoTm9tTZaQlwsoUQbhSDco
aUGjEI824rIxocil1fTX44m825UwhiB6TEuOWOYpgD5NpL6UfOCDwFmmuM1nU5Tfjy3cP/tGEyPw
AaLJqCxMS5UZEwUNwzTAKQJY4aEm1Ly+Mg4aAwz3ibUs6n9+GADQjuMFiIWMFkaUBG/XisvyAIJi
fIbyNxzWutEogmwQ+RGJZA5qqyEYfjzC+6f/xOJkxVCHF7uQ4jLbyjrr0yW+2ai++hMYDcj7dPVY
k++VGn5pqf7Y8NzUjkk/XGoChBWACLwdauo7fog+m9zG60Z7VyyHIo5BXFb7qEwl0L6X6g13xw4D
BZgCRKK4SEddyVt7rp+KstO1uc2bKYrdumcInjqEJPvpFpKad7HlxNLk5R7ECtKMEizV/nckauea
Jud+ia11aTjj4bgKRYSAYpNmNAJcfa8m/EpUiC072sJDacnM9AoTqZAtHCa3c92NwTaORLSih5Ct
fxOefd9Y2BN3kfI4czJ4RNETA4f1d6tfDQpxIjRNaTHH9hff5XcjflfKfb3+aMxzS6JmaQvOmQPj
K0AXePSDlnMyOLHySlCLFoUN3KtELP8jTw3IZ1zEhJxd0HOSJZTHfWyOAcIS/AkoCsEEMdkatMNn
pe+2hY3qGrjH8dqLDBriaAcJWSsSGPyzoCaQIHXUJjpX1Cn6GZYiymkT8eijb75hsnMaPx7wBKwK
e4f7x93VtZbFpPJUNQNQoBO0x2s6zuFNDDSxNpnjTJIaJ1e6wi4MdxVZ0dIajl/76OdPPCZdejKX
oivbzv01zjXRdoacE7p860JtxT1Jz8XSJh1D7kcWJx5TKMMQNJZ1YSfKThDN5pVisXuC+Jg7G6UE
bJYspQIXt80kRgmkTAgrUIXYXLpjKA2MAF554fUsNoKvjCV8c0jjmsQs0NIABhKGClXuDVAZYfHI
3EVLWE6AiaF8hqQNIuvRX1yd0KoNgUCk4tJm3FPcaRGEEiVmMzhq1a6C9jjoSzX2e8Q8bsFRDIYF
KBtn/y+XdmURMTzktEKntLviFVqbrB1dBKQk4xGmHuwhY7VLrLYlw0Y2OCSKHu/ecS0naw2qKvgj
kOmOnXOTs0LTDRdEilLaWf0a1Gqjic05zojML9iZuTLQwTZCCaCkgvL+ZIEB9kODdRpXdhCcBm4l
2W6xw0ZqidctVGe48UBMh4TXJOoyIG0DN9bkHkROJK8p5M5tWq+Rg/kEzkgy3I1vP++CgsjkY8Mi
+6IGhCaJ6R4SVdVP5+LHes2JBr2phYHPxR/QNEIuCrQNkDidYiiGvFcEpxUrO6pVLzYoI871ZOtb
UveLlV1FpDYHxQqrtTCsWA+dcVpMafxe/o1ei3DBmdynI7HXrj9mcrTdwQ+atpArXKrNd2h9tnoD
mCsZDAVhGCoehITApXm6RFrL1ayl1M2MLwMhGvYAAk1wek2FWJkyExsq62u7EKmOOAo3qHHGL45y
5toDxzyPV/GINESAd3uGizbmnJoazQzQm1lR7EtUrH1TaUgZ6wGjSiuvIRKYJQadb80cYOqSCGgZ
aT7k9uLJVsBbUBhMvbfHZ+0v6327MxkAmkf1HRx0/HVyVeAxH9RSzHZ2waBB0KH03mwKnfsKNWkV
UWRwTY8nfaa2+XZgtTbVGe4QBSQGJV+itaEFMHht9oyWQXdMg4Ixr5Ag1Z3hO2QH9fG3/lHjPvrW
yRzGUZiGjEt3dkl22JVIMLyjajAiB9BLq/r6c2Jle0E9Ryoiie8F4/dB2e1ETbYpsow+WFOHDk/W
90jd9TpyliHptM8xefq8g9DIxSdvH5CSVW11f/lYsH8PcUGz40jJj4o9zi2Ib283EKXwXSLnQocw
DZTRoT6sYsAPwwLSJq7hagJpVQe/FszeO65bqxPHFXNKhbZwpbOrbt8LiM+iUkuVVbzY6cndn8Nb
S5MojRWgRAPC7842YmIctPde7YxaH9AqVgF+oatbZKk/WWSwY1NRC8JqBVFpS4W3Jkt56vtelMlc
j996df0pSdyJOeN0dvySbLkLTxxtWJ1A6Y9fgIOrFTac+w3lEO2IsoGm5wsOetpSiXDxdjImp3IA
oykLAeDOdvNvprISj1T8Nqx59N+/hUE2Aj8jd+nWnz1fDIO8DNwACHmnFWnKd1PowVAYNmG+DO/8
9L6mvqp1YEAu7eODk4CGdQ7OniORSbuEAj5t4Yzd38gYNotsMm5j9DxM97jg+go7yG5vw3wfkd3B
RxfQxiWnH/7bPK2js4leQUilf/L779UvuHeWivL3nVvjxI/N7Xi1wllP+4ApKgp4J457+8V6Pex8
65ODaukBpSqfnDLLNM29fu7JZvNRrvf2JtI9AtDvcfXyeCLG5Z06uuuvmCw/E1Vs6rAR5oFVm+Ii
lSFJ6yWC17kDh+UE/TPeRNDgmxxtQA8yCaoCvQ2JMqeUoHS5JK4yt5zXFiZHuiidVPSKvLfLuFU7
ISIch4Mbmi4jaUKI52a/pJkk3MeOY/n+30FNTi7TB2BhltLezrSX3Q7FgpRY/fH1dffuqYfnfPeM
K15LGPXUkfVA1s7aJc+ctY5VkxBdt6FmaXsb3HZEeVqdA7LRkz2aY+3fRP3WHq/xnGflQNCFEBdq
fncZQp4aC7QxDlsbA1YhHIPhPeN1P5bJf7ADiDXeDoDLgtr+1pcFzjAE8XimMuTCx9SnjOCKFgGg
qH4fW5rbtWNhHS00I729PHmmZA6XNb0S9jb+pZYIAhoGRbYlkIde8BMLhqZqYmWLuYvGQ6rEbw5r
VbTNMa+PxzK7Ov+OZUoJjBxPmYG2qrelsCGeC1mIjjDhZVTRe2xoaSyTU9jUgqvgNu3tmu/wwEpw
DpN0QMuRt35saO64X63OVDpbgE4wBWaI3nZavKkU1PnT6j+sCy8jKQwWgFEleJJkryFZDcWYoreb
sNYYyMPn7l5Ykjb4A0NPneO1lUkg1Epdy+YJrCBVtI3Hx8nr7kDrB+MpWzXk1FmnU6O+NfrbB8+S
D5po6M94PJV/9bJHnzBZNGAnGocvsAEz7dVKiaTAzewM43DCVWUO+yfumJDth55q5xVwFJG64Drm
lhLpdwVtPKD3A5nz7ZHuoab5z/6vO4DEQbAghwscU3O78trC6NmvAqAyC0Q36DDAMgRmwdNE9yVj
lhB6/5+V/HccU4chxKxURrDiB6uYvOzSEZ1wWJ8gweHbp/bpiyctYo9Gb7U9or1xLtGD8R8O4NVQ
/0Kxq6FKbaDQtIyPqEb/qPwIduQaj/fL3GyiiIe3HxooOUQXt7PJNF1eS26Pc4Hu7TIRDCeX17my
hBefeUmjWAhMDwiWkdZAY8mtnSgMeK5mmwF4l0ob0Y7dGs3n2jrcEX3Laq5abKSPTF0tNZfNZDdv
DE+ra57CJaJQwTBHCs8UP/zQKt/pp7whDhrl+JXylH4+ntK50AJBIoj2cH2ipjfZoDRTBBWXloMd
A8TUJzpULElQn/BOfg+DhezNOG3T0w476OVHCyqNR/LttCZ9nuRlyw623Cekjs41k2kZR+hXKjgq
XAZimqWendnH3rXJyUoGVZKmEF8e8NizerXGW5NV3dU7pz0brk3iWk2Ae1giYZt9dSDr9kfniZ6G
aS6gZZMwkBt5sIfQUCIj72jShakWcxefIi29rWudk5ZQWvdgCITc11bHq/jqALq10iVK7gx2U6u9
SJJGB4hY4tWm/mVUJX7ywfuk8vGrw64e76HZdb0a7sSNFlGT02wGw6zy5G8YlkThG52+eZxZbOIl
1pq5wPR6lJNNlEqOICnJaMw9tpRLhJ8sNaPuuIQt+aNrv9utQPbR8AIQ451WO0I01roxJwz2bleq
loEs0qp5zm1KN9HFqPoGrdmM+tUb+scxhouoV5n5G+i1dVy4pGYHLLH4DFRXR2Hn22VlcgeEV4oy
2MjUc7JRrThPTdTFysrsIl6Zmc5rmda80sNMku2aQ58TUL0HCVFUWXmp2KUjMvtEFhXkTYEpQy5m
KqNQ1owPZJlH2wxZryn95OrPh893AU2jh8/1+rQGuYrhUou45PsbfxTZQskMOTqUUeXJSyqv66Su
K6qx6YG1KSFTBW7Jy/2JhN5unH+EvOBO0a6BFOXtgqWF6+VFHbQ2IhrcxKKqfDIWbmKSHNY/yerr
khAQ9ew3ZUXOK9sh3upjswJxjqS5l8cHcyb/cvsp43RcuQQgDDIpcsPWfuEIdwD5B2EMPOAAIYLA
g8qu6bV5eUOP3L48nI/5Ek71HseEo4jCA2AI/8zEeJ9fmZcpKU76EOZl+7X/Re+/emCIMRpHfCdu
vy78QSRv+32l9sR7/0W1/vH451f7X/sTjziEPBTPKqxE1l9i0N9JC7XymV18O8DJ2azaNpJcHgPM
IBvfGK8GRE/G7qvKJU96gjLPdqOuVt/QDVtwuTPO/tby5LjKNd1KRRq1CCxLUE/ReJFqiqvFSqhG
IHKRypUSmR5zKISnKLHibLHbeNzFj3b55GYdKpke2hBzy5HXcA9xaMPTnrnVek14zdRpY5NtzvCI
S1HmTGx2M/BpDCh5Qxcyo12rQWgGnq/IeP45BRfdIRvV01fU0wrNso/30Uxy/9bo5KkUU1IQs+Cb
s1tVqInWae+7z+b8HB6f0816bQr6JULyOiG08YbgkNTMWIJvibYUmc5cSrcfMnkw9UKbpP6fb8n1
8Ti3+vt79ayAQBv/Zyeqz4F2MhOLxNvtWyroe/hwAvQB3k7m98IWXDrdf1v06nSz0J1I0wSbn1q9
vILvIkdsJarG2tEqy9NOP5K+1SV0+bOEsTdHRTsunO7FDxiP/9UH1F3Tx7GHVWF3lQYmMkR3uD8w
CT5Zd8TMVk+UpF50fYMZiHZHz1wAPN3fzLeLMXFvfS8LcUPBvof2Qqe15MxmQG3iJGqQL7wj7znn
bl3pX+/41VgDWak7ZXSluR6jpLfj9cNaZ9dPOrPZqywuEm1p0y9O78S5cWWWQTsaJoFKAL2rtvbO
LmnGuADvyhPgTtttrMFxb9DRf/k+ct/iaamvfyaNfDvFEzcnhQ7l++x42kFqYI1ABaAV6E0BYtb3
0IKvtUJVUp8ul1qTQSGhcz2BugJOonPICCDqWPrVamHZ/xi0Hri+v6L/1VpALCl3i2b8qF2rH5Br
xN2O9OfJ/CJwfP4TfL6L3b4ka/j3bHhg92+PXNkdFI+Kw9FuSKBFQLRquzMk9No62unUnbaEOmIr
AGWHd+nCUVvY6X9O+cqyA15/J6RhmcvzNfJVRp+lll+5ahAORtqw+mN/OwObuFn2KdytKMrUizPY
K7TX/GPHbREPErM1UKJ7whDPrqEtLOrMm+3W5DRqUzyWCiOYzDRn55iC4W+cFX9wrH7Jb95nMW4t
TdxWFP+/G2zs1drtwH2fksMh0WLVJc7WfELKLRHJntPP2EYWt5CmWVrKidOqlK5MlfFEibFZlaaD
jvu4UKNhTYVLt9V9c/qt05qCd0PZybICGtvoStMCn7ziisqJgfITBro+PUnql3x+S+HHNPv3CHoD
a2HbcqN7uDsx0NLgFChAgHR7sqhyH5VBkCBK4nfWa43UZq4ap3B3kp/9VjU9ZHSOa8+oLO6EqkWK
o+MbanIcL6uVPIyYvUUg5wxkBKt/9UmT1c9dXy6qAJ/UH/kQRCg7uHKylgbgRx3ji+yRojureAss
TMXssl+ZnSw7WgPjPOawFKCn0kQ1k99iP1Od3IwZ9fHh/UNRPZr0SdSdQvojahTcGwLpj83X+Dim
Efyz6meCLlAsPf7HWM8FdsEap3q/ZzUUf1NUANGlaxQv2wsHGC8NsqCG/BQVObHrS228BXtho4Mk
SDuiTYDdUZDrWZqkce4fffnkxmMjj+14Pm7t2mH3dUjbFMMtIXnn32TYiiOgHcqx04pI7iS5r8hj
2ISMlDRGLMhGOTj9kj7sgUhDV4eOHpZVguKZ5X6u8sX2sfu9INMQvR8ldNDBiZztbdw05GzZSBUK
ljUdaUFVQc6dKlTaiffgJSYJLS0p/TFjfHw7sTcWp4WmPGmYNvCS3tYoloQ/EAoKdN46Uho24+Pd
d9+dCj3oq8FNp7cHT1UIAb4eoTptCgfLklVrBy4sxCyeli+cqnEr340LRVJ4mDH/NUXYMU1aFU2H
cTme6ucE/a7awmmaQU9iPHBeI/BWGanibxfLL9Ht1w8oxIJeY2y6f393V6AlGMilP8g12avHITEe
z+GMjxpV1Uc6KSDKoPg2samgZtcFlTtgDmu9BWDs83AaVqJWGsD5pmui2oHekt9AXYr3Zm5hoOmh
YcCAJghtC9M+ZifEi4Kqhd6GVmrf6pkkgppoX1aAdIH3Vaq+QNhAkmwpqXh/T9yanYSZDct6rJ/D
LDKnOn46hSBzG7gqtX48s39kfNMNcz2+ydEL8kJqPHSr2y9IsiXaAfmQ0HoGTx56/hSrVD9L8+Dr
pcog2xiBV/qw3uqstfE1G3TDpp0a4qoxN5vG3OfGuVLxxyY1zjShSY/e2yUgy9z2BsUR0mVjlzHI
R273nlgFQ5QJ3mAz/Tmx8txWfKj+egtbfOahgdm/MjO65avokuHLXClabDd2Ux9zHl0cXxExdX0/
Fqp+z5GuripjdV59hFpkPl6QOVeIfCBcMS+j3CNPdjqbZ3EWQ9jYdh1XrZSDwwGPFlgUF6MdUl4w
NvNwkEFOBak04JJAkihMXu+KE6AKmaIukGwpKwNJHrYAhcfDSVI/UaO7yFhFh1A7ZE8KcwkLNW6t
6da7Nj5ZTNYpi6KOkOB1o5X4kokIdiRkednfEm6ryBGAVIvEE3N+/9rmZGUbxVMaN8aAGYhjlSRb
SZLqU+A/LjhIlmriJZcWSspzHgQNSCKrjKRmeIpMAh2mTSIIsjONLV3g8kFpnBo5r/HKrrGdeI07
/fEGmpnVG3OTYKcuYip3O7qx+U2goScOnJtMrFLlk+uZTrXAqjGzW2+Mjb9/dVD4aBCqqMTYeFWi
jD7R8uI1P1TuQp1udg5HAWcA2FCyRWPyrR2lqUQo21et3dFR9CQK4U5u05x4Ti/odV5Q6zaIGShi
gMq19hRT4Pv/VdcZBwQN7iOPP/jVRkTtJOMGhKrIozDb2H6n0YEpZCOTJbWJL+wp/cw/uZbEn49X
Uhx3xuSA3JicjDr2RSZrHJjkaTMr3upPivnkfTXzLTohTK75IfGZtde90VjmThOyXZ4cM/DYJman
7CLnJe4PFeCUAjhvf0KlAt/rRu7Urt+lzonHf61EuoioBIsnHPt3UBeIneENEENQy1z1ZTNKTEiC
t+dhw6EqWX0HYM3dJLSaVxcv+hKFr6Q9ibXKtWuhLNXY2YqZ3klrf5MHDThOKhXErmK/oNtwz0r4
txJwVmhqQm+fMPEbTVejRlKgZMJn1nAuGZUyav4Q9mNLVept6g5Ezjong5v9KUEL9qVbwqLNXM5Y
l38/YOJEkHjoIw7CSXbYanxP4t/e+0WJOm7MWlzY+TP9Bdh2EIwem0MQdP3tkasTxtFZxVa4jGw2
NwSSbRst23KaERwaozASM1pbsqd6xmDFtmMMEdKKnOoYMZ6wZ+m9U4uIgAeDWrg35mLAm6+aOJko
66iG6fFVoLd8FRyyA2x2hM9S+isFor7St2rPVDN7wZfOuBtw6tCQYEXHDGQfJsFKLGYi6ISjzk4G
EVuUVpMawRFSyjna9oLXx8dvXMXJ6eMYCd2wKMqNZAGTEAwFWDlK27yzpYryXxq8TiFQ0zkLu3mm
fCBDgAscfSC8BIvItFdFUFKPdWTA9KUoJdAxMCJHUzpPA1VT1pBCsgeUV1GldxDhxprPARTRqlEr
qXx/FotNWYK7rqBWmacz3ELYPXfS0FenAIyEs4YOl4kDCmSX6cNB6uwAXVCdUcRbXsjIMfd+IMoi
oFgJRmG8pUvNodQ8N12aPF6CmaepfPMB06MeBz4cMqDj8QsYvoz3Vn/V3M+QHH9XqKyswOuauyr7
1kC8pbfwT5ZycDMnHSwAI2AaWCwwOU3uNzZvICtU4DlVALuObJHTartwZRwGQh/EA/SRnsp1sFkt
jHrmCr+xOtl5VTuAz4kFcMmqjAiICRLuc8IZB+P5FJs/Fdm2xvZLUgFrbdebbmerCx8w9zq++YDJ
OcNcIDzlx9cx7gHGAKVPo3UfrAuI1ll7PNi5GUbhmwdpANrpQYp5e7P3KU2Jbk8jAkX/mYBCRfeS
DM9DvOqVtSQvHbaZG5XDRQ4gMZQwsKcnnltEqJCUHTPYXqxyr/VHCBgFkm9PRNS+Lpd9o6M9FtSJ
P+cixEiXpnXJ+vj7V75c8qhcbiVYr/IdODjhNzk0/hDFGUjPqTlCGRC7hCvJU9lnL997+uOpninR
gpkJGGpI1kigiJ1CHKIwFMOs6gGtkox85zFEdn8BBLA8vGQjBzq/h6FZuRXp6QXLM4t8Y3g68KKV
wNfU4T0VQNd344qElbcS35CUVb104fU280ZEJw20RgBKFQS8229nWclH6bcCz4qK2zafvPJbdM+K
tDCiGTg6XkZjWkCGTKwIheRbKzleiEyl4HbgyEuvtrrwGnyLv92WMcB2rwpGTt4Ho9FoddjKZvvB
GLtnE9CGQc0+cEvn20bfvqHNYaOb263+0a8ZnYds0/oyqNu3zeb3uODJ5lYAquUMgia8Q9AWefu5
UtJAxT5lezvKjqCrVHJNCdFpU0FwBkHz4302UxaClMiVsckpK9DUSks+jFm7g/gBZWA1t4l0qlZf
pqmjKxoEkhQ419lLu+iwZ1znjenJTmsUrgYEk+lt1swRFvnk07C+X3YlusiiF8XcfFBrYcGDzXnL
G5uTDdeWWeJUAmzGJH+RyGuw3jH77CVYcB9zj3UeCGxJBPUIUgTTjR3xVUkNDaY1RQIs0VJVxJsD
lNL0Gg/YEvGXY1S6/Bpr+YFaS0/fwjNoL56X5HxmSmFY3avPmNyJjRM4vdfiM0AYz4DHd19hctnN
8KrzB8puPtFr2aF5D5yv6zODfkJhYXuNu2cSlwGCjl8iWixANzBZYt4pU8wCTl6f/pTBvpRPj7fv
H5j23gAeFyy6s+8RqEMwoJjalZ0NOMd7s+a0Ycu/yBtg90XACSIN5QKz0MN1XmiSaZ9RGlG031Ek
AORq1FODBsYK6kE9UidLp3h+6P9+2eRexhM4p+Ou6mxfoksrdAV5L8jR+fH4x/l7MPw/bPfVLVW1
SsUxWQEjDvvGsm79kieILtG1lCxIKs8OB+1uo5L92Ds92Uluj8aFOsdEe4F3zmX02nNLF/6SidEv
Xg2GE0qo+zl1Z7/UvRpDAAJLesiMP0zQNl6j/VDk1LfNGTXqx7M4e1qFq8FN14rtqIH5s/zKbnYG
hz6z1Dz5JgJ3Ldf0Nxb7Y/WrrCNUVZYya7NL+K/tabpcTDi5yeumsxtRWLX0C6180uKgPx7h3D17
NUBpErnRFdWBnwib0U1/KkeTugvjGwGEq/+DGbScIEmNnXKnJNeVIPBpuK6zs8xV5erT5YwmO5d4
ej+2M/fYQbzwr6HJVomHEDwqbN/ZMlPqcYJubcEpCHZQCgnU1vQAHA59JNMC9peDXnsG5r2mQXnK
EXgjl7q1y/IvShcv7ODR6t1pvPqqyTbiBIDhFRpLOaCI+cyWcmh4UQGgZAX8iefl4bFv+M+CkrkF
KOHMWxvTgaoHegjRtymMJ+vq5MSQBnEECl3RZVYdW9bX8/zYDy9Cwlo0dMkXJn/O2kjeChlbCe2h
00R0l1B49efIyzolwDK+JhYkUYAYJyVE9IZvvkJr3ya6VGByAV1H9yvG6sCB+XAhnzl7l4/EGGP9
DHfs9OQIQqNAuAYo4Pw3dl8dhtciTk+bXcB9SLwRdBDRgarOoLwujH8MF6fLPJKYjUU16O7+JUCv
Ztvz2IZ2GpcG2INWU6SJd9Q+I/GTc/EWcihzuVTQWCJvJkLiABiESbiS9F3jQvl7sDXmwoDU5NOs
UexOSHmpF3zgTDCGGxRCPCgSCoiTJ5a4UBwKJ0EtI1hXtdppJRBwXU+i09LLBsTR9/MH9DQ6XgWw
MPBItN/u1josecgJI+hXoFiyU7rBEfWyQjLYAL0xI5Mor1hPzQeH74yIlajPvOOd1z7tGsqk5QSS
tu74MCShhyOhppwngEa2Ean0p+O8KnyuEwgbokdC5l1CuwC/qynPhslJEt0SoKMiRx7Cj9Is2sqV
5Iu6mPFKqqcxsrffYRQ6tAE1OUpGglVOfVXmBbrXCr6hk0PnxcIoOYaOZX1sKU2MpAaSlbBcBdIF
BaIQHHHDvve1rnUDcd0OrXLk4ibiDqmUdpHF9ynr7grPLyhN9CiHIzHDZrQ5pKijWCBWYINDnFRC
8SqlUpM+NYFfKOuuAlrSLMqIy3C1iz4wokMb8YbSRRxjpVnfFxs2Fp2xhsA64o5l6BzNKa3DMUYS
le4zfKDXnePej8qdJwiepBbg/IaanZCDcDYt/ACvPIUH6bki8n71FMZtFhgDEGO1GaeKXGj8kPVo
zehjqN/5DhWCiYeN6FoXHJbzVkwhdz5onXI6tFM+apIvQYiBZCfegCzZZ8xmLLTMQielvD3qA3x2
FONW4VdSB2L+o5TXHnrK+oKjCFuxeapHpRT1mPqi8wdVbuM0fk/AWCXqPhIG5Vcls27xxZd17IK9
aiipZFWnvNJuXIoSghcw2niB7qELNnpOw4ANc1KU6KSDokEciPumgU6yDfkFF21sqAGhiV4Juwz1
nqJRkJR33Vry1aYUE+bkpm09aBH+Pq9ILtT4c6YkiR0q0PDV28xtXKsskBj5jVzGj9pN2USCt6fq
WhTe8GMywCNiqW3eK66qKsjXJcpzNER9TzqIGbJ6XsdRqjk5CJl1FjONL1ICqdtXBeV5et0HrGi6
aeQH25pVPOiEsbwTClskaCjfcgqHTnZUhISYCQci44eiw9ziBr6mSNw0aaf3fpq4Op06ZR6rZZEK
oSrn6AcG/VWZ9MWzC3VDLoByitIm5wyS78M2kXIIjkRsF1EqT6E9asUlIcvpooRJYkiGZEWr4Vsq
d11BXzUBW3cC8eyaKrjYylM6weR5bSVALRVRDYPWtyqUO4JmSYUiTdnG+TqOWyZ/AgNBJAHe2+d9
v3J8qqTPgtwBMjMoYiG/u60kBZ9DWmSC6faUWKLwIfqN3jiR0qss6zeewYguVNWbkuv4/SCCJQln
o843jNeLIK3I2Jo2o7KIEjC25IzyRSUxBBFot3YFbYDe24+CFI9nQMXS9Q5ekXnUnikSJtSj2M0r
nZL9LjUYn6WzgjQ0FQ2ai2YU+bdNIOcOupbh0oHax4XqUdv9LFwyM5cs6JJR8QVXGjogptxP/NCE
wFikg+1XPorKitUENk2vJd9GjZIowq5L3hv5OQ8/gcchuef/dl2mKc6PH4PnVfld+JyZO+8f5isO
DG4oeE+uhyIeEgBNxlK3a1AVgWgdYyKdLBNG0OTcfGxt/GGTCxZVdST/UDPC6KdN0onCOBR4V2k7
EeXY4Cj5RZB9I6HrQAvoPjYeW5t5duDKg4wVohYwekyF07liDMAbNDH2gZBrSeW7OnAzb4+NMLNW
0A0KEQXAFcDQe3vpcVUtB7SH9sWIQoM5nuN1tmdqTF+F5LzwLAxoxKgIHl6VHrmg1FAKLZVlTVzs
T51c9EgngYGPQfUTVFugy5kSoYd12ipcLrI7jiHxoIoC3sg+q9Ff9be/hIyZLOSdrUlATItFUbCJ
zO4QiwfbU5sBWf14Xich99TCNAYsS3fgRR+jyRC04JkGcPO3rICtkWRL2LuFiZu+oQTfjQTJk9id
uPPj/yPtu5Ycx7Utv4gR9CBfQSOXopRKpasXRrqi955fP4t5ZroliCPGPbczuqqjK6I2AWxsbLsW
nL4R5CkDlTxjWCPbfn9ZrOP3n3VNRVNkAJGxZBFQJDBFVpkSSvskdO3Wf5BKE9C5tjtmsL3feuBo
fG1KQMFbkDvlFi+u3o3cyXe78G3Vqkv1RINcFBPGBxU1epBQBBhN0fAj7KtD97rU6MvOLf9HJtrT
UFQDCNpNjVjhuzgXIl/ad4OVrDuVgt1WN6ovPFnADhD2+vuSyNmjlEE+gVAJeHAslF+FTiq5CSNp
j9yqFlNeNlOFBt/DOXzuw6WjnGLrmy1FVAi0Vzi9wPK73tIsqLS4AQnpvvkL4MB1u+YcyelfonNk
ox3t/vnNLuwfWcBRu5bVtc2odHqKrVQoWgSEswqH9Ox9Z6b2eV8S8z7959AuJDEZBc4DUwzpIEnT
DKW1Af74Ny/gNiwpJBMs3MgRr1cUyaUqRpMcjvL74I8WTuQkQO1sjeg4rMvn6pNsOkLV5/vLW9pI
JgdflbyrjVIi7dvECIPUKqSfBNSkAAzwH7gQfs7r/04eE8H7aGbJ3RjLBGI7Mhl8bpOSRsfwVG65
4/9OFHPF+UCPiz6EPnJP0Qm4TpYLJPjzwNMlnOOlPZxehwtb4nItL3h19rsm7UV4BcxxEGDORPAM
YWkw4fYdADcBoLB/WR/gLTGK73djFANsWd/3tYa5Ep7GcW6J+SFGYy0HtnqvWFLMW0sJmF4kAYBG
MEXmv9mJi9VFRZhraOF194oP6uGytgpX26QC8BGHxkxx79DAE5Ut5cIIFMbHBlw2AycvwUfdXo/r
r2CuR86FjZeNibsn4s8QrbIUc6oL3tiSCOYqcCLAd7ghdveNLNphvEGc1clLvbuzQpC/AvA3fDEg
EVzriqDrA/zL1t1XXkXb/FgXD42+UFe71Uc0o+EfIF3KSECwxlFWBg6UO6PvaNFWeRMOuWTx4Xel
H2JMzFTlQjKQcfhguK6lMQZyyEByhzYh3/EkTzeaJBUoV8mlcf8ys909EKOhPq6CoACA+kiF3Si+
n4Q5CUKnHtNNkj0FMsrDRhZThFVmmL8gDKfg0bD0kZbjppPQiEdyCqT1Q9jmVqi2ljssIchNh3X9
4l1/E7P0Qsy5OkICxAllfVukT1Knb7z4sU2XtJ+tkv+uHgSnADcAajY6fxi1iZsJPA6DxI4W1GZB
XvMUVNFwMj3f1B956jtiQPsfXVkwoSxmziQXRLRoTQBEHzrrb2KGMQC9S9bETgOkThQrLJRMUzO0
vZVnCSZnVaZmoqGLlqsElVs0y65UMDrV9rPwrS2kQdmus5tvYUzAqIc18ELa2IlF2vpHzIMFNQaK
pZamza4VPoUoNdJvSVmFGjE0MBIMNeXiNZoARe6tBtP8nyAxtWbHcVZXUCV8jdOnxDeFMKTeoSzM
sDgMCo3/SOUmQvqAf9UXmWNv7wo4BuABgg4TxOg3YwrhGA1iUaqxU8TZN9CA4Rj1T/cvyq2BuRbB
6KSf87pcxyR2PPRjZu2mV01kze7LmFPHq3UwRyGT1gM0J4RgeARMT2NN+dDq07W0Hy1dMZqairk1
LDl9S0tjDLTUBsogDpAKEseI31WBJYoLYRaba5+UDDROE04xmgWQtGXMDN95nuJWVeZwZWFX5CiU
T3LUGB0aU9PBjJWNDgTlropWfrMg+tbRvJbMHJzb9Y00ZnXmJNrTHykrLS02JvXtlhjZZmKua0nM
6VW6qKa512ROHtlEMD3NKkJ0P9BOW9X7gXb+ggsxuzJwv2oaRnQmU3L95uVSkoR6nWFl8jtXI8VE
kP/M35EjpIG45CDN2GSAafwrjLGUfC8ngZDkWFzTGmF4kJoPkq1K4LYt3IFplxjjD0FouAVxE0oX
rEkmYTGWUYPz8rvCqISN6m/htBOMB3DhXnCfevWIhi1/uoQLlnD+ADUkWUSQy6J7hsmx6GPaCBlX
ZI47bkqfM0Gnw9Myw6TqM+GPpfvQhwsPAQsRNd0LdDYAUxrVVRDNsHkxYILmnearuRN8jHZ6/OSM
7iiDvtDSYPfFndGs42eyzCBy6+5ei51U68L55KtAQ3KY5M7QfMg/SYvWLBfdw5VVcRgIXqud5X6J
4UrW9t1hiPTnVjP6/p2AI1v1rPsHzhbPb7aA2fW695DQV6Xc4da8IdmhHT2LwNTud2DLiI06BKfK
aACoxioBJ9HRAUUZMIla2atc0fufwra73HzK5AFebMs45GhPzHEa4WYEYiy6QJDjMtI1BkLf9H3x
EK7/YjKSO2qWsLkvevZAUHydELwxz84zmxCKhcaTNM2dLM+MQUF0OnhG1NuhiOQQiCwBLfBfCFQn
Vj2AzGEaiBHYDbXnI22cO5XyBmB9g+/2oeuZqG9UGVqNlrp7Z8wHMK8R64AFHWlpdoa/ICPnDo2Y
O8ngO5Gbrji3oBli40Zf8minp4QxIIoMgzjRLCBHczNgKvGJEJRBMcHCuGa0QnKGPnsHcaGhZc6H
u5TDes6eKvnCGEJOa8fn+jwC5V+g4YGzCrMF3ThnwZnbozpgunZvfAzUe/ItbZ2gkR8MlU/6Zold
Y8YJwvfoqo66skbQv3CtvLyahjBeSeGUeWhkWWh01cLWzklA4APiIZhI6YYZTsybsFektHCqIBF2
PdF8KyQou97XTHYA9PcWopdz4mSbmJxYbhk9y1uhLOrCyTeiMTVDR2veki1l19MHz1DXoxWfcuO5
mzqyYmMptze/yH+lMw9dpnOo+osNpGtVid6QXDiKfjAsWD12UvhmkcxpyUqXlE2JRYrb9My9BWuE
dzwNTQDPyw+aHYBB930hfp1dmShCNIGGoNP/WkHKtAWBKYqsTjQCMSrZoWq5YFTYKsV/VnUhgnFJ
FE8ptDrqC0dfi9vwC0Bu7rtqllb1IFjuTgUz69Lg1OwLCkzHf1bFnNdYCXKQVViVv1G+pDds6Eto
lp/pLtigNq1vw5Nm+9bEyHhfTee8BaR/0cKB/K86ZZ+vtzPwwqDyddx/Jc2oVBlIFrkmDwauVert
BUQJWlgsXMD/j0zgTCuYWNUE1uVTUnD2REg/OzXo0EXLPsaAVN0uwVzN76kKLx3r03VU0K6XFveY
yZeGrgBIvLqK1rHNWfCEfNeoHiTQmzQ76XtC7P8bLhHSz0VACsz2/5P8uwEXL3AJyLZEGCFZOfRm
CSAl5YSuh8NofOhmsyMLZzip49VTIQPVECzG4OWBB4b83/U6lTxr8gqAOg5mgzKjJH6zVkHmbZWI
xMz76sKitYHB9loW8+D6rqCHqRcVTtKfk/D7Z/jjg5vb5OrdoHtUkw8VSiX5owsolpoq9SH8g9+H
z7Lfts/ephrs2BOX1Glp/cw5d2XjCYWGb1KlN4AQC2TjC0+c/16MvsH7NNq00SoEMiBmSofV2BlE
WLD1t3Hh1a4geXd9ApIu9USU8AV199ddu+7fBIxsxWGUOrMabTB3Z+OLUCxB2k/nenXuU9YFZVFM
mMIVQZc8IzXn66BVm8ZBb4iVq4+tsBVJasRgMK697/sHf7PHYEcjeJZFGAnwMbCgjwGRmqJQ1dIp
kvgtjzw7zcF/0TQv98VMZo5ZEsrqQHcBly+CQbben/ZKp8Qgf3eqwbMy6SnA0GqXoSS2NHIxt55L
QYy9jSpsbdJAEHqFzmGWG1qi70c5W9i2mfVgoGNKjk3YFqBkvj4iIlc5WoACrCd3cpCXav4zye1M
Xyoxz6gCFAF+BpxcpI9ZKy4EMvCWu6F0hhc5prJRHgvZanT7/unMbNqVFOby52rXapk8lg7hU6MK
j4E1Imd8X8btXVKg04AzRTqRByE8y4EEXJ8c3Qlh5Qgqh7HftpCA9SmUrYm4xsxCRTWiyo2MvI0K
Qxe9gvYVF1ltHS1Vgef2VMUFw7zM9IvKmBU+acsuV6TC4UlLY0Ve8cFXJKeGSwLMwi8lcW8tK9aN
JwO4Rhh2mligrlUlTMNOjDWvdMb8ffS+skJEjduURBTaUIOWumzN5cc485/73Nb/dLW3qgEdJzg+
v1bE1kAtQiUNej0BuXTQe8AS3D8XFj0PuYzp+5CeBHIwikysKkdl1KZ8pxVOU+rrOk0N9cuXJhqN
P8I2rIzonBPqS2uO38ZRYGvSJu/3lU9WmmsN8r4EE2z8cv+T5FtjgYkKpEoBfAFwKk283rGmGaO6
1wh83KF4LfTAqCN5wdmc0XgioikLtRJJBzMaowOYpvL7tCtqJxdGUwy2PQbBInXBSMwoGmalNYBn
gExpusPX6wiaihRjVNVOFm2F8W+h62YY6oboj5RI8UJ2dsYiXQlj7nCceYKaqmXtKKVmiM3Bz7/a
/CdQ/9w/m+mvYQw5zgTPkiSjvoMX6npNqLD0belnjaPWnxy62TQdozceiOXEvcg/KyjF3Jd3G24h
GAAGCdKIEioSUIhrgVLn5ZKsdo3jayupDlF/8BJTqd7qWqSS7lQb9IsFxBq+sjO/izbZGSAFerSF
pjrqrpLX9z/nVm9kJN/geILlREBv7KS6Fw5gnMQDF8tB4yTpsVZ/tOQhJNnCjZyTgfQieLgwO4ha
HqP+vpzFHHBXGqdET2cAor4Meab2f5p3xhKmfAcOcZrmZwcw85RXq7DJG2e0a8QHAA8EViPwSJfC
5Vt9uZYzLfZiwzBurqAfGnK0Adkz3tLCVZis2hEMMQtX+tZqTJJwpxGbow3lV5EuJPlSJ+coFjVO
I6m+UQv9QQQe7MLZzCwHqWyBh7sMhDIgdF8vpyo8b8TgQOukph0ZSDVTeSHNO+nz9QUD2caFBOb0
G7XQQzQxtw5aXADJB8q5jWY/LuXL2XF2WH1wNE9oArw4EQWyBjAgelY2Utg6sZzsu7PawYOvN3qJ
UcXgOfEfxyZ/4/tkM1TuNgb5J3Afe9muVNkA47139tEejPn/eJ+lhlQ8ZUH2oI6xjZkmzj3dv3Iz
54ovJXBQRXD+3Iy3akMjIDgpWsfVKm5Tx21gtdXwc18IO3Lzf/fjXynMweZl2Zf5ULVOMu4bD7TL
RuzjfZY//KOc9IZy8DpMp+rZsefTl/yv6tvhaHlivGBfZhb7y6AECg90CQi/YMsXStxmqptraTU4
aI2metsAwv/+QlmQh2mhkACbCo8ScGJsv1abSh2fJ+2AhATm3KW36BSem5f+oT4CNmWlmjFgRIOj
5pv+aFUbkX6r1v0vmG48o+AKD6cZbb9wAzHmdH2FOD/qIq4SB6cCv4Sa+IaQ7eKqNu9LuX0OsUyM
ZcqYGMLT++uVXWykGmdJNvbu4Ahpv1YBGqEApyJNX8WlhNxtiwI2VMRaprYOkD/L05FeSOrqVOXr
qhydwRjNfiPt8icP6MO90ZmpNewwYXz0jL/hany6v8K5fbyUO/35hdwgCZqU54rReTOPS5H3pO3s
GV3+3dPuXvzdshjWIiZJRken8uqz3dXAtlOMx8he6jqd8Y6vd4/xkYaScIBjgKTB+ExWoZnttY28
SdfjqnqrzI9qPaw4W3WQlQb3ZGm6VrZw42YuBNxyDNii2oCxLxiY67WO2kjSostEpx+6yEB/P3W5
15APqPyj8BZoUFC8NIgLmOxTJr6UlZ2Vvh2l3SFwgSWPJGWujus2exgHS1ziVbt9btCDNfEEojqB
MPM3pro4h9IH8JLoCWj/R3u+kY0YAhtF1V/HfQ5AFjlRbU7lG5ThJXV1X7vmJcNHBnoB4NjYHATR
MmRokbx0SvSYdOi9SLWE8v3K22TVWwAG6vvibu0eGlwkENSh1we+P2uVNMKH3BiGshOU6l7hchtA
Nwsez4wnCZQNHuk0OOSaokiMqgkDSVBT1GWn9q38GLqo2m5GjWqr5Cd2kofcETkaibR7KBNTku0a
5IHCUbADUzDaxUzirX26/hhG60IX/J+Rq8nO8MgDlEDdCYC+ghcWGEG/qZq1Brrk8/gCurahXou2
3mzub/htEhUkTmirQhUKo4U8nOtrtc+0ohuAKSE7hcyh4dOQhEfM3JD0OQ9Fqjbb2N+LzTbStopA
yagZWmyHyiewpbrP+19yW6n6/RI8veBxQbqazRpzSkEKdcQAJfnSYnR9U7k+Rd6BM4KjEhwSYJFw
q6TYFztx629lJ3xUD+U2Po0/gmuJVHwVyBqtV/pa0gzAAI0LD8mtPwbEJUVDEVzHowzoz+t9ispK
zPIQXzfUXw3gL2v9MZH+/pXBH11wCMtf7+/GbY0Cu3Epj4l3OCDHdWoCeX27ItvuwdFBE/D84Tx9
LyxMmh7aayMPScATwp6jBf+my8tL4omMKVIc6QCyXw0TGsd+tL0TRt0UG1Ov8arTaNef0N9XZtTb
FS+6YIv79n38Q9o9Z4+yJdb2SB4VdZ1yvZGDVrqwuVUgLxFq3D5111/KuAx1VNYtURMFTTItVQtw
wo9bRV5qdrh99CAF2RC0dsNMYPT1+qRFX+g9UnWK4w5GVI5UlxFFnAJMk/V+SWWfyjJGWKLIXvKI
bkcEpjOHjwt8L2EaOWYk6xjsHhKuVZyg+FJ23EQeaqaV2QJoc1jXwWFAU3jDn8ZgYcmz+3ohl7EB
yuAKjVLVCizfSxmcU5x4/l+dnTbN5BBtcjqZhEFZd9wQZaPiNEHtjCRat1q9kpR+IfqbjPeNMl+I
Yfx3FAt9Ve97xVFiZaV0sWqQIf8qkZSN9TaxgrjJF56smRdyeqiQM8fZiUhsX6uLkBQu2Gx5xYnz
96gE4r9dRcoJo+q044K133PWfcswt0KwM2Fkc8JkBX3xtbxMjYg0eqridH1KZe9VEbtV6D6lGJvs
y2RhcdPJs9s5NdwiBQfnGSSx18KSALOpgGtVHExaqZQbgVqUpSlZMEEz3h+aWn/BvlEuRHTHPMl+
wykYZxZlRwW4WKoBxTk6JfGLrGAmR7ZUKEpv6SCIszrg/hNgU31GqV3o0ww3RuZ06T1Es1UNzMkm
sRYTCrMOg6oJwJtDkIxpGmYTlCYYGzFSZScN421daBSkzSaH88WAhq+KFFPHhgK8Odd1M2P8AHkB
5k4n0HhJOnv6OldedbB6P4HCu20e4mApNXZbpIfZwODrBFU+zfexnQjlMNZSp+EJB/4hVSRDBMdv
Wa1dE0iZH66J1uhGOQVHMNmaA/9cLU1xzSrkhXhme3oZCTuoO5zTHkOZtQ9M6iAsCrPyMECG3URv
hD5IC7dgTjHReQ7SOYLmGfRFXysmMChJRwY8Wq5YVSskuELgXoJHcOGuTd/O6j+4sfDuI4pEWz1j
TkguYSC4k+ArnuHhW5ZMT7rxcPKo/Uen9tcqoHveAK+zTRzONCzrYftq/dCPh4/np2YHrOlvHyj1
T0DUel+vH9frt/PfxyfgBpo703PedlvX2D0utUzNHcflJzOPZK51bV0N0NZ6rI0+fCbDriOF3QoH
Ae0a9/dn1ku5FMa8WG7ijZU2yLIjocU+L7doeBTJs5zawidX2LJsJc/SVnsI850LIPb7wuderUvZ
zKs18V1XYYqzkeJ3GcnLrjQxxX5fBkvPgTQJQIAuFICx7p7L53ndE9nZAWuxtyfEHgCoAYZJBNAp
mficrMjqqWaCYcfDXP+2ekB4DMpxcylEnnNANQIMMzTjIyPM3vJIbiQpjvDOeMOfrF+30zvt0Xo8
BNWOV+wyTRb2d+6KoSYCXCtYfzhEjO4XtVZwE2aCU7g8VTBC5S/UEH5jC/Z2IUkL2yUgwkAMcn2J
0VGQoo0rVh0b/IbG5jzSH9WU6RexiPHjmj/HwChMlVohujie1mQTv70kFIwZp++lQbi5e375JYwN
04ZeFsd2WquyGxxX6hCB/UEjxII6/R7SvRUzDx3wGfwhJVhxQoct8DvfdPAGfFZUp+XD26d93mjm
zy/Hjakbx6/uDSRNNKdIMAMVz/6YYLwi+3GXgULzpTGWYOPmLhQALwWQjwBMGonW6+MYC19Lg7wB
dgQQO5ph20rrLGkXtGp2py+EMDvAKXUJGqFKdXrYCg0dloBCaYAomn3cv7mz2nshh3kgKoJscV1j
MY3Xg3yLVBgUKaJhwT+a3zLMuk8PESYGpq+4SMzwpZbqY9urDnCEECg8tMNaAL7H/aXMeZg6jgR9
1wR5EVm8FgJgkNbz01R1Bg0tky+YScifSY9JUSQnss/7smaP50IWY9BFHthRZZiojqfvxi8+NPOi
NIRqyWmeM2YAbP0tOeP1/uWAuNg3oW26UvUL1ckB5h1Km6rijcEvzL5/hDPVo5io66f7K5t5F3FO
CG/xjOvoP2C0WwMqs5fHkuroyjDsNMEvrDoQVmOu7itkiYDEEyxInFFBkMWCH1vmMbeFfuLrc9MH
GYQcHIyKVALXKESGp63O9xc1c1xXIpgsAQkyEYARsCdCJFMJbb0y0iajnSRLnDEzik4wb4AggJ/+
1RlFj8fAqyMBgoriG50hPqblh35hlnBJxvTnF0ox1jzxSAkZdfQHa2nIWugX2qFn9wvJTFlBokOB
83YtQleHNq4HqHcfqynwPYazqiLElzlgfEUY47h/OnMqh2EvNO4pwMNA6HAtTfTSBLThnepwYuZb
rZ8Bs3rUIupWPkanksBfNZm/cIF/+c+ZJwZpYkIAG4dZSRzXtdAmd/1GSHgsEQDRewKs5pdw9VKa
HagfCxBpFMbBoyCeXJ2Ox/ejZp7oAM64BwGccUZHRSAAdnTJd5ndiItvYjYi4dBUCKwHaI9en+ug
14xIa0DNgEIMCJVpq+Qyvb/1c7p0uQvi9S6EJVBQMA2ngi3qSSpPobiJg4UK7awImBNAAeFe4Iyv
RXRpnwBRSFAdeTx03tOIMapOW7jfcyYEDWb/yGCMlu4BSD2oZdjJsfvqhfqLyyrr/k6p01bcKMyF
DOZO1BJfNsjkY6RiO2xfKgsxtVFDdxBN4yei5Rv4oZrtm0RLG07w+SczuEmxAOVKMbyQGaefzQnX
Z6NiICgwwE0DuknXpz3+cwIlBVQVfJjX1gA1Ek/Xivn436iXKiEhAvgJNKOwt7qt5KEfMoLDVjzZ
Fr0YcFJJ9pYP6kZsxOSgYmbKXNi1mU1DzhTkT2j8Awgas2nw0yOhIzFxFPI8xBtEQBkYu8Qs+p87
GBj3JxO7Oub6AXJ+rWTJ0AxdKQQEbgxGGPhUysy4RfW9q7Ru4crMXdJ/RaFYei0qTpWyUBQO+lyV
T6Hcvsi9+EoCoaaAQ1cMH1yy9v1NZFmNpuhq6mkWpg6v35zntUgv1iAzSIjzVoMwuERA9YJ0jhkb
IeIsTHsZ8aGiwNOya1OzOuNNtMCNrZZrFAPuf8ncXYZzBZ51ZH1vB5tSRSn6WC6Jo3NbTn3k+R8d
vs99GbP7i7YUFSPc8ORYqgiORMrQehlxCn8MDdTAjuCTR2pGQU5ZOo7h6r642SWB5Qc174mbisXX
RuPSKAZuTRzAwVEF82iZ9lGPz/eFiHMPKqqmyJNjEAYNhIxlJ4Mvc8HQEKcEq4/f7TqgZuHdHv72
9ZGPaavZuobhSP5YqMjQySsg9sXuLh0rmq4D7tS3EUWdg/acRwe323s+wJNA6tUc+aXW49uphEnZ
cInQdoqGP0yNXStb19dlVdYDcVw/Qau4ZPv1rkOg523E2lQEQ8V4hlGJ+n9xDgSHIE+zXqg3Mia8
7CQNqB0ScYQODNSE1I8cENpWLpKNC5XN38oEa8kvRU0aeOFAlR3mBLgQohqjtXv8KCiWD8DzR7oC
I0roIjulmx400Do8gQPcgJ5Ghgfg9xGzizE9eqsfz6IPAXaB+rrhbx8fG0P/L7w8AHIBwwGzDOBt
mPT24iORQE+VGAgiTjCqZzhBZ7UkheH2Ir9w337dq5vtgLMPWhZ0j4Ii8FqSD2I2QDnqsNF4qeJN
RFtTsAerogeUsdaCeQjoT0u/YvqQbXKAvAEkAlVfwYKto1j4/ZvyG1/c+xomshImyOrcw9fE6kDl
xtSB9fnNdSulXrnpTk2c0K8MSUXOTsd8DoiV0H4P+pVqM2SW3IlAme1tgCyBZQlt2dxOlzboWzZz
dTdUayncaSHC6cio6wgAwW+Cv036gDbRoWrsigM0MKJfQ9Uo7wRgNZOTyuxUkD14GyUfDLVdWix2
9t5aJ7fm4oy5EIjgY09gFVoMGwKoF6Ob97dzzu6gVIx69RTTIT97LaGKohx33NMc0h/rEZidwVmT
gIDYLDxRcxkbDG0B1H1qHkIDBnOnULTwAj/FsZW4Nxl9AyaTSeAboSZH8SoBFkPH7J9qQJlOIKyw
fr40+vUlU/WXUaG2DP5rcn8GqlmPkYlMBDVDY6mAMpMhABcMUO4mth5VYtHu2kKsieSHmiN5H/zw
kfYVEM0+ivRDVwpL1hLr/ubfgnHAlF7KY7ySsOgLqc4hj2ifvLd3JbsAYV7VOcTHq50XlC+MpKNy
bOq7IOwMvbfddOPDKVSHx1qMgEPTG7FgSYMEBQQpPLrukTVNnqrCjIX3QTBGcA0mHM2LU9y+aO1T
5FJljNYRtzRZMfssTPs2DXGgJ4Rt5eybLvMKJdGceKP17y4w9XwUmzbyugV5uuz0C7XWuZQ5uZTH
WiUSqbpfQF4LqNQxS14V/ZVvfEM9KJnh6Y+5BksNcIQxsNToEfCFrjIueHq3E+Q4v8tvYG2RD6CC
aRrB6d0D7xtu+gSYcRqAZ0YwdX2F6Q9RfoQHY0jEHhMAnfYW4T/4oDyVPnidXCosTu1OKsOaDNRt
AY2EchEakZlnsuZ9vgwiqFSH83ekAhmg7CvPDVXdxt66CBfsx8wYylRnRwkV3jtoEEVGhQtQZHCZ
l2sO2CCkylKOCnrPHK9/L4w6qegI/I9sc//azBUSL2WyNXBk2XNX9TJsOzqgAeFj+0a/5iyA99Cj
Rl9T2AnAoZkguHQwiG0mC7Xx27HF6dj/XTObjxjUovKrSb7S23Wl7tq8R+dlC7Y8U61W/lAZdXUA
UG6S7mTRrLKlwdDJVt6e8T97/tuJcvEsNL0X1koH+YWebyXuTZMMwm94CfOTvr+g47P6BM8XFGGo
D6K6cP1AhLKvDJpb4loPAgV6lKFXZgyPNCQ7Tj2KUmFES8WieVNyIZN59gBcDZhVNO46kmTJq46A
rxqbi0IwOh+oWr/mz4L7975OzXn5qL0jPASiEOYimGVqSlgAObbTnEDhzTp949GNk0Xn+0Jmzw25
WmAVA70STQ7XezmUjSBnpUacMEyMQFy7XWwS16rlyuCWiDV/I+cbJYGOADEdGTpEvdfCVK5Fv3oF
Q4DpbzPchBsetOi4kNSjMqpEHj3reId9oEChCjeaHP1EFWytPhyzh858n3qkXJpsHp47+h0bKVw5
gKOgiiLaz9/3d2VWwxDLIfGAjbmJl31OFau0gyFX/NTRXGjwEO2ixkQUYkdD/ycqC0C4v90XOvfS
oyKJLmO0g6Ijg3FHeCFrUA+HUK2SaBrBG3lIVo0O6LUMPomwEN7NateFNOYsirqMwkKBQqswibn4
KYvfA6K1+0uajSHhT2C8EWym0GNGhwc9iVKR82H6uZekqWisfrbVpunOnvcW1+u4pg0a+/gAr9E+
TJ1EWPcKAfhHhl6Qz1DfDxNQQAMYqiG3Sil/rb16VQarXFvl3fr+t87cBHgIQP0B2jgwUH6TrxcW
LJKl0e8AD+941QDk/HfZPWFykEbdsQyXAK9mZhHQjod2cjTnobSks5FSpJMh0+PJhMHRh19SrH1/
NZL1UMo0BNVrSuhYR2aEJF1L+xH/UwQk8FnpFq7/rF2begOBWSYgycbyBXvCWBc512qO4Fm+YmXZ
Kjk1paEgseCjNVo4VUvP85yaX0pkvAGSyF4Y+pNZCxCreyP37qWRlbk1Zry+yqh76+CS3D/aJZHM
zWrcrAnjASKHKLJGGX59fe7jQ4YpZS/uLJlTFib1lgROf36hSwmWN1ZtPwncutukCh4i97vwTiBr
MNOgXd9f3py1migSYVjxJt5UKpVGlKoSGRwnAVEJV+4Ebd1xVEUXIwB0tbeGW3CwZnN7mMCeUNSm
ob1fP/hieV3ZpeieQJ+aiBYZbdsjavLW+VGygRxI/8hWQdXtVJMQ6DkCeFJLz5UxEoS+VhovHO2k
LcyToiFFpWPZmG8FYMv1TgteO4BwHPlhKLJFvE8xr9Y10WjWLWEzzdmHS0nMmcZcHgNrA5Ji90/N
l3SKhQStMeMI2TFu4UhnlyWDpxXTe3j82R32Wt8Dq7FPHBSf4EGFtiyCpkXNDIFfyg3/NjrdbOHv
iAb6T1DSnF6Ki9OM8nb0iiIgU/dJEG4wCDCSjZp9jWbLvUe9Ffm5GT2DkaH+HISHoBoM4ECgHabZ
SP15UFditFSRnLNK4FNE6xtySTDKbG9WEellyiVIHicduHbH51I4yZrlq39yLtmQ7Ch52Yskvd6/
RrMHfCGUid4i1BbUPoXQFjaX63/QuWjW2U+DORHULxdexsmvutl0PIgouOLFR+b4etN5TlLTAMwa
Dh8kohHH6CDk4mIJ82NWjS6kMLejGYOYb8ccCTlhOySoxKEa1GIKvgOX97DUMDEXdwEXBu/aRL+J
Tk/mse8kgAHi6UYa7K3mzc8RLN4uQHfCB+3kvcQLHUazS8PW4Y4gwgcnwPUGjkIRxmlYIa0fvms1
jLj8WVWvIrfU1DJ3UCo8MjTOTLPQNw4yCWKpTQbi9No5GB2tXnA157Ru6rD99YfBOM+soyStW2M6
gjjAYqZK8d4DBEJPXwpQ/3TKx30Nn0wUq3SYs5m2C6M4NyPxhdSFYYgxN0yEWqNY0kx8ikfUYB4r
pK+XLPNceg2to/9IU5miE+ohsYj+aeKklbaRsj2fAVkqfC+5jZB++ADVco1SgWXz410Y+2ZeCsD4
Gbd9XFrgQ6dj9NpX4IuvNpr/QvqEuvrB7R79DAQqBge0+x5J7mAXgS2F30xjwGO1Be7EBljnWouL
e8KIMNBBaMphciR9AIh1M1AuOREvoOJg3t/ZmSf4aq1MzhLQz24A8AviVKJ/6uqVpnIGWuIxSbXD
yE+3qYWlktOcXoKaE3OeSF3CjjC728F7BOUVzjIhoRGm/F7j8s39Rc1dMRA3YGAOtxqJlGnRFw+D
7jbNAJhK4kSZLNM2FnWDSAAC4BNklHLPIwuPnjQZiBv91FF4BdMAgD7ZbijC+1HS1C5x9m8KNdHr
glbMlynD//Zn/xman2Dlpm/41aMoSRtTXl/Gz+r/kHaeO45jybZ+IgL05i8pl0ZSZlaWyfpDlKX3
nk9/P+aZO0di8orovsA0Gj0FVIjbxA6zYi09dtrPtz99YeSTAJ2ZKZIxGs/wel9/u+93TJvL/BS1
3yqNnRibRH+I/IPe3InjXdtHTneqK5i+70XAbqNP3rIjdoclsV6j71gCgV8lC7PfYpmB4klmYZ6E
4qDXwUEotjrJyfCSwe5q7al3pOFfV3FK8qs/kIkMa53qperS1S+YvSOF1CPUNZCu+PH3zNhVVXPX
BvDFaTtDs9vueZr9GP/kcWQn2V2/hsZYyiKZxDeZj6R8yIGcRShmE7dC1tYmZNjMM5fyrknGTyq4
mzr+FCpn2T2iEO+Fv+rkr6a8ht3d8GuEhV2j2xi+icHg9LktKZVdykjFEhhK8u/6LfnUr+k0L6V1
9L5oedOaEgEXz25MowroaRWVeXKtb+SxXuJuWkYNzbQ8akPimGpkW+FDUjv+k2KlTu4ehnHD/MxG
WluzBfdgwTFg0CMmfKJxcH1+W09KgryTSLxHqEjS+3hN72HptccCfzNkCBYMwLNT6XtKlusVorC1
uW9QpT0I9bOkHSc+meI511W7qB6CNQaIaadnHuLK6Owgdk1QFW6qmicrfdWsn1Ojq1Z2K3d/wQ1Z
UzEMIivUlEBlXq8dp6TNzUygEiCGgJQTmOfVRC1AJ2SfU9yT0/p9uOsBHdPz7cMDNI3lUQwb81k3
BN2WcutfVFdxRsB32VADDoxZ7lHJRZpINbtZC0ep2LtPgvYQU8JPXm5/+kKAQB0QSKNBNQA6o9ny
VnURqkXE8kYUhUTifjl6aKoDLQuPaM5fqz4s7ealudlnDVI2uBXqVZDfH2v5Rx4cNei4//8+aXYl
LSHKm3Hgk8KG6j+CX/lOKhVbLrbGY/gv4m0GzNkmSZl4lsTZyTHlOo4aNbNOCePEkfSqNDQIhW+N
vHYgluYJryzNXKIKvVUWpSnsOHL+NWYGaEDJtFT3lbszuuohs2yj+FE1pHKbeg20vOjmUB4ycMdU
csDIXV8QKVMqqwkK6yTv1XEfRU8x4gFu4yjyOZIsOnt3WvNSW/e58irA6Bt+Vhi0XtP7nPzL3BVM
Do66tSxCJjrbWHVQlaDSKuvUMtNfQ+gxarTJS8+pzJVqzkKIDtAAsKdG1Ayj78xSmslBHY6CxUBS
utG8xyFp7Dq8k4Jns/ty+7Qu3Yj/NfWBjTBFCaG3Ws89JeJ95UJQwMg4wIDbRhaCG/yaTNWReU1m
w+eguswNwkEIOTxB/KnQNmnsaM03qSIhCI5edxeDRAjuuuS7IQDZKbYWvIjNHvxbLRyMFcjIx12k
xCERZfEvHpJ5oSMGaFe3OjcmzsW3TCq+AXJBjcbodrFSrSXdC3UFJryZ/6XYOekMvxe2LiJasZBA
XHYSOylpDuxSeTkVXTVCdDPInSHeibaab2+v9sctxSajNmSQ6BvL7xjNC5tdRK2/r0P3VBMZevWu
QRq2W4EHLX/YhZHZc1/V8iAGpu+eqvhvGL5YuzS1IczUkTP+JSjiJh3X8uKPTwVaCqjawBxB08Kc
LyWD9IPo0kI5+QoQXPctC/RT6an71v8dp4/gUv75Kk67Bv0TcMIPFCytmvuQPoTWSWROcxjvizux
CNeaqFPOdO1S+KYLIzOnWimwIJSKb51UrdlKymOGSoNhMfol79Pwube+6u7vQchX7vxCJIVZ3gsd
hWSKmfMmScp7XEUjd6BLT5kc3ruIuqGJYZd3zQQTMnad3+5LL9isYpAXUotr07MHy0qy2jKF0jqV
tDH76PNzj17dod+gCOWG+3Rj/rZqiAPanZFtBe319p7+Pz6cMjLAAL577ocMFRGA2J/WW0obO+3+
hCCajop8SEdes5Fip6N43udqVFdO0wIxAlUqCUioCjMgL/Ws6qJreV0GKY8H8jEvrxAUgXX+ZTg6
qjeC09ORRORu69nfR5v/pIS9L182w4O1AWuFWiIQ993tpVi6TZe/Z3Z/wyJR0Mnm9+iftQ76T8+R
9W1L8VOS39RVPpzp6+bnXIWxGo56ABnEudfvtxcAP9PNmstkorMQkBAF2r4Qv3WutStLH9ninavi
rCTTKV36UejyKkejH0nvtMpBHFpsfovlzoipHUF3We2NNdqC6dx9/IVQIjOXiyiFOD0bF07TlJTI
0/3ROqGE/eQLPtLGpfdye80/PuucAQXvC1c/0OC5QmUmxXXVDTwGFtTSFUwfYf9SZUjRktuuEh0v
bjCdxalHwzSkMQuZGPjPTBRouGiV4kTSHRmhB6DWNDO7klM7ZJ5bEc5itA+E3hbk3jH1fZaPjExF
28o0bNV89RBdvr0CC48vU2eKBS0Sw6DAWK9XWY1LXzUCl+cQmJv24FJYk1C+qOqV67ZmZ5ZWNHJZ
jYVIACU06rEK0gNjgvcqqVu4MrexZmiWUASlD/1siaGh32qWXSd733fWsDaLZ/Ni1WbhYCBlSW5V
vLV6G/0w/QiMD/ost3dm8UG/2BptVt5TSVkgyedLRtdxQdmpe49z8/mXEW685mkwdrftLdA0cBlM
hhD4FyHhHD+kGaEYS0PiniJb+CQCfPRf+80EzniFAr2mymbsdRjCHo37UwtRzW3rSzcRxrppqkmF
HeUdXHVx22O1VyecnnsyNN9Oif2YGlXSr2IFVrldGRNbCscubc08LfPzktAmKeFYtzfU70XyXGgr
JpbuOuEenYnJgalz4HxQubFLJ8Q9IVlvQAUcSnbTP7jKnaTc62s7N522uadkWAVLdF4Q656dRr1I
GYYaK2BlifhIcOIwubIRfOGPTiG8NOVHuftVdisZ0YrROUVsjaR3rg+5e2qGFNQyZVHroRTJ/GDH
rseYCWgDjLnsrwWdi3YRPqQ+DJ0580DXDsvlSmRRWboAiNT7OueC2+PguNKmutfW8svFg3Jha/ZI
NmqaJ6HIwnrp3zx6NdXfhfBvAk76u//9npkDTtzKE9SQ79F0YL338l25RXupH76H0RHyyczTVjz+
Qt2AtO/C4swVK0oNLaiMRd3tz219VMG2iKZHN+XoZS85NWUodnXpse+SXSn7h9sXfaGQPJmHAQwe
8AluMjutWaLn45Bg3qQTZUv6dkh+5tIPxXu28k9ScrBqxRYVO47uo0HZpP/ixb+w/u50L/zMOE4o
kLx2QSNJdgHISOuNg9FtEjSA9ZU3b+mVgG2f/0FWQZw1O6phqaaR5JH20dpCwcDf317JxZvADDwT
hEjMg1m6vgkDjkBrNNxYQDTnGHW16QPNcLLW3bfttv9WZw4yTytGFwo/bN/0VzPiwZLMA4aqKywz
TyROT1A7GVyi4KOEQz9uYkSj1OJbbe5y3wm87wGTZbswc4riayOtSoYuru3Fz5gdYpEec6R3/Iyo
UdBwshv905hvve2w0/b9BqY7F+wJVH8FqyKsnKEl524w2UaxQjWnSO564Ssz8PoswLkP4aGO3tC2
AmNs53FpV5KTaWtMHYs35l2FyJhiYWp+1/ZC34BdXmSjgW44vZ58btW7wnJUV3ey9LGuA0eEpbcU
o21OL0aEWLP5F8/ZNOQuM34J6fIc2pzmQygKI86eoUlHCndWvmc0xS02svxo5isvy5LXvTQ2i5NN
uW06TZqMjZ+nCa7yiEzYv3GCl0bk6zU143HwEgHXTrjhluUmkr/HCmTc0tfATRyp8w4JA8Z20427
PN2kfbx2j6ZNmz/aHB7WU0SWBe7N6x/gNkoV+4nhnkJql7HqAMDZMAMBaomCW/JQt7sm/mnmxzRA
xijYGcKXf+49LuzP32+4RJmUjHUXMcxtXJFs9vFL4QziLtfaTyLJf7A6i7F0Z4E3cHXAaoHZnm3s
IIah0MoW96bT90l00uRfY/m1dB/ELN67aofrMjbI7Un1z8ILt1BzHnVrtXI9WZkvPDEuoQPUFFQA
Zg+uXIt1Due1gNtkEmT45Dd3ZgHpGKSDXg21ZN/aBnwBhRKeskz6dHvVF2Yzpp4AhDiILUL0o8/e
BNnsigqfLpzCx0ltsd/BpU25hQ1AD+MU7c27YCskW7nbpU5xWMtblnIKk1CDAjbjCOS9sy3wm64q
I1kVpmOvx9HGD3aJ+tJuo7PFAN3WlZ9WvnehnoZByGWZBrQQ3pv5yt41kjiKZeFUGaJTF8IWiEsz
oEhf2aa7N/K/otU5yurtWtjkK7OzLFBKJDVn94RTFn/qpSe5gdTYMEFG2rBc7KCxJG6tNqW/xhy/
vMAA18APS/CQzIvZkh/4ypg3vPkw6kqBzZxUMm5rE/S4XT80Kqyrayx+04GdHWgkhBBdAZ40SY/M
XFnAVevNEpODAHc52lg+uh6e9gD7xN3t3Vx4+ExiNsgQIJPXYWu/9ll11nR6KPDotpl5Z1KlMIOH
JDEPph44kvLVgEn0tsHF6zJR48BNwsCAMu965mFfFYMq46YF2iA0lqCfY0Cp1+8CM2GM7Bm9dQex
hq2UwYNnQOEMrk2lgkNUvQnlb6n3SfY+K2sRwFIMDYnnRKgLsn0ikLteCd/TAllJQ+HUxihVCVst
5Z/HUMFxkfNJqV0Nzd6r9nLSbYtsDQ4yXZr5jl9an+2DJnleUzW+cDLcMbGrCniRdtJzu2g1iNLW
oJiLuw6DhEq/BLT6vMsfxKWMcEyONaRA/ZBjnTSHQQkIM5hQiHN0kaTVOvzCW8EIG8QBdBamgtks
9UrrRmjYTwG8Bwp6stxs0rNV7zL3nLq5zZgEVLbUzXwYVLMHuTinyUPWrzyRix+uT+SYOgMgKFpd
b7ISdXEjBKlw6vW9WdQ7owg2Bi1jbnOp/Easa+W0LwQ+EHEgawkVJyI96iwkqHT4v3sqPmg36+LG
ymngBIKUblojWyNQWfRTEouLWDn3mDLT9bfVveh6kVdhi1qFw1k+CL7Y37XArzZmnB09i5n9KM60
+y7zB8eX9LWHeHF16XWQutDApUF2/QuEwY+HxheFk8vJtWKqBj4tq4cGxpiwfvPjryuuZOklwpqE
0hDTrbQ9r+2NVjf0bsJuVsmDG0ab6q+qO1qtnVF8MLTIJv0W17qNSxf10uZsRyPooxpFwmZS2vqY
2/m2YZYj/uk6tz9uaS2Rip4IrGkYq/Nv68q2rQXNEk6l7r6lRbbLYygzoT6KvzO8odbeSst2yR7N
cDrv5J48drPUM4skuUki9q4xnLAO9sK52kuN7IjFa58cbn/bkie4tDU7J1EQiG42nZOuH+2gAXG/
5k6XHtBLC7N7XqS1kdb5IJy++LW81Z0qELYCYNHb3zHt9dxpA5bgtaDASaVuduP0Uq+lxCL00gv9
2JsHr3813bu8gH9eKnhAtv7zbYOLnwUKbeJ/p8H2DrW8KHVoahZWE2jhlI5IUgmWU7sIwSjiXlyT
/1lyXDTUGb2gzKGggHZ9tYpGyuU0IcjLtS+d/pga3/y1ScjFF/fSxuwqFTGnsaRwe3Lhr3a31ZfR
PBiRwxKmtrEJlD/WH3OtJbfyXcbsmPdmHbtji01L/hs3f03rnLdvtzdp0RFffNfcDeqKQCFF53gr
+CAxfpAgQFZOonugXlz+8b6O5Rqz6tKFYmQW4DB4MmZKZyG5VXR10JiidzbiTtyMijbYY5quMWIs
9ZWJf8G0axQM0IqdveBJ4MpemeeAczaF7Tt0GKEnM7b59u1zDs+leFizuHTeLw1Of35x3ovKzV1J
AdJSpBb8zNvW+tmWEuzu1srFWvw0+F7ABVN1BxM0W0Ez92vTDHRatVaziZiyCsYfxT1TD2kHiD6/
j8qjb+1GHplBogLvPurhWzK+rJycpcfl8lfMbp2W+dYo+AYQrORPA03Dff2ttD6TfoB5723o0EV0
QzZ9duoDx5Uf+SVC8zhGa4jXpWWfSBBR+dFlAIqzixmL8Ip3cu+eYBGy8wgYaHgsRstuo3rFgy4V
wihC/dfU/NnRvdFMYnME4oK+qAkVGbiE+1QPD4yxnjurpRz1EqUwiZvSUVNfymYFY7N0cxCImLh+
Jt2meTJbhXmlpSn5TyUeB8GHSmLFGyxsKRdzQplNGDMe2Osj3OpGZphj6p0rC7qxwMMh8OZF3/2C
lK5aDQIXts4ijWPYFQ54AvuZuTiXKq9RYv+c/FXvGbY+Q5Jxn2yjY//CMIX7yYOwNmQyeHf75E4n
4uolROJ00tkAOCRClTXvAHhDHCpFa/hn6OB7ZTOhDtQKPRBbCx5zY1d0K9HKir13F3zpGIYx7eoM
e1KQImX53ZdjWxjOVvUFBcRNmd6X4dPtL/ywj5OIK8U9vs/SgKvPrmYj1V7Wuap3bqt4W6Tqoez2
cfRcWOpnV9jctvVhEydb4IZARU1sYPPppKTI/2MLFBZQmX0B7VhtCPtVzMiaoZlDN/uk8cLI9M6N
+1R0CjyXKBUnsl2sERIsGiLd4kBOOOQ5cbRJhaokY/DOfatsQmaETPUpHK27TP55e+k+OpRp7bgC
Ku8TMn/adOEvTkYcilDvdr5/hqCp7JCdDIcNRY6NmmT3vRI8xDHYNrgIGOXhjIjZ99VvXTqbl79g
tqgTC0DW9JF/Bn/Ru9Gd0N5XOmKAarKJKrQH42QjeX9uf/bS+k6qkxIpJt2LeePIUPIqVqzEP4sk
l7BKqB3kUe7dam9z2Y4BuT6APe7C9OcXq9tWDF1rfe6f1fggen8m4hXIK/x/TP3LJpKe/9fMzIuF
BaOyeo2Z1hu2eYCaXgQzWlQ5VQEPy9rh/BiwTeYmuDFQBUrZ8/uWF2hCk4Vhrh4cCR/2Fgad7fon
z2y32udB+BaF0sod/wiTm4yiokfuQAr7AUGaDkNRxwOeGrawvXDonsNH/86vTspeX2utTb5p7p1N
3aREPwmDUCG/3rUir9velzoftmGGVB49LsLRDT4L8t5fO4jWlPN8sDWdDThOJkjubOs8QTPboW79
88O374Zdbc9nyT5b9u/d7ny3Y/brvDvbL9sXJBjsl5dws/vzCtGhQzi5ef2zfXr9/nT6+gdKQvsR
Rp37k/N22j6Nzsnf/v77/MW6e34YnINhN/Y9/Ldvh0/Pv2GZf3Y+PTvb+5UNWnL4Ux3l/37IzOHH
GYN/xvQh3kl9qu3yoNrjWsFkWvhbizW5kovrFCljoLRZjw0vJPbRG51Az1sLCt6DqI9meJqJ2wGI
z0d4oUjUywg60rOkhbae/WjVwPYj0HfDL9ShRzVw5KTft/mWulzRHeqxdGAQdcTotdRfUgR4OiFj
IEzZgPna33ZckzO89dNmR5MRGPBWQonjukc66ccKFGNxfeHuJF1W8Yzzcp8u9HEQSqN/jiDsi2Km
+1ci9iUDjK0iKjsFeLzY1xvYdJHadpnFzYo1XHuBq/KHstjcXqQFrztJfhIJILpDjDpLWvUsAt7u
mgR1L/aT5sgrQfjS+bj6++f1GDegnldPfz9Tp6OfQPMvbY36TMPANg5/cuPVlDZ68EVIYqi+7V7d
5IMd5Xei9NePY6KGfwEVpWN2+cny9cK2daMV5sDCtm2ins1ck+4Ut1uZNl9y/PQg6ETwfXAEWDMr
fpu2AU0unurIZ3gIisAD4rGh8oxAdmSTda1N03+EKE/fdWFxVjLqDMWIJReL4y/gyParuXn9eX6K
nMipnG8CM7CkeXZ9//Xxbds729+mc2//OCj9yq37OHs5+xmzaweRSR35iuuflehRNNGqYARzpJA5
9ZuKWAcbflSHcBMbjW005oOk+PseKQvpQTB/11LmaMPPXH7zvdeuZ1Bz34abRoOqyw8cvAQeaCX4
XnjArlZtds3CpOtaTxc4oAXcg+ImBErYwNZhxV+zuGCGPNvevnELzv/K4CzOiRKvEhOV9aHF9+Rb
7qYSHyzX3wjZyhFcCBYxhB45HSeYMeasdkpXyYHfREjFiW9FCyQz3SgSfHLVJlGQQtPetPHb7U97
71fOXO4UcTCZQ8rL6NPMm6h6mYZlFgdnpfwmmXh2qUYP25f3sgBRuGvdQU+2tYT+Tg8+q4LgNPXT
KAMM6ta4mRacJ2NeEoNeU1MI4NH1Ha+CUqwyj2/vDcmHRnKAMjLJ/zHDy3TUL6zMzk6dikNaI211
bsPv6j7U9o3/pU63UGbfXtelnYRKAmvMsUBbM4sXgoacpG6G8FyPTHmdMu/ebVOIM9ufaeLbFvOm
DnnPbZtL9+LS5ix+cHU3EBIBmxbxI0OvW3XrNcfM1xxEGf65KRC2zOYhCMgo9HRjLkIVvRgCMsQs
PEu1006a41uQmoX65NZHYbUstOgmNZk6BixadGX12Ye1bStBVFBjLRG3AhKObTj1BrtXId+7nnQM
WrRXUdLVnwV/V4CxKJmMsoLXPmTJu+5UtH86QfmV/FQfq8op+x8o/BbB14ZGY0/wE1Z3vn4w4L2p
70L5e6iu0e8s+Q9AgqwXUTepw8x/BPrYjEJYhOdgrPc0wgCy6cljIsFVudbBX7pFUOpIHDnm6EEe
XW+MWwdRLFhxeJaD3xSYw7Uy/dK51mnZghB8L5PN/v6qCAbNitgKi8BUaMe7cDwW8SPaQzaYxK5G
gqL+x9qT3CLKSQzb058m4Jm9y6FRwe6FvNM51RkZUlo7DO8pjK7cnsWVu7Aye4tVMiJ6Qh0rp4eW
ndTmbyr1a2J/i8t3YWTm5Fi0VJesJjyL2d8+OWrWRkq/iObB1yPbzN7CtenrpVgR6uN3OAew//f8
7OKeSp0yEM6xdJK38aPHWAxtQ4X5KF3jpF064peGZh9W91qF0CSGZOOTqFVbyeD9PwdGtUvVzW3f
s2iKNhRx01RCnWMVmRLuA2GsuE11uZHbF6uh0Ss4VvklFP7cNrWUlsMHBnhPmTTFKX9fXycREj8U
O8mVZE97Sob0YJaiPWkBudGwjdxxo2gQGzum8DkI1nDcC3uHbYMcjZhgogi9tq3GahcLMrZb5SXP
DylCA7j0NYXwhdW8sjLzTbrXCxaVfP/cmFJm5yBP9fBRQbC6H/WXSL1bWdDpR8/CDYhsQPXTy2Y4
bS5SNsiBGlNZD85NKIsPbhQXGzE2ILnP02briXG81bpu3PdSAZlubrgPRhWER1833B2jVSltziz7
MnRknrXRBCsna+F2IpJE8R8fPeVXM0eDvJvkEgoTflnevoLogrL671pN7D5hFFxxN1JVf0dO/cft
RVlak3eqJh7vCUY+3wIBPXO15zHt+vw1ipJPKYRwirIWxS7lNxChT4xzE7RLmZfJNbny6tCI4jPk
PMMeav3CbsYQzVHvJAAikGuPgC+zUT1qiDzzNeXbhc9E9pA79D9UW/NXsFVkJSmSNj6XcN1HvaO/
jQhW317Kj11kfdJW/F8js/cpGg1DqK0mPneDXQzQvKuCDedoYYc/sg3cYTt/e9viwv3BIBO2zFpC
zzivpoRiGrgu8zDnsjSjLYdFPFamZAGZS/1vhlQVT56arHGLzo1SngR9OFFtAz7hcZy5JV8X3SSA
9uLcyS043r3hnTRAaIVu7ENlpWryoYY+GWN8BcImhuknaOm1H1IEXx9rBWOe+JY3cF9Lgi3nKNrD
bmOeLWPTSm8NAlWJaLuG5ET6SlNufm4m+xrKHzqkQKpM8ebafq+7Vp+WbnxW3Nimmt0DE4m0f2Nk
Yl9hGyGTn4M3EpofVgRi/Fxqla1rX/uytoVVwdXFT7mwMnslvRE5CzEKkvNA/6Zj/bKJuwPi7ttn
8kNSNy0Z/wA9n5IPtm+2ZGpXhV0txecoknaVidign35mwEl1D9K9Ie1FLb2TEnOnCjVKIRWMd0hR
r13FeTry/iNgPQRXODGIztHgklQKbWOypCAYzU3tbmDZcmoH9Lst3H/6/ftvcu5Adtz+9KWbMSkp
EJ5OlBPzDjJtVS8xYw5LVvsvMM1R6OR8ujsp3mbiGuJn8WpM6jnkzRTvec6u19mIZF9UyukTR5Q6
8k1LeEXRb2qSxxQlqqi/C6zeLshJRiQWcv9vAs/xv/himbR5Yi4BqjX7DYixuEWJJs5Z5A1xzI5n
1SM82g4Gs8duXrl2nPXB4bbRD1NCbC5qGiR+VPWZLJ43SWCCGN3OxKoGG4vgfs/Gg9xnb7HsWB3c
HrD+dxsYPRXrp6glG3uoUc2gxa1oKxWTD/s9tdEBP02SkCY51vTnFwGu2GRu7INVfTYVQdyKrujo
KIY64zB6FKg0iDCzpNrf/vjpll7GMJA5E5KBXuW1plTzPmd7YVPQfKGPFCt4zurB31S+LIGrl8eV
h+Xj4ZrMwL3He6lA+zGH8ajlRMilYgbilrr7U+eFowzSLq2DnZ5DU9B9LeoHP2hhxzwFxamO6xWf
+KES/P6hF79g7nlBtGldbQbPegxTTbwRhoc2etTU/I1uWNNKNu3FuE/QG/rVM9TAXO99k0N2ptu1
fBTcA+M1ytpvmtKwq8V/Lzvw0hKfGaCzZ8c9HyGYTxo2vEuk7C7Iwm4fxZJ0r7gMaBdeqdhjWEmA
WqUaXm9NP0Z5Vm/qKpB3IsqoT6pvTrO6dd3dj7U02lbkxo6QI4op8nhv8qT+4mvqT6FBHb6wgnDr
+xTDbh+geWQ/EdTw++kv4jQ0eb6ziMEW8aDH9bGR3GabqqK+aXmB9mEfIhuBhuzdbXsfbuu7QQBh
uGFGkTg317dEG31fEOqiPvq0r9LkxaxfZKKjtnxpy9422u9lJ90Jabd3v1Z3nf/QaD9xX6NvrDxM
73Why92bfgg8IJBxSPTS8B3XP8Sz2tTssqo+InNx50n3dfcV2R+Uvwvf8bxgqxZQ+rkPVos2t4C+
Svvk+Vv3KW5+elq7y71jquqHrHxj9tDn//CY42mr8/BFF6R9t0b4+WFg/v3Xov3JjyFTgUvo+tf2
ATW7Ou7rIyWd+z6zrUaFOtmwhxiRxfrVixq0df/oDJ1QHr5X0nFb1doG7Y1Ev+vy+6ScSNZPfqU5
KayymvVJG/qJ03QF/vKe8c5XlVmFd4AWgf1cA0csyxrG17g5xkaSj3bZaflzKk2ivPLoN2CoPDFQ
N3Gpx5bdeIb/IA9x4NpFj6i7GNDpNhmZhbZQLeXgtciBUdt6o5r3YeH26bZJSukURg0znoUbpqCi
BDP5NYYe8PXca8JfRaF1HjzZZX7sSSi++1EpUryVy7DfqGltjrtUiRQQAmOyRsY2jzGmHVKpd/Ha
M5PDDOX1DqlqAO2URtWxgr00d4ON1v5Npe+1P0Am8miuTUrMX5t3c3CpqMxoMpf77rIvPL80Do3u
GZgDruUWnNTNzmavb9/WD98ExzkPIeN5oHpxFLMgUZd6qKj9TDh6gXtMYpfTV94b2vgQCUc1qsmd
XOnrbZMfHBIm6ShKRJ/QQiCUdb2M/ugpJR1d4aiH9/R677r62JMiBurn23bmLydvtcKGTF9mgHSY
i+lJjde2ESfnFDm2ueJbPn4D9SBmwojHcKpk8Nff0PRWYegDmZAwlnZsloeyuEcXatvmw0rwM4/i
p2f50tKsQZrkXVpWse6dRnN0ZGEUbaGrfwu1udLn+nDaZnZm7ieuitajU4QdtXkk0NzkqfegeQmj
wOGvuFxrH0wv55UXwcERRE5kf0R3sFVdL+CQq5Hh5Sxg/kgwc+zdDdwq2mdyg1ba3T4HH4/4tanp
zy/uUatkSuM3mPJj9757UYqt2xyj5DsRHtHDyuFeMzaLGAQpM1TalixjGtybiI3AhW/nicZQNViw
arQhMb39eQsbd7mS8wql7jUjZGxYVJNPQUSHxHQ3I/QHDN/63t/bthaO/ZWt2WFs9UZQo9zyTiLA
jKBz1PYxJdMY9JXEauHQX9mZHcY+qIxWjbEzZm+gA2C+lndSvnIuPpRvuFpXVmaOiFi6h1MBK53w
NdDNr62bfEld+UF+jZ8LdSN4wYucMgOnjQ0KiCtz6R+907XxmeMds9xSSsnlVBqfre7PkPzDXOX9
4ybgL6N9RK7vlI0Xp17PXLdLRsE7xRbUDb2kBZ8aXe4cTyrzXVvk2alo+rUq8tK+QSoAqgG4Jbyl
M7fYJsI4dEHtn7pY7OwQZPt9YgwpT7K4ZmrJgVA+mYI7Kih0u65vta6XAUlB5Z9qtQiFLdwURLNZ
lYD7JZl6iqvEK+GXLLJ+X4xFs3VFr13jEFy4DlO2hIAzg28qo/fXvyGJcS3eEEQnr+uCb0pggddv
3G4r9bXgDHlZrTRCPxRV2VTkeS3ge0z90HuYfXRmxNbYW3V06ltk92QX7kdKm+gjemW3jcZoH7qu
0+jBSYZ07fbVX7YNqI4pDyIFUEfXH1tUg6qNmhSd4DeOv4RWJu4HpUD9zVIipwf9DVeEJGwLS/hW
S123KYrMW3kLF5wrYTzVSKrmKJnMe3O1kYey0CvRKbPaItn146h9qtoSHJBp+Vmx83VVjB0lLdJg
4waRvzbBs2SfZxINEX4Gk5Wz/a4NNxX0dAxP4qCg2RYW8V5rqvazKHsMoZCfP4i+UO8NPZHXxmwW
jhrDL/R0p4gbQq3ZzSpGcZCipkngiJe8cwaD296qS3eTZuauLQt1f3u3l8yR9XK54DaAgHx20Iaw
kSujLNKTN6awkZHOZknjFLhi5ovW9FlnXoNYmjo61aSJGtuCNG72qoxKHTdWlirP5YQRDc9Uuuyu
/3L7i2Z7926ElgeROwxaKMHOnL0S9orhqqUCxe4Pw3oeu8r2JhWlO6Q+2mxNT3j2KP/HGrMXKqcU
5OvspIhVyUiC3CvP0RgIdoesrdzE1ZYMYpNr3cNYtyuuYbZh/2OQCuxUhGUacD74ZfV9KYSdpDyj
dRU2z6We2Gl871nBihuYPVv/sYPngViNaYv5LAIjAVIM1SN7Ba2uwwyBCTuA1Pyz4/fByiyKyoNO
C4NWVp79BA0T5Capr/ReYcfDyiu8dPTAeUyDhtOdni8br0QRhpaiPKuC6EytqABpPHftrV/enP+1
MrtNXk/SmtR8DpOcuy46lcAKdKmkhbLCrLP2ObNDLvj0cDKajc+cPoTwXvzii2msBBZLJ2Cin+Km
Tty573q/F4EFxc5AqxUuUtVH6kOYBO05UuM1hYil62qgYcNRou6LJM/1a5NZTRfLY60+N9YnhkQ0
MaP37or7XG4/eYJS2IHc93e3XcTSpaW8bJKW4IsYJb+2qRR5E7b4/ue0LLdm+ccVXkbyH6sdGNRf
G1taOhOXxmYewnT7Kg5zgTMhH/PgTc3v/NJx15gDlz4JblPiv6mlRV//+pMEdINHPQvUZ7kLv2j9
dpwmwR4l3T/U8lrLdckWpCGWSZlEAxI02zIlBoKMD1Kf/deg/a5Do+Upv5O63YZrkfvCEeToaVPf
SaS0OYc+y6oH/34f6s+eO5Z3XdyD/4ijcvuPj8Pk5Yh1JjCQMRePKUtTKhsvMp69tJGBpWrPLVWp
TE9R/XHDn1rgfbttcOFIgFIA2EJsRxdr3nvURpXpzzAxnnNu30aQyRqNAl0GN4pAvYqHf2GNodP/
Q9qX9sqJc93+IiTm4StQ4xkhyUk6X9DJBGYwZjTw6+/yufd9u8qFCqWvWp3nkVrKLpttew9rr2Ui
lMHi5CeqL3hXI152orm3sioY0w6DJpNVTkMw6Yv7wx7UzNh4PVZONZo4qKML4CUOmnSvDwMxZnPB
K6U0Twb4R8E3otBTTt3nOslf2rTd31/jyn2o4xYReFooDgHUd+3+TVVYXtVZRpRokC2u36sM3Zpp
qwO6+t0urEiHjBr9gmAX94a+HA00KugAqS2wxiz/4bW6Wo60fbk6FRaotoxIM5dhj5bEu81L5jsJ
Ctr3N+7j61/UZ8QLjGsXZTNkNqjSyakNlL0yaFymZkT7CZoMkTKTV4xGPVCj9Mv+GcRA+lxjWI8e
W3d8mK0X6EIraZBlx6UC+3/TGP79XyTWdvODMF8GikdQKxuGlC9TvUKdlyVGtHhPvZf8mdH9I8+Z
fQBtD+tAjFSAZe2+ybXvCrq9D0JEoFRkHoypqfXCrpgVlZjac1S6H4tP1fw7A0POfUMrbmpoGBtE
Rod88kYSrqOzo/YKEKVgjXCVyCS70d4o26+s5cqE+AkXr3a+zCzvjN6OsmUhB5fap0ItxjDJSyC9
TK/eWNHKDY12OIp7YiAQMYJ0JNKRZ7nuJnh3apI+eDP6WwZNtkBGa/sG2kQh2gH6NeBdrxflztpE
+rGwIkCNEM3n6DFhiggeev/zrDxsgAshqkYtHmQbsjBIZyOIn0dqRZm5yx2IyqEtsQC8Pphf1Glr
KmnFz2EM8bUH9gH9hlimouNQgkfbihJvPNRpH3Boz7U/6PwFDH97FXJVxdv95a1aNOHogi4ZtQzp
3WYeT0dIdlvRnOpfjCwrzkNlfOna3gm6ycUbVJLsNM6KEi61s9X2WnkRhBK5QK5jMgAF5utPSOci
hXhIbUW2ubeSdwNs+epw5MM57/f3l7l2AnQhLIU82tVRSbm21CBMSlSlx2lWDL/Sv09D5pcJxKW2
CB1W3cVz0FIBo4No218bsj0+2eaSWJHSl7te/d0b704b9wPf8y11lzVTuDNccSECNmpLl6LXQTYI
V5QdaX7xhEIzikFeeH/b5LqPeAlwKf1rQ/pCvevkpVZQO8Jw5T7nzZcU3EZe+7umVcB6UHEo06FL
k9ecbF35a18M5IZggEGHANVSqeYx0ImntbfYUWUDj7oYTqjzBCRL3ourkT8by1y7sS6NSe7Rp6Rd
aD7bka0nNTmoBDWYXWWV7NHBQMBPbeH2kRjEfvWK8TxWC3tSuqH4Po+Ku880d4G+BXwcYkGF7n29
/9tW9wFzOqh24k+E19cOBW1rjU9uaUdJU/+c++96Cm2LtPpeJWR335IMQf742Hj5geUXow9AwUum
kqb5v89EPSu+AxIHLUyoc+xRz1w04LoA4qy73/1U7fUtYOraBwDgD0PCgrDdkKtAJqGzzUhiR7zY
HSCifX9la3t4+bfr1wuzEkvR7BJ/e5r683wASepyKL/ctyFOghSiIFkFtyBOIqpmNyxokOie3TRz
Ird+TjOcRv38X7JvbA0Ou2A6uyWLKa2yLynoiiOwutZYy9BvlBDWNsoWyEQbDEw2HtXrjSLzlDpa
0zhRm+2AaJqhw42Zl2GjXLW2VXhpXPgzVIwwrn1tZbaTuujmyUah6gDW0OYTd6P7H2P13ro0Ibky
uHKAchlhQlXSg+M2J6ht7xIXMqr5Tm9STOaoJ9LyIGfaRlFpbQsdUE0ALSC0sGRGEg6ap94U91ad
7NocUxed4/fmWR/+EpDwcVovDH1swUVQ50HFshgHHXdW1vl0DDTrUdFQkPvAiGhg7/wvXw01YUE2
K3JUKd4ajHZ2NebZEWNghvbqfeomftHSjeRj1Tn+NSN3NLV+ga7wAjNZ67gvVafx48Snnx0pDvd9
ZO3KAfc48JtIq6CZLF2sSsbTBsVnJ+qdFEM4ecDbcn/fxJovYDIPfUZUYDDwKN0782JMc7ukuBOg
pKBzyNbrUaXngBZvDfSvWIK74chCKQsfRx4CnNmUKcgi7MhR3zji7aV9SDRwcf2HaPjKjuQEST8t
Q5VjRWV7ctzYzTN/cKrQ0aPZ2SLhWvGEf22Bi1CKAIDuTDgVDqeCxl+fjoqbg77l79M84JmAsUSa
i8E/OYtY5mz01BxPAy4KM6wNyjBNBB4CrZ2FwquzRRC44nWAkGpwN7Bc4QxLN6wH2c3E1VF4afqf
tWYHdIsWenXXLgxIXyhPl0VNMAcQEe2fonzuDGAl09Nf+zUWAewGylWI2+V5oaLq047N1Ims/qRZ
f9jySFjUFVvRp/ip0pN6ZUY4/cUNZ46GprRQtY9KmyQ7q62Lg1ehJ0BrjQRdN78PIIU5NdD7+5SV
bOO6W4uGwCsuaDAxe4NBfcn9DG/IkoVObmRBhFYf5yMdfXP5gozTd432mGWf9Op9sOLR3Gr3fTTY
5IVfmpauJr1RmoU4MG3Apmb057ZdDlpWhKBJ4D+pWQZpMu1Sw4SWavkCvOxGGLC+dnRa0VlHfx14
xOud5wV03ZuxcCNonO6HKT2DL+aMIsiunx+5mTzodvaQM5b7uVvHdfHtvnutnRE8MohCUYpH7UW6
NpvSLMYar02kjx2a6qVeBERVt8JdcdJuNhktM+jcQPECoxjXa1yWuqyrpoXMbgkW6PafvC733Ixz
6ExwsufDn/uLkiclxHuNxoKFuVLsKrqQ0sG0crtQpkR1I2AVpulT4YZ1vUuUIwNBoweK6d5uw8X9
rIzTF9b4rZeFo7fVWFlJGcW4LkBrIJgRe3u9ZtYN8Na+8qInSEcm6nFsMVAYlmV4f61rZiwD0DXY
QffGkjpRBeYHnHRGiV7h9g5kescU6dSQ7phtn1J9w9ja0wdAAJJ6WMTQrrSvztDYRcdNOyonxvdg
EBkOZWdYp0pn9l4Hy99GQWjtghUThYj2MQlwA5afZyVVCmIgMfUI4LgWg8aMZo5BjYHu+9u4ujJo
MSH9tQSJjnQDuSM4k70RK5vH/th3DuDLAJv7TfqYEXvjHZQR+B/uiQGA/zUmHXmwF7sYrHXsaIJ8
X+7zubSPUAV2oeDVJnW4qND8HBuzC42U1AC5VDtLz2vf6PXPdVKrEFis5z03Mj3gmM16dTvW7Kay
Mc7IisAIPeeY9STdRrC9dlOIrfmYToNyjXRTZGjYqm1l21FTz19UQz9htzbegXUTCKygTYxAQW4E
FVlDZ/AF2BEp7d9Ma77P6rw1dr52XgQKQsy9geFPHgnT06Kb+t7C3ls8KBPt4A7Dw+QmAq916PVs
AzS45lc22lpIUtBAQ7p3fQvMZVGRGtxM0VJxsFsaUNhKZ48fTD2bf5TTNEZ/78dIW20LM9R4SuXR
cG+YO3v0EJxmhu1b87InglOhfuo8ur9vae1jwYWBT8LCENJJTlwpkFDitQiDR4fsZw/H0rahyHHf
yur+IagXlIxIHeSXA8ydc20zEWJhjqHQ61M/6sHCkIWV3kaktbqgC1NSuOhahGiTjTak0qMUTBJM
I7iVvSWEtnalIRiF9q4FjJclp5K6gFukGXEiL2E6Rqr6zs+cZdy7XrKVEm2Zkr4Q5+WIrqoI6mv7
wCsQPQ1kqX2Q1X+6/5HWSgDQ4RQqxigqAa8ifslF9JiwfipsCJJFLn3Nxz+K04d2eSinPXEKH3Ln
O4+8pkl43+qqa6B+j347wmPIgV4bnTWvyb0cRi1Wn6vBfG3dGoNA5gMk2eL7plZdA9EEYgkMzaIt
dm0qaxI+jyVqNapZPhsZWoLqlrTr2mqQHQuWKsERJHds+zK1W6+anGhs+hP32n2epG8sUx+hc/Dj
/mrWrsALU3K0XXK3aBYXpgoT6nv2b2J81Ydm782Ln1cbttaW5Yo7AuRpuANN6SMhThhRpHGdiNcg
AngYqsAbd6VyuL+iLSuSpy+aynOUdJ1IgzL4ErMpRP2a1fu/twJIKCjEkCujxil+xYWXCypSplW4
8cCi/0jIWU8Nf56aQAE2668toSmFGw9Jssj6JEupu7hQkEBSwthCAyRd3zRGdm5fgbbNa7aS/xV/
QAQpxt0R/WCETYrqEi81ZqPNvGjqyAGs84hA8DWhzwI4czH8rjChvREBrZwnTNugYodgwobwgRS0
UqD5AIquvciyy98NqUhQgbBio7olfraUdIAeFvEgVgThKlnspataC5xivRe1QwDq4PYEz0i63dL4
7Hv9l1rxIqQDVzqCCnSvEVh8ZCQXvlFpiCpcMniRli/MV3M99UEI+5mZ1oarr30sFNIg5gNKGVAC
SQcKtHLNkhmtF+Xa746evVbZ2zBW1nrgGF/vu+HKAyKSKKCakFzgT8kNEZKz2WtnL0qHGCA3qj0V
W/Vp8VfcfKQLE2K5F/tWgE4O5Eoj9s0zAzRK9mD29dWUhoRvicet7RySIZG/oK6KEPvalD6RquEN
VjM6P8bcONdfWmj/LewdQeLG+V1zPeBU0F8G5aBzwxNWtrXtjehmRdCCJ06QNbvn/IyRG/4JHaX7
32itfiBYHP7XlnR658Jt07lVsYNlUJ2XH0BwejE5kdHfKcXOnTbsrX2wf81BjOB6F3k617UC1Hrk
kMe2g4bP4/TVVn/dX9T6/oFQQ2Dw0a/Wr42ACUDp3Nn0Is6/d+RNM79UGI3uBh/s0rpZhFOxkXms
+gbmFf7HoHQhjRa33FRfPCDCUt+1y52qfSuW11p9HJtu4/JbO1W24AvD9YeHRB43rEdVm9Em89CJ
j8B2NtavvPlL3e6P6wihuTi0KlTC5fmFxZ7mDqQsSTRiEkWjkVVPYWL+0fX3+x9qbS2YTcWMJl4r
0M5KZ4qSsuu1Do6eZH0RAkzKYq9Vqyeq08N9S2t+h7MLsB468GjJSS6R9mh/LGYCvzPeMP/g1yRG
bSX7D50XcUGISUBgqqH3d+15zOxr7qltEgHyX1gBBKsq5/P9lXzwR8h3HvS6AVpA5gT0gngdL+68
qupNrVRVqKBZVr7H7nYnV+tBYWfSHGJ7GX3UyvyrrrvtDrW0JeAOV860duhhqDTlJZ+1MTSXbDlU
maHujLEANstQ5yc9w9h3D+6O3f0fLKJb+fcKIAeKWRgyB4rx+vc2pjNPEB9OIrAePiVt+kqVR5p8
KsfxYKE1NXv/3Le3dhgv7Uk3WpJnaT3WShIBYu91uwRt6i59T1l438xa1vIBUPl/65JjU1XBfmlW
kkSZpf/yEs3xnbwKW1ROAG2BfoOG1CXZ513ht+ZWXWDt4ACAJpp7qL7eHBx3KYu5MFwvIvxdhzsr
PVRDt2oda2cGyuIwg5wCVRXJ0Rxeugbp8ySqZqc8jgovDlph/NM3EG1AA4ttPA0r3w2yKphyBiAN
DOsyC5jGIRLaY/YzsqxYJ38acM3ilNpZE9J8wyVXHghkYwKjAXeElpX0CnlsASqYlUpUKEMIxaRD
VoHVfXycxxZjtIEJFs6l3nrVV74Zap5gZxbMKOJpvz4HCXXB5Q72MpyDGegwTMxj4nTDKddsgBfp
gy4WcYN8oTatMuXKbCpRzvXDiOGShOp7b4uw8NaKgAqiaIz3W1C9SNuXao01TQyOoeN8pZnpG97o
6+ZGTVXsx/W9cW3l5i5NNA9IniSyKQ8Ssw6zccMNbh1cWEDb1/IsXFBynpSoApbIaRKV/ZEb3xIO
9t7+qRpf798U69v1rxnh+BcX9sDVKjFIjXNElfaBeOZy1hJ6rClosu5buj1C1wuSrloydSbBmHES
QaXQ6sIstA7eYZr+gxUUWIEHxOA+wNpiWy/WU5EOAcioe2JEq0rcQFX3DhBVeZf7YHS4v6KV+BQB
MDibLOgWQrpCZlNqjamvNMbgBf2+Gl7UeQws83HmVaCUe7t4LfXPKVf2pVdvFKxX3llhWSiefnAa
yaB0ZC6sY1Baj+ruh5Z/AYkMhUoXq/bMPuhGvGT7rgHCjrgvyStt9yrk4xzfm17UrPhmJu7nttqa
Vru9tvCLsBkQxgRIAW2h643PktEyCGr8GOr6TkewhtjBWJ/x+ExfQAkZpBvfWfx10gFEUxdaKaaL
eRGc9GtzKC62PSLsJEpLXIrtqEDQvmbmRp69cjpEmI5hX2CZhNzFtRWugAKE8w7bPOO6KiBL3YOE
5O2+G63sHMZQ8LYgtrMQl0k7Vzuk4IqCC39ppr3XBeX4lgGli5eTzeE8/6ycX/cNrkQHIPFBfRtg
XQ2D3XJNUzO42dO+VSKn7qZ21yiaBv0hjMqA03Xppx/22Oa6j3mP6rOCxhSGNgHf7f2u68HAeP+3
rHxHkHJBwUq03iD+Ii3e6sZGcamlRFploTnfNO+TOW4NHMrMVMgZcEzEg4DUGH3Tm8xuHidvrg0s
2C0h3VqdTIeGkKP2jdkNIOJaglC7f3IN8BNm6FQrmNf6e/AgfoJA8kJ2A5PHcmpkUcdO0dhVIq6f
8/ZrMhzcLrC2mPHXHPbSirSdrJ0LK/EcJVLYt859NWYw3iyH+5/sNmbGSkQlCAEKOlbyoRiUvtVa
SLXGKJ2Q8nBw+Je8DudP9d+PPKI4g7FKGx0YyNLLVY2FDxpftCqN8/QA8HBYsCdvyYOh+Of+gtY2
7dKO9GY4nT10vV2mcZYD+DY350bM7rGN12Ll/btajfTSkqXpUsvGtuX5Ivjm6vGYWLZPwVk1bn2i
VYd39A+SHICebZmSp5kaNmhul8YgvyiNXWmGueYeDUV7tcxTxsowb18tSA9MUac3p2FqtvB3MoPX
x5G7/AXS1WlXWcrSrk/jN2L7QCIYvs3DKhoeiAPxloARlI4CUMI8BlWz8Tqu7TReZVEfAGkvYsHr
W7vRSxfP0ZjGZuEn8y7vDr0a4MBN88ZJWHMcQSqOdi7OA/7PtaFF0SFAYBtpXLYvjO3c4ZDxDd9c
CQMhvPyvCemd44ql18liprEoIioGRHuNZ6fMDptjv2uvEGiOgDp2BGZIjmW8irpORtos7l9ncu7I
76l96FkTkPR9aF8SlWyBg0QgLr3guEX+16Cc59DFas1WBekltW1/XH43Sr6jYoFJFizqY61B0oTE
rMy7jSdn7f4S87mgQhSsfLJ7iL6rMywwXIDFpHAthElfOdrIs4me3pM75Bv21j7hpT3JS2qojPWe
02Xg/db8bo6WIvGhuTdvDXKszNuB5R6qXGAuRWUM7YFrd2xA3Dd1EI+L9eJozV9Z95DZP7lb+63z
CMgZQuE6fdI7MdStLd8n+qlT9uA3PpDmP5yLyx8irdghmYoBFj2L2/GhTL93+ls2bbjP2tEDTwFG
nIBXBdJcul5KL5+WTDeymMFP+gRCzwW0/8atbtWar6AnBl4zJOJCN+J6S6dBN3LPBolPn4Va/X1i
zZtWHfO4d/r3wv18/x1ac5RLY9JZdzOzLcBemSF8h9zDZD4U2mvW+nrX7/7/DElRQlNpQB51ThYT
UoRs/q2VNDA7DYUTfcOSvH+YQMP7LaYMUPDx8Lmu98/pcZqNJOdRQ3deru47LWTNHgi3MFt2XrLx
xH4c3cs7RTYnvbGDZuYYsyt4BC56xHeBTkMt+7E4P1M71m0tdOdfM9lbZAMJIz84UHkARxzShI9Z
RU8WbdSZRSwrMdRoaZt9qZi5b7o8bielCuquOPVE/XP/A64ZRLaFGpHo1mK06npbK61tR7uoNCBn
PR8aZMdSfXMgbZVYJBgh0vr31pBsociGfhVGOqSPqPPagXYK06KpIDSwOudHQtV90rrfhnGOSGpu
JQXyWwT+SmQDGGBEPgCojQwYcCtWdwwjENGiFoEzWo/UWN5UpT6jrh2k5fBqNMmub7bo64TbX3qP
ZFYGD8zESe25gFkEFn88BCme2r3d38otE9IVnYPzAmlmhvpvoZ+rst+j4blx5MTNd70KBxkOitlg
wkH96yMwu6iAtCzN2OCQNPbSar843gHPxZG0X+8v5PYTXVuRThokb8iYlIjNVSgvYJgooIYXVNqn
siygAolOnfeERuSn+0a3liZum4ullaRK9LGHUWPATGsKJGi98xpt4zQLd77ZQGBAwcoNGCNaGddW
5sJc2GTBikk732ibwOl4gGnSMt+CZW1Zkrwh8WaqFDNN4145o7owqbupPhRbbfXVXdMQgQhuJBSv
pfVwiw5TBybG2FqMkHrgdWnCzff4pqYA1A0KlQLdg2OLyr9kpVEYWK8nxMJ8cgCrTxUf/HuHunyF
oEqRfcw8F5ieC8EZEd33itszBctwYoStqIaBWvv6e9GSmh0dPHyvTK8Q3ORZOOWms79vZWUXhc42
aMNwsiBCKv77he/Z1Ew7CFYhitPpCRwKfq+lp03pgBWPuLIi/vuFlVTJ9CIDECLWXHcnKPDtc9az
vdJsjPLfJIjicyF/R/UHpSeUnaTlTAbLDbNCYGMk78VQ7d3MDS0aselP0z5X3fdB1fzZOvEJYxnj
AYCT3f3tlF+wD/soCAPFgk3FmNv1QgGmBxA2pQSvpBZmFgnp9GX+BIT+VvS99t3EBIDA5oPTypLO
mA52/c7LkEnkyXKgo/OkjsrRMV/vL2ftu2EQEWyuAvuD3PN6OZOgsi6zicTgSASzixPoyUsH7SKQ
Kv8HQy4UNBDMA5KjSldgb9MW1KAziS33AErXE+6MDESazrRFrrp2qkB6iyo66M7QA5dXlDZpQUeV
xImRfU/SqvA1NS3C+6u5CdhQoodyoHBF7B68UPo6ICmgCqWsiKvhSzVHg8PCRetPpbl3i3oP+Eew
NDmEpvytoaCPjtb1LS9w2PgHTHwfJ/r6i+nDrLqpYeSx4swQlIHGmXtQbQylv0zKcmwccnBYMJAH
E4pQat+EbfmtzbeUoW43GQDCD+kzVM3BriQd9xZKLEwhSRHXEY23iGtuSjDYXAy+ozqBXvyHW14v
kZqcQaknLeO0wizDyatPRRJPw/BIxuLoqbsC+Dvy7BTs4GYHj04vXnasmR7hxvnLOjp+CfjTUY2x
xVVjykSirUlArjPOVTyXPw32CzjJhm/caLfnHCEPHgBIUeOtQ//0erFEX7TRAwY9br81w4v29Nfo
NLGGSwPSjZllpVXrbV3FiWX5SvPAfCF0aT3lKNTfPxWrSwFHJCbi8JCCf/p6KXOe9NXAmyrmw3Ti
ydGu6XNpKqf7Vm6vLPCvw/1RkXYFQY/0bLZL33aDqVVxNttnE/0NvfyhJg1Ew37dN7QSGsASzpio
TCCJlgsuDmFqOic6Pk3ZBQRM5JCHoCBaKc5gMw60OQ9sE0FksoWKWzsAV4al7H1JbXdWchi2WZzx
xh/rL8Q8s8k8lBXINkclZPgfaNdCFg0PzzD/Qehqo1y4JQgvp8HCd0CdhuY3qAmg1iN9UZBSAcS9
2FXcjIOf5qmf8s81P9m4ekznaUYv/P6Wr9r7iP8BTgakV1q4k5Wug6IIzps2fzFZb4JgnNEWpdYJ
RP+GBplkjZb7vDbH433Lt++6GOfEhY72EkIMGU5e1qMygUkHtIHmcLZLZAJO6Kohcc2vkzJtGFu7
xMEF5uEhFCUvsE1dn5SmtNqmBb0oTkqFYAWwkxczZyQcWALhNc6Cqif93qrMPsQknHKoXad8TBre
nrS6yo5pPxehO9FyA3K3tv1ozgp6V4QEuildFRyDj3RuGK50jz6aifWlssuTUSanmSXPDYWeGOCL
9/d91dcdzFiClOZDolnaCgs0xtNAbBo72vP0LeOHEToV9tQc0Pht0sPYZH49vtrOWdc6X4Bkirfy
zLYYCVceNLTxMHwkGPyAqZIcvW6Ay0kTWsdtioG2xWjcnTZuylCvXV2QJYViOdgR8KZIUUOvmZWO
3KmO3QPaQW+lE6obX3DtCr60IB0gw5pbfVFhIUMIQvRf2RKZGyY+nFOKQFA4wtwPBj2AFreEF13E
+h3vdY7yDo0X1fPRnTGVb8lO5z/Ngzv3PmUhxK8g1+RzumshT1S+gyONPySgt63+zPU3iMRhNH/a
8f7AkXFZ+n6ACN/GRbKyD9hiCEcAkI0JXlPah14ZcjppmM61cwjw9d0vZoJzNGu36qw3s8q4IdGN
xjwr2NlcMMZJR2aprEGj5kiR2kO+0GFuSHI1ACJ8N1hn9QcjbwzdcWZBhDhUNsELKw51ZV2Kwzy6
LJxmqIur4Ktynxf+rGjngrzfP6OrmymyHQ81UTTIpKodsSHYBoAjroVEQaIDbe6mCPNsK+OR1dEh
lYi9FHk4MgQxmCwdD5V6iQINPBqny7Fjma+kLyNq/53nL4Bb8fypZYd84chg68BzY0r2wCCCBi3Q
i8onUFGBNuhLOu37KdDY4JfedKDuo5a0Z4VvpDMr9wUyI1SHQXeDCFHmFiU9B/eU7tC4hPxZYLmY
iRxYsQUKWvu8wIKBkAiiOBhYlGJD5k3LNNomjRv+nk7qgYCxuV78zP1z/wPfFsXQExc0n5hyAhea
PBetamXhFn1Zx43zyQPglXR/3KQIZgDRvB+8jHhib5zPlef2yqJ06+dTX+YZWh+xCz65hoZNTkNW
/NGbKhwVsmFs9ZCC1gnobgCvAYSUHFjLjMpYTF7H8xzkNcenequdV6/rQgj6BCmx34rh1I4mahZm
1JANJa21ZBERhSBFwvsC8Lx8R5RA3KEMg1iuZj7lE6SAsqfEHfeNo7xyNn+ndeqbw/i5mjo/Wbpl
I4tZc1acKlTBQWeGEEe6sLMZ8koZYJIxVRNl3/UN/Tp3irpRSlixIhhpAdJGvoTHVDq9np2VedkU
LJ6aztlxd5lOVd5qG6HTiquiKoLgCZm9GGKT9rJT7MZzRpPFg/mtTJ8JVQ6Jqh01ou095gQOBxJi
/H7/eKytDMmuGBFFlobZr+sHr21qux20uomrQpDAa7URjKO5RTu6ciRgAN4BphwU6zRpZeWS0VRR
uiYGQcpntdyRdDw6KQ+I/XsTabByo1/Zkt4NZuZuU6M6EFsz2o+L+ZB189ny+Ibn334sOL0QuAGC
CIUCGdRo0UolXUPbWDX3wzAZR1NvzH075ec8Z886ab/3varvHTfbGt28jWRhGaS3ItQCrl+G4JQ4
CDNkK9t4rs51jhTJe0YlCLLjoeHFarI18XO7n8IcEAhi4Ba1d9lDRh3IM8du48oOu/FBgcBIt9XN
WtlM/GKA11CQQDdLHrtuYVvzStrHGm8eAIB7cbvvBXkAgeQeLb7vNdkZm+HNredDJgbJH8iBkAhi
KvDa83nL9cbp8h5bxqz9zHM9UAYANO+fr5XdwxS+IYYPUWVBLeTaymi3tNRKe4hb56diRUJ2psq/
3bextntCEM8BETiARbp8O/GiIQ6zhjg3tFAlkGNFdf88dmVwhsbxn4KlABtt6VeuVKuBS/dMweaC
AgL+vV5ZzandFUXfx1ZlQCjVA1rROHlj6qP502TW40KIXxT5t6HIQhuiamP+nJfdxsW8UscQvwJw
A2DR0HSV7/9qKUmeDHUfQxkhtKcdHkp/KHfd/I9pPGuK6tf1GDSYCbi/5R831nWicG1XfJOLREEp
3Ibzqenj4Q93Q9f0CyVmIO1ZQus5e3N2c7ab0J0yfOjzOltpysqre2VdVqyr0sXCowvrEN57b8df
nB/S1PQnrdvhFp+7I8i0wIETmnh07y/89iYXfSQNbIgAGWoo7V2ve0J508nHFpbpL8s66fxUMHQ0
B3/put19Ux8VSHmPL23p17ZABloUyADgYYKT6cCSl958oxw0BhDBADP03Cg++/GPwV9ol6Ki8Vh5
P9GEhGTOtOFmW6uWUmhzRl+/S8c+1rPxZHlgg5gOpfVe6e7jbJINYyu5gthjlMJxLWE/5SQUIgwO
SA6rPmZ2qf9yDa6eUS/yZn+p1fbPsAy8DcgMvfBdAXKHwXeTXNVORdvSem+OfNgtSV6x1wYqSY9p
ZZk/OppDaptMpfOprqjOQMxQcGu32DqJzLzVuxAU9YVy0NSSVYestgb1NHU2VMBdhWYvxOB0izH+
41K6+bjQbIHkBHIjJALXH7cbvGLSrRkf11d39WE65i/G0TkmZ3XHTgpkIHw+HOyHT/UPO/WtU+hs
1KZX7y/Ugv73B0ieTFpjai269HH/jeV7008jfVcVD9P0c1GPeTP4zqltwmJLFOc27xH1YyiQi9kE
DAvITs04VDAzrHsgQxkwO0n8QafVcXKS8atTJWm8cYrERt5s9IVB2XcLWrceaIbifGr8ijRHHTgc
Rz8VTh32qDpW01tlLlCv3bgpVt5XtDgwdIA/UWGVyZtwTkuXaXofk0o3giItuG9BNG9/f3kr7ysK
FLiIUNtDyCy/r4rVQ7YUqqVxUz305J9E/61vqQWvlPGQYFzYkCIFJ0kdNYWWUWxb39Qxbsrz2O74
rm4eOSgLugcAYbovtj886N1T27ynAGDfX+TqfX/5C6TXhup8SQdeDIjSz1k6PLWdERbt76zATPSu
f3CN/qHlw+ceWrL3La99RNR/4K5iLB88SdenlGWd7iltM8TK4qqf6hzhCyYDki//wQpKCqjEo0mE
eum1FXDUpA3T2yG2rFqFOG7bnCxMEm/AE1dSZVT1EMCCAAKITLRXrs0k7ZgnrDCGGLN7e/PdPdhB
Hegn9gZF+Wdqbvi/LPyLks+1OWnvMmPsB0b0IeYEI7cWmQqwxk7Dd5PbWbiwfHhkrbK8YJQQI/uG
Rh8MO0EdSHOHAIQ9ZLcsaR+ipqE+Y3w7Rwe7ck/lRMe9mi183ymYwzX1pHlrCq98rtUF9Oop2Roh
ug2wAPQ3gVdH9wDIgBsu/hmpj9kRd4wrhWW/jKbMAspb7bXmqfa4dCzBHLZRgtkAWg0g4GFLf9bA
JvvzvofcHHP8CqRZH6PSYNqTs63BcMZuzksO+LhxIuAlabP01PdbbEk37i7MwA1RozMwjC23vpVs
BlBLHzhOulV+S93ensDrwjHrcH85N4/Ahx2Ul8H3LIpT0p1sKLRI+dzyuIFwRFga1R86ghHQLGeo
VJEtweHVzQOp3f9YE6u+iFX13LVoioAptj2aBJ5dKrulBMt7i0LJ317HHwsTuuQwhpFZ6VGlRdNO
SdPxGC0Hv9GTcwm1ZocsG4/3+nf614z0iDYA/eQGeLPizLU+Y7Q9Oeujl21k+KvbBgIAEAnr4ixL
txJRB85INmLb8vZAtWlnN+2Zu9ruP/jCv2ZkkNbgmYU7Yqw07vXf/Xjm3hyM+adGnzbsbCzHkD6N
UyzMUix8GheTyg66GXk3+Havb1x74la7CjdQR8IZQjkS6B4MH0qXLPMKnRTJxGM1b7J/aicBo2nW
JqPPVXvcmcCIQ8JRn0NIi21VEVZWCLosdPdARQH4kpzRlwwqBk5VTvGgdIFbIhG0252Gqen7H2xt
hSBQxU0BdQswq4mfcXGcMo1g17R6QjFrx8xY/z+knVdv3NiyhX8RAebwSrKDQlOyLMcXwh7bzDnz
19+PurgYNbvRhOeeAQ4aM4CKO9WuXbVqrWayo3SUnDpkaJ0JTDzb6ty54i8W6vxF9RrsNvIh5ybl
soFDUJ5HUCNKZld1V9iGGP+OwoLejLHd0qbeMre6ucxaUfpYH8aXYRj2ljE3dgt/ANLo2ehqvrlx
L185zDS4s2HIjtCzewGfauU6V0JxfMnT7KiK/YHi1t/CR9mU702sjrLayQN8cfL4oqdf1GZwG+GU
qD98f0se5+oO/Hcob5fpu62R1x2obFkZX5L0C6IkOymp0CGZ/tIxwc9MwyIpKypKXCBrpimyx0Ni
tb1y0iLf8f08Rzo82vdWsBXCX7yR3ixZCnq8S9c+NaHzfZfDcJ4iXIaSnd5CJ9m33/u2jMBz6uU+
K4JnSS0tl1ZVwekNuG8TCUJGVEeQ0ZmrpypqJ/f20VtvleV7aB+jX3QJ4UDcnX/PXAr9gNqLciqT
3K6z34r/+baBi7zOmwV4oXH5TDE9wOcWTC2okXuQlFOjiuRWpU5pDmblx8dCnSbfFhu5/hxV0UCr
KmQXoa1odSq7XZOi6NNEQkftt2tHwQllrQidVAwpOVnw8n7b+M71q47vpHd2gXDRGrbUDM6/06rG
sIxHXTkZZaPaaZIahy6htacIrMqdiCocba4tW1H8zpEq82cndNNfHqrlE6gLkxNmRWheXh2qQUsM
MhGdeorNH0p3H1QWnNXZHjz4xn5f/tD7K2UxBE6aXPvSqnsBI5t8xJjjrlFPHczkO5XEpp0agm7X
ZVocNLGMd9Sh072QtuGhH5Ut1OUFouXNPuxJXCsKhBzrPREIJbWeflRPRaQ9qEVkx2L8TOH9OIrR
Q5BQ1lPu1OhHJCFShdJtoNFQkz33qIvfXvS1d1m+A6QWYQ/1amZjdQsYvjZ23LrqybDSfdVJ1OSt
6IE49vW2nbX7f7NDDxdHDFZADsFqb4lJW8c00JysGP7EZj5MlGwGMrtitGHp6ojeWVrFwVRJzCIw
C+1E8spN2y9Q89034o/bw1mmZb19FjQSUGCY7KDVOB9ODRmEFrSjdtJ4yLjaMA7OqE2fEoPOtLTT
dWeSuvo/LBUM0iT9eR8B9FwtlZr7Dd9oaqdxqNTjMBmjK5sgaMu22qJdvbJagN95oYNAFom6VnFd
CvMuCmKKegrK8lm3MmeGxVOrf1VoX9yeyHXgw74ALQdNDBUvrp31I2wiGrYKJG9PqabfC8Z9qURu
KOYk/H8q9W+IY26bk5d9tlo47X/pVgFeSpg+XzgqD33ZtZN2yrRZ7Nw+0Cb0+ixpOkjdPNbOWIXW
A0pSyVczyyXLbgGzHAyBZKczqVXRHAeYz7wKVhjR7vU+mZ1Ug3iSfOkMtjjT2vCXKmdw7w9GOhRA
MmhxnQyj1G0lNqKft0dzkX14mz3qQAwJFkpeR6vR+JLeKZGsncTJkasIdcfJToXkUAbfRlN0Yql2
S/GpgwZqoozOyDdW7yKJtHwAEECFlirwCWDzzj9AVSqpNmtdOxkBlEWF/zKksV02X5Qw9tovhgip
LfgTiBdCuXI2Bn/luuKdSxUPGjE8uLI6D2OVUEKaDe0kjz+imSbA2v+eNM8U9ek6H21DAW8qj0he
bpWprtwdwNipVhggPJeG8PNBZ0ljjLFGZ7bfL714Y9DvwqwVUHyw5iNpjwJBYFOifFqOsFpa4992
fjHpaBhSpKQBh9aONT6iUuaZ+KqXT11XK24wFqmrxVbpVDR7bkzy21hW54W7AbDhWy2MC/N8rH44
a8oUEq3Fc7xTBPgFrG9V5D8lZWn7ijOFzS5BChtZwL1evwYADoX+OOVwwXtl8DudDlYY2ZI/2g3U
Iyn9roq0N1rHipW7v98OIHGWiiVJcDpO1l/Kc5t/myonVfrmV5FbNdavOgf3KT82UgZUtKeSrhyb
pNnwKRe5XHLEODARols6bbgaV/vBnwu0ZgiciGiDo6wEB98/smpfzXJ0/NTWzUexSo8qDV+G0vKc
O4ZRe/TzcV9r4TEN9ZfbM7EM9HzJls8h0uRW56PWwIiIHEoWppN+QkmeOqLgefL0ZZMt9qqVBSAD
BIPXwXoT1rz9tbAW9ZOoBYVTzkJ0n8S1ukMYXdwH5PCdpttqnL682iF34fkPJwlwdtb5fDNOSmyW
vk/zftHMw8Fv/NKNYXmxs36Kj7cn8fKM077AqxjqYvSp1bVjq0XEJ+pW1YkiLKdM0bCPGmfICm8e
lb0ZdE6d6kQX7fNts5cXL2ZJRvImB7JzQYVShloIWbaun4T8daqfw/GfNDg1uJHbZq6O7p2Z1b0h
C3k6iYGpnxTQEPTg/pZQ7FPy7ikeVM8nEg0D3YWx8bbVrcGtTigHN886QoAT92pCcepk3JvhRhbv
yrZkAiEXJmZd0surs9iHXV0ZemqcqnowDnKoBw8h3fx3KclJF12tFsKXZguKdG1fvje6/Pd3T/Q2
nHUjTALjhJ6E6ILwmW21L74Glb/V0X+ROsfXUPkiFYr8FAv4diG/M5W3/qQNCfsyt37QVfRiWEc8
E+TQ4jGXH5L6vg+PYbm1X64O8J1V+XyAVdlr2bicBpw5bF3Eur0dzBtvv2VpVn6LocEVsojP48NX
s1hKuhBSWtZPoC4kWrO2miWuD+Lfv7/a9Hqp6s3U8/d54qFL/RpIn0n5bpysLSOrPS6ndZML3XKy
6HesDd32Y+2x3Oonu2oFQDyVUBpEYY88X4/AinUBSnWcr0V3dFNNktNlOWV9QJK3z+zVRSHaIMBk
25EjWlnqy7GShdA4xVqaHHUprpwyEaT/YAUIH1TC8NaC210nByuxTtBtMU5DLhV35iCVLtmaeCOY
uXxrgIFcmNd4uPHYWGPPE33W9NBvzVMuZs2uzirRSa3UtOFtb+7JO88osVc/09DY4jm4Zpi0NcK4
y4V8kfXPDB0ZIHE0T/4A7aaKCO9e8gt08IJo3o0xxKZSKzcHjbL67vbyXUAiFsgnT26ayyzST2S6
ztdPAWYhhsJgnrTydRY/h224z6JhEV638+j7aMW7RDqqmrDrtft+yesYIuTRtR2rk201xTE0oZI1
jUMkRvcG1CEVamL/4RPpwl9CNnj+wLWdf2KQpXFpRALnHpDzb2R8y9dOEH0CN796UgW1cMxKAYiI
3ziU+vxYzTphqImOfe9LgmuGSrevpEF7WkhkHJo3zU+xNehOgJaL20nCzzGbk5dIFIaNXXvlFgWu
RBGfxw/PoLUwTtmVNANPeEVjlpx40lwxd4v+SyjezcU/bfUsad9uT9WVw0hEQggE4wOkuOuyzhRN
VjmhsXuaNKHbSanxnQ5Czb1t5E21deWHAdGTHYOwj3NirvykUfVF0VAOO6VTdSqsXWY8RPKpzcLM
TmY7sML9PP3U/d804NtZ+BT0Hrihh0D3FL/0pHzYR+bw0PAcqu1k2NXma2ceK/mxaCAl2CUhEL5e
rzfipjdM3uqjmRRVMpCQh4hGXzzmu3tRUMum8fGKJ3GWCvZ2WvsfJeRIXqNWbzNEIBTxIHdGn7lx
pnLAES+yAgdo9/SnUyO69SqkdOe9BB1rZodhVXzzawuGFUP2xcrWjTS/09VBQNfYSGRK6JlQeaGW
tf+MszYLoNRh2nGlZFb/iTtLC10ZCLvoNMThjduDJ6/dpGgBEQpakg1uGcbIiCh1nIhumE/Wdw0M
uGlrQlYBdLdK6JoDX65o1dTSbteW8py6oTUhdWLq/otZptJXNUx8UhCNTP6i0BKpw5f59IB1CHDH
Tp5k1iE1B/VLMCv1ACWoVn9qw4xW9bpv8i+p0fJUCxqIokqYaWn+kIISjqChVj4VviwEjmBFXI5N
NjUdFFZDGtzrvcH7sq5J0u60rtCjQxbUennXtE33nW57Sd4JbVSoB12bqu8FufBvetBn+Z4p8gPH
6PJ5OAa05il2OstauUuVMv8odkDTNi7hC4asBX8LpwzksNTu8NzKajfUsyIIOBYP7PTc2rDx1ant
N6aGrqocS6OdgHhzlVYoRlsQdM1VQyt9NgQZ/bJwtqaHovJzR5xNea/0Q0wLcC8Nv6w6DT5nWdH8
ZcxKIx+oLcimudFJWawrEFFjWO3cCCT2IrE8FHCq3EnlGLtW0fsP0SC3Oz8U/zZQ/l+jULiSPEKo
ZQ0XEGspEos+0k9Tcuw+m4Xqzui0Nfs2+tt0xWLJAppGjxtwZXoXzxejFsOlZ7zkTWMpth/qn5F/
uSMv9JevCyQWcI28m2DIE1n/1U2XRaVaiplIOkjgwGqu7OuOORwUpdlwkBdJr8USLobrhLcoUsCr
aDjNS3/u+1Y7TfGvsWmelLg6DP1jlGd222tPo6kcxPxDm1g/kmGrN2d952AbflY4a5a9wkhXtrXK
moXZJ/Lzp/YQyvG+Vmo7z7V7I65tCYVB2vb0LcTWskLvneva6Oo4KVqgJyk9Vycl/BGmnwQ6uKK/
fUMtNtj9TCsUbPxY2UgtkN8xN9+pgwgibGO3puAeqOOGa7gIiLADNnSRWF405i64HDtkWiUZQNRJ
KnITugRT9Ab62R0hkKW93LWyG0BY4sh05dzFoTl/bfSm3Ju99TUx5O5hWjTwJp9IKa21cj9prXIS
dB0oVZvEd2qfoaSs5frel8JwY9+91YRWy2CA32XHLU0v7L3zgxTNXaGoTeyfojSAvH3OoW/PPvWB
uBf9R988VOqDVRuOaDR24AuPgIF2eTnB2tQ5ZeZqwkdjCHZ1IAF0Sp3Y3Pq+i2w06V/ShMC6+DT0
J9eIgrZOApF8un+SpN90O4ZxtZeaD8lOrQI3F+ddPZAMg3S+lprHAp2H23HLOjharENAB0pkSdyA
rzmfHbnNWfAm9eFOB01dROD0Q1/fiMCujpH+GGoHyxlEROHciiCFRlkHGnHGUP1RjBK2O/no/xZ8
RxFOkd+8asGw1wJpH/eZE8Ti6+1Brh9+DBJhD1o/8AKkZdftXGEhU/whlD2Zam4HYgZuL3abekv4
dcvMymUDGgwDs5+EkxxNdqsdhPKXhAjQ7bFc5DKWwUD/tigFwIhNAeh8LqG1UYPEt4RTbSYHeUAw
NLN1VM987Vvdl7mdNr5jlq2DZMHGjXvBq76YhhQJ4Wuqv1Rh15dF3Aq9nMeBh3pmXRquoBpHrGv6
sy+1zuQjqqRoP1Ol/yh07XOXqf8MAXUMlRBtvJdznQT2c5Q65vRye04ugu+3D6MTggQ+k0ON+nxO
QlLkiV5lgdc3O2XwjCZxFMhbqmKfaneGYU9C7wb5C2q1tpbuWyu25eJFRXK6700Xykqphhorhqh5
Z1kvXb2X43xXAoSPe/LQQPzLe7PZah25vJN4LvDI5FZkLmnWOP/mom9jxZdLvlnYT6IVYYnSV4fu
axEbjikydaUJ1nSz3eryXloMcw3TRIbZdQwThrGqzXIbeFYke4NB94ZRefD37pIsvLu9MJem3uq8
0P/T1Ih/W7zPu/dFKhmBlIZ94lW+abqtEe8bVZp3Qf59quf9X9tiRPCPLdy1RDSrGmVK5kICPp96
VQksgfreMcj9e2p9jqplGxvucu3gnnlna5VSN+S0rADrpt48oWutm/7gFtPkWmpj7vPQ/BoL6ryn
8zi6C8R4S0bqyqSSDCFYWxjdZHj4zie1gkqTjJOSekL8KAZ7vXhM68i1IIu5PaFXIjZkf5dkGRA7
6CTWVWay2XVmZXHm8TZzukC1i/pTqf4h8bCbqfSmIAmhWs4FVyuMjbD08lpahD0I2QhyeVOvKVoU
c0x9qw0yjy9rP6aVKj1kWqJ8uD3CdYaJBw+Q0kUhkO5D+t9XbqOafd80xiTztN6P7kcqdE7YQ7Kl
maMcMThR+ZSRRwxQLq/9je16zTbBMO85uPm4k1a2U+Sc81FoMs/PQnuId6JaJU4oxE4/kDGQlQ+l
Un79++EiHEhai73Dj9VprKROFqxOybygLZxoZs8qByP+yjzvk6aF8efzbXuLBzuPvMCsUHGFIZjz
D9b/fKOa8lTkClyRXg7ZpUjaYwiRYC+Lccif6xEp74OVmHN9BG2UmL9u2762gaBJpTGYxUVUeuUN
2qlIq6aZM2/OJkBwU0v1VFFz9++tLJxatLzgEFBdPh+hLCQFmCQx85I2z/BtovRkldK0kY68Ej4t
2H6ufCidFRghVu4myNChSVo/86gs2oYWOu1wmNL+CHOEE4bjXtCCXavbYWZ+FPzulJpbkc2VIBrd
kkWCgvZqXtzr3SoalBgsbcq8KJALW9TjFlqBzBON7Iesdf6+g2/aTgoDdzS2vpOr8w+jao9xLU57
v2n0Q96mryNHzUl4jNkLRtEJWrnbGUoGsTil17+/eUDHkILnoQ5L3wXb91zn9Czywa2FTmYSPY3c
8E39XPvhxkG+dhcsjbdE8bRDQChyvgcq0UqsCoYwL6r3unTfHIJdNNzH+SHfodh+e78trn19osD7
8EiQIOoAx3BuC7Y+uRPFPvPkzk8+m53lu0Wqjc9DaqnsPG2LoPraCea1zBmm81yG1OHcntEpVq5n
nCIx/W1ZiQ32J+MyH+7zYKsb740n+WJssLDy0uQtC3v5uS09NPJKnQXmMRLKD0kfDg9yIIlHLbCy
xzAGk9C3ReGImVDvLFpgXJJ8uatqUnyI9brYK0pmPRLpx85AUwQcDVHvpgEyLllAZ2YiNeZxslrD
bZpQewi0Ckm0WXqi3UnYqXFeHoZYCe5FZdBtua3636oZTjxPi9Sh1RPlWBKCd5Pc8NAtDHNPVs8/
BlHSHm8v8LVbgRQcih4LuR3BzPkk9Cl4VlKKudcJ82+C/9dQ9G1JSvacIUdtAmcSwfTetnl1Uy0I
0kXdE0rplavMBNOX67HOvciSHmpo+2bhUQ3zk9F+u23ocjfhwfDHvDWXtoD1SaFDPRLygfugIGgS
EYWSILzFeSSz8ZT18+tta5fncqEUAGhEmo60xZrWxp95U1p6mXuK/k9vHCvw3xkaccMfNUgfkIl9
UdVPty1e9JkBbqJoBGsgrXNLZLZyBcHYRoMo1aWnhX3BunVTW9COHlm/2rCgClBIbBvHV6waaqHa
aAd7aFLhSQnH4gs0Ndon2ajMyTb6cqbptdCVzi5F2qzmNpe/FZ1ffrRCjbZGUCS9K2ZZMNqTVmrf
G3309yoAzo0BXVswhApB3bzhVdbXWx/kFbi4IfeE1pnzUrTJh4NTm14Tc3C0blN74tqS8Yqj1scU
8r+VuxnDoEl4ehWAKfS76VTrpyCfEAgjZeOLR0tJ9h2/by/a5YnDaYILVYFqLeJ+8vmJm3pdHswp
yD29S+3S2uf698os7oElNGGICuUmhnm5rM/9HAbRSqDfmac0xPjnBs1Mhkm9sjIvFIWWWkTV+F8z
APr3wVD6n2BtMXsnUxLzYwjaXF9a+kiHjn0Bc0KojWCe/8P49QU1wwxYtBecf848pxZ5/irnSoHr
UY2pEoZ5r7hjDwGqWVnFh0Cly0/yBWvD8uLLLiZCpx6H61lkKlaWO6okophwQM1RdXtdgGvyQPfJ
BpHctT0F/SGpP04nIczKu/nSCL+3P+XeIB0HEQhD/NJT6hmK2THE4QAia0da4y9BGYsjIKxfSEAW
8cB1wkm2kj4VpxnfM2hkSZ54HW9EntcmD1bvpT8SXTBym+fLVuWB5QcW1Kd1sh8KYr/klG6W/q+d
f2VBawMwoM68flKHhi8pxGy5F1Szk9BjUQkvo/8RdUdwLC+39+HlLUQbDRcf88a2JmY/H1AbjJUy
jQpTpqS7uVcJcDtHyeed3DcbTEtXUmhkz0i7QNxDBo1zeG6riqa6Dauq8BKhePCDj2L5SVRtNUCz
m9Dmx2R+b6wtSu9lQda7HXTasjNgDAEHe24z6+UGNGSBzWzw9w3yvm48iNX+9ixeH9pCSL0UW0Ri
9nMzSLk1dBA1hSeFkLcCbu6fw7xy/Ok1Pxpi6ZamZidbEcS1zYgoPUeY5hOu25VL65U2MWbZLDzV
eCiz11S7r8WtbMQ1P/3exupuII+T92FvFV4TT7YY3s3lIZ/soLdBMjjdVkbx2s5/b235mneJq2bW
a0OBpdOztHTXJbKTG6WtlJ/jpj1qypZg5bW9AbwGsBBt3dwNq8MsDl0cCz3vO00DLBK3xHlmYG5V
4K6cMGnpcIYjjhoO6Y7zMdEYWbVznpReoOco+s2GUgF97+TDNGbRMU9VZeNIXxkWY+J1jAQovStv
4dK7SZytGFrdtCs9oSjDfUDd244ieYuE84oVLq6FxpuXMSiG1cEaTTOKJ7OvPXWEVr7v9AWsKBju
xsG6siMoMsviEplTaFsT/QiA2pOiGmsvT8jKDq/lGD4m4qtaDzxwy+eUynOrTNACxG4YzztFXwqN
7SGAXLjI+j2pfNcP1Y002RuQ7MyrkGUkm0O+b+mzJW46X1Penb3WMGavN7rxWzolUeyUcU89bpjU
4thWSiQ6HWWBGA7nRID6SYOrQKGFzpW6rNLs0fcNtJrK9EcLCfU99A/0IbML68aZ4kn9gGLQIqsM
P/DOF5G62altOIxOVTfANSetammQgGP5l9DJarAX/LjVHQqfw++4M8dxn+r+0L0Uud4Ox7qsE8Wu
qqRpbGOw5GgXGP2SucxR9wiMYNLBU5TyZrfF4vIu5ogUG+luNj14svM5khOrHKwy1IliK+VOz8o7
X1w4i5pBvMtBNTrG3EI1HYVQbNhNHSg0cIqzM1tD9GgWVbrRZHuZVuXWXrqRgNwArCNtcv49NGPz
FgV147FMrV2kyl2RtTDGHaRUgQ4muE9naQ8/4yFI4g/z4G8ERBfO+s08yS6elyBi15xGESxoZmek
ujc0wT6vdIl3CnKDfrGlK3rhsRdDZA3YmkvlbU07U1VxF/dzqXuFmQOGyewJbgrSgXbd7qWpfRz8
jTO6YXDN2W5B4QDMq9A9Oj1sqBR3VnkymtKVNNU2kt+C9XnDJ1yE8kv8BeUaTweyTHTEnq9khCZg
O4icPoDh/Y6G6uJBidQ/c0dfB80EamBHxay+NhUdC32uFPtyGPSDoInVf1hTUNssKrV57Ky2VJaF
ap8UE2CyWnI766BKO5J1zu3hXts4JAgWVVOCi4tSMQFaprcj09sCbGyocFITx+/b/z8rqznNLFI2
cGRjpblvSWoa+UHVNgLAy43C1icRTqGQfAc/z9dNRSISuB60dD4to/QCytLRT+7KOnWU9LMUmRv7
8q0ic+6BOGm0l1BFWU7DOvERim2U11qseoRQqF9zumHWnzRxl0Uf5OR5Ur+J8meRFLWo5k5L3qru
p70+i6dApX0o3boxrw3/3eesn0StHqBE1PA5igL/euUW+mNrfW7l/Rg/DPmH2+t5GZECUyLoAEbA
DqXUsYpI2ftJbGiC4WWtqD+OSW7YQQkc0iea24M2rT0ZpZ1dwJXyodfKyakMP97f/oiLGGGR1+Dx
R92TgYOsOl9wlBATkKGG4cFR6FDpcpPs699boALAHQwWDS2DZc7fxTomkkqxNcOOXYqC6iQcdhcK
N3HjCF5ZOVIUwEvJx6AbuHapTdF0xcxce0U37AXlNwDgRyE6qXdylLo80//arZARoYICcGORZVjr
qPeRkMi9kDBtpnivyaTQc22kYVHfYmi6dC1U+XiT8f8gZ8HQns9eLifwk4WN4SES/5A3bUR9Pvog
+dbGSbwIgZdq4js764MvNxQqROwkw2wjScSj9jNg5F25yXB1eTUsloCcUHzg11tJ591+iNjiZi9N
hpfjFPZm1yi2GASIe4BFdv3UF+76dvaPkhRp7uCPAsy1uYb7yc3d7Y15waPAc1pVAbKzhtCHgd84
n1sxbgG4Br7uNZNgD0nrZNnnUN7lmfrq025aHYzZrcrxKdbyj+U4vlIfXACvaVJtfMlFJmbpDOOy
XEIPnOC6KUIPKhCxsJh5vFGoJ0t5c1elxnCclDzZEXj3NJ/60r5qA+POn2Tp7vZEXDNPI7iFAwAu
T5rhfB5CvSpjK8e8MFiaS6rRLQ3CwDw2HhXRuptFwdZzWxa0jWFfPBzecFW4QBKbCwJt5f+auhC1
GN5ir/tRJTYIFP9hVO1sI+N0dXTM6f9ZWV2bEYc/ChYr4gfR6Z+7T33sUCf5XW3VaZajuLrLgIn9
a2hxte82tjTKrZrNGFIKm1Th5/T37WW6nC6KAzyDSWAAsQUAcP73Yy5m2j20zlOnJz/6qpGUjObf
Zn7naxuPp8spg+8Sr68BfYMHcg288ych0bq5Hr3ZKhxJ6OwuGR3B/0KKtRpUcp+Co4tbrK2XHgij
C3JrYTAH4LB81LvpmwYlHLRAHj1JewEvRvRxMtLnXJ82boor08hbeLEFH7sBVcW5naYTm0kMjdGr
6L5sK8nuzJw2faD50kcpqjYCqjcncr4rUO5Z0GgkPKlPr8vt1hj6CaWKyetdvOk3E+10Ex/uVKrd
wcirO/DS2Idvnz52X+qDcJ9+B4XfHqJ9ONrl7/F3+aG8z52tl9/lVuWj2EjQopDnu0irlIHYNf4Q
Tx4NSo8DiI5SmA5BvkUJdW2qF9ZqZCWolFy850YzrgVKk5PXNHSvD89hCHY/t9vaKf+eOmB57783
trrBOpMGDH3MJ8+YQ7anIxa1a4nBCW2vP7n6o24ee6F8LMpjJGzsqGuzSdCxcGgs8L91G7EoiGrv
J+3khfpdZAh3eWLrIJD++vSDpfjXyOr0zzCkiqVYTR7Z24OhRnY6TA/dYxDuZmFr3a4cRdDXi+iF
CAoOkMj5ERnpa7SMpJ49JQb0Gn1TGnSyxZ+GshF0XImAUWQgChCBT6CQuT4ctcG5y/Vu9oSa9gjj
YH4VW/rZ3IIY323T3abC0iVgBMq19xZXd10yyAkcIVhEyn1vqsVL9zxXtumQjyokdyweR7M85qMt
9xsR41t+eeUIwCUoYP1NHqMXj0R6cbpIhCTV+/r1FNn704eHwv7+FNlPlg1dmh3Zp9ElxLdDp3KC
3V2yS5Yfdrj/+bOyGxvNHjvYPb98eXwtvjqm3e+++fan0J5s2a4PPKAP4Y68th25sv3hyHFzDffj
zn45PD7e//nwENp/fv25vSPf+htvjWh1s9aWORrNwIg0u7Cf9g8P/V7eTTsAxI61b07zAzCXJ2vn
P+qu9b15bA8oa0dP7QfnONj3QN/to2JvXPbX1/fdLK8u4TipR10Plm968vNsh2JNRiprT25fT37U
H4DlNfPLVoix/NHVRMCRqS5NrfAIXMRvCZJhUyWlohfH5MQjYZeUycaVfEE0jnujTY/yCEwdvMcu
ivatKSa+VoieZBfOz8y2+Cd2Iye1v3z6Edqi7akvG+t7xQ2cmVz83rsbOYvUfh4sTKrKN91Jjqkr
OK2dOa9flw37HR4Ou9lnXxWm2HP+mJ5yB17P1nedLbviHn4OvbC5W+T9t6G1b3/blQjl7NNWzh7t
vyQyJD5NTJWdJpQ8+6Cfjeq2IU6Jds0UeUoDb4oqbrjhq3MCLBmeV4W2jzV6SqLqL01KLXpG3z33
xTHP7hrzZ6J23/52gLTZ0lsOhRbuEdGJ87kHdllPdRxInti7Tftolb2dlZ4iuJPcO7mk7Izm122L
V5zxQhapGDpd85S81xQV2aymrZTokgc7mzpncG9Kjhz/GVI4vPIHvbtP+uEuiLLnDbuXD8Klh5oe
HbLQPN7XUGhF60zezZrk5Y+CeZxViYT8tBunf3rbogO2zT9Wer6TjN1tu5fByWKW+AfAGMW5dWku
Tjt8dWdKXtzw8kgeEuF727d29BQJGxmQy9zEuaVVxNmXMhzmI/p6YosSyg8xeJXFzzkaXuG9322h
Fq4vowU0BWpA8kprqkqxN9pIixlXM+3mJ4tIAc4YXxvsOpbsMvehwvoVcM3ens1rY2S+KFBTOoYC
bjXGyIJ7TVNz2TMNejqtfdg+G5IDz10X/RDEjQm9Nka2KLV3kYczHDkrz1SLUTLHZiF7GR2Yw+BG
SBPSVIlqYMZNWp2EPrHTaYtq8vLsL/3+0KksOXuIppc5eOcPyzbUpzlOZa8ST+BMu6TZ5dMrpOcb
8eSVucTOMjwiIqrGK+dW+akSVXote2MJR2zxI5QMO45K0Hc4fEu7T7UNg29p3fMLbBnZvxZXq5fm
Yz9rRsPqFYmdpHZYFHbefwVYIyhOhRgkkqdqYzlyaNhk+mwhtOgVcQt+tuM/jVY9+NahzeyhapyE
bdZExiEP9EMqG46m0OSyBS29ugNAeeIuFmJJdt35WhRxJnd6V8leKexjn+xBXLv5HkC6VO2DqbJ9
gzZ/f2OTXylQwQKzKGWSTFiqCqvoIpykElRLz74LtV9+kDqjFe1ExS15I4u/eLzaFi2TndHe0x9w
vH3CLoOMhXmB3U55jAaHdT+qpNXD3NWdTFBualAINcV+9tNkf9vK5cWKFZAtiO4A0oHa4nxeh7qa
zSz02Qlx/tEfZ6+aFaeIOlfQc6gRRJZTIRu+qaNy5RKAi4k2uKXpluVcrace1kMtkCn3iv4fqEkH
LEyCm2q2QlRs2lFuK78bQXZvj/bagmoL39TbMQMxJJ8PN+wruWxqgfoDPdpTDWP95I7I6prjnS59
LZPyky7s5egRusmNSPXacr63vAqeC1ooEiMJNK8Yq5r+/4HIpRXnjR17bTm5BmAKkYhZwCufj09B
+i6P/VDzYp8KPPIWVvtnqu6EQnWCvt8NH6rYOGzM6ZI2XTkT4C4Le+Aitgeq59ymOGtUiTmyXtAg
m9JOH2V4Z6v4MBSfxNTYDzOS8BsxxOVk8ngkmFvS8Qvf7GoyJ1gQEH9IZi+VY2XXoWd71whGfXd7
ZNesgEUhNIIk8PIETqE6K0VYzp48E99PkSTzgtT1jRN41cqixElxgf6OdeRX+2ICRX01e7owZ3sz
gqzLHJVow5tc3mVLA9G/VlYbv8gsHbAL76S+T8dHIwriHTKFRPeyKdxZvjpszN0Ve9ybpJxAidAr
uQbMjtYsp36SSB6k+Pr3QrOm/yHtvHojV5Is/IsI0JtXsqwcSy2p3QvRlt57/vr9qAF2VKxCEb17
5+ECtzEdlcnIyMiIE+fspM4kPdC8AF2GSY82tz/WZVGGPPad2fQ/Ge0ikMHMY1U8y0i6AJ4xZOE1
AQOX8DgKebmqyTAfo3OXNwiYPNCYBueYLdtBQTaAFBU646lKRXjrebUPvMujT5r/ZzLvlWjliF1u
5rm5xakeSqFPLbDhQBwjR0sg44eoptbeqn8HZJwbmsPLh4xHpvOkNr5oAF/LfyVF8hCE0WS3si0b
gS0Y94KgzdTRrat633pljclnzjoudnXuh0BlwVNrSeRjmAXKt+S5Tynz879H/6h/K5I/MaSRt13l
8sRRWZuHvxi/ZhZr6ZtJHQal4MXo91b+z5T5GC46L115blz6I0YY9XznRZ/RWOdbKeXGMJh5aj5Z
SRo6AHtZE71mRoOa/v+yng+mFtmcnmamXkBERfvYzGxDLbJtOMBF/X/YtQ9WFk7Y+1PU5SMLMr10
1zQTyl9rNHHXHODjni3cL6vMOut8PkxqbDKhyJBlb5zWeDX1BF6m6O32gq6dqg/Wlu3AmQ4o1z22
TdKSeme1Xrvxp+ZltPyHuBqnFX+40hjAIehZw1NBWfCCblad6irslNJ8GsdsI8OP6DX1Y21JWzEy
N1N3ZzXtPu6qoyq3jngXj4ijtdJeytvvVuR9LT7FnfHHij1bmfaKxOOHVmEQS26q6PbobQwoz/CC
/cgwTq7aXdyRkn66vWGXn2f2Y+R2DBILbsTFHTJVIXzzoOngsBwmsLPc7fKmGdAfP2aquaZ7c6W0
ZxrcifQoyUt5sC/cWh2SAqGhWCH5/hJZBybQ0/ylpjkZVJDjhu3oeEPzVxFOQSrbbSr8MyEEU8Uz
OTBJDakGDZ3zE1wLM+RcKJSnDrbZDT1yxVYjcQ0bduVlw8SFiS1yh5k9f5HL+KUglGyt/lQqqBXX
G1XY8uYzPsu7unpFRjCoVl5/l35PHww2ORMWE+jU38fPPgR5K2fiy/cqIFKdJFKCKb8UCOLUYvxN
KK1uJe19b6+dB3WLGEu5B4I20sDlI1ptYwi1Qh3MYSxvy2yisy9ne4BfvG8t+Sfgycg2QhOSpS45
IjWnb5om3mv0wrzwqMiFAlFKUt2pUjfejZX287ZLXwEkMTWgABKHO47vvMy+zFZiqM4LjCfflO57
QX+oGu8FBgU7tz7LPIN0c9rodXvw6mQHT3GqPmjKXS2ZW6lz5TX0+HveutwscncGhUHAzyihc5fr
haG3PA+Yifx5ILEwoUL4ZkGe7jBqqrU/w19S71gno11JDi8ONtSJwLLYb25XKGIWcbfVY7mGS8x6
mroMldCveQqfTX4yplfor1c2/OK1cG5rGXVLYJy0Y7ClQK732ftbuUO+qTeBvC9Ne23E6CJPm40x
tkW7H+QJqI/z/WSIQk2zqMGYom/r/AUVDFvIINWmt5J/XSugXxyshbXFla9InV8Qva2nTP/bjLXN
hCeMCN8manG3N/Eit8AQ0lmM9M5z+/jt+bKkSh+FxAq8p0Qf7ZJrWA6+W+0aC9q15cxVLyzMatJL
jQK99yO0J0LvyZA3sbUBip8G92axkrxcxj8WAzoWVNU7B/YS8l+xvD4xMDOBNnieDk1l+6kT0dLq
kGl6+fedo6IH8AmEOKiKhaeLUatGhRB5PEsq6HU2UvZTSVdiyrz7Z4eYEt48AQLfKMklr8fzryMz
/6GLhS88aXpab3otF2yll9Pj7ZVcKIDM45wzRx1ofywxlXRupokSFdHORHjy3qqT9KpKNL2c9s/k
2+O4u9M/ad2WgWB47VfsXjnAIHyp+r2jmSEYObfLcFQlZIooPInVQ0SHf9Q0u46/66nTNZmtehu5
AIAnrbj8ZYjiDWkSqHlgM0ixZGevrFIItULxXabc7W76bTW13bU/DemrFv5zbRsmMbrT7C/JGhiD
RdQooy6KhWwK3D77M4TSq9k+inG7AY0HnaO66dWV8PsO/Dz3GGxRDeP/DRCeCcDzLW2roK6mvA1d
lfiU1j9aJxbdspuHsCBWmR4a7VcPKWXbfmJayk4tpkeE5h6usX04t4m+IrtkFNCYWxyYii7KGkHP
lc0H9kiBZ87GeO8uXG0aJ92zwj50Te8B5W4KZNpOqP8U3lehTVbiwSXBGojkmVMQD5vpgJbjbx1y
cL2HjIebdS9R9s3r36bxYYQw2tPrbS/h0b/RWA55fzCQnv3KKleGjlP90hUKVFOTaCuI0DTzfIW/
hsi+PNlkg/j9TMXLjaEuHENsmLgaUyVyUYFON3VG5TwZPGvlhF1oJpBz4uKcbjodQMyXte5p9Cj0
QoLiajKHuWk2iRgf51dkATmfL5yavDy2hbgxvnhDblNJkQMQKOBsU5/WXfKFeWhH4H0xFtsx2jXv
YO4BPiVtk4Zr53IOmAvXBTk+S3fAjADn1KLsAmrTM4JRjN02cOrsRc2rXTnrOeg/0Tc7eClyTyuB
74ozgr/lIUrjiX7scrYhyGQpmQwzdivrLqhepfYU+ndN/QAofyXmXL5A6PvM/wBWNGf+n8VtAZt4
Ccmzl7lB3u2ATdshinMVK+1lzS78yqWIgBt6m3j8LHnZYzl0/7xY9hbyA1pQoLaZIllEhjA2it4r
tSdBsNDXBmxRQ2dG10NO9uYKYuVyY6Htnftds1gc74LFp/T1Ma5kM+TeyrRmF6YCYJNBkx+8XGKS
S61VV21XBUKuG4V1kwwAJIW1qCpMSTCloRkLT2EhIQeiBr3pZJYvoQYK8l8c69ppGGf6fPsSu8wL
AcFRawVawXG+OGFSrndSIQ8CFSCzmpysCDXd4fluVkT4vPbsevQsuqehWItb8F6pvHLGr7gWfRdm
nigiggI2lykc9alUlfqJX+D5QW4PCQwwAH+Dh4zWgNNlHNQuSbONAJ0vwvIxvLF6dSCVlfdaAxva
7f24TChNAJhIJ4BXpA25fKT1QZhlhikmLpKH0jYT5MHBJpCAol3LH66YomjKeCygA2rey5mvrKfC
XQVW7NYDMrPxjC0dKkbdygHJ4duruuTqYU2wWgG0Rg+AoDo734eXbi4AMg3bKHULk2IwM2VmWcMg
WzndvU6uQtyQhzfO8QNBpBs3WWUcmiTdF/XOQFS6qobdmJYo1ZeOvHLWLl96syYOuQWsd6S+Fzsu
KV0SBE2auqJnbXt4DUJp343pxiuYg/kuVa1jaDsF5cJm3xj3SSr88xeH9c6cx1HRzyK+LA470VVt
5NxIXU+8UzOVM5ds0rXW0MXhZsAEslQ4bEywM4Bhz/ffV1vOAOJX5DXqXaDKTls/W9DStJpLB3p3
+2tfPiQW1hZL0lShbf3Rz93J7I5m2duidyyGzVsE3ykENtqTrKxlipdJ+GyTNHx+IPERjYVN0rG6
s4Yqd2vYauxA6vJtJGfPzJn+qNSx3nFZhfdRF8Iw36bjRhnr6A4CCBiZRSvfFF4k/AgyYa1vfW3f
qaLDwgX/HTiyxb3ld8rYjN2Yu3TO8KLQYEi86QxmHqLvQZ+U20ldp8SUl5kAW8FzBBJVCmYk6Quj
lRnpdV/ruZv1CDRptSoffZVZ8bJPfUpZtX8wfZ/bSxCEjR6n3r2eCd9yySiPfdmYf1ecYU5Jz/KS
+ddQRplBW1C6Lh+votn3DDzKuau9GAflPiooK9mdPfxV4HK3w2Pe2MxergFpL/vL72ZnUCCEkjAA
LCJOIUIUb5Rq7g5Tfigl3fafq7HY1F1tW0gxxvpdayFmtkGw7vaCr37y+X0EXwxaw0tNMSscITaZ
/MIV2+atbsdo65WwYMjapO6jTDQgRp2yn7dtXoRyFgv7IiecQqh5MT+LcrOhCNOUuyGVYYawIiRG
i1ZwKibAtrdNXWTesykazMDwyP14hJxHEn0aa3ItqXAN77siv+nW2+2//yIhWPz9i3MsCYGmZ5Fa
uLKx8T5HDToWdlU6WbLHUW6bms/BwjOZjpsHgHhl0m6bl/rhUkqmaoq8xCjc+G9xLE5xbJubsnXa
10D9f1qav98HS72EPlhiKYWrWa5hHvNu08TOUH8aXwRtIzUr8feKB56taz6RH6yF8qT3ybwuNXnR
wq2kPQc//PR1tQBx5VPNg39kSNzo87/P7ZQIycWaOfKp9M0I527/tyRjEv0XqEideChX3qNXPO/M
3OJEm5YwkgRibkJRNnpt16AM19wB1B4wGmgLSMKU8+VYgmlmIaV/N5ErW6hf9fEu9v565VEqHV2b
nA4ultsOeJl7UNbgOc8Lk/IelOkLkzA1do0f4+yMLk/FY4gkD7xKDxSbf3uvUInk5jGCgWBt4Ofa
ToJwhXGTUh98mAuzMkVLBg5xEDO7DwR/qyJmd3tlaxbmP//ggnUgQhhnYoGJQmGbxj6cYyNF/NtW
rjngf4iAwFOQvS1iBdkSsBYFK3BNSq+JelRqZgQP0bhv25UzNfvyMlbQCtchbCd/oiR1viA9SkYr
DvPS9fVdAOV88iynmT0YKyDna/v20cziy3Sw3uV1PZvBEZrsLpAPt7fsmgFGr5gsgUMJHet5Sz98
mKHRx4IHT+maZu1I6WO2nuvPW7HYKk4QaAyTVyRoo0VYSBBb1ahTVa7R3iGFwqyVfuw3MSm+YuzE
8CTJh250hu1wsOq3MFC3sh3Fdu9U7UaTdrRV0rWhqysf7+wXLSNHFpVpPRg0OITmIMbi7It2Fvzt
xH/uB1Ang3aB5cMtwVznwu99ISfRk4zaHXaR+Zb0D8Vaz/BKcD+zsLhKorRtkDHBgtKPjtj91c37
kHxWinyka55vO8v8dy2+JMOpPMtpUcKNuJScGkQ9KYu0aNwWgRWHWmPAuyFKDkkEhuLfTeGUTHFC
NkQ7dJFW9HpH5hjUjTv1kqPKj1JE4WHc3zZyxQ+gopgzcbr+HOKF82N3NCejadwUcuw4hQ0njn8Y
+XhX9sVKFnhZVpgrptYsY0S1ijrqIjZFfU2IRYXCRajrXqr3o4Hzqy+K8WIwepiq0S6GBtwT1EMt
6PsgWeNyvlwr/AJU5xkCBNQJx+X5QVehpkZMpKxdfgh43D+J/OoJmwHB+tt7eukjvJtB5r5TsuLy
C39EhSOMUHyuXUlAiiLLIeSW90K+VgG8DPVg5lgQ1b9ZaX1J9tug1CBn3dS4mRrZvfSaR0d9ckYF
fYgxY6TzeHtVV8xRAWNsFDw9/yz7sEOjKE0fKw0Jtf5ZaHeA9LraEdvXyplKca0Ve3mm4eX7r7WL
TuwA3DeIpMYt//rPkPobwe6tS5K1bGP+5OfH+dzMwiUlCKjRDBkbV89+jRFTscZ9VX6TELv0NmFI
quGpdhP9vr2TV/xQQWaDWhb/4kzMa/9w4fR5PVhCqjauuodJ6FP7sAYeukzbWNUHA4tDDWOn1cYR
BiANc3RHsvWNss834e72Oq74+ZmZ+Wd8WIcXJ1VaoYrshojkqt39XIvyipXDdMURZgw2L2UIWZgC
X6xFStKiGHOvcZMC+gzIZnoKoF4Guv/ZM4qV6H7ly8wiK2hOgkGh/LMw1nTUec2wb90xyn5P8C1F
gOKqSdpo/dqb+EqiCxnaO6wWBNFcnTjfvWYU9V715dYNjv5Tcex+iXdoTO+bu/ih+et97Vb28UoF
6tzeIiqJqScMkSi1brNrjmQer+qx2DKvdoTf9p/94mxl8y5/8AupF6OiUUQsqW+WX/6crPj74P87
HoXqETgvauQUuKjVLsy0mp7kpDGt20ePXuRqiv9SaVtBuNOrv3oPdY9Py9GSDtGUQiqff8r8w+11
vk/2LKIHpduZApr7Ez22xS+YRA8O7DZvXctMIAK2e1GxA/9ezneedpqmzZRkTmXYYwAJ9qmhBldY
D2u41Nklb/2GRTCR5dwbp6FruQUo1TYPrZI8mE19qKuS6Zjp2ySu6ctcOfYwMegU00DlcBEsYmbe
ynUPWrt15fEQjH+yIrCLfLeytVcC85mRxeOiy+DPN+OhdZP+vjNAWErOoEEGI35Shn3iHyv9S/hy
2+b8tS52EtAtPgUg7CJJz+Uo1VN4aHHb0FFQ50TcL/viaWvtlat2IBeGR5JqJFDf8+Mx6VaQJrrS
umFk/eiRUDQD4WcafRnVNQapqzEG0Yz/NbWIMe1kJD2o6dYtdqQFzaYx7aLa5fmu7e0g2TAeVDWb
4dua9MmVTI+jqSvzyA5AVRRdFkvsImkSC5ZoRflDGD82bbYtIeyglbMBT7PtJ9rh/Aap8yBbG97E
rHZvf8x5ZRcf88MvWPiPUA+VHiKe6iZddYrk5k0L1r7j1XPwwcTiO7aRafUZkCoXrYVtLQW21T2o
+so63hPwWwtZfMK0LUcYIbGiHMLvNQz3v38Gkh1uZYjmSzsFiHTfHRLKx1RRv9KSrw/Fn/xnNjg6
8xNoXNIDHpzozyoOZW2DF9eJ4gVh7re41ihnm07aGv3a/l73XmgzGXED0AsQ69yLJPgBDUThEG6X
bTVmxHwINtXxlzzs2s6OfsRH+dNtp7l6Mj8YnP/8w8UVKrAdhfq8prvkOOxEp1dW3nSXXb/50vpg
YhGu2z4U0US25itDfU3Kx9CH8sVBcLBo7uhbHLVEv8tCR2Uuilmpp9jUHnzdt7WhPooFfX21s1Vh
tDWEH81+pdJyJW08+22L7Ccpyed6k+WX26IpKU88689S/Mb8pD3op7GSV14UV8MEaF9KLugjw7W8
8O2gjttaEfzObZtP4ggwxgofvXBGaMmP0/Apo3A/UQNMxXpfaeJhCIo10o9rX5z8AVgrcx0kLYsn
oQ7326jLU+8KfWUr/r6We1upfqlryizXYsUs1Yo8DANH2hJHmNVQAMWW1JOlUGahtP5zKseVtOta
JoCYI8wvMCXNPH7n3qugo1LJRjS45VRuI/HBkLdDcxoGb1MM2zUh5Wu+wpAuY6c80mipLeJrarWC
J+vp4Apx5/RBtNeYzyWil01230WGXcISL46b2+fz2lvgo9FFxK0E2vBJGg+81v4E8c4wwFR91fMj
D7fbht77HIuoS1KJSNmMJgT6ufDMvoNRP9exZOS+U4W1k5nVoRWbV8bnN178U82+ZY1dhrUbMvqK
Kvdel74V4Y9c6L7robmfIHHTq2w7SIlTKN6uRGC3fWlKhHXEdC2zv+LEYMQpBoDEMYyLl4SkBQGa
PnyLVDy0+Ub/ikSkP2ytMXHS5GezTX+FzMD/gbNu8H4Fpd2tFHbmzVhu1kf7izgNB/ZQAzrDFyL5
WBrCiznka6n27LwXNuAbEQmfNKiWFVSjCqVEK8vBnbgEUCj9bipPutY8prkbTKZdM++Vt3+By2+N
SVvb4NmZl8YhhZ8b1sC1qcadn6yk1VpV8frRTVqrd2RzPIgoqDJJrnivQtj9FBXIq/xG2IelXG4D
ET3s1og2wyT1K/tw5YxrkDoBF6fqTp1/cUN1Aq+eJo34Jar4rcz/iFZ7QpnY6QUm376L1tqAxJW4
BdqRLj29Eco+y9c3BMia2jfdSOuxcCR/OKjFtjN6ZwgSewogRvXvgPaNxY9U/VKVllv9aH3vLonW
mMsuRyFYMnBv5A3mruSF5oiZ1Wbi19PoNpkbwQXXBras3Bvd3jS2Y7PrDGtfwEEFA/lxnukVw50I
N630J9P8FW+/dmsxPApuhB46ylXiIvR1pmz4rTiObp3ftwW5VbGxOnsCePkkd1vjcTK/Gv4a4841
F6RvQ/eAfB7IwOKMecI0QgqZTm6BLOuAcnDQopWD0tNEqwBwpUmBUbZjf7ILxOA9w1oryF35Agxg
zDxtiLTyBZZ1fD3Mh8rQlMktoy/wmj7UP9ii+zKySqfsYYryCkcQnWK0GZephIPfQhPl/+6y7HcQ
/7wdni8DDqyD1I9hPeU7MDJ7fh5NZUThXBYntx2A0+rldIRZZK0jeBlVz40sMjUpzrQA+YfJTZq7
HOamgg7XdpUM+5oVsOoQR8A1w6W9uNKCrteUqqlEV4t8JzdkG4Kbv0n3+u8bxqgz3w2MMPf1HFY+
JLZmhH6oJpSiq4/jfS8boa2k5vNtG1cKTIy9c2vy3mRuy1qeC6ECQslMpOgG7Z03HBBZC4XHJnpK
vJpOrrJRLN8J1LWx4Gu+gJ4eHWqAdHM9/HxpchEh1ONhFRnM0YaTMt4aAMVX8vZrnwmSWMgumBab
+RrPrQSxoSVEJtHN+fur2NsD33tB0PtHEYTb2/t4dUEfTC0WNFlZIjaJJrqSOm278RE5g5XFrFmY
//yjN6B/rJSligVxBFpY5ralJCu5/eXFQQ3lHShP5wqfWyTWQRTKRqWl4oyJiRHzE8vHXJpWFnIF
0TRb+c8YM9OQy6wgzLu0LQxOT9ZBVWfxJmpt5U7eZHfNY/a9WDF3uW+UpFRKGnBSgfhZ4nyMoO4k
FiW7ProMTbVPUCW+/e0vd42/mjyDiiZoC2Co51/GqgWhjupEccUJrF5SbXsm/FLwWbfNXHozmRQP
rrnhzQ22bEAMFSXavJlUdyxg2BGPDdNNk3YXxmt42iuGiAXMG838ETxLFjHUEFK562NJdbOm3EV6
eCo8869SM0vSpF9ur+nKx+ERhyAcFLEMqiy7pbzfshTZFMPlprQD8XtBIL1t4Yq3AWADE037kN4v
YgLnX6cZVS2bmtx0DXB66UNTjs+1JxG1e8uuozZjCET4oYU9iIvh0UI/aOUHXO4m6BQiEOMucyxa
duBCxiCHSQ0tN6gf21ZE3eNRryjhhSv43xU7y97bMHZ+HXSB5QpB5HhhZHdgfWXr2CU/b+/oZTY7
LwjtT3aTdvoyuxxGUa7GLrbcwnoc5TsKBbYH4W6b/ZB86chA+qfb9i7nfWf3mB/gDGkwI2YsvmCu
a1kMwY7gakED3618qKU7Me9PlSkypN05EOHAF8bM+KM1PQP/t2vhd9ErJDKwxwChDf89rTv/QfOn
+BCKLbORjUQ0BVd+LhNb+Ko19tFrHP81u+seq0dhd3sDrmw4aC4YeOjCI4mx3HAFfvG5OR6cjFzY
TMKPuFUOlVBuQw9hlR4I3iqU+8KXMMREIykBqSP6q3Md4cMCTa33PdkvZ7GPF2tEQEXwKTl3hvC3
Rzn99uqu25pjGk8jHEo+t9VUbZUGZq8/taY23oV1/WbWqAVWZWXsIk1JVjZzDl5nr8KZ0oUhAbDy
5MW8Bs7NVQWauE2lwYbfbYoWSQF931Xdi6p7n/UuXrN2UXCZZ4XnmRBak8BZxUUo9YtCbWpYap5a
46tufOlK/16r7MYooUandKWajtqubejlCrFJbsUJpb/GdzxfYVJ5OeUYKC+qboIHt2xO5Jb7qvMo
PCej5mgWQ2a3v+HlEZ3XyaGYB8zoLS3jeB9nUtHGjflUVlBAY/OQG3q9z31ROoDtuFdaL3oIYqHZ
x3n2Lafk4EBDV9haMOkvuVUiC1mfQCN5rqdPyabsVunBLi5plVYfd9n83eE1XEJmjF6wQth3zKdI
aJgGhpLMb1NoCtKXla1QLhwMQ7CQk9kSrqCTON/+VJA6RFB9mPgfWe/nqdnDV92hqNu8MRJjhy/K
3/FITVFt1ioeF5cpS5x513jgMikMI8O55bqy1KBrC0j4o6TfSRWDi0z9mSs54uWAAmZ4SpMe8m5g
Oxfpjmb5hVclqvVkiJX+ffRb7hopUK2vhjzVP8smJUiPvW99nWCoKO3WC2PfFog1xW4Ye5hJ2jAw
kkMw5d0+rcx+Tcfj2jbAjYycN1ohlAPnP/8YvPxaTNtZ2qma/OkB7avcDuSx36985ytmdG5A5hIA
DdPoWGyDnsNDUcseQ+ZGU9xPJP+WLVUxuBq0ZG190vN9bIzmVo177UlSgEpneuE7TZ+2W8GMjG3R
ygliy/Ea9+NFzAHYORNhz9XFma9tEeHqcihiMYpTN5Xl5FkNA2nve0nz7PlS7QQhs45MBsHhaZYj
c1kwY9zemIuD9m4etdNZZxL48XL7Aziq2yJgDMlIrU3WieE2nryQomb5z3BInWhjkjlqNH9lpGHO
v/RYhglUYGZwQhym/52kJPhdKFWHsU5ExmeC9sftpV0+ljE4b+48NjA/Wxcv8ljPtDYJ/fCk17/U
4bVHYxmCzV34VsgItgXlzhMcQV3jIbu4IZE8JmThZExjEGEXnuYHCLmVsRmeMkWtDnIp+7tqatRt
rNeFHY7ZmgrFRb6xsLe4kXsU5Qqe7azSuC/7T+iSxgyBaNRonRRRtdt7+v7UP7uQsUZWA+iZ2Q7Y
DZZRq2mCpKYSfeodxOEO1jbZdBsIfDfmJtnAEwqJueDsepqi3+Rf6amVHC1z+jVY9Gxl8StmakyR
dJapXETgz11JkBCfbBmQPqUaRbkMed6ogyZF1X7CpfozDnxzJQ+58lFJ6QwmjsEuzN57blBuVVUo
2yQ5KeGDNCHZPZ3exnqNcOiax56ZWQQDqaxVlIbSBOEEf89UmJH595If7vN4m/uek9D9bhXzUEjm
yrP7IgqRzn1c3yILQRksGYxYiE8i4vLacB8lbjnApHeiB2VDyq9Hxfa2J137hB8tLhypF+JG5XAm
p2p8Eqxqg5io/ygUuwqt+duWrnw7KtooyVPSN3i8LjbVEFCBlEM5PakVBfUu3KfhZyXtnya53ty2
dOX7cclALToTCZFjLUkqzCqymkmO89OYG3CXaQ77GA4OEl9RGqFw5GRME2kRQ3ErhmeHPz8QoJjB
adGzYNiN8HPun32Vh3JvTFD21M33cnDGya4p21s7Odg26VFKSrsS91KYHPRVNr3L/T23vfiSVtLA
BiZK2B5eAmgCk+yQtr4zfllZ4wVciYkfHrCzo2p0DJc811mUN2YUl/lJkE61Bklt7e8H7yGy7qkY
UxOFKeGkCb9uW31/iF/u7H+tzifnQ34yjuFgZHmenzoCXPxWvWg/4+fI7e7VDSy1Tr4HVf2Q78R7
Rnfd8aF4irbJfjqJn+RP477Zace1o3oZ78+24d0HP/ygdC4dNG2dn6RG2Ajw8miD6qTVURIRWpkq
B5XRb7f34DI4nFtc3GhVMES+OLHxXf3si4T56TGrd2W4Cfsn9AkZtdjfNniRlJClgUXhEM0Fe2hA
zve8SYusI2PJT3ADOZ0kbHxTPqTZilLPNStcHvyPO41K4Pw0+LCRVl2aVplPxUnxbLIs4fsqfuey
mjWnm/grIpGUs4Awnpvw/CHjuR6UJ8GDPYkmRLfpEVS1FaVWtk3Jf6uHWNzkA9KriTKkX5j3SZ3a
N4rj7R29ckbpaEJiwaz3+6Pq/IdkoxeStWjFKVR73muz2ukdsyRQxK8RVlzZVaoD9I8hzqZPbi6+
XV7QqKUsV5zydrQzcThV4NAiBkduL2jeucWx5O00a3BSYoWuYpHbWWoaa1OXliczS7pdGYgQVbfT
mob4Fc9n4JSmLLx11ASXVupgKuMqHMsTbeud5vV3UFU8R/dCOH6TBPPHmEz70l85bZe9T5KMj0bn
H/XBL4PeH9vcrMvTKOTHOPpcVlTFqrtU6OysGmxDawGCH4fCyQThza/C0+2dvfYBGbLFZekpgHFf
HItONoYg7aTy5DXarh0ap+vabSPkK3flVTNzjYXSOE2r5Y3lTdS0rEItT4FAQ7cEZyc05m4s9N+3
l3MlXIJc/q+dxe1kBqHWg3coT5pxlMuKYfhXKYOy/SFPXObyV+Bd89+2dEtzppqbh1OZd1t8O79t
0zjQquo01FnzrOaR/rnNY8uha4gcVS4X20iK1kjuroUZQBM8OOZJwUv6KCOh1FqqaXXSouAgNhzu
0takX9RWY+UT7Fy8r9op2wvJGnfllc2F75u2KgAlOp/aYnMlIApmASvSadJydBTN1640882Qxc8a
A61hYxqOJdAJvf1JL8/+3ByQMco7hBrK7FofDkgMCCFNhLo+jUYFYkJKgs+1rkfPt61cSeZmmVQS
Oo3qBKXcRSTLylQUwlRlcekYH+pg1O+00go3iqD5UPGI9ae87IfPkdAyv623wi7m/XtY+RHz3Xru
UPwI6kMI16EBQGfsfK16bDZxIln1SalK2Ub7nJpbZf2QoBM+TiPIRqOb+UM8LXXypM23iV9ZVGOj
fx7gnEtIVCd5TdObAbJ1/jvyGqp6iib1qaUSsQU80hymKC1XLv5rX/ajlUWm0ZkVTauQ4iIUtP2W
Nwuka2PdbG9v6uUhndfCxTtrnkHUsLDiMc1dhyl7KrXlvdJ4EVRO+q9IDva+72tOoLcrEJ/LWIdB
CDEwCWKb83K+eXIZpopgYVATR7TNA+mXLHk5I+uVsRJVL+95HsQ6bwAZ4NKMRji3RIXTYISxak51
9bsbPisIbaZvlbcSU69s4JmV+TXy4QBmVH4HpcybE6U7FEpgKLQDpIphOYSIN1NjxkIyY42wZukb
pCM0hWktcR/DKL+s4I0VE39Wq1UncDO9UxRlRYE8UFcewhexdGlmsTa5KbJpKE0A7WYNFxRkSOhi
9388RETl+tkI/oxjfWTSJf9HH1naXVy7U18MCaXi6mTpn/to34xvQ/T5tt/PseJjLHk3Me8hmSit
hmVA81U6w0nt1ycj/i7XiM8DJ0WLfcs4C1zeTNeomo1u80q0fleUXpolcgBWmTkOKHmfe0s5pVVR
eCPhWt1Fbvgmf9Nfw8fuznvI/hqOf5dTMUKV3qmPiX8XDSshZemrMoMZhC065BSL5rbOufURtUHP
82irhImt/cr64BiZ+qaUtI2uWiup0wXyfGlsEa2LJJCD1Jeak5VQRNqJMAUg5ZeNjJ11iG3ZkxCP
d8NAdDqo2WDoW0HO6sBp2gqOUM3QvHDvSVY3T68XcnLwytownSQOmY7TQwS7N0VXi9NB1hNwPkqh
14lTTt3097afLIMIqwAAypcC1UhXZMmaxbvS15tk6k7K2EV7gfbPPh6De4aQooM3VtnaHXflE80H
m6uWYh4IhsWRC4u8V9Ik6U9MBsqPYdoIb/WYGkc97IOtJ3Q14aWYKCyKdecocSFsikKBx1ePOofn
nezkk3yIioJaoyDIxwhjpF7p6sTNsgDBvsyEjDpT9mRZhPJzV/KFUR2gLu5PUetZti7n95pV1d+S
SaoeEiVS7IEy4bbU8/DI0I50VyFQsgKMvDzCM/prbq8D/+KWXcT3rM+UIs/l/hT2an9H2edJgErh
q1oVzTYUhtxtQ+/N8JUnqejW+NjfW5HnB3luIRH5qabzql2C3xN5TOijK8Mp8uXSrRJv2GmyMtI+
CiaHHEXcxQojga0kdA/WhNiunnbBAZh3sU39ov8RJVH2FDeK7ES9AD1novUUMFB8U4basOMe+cYk
KImzRWXcIZJXwtrUxU/QH/ZOY6mezYMIktnc0xxdHD/p4WTtOrHzD0Knv1R52TkMfG4F8kO7TxtU
qLIsX3l2Xrke6MZC3wt185zjLwF4mR9XSSCGwymwfra5vPFHxFiDz8hoHcxYPg0eaCx5RyL4wi+8
fSyvHJMz04sbgiYxejQjqrqZrP0PZ1/aI6mOpf2LLLGDvwJBRORWSS61fUF1q26xGbANmOXXz0Pp
faczCCZQtbqlHk1JecLGy/E5z/Jkl8mrdPSvIy2fWnVXEpTcb4e7yn+X5Y7W+8J7R0cc2vSXy73l
0L4bNTY+60UBVzIrLCDqC4RswAzTb0gXmF1zJhywldSKdmJfX/aXsVfr3KpV70q3Hp+VO8FdTICY
MxuhYsee/KgSNzBoEk419DustjwOeeRqXgDItMn2oI9bk/7ndQM1WjBL1qkbLbRZiVHiexe9Dxaq
hjxAgdM3tb+BuNhJPrZGjSsKPxYVADSlVzPuTrQ1WzVjgxUEvcfE1k+2pPLv1xFkHpcajYn3E7gy
l9/VM7OKeoU3PjuVHasMzrsWCIK/LArpl/ed77gxfWjCWQB14rzC2bn8+4dMsXHTDk0kZ3rOO3HK
M9uX3mcxnS0Qc6aB+Dqd7+yWfqrhIZih74yxTjTzG/fUuj9rAL9ryY63f9I6F8fZjYcqig5oYqEw
t57jaZSJzUU+P6eJhddpP7ZQzQX8OJ9wEd8Odf05F7wk+BQYPC7v9euYws7TrOdqfoaP6+DnSP4P
SWPW4e0oG0kHriIcR9C+AVAeRYDVHCu7Jmku9ecyVd2Bsbw7c81qfO5Zw3GYiBFPaNxDFDpNo1SY
bghOvBtCXdcLbTWro84S96GkTR2lWSUeu4bpR1cb3CCTPdwjM703Ywoh352EdyMvRKEER4uNUi9Y
FmttDcXZ5CmvMJ+ntApRsbAOWdjT31bvOzyyIb82BYUPj0HIYOQhBBbrr/Oy76TP94qJG0fd5U9Z
vuSHZYq+uEvsCj/FuXOCOsrCZ/kD7rKR2Et1llTm8gqF1wfyaIAyFs/7tTyKSYdy0M3afMb151cH
caeHRfTTvEvu66B8vb0wNlY6YuHFh6MUUrdrOsPcN1rq6IjVIb+v+WcYqkq6B1+6zhX/mJcskFos
P4CDLmcOEqkqa4vKfJblO/T7omJqD2yAoWS2N3XLsXQ1dUjnbHiHL02BVaTcNIXXOY35zL455OQe
xHEqjrWMUFMjd3MTDCdb96s9semNPYw6qAFCEjBhSzn0cnzFkGOR5rP9LG3nbhKTFdh2SQ9//aVw
Di/unwtKx1srnpvGkFtjKb3nTlcydMuO+ZOUD3OX75nKb6wJrLs/jjaQPEImezkcy1DMGFPDey5s
koe2m3eh1VtVSBvI2twe1MbMgXGqAbAPqTfQyVaXmWa2XZUVrvdMhOXAysTw4NY57jmjbQ5oOcsh
QQkE3TqKS1qz4yPxnqvWlGeFLDTHLdIXXzpYmsS3R3QVC3nv4s0CvAHKKGhvXE6eS1LOeM7oc2to
TVwmaWNGxIAnui9BztuVEr0OB7AMerom5IuXRbHKgXLQ3zzuugS5PvMp7HJo8t01B1j7Hoe+8s1y
fp5EZIGn7UjhpzI54v91UARtyXQHrXz1LbH+se9wX4IRBBTx6lvqA7XzVrE0nhrIXsDI6nc5p3sm
AxtBoDoOUWK8AME3WJflPAFXdUK9LP502Dk79v7yatVrhOq49vGXkXEEe9fY1Qm4wGA+/Ozl3Ppw
d7hd31TgNWbxlH/BSXK2rU/kawn97BaacmyOTOtsl288e6rTKTDkY2po96MTSI/uJM1bPwRUAywX
vEyAPl4tT02v2rbAYRx3VnHKcgYSjew4qLFu7Zf5Hst+IxrqcPgvHoJox69JVSTRCYMyQxELNfvY
mAAVqlDLINt+uL3rNgPBqgVZOC4QYNQu5xdnLi97mRSx55H7eR5OtJr/KbwycNNdNYRlii7uGPOP
2Q36CiZQFHjpXsayK2Z5INkWcV5kzyP/Vs1HTb327KjGf2wkiprjFzpsn0DlmFEzA1oULQJfwhW+
+Nch7Pn2yK/EGXDaoACDb4lbHM1wuhp6XfX61GqqjCckf8e8LWrTp3TgPh+yO1rQ+mUc4TJuUFSt
C70B99gus/Og7OEeU5kFqd3uEqGvrmFcGzrwygs9cdH+XU6tj8udcpgij1YZJwN7g63np9LrD5Om
fOOtkWZgNscabWVkj8rTMmitzz7beyZdp2uLih4KVBp6Tmj96quMF6YELOvgChY3zj2esE9FGYvy
mFnnxj23BpYhAc5FK/3bn2PjPMYbEBUq8JNRy/zTt/0wcihxpR6qKmWM/NnPF6cA/rvP9nBRG2cV
bmikG+iDIBlYj01lqSZtQCXjXPfGQNQanp3KI+HtsVxBwLG03EWyHNK2cH8G9PnyM/LCtRLbG1ic
GBVcviNpo3yfdefaPpqkhtjQFDAFxYxm9PUuD6V3r9gvoC1DCUCYRR6rpNzZ51d97z8/CZp3yO2W
qqO1+qpOZnM76QCCZRl7pYl3Vo38aQ+RXdOfgqtgShKfTKfJ/BeGnV05RbenZGvikcYuQtZLS3rN
PCNkqB3VZFVcj8AB6yNMlOwUGry3o2ycZtCnWOBhcDVEEXG1pYvCqge96qq4grmVKfLzNL/NVfFK
qv9qPMCegMQOACwqd5dfWKF3qTLLwXTWDWyuz1067iyirQ2BGiTkNtBMw1hW12quz4Np5HkVSzAH
gnZwfiZjD91xUu9x9rZ2PMCX4Lhh8nATrPPWkgF+1Atex9NRg5DL4ETldBqdOMlfeuOZTG9C+/vd
Djk8gFgwPKCR1mLFAL/OVQV4fFwqw4bZpCI+JeZZM95vL4irii52OSyzcWXDhkQ31guC0yadGquo
Y8t866AkHGgoKNL3DoqF8kUaYmdYGzfcRbhVUpnIwp3ZVNexZjdQ95hMFfa8+zefIIrPFJV3ppeS
v1/ziIkiCHowJr7hKqajWj3RZ8Qs9H/nnkW2xQN7jvO/hkIv2TnM5LCvkCzAQmp9qCVJRSzW1nGa
B11BI306jO+gm9WoImh4BN/+cn+0kVbZAsLhv3CuwXveW70Nk9orYFdTNXHB5vTBzK38kHSlejba
egy12WuPQ6qNYZeiiyi5YUVCGkbgEgdOI2k5RhaK10Fjwy5NErONYF1lgmhv0WAsuHMW46gtLhFZ
aAyO7RdZ0dxrVaufaDJA8i6F31ftdH0kcV5FOR2nA+dTeZYFLx5akdu+AnvgnemzGySYFOA/Bxzi
aVa/lEJnR1nBZ1z1aDYS0YUpMbI7lLb5nYHy9qd2ljBkcfv+eHvKliN8PWMmmu4wftFQLqDLGfzh
CpUGbhv8YxNPVlUdzUSvI+T8Y2C7KDGPFdMjJV35Tlm/t+6vC/dYG5aGlhYSZORT6+w4m6nZVhbe
bT1kGyw9ULpx9ObzkMejfSxlEQptue54BLrz+faoN8583Cggt0D2Ek+5q7uWeLMnuqKJB88Dfeqz
ynnsLmfyzj7bOko+xlldoIbdGw3c1Zs4EZFZvtefNIv4bvLVWyTD1T/dnmr41lnyMd5q/Xfgt6cA
3zSxzL976mWAUD29Kxkqj1g9t6dw46pB6QdgysU0YYFsXi6cxi1ToIloHQsjt87Ky9F58eCkPLDu
39uRNicRirGoMUFK+8p9LlFVw+oKg7LUQzPagYdGuVNkkNf7iTL3F6DG2r1KqLE1OpTjwYBCzgeZ
9NWHI1Qh8VQEB2QW6vyc5pnvyR+59TYYvW+z4pBWJ88uI68JmiQLByTchW+f8Cr1S3KX9gGybCMP
O/owaezOUfB6swEv8d5uT82VFudyvqLMgvQf3wKdwNVB3mUezQqKA4+HC1k3AIC0kQES7fSgnduv
4LfA+S2TPoi+r7dDb32Vj5GNy+/v9rOXJ3bZxHXnBXx2opaX4YzeD/GGiCfioInsM2hwOztqa4WD
krYox6KJAb7rZVhPVHpmFryJPdAiWlUFWf07pz8d9lbQl9sj3DoaP4Rap589b2opDcytLU2JqwH6
dDobHj0HQE9zNuQB6hjwCGfVnpLszhjXZZcRPaeatA3O5LF+nZ3en/QHLng45l9Z+ev2IDc/o4mD
f3m1LeZfl/NZmnU/O0o2cZbkPhefGjDAy0+aVxwMmj8N7FGTe+WZrZAOvh0QfAA4w7vyMiReWgZ3
+pLHM/TxIZ0mTrVdVb5uCitg2TjdU2WnPjr15JiN83jqsqyJBIULxmDOUCd18l/zQPuwFVZ38nTF
TnXC1cnAFZ/oWRXenqCtqwISTGjjAKSAe9K8/LWKagkKirilkpEqkPCq6uwx8ILThqSQZpR7AOet
k2d5bkHjBwRM0GBX8byZs5lUPB6j8xj8LfN+OS8+/vXVrp0ZG808wV83vTbSh9ey+sbsc5JAiAd6
k8e++aG8NOQemCrx7Xn8Q8haZxowOIGdHZD3sNJevbN6XtMJm4jH3cwPSXkPsabXzqSBlXsHYfSv
ffkLcjnOeDfKF8F6nz7P7H6yWYCnMrL94T7TjqSEG9xwB0l0SG7fpYVfkT3Nm6tdj44y4FhL0R+I
kCsOgjYXTpMVhMeOO0GuXwRj8uiph1bTTqIp3lBcr3du0q1nNsaAcjv6KGimrPUJMmtsKdVGzIxK
1TGTIx79DNQk2JbNQSENdpfh3vNHYxSnzranJ6OYqmNu9jREO9DYWyPLCrv6UDgMwJlaqutrUI3V
C70vCeexxdOD0E+t8JP0XLt3NQnmF9Od4ID4VP7cWR7L57+KClqGgQ4kBE3M1cpEhWzqZq/msZbr
EYD1DUQq0l8s476X2v9KPlaBGL3vZR2V9egTL30chiEY+Izbn3xNIctmifTEye/WhH3TrnjM1qEF
MjowF3jtQpRt9fM4nLUcbex5PPDhOzJVGpAW8hGWV3Vng0MKxSw9wMMUsQ6kb9qdSsiffGM9O/gS
6N1A+GvR/r48FTqvr4lXCw5l0hmSoWKsUHMsvLT/RvHeeRiEkyxslhnulNhPJ6UExNKoMttzVxQG
9yc35fea1aZfeN2jzY8FpR5Gw+LD0j2Dfnhllt9uf9HN/P4PCB2HJ+gaax0Fp9BSwS0N68iY7hp7
PDsi8Ysaae+QHqpX07nPkmCWVgD5qp0sYas6gccFVLmQAUJufi39pUM1rylHA/P1tbxnvof/mOhd
75Uk/o8x/ifO6vrsyrF0C4o4TvXbTR4zb3HyeGH82yy9APiFA3V83Wuf6F6mf31NYJcsMuyLNA6m
d3WaCtaK2q2wXXLAEaG542a/ql0Ww16Q1V3kjYyifo3bwojTufHVW5s8poPnK8nDojhV7N385toP
JfJNAMnCBkko2ckWlmTgcuHjdQiYD/Ax4L9cfUhhi8TqpgHXocUis1JvStsT7dpYLHgJwvcANUBg
ALC5LzcXhMQ1NcpKxPqUBSV4L6yxfFBJznn1kKUQ+HOnQGifm2RnbNd53mXc5d8/vL21rByAr0Rc
x7mf5d2oHy16LNzA3AOObX1HVAUXEKkJQuoaIlc1pkfqtBZxa1O8nbI+CYhtCvBh01209vU5jkHh
msdxiJIP7PQuByVH0kMiV4q4holr3lmPHLbw7sLmS3FdCX7iBbk3EsjX0vp558RZcrH1YoFkJ0SO
oI+4oJguY4tknsQIclhMAZeFsgASDVfLHGAPC5+CkzmKqQlbB0K9RduyQz3mMvCmoT03rYQ6MUy8
d672q2QCdxncbh0L7RGgatYljgSnnT0NmojN2ngFOvbFUTXm3/3Z2NO5tuqTO+6dfMtFtJ6DpaKH
oNDxxea5nAPbUNCqGBoRq7Y4uBlMIBx+noYYZXRDTOGA1BqNmKCEom89wQo0mXfGvLXYQCFbyrQL
Z81a/QCzB18E3ScsNqdHZskcaO47yBxgDLg31uvcHDISH0ItP+XDBiq6qplLHZ4oqpm/j2OBVOF3
OrDfKdfvZlcG0hwecocGmjX5Y1ndt8oK0sxF/qIdJ/s08j3k19bY0SjS0QtD5+VKlrEvBRWly0QM
6RRfY5qPTqziewnj1rChCbtUb+HSjTfJ5bBLi8EiArWe2EnUseWG32r0X27xE9QKDjtbamM7o0YH
CNvyQS2Qci9jWUIz87GnMvYSchAaDzTlxayT/lihOjcr8tY0BELRonx0suh28I2zH9hzqmH7gKMD
xNRlbHQdGhfCkBJYt7fG+Tm5OxnKxjyixgMilwEwIK7Q5d8/LB9uaPWozb2MwaAmBhAd86PBHtM9
wNLGorgIszoRM6vvua0jjPxqhtZz/3Z7ljb/PDDwQDKgFIf+9OUoZDuZ/dzPMmYg4WjsMEGaHAZf
/0UQpJ6o5qPDDF3DyyCt5uaMA3Ubz5YMRAaLILTgh7+ltC0kGMBr/jfKarGJPvX0qUcUGVr+zrG0
+bH/87fXXR0tVx08DvAVikpFLiOBZv4Wxg8v+28W1Yc465wp1XLBBsSZu7OXQLgplT4tjrzcO2c3
sAjLbAHlB/sCnPXr0j2p+2IoGgNbkwH9APEcU6F/UPk5AQTJp1Bqhq5ufUT2mb0r5R1vr4jt+fxP
9NWyY3ldDgIGqTF8eALTRInRgQiygjIAhKhvh1o+++pKA8UC9zooQygZrR8/9WjlSdOyFovP0SJT
EHYkhoIqN+AmbNA5tCANbfGtrx4dANoOt6Nv7S8TWkxAoOA6hSnX5dIH3qvRG5CC4km+gGsTMVX4
89TsRNkoAiw0S0C6/tgqARF4GYboddsbDm9jkeugPwoVNaYRwbfr3jb6iKbkgVcnSCSdqdOHxWxG
tk1Ot0f652V/NdHQ+oTDI4jS6J9d/gbDhZyV7sk2hn74N+492sD1a0Q7TJT5sJfsUXDhNQntwfAN
t619oYsHMpunTKaRst/0bK8Yszn3eOAgZYVQGIA3lz8oSxyvGaGpHYMqNtu5r0CgzuadgscyqqtR
fwiymvm0mcAF1VUbEzIfJ0f43vRkyh9e+qJr0GnZ+dB7Q1py2A+XjpcVBmHA7MWk46Bn9qU/OXFl
NHubZmt/Lm/D/z916zSMaaRALt7GXeJb9Rv1Zr8zvta7x9Bye13PHqitsMaCSuw631cat7Ie1OsY
ryS4GxmHNDtD8slvdesw2TuTtz2o/wRbLdC8auzKThGsdn5T+i313tG1NlE8vr0Rtg6cpVkNfQ5g
ZZ31shtFg6RhnLpY4H2k1T+V/VUBKjiMR618M9L7svl6O+D17l8AlnhnAmuDQrO3fs7nppoNG6ax
yNpFkA912NrCFyBeAGBPtVP5UPTiaJe5bwNp87dkaCgHL4CUhe0H9Jixpih7U5rmZYPaFqPvSOgK
2fmtMv52TlFXhXA9aHZIJyF0ufp0aTfZ2uw4KFj0L+M5PfdO5CZHndybTIXZHnL1apetoq0yCVaS
vpw0mwOnF+tJHwxW7gtjD1B93X5bwuAFsnAm8PXo6nxya5oUCfV4LAjqMO7giIC54m5MNeLjDWY9
D2YBEgUemqfKq5ujQQxy8FhvRnLq7nFbCh8lniHMlm777SW1OQNAky2vfuDx1hkbhSBomamEx1lg
lb/k/ObsKc9d7fxl8B8irOZ4YgVc3gpEaHO8J3kdmTgvme3DZ/bRTHeGc11pu4y2zt96YaeybxGN
cVBQId9tFV0AM7KgbLxHrVG+RHWxKzIfp4Nw9dPt2bx6iqyirz406YaZdbPLY5skkMN05iTIXb4H
F1j2wMVZiiiAbqH5g6PHhrDW6m5AkuOpBGP0quPMT4V9UgTMyXOF1p+7sx83JxTXPAygHKQdVyRw
k09FT8dSxDZkNEA8/+XKVzHoB17C/zOUrn5op6Fbem4HiFfEt+fzuua2DBU2Q7g1oHwLGMblUOsJ
wmKVxIRmFjxNmt/gPISN1b1ldhOPBXlUrnUH3Z0XZ96T97y6Q/5EXnhO4AyjsLjK5+amqXS7TEXc
Ce3YQTaL/JAtPUKQ7nx7jFs7EKAaHQ5bsHKD5OvlEItMQo1IohCiMTiap8Izg8yTgEmgm7izO66X
J/YWyDBQulvMStbdCdVPyvIaXcRsZnMwusJBVtHteSHvRVmlLk1NbNXljohHI0yIL0R4e8I2liTK
k38kCPEERJ9ytf4JYw7uN1fE2VvbF34zev7AjpB+nzIzcJJoFJFXPTHy+XbcK7dB9Jxgf4mce1EF
g1bH6iQbO8st9DbHW0YawMpkSHvtEQlTrnFyhNiLgW60U4D2Xw7hAPkScG3hhgRiBLIDxd4B3IUk
Yyr5i2ll40HW2tsMeerTBJfUYNCGKqqIiESiISuytJfGSrPHcnJNiCyxAUoxlopy6UGq0yVyZ2Es
v/zyRFlGhg2Ohis01dY8pnkWyjNZhhKKKQ+FzA4gt0QNpMifUf/r4WztG7063J7O61PsY0xnTbKE
ZRQ8uOZUxuRL9V5+p597v8KbYef82lqMaMhTB4KuaJyu3yo2SA6lV3GUPeCXGCgNagTdrImdt8GV
uuqyNKDiDoYR8CZ4Fy0/40O6TmrZQNiokbFh36cZ+zJObQA09iKNj+LRseNF6BAKObUh1OAHnabz
UzaDJAlrKi//aToV1gpIcE3AUe0t2Sc+QIkAjWwuvt6e9etjbfmhoLfCcQK5+Pp+LM2Ko7Vfybgq
X+fxPn1PwMvTd8j211c+giAjWZRmIaa5JqADrjDO1ENFzkieRTc/FLkK+sy6Q8U5pNmOssL1+Ylg
iwogpHN0B8Ydl1NfJxS6L6VEec4FsKkUJ61IkFrt+UtshkGbEPTrpfmzbo5kHTao0Woy7iBzFM6N
l6PhY2onaCvsSTtvTh/eseitA2uJgt3liKQJoajR0mXcGnc51SDLdcrAJGPpl7TbmbytjY+OD1RD
QF5HI2Z1lOa5EGkBNa64z8mvavFxwMt58DUJaIeOSrnGv2hiD0y6GRTNH5CQgJwGY+xyfM3cpKA4
oCbk9sckgWatyn2IuzWBiRymco9l/+v2or9mLGN74mb9fxGd9btJm7XGILWDBXnUz4yEX8zAiqao
DJWfhE0wBjALOMij+eoFyc4xt/UxP4ZeLc9kcDpezQQfkyTk1abiR6Z3IZei8t1qqCGwYXo7Da7N
kLCxQJUIRxFSxcv5la5I62Kpz4jybB0YjvBOByfjmFa7VMeruj8mFhqjkHSG9M2yWC9DwW9FR9sQ
RZFp/J4j2Q4KKzJKJ9Ttc+bZkdBeqNzzzblSxl8OW/guLNqmOF+Q0lwG5WmLimeetbGth8138d68
T+/Fp+RMAvcABd2vBgndPXXMrXsE4Em8fpF4w5NlFdPLjM7UG9HGQF0AbNOF+t+Ktf4ZFY5MKNSg
dA6C1OWoKpk2taWPLVLdl6L+PrYnBm4EzQ5ggh+ytA6sbK/ItHUFQ8IRKCZERWazLKQPt5ZHysKa
pIm6WWrfuV+Lpj/qLwyazhCi+Ywn406WsRdu+fcP4dqU9W6SWG2stZOfwDlGCUgtlfUPaT7qxj1H
HeP2vt8MiNYq2n8gaVwhpljauKTneouulD1HqVfC4RvG6ceyrqsTHcbu0HToiyVwBtw5V7duC2SI
S6EGvVU8ri+H6kmzgLKhg5lt+yUhzdoodYsqbNKOhbcHubUyF9LVIjuCVu5aDVdlYpxkkncxmxpx
6Aaj9t0Ut8btKFt5w8coy6/48O1MfdZLjRZd7LDEzwv7YGUvafpuCbnzzTYD4ZJdsF2QoV1325xO
2bRL+i6WmggMkoWmes/1Lx3dC7Qxb7CwpQthDFh4KIxdjijnVJadm6nYqIr5oJV9/eQmabkD3thY
CEiy8FqHUeiCRl4dkIolQ5Yq2ELgnH8HBiieM7hv2tnx9ufZCIOi3EKCg/gP+PSrN1fFaipN7nax
ymsfbXUfs2bqe0JSGxcLMMCgtsKEDYthTSFVmpVMNK/6OHNgGE/6ugj40P5WgFdGFUiID3xw2p1D
Y3NkKJwhe1vKU2vufllUhi5Ihpj5P132yayeSL7zsNtYcrhE0NuFrCTUTLzVMQjp2nb0AHiLWw2N
MDbYRkg48KM9jA3DFpC0nSW+sfJMgDzw3Ec3FhK3qzUB+BCdjMzu47qlIpo6Z4ZKEmRYby+JrY+F
PQT5Y/RL0bdeLQk7md3EKYceVSKIfCXyoZntwHzRBY88Vr/cDrb1JgdJDEcaNhJKw+urpOVKy9Lc
HmJa6eNT1lV2SIk0YrAx7RPBezbIBIUyqCBGxLTcuFOGoyJZQonr9i/ZGjZ6UmA4I/lZtJ8ut7Ww
CvS53WKI9c6pjxYBLl7qY+h09ZvhlJ8mLO+dFbpRlQfEDrU4UL3BKYOo7mVI2vK2pRZRsTPnuDuB
UA2lnucR5WWHXidvnvqu1kLkFuQJ9w2/r1KKkoUG0ojmkj039Y3s+uLXrK4egmLSqAZHxWOn8dBs
ku6gHEoCiEfV4Via+V3PTfD4+ra/01W6hyzauHOBKkIyAazyIvi5Ck9FlzdVVQ1xjYvWld53t33s
KieYu9+zmE9Zou3Z1G8O+EPE1UEOIiaFyTYisgxWWOqbeC8TeVqYVBD2cx+m7MvtFbZxXKDsCvY1
qoLo9K4v3AaMgzpxmjGeIedbxwMd/WRC7WfP0H3j5LNQowOtGaT9a86d6Srbhi/FGBeQR+/hgIeu
3F2tf709mo0oaOVa4C7ZoB1B6/Ny8XrA3UlmDFMsbffBJOAapxY7kK7d08rZOPVw28JeFxhKEILX
BVVt6NIZ6nBzXCiH3MFnow0FN8RO4nUdZQE6UKw+3Lr439VeFM4wCYjNqpjkDQCa0rf24GTXE4YI
wNPi8QpqCmoZlxMmspSkaYLl1k7iQAWYEa5bBPAP3jtWlpfhZVFuCYQcCLAC5HbaKlCJtFTpYzfE
2vRIzOxBNBBmnIuXpdFn+Hz+Vmf/JsPPftiT6b5e4OhSLe8QD75juBBXbx0rZ4aVsHaMx585PSig
nvpQN3cuwa1pXNhEDkrf+GD2ateaqcp00GrHWE4CDt0dSMxN0Hm/b6/ujeUAID6aJLB0gn7z2rqq
VQR+5LBGj7X0E+eF38//3A5wfdxhKYCpgr8Oixo8My5Xg65UIZ061WLpNsOBF5qFGoozPgPdF9bV
Yn4II7DDONjVzo27FdhDVROvN6DucPFcBnZbW2flnGuA+nu+nCJnhBkaCUYtyBWwCWxPe3vje6H/
iy8FPiwqnWsGWO4l5WCpbI7F2PvacHJK5Y/T8fZsLrtzteTBZkLNEAfFwjVb7d4SJSqcCdUcN9Op
av/JTCso4cuNF5Td7ITaWOSL/xTSPmivQ5B8VZeZeD0OJpUzmBpeNDL1Mg9OOMAs0CXz+faoNhah
BSNMlJ8xgdDCXqUkqAdLL9eUFquK0cDttSyUUuwZMG98IPTnQJPGnsWjfl3DT1wGYxY6anFaDUHN
4jkVgbun2rUs59UHAgIeir9Y8xAhWztXl7kkXUJMLRbVYZo/kdILYAUF5/KjaULFtUoOhvbj9uxt
fCgIDUK/HqJk0CtafyhgwZOytIkW96MNO6a2gp5wMcx+6YhzV1Jt52NtLEG0VKHnBm0y+KGsBSsS
XViWcIQeV08SDmjCdaNEv/eAZxrrPaWPrVgQ4zFsHIGoFaxBMU1vUN4mjh6jEp/nY9iOeZCX2Sdu
3A+vt2fxWjcGgh8QO4AZgUXRzF3r4ZmT3heStUbMiXVMxseMpND7k74DoU6u/TO1PjT0IRCjR1bd
PDKVHLSsPswDP/eZ/sRTFWkJ/XL7R22cYR9/01rSs7dBnm1GbsQlzw9zHo5JRJy7zjpW3ntvdXsX
6nWxcimvobqGoiG+7pqjOWbejLZuqcXEObG08hPzLZcshBabWz2V5B1NXjA1o9tj3Nj8uB5gKrY4
t177YueNtIbOrfW4q6bMH1w1gjKbmDun2cZKuoiybKIP5Rm3spQ7t4UeL+NqbDC39A6mM3OQGpNv
FjuqclvRUFDHPBp4+YArehmtQskrK4XS41aHGD0PjOQRtOCxC6t2Z4VsbP7lXWUuz6pF1GU59D6M
y7BLriWppce5dA92oUr4FRQKKuuAsNZsr5y9sR5ROjFw2tAF7L1uJQl7qAd7SvSYDm2YOOkT9DoK
+01X33UCj7shvr00Nh6OyB/BKYIsIXquyLguRzdIt2Q1A2rCQEFNqLe5+W3WXVDr09m2D2NDIi+B
WHX5QEv6oJI9hf2NtsiSv6KQi8sWGfP6yijcjjleKrD/ql9TkX6ZIPUI85Qz6Zw77pr+BBhSKc0j
Mqeo0LUf7TgFqaPOookhb/ieR9kDfwHj/Pa0XOvi4tjFnCxqWvASwve/nJaewR5KuCgeNJ0MTYaY
1rP0Yn2ImPetKLIDSv8eGlXlvz31U1AnJGDa7F1B0brV/oXA+kMBjllC937YBhpl+WEA+QJaSCHQ
tPpeDMiGFJAxzBceLxPcnYp0Couc+67bH9Le8ycLAi9sOra7zmobx4iLVAV1XjTpAUpZpSu6GJjV
eYMR9z0McBVRAsh0stfl2NpuIGRBFApiLwuJ9HLmh8HWa8CXjNgSn8ehCO12RinDjJJ6Ty1t4whZ
/j6A4cCGXZ/FbZGbmWdWRlzPZlhWaQi0C6R+Uj+H+A73DreX1HY0ZMmegZQZj93LcVXpaELvBB+u
Kjw3EjaeNSmosNEIAVJ/RMniNxmy+u8zCbjJQsgLjao/yPvLoLnjlJnrTgZAFZ/t2g0Bjz705HHo
+qNT71V9NjCGuF3wJEX6vLx31lIklsz6Dg72RqyT+dDARrKHhoyTmodZm0IIKQSJw09O/pTmPygv
7vrhF9dPgwkJkmnY2cBbqwiFEUgT4P0N8ulqtkdn0MVszEbsTWfafhnUW+G+TnvuE5tRLJQsXJDw
ceOsTgldTdQdO4hkawV71tX4aMqqOdpe909CnT2wyjXmHWfSwmyC5B76EleUrckpqqbEiRVXLSrf
8kjLCIjwyG7Lu1FrX9P8pVY/OT10veXPVDsYrAtZ5eL/dkNX7DE1N8aOHQo1ahCXURpY29vN9TDW
Rc2suKmOdBwgElT59vgGHavb++aaPAKc2MdAq0lOE9us2VgikHVPBiBU0jKceli70/HBrMvXyXuB
ronUz7UBM6uZfa5asuPMtvGuAUUbiQbuZbxu1g/PwlUzh5yCFc91kh7yrlGnpJBa0FigE9we7sYh
+zHUGhwDW/FcE8VoxVWjPZCRvZVQUbwdYuvLLdwU4P0A38S7c3UoQECfV7llxVrd2S+tgRZvNTTk
PMKzPbL2uwBb8fAJUUnCqxD80lW8Gn5r9oDdE6upPki7Cx33ndtWmHb/w9l5LcmNJGv6Vdr6HrPQ
Yu3MMVsAKUuxBJtk3cDYTRJaazz9fqjpPVOJTEtszYyxWcUUjojw8PBw8f8ria5Lc/de0Pwg7zw1
qRXjCHvA3JUgxGSh3ZuP16fukiKw1amVxMLRRDA/wTsJZlsl3SDX2iPJoBIycoOy6ZXCpUvbnATA
v2UspguKqMIQ00pDwLAZCyeoD5YQ30hevR3FQyFTSzwV91bitsMnS+uObfVQtJ97cVvR9HJ9uJdW
7v2jLCZUnOHLU6onOCGTTS7XzjypIZQs1tqpf3FiOaRw5GFXoE7udGJHrR65MzKxSQIWWAYQ1Gc5
WonLXvJ1CWTj1ZGpnrEpFkIsvSwBADC0Ry9tksSOpRo/s9AIbRpV5+ae4t/KUvfUqamRUO0eHhSP
lpS8NYpbUw3W2gwuTi4HM52xIBSfAfRqVqbkWedpj0O7y9qbrr7VPq8q7JqQxTkIcp03lsAdPuYy
NFnTjRd8SrzI+c/W791gFqHAsKXGTuws7bGKCzuNXlUQEzthxZu5qCTvhCyCWETS0jCGggMIi508
QAnyBMPPdY2/ZEJIwf7Poiw2eN76mR9UjIO5qtW/evPDHdGcZqw4bGYWQCPS8ijxLEpsRKvSHwPr
r0qaKAf9Niktt9Zf1wdyYeFJpLyZd4AzzyBNPMCyulDNkBMAXVXDZrSB/7Ha5HFY3tE6tjauS8Gd
OVpKLopWTyr5FhpgFHVTRWKoP/biN7mGXMe4N/qbrM7uk8B3dMBw41H/FOq7SLdTzdibzaH7rMbg
JW2yNZDni4MnvjR7J7DvLkOErZpPUQbm26PH7S3Nn4TKc43q3hrXej0uqAvsvf8WtNhebdWaBQUe
qIvu22RegfP+uOuBohC0oYaISPsyhR6TwBcnb15HebCLiLA6NWfe03+gLO+ELLRem+tJA7/UHyv5
djRujfQG6JT+w93lgAlTU0PElqw4FSkLKSAkN6ZXtPq8fUnT2+xfsMtXjqwLVQBImW8hIhkXSrrn
e9i7I7ormkAbiXU8lkk03vaa91kAv8ztSoq9jCQTwdC3gBnktlQcpM40d/EUAzZOTVa8vT6rF8wV
90qZchWOmrnQ9PRJFKp1x7xLjEfJ+mxoEHfr23I1UXZRyEx/B+wMBXtL52oM+6EvjcYg5H4A70mR
b7z60/VxXNpNNBz8j4jlOFq/iKUcEZZChC2QvrfF1zah90VaKWFfE7RYukAKBpppSuNRqb7FgelO
3We/fezatTTwmpylHyB4umi2LXLqw9Rrz6k/3hdh+LMTVxzStcVZXF20zEy6yssNNJ7W1sGuAxNy
m1/Xl2dFyPLGEPZ94kl5YTxGIqlm2o+78Jh67nUh85ScJl2IfZIA5gJECgd1PtVlo208PRktwpLw
q26we7Kjx6OyqfLJckK6NoLQD/aB2fwdD/1ffw3/2/+Zf/qXjPq//4vf/8qLseJtzeLX//4/LWfH
9yT8nv1mt9XP7+1v+a/fnpvvTVg34V/1f81f9j8f/u/TX/muv2W535vvJ79ssiZsxsf2ZzU+/azb
pHl7Cp5qfuf/74u//Xz7lpex+PnP3//K26yZv80P8+z3v186/Pjn7zNG3P96//V/v3b/PeVjdvV9
CpPl+39+r5t//g4HzD9wian7BamFw4x6j99/63++vWQo/7DADiJDD+GJTgqRl7K8aoJ//q79g+4g
wgX0Js3s3mSGf/+tztv5JUFR/kH1sIS9MCBWBSjF+P3/PdrJevx7fX7L2vRTHmZNzTefaMbsuCoE
Waj7I1xNceGysZRyjSyS/Wq0S61JFGcKmqbatW2m5kd/0qJm+25m/hZ/XRwBEIqugc4m7g+R96ki
FoLhtXHDXpLietR+DEkswaaReaGgPvsqydS/rss7PeHn4QH8icIzQu5kZ7DgIuARNMeVg10KYvbU
kCB8KUN9LacJWMzpNBo0qM6uE2XlLDMXoYWp4J8kAXLnx5vDw/Zh7263tr29udtuXXd75/D7nct/
Xdex9/zk3t1sD/aB99zd8evRdXlt7x55bXPkR969PRwe3D2v3vHhA291nAPftt3ZfCVfP79lm/P5
w8v24XDg22y+zt7ML28PW+eVt/AItjP/Cz/zy8a2nb2zRy7v5Rs/7R74+hvX5ate+ZfDxt5s+Mav
7p19OLzYh43DZzabjbNxHGd+24bP833zlzm3/HDHSHiip1n8bu8c/9gc57dujgd749w7Lj8z6v0u
Z/AOT7fd7G8dZ3u4284PyrPt+OST851v3fPW4/3zfv88TxMTNX/avbtL7Vnss8M/X1eMBUooWdnT
FVva3TSqKCkk3XW3fXg9bF8Y1Mb57uyPzvOKpEVE4FzSwst8q45q0I2t+/j1zwfffrA33+4d0V6R
81ZU828jfy5n4cLXZV0ExiyHJfp6eHpinR3mmyXZ39y5N84q/dH84NcELi50ntSU0YTAO/f1BW1h
na6vEXZuRcK87d55g7VcGF4XIuHxZnszK/T27u3//P3wumVvPKCrd69329e7h9Jm49y9vrKW9u0O
xTo87Q673W6z293a92jY0bnZo87fbm/f1PHWdu73rDc7j23hOo83js3+3BwfnZsbtO+4368MZ200
i1NYFbvOi5gv96v7wr5hxta0+i34d21J5kd4N2E0Q46Zhoib7euDv2Fbst0f5g3PtD3xv4O946d5
V/s2Izz+2hdOb/9y9/v9r95+fF7xoMjorqzgwuCncIBG6ayUD4eXh63za38I7e1uO0/63RYb5z7f
zWaShWEhNjY20Jl/dR+2L+7L4enO/Zpj23b215s/t3wBQ3nY2buXTx3T52JFng479G5zRM8Le3MP
dePxmaV2Xdl2H1GIV8v+vLnHkmxde+9uHrFDx7vZwFxf27fy+GsTv3BK41wgQYSmYrDv7K/Y3M7m
ub/ttvbTvywzw8OI3jjuzZaH2GB3rz8BpYkrU704gyZj7KFjZqq/Yt7vmIW72a7dPbsPrnNzOGCt
96/sFow1Fp9TYrfZlJjX7ZY55+jZz6eA+5XF2b66h4cHDDZ68/Dk2/YXtGjLmnBKbI7swq9Y7aP9
ZssOu8PD4ennwbd/Ps1f+ufLw2tov0z2n759wNhhhx6e+PXnT7QRm7937p+xsfz9uH/ePO9/OZj8
/bP9wiky2LZv79iqX27v77/cH/ebz4fj/sfzIyeF88hx4Gw2z679/ZaDaP944z6zRe3N8XiLzT7u
mXqXWX2bZkb+i+nmcEUiZ8v+jnP57sbZb+7Z6m9v/OOZf56NwrN78/j1K4ro/FhZkev7HTyz081o
+l4u0O/Ng21v+IPu7u5cjjy2vu24x38dcs6KHpBEvqoHZygrcWcYXY5YZDIddw/sf7baLHU+vUub
XWT/OZ/1mEv2xcHmjViH7dN8KrPQLDw/PfGBg32PQ7Dlp/mzh8Punr/3z0yae3Qe3xwbpnU7n5rs
qHt27uHNXdgfj2zIWdW3sw4+bGdzGth7VIjpx1pvXezxzbyM7v7rHZ6Ou39w+cz1BZhPh3/vSfr7
ZrwUaqKo/KJcmJa40/nvpsnyxTarbVMWOndsIJKiJ2WtrPF0lf+WQkEjeUqa+2ieOZWSe3XhkYeu
bS+LrI3XCjAdZ0Py6g9T6YaxJXwoxjnLg/B3BhvmRkfZ5rJ4fGZ10awBDrK2stRtaPbDNkg6aSUQ
cz53lAISfjGAdKHoS1yMSmrNkBSZV9nw3MhfgJpLD00xTCvKej53SAGxgi5vC/d86TZXZSIGjUFj
FglCML0Ca4BFIq40DeYza8xrm6qF4OW6VpzeeN7mj1adGUWHwDnu+sJNIm5fFmk3VnZeZvJRFErN
7eo4uhNbU18Z3gVR3Py454C4Njuci0mUi1TM0zZGVNIVdkeb+bYIobaGNTf5UPDlbVT6DJxJdkSj
b2K+S74/+LVCz4DeTSvCB3V0aMNI3+tc327VXLEe+gpa7euzeEE/3stbQmaODT3Yeoe8KpNAkEkl
rxA21OWHK3IuTeGc6pTm/OOMzHY6Li81pzHMwaiykjLonCiaotFtwnZ6pf67XBF2QR0JORKspXqF
TmRzfv2d92SVlW7W0Qij6ijHbttV8n2g654D0eAIYYC5hmF8cXDmXP3NPqPzcuFAd2rrmU0og82U
kPTXrEgmOy0bth+C6np9vS6JIsUNii01M9wVFpcQSQB9XRjEEnZhQEih2tPv62iSbSv1q5UNdury
/UsV34tabLCO8p+qlhiVNuUP5C/8nRmP5R80Wqm3vRqXf1Rm+/X66C5p43uRZxMZCkMfS0xkIKaO
SpJpS/DJX9nOF6XAgENceia+W+piDf9lNQlEn4vQaj/FeUHThpmtZZAvSkHZ2cwgKxNrP1VCT/PU
MrCMEmKCNLSVIde3YZfru+szdknVqfFWZ/65md56IaWyjLAKqVK2hcpSdMe0kviYEOf8lRZ18GJh
r5qVzXVRA8FVpwGAb1SXpbqRQBF7qCulDQiOvku69hsQnH/KpWxsrg/t0gTSkUuwE103oTY5nUBK
wAO/1zAZgQdpR5/WpqsmFLNel7LIVMxqTlCHhj3q3PT5IFlY3EAwwzbRssoulUohRQcorjYFEVRs
hb/L+lyxC10DnSKOd4oGTItddllrT6IafNjNAU+PTJk8o5fMTs/peGmn5WLZccpIGdWYtISq1BwE
SpvWKyu4qOX515BBg+DMpAxkRjE5lTTUvhlIAy1RQRjERzGRu21ZFspL3sFtrAvDsaqLfENLpmQr
yHeGMQ7AOHEaqbEO7SiUK67QuaWZK/HYkeRKSRgtiYj7Ef9I6IbSLkST/FDvW6luy7A+KG4v+rBR
hFWnP9UAha8V4ZzrGJJloM/pJ6ZDdukejbIyzAy9pT0ouelUeRQ75IHXqokvju+dlIWKjV1h0YOB
0eZaB1mjn8hOX3rCLqV4ebS+5VG/hox1cVxzryABawrcl7yeptFnCh5laSujWTnCjGXfqc1atvnc
+DB7oIqAHwQOB53tp3qU5bIX10ZT2rFv6U+5SRucEtfRTmyT6M8mrKbt9b16aR5RWVBbkAVHyMIi
eHFOAF/jRNKjXi1IJkInLXui75hmWt/J1AEC4u/jBa7YiDW5i3HqrT+UZT7zPKRZdRP1eX4ogna6
i1qhumlJOkKgFkkr5u/S5M7eJpABOPD0mZ5O7lCYaZlUGZMbStrXRmiHln6BLtr1mSUWdgD07pfr
0zt/4+k9i54aIBjnUs0Z22RxlrSK32da7Zd259WZS5kONdcpNfZCNnzc7ZzBi6HdBG6W3ndtsSNi
dZriXlfhmenbBMiFqd0OjfZxZxr4Z7CTyL0AQ07S5nQKsxFONLhkCoDSin6nxGpqx5HxKJaxZieV
uKKdF/bcibRZi955nb0vgx6gY63EkFSgo4RGDLmLXE3jimaY5+tkUAJOmQcgx6SV5tffCWIfh0kQ
TAWNkmJ9DEwh3eV0GB7zVDM3VEh2L0MvCLGdEkZaQ1G7sBXmhnowfuYaYzjWT2UbMTB3ccPpPwmN
9ZyUmvwAEUvrFLJWHvKKrtQZDm8NxveCZoIlwEUZDxsUyDfQtXcj5k6iN4rU44qCzWoXCvDShQR0
J710a5Calwb4dleGkGTmXF5sO7Oox1r1CxyqIO9u9LZsD6nSaMeQwrh94xlNYCdlvUaOeWFJCXEQ
d5iRA6iEX5z9oGnKU9MgVWl12beTMDTdPszro5Yr7f2g5pGdmVbtlCEIWdd3/ZnazocuBaGU4IPl
Bwnu6YpqUNEWZYlF8SOzsKE4ULbEYrqVqr+zFUQKx+sM3wHHy5ltqbxBqfoJnZ3CRspt0Bonlytu
sgerJFsp1rk0IqwL7iete7RnLOxYrELjqxWgZcdWNsBY0grTK+2/ycfAxnGj5jFRB86SERmgneB0
5sIpKsxebAu0Mh7duhjVGzFpU2h/2zU+r0vTB0wIBd7Uf1CItBDV9F4GDGmKqBIgQcIegltM47cg
F8cV5/DS5M09QCA30Pt4Vp1ZpmYQwoMFRr4qhpsK0gBg4IJy82Glm48ZjkYmjzaTxTW29o3AKkP6
ZRJtGmACqAO7zNM17s8Ls4ZDPcfz5mInaFZOF2iU/EKOavB3e41O6AJDtQEiNIJc15++XR/QRVGY
Cwq6MVL4sKeiDDkt6aOk6lItgXlq4qZ2YqWLHEIiK7mYCwtEi8O/Jc2vv7OFWT7OtEVRYdPb8Idp
AAmWyV6xcpadOR8UERKenO0fdpcU/6kQqRnKNJeE3JZ0CuCphC+fU6XPD5avqZOd98NqB9ocTThx
PmaJM3wjIFkg9C2vYRN1YklfIlH1LSawlALabGmO8awOppUAUuR9NnT+Zgw1a5eJpfxLGIVjrWXF
NlD6+On6cl6aZBYSyAOApygeW4zfz5K0NT00x7C6CQwgIdoQIvj5cSGgxsszNspMVLHQGb3sp7Au
tNyGVkoOnbGPIKGCmqf4WCHmm6GitZ1qBwUUspmo4XQ1PTXORGVEOWkVGZwoUHT69oWtpHX7rBHW
uPQuzZ1JpcQbWPIMhXAqrR1qfUi7nF64RvNu4m4sDwVW1P345AFNAecpnU7YxIUTZCRGpYw+FpE+
cBCN2iDdDBqQNh+WwrRxicIislDLmYuzXIitEE7JsTeC+6S3VEcKtWCl2eDCjCGFWCWnFpepJfGh
CStSI8y6H4dKepeOwCUXUNNvro/lPNJBmZE4t7Ma5FK4uc2P8c5ypPqUa2Jq5HbUeuGtMJrKViqT
Y97TR6iL3b3Za0+FIHqbMjC8G+LdR90qipXz5cy/4iFoPadrQyPaQoXy6UNMpdhajZ/gCOidLG2a
IaizT+qgid2t1va94gy9lYSHqrPktTDtBaPGbYBaLBn8ANysxTYQ8kAT29TK7TGNlNgJIKBx+yK8
VVRYG4CKX+W2u7Suc4UUSwrwFm29p2NtZWNIJxErogYBbTA1rNBGSpfj9XWdH/vUclJZDgIDvbsQ
6VnL6wAxZ3+oIJ2BJy70ncQ08sNI7+ZB9YCMvC7qfAYRZc50DNw/oGqbX3+nQTNIn1hpzGAea6Hg
jnlSmrZI7chnKKi1HzCL9mslj/McLUfHzpsjjZgv4EBORdJdrg1+qYCynaWCq1ql9kfZ9tOfZWsk
riRl8p+EQYabIlDyfVrJ9ev1EZ+rKwhmOAbcdPAksWqn4tOsFP2ub+lITSrfTXTjR1IZr1pGgAqG
6dRu1TWv8lxpZolcWsmmEWVdAkjXfRiFslTmdibIXFrLtt2zVbKVlTy7cFgzBojCCYd+cvYszKcc
NVTB5U1uV5EAOICZheHXEqZY1a0KT/1Uxt0U2rEZEDMykqReOyMu6CzYT7iz+IAz+vRiVSsa+eKM
9LYtJF65pZd6bBwLMu4XiBWVNWaLC4aPVAlXZfraiaNwJzhdREUWYqAXaCse9foTdjF+kTwLyF+1
SiRXrQPtGTRsrsqD19fNVvY8z7CFui4/B5WaFSv3rQszTz6WGs2Z/mMuGj19GDmhynYqe4w9AFIO
8fPmz17Hn8/EwbKT0YvvavMPqfSDDx9lbzgNM88m9ZoQ3Z7KFVMr0UoA5m1tVBMAlnxPmXZWJ4Uf
w2mcvQ1qNKlEfesyAGRkXvt3RiLNssij8jS3fRBPP3djpBibUbK8myZUW2N3fX9eUiSLsBURSHj/
QKk6FdaAthEITZzbM9XXsZDyFqgGQ3A7Pe9frou6YPxmTi/6QIipkuxbuGuSp2qjQQePbUSG9yNq
pPGz2RgdGLJJsiehuYYud2FoxOipOqYxDfyDZdlJogoAbI45dj03TFcISGBWlU9Gnc8414d2QZQ5
94vTpAMIKifr6SyGegqUchPlkMDRS0uNfNt6pP0y5SBBZLZGennBptKzOXcYYlnngOOptGjI9MRv
Z1D8NI0cLw/qyBZKEn+OZ9byj2asOnFXctas3JwuySXciEjlrZhkoStt00sJeDDI7eFOs4c2VO/l
kURjlYXB5z5X81uzC4QV5+7S3FKNT3oY54sf5tffbYfOoJGxEXxMXUOUwMvY5UVc5o5h1PqKabmg
oWB3UDgAL5MCcNFiYielb42uT3Pbq6fJSdpJhp6sM/dt5UVun0EJ93G1mUlRSJ8QL+ayeDq0sjf8
cjCtjBSnqh9kYZLd1Nfyp8kMkxUNvXAqmnhR5BpoRmIuF+ewqpdy449eBqZamNyrFeGjSAUF6vqA
Lkrh3AWMlWyg9XaQvFsrMS3iVNewJmWUlBsIOMybQAj6D8fCwK99YzsmiEsf7HwVfielDki96WOB
lEQbDIdK9GTcqxF5NXeki65cMZGXtIII1XyPwamA2+lUnAiLVtWG2C2haZ67ZqKnvextHX/KBo+g
XFmoS9KI8c0lVISJudedSiuyOtKVgs0Nmp9/zMJK2daxbxzEYShupn5aoxC4sGRYZCLR4AIjU1vc
J2JDLvqBpgC774qCvGwgyp3r5xLttdd148I+RsQcGCNGC9rEwkYOhSoFTcg+HrrOSN2U2gHXgEuK
VuzQq56vC7swi0wiqUmKFKDpWQrzBmnIGp+2V90KtMzlccq/skrVPNsTCOQS+VeDj1tHTmyipfgk
VHAvj214LNIhGMAMh4TBc2LBd1UZLKe61YSN6lWDPQzSGj7IpTnFqdbmEPQcZ5qn4d1OCJpIKFJB
xcesk6NMNnGTpIpvx6q8FmBfkzSfDe8k6QVlYVQFZXbRNmF3wFQ38HlDfVuAs1awlNfX78JRAy42
d/nZN+FMWQwsbSoTDFops5thanbTqAmfJt2z3FKry40wWOPRKEPvy38gFJLjtxIkbksLoVVq9VJo
Kpld90xiSCnI53TUPwd6Vm1FvVS2fR2oKzIvXM8w/HjV1KdStrAkLK/NKa8jpcpsbkqS7QfZ0SqG
5MvoBdFfeaqkr1oqVi6gfdVB7oc1BNZzX3rOCmFC8ajpu1puflHNjUGBWdZujUF6bOVstOEu8r8L
XtneTabgbWqvrO+Eol45+c6tzqyu7BT8aAIKy+Moa1QrbIhP2p5M4RApDX8TKcB3XV/QcyvArRNc
LqpeOfvO2v06I2vDUA4I2Hht8OpPQRe4TV7n2Vb1hvy1aTX/+3WJ5xM633MJqc300KRlF0YOtG4h
EEHPsdMmBM6lDDPtk9VOsW9XpFW2YMBotgHIKWwphRetVS1ckv7mxYPvBjzfEn6iE3IxlFTcULEo
gsQ1BDYmsfs86B2rT0LJDjNv6t1iEIt4T7BY+nl99OdGgjDpjFlOWkKZO20XRoKMBG4yRkIGHfvA
n+9xofY7OTDN7YclESIlMkQq5y3AfiqJu4NsTQmnJKRFRuZmk9mPthWT09/qnTYGK+bofJcC6sY1
Ar+QNSWscCqujuD3GBoIeHU5KX9wgLhxH8WuFHtE4Bp4Jv10LL8VvVHsolFR/7g+2PPNMkPKAaeP
822AR7Xwd5oW/Ku2RjqVY9GNVOiirUWZ/OEtOUuZ+cbJ9lBiunAE2CEmVdo9HmIvWMdoVO87c1jD
vrg4FAg22PVUe1rLupqaWj+BqjQmsp+KTxSleyNJaLFbqwW7sPMJbgPgIBugWp2lk8ifalACtZnt
Q0PlWiWtjvDr+Afq/YajaTbCh11SCs6AySZPRifpWUVYDTgklDYskSBEyibpzOReI+4FJ9Ggfrqu
DZd0kcpLsHvmgCV16ae6mEahyH1r5Mw3+vogRqXqEExIXXnsk0NRV+KxJN/+COB58Y0+uDXovgs2
BjeOKSXqREH8sjZYS+KO0g+cb2/wBdkuiSh+Us3EII45GNWLLMNZaGtqWIKh5Y/VyuDP/QI8LMIj
c9oY2sVlxVQuTAUp5YS82pSL31iMULczmc0IK5qf1JQ6xvGTLwzaf2BwEEx9AYuM2VnG/pswrEu/
4xIwSiWEdDzhoTOn4KtktPGK77rYI+y8NxRlgwsANhzP7nSBvS7IUksdQ1fsa82VzKTeSXkXrVjQ
ZVDvbzFQkMyoZxjthR7RD56KoaKEbkSOorGS1u38SdjkYiQ4pV6L9+QTs2OsCJ+8wRsgoJKsR9hk
PqjOZ4+xMG5qIfYNzm3ohlWV2oNmVDscw36XGylwhhYIfLrS2OxmAm8UM26ub6bFifUmnQI/UCCl
GU5piaVU5WEeRkYbuqbvt0et1MeN6LdQwYfdWprh0rK+F7WInuiTYoxa2oVua1nhplES05WHOl9Z
1oXhexuQNQeGIUgmPmrNr7/z04UuiLUghA/DA+e1P4pUwXpOPRZxdVDGyBKfjaLxPujNzUKppGc3
0mMOjOCS9kUZ1bLS4I5wey/w7zTKm9w5crVygbwwtBnIdMZ4ph8H1oDTobU0i3gCASbXGkYzvWml
RIn3jZIa8p52/ZoeIKPA4l9XkIXBeRsaqcu5UgvZXEZOheae4QXhqIZuOsCGSAK4aMPJMaa6lyo7
HozBAmo/6Pqd35arUJRnKkM+f8aU5YKgM+5lCXzVNYYqeJnqaGXj78XKGx2dwteVeV1YdPByKRoG
O5QMqj5jAy4O/jYJaWDJZcnxw9HvnFFJ8oeoHKyNoA/CBk7i+XIys03Lk79izs+2H6JNks/Uw8mk
U5ZAdFaUix68RIojiXkgfZK1oiv/CJtGFlSbGpe6WclGXZLHvuDMx5ejXH2xB4NJTWRPKGRnjNXO
TvrJdIF9SKBwmSr3uuJcEEXs3gIoiAIn9uHCihd0dFUxJTWOx61j45XZ5A6cy5i08mOcs/q8gFRB
kGLnDyjISzr5CPx2aWh7RlWL+U0AxOxO8KYUzi/Df2o6cvxe30ZOlA7Kba9o/coinu3LWTwNGjh1
VO6gqadbRBYsCx8YGiuU1NwJUyPbql4RmBYFBf8gFx+vz+z5rlDwsJhWlAd/cUkUUfhDDAk8Zk1O
YhWK16zblGHQrOyK81GdSHmDVn5nSGNYIYUyVjyHjL7h+KaeO8lA5Z0UWI9dp2grduaSOKKzc3E2
jRSM73QStYzYaWjqvosRE7NoW6jVGAZOoCVK0tpmpo5ythmbJFS3H59NCocIA+D6E/hebglCjdTw
y4KjmLn+LYhJY+b1B8uBWCTQTiiKJqJDBogdfzq6JB+TQIfVwRkZzjdLzDOXLEaxEoE7VwwaIEQQ
pGbKJHzxxRxGwAr4fWRFriyT9dHMMN8IYSgdPjphSJljRKRECUwtQ1N1rvRBYQqRW6gynhktr9tQ
rNf04dx86JhErri0aJJx1efX36kfoXpvVEozcoVuzEFbEjneeinaDx7J+usDOjvi5oomfCqFywvN
QssjrsrnLtswjN2SVrG/prhNXzTNhz870iBSMHPh6BNEXdH3S+OjEgJeCMKzyF+Mr5qYYL9kFqMw
KEkZU8pey5lhD4K0xj9/SRQ7ivOF+wpxkYVaaEnQhbR+kcGZlOahCPLUyTtT+qZSYPjhzTR371GD
RER9Dust9FycyhAOcjN2i37Kd1ad/KoUfa304Hy90IcZxYoQ06wjC3tbKxLIQXS2ooDG+LnNp8md
BDW4pe+1vhODIrnLYMldy42db65TqQs74eljTsuWF7qQIU77rgibXV538v66Lp77IiQ1iaBxbNKC
Tn7zVO21YQzjUuBSIpht+CmN28kejSFzUhUmDymIvNQOe0/Zq0Hjfb8u+tIAOcS42cr4QGfoyMNU
F4IwDNyHdB2Wu1aOb+MGgpn/QApBbbL7RHtpWFsMMGopt/W00DXkrtsqRR5TQyatxXXPVZ47DYYQ
eHtCINoyzJKDvJtJTRC5Yjt57S7vi1reTlEVp/sylZtmxSTOav2uxohhII6GFAC0uEVxmzwdVOdn
allOauR6U6nu/LicHjMtTNyommNVVttZK2pyYQsQ9aMEZ46b4x4vlDFoVEgCDWD1TQNvo2kkclaG
kJt7LirNtqOu/LYz6jrdXF+8C9OKPZ6pgcgpcmYuFq8RZuer7CLX5/DZalk0HbywJaSbc5lfa5q/
MKk4/zopOTYet6rFpFqZOBqWX0Zu3TQQ3XfUOSgO1Qem7oS6VQf7WM3D9MNmmUAjuF3zAQdM2JKP
RDX6vq7bNnUzkqEOsSXvRe8bZT8peffX9cm8sN9IXM3cFMibU+CnStO0BlmAoEtd6ugNp5M6zUkm
68d/IoRINHEOWsGW12FRKnzq+ZrUpQC63wSZKLpZb00rJ+iZXhA+4Rgj70fMZi50PR3KwOWN5GKU
u/SWl48JYXdXrKt+F4yS/uX6gM4MJPquzQkxvETaeZbVbVmVVXNxdelGuaa8eFRmeYdwGmlyBfm5
Ei2Xk7s3A0ftizJ+jfrWWqObI4V6tnTcnyiVxEGeK0Fopj8dL9e5mKbPuNyMmhjTBy5MSiInn7pk
qv3Y0VO1TidbD9MpsWz6J+sosUUzFfXYkUjdeZD9haKUSs9TqozB9zCmFkM99IlZCH8ERkaE4os3
xlEW7Q2hq4UfWRoJnukIoegJkR3GXRZHG7H3RU+BcyHrStFtOtK90a6xokp56YbCEnJHD4J+fn8w
lcq30gjS5pcEkWf/BUYFXbmvUqNKf5Sx2rSO3I6htImEPIRgIJKaKIXaMwqPohHpUN0ZUTd+HYKs
IUGetX4VGVtZDbPWGaW46y2bDJtZ3YnJjJYQKUFi/kF4R1ZvdL+rxR9WTe/T55gLoRLZOW1RUuYw
M6nhdokQtRkPnw/esaiitHHI3Gb9szQKOu2SeRN5npuSJI+daIS4+fOgKlX0UMFLpOwTy/IIEDKW
XPtWJmOrTK5S9oOh7aty8idl03TRIDROIiaWauyroBb6XZNSamXX+PwDhOhjaNJMm1qlldrjWHii
mweeMj7l7SRlP5Ii0+Vw14AU+KWsuc52blLlhXBPvWzu3TehNVHs3Ep1yEWlq3lUncqSr1LrizS1
KlOWTc+FXlDTavlAR2yGWiwbpzW0JILzERya1BUUobW+aN5o1K8FuPRB6xBkytrnOo8IusJNFCVV
wFXWs6R9oMjN8KSHQxNzi/CntiRfGYmCGtmJXLXTF30wEv9zqJldKWxBEOi75JC0XRs8GkFbdJ1N
24ypPva9kSe93SR+P0bOnJXFxw5Hfci/VAYd+9y7ssJq/phGpfcGO+y0SXg0a8VP/oJYIJZ9JxUE
06/dqa8i2STjL2rtc64HovZTnibVjwlK12UAVa/fGVHghGZXSbUztiW4l65v5b2PeDay9RJ5Y0rN
elvo5rQbfS3LvplaLEZAT0tBMHK2wPXev2IrO1m0IcWIp09la1IGuRNqa6wVW46ySvOd2G+UtrJD
c5K9n3WVyRqq7Ok1bQvCOEriV1Mdp5qedXWYqs7xI6EcvxWBNUnHXi7U6bOaVa3/rFgeBL90tw6J
q1me0Du0RUyGbYqNl7n/l6Pr2K5UV6JfpLUIIk3hJOfQbrfdE5bt60ZCERBC4uvf9pvdwXXb5yBK
VTuVNzwmdwqRTjD8A4zfXyWBesQdzFril88I8b2NcSzpqxvrdcfWJYMK1EF2t7DkACtROpDLFCWY
11ZPNMZ3TRVe1JNKImIa2kokOyQieiR6Tm7yOVO26X4ocKxhZ46wxWOZWg0YsN0zAS7gZiVwcjZd
6tW6/1cwAhbr0LMFKqA2NTEx9ASJkK7hmMM2l5i2Y4KVH+9QWJJxaOEq7/Vtlg0EKlXk/ECW3EZT
D+KjmOZgeVcNyZ48l8wiPAGundg3Y7s7SGTWFgW2WL/UGEfGWpINzbx2P3qIZbmuUjlRdy9MUsj5
anaS2fU8B1iDl85jKKjKg83LvrjV+ViqFdlFnGl25VCtR2ik08bZNkeGTdFllBArOr5utc2u9lyh
fP3uZRHX9VmLfBLNcdFNtaW/kc+L2QfdHfZrjj+cJKnugttDuKkhGlqyox12urVbE9f0uCzYT4U1
ymQb50c1TnG6YDH4zEcoCp0RY4utG1vzX60ycB4nN8byn7N8q27SRCzJ34pni3lRFRz5UP1BrATh
IYyk5r8sR01uM49uodsC9/4mKZFc+BIxIK+viTPYkCflUGY3S408qg7lK/msnELAEV+jvZr7XZ6R
dZ0iJGKbhhRbd7bhruwz9tDAeXDKZCMewKtZ8D2qapbipeaFEkfATXPAIlfMduyhtH6DedfmEyVv
WQ7s+wufiedvrhwXwAIrIc0ZfxYoh5SJNXbQIcj8DLl1Im+WqPviUG5o0zts4cimt3zNapK0RKnJ
3pJCNPI5E1xOtylu4P5xojzEW9Q7+7ZT7CN/HXQz9V/Vzmv1NApSV09uSvbmDVqgyZwWQ3h1YKn1
8YxeNbrWBw3R6HEiqv82zZLOj5CtcnUKAw/NJ46swZnrU8hdnuYy0/q/pqdjCWPhjO/haHY/59+c
eqDTLTFzhlONM5KEpyJXoKeIxlL0XzpiYfQ1IyP9SbQPvRSv/VC7RF/otpRLdUqKeQjpJWBQ6EO3
b/U4//N13JJvL+ikt5a5lK6kWxyh2Wc2h7DmcNDrUO4HODT8IjskIQ1DaJuG8QJeDcN+VKkzy6ew
dGXUk/6uVpUksjX1tMAty4bMNR9YMp7Y14pTxdExGBx01kIZtpdZJ0zMCyhT0lUhjplhMfV8rmsv
4UEH7zHdcaxjwWK1niEyqDYB9RzSg2V9V9CFzi08VHxFaUxF2gnoQKCxTA227RTBcMiKEsFp/RoG
EKev/UbUf4O2Yw20UnoBNNimrykBYtblOIt5V03DrL6Wda+fIfDCjd2ohIWnEsuDLgPer/5WsJzp
DtVneqtTEL+4YL14XyDqeZbRjP+VvHDqYk3In+y2IQbfJIP7/7XwPtTpHOBzXMprvU1s/YVOoQYk
zYpGnacd4RZnBJpg93hS9TR0ucEmk8u+JJC1QO6rXk1a4WHFnVzNc0zSA7BRlrTMIvGggxAPcQTF
JCXWzpVFf4vpJqrWKrl/cIL7+8q6bKJHy5YNEmzn1HGeUnEq65jSE030cMbwgdQQG7E+EKK2fmIH
q7RJOg/R+GEGe7GeN1xv7zm0mLKbetwxXSE8HgqPEslAHqpW18V5W8XVwn0VW+praMeQFtcMSBAK
mz/wSJZwPSD2IrbjqKuLULMLiKzZ6vSQEFxDbfrzq7rVZAKaj3TtaTenpiSHPGQhhchuYM8od9mf
5WcbSZvFZvlNx2r4XQyh/8fA7DylM+JP8I0QkpwYN+CRkmpO8D6Ysdnapl7QrCI4xpa3tldBPBmz
6+Wc0WW0V8HAo3Nac5eF3wJO8+mAfHfC27FYsPgTu43mc7k0ih77WCemG/EzDz/PAUh4FAbrXPs+
yzr0KKY60B29CHSJUeESGSvl21Kv2UeDxcY3Q272cICymeMzJMHlZ072Ca7ynY9/DR4N7/gmySmH
87vAX6shKSoKqyH7UyLrMOyo00gl/hMwLHrwQdSaYWtlOrzOYhz7Cx36LWsrdCqQYIx1Y7omlfZB
YHshO1XZiEybZllLd8rNkoDSb3bRtGZfTOyYh7K3JUXKKF59lRTHfVX2easWhex5MYxpt5VkdK0K
2KLRCjaFcFdUg4XVesibodPDVqUHg+dp76c9yS5mGFVxZXIZevwQoeguqzXFhgE4g3zrKodituyc
ypNWnjxkkFaZz9SI2GIXQqTtVIZ1OGDjA/7ZXFSNOPrGo+MrK14MUIrr6qaRY0XP6HFrsray0eJb
7HnYvksEr7wpaXGfjIzz/KCXpplPbh8SfJZ00R26JYpE7g1yj+s+zMVrVsSlvtY9fAAdy/3wvFeD
TloL5f1N8D2aS79taPL8bpvsUBo6hA7BUw1iF1ngj3HKsr8Lbdgtl0bR1mFFn0MxbEbe6d6jMG57
Sn/PWRL/EiP6piWe8vQ5Wx0iCwpIHNSbmCcPbEwsbtX3eC2xmw56eNx8Zc8T8sjQ177sK0G0S2Iy
fmPSYm06g+RvNPzCiOEwDFgVeMGjKvxpX9m24Kjq5tnDbjIe+8CxJ2gAR80ufCNTeRKQ6ojWw8aE
1b2uBxy8k15hy4QJ6RvdyI8gCm7O8QQQcjk2uYcatA+sP++ZT5BDVAyDOhP00/YPG/OttXUleLcM
K2oXmI1KqHaDRVJdZvhdH4G9ZdiQvjufXmEXRAqHGMHMgver5MSfEXAexoum9Wxv0KtgahN4LCPi
/Rr8O8m4FsthCRR2eBhY2B/Q+uo7S/fhP2bN9h/iX9jHNgh5qwto8045pvTHfVzFi+6JDIcEB+pt
zXWynBOR65dZkAQ1U6V7fqpCKdEUYGsvORRoKPJzmYZUXOVSLS/g2Yth7zDvY3rbnc6fZ3js4hEO
JHtg/VjiLiC4tTrIeJGP1UtaczSDGgOql3n5CFYe4RQ7zEzNCRr9ZD5hjVMVfo+6qcWVowLtsPNJ
ddylxz3ULlzn7miRV8fbkhD2Pg5wzrcQrSXqZVwj9q1i6SfW4qIUmzuIKHpYfPO9hO1mbcqW7iOy
AiCkaP4l2Bn/L3Gk+bdgi8ja+rGfYrcmawHSEptUdAeBneSYQ1R27AuM59C9/ARGhlRNH9u2weky
sFyJdmn2/AtkCWYg16QCLTKZf9d9ZT6VjiS/zuFOP2MFTM07wNnzhCwOoMAnOFeExVrYHtoTxqb0
1Zve43Ux+/C31Ha7L3fafzQukqc1z9anhjSbOFt0PJBPugKuYmzrTZMjH8fptFG18GOThrpv2crj
3TbJkJwk3cJnhUhS0RYkuq8xR04Ckl50Xh76kFVnmcw+AXAz7B9LQj2s8rbW4eLFkn9uG10reHqi
+bAoHvuxWuvxLhuz5F+2qu0ey0MtjtK0lB9+kOMLK5CSAUujXK7XckCLVIBM8W2ExsdfJES48YDV
KepfmBLyqZcwZqhvMf7ixiGWZTG7ZA8jnyhoU+X1dyqXOXZbbIQ4RkKlhHJTrjdEBTtjQIjTv6Gk
/d+Y2+FpxRX+WErm3pkratV6fGtf1eTmm6CmFL2+xjNvkcES0k4Kgj5QYqERbLt0gWwhoVFiFwFj
630zYwxvxyAcpqrIfsaEuuCPaaaCPtmEF0DkUyQanfwS/dqOEy+qM5jL9L10oiiRT7KQBzoXeN0z
2C4rAFWY4Q8Btnbs9ahChakUSoIabBOJ2HSYB1g4RAjmegfnS09bhsH+mE0OtKejzp2rEd912zjl
ys6s2Tq061LhkPWe0od+qtkrlBfyZctW4EAY/NalzW0zJW2PBAYsaSrr8CzkUHx708i7beHLcB0Y
yemxqdHEnOagateJ9YdRSfp0uEqnSjosNG2aF9zphh98wfXNCIe3u5qNLP8an5O7MJK9OKU1Y38G
NKzrdTXMzTPDorIA76OAxwAYS9F3kU3TsU5DJS5TSvWIFbyW/ldPeYAISPfyhu7z/kq31bpuLpZS
I/Iokq2NeDJnBSpyO3nP9rd+CBGbIuNYqFOTieyoaO22boJkAu2sHTDc9fjw+HZiE98wdOcvhciH
X2KG0bflbiqydiDoAQ6ZiMk/yUd1A7vfTwkHelWeZs9t1cFF4x4rFz3Ce5HtgC9g38puhy3rAblu
eeiY3Uvd+pqU03FA2150RNLkqvAbPmYDEwSyINVWVdgundIvMHz978TS5Q+FnP4vaIJ4M8h1DJ1j
svlTb978ByRQPs6rVZ9jsedXBh9z7sCSY/wNYImQlgHNP3RwW9Nf5XqRNX7vGnGiSO+2Y5/kPmtT
2k/4ZlEzgINkxfIsEe6BYT+DKgLVs5oePabUrUWQ75je2EiKvz4uxV1Vjj8bWwT9k1eg0NqFSvcp
FiRPtUEC/+wWZUqFsjfKrJ3Xpf4Aw4wmeWXNcLsXU5jbiC/xDss8Eg5rVVhv7TqgSUnSNT3EvpIG
tq6JlG3E3PFOIM16r3lJ8XdnFpYQCDfMmdqxF230c8AIBFsphv+dm+ncK7Ld9fXPYpASVKxrJ5ZV
Q7cwU69HdE1Rd3TZxzfI9PvHbC033yrMR3unhp+ubaLeXHSJTMLW27Iy3YBFs/G6nuP8kflIX8q9
weKyhez6yWhX/ymGHOuyGzGIF+tG8+Ugsb5DfASWs/KSN6HFyrf8LQkAUtsMNzDM/3xKn6XXuAJ6
huhMlNiyego6qf6sucUoBxUxfWXe4+rYTITrp5xFkNcuGfMbuWBIRu+bm/WQ65S88dogmg4zQ4+B
tKYIc1rQtdyqHQtdWkvlhG3lU1J+ErLJ4ciwx/kCy4DGNTUI8aBzzBPAgcApn+XUj7fzjqCEc0+a
9KpeRPU9KKqvoV9HFyM9WozU1eEFyHI1HSBD7rcu1KRmh7qwENBLAGKIy4Rv/o6DbPrapGvKk3Mm
OxWlR0ev3bjzLpvn5T2ZtuaxhLgPWnuNSJJWFErOXYP8xxtQmaZoQbzxX4MSznbW6UwilNWj96oR
HJW3Lh/Ur7Uh1dapzeZ752gabmk9xAZXoePPNZJ4q1ZZx6tTXq/pCc/Y7ujcYHVW2ULeIS6C3R2m
92w5FLJYbiXccdtFgCV6qcg2s2skR+JyZGirWYtaRC4NS4I/J4OtqsOMTb+6LQYUGQqw7LpP5f6w
ODk1xz0wcRN1nAsMYEXM24bE5YFvJW41XQ2gMeU66wuvQBQddygP34re7h9Tg4TdA56huF2Dy9ID
tsDjcEvRqz+OCPvZKEmxTQ8dyhdIhng3VptjB8zM+t6FSORjgigGNzxjv7Ljh2Byh808/crn9zSP
Cm0HX+l6T/tsKA+1rqf4KXaSLK0WDm8BqR2eQoJWHZPhkov8/CMAgMWZz81XWfBZH6d52bf3rV/T
XzWIw0v0CcOLs/v1zait+VKrkexUp1q/Ijyd/lkNGeduy4l6Tzhu3TbBxP17J2OD4KWyMad0LnFK
m3Ld5JEsa1Mfw9pbfpmBdS9tpmm63w6yQc+yYyz+VdIF8GKKJayxywFgywO3og4t4kpNONb1aARg
jlz9EgHBCYhP3zVpw8zCu6Mj2tCsSnV1VBJ/zMH4Cb861BNWqSd7DHdonifMslHGqVNA9PgR7nyl
gKnZ6YNEj031X3L/gRRiMk1P9Ujq+pghrgfNxjbFrdt5oYFMYV1W0pEYdoNLxc62M+C0/2WxwoYu
i+fAs0vRbPbv1K9IOu2rdco7YMwYa2KVr0B6SGns9UIzIhHTmedAhxCuB5R4tkx1et+Lx3XcxK1P
yKYPwW0YhYYdsr2OhRlB8mx2djtlGXoMKGAGyICVVbMAQRP084jlXQn+d2/u03xE3xbHPVGnHagv
7UrNyycloRpoQ1wtEDehqnvE0uVV62y5/gdDfFhbgCGJPZR4zPagZsIAWNlmePQRwTgtgBKRnD1U
u9uhCEjoBA7d1DOOTkbvZN8vzyBVFGb7aHT6U77lBw90RZlG7hl+nKObbkmf+pdsp82DVcGFM+T6
4+OihzQ7FMiIeHINAhyR6e2Q+q7LLQNdlWL9eDcnS5aS09oAMnpVbByg8RgHn3bGaL7fCSowqhW4
BlVbw8YUjnYnCO8kct/kDZ/r9DJb63xrwf+/MJwqB2WNrBmwCmoGFGOOF4pDKzO0AXIvDKJlMZzX
Ia/3A8KJLajMfnRDWyN4vO/KtQ8fVEuXnBmm1CtgqvmDqbbyH8NSyRV1a3CxW3CAqraQck9OYh8E
Ft73mX/ZCqJIm6Y8LsjGoLICCcMr1VllIfiOyMYKNUQX+b4B5oUeVtxvyFArOvC024Ruf6vvQBLN
v3tI5BIQ/oBCkGe77UD9UgcigG/TTrrYL9CPphx3k0yp/CSM7wAlaSNeejD09qgq0sSOYD54bMKI
zgnuopm1SbLswJmjFFd9nsHX6wJombZA0J8+VOhc524Fx6fwJHeDASDQYu6K0dJfzZxirk5hunwG
5ZMCwpjSFY3QuorWiRqcVKycfVw5Wt4DMrnFlRIMPYYfiJ8OfmP+M+tjItHvbfZ2FEqmV5nrycu8
0/wJ2t8dm8hd3wBhTfQ8HxXYvrvdFADA2FC43/8nGdrGN/Y7W+fwQHTvXklvJnls5mn8LnKB69T6
sH9ukcwPedTsezKI8MBwkPcPNuoSJag32auXFJm9HujTpcpM9tWvKHn4qDhj4EX3FTua9fy30gTA
/L57JG6tNZOwJCPKBXltY3HEPUcfwKAtzxhVd9vlQxHfIJImfzWYCVxkDQtLK9eUjHdILAWfNLjJ
/7KxZhF6/x2rD2xWzd9zgswWdOvlN0GQY9JhGK3vs2wbgfTOYflNgkJnzdya3Mnxp9IExvonjevT
dZtL/Q3IEbhvIWSuSNvzJS3vQrHTEtSMkk8hjeh38Sv1QxZIiWhDj/uurjyK1VyVyfNU63G6WfoK
W0r3TPniMFQSMCVitOvssk4UUVkFElaKg0t1/Idv6KdYodUUnQWc+ppuDGCpWDFttQUF7DEgmqS4
4BJMgWurHkR4tivzJH6SBk6NzuItyl6uMX6gvW/Lmph/PVGUdjqwCaOwz83zGJpl68CX8+XUUI3Q
lyzw9GlGC5J0JVQ+jwva/xnloGYgn2AfWeGMD8mMJnsISIDvlfWtQK2DPcnzKl5ROAK/62IcaavS
laoOhyS++XUkL0M6zhxU8Dx/aNEDrfVYJifaNXj7WCKe9GvGzfMApDl9RGavyR4naOF7QHZKYP3G
D0McRp3Of3ogf8l5zOP6qJJ0UTd96fa9nfB6lSeYEcH/jeQn9Pgnb/iolgW9fF7zhkPNsxDeQWLL
PrUANgsT5YyBlsxCgCaygj1mcMOux9n5+Tj0Cyj+ACkfvt+YoamYZVI+iVSICV/1gF7BQA36mQgQ
00e9oBR3cQw4sbVJqn8uT+Izjatfbmxd4sqJ8NykXeWL8AEcvKLdAhHyuUT0LbviFPL4n2sOmZjW
mhztnxmA2yGGJus7wLr72xh8+h6FrNPWZ4LcwPRuvstqA/CMoGcEro6ggP+ssvJVKxMFDr8YqulK
LQT/spr9hJaWVrLoJlEX/8B7FGA7oCL4IYsVPFeaLhizEByffAE7ASyuUdR8J0AfYuXtrJLfktAp
OxLsLOTdxmX9gyP3IOMrBvz3gCw58yy2PH4GKLne8YGwpQXDhtTHCu6QsqOTX9x5Q376NQCfZGsN
jtAvdEtaHoa8J0ln6p3k55i6/D0pNH+FSpX9XYHNviPOM2Vn8NTqdRp58T3vhoUWTU8CzB/c3Kc1
E70LTT1t87HwTfoF4bjd26wfEQKAbRRUXCVCbn801ncV1xnT/XxwUIPgIMPY+Q/vY5iAHk7gibmX
ES0elDfTsRSE2eMyc3qzIG0CdFPQ9LvPFZCA1NT9gc1buZ0qvkNNyNciIZgYDFmGu6EYFT4zmAHS
BZzXeDLrmstO4dld69Qk4JJhyPwWdnNPVu9oakm/9EUXAVfnx0IXYexsIvPkZu/l3LcIJireSRbA
COmhztxpxAD7XAmS2q4pCIlXfGbZC+SwSAZIUobeoDLIcDEuBToz/PQB7dD39kHq3EoU903/IjPo
MdzS2PjR7qmtnpKl9MNpI079rSy6o45rgNWtJEOB+yyT9sVNofgPngvgM1qspmpnp2G+eKNIMkzv
8hiz/VbMlJM2Fz3QJj8U1QO0ulYcatzDO6j2ekJRIsUKe51HOsRpwAIXee7lVI03GcoHkGc2ufSI
XZX8ZRRDBNxTbIQfDXRJFHBeBljZunLvsrhCPZxiP/ErfF2lahXyLAb8+LwfSp3trsUVCY5jxU3z
vSBElx7A+KTX5aZ6gQzLprwuRU0CAP0t/GL4Kl/tvsNkHMaGm44I1L7Os4whclibyZ4ACQ2PC/vJ
55Bbmb6ShK1/4PfA66fXHgKUqGxYDozWC+0GYiHFoH2dXS0j3r8P6ARQIGmlQXRlOYqtQJuFl1Nn
s21TDogB4SYQRyI3ccEQy8vJYTeQSvOzdMh9w21Q9UcaMES0VMTmpL0j420Rt75s65AE3g4eyUSd
1ABUL3Usi29bTOyPRklh+BKq9cqkaIkONTRQ9HkXcr2NNDH8Ft1ZebvZpNLnwmvPu6JQENWgcwBa
k6Y+xZJwnxEAMPuAw8OKwrz7uOKDTDkfnhSGrj8BMwEsPsQg4GCvbf9b1IONcFPuVdUB+AcNAKp3
vrEWbcpJAVMXncS+2xX22Xy+T9fNfBFJCn4TsrK4wH29fpVeFsckY+t0D+genJeDKTKiKE3lv8Yr
/l8Et/otgb6+UltCOtFbJPp0uRjQvbkJrfmBe0sfHOQeUIiBg0WOko8BlIOnoosZYsgRurnNH9Vo
UARXBrQcN4mr5m4UfMGj2CocfVdbTVvNFvraQHr0wWQaXpOpqtdWZTp8aIREp4eRefKEfmKHQmXC
H1/V6jel6/wqgkmaFrU6HeGBgu4EyjE6o2mJg+WIPCr1jtltX1zLEQADqAEJ8oC5bDXXbboG+lGk
jv7Ok2p9ogQDarvUfvnKkkGjH8EQZA89aM0rhQ+Ilq5f8xuOlrTsJPeLgWYFudUI+8wRTOstRBZ4
9ZU94y5knxXdCod46bjnyHmaeHmgpKj4occXmHaQ5VZ4V3ucg45nOYdsGZlh4M8tBFvtT02GaQUP
mLYz1krd6hpwJxg5YV8RMCX/E8HPBir8XT5oic7zGP1gQWuB3lWHZvQ0nMIIWnsKpZq6WAmKT9bD
JXrce1ww4Mbr8NeKRHxgIICPmyuyv2RpTOBaIdP2Qoc4PmfRpwCN0g0sHK4PYzvoNcBMy9qZB+/6
6V7RLP89a0z6T4CdctpNUF79jXDWvQ8mql9LKdBiQwE+QhPG+/wV69ENHPiR5/cENDe7GD1MH8yb
HwUiZhDRbohxc+c10YK0fm1wX5C4jqCTQCa+lCVELSNDzGW7Tdp9exgu/pYYQQf0GznezxxNAroJ
cFzN0ZQbd9207MPv1KUQE1kwOj9bNRjoisJs+J65Qvx0u65Z+hTyLTwpLCezgC7p+AFFHYaQ6Px/
Acpi1bLl5xQvC+Xmsluh3wwIYRzoRgbeEQADSQvugDUtQCdAUXsp2B1zVlfdTLMZ9/CGHzpNjK4M
6z0YwHGZkCgvVPUQDi1DcE/D0kNiMf4I7VtKNxahR1vJG2Zz+ZAXgLrxzY/kwc5ueISdBuG5farp
VZY6YMDzj0QJL1xRICBSmLU+VADVXgEq2vdk2LLiWCUSuKyfeXoPzaQuO/hKAFxhXivBSo9pFTvU
WYg30Hrpp7hiRcyBTDkeOHOgkg94BeDyGKDYeyMst+GQs5hcNgL6HTV8CB+1LfqXAl0MvqeSrJ9p
voPlhyGeY81MWkQM6mRjr2nPi/4akazbg56QGHPCq4DCBmke7kpTYBcyGFg/Dejc8xl4k7Ilropo
5ltCUVvayg1OHJyk096SMvYP8Fv4Z5/V7tNTR+dLisyQGy1BxaNzMz1oSVp8AMfbUP6qebiYHA57
YLHcnJNtgrInUGJv8FEXSBuqjLEuwnL1zXF+8BuQ4X5aElX+s5TJ8khmrz9+ygOmNHAeyPJGJ3FV
9UEh1hB86ftUbyn8DiwfNG4oUgOeAUZxL2eYCyCPKfv7vZLY6LcDiIMWge3GH5reDBYtEeXXe6GB
YNseOnUAGFB/nCYSxb1oDC5PNaktw/GZ82tRgHNC5k1iJGaoUjwnLoxfm9mrvwx6cAgyWZ78WfYJ
Q1EhkbpDA4PaZsgSeAyHNenRlpc+/4NTON5Civ8V+kVOXa4tur2Koz+v9jpDIqSWyWXMLPRMYQfJ
iYI9Tuw41mjZW08wibYj6DqIjZotu4Ioh9VHJN1hN1OpSf6hIYZDtcpxDY/aJxe2THglAPw3j0tm
80cLBFof+i3f3qcMtyYOH90+M411Q+0oxvLGL9B+tbox/HWLoMuASW3FHTzYG044xJXsuELYNyMb
ylJM85UAi1HOaXKNBzdDqyECeRFNGCBk+xEgmgIbh85+8hwFt9fvM0ykb1u+mHud8JBfRmmTkybB
0TOK6yS6yhnHKFQTgASxDgh4gvTXQoP/TH+YRGjq6raCo9RfQlMo8A2KlwsqUAawF4tSYHRAVj7o
bZ8LvE94CP0MHZMrShAfvr4TG8dGsyUHPH4HUxnQAx1EWWG3zAx9LmAJoBW4N5g7elvJ/IRNQYC0
xzWf38yYbd+bxh2ERC4wzofRxelX1aRE3kLoy29GVAvVVdvPVAWOGX8E5DJ8aCv0Xm/IISU3cC2C
xq72bfygjG7f4PjwW2exiOYA3ErWDzNVAISx4XDHPID8W7Cuui7mP/DB2eKGFYb/hujAOTRc3q6Q
zHACzUiAlUV0s4UC6zIAUltuYadd7jyE5mtXA+7aL9iQaDl7ANcashcoLPZPNF4eevhQ0X55dYOA
FeQ4I4KruiKg8j+Q8r29hSEP6xmcfG0ODaZiaCxWgnRIzNcAt4dqJ+8NItEQ21WXzT1bRcOgBmM1
mmtjfi2g8SGsSnjySSCP0Iedi6I/QhzSQBqF0VQd6AKNEJjunxeArhFhhZmu/dTVuFNKdNgVlGZg
+v7H2Xktx41lWftVKuoePfDmj+m+AJCOohdlbxCURMF7j6f/P7CqZ5jIjMSwoyq6Q8ESD47bZ5u1
1raemrw0H6ZW6UWKlRPThKFc7kDa9jdTV0+k3yYsg0thpH30AU231IekuCSnacafQ+QRFLfN8wrV
H1CAOJlxOpIrrjVMTiXFBP0mwBAJyFjTNOBShCCmxCBwbKjfIuMYF5Ph7UtyyyEiRTi4Ti7KlAwp
wWX6FtmxAm0mpNTMLZn7mLdJkSnNqcDI0YyrJsLlrOpkilaK4H/Eeey7TYCC6hViMhIZFjETBILj
muPbDyKqCmWUjp4dj5h36ogkfA6oghNMAzgxwHZNkfSsxXIMfzhDRhO11S4e3FTp1F/BlGEDhZBu
NLagpORorQgMsN1irB+rpEw+AUxUig1R/fC584M0OAg43tQ2wkJ5MHwZha1BKjiRjZ41ElVDSbrp
cW6ey6gzPyIXbAE+oluRt0msCUrnpMjNbWWG8vcglw3NjaJBPEyanxd3lZVXD/2YaSLYDRMEez67
9qmnxJWjii2oMDxyAeZ1ptdfsiAhzo2QBcXIA+L0XDLj6gPmgBoSHDMguUqWCALgN6G9x0xNnaNE
MRjHIkLRqC9f3wG1sTo7F/PmBtNInRgckfcVJkayH1FWHVwAD5QHgfmU30b4cbVbAngrr+ibIv72
h8xUdqJAjs8hTSDxlIg6HSQxLoK5kXqF8BPh8eZX6st1j0Md+5/R2O0exqDqeGEK3X8um3H87RvA
7LZxZcU/LB7paqNzsahElJFZIkETGeBCR1xOhxNPsVsNBO4NLAYcP0Lv+Cc5+uw5L4ywtyWk4T9T
xSVH09fNeJPnvfWM9gtoHirGWkkVYIqALCuC+SuJ0ulHSGzFrKQETFubGp3qRGGkNXM5T+scMTSS
7yHarjTukSbo9iqZOqqe4czpqDsLsGiWTyngE1Fk833Kdld1P8qNLRpyr3EPVCEAZRT51cYsLGDX
vC20VDJ9dfIdCrLlLZ3HxNE1RF281vyMZgOh1Cf5Dv8x/lLmWGWcOKBHrVxg+gE8pj+Bm0b38Fob
cIahnAobEOHefYN9ChzcfIkwLczbjzJY8U8FtZsnTaeOoPI6Xqd5ojxGiaJmD2XUt0jtWGE37mWz
Gz7WQV0jgzpVCjJARdJ4uzFXose2UGoyT/0IaWUUJ7KN+C6Ipk6yGZsboiRB34RqTrg41KVeuXLD
rdn4TThgH62+yg6ZOsgtdNxeNS1yqxr2QVMafhxA5/lZhFMhOGit5SgaRNIY/TBzgBM7JDI676Yj
xgHQRaf6xwHc3ItKaMBWS7OYS+aTa/fUADjZCAIGeEMjJj/6avCePDz9X4hCzWnWcehVDAE+4AYq
jvINPghIjxR60LcyHHjIq0aydmXSx1RZYQil+wF85yOxSkFj40iugc9rkIN6aSolp05gItqxLCcJ
CBOSJK7nQZPBjzSMe3LTeJsarIAPUQX8zg1pMWlSPGh5ngDXKJ/lsQx/DCbIXidJDLxc2H9V6ZSi
6d1nkQrOCM8fJ5eyaxBvcyXVPwqpDJCnRTTkvhakZnJK02t7G/obaKbCEPOn2AjH72arSx91Clri
RvImUXADy6I4QW8oP3TiKsU1TQQle5DMxnyke2P+TRRqDcBSnvuygz0kfUh3uOwaSpqQwWuulGf0
5AF8AsdNDxXEq24jofveOHyP+OTBeb6apj4HI0IC9Vcdh/43mWwaiNpySEMqsRwxW1ZSYQQp2M24
SwBugAOAwH/xsjFQXRBJE2V4wyx2IOz5mwrYupx3j+obzjGQfLtV0Enb+FVj3DaRJgyY6kTSyP1F
0deqiMMny4ute8qGZFx6z5uEOcE15LapC1BbhlDF3R+xbM84DYQaMihLu8khO9gQq7wfekCqYltb
ZaS6I1gIC5xXM16pk56idSHOL0wklkm4UbuAtGwCokPZSKlp3M1xp4ZRaadDndd+5XhtR24P/Sb5
uu4m9ZMfY8VsBC5DOhARlmzNqsCdQby5+t1D+LsOy7SR3a4SqZeHJqwCVpoD6WhN6Sd2N43CVwiI
7PEwIoluhpP0pAwGUi0luEuZ1Bgumt3HuQzxJs6shyb2Js0mWA9wGjxJ4kKIsvCpD5Xpkxd2rQQg
fM4zIwbXPqtRrZTO1JOHcSY6UHizruBIwY2c0X06Fr4AfJaw2h4VQ7qBLlbdmpYP4NiQUjx7XzUa
mkVZRT9g6SnPy/VIqXca4t7bAhRV/X0i1daDkAWoaFgWFfsPStdTzaAcXrseZr+GYsFbf5Aj1RLs
uqGXcpNVArFoQ9l9Q7CaRdAQozx/kEcJWACYsRoSjSdS74Ij127KIRgLtxIHSXXMCQq0M4ht+9wp
vdBv+raSoq0VWDF3KrB0PC0AqBPwOd+PXImUYPhr8EnMbNpJkDonzSHA45iNMZALq5TDK/THrPSm
70LzXgvjpHSVbkqgaeVg7O6g/FDUbuEpsBilkv6S4kyqt2MweYM7DqSstn6AY+xKrGLlThhxfIuI
KhULmxSCRFZI9h7D0sCXKGl9IQD07HBCRu7qS5INNFQP4X085s2IwktJG4AbGiI0X8HMqhQh81q/
KTXqzo4yjQXQYrOI0GJUPQnkLZbLFiik3EqeBORlIJMKEq8Hlu0m8Id+5V4xfsoTKbpTQaWLM2CQ
3DHZWINANC9+m15H8Edel1wh2UM8rkijYNMYifgdj69vHEKUDBe0q8w7qVBKaeep5vTdF3rxBopp
J36ATKb86jVJmZMzCfBMegn5BxLDwUR9VMzuIBcoEhh+pQ0os9PgwAEExI0yhkh8CGh6EDu5KrJh
nShqT21dUVYuW53ybizW1mEU/Kbf9ez3x4kXfNirZDMOEdmTh0bpyCGhcdZeA4jglcxBn9ziHfBc
JGKdd/ZUk8TYmWFZkcCSYRN8JCeZ4ILknQxeKovNBz3NAcPy3Ph3ZQKS2O5Y5S8g1Lu7OdADiiMm
8MEEIa/v4Ul6P+OCDLLTKQMRhjqYCTARWqp8s4KRy+wXwWiAz0pIV6QRwrob1PDUnwnJNpRh5SJ4
CtSsIfIVrfIbOkN6QpItS376UlmBgvBiUkqwuZMCTHpWPEk5CACMLPgLVUPz2A5rmpK73OLxuzXq
U4cfr4AF6UnVaqBwcBvBSavJoxrCZXCoQuk/NLMyHniDamWbez51bo5utREbv8LFrwqlcGbrPG7l
iOTOJhoa0tiaOQGMDMz0bsagjm4wlMMNnktW63ufiva4CVTJLJGWK4WbuuPV3Md5rhxMciKybSIw
TwifD4V0V0MG/FV54nSnwxZt7B5gRbtvJvJv93DPPLRNBSNnbQJVyzd08WqM66nRk+IzcYHwWbBI
jFIGKkTw+XqEl9v0hfQtySZVxAckPPpp+VEn2IRfYBQ9CdLUrihBjX8x6BpqUXKxMg0joZAaA2fr
k4QHABSOn0CXdvTbsKAubZUCLo+dtyO9aC8zrmctgbfiBjQPQPoTuQYRkTOykAtydyKNmlUC/KEg
rMrfhTb37DYu250R98O9ICSIvQqez9Y1rZvErbS7PPyS8D0PT69W6PgmMrZUwY651nBYqwbYSmpD
vSIcSoAyt3sRlKACu7O4o0Zh2ZOm+h+qIQEWfHlwaZ7ccvLU2UWqjoo+66ccj06fMF2jdJfZsceT
u6kkj4uU0hZwExNVhMCayKL5MLOpn4dEVHBEN3EG2gQnhoR3qTdfV75oyT1/XY83X7SQWAHw7JVV
ynb4uYodpoTpRr4lO7hKn0tcYQwPtfAKNtomaXoNfS9z3GUZGQC594GGj6QcwJNYKyu1lAB4/Sya
GM6qt5JyoixWDljoViUkzlKfdCvcOR9gR0I2Mq5zPXcvr8JSG2IebVb4MGZ1UzAxC5mUolcz2ryD
BAEObP5QQ0MBHgddCrdw0IYfNPqVV+Swzh1DJPckXZvPoKQtpC8ASNZ5XFOHhw4o3+vATHBzJbC4
jTgcQM9ZuyKDu50r+vvaP8wtDnWQxvp8AhlfWpxAM4eBCP6Fch9CeFCuSP+GxadU5S04kAmitH15
aU8nejze4nyNugAxpSggHmZiT0Tbjzcj434Aj6GAFS8btzTL8tHSEn97eeTTk83IiM9oiBob9KOa
v+yN5FM9arkUqpxsOiSJVz7YVh7eIn+nVsvretIkkGMDI4MkzvEoDB0qVsmNVnqpudJm6JuZSlcU
5fuPBnjrlXNzei9Q38Z8UD2mIMhuHg9nqpZnpQIntWp4zRpSww4Zxy+Qa6T95eU7vRMqOhsG3cgp
96DvOy/vm+WDylVVQ8jb4JVyecCDgYsFfTh0AHjCSq5I5660XT87ooIQEwx4qAlL9UKJCLtMW+58
EQj9T28k0WU10ZxJrIL4HrVGc0Vn5NwJoXWCCRHCRP5pqS7e0xFCpXKLNa5a4hVrKurCLYy6y/6D
o0gLIjThJVVl1xZrGQImx6NgLafSKME6NxaYo6FcGeXc+iFXLgGeogsKmPjjHesNcLpxwCgNCAEd
aqE17aNArjYDOVYq+OTCLh+Rc4fREi3QA7hlWLPFDdPzSvNHcz4iUmc99BnCIM7g+4awaROcmhVL
shQpmm+apRgiq6iiGrFsU5JbbYIPDPO4kvz0OaSgBz40BroyFddmnc0tiYWm+3x5imfMFw8DImQS
tpJOz/OD/uYWTJ45KRogURtNARidkuHt6pF8q5JG2zLxTLIQirpTFQCPK9M9s5uIwFJtRpMJ46Iu
HJVODvPALLnptdea32SI1xFvsdTtaVbWbn340ZvLUz1zG2aHjNYsisSTtDQtdW81YOwSalnAQ10N
ZcttKyhrXcnP7KIho+imS6gUIf28mBZyNX6UzXfOk2NpAPUe19FOqWtJ3EqZCBo5jMTxTgL/G6wY
tLMj8xBAYaNZIHrpx1vpgfsfGrqB2ZHZEkdDhvFcr+ZukCSppR/YdsCuPVROb2XgM9eE8US8C8Su
wbfNH/bmDFVQ3g0YpixsXAxXdSZ2G5RghQeLDMqKRTszR+T/FBqYcFXmduHHQ5WJKE+9lsLOh/vn
ChXQskGrIN6GFJAeCmDKX2PJWtMrPjNBa9aGN19baMriYk8hTKPB3HFJQgkBHbECjgS1xdv5IiyF
dx9SC8yHRZcN2t4ggnk8wQjSOfkkJughCORaDTimvtTW9N5Or8LccUGkyaqG4pu+lAQUO5MuHiV9
YAQEBO7iPgbPF0Tdiit2ZpRZG49/sJ5I6C/MZwtfJc00i2K0AUa0kDINtE6gv/ta40Vz5WQ0FGUR
9bPjFRvEoBtw3wFZABpJ7yrEdXI3r4Rm7X6dmQ6GWULNXuSRM7TF80NFSfUz8qf21KNMGqZy5QBY
XFEcPrWKry1F0cuiRTzuz2I2Mg5LP2QkOZlufIXxDMdNWIP/KAZY/xsY1sX47b1HDjFemjUCUaeP
IC778QKGwLrJH+AxK0pByBaYxbYYh8G9PMqZiRkmdlEVedx04rzjUXr0W/0qLgnFrZKSYRIY1zST
qbem0QZOMfhrzXnOj0cIQCNT/LulKn4ni61hkNcBgiDU1P9oJ0p11fNh2kRilD+0Q6X8vDzFMweE
KdLGjFcGzf+T0Bt9fFgrLOQYZCHM3ZzqQt5M7z/vaPKQGNOU2epaC/ltq9bhuEM6sNtE9O7NAcJT
HcXjSvfKU7+AVJTGU2LwVkKJX9xdTw+Qm5rlMxVa24HURpUF1kz/Eci+tbN6Ew5u7A+U8Oom3V1e
xjM7h7uFXqBGr0KJXMrxSelCMSxLGpbYua76X6EAaV+h5qn1NsmR7bD1GEjR9vKQp88KjSlYyrmS
w+u5fLSDXs6sni7atqdk004DlfU9EahIXgsy4fm9B4NXsvMyIJ97eeAzR8ZE1tPkAprcv6XWLH0v
cWDRG7Q71KpuI01N7boo+nf7sUzPQvdShnCF5Pfi/cqLAS6/CfDLSsxsB6/RQ+RNyAyuQpKk2soB
PXd0eJrJBs4rCmjueP9ahZZY4FSJS80h3KHtBbYuCQVU6T0jukGPcLzRSNrtFJzrp/cvp8Ey0m3E
5Pho89F644kYIblrX9dA/wNmupfQfNrkaCquxKjnDqghExPjQ2qEqgufGc2nQkFxHmSyHht2DWDh
uzKg6gn+ttzDE6n3/8GsCKURuiXswVQfz2pCTiWHIsjpVPMidGG5FzowL0SyVk7j2YkR5c/OB/9r
LmJ9lKmAhaLQgIKLB4eAzsAUTOrcGpJ9nGpi/TjB/FnLhJ0ZdG6SQtzDYvKELx6GSQamXEzwbEY6
tlGjgsI1goPP0bXx09S9vJSnnhyHgwhVI07lVVAWtiXtY1i2yOpAiWogFznhNJTJV7hfRjnAEB97
eS2qe+2LcpwSnVumEFmZrCvew2L3htQKfJ3ShG1x7dJN2DXiTT+gIGaFTbb3TEpHUljWuwBkJD0A
BcpTtj8aFARTNPJWju4Ze2MhfIJJV3Rs+9K9DHqQmXSHysHWVP6GRrpA+HyU4i+v8vk5vxlm3oY3
9zDSm6QTPbrfeNM06HbVzuJatIpUNSdVrOZOSwPhIPbU18wExdoioRSNcLlJV55IXOlTde58seN/
NVbAMixua46YnGeoTNkHO+6ooFVflKqMgYSJ/lVXE6Ndnvy5JSb5zVvCyzk3dTueu6pP9KZAltE2
NKVEdw0GkTGm/cqszh1kg0biEuL4Cns5z/rNCoMMVpOhJU5AQq/85kU+dcRS9p9pvL3mCpydEDHX
rFAOtldcLCDqyAAEJByOiibirleBCKRQE6w4HGdHgVSC4SH3gf0+nhC8Jq+QaZtKm2A/NLfIFKmt
S6QFA/ry/pxbOdr38LSSeCf5sHDjK5x7E1IrAwmNuBVAprtG3hkPBYzhj//JUAg/W7NjTQ/w4zml
9VA3lsAmFUNT3JleE1DhNIHxgibqo0//wWB0uyIFh4stLaNw5GwC1KFxeDsKMNu2bWh8CULc7Zok
3V4e6txe4aLxACLHzAu/mBcYJlWvU1I3iqKlD0hZmLe62Zkrtmr+LUvDiUiyMaeHeCGWWsxZ0ulj
OHHushrcpN2CFT1gHPvPARmqbdHC9rk8rXMng2QfEEXQStSwFs+f0kAaT3VKZ+hpZU40QY+rIpqE
4dcHK5t1OjeyJSqHgoePTMZybr0qWUkNpnpmU1e7wCsfcrO6Aiqn78Uq7FYmdmY0E91l2ifQ82WG
mx2fw75VBLqNU17XekG/8lNLeKK1E9QdqZ3ukejzVvzN0/NBZl2icQ5+hAzTdXGXQ1EHsC/kkNqp
sX8rpGkk5yb3j5e36+wodDnkGpPKoOZ5PCtB6PRhQp0JRBsKrGrnV7dAOON3n8LXpCyFFoIDks6L
s066HnaUCa4+68buXpK8GTIB6/dKTXv9i1x6ye93T4sjSJJJRq2eCs9iWoqeVKEfEBKgMIaznsq/
wsx4Z49qEgvEAypmCYPO47F0KWUBsYls6gjvcgUV3RrtGLLLauYAxYCgJrJnK+t4ulvYdY32m8SU
uJjLgmDZFTBwOgs8X1K218YUeTdi2yv9u607lArRoHO5gXWXzYV1N1PwPgBAYpQxmnyTxunLNEPN
Kj1aa4N1MiFdkYjADZEQWaZ7+eJSofRbCa0IEVEqx/BbmgvFJm6Cd+fnGYXQFHdibpbAhI4POUBQ
0N4GcsMVNNzSjjMTKZx+7GPlpmsLYHtRbQGigyfP5Ufpslytk52b52w2iMixIFQcj78gIdKZCb+g
l6oErExYKcG1Gmrpe99/npO5xxYPMy8zpvF4GBF5+Fad03jQwkzXUvqXDJDx/vLdmn3toyeFjOfc
LmSuhVvzv8eDVGFWV02tf2/hCBe58KCH+1Q0trkk23S8wcGB9EW/hpUzeZJdmEeFbERaV50FgxZ7
CJYQtd5B/z60V1ZgXqfdRs49J9Ejd5q+Xp7gcihyxyLVB5rkkHGFAb0wHiG6EhPQUFjB+uDfonbi
OW2fdh8E9NY3og5PjcxesLk86PKEvA5KjZ+apoyLsUztRagOaX0+BDb6HfED/IBkM5mj6V4eZfk6
/zWKic+rKHNjvcV9owjtIwfM1AJoTj2gEmFOxaKi5MArXwNMnBlsbhYCD42KNy0yFla/ynPalGkz
GjHwGKsvzEceNF7MofHeefCZ19FQi4Ov6Z5nTCVDwU3sITGk3g5xlfe6bPMoZH7ojUFeDUuysItt
KwUg71FnxMhou56qMcW2ydhe3qPTk0B1FhYEdopsE/mR4/sF42CKNB1yohcWBVFsHaCwmLzX8lL5
ORplcYsJSNAEGAgeEQT1bHSzvomx9O3yTE4PAOkIpFlpzjFXm4zFrgyJ0Mj+hJQaTYv0X9KAnkMC
QXfWlTDWWiW9Ht23ZomYh8FIEVAtAaG77FDXo5Ggjh1VLKroqMjgMwqQtY36uhLS8hbwbb5t9Lbd
I/4qO0MYyQdUcpMV23iyd8TI9DyRwEqZM4dzMeO0RGE9DYyvVggDoERm0Rn0eM2bOjsICA/WlIqN
Li4HQfYFGWH/WzyWqbVRSkW7yuhVZ+3etXszIkYlEKKEwkD0P1nYijZJBivQh96mGV4AcrkwP6Gb
AoVUjYKPl4dazOivofByadVKDZt2hsdHXvGMMM5wbm09hfxdM0G3TQTpfUbidRRKP6+ToQXmEokw
5TkyUlkA0yaQUWCDEX2tiNNawW4J3/trGKoLc/M9wlVtsW7o5nTUzwRg9J1W7aOhHK9RkWtvtdbX
dgEBM8yuQYOICX+rj2miAlG69Q8aui0OW7p20ReX8PVzdEoB8xXEIT7JR5qZjIQeUhH5OCR2rcbJ
hwE5g20It22lIfcrLuzNHXwdC5iczMGheI9vfLyPqpoi/Tyyj0FUPbWQe5DOUnaTF++RLN5refW9
DfvvrUT7HNX7mGnt14EK9IjXVzbxAV36tTzFbCsXH8RDbvKgW3Ov3CVaCIoFrFwTiXxRqizlJUX/
Nb7Kaqqc92hnZvE2DqdUfkQTLvw5hahRr6CVziz+3MZWBKoEYALxveMF8apJbpH/7GygYWj46nnu
gh8u3DKIEvfdd+hoqPlT3iSzSmmUg3E+dkGjC4eYA3GNM9q+/6YyisUdBck2v4XHo1TQWr0s4Q61
kx9sZWsQtoWM1tR/MBfCKokSIEUIfXGOLLosJEivcY7yKPoOK7q+FTpBf7w8yrnDAdSDK0F+hNrt
wuoAuPCLLoVVHYdStKNla2DACJH8ja/6zbVYoOogt0VxpXRR9+n9Q/NGgSoD63F6UaBWZ1KfQi1U
SM7dDJLWP9MXQThA9dbuU1TlkE7T9Xts/xo28NTUApwn3gKuhDONSTjeQKGntCNUEfodplreRHGW
7wOrXqu2nC6tSQWQrRNNkQBvma8PxLLTxSIdbWh5j6KuPXeq+eRN+lWHgguarc3eUKv3wVowPmQk
ZdQCSLPKQHQXzyL8o56wOxthniJW8NUqEAbfF5IS6g4Ss0WAZmPtU4RBojP6fHk755NybGZMiXcL
PAPlFyA1i6EBz0Amixna1AFkK4MXbfIiKDf0OoLs0FRrmYf5952Op1IKAZMMeHVxckdp8lRfRg+n
7pE7kIc0+pL4vrcFZx1BbjSKPVrEa/3/Tm3ZXA4EogSslJOzzJYH9BqEGI2+IoJGghOLueDGam1t
C/S1VmzZ2aGI2SGBomXIi318SBFqm+jXiMgMyoG9zAMixuLGs8Is3UrRJOnv89roMmPyVgOo4MjO
tfrFiy0McKdNDQaGNqDdIVToWxUxjdPeeUhmpDpDYD1BKRJZHk/K8gCcTWhQIZSXmvVm7IMocxM9
0H7BDTPRQiuitT7DJ+u4GHK5jgkEQJOOBg5Uz8KV1PglMqTGTcukW5nciVl5heEDccC7om6tL96F
YBoDEUkktETHsj2gVZI6cIOylXNxOgp5DarwFDp5UtFuP15CVEW7yChhKVtxrW3KoJtQbNKn3eWN
Wt4ufBduFfeKUy6bKJEejwIzS6LnE0iX1vPEx8HqaJrkt4dRMTqbBkTDY5evlYdOhmTFCFxm2PaM
2l7GfIlkKINSQ6QI60pyB/TLNcfKG+FeQlnpzjKbWa9ubDaXJzpv/1szQlJMxk2bYYcMCtjyeKLJ
0LedGNMIqtmGduv0m3yn3MjuWmpjWcnEaByPs3hz8BZbvUwYp3C/f85cem/Yv67uny9P5jUeuTQb
5Xg2g14HMP8YRd4BKLDp5bGRbpF5cel/4mgbSm/2h8q+Qj7fHr9cHnsZfJ7McD64b5wvwudEreaW
WsJedXoHELz907gxrt77ri5Xcr7wb8YZkgw9iIxx1AdvV0Kr/wyg+cpbORfL13s5yuJ5gY4fJcI8
m2lLbxAH4UAnc4qVu3wSJy1Hme/Em7koYSWp0bxfN+XmR+w8vWi7588f1zpnvjb3vXQsFmYXIHMy
SiHDlBtgpw76A/ZnxDbvJsf4hH7nYeUkzGf50nALk2vRsRLzwXC98wPRV/tnZl/9dj6uOBzSGYPx
9uoug/O0zmoDKdB5VihgOSSLHHoGOaaru8+7b7X7Ca2gtQ1bMRdLAlRjKoUVzGN2LoEdFyzcfJns
n59uA/u+dp+JCWzENlcelrX9W4LrFUQ65GTev9H5MW3FHR2xNvU2uA0Pnp3sWntl/+a3/sL+yQsr
EqtwKKEXzpMMnJR/VBvFTwdxtpXlXL7Ni+O/hOyoAq2IAiqX9oxotzsPKkRetVddbKzNae2sLIyG
aUS1mc0XzdS+tt4+RCu5kGl2lsVIkawVnF/zbJcWcGE8IlOQNQTH/lrA5I4+Da6xpQec8yl0Q/c3
pHsMsWj/Xpvlq/95aeCFPen9lF4CJQMrH+Wr+nN+W14pP7x70o3IbhfP41N2Fd4p99rTyolZW96F
gfGbIdTz+cQonBmUFzif3R4vz/Fswyk22cZ3Tcd01iDbJ8mW5QFaWJpRzuKkni8GBchtuJfcp9SZ
7BfPLljefCvbq+/4OQNAQRAQ/8yWA8d9bLHr2EwzcT6yNCHeSNwPxbXwHFTH+pA6tPB7qO9RtN5V
O/XaOqys8jm7+nbsxSqjJzMmFEjwVdx+o39OtsG2345uvK0P8n4tZ3ZuS6knULQAVEdRfBEQRAhV
R2NV1HaF+rsowb5FnkodX9qscqPp4fLUloYAt5+8J8kORQHkD2jheFX1JpS9IFEnR1AaZYs+EqrK
UhXSY22cVmyOujBuDAWyk0I/HCTTQBfreKjElPVB7uic5cFS/5BbWQYeWElWbOhy9eZRVCpYRAMz
W3aZV1HpUk0/SOSOGli5d4hOGldVl9SOOMrpXVSk6SeoTNL9u1eRDA5hFU47RVB9Pj9vvIkcoYSq
LujVSMPJYoMuKzZVbdIH5OqTtbM4m7C3loYJEsORuAGIr0G/WtwDuvFUk2UIo2NkXWY5aF/UnxB/
Q0Op0nIlfkqkrkHwNTWK3iazXQs22ojpfRKN3metyZocAYGu6w5lqssPoElKegxVYWHahUjfpMvr
cuJ8U3OlNqZLpJrAhVG7Ol4YlSYaWWMYNLGUuo6eI0Lij1hDNGsDd6jp84oMtNYN0ZYOp91zReXx
p19bvulKVAenbVQo+hrDfelfzp+kcD4obyH1Sh+j408SEGkK6RI/OLRYiBEaVmSbZhTpNxL/iBH0
RWdejYXMsxt2w4pre3rZFDYNeBr5YDL0yuJ1QslV6EfYIU7VmN9LwBufGsSH7lDcXEOJnhlpZtLo
lOHJKoDlOZ6kX88t7yx5Qk4v0oFSwHVy8zFCLZQ61cvlTT6916QwyXkZJBigoC1L8r4hDmmOlJVj
IIWzaaqBBk+lv1I+OQly2DZYlQqQTArIPAHzjN9cMZ/ihBJNbed4QuDZAx1F7Sj1FZsDlV6F7ZRv
jMRLNrIYqTdU85MXLR2lFQt2evX4BnA3M1sJmNky0zZOXe/nJbfLRMtZ3/i5J3xUYxFMoNWghXNA
vhgpl3ev7mzHIPgA9ZHI1B/PO9WCVMkTD6J9naOAM6rxNk0NZf/+UQA3z8UCMAcwZY9H8fuO2tQY
dci80M8TJSRUhmmm/e71U0WFiUhk1qhVvu7xmz2MRyU2GoAhTtgX2U2i1pIbCqjP9KiHumk7eNv3
zmrGbICopALCyVEXZ0YexTqhFy368FPoX0W5MB08erKsBAmnBsWUNTibTIqS2wnoENYvJb3RrB36
w2auKKJ/kyDSvhdNTdiYqdajDDvU3cET6r8hWf/1c/h//kt+/5fZr//13/z5Z47Y0wwbW/zxXzfh
z4q9/9389/zX/uc/O/5L/7rrXqqmrV7+uHku6j+2bfbruQnzbPl3jn4FI/39Je5z83z0h03WhM34
0L5U4+NL3SbN63B88/xf/l9/+MfL6295GouXf/75M2+zZv5tPp/1598/Ovz6559zlee/3v76v392
+5zy1+CZ5emPkHTNX7/s33/j5blu/vmnoOv/IN05gyYohppzKfnPP/qX1x+Z0j9gX8kzoGemzb3+
KMurJvjnn5L2DziVCpo9ZPteLfaff3C75h8J6j/I8vMjMnNzGQNkyZ///rij/frf/fsja9P7PKRn
GZM5NtRk7IFymLxIkPagjOI/HF88rZOr0UKsbYvgVnNNb+fH5lr76j9K22nr7RCrchA+upVCe7iu
DqjkHCa32La35ffqkWJ19zt+KmU7da66Te92m5HQ2/14XTiya+2IGgmJ6wPRgIvFtMXcTqctzRy3
8a83S/73rN7O4jVD+L8+yb9noc7UQ2YB/uR4Fj14MCPvmUXytd0g+nWADGHag2jL93LrDJ9RnSUQ
CQ7pB3XNwzi2yX8PTZVOhfqugzReWK46tEZ0gEpaxe+m7fAtUpzkq3mTfjalXfwhdtLDZDqJ4U7Z
bbbyJJ0ZGQIK4+I/U8sSF8F6aA59YrZ1uoVEtc3M+LofjJ0UDLdJJ63M8mQoHdtsQj+ZFTw4lYv1
9WpFacVYC7eGSfhM81cr2fhitM8rc3N5K+flOtrJxUjzl7wx0XovIspXMVKnPPbqx2T4dPn3L3JH
7Be55hnva3HxZhjfYgCzjUII0lW8pQt3UH4ZAefI2ybj9Hwx4xksg++ba1tNoNrzOy3MQf+o15pV
HOI6qYfPRYLkOA2lpnykg0uKnMI+H+CJOupIH5LPCBUpCnKAlfc+JYnX78aCUHjCf4O7vsRvEHkK
hTaiqRB2n8b0HgyMnRUrlJDTxef+UKsHCm3xPi4rz8mghGlXM0bbcWu0K42Ic2X5Z3tyvL8cJK4K
xUqTCvwyCGtpsS0PkxduPa35BaF7oyDaQGuxq97rPlF4R6ZXsunt5wrZyhmew7vTkQFgzyMrPMzH
J0usdMOHUhRu9Rv/cbxBE/UqvB92/ZeVGZ7elXmGswLHDFzHoTkeR6tRoc1liy699ncS8NeKTd7V
6UjD091w5z9Zu4qE8sqg8rnJIUEzh9IAbZeaRZlleLQNSIhjdskhv9X2zd7bTlfRrb4XDtJKCPia
61wuJSDKWWQHiQGqesdTFARESBVDCbf0NNupV8JdflsdVGewX5oNzWM33WZyhg0SIE5FHiZZmewr
i+J0eGAYAH4J6JdcW8OLDQI3OdwGB/2qZLLDB++gH0y32Xd7YRPfGI/aI+2eWhpe22QWTCd6iV6E
X8o9LJNb42AdfNdyxQ/GYTUBPhvCC5+2fE77whf7iUhuO9AvNNj4nO9630j0g3dokNJVNtpt3tw9
104/0pe4XksYK+fuF0IJOJsgK4gz54Pyxn4aGfqTCm0ytsiV7ZUtWnZb80p2+r25iW+Fr/Q8/dDc
0fCVf9V7707dyh/g0bn9df6U31dX6h7UwsqdP7UquNyz2aKeCHR5uV1tgfiyFbXBlsRoFqAUb1aP
dGyIhhUIxOk4MwsUZ4v0DpZFXDxSuZB4gazHWMi8HRJ3TGRyvdi78H1h9GyKMURgHYjfkaYAVn+8
xn0t08qgLxnIV3/qaWs6HXcFuc9pDa9yYkvQQyHexLWHxgHTbJFrIcckZCbNgzd+KeysVN/I1lUW
xnQ6WHvhX7N6Ryd3HmpW6eL/CHWX1KVASmuvqVv0ou34cbxt7oQfzUftw/9n78yW40ayLfsr/QMo
wzy8YogIzpRISqReYJqIeXAHHNPX9wLz3s5UZJZo+d5PZVZWJRAIuOP4OXvvJe+qyyDx76p7EKZ3
29NCIM0X/du7jfO//XjMfjkkEetAzodJTfPrM+2pTUlDr7VkPPQX8iK9zKM8DiifzEN/28R99OP3
O+b59ZjJ4pBBkcChdld0ndW9hltsxJqyTtpCJrIg5VaLf3+F89+OK6AdtRzEd+ja0ar8eke5ys1W
5WtxWCNGU/f1qftXZ2beQrQh6LfQSqOF2bMaf71AhrNOeOuef7yAuMydLQhtgi7/ZUGGyo0ak94o
pRJbyrmCUquIB1drA1sayNPBErROiR0f/+W9kCjAL885hE+nzbmGM9dft61Ss+bdc0P/RGg9cF4j
/Zg1BJ3//ic5/9H5MBKdxgXwGfCGn9vug3oeoNR3TRLsCE6UmMwOfZm+88P/01XIiHoLEADIev5q
9TTWiJNpm2RJAf3GcmB9R+aIC+idD+H5x2a/HVLZSEuj02byM/360MY5CLLUlE0CQcILDROA2oan
jGAZ0mV+/+ToxZ9fzUVhxkKhMNwF3ugmfr2aV03FUCPtJtI8q2/Jp4I2c+cO7Ui+GVndO1oVkTqY
VRrRvI8kKW9DvLyhWLWxnB/rN0Br3UgdWKujb/AIs3yYgP9Y2Rr1HmzXcae8UqIaF84b+jXDXP3N
yqEVJfqa6felu3Nic1z9fgzHsz8gaILmVtrOlBETyVE2xFgKbXZUJuRZODbkgqILdR5diVMRKjaY
2qzZibUQXKHXBm8kW/eNaluNCqykWxb6duU1lm7G7RsF1yTJd/lUCit1o6ayguXBcrPNIAv8jZtb
Wjlx5KTUwtN1mgbGr71jdsmSg7hLXF95X1euWo7GjuQlL3l+9Kt1n8m9MXtzPMogRXeUr1CZJGzZ
r+UMWysdPoKFcG4ItB6HpPYa2yO+3zOm2FX1YBx5mLT9CrdO75RqCnLl35jCtTUZfTzihCdGX++n
H9YbgTjQZ+/W7dXUJtNsl2BTdlzx1JdYy7c3irGTGxCN8x1u3PJHAQ/kHPg5FZYkb+yNhAyBCypy
QTbsfCj+oCW/kZONERZQtJGg3MbTDlfudsyy3/tzG+XruIlwYy0u4fhGZbYb0faXAKm52rxlGYRl
pfdW5PYuTGM32OHOf4CejTfqM7hL79V08qGPcPzRQlBvjGiUlB0Rv9A4YJgbNtOIqpRaxm6upffV
G2k692RaFBeQLwn7PcoZEnVproQit2+AakhowKpXk7E+MDoY1gE0nIGorGAcQuWTSB+Dme28ZHjD
XwdyWl7yNyg2SA4A2eXOyvbesNnZG0I7f8Npm29o7b6dwROXZKanodk08gmtbdGHpq2s7Xpa0RKG
8xus23OX1E+ceVrqJG95A0Mhqv7gGJ15XJt29sHe0HsIa7tVEO0DiGOhNm7WZ5io7ScDyfkPkxbf
Vw+2aB93o2qsaCTVk194h4zPVmE8sKY35yRdqzSSkv/118ZtgAxr2Ny+qzdMeTZ40yvv1iboU+wM
8w3CDWyRapyncDAHHUHR4uTexdjaMK8ywCugSZaaQBHF67TGKxMvntdMkEDgdAuvd9BjW49yf/Cf
hAn0MhSjA2VKwHNpT6YgeTuaFbtbqK9p58e5OQVXfZ2uEFrcSVcRCSlyuwHP3t+RLu75oQ4idDlm
GkjyiyXjqBy2nFC+D2VTZAkh/NqDbo0w+QZSTaCVd56zhC4eUZiWW+5bkUCEBTo7IK/mWBBL0kdp
txKUD53cKJKy9PWXChKxyXNZvCdzLqaXHupyFmearSea1lSkwGdWfWy1Wt363qo7LNbGuXYap6Q7
7ozjk7LM6SNo+8ngObokb4tGX4Yj0v7xatBQdYdEROo/zUWJOZq9wbstew77MeHAgwIMKRZwkwup
1G5sEPCcX8Ac8IuoXIvytaLs1ROTdIY05n3jqyVMmIWxQWQZGiXlrCb8ISLrQ1mkxFWtsrPLONCV
IBW5aXCGm8uD0xraB3OY5iaeilEzk6nTnJ+Z1trBRQ9xVmIQGl0rzLKhGOOJsqMl09isF7iZEAXD
VDYmbT2xGbfAlvo8CtoAzMDSIsUNK0uAScnHhdExySGtg41F8qZrqZ9KcJ5SbDBw+yY70jHLzBg/
OWDTQYMBGco8pfSEX1yin8xTIiSzvjLi0SxqcPV5UHyROBSqJLC1rbnNsG091KwoJkuzWLfIn6Wa
oxIsPZtp1xQy8qfeYFfahiVj0NYNXzOlbCdZGru2rtQKXedkC2OhyoTi9XPeDf2hXw5SgdwRbhn5
ECiBLVhCZoepcLfPwdDDQNNWkmwjjzj361r2phGpxq+5sl/XMsQ4nM4gAdKigj5g9Dn4Fh94gN2o
SYsVCiLo1lVQDNy6aT9nxLE5EXLf4lWUGql2rPTUD9VoZNUF1GWfnGlfsrXPm9II9c/8AeDCpA8/
+1UQGyi0rdOgFS3WPfA2yD9zarMiUfgWblhS3f5QPkCviLPMJKPcnh0EUnnmmySr+qhu2kKRHFPZ
rbOxmD1IQQwstBy/Wo13he6z6KKhCboX1ytHIDuWsUzhHk4J1lA5JtTI2vSu2FAmXoy+GW3+e3/H
jmd8JYLpJVPwTZISYigfAqckrLzfHSnR0MniuRsrj6Mw86wfKW6Kls9a0xuXOXxdAK6i1L0TuQeg
ZjkUwC2iIfW4BdMIJJsD4I8yaNUVwlCAIRoz9Sykb6mZfAma+W7y+4Y8OHO2fsA63PrjzOFUQARa
gyk2CpkSbNmo4lFMOpgeTSIOjX1rgBNjzZn9tXFa7+fqBenCpXPlUc5kixUGk6SA8PJlPZLixX89
K6f7FsCZcxlc72UJM38d+fs4r+xebr/yajWDYSR1x9I9LWCmNDQj7qS9jB4S9rAfjMo65EHfftE6
D8ejSSAgHHMhy2dIgOy8hCBQc9iLLL9MS8f+I8RGZcWd9D8nt4cURo7guJ3ACXZLJCax2QlGAf3V
ncwBb+NsSzMaaIIiw9e38UU2BALFmjY0O6PRVJ9qcyuWqIHAa8dOaciHkg+tkbh6OT2kiwqQndv2
sjG+Yp/zaIR8tYt0XxzegE840upi/VHqCySnQdMBNoUBg8n+lviJxT/y9e2Gg6JP81XCUN8iiyV1
oWSpnB1n73yuQQaqqB7H/AZu1BpEngy2j6uXtTA+Z8P90Y75/L1wZmISnWqUbQTjJf3Y1UvK+53O
3mPhOmusZ1C8D4VROePBHorWPG2pROaBFYBe77UIcvUFeswggLYD4IYHYeXJYLmNGdfz2KjjME2G
AQYCkt4R301nJd1sIeIRgnrQlDrZmSQPFFui01Z4CoC+bkfIY85zpUaOw3o3kHvbSTd1QuXWeM2s
DPNyaA/ecl9j/QCV2tjiO17WDQyqtvQ1cETLfBXAH3gXJUqUxJ1TB2FYWU7XynBKSEtrQ/8Vajlb
nCDw6Krmwle87FMRG24pEHhsfWAd5qwaAxhPVvma+r10D7lqU1BGI+Ca2qYY0qeUImY11uaTa/nK
uC9WmDnZKV1nKV5HUWjrE11say0jCiP9UgVd0CSNJvzhUFi9U33cLMbK8UbxPx81093USXRoJ144
5/TuLckj/Xwztbrf30JIS6sP06jc8TTkozkfK3eerHAQ6UxEFi35ZPA1xgdjJ9v1CEDTGuOyYgVG
ZS106gVCHquoKmAWffA1Se241sCzGDcYa8C8HZ5tbFpZ/p1Wrv9zWTa+TNnS5cZRAwdvfxq9Nu2j
xrP1F5s/N7toDRjaNxYgVeOS9n1hD9EaZDUODnMweQPUmKI/KdJqCQiW4qN9vdFY0kmeK5spSLyJ
1Dk3Lg2nMuCr+akfJJVbrN8mE7NEso1q+zLKzP60j5v7Y8VBB5V8UQG4KEv221MwzqmM2MAdAy68
wdeeUDJ/NGmyFJoqjmSOZMV136PKuNAGthEgsshlHvjCajSvapAyR2iMTXaHZMaaTxpkMLb4tvea
RCrH3Q7OUkzzpUcQ8gR4sRXtpT0I2R69Ps3Yguw0qNlbU6B/vtqK5zZr12dt9xAd07n1tsul1fTv
wboDOZtSn+eTm05A7YfakROo2TyfnWO5ZXpxIRjdEAtEklOXDOOyGh/oek3eLVI8ESSAN9hL9FHa
Wuj5U1bHHlpg+2OJmwA+CvkgxOIEjT38NOERLUcpqXYu29RM68vS2Iwibls+0XdALxvzKEpysR6E
48nbxakX/4Nm9Io020Fzqjnsq6pyLnzqRPelIOWUcmu2XDdMKUnHm0FXbMTCUpYey3lRRewtml4d
AzGPZkJ3gAiRym2Fe6jN1s7uJZEAC0epTc1JXeoVMBVVL1Wiw6cUKN5MjZwzRQp6hF94ZUVB3IQg
4xpy4MkuEIT8uge5jK9snZKRR5V9sXRFmIYJjoXIO98GnOX4Y+Ff6nJrjMhttM6OXav1HpC/bh+n
QPn3i4K+cmxcXX53Gm9Tlw7YzfpDV1rzZ5GpQDuySQRzOAayq8N1aEbjRundpCfCWwhI1Jwxm1/M
eYWuVE1mNydtowSMd6g/BsCyov3SdGZhHE0/DV4NwGr1JcGKpbwdAEHxkPh99UuvMhv3MEuZGXeT
J6vtYmoklDLW90BUIaPBZW1irc95WCPA3REgjgJoOVOpLRGlS/1qENXYXYo+zW168ECk5qtug7oS
j4XdUyDqE1/fbKVHcutaEiQa2UK8fWOXZxm4KD937rq6MLKrAcDsQvAjPdjIVkVh+PTOu73y0VMD
TSLuVZVeWmbt25+gAfHFrPt0+manLrVJYfmfUg1Yc1wId3rSB8ebHsAetZC71ln72accpA9bICBm
az4MhLxdt8vaL7TqaGVqewCT1IsIu3f2c9TtWRKs10AtakAEpZ/kXDbP8EnyggSOor8JClIIkaxU
NPUrOXOAsekq/PBXwLYXjd4WryY4Wy1q897pns1Ot1Ts+JnXXnWN1F40SqzgYhEdISnO1jcTRxQi
8a9atWQscUNVTxCAAj8iuXSW9zSE8qcaHkR3aVReXV20zVhCjiKV+bMgY/7z1CMFOnByFWk4OrpI
YzxgRRVOjmaix9NtjO3uNFOPui6g09O+ZTV34+Ty6TVlPxtRg0aPc91iLtd1w36Cqbl2mG3z0eHe
ILZ51P6d8ZQjEAItyz/+UOkZJUBeOcN4YxuL2z4QXtYW93ogW/Oy3LZxuJ40zigS5KUIsutes7tv
CFq8DS5gP7lJ03KSiLOmB8s2mt7WHjrTzT80HCNGctC71TrY6JxgLPN5LCMc5pqWCDH7gk7QtPKh
6YRt3lRIiYyrIuMM+52yrQpOq/B90NpTP43X0MLae1Xn/hSR+uRywNtcRUq+WmX7fZAZxlPXJEKj
HBdfUJOYxivtGCA/fBFH1L1+mSP0Rw+gx5sivi+x+PqCOVVo9YGYWw5Df8IP8ptOqKlPcisV2mmk
EoUv5VLGEGoxT2Xse6mO+JAD6f1qdnK7JmdAlw5Y4sbNXzwsa49rbmnlaco0zlwrS5V80JUMzUsv
G4kUwTiOR7g2V3eMKOKnKfT7jDW4mGkvYg8DcRfuk+svw+hPFcQkyg1YuMr6hPdue3HRCD3PUy2y
CzTyQHUcfWWBaVmpzacyy8FY9GO11ffr0tqsAGtQ8eRsdkcvInfh/lVAcCIe+lrHqeaaW4hCedIv
Mg5XVkhmvP+9CyzWbyaa7MYsFIlKQ9oaa6KEOZYnIKvOfQrH6Uu65elH0pXS9Ap4J+jVlNnKcYNw
wYxKVay8Cv6wH3LEIdtTcqS/JLZmGS8H0pLuCWzNq9CZ2u0SomMP2dCFKhdy9uAU3fOsbYhqg7Mk
i9rkYzFVHaWZaElL0d1h+JK1g/NgT972kDYVtPsF0+UQmcFAqqNfztPX3u6XbxbhpTLOaV1O4dQU
w4UhajhrmDGnGaBiJ556kB8vVspvlwwmvLCwB3bI/9jT+IeKdRrdg7R4QNewp8GdLr2AC2/6q3Fv
ea3wY60UfCaHVfQPs+j8DxKY7B2B16QWyFGvnoMVxCzv99IKOsrAOEM9T7373irbhaB+L/soheeV
cZdr6w/EgQMkTtzON5XSOQR4zraHSLaue1vU6egcJ5f8zMNQKo3EiQbBRRS4Ut7PzsTHfRE6o8lt
0V6LrOGIBZAy05LOX00zRrpXEzRT6bv+0WfAcZFKhGYJMLuWY39O34BTUkbDZuh3kSvHq2C+ZPmQ
4MY/zs4ytLZXRPSg7GtHDV4WV3oNxVOXaw8Q0S08ONRtkHO8EFnpH03KiJJtKsjRZ+TzF6OxjDwS
bZedoDcC7hukaT90qet9URMqoHgpAXnxD83idedEVbC7txbbp5nSizDHMftZTvbwPZBC9kmj8uLV
tbqV5jWe9KexD5YXkevNXSDqpT9oszPeLWY75fv3afjZSkt7mdQsqrjqEOXTw3Ydkvd848npR6B3
GpHBKpSm2nq+1BqB65Y7O3po13O+XrkEsTyPNGJ1QK61DrE4FZCy65TjuJmm/ncx2xNN1qLYrlwh
ENsERR9c1tbgaCEh/pRQY7utdsIHm+pjs1RAvDUxAaEfDPUXd7CL/UjbGgv1ifSDyK5UZUR1Jrvv
w4pHO6IYA/fmL7uVuUBiWYWe6wqD33Kd+tCDePqtnrvgguy3qYxcn+06suqlTpNtbdsPRKE2RDmM
HbWz5ABOOGQ2U1RT7hCTMhvsq5dBNzUPpkdbQ5UuH3ySibzHMrPnR6VMXPEyK51EUWzi9dx2DLA1
IrYOU+DkP/LcR/oB9pBqsMu+5gX2zZCqr3wwmtRMakvYly6ZngdhAX+CbMLgCC5XkCLETd35s0dJ
h/NkLsu7xveDl5HGxGufzsPJNDVLJTScRxClOvE4+5EzMfND5roKTiKwyruOg9rjlk/1He239Hp0
oC2HIq+nL6ZNK+ng8ZW83LLF+wGHu/YStEpWd0VwB5vM1pXbo/RH/SprfeMG1mE/RsDaNkizPouI
zu3wnG2LeunU7NMzw2TxNahwu3LG9AjPK3AeXnPKr1FZ0XjOQseqZ6QLcKG/Eulss2jxyb5iRdb5
10q1PC1TZSGYYeJFgtWmB9/scWLhse5kHy1skRsY5aH7Akyq3iJjTi1oztQsBhvg7D1YirMtX7Ve
3TQapGveUYqJUJ88t6a49oGaKUjhFyS3t9TWk2x++LrwPmEXD1AJTGvzSIB0+4TA1TDwVy/NEHvr
4q0UXyXYUchLTR639qiPUVkV6e24ShDXdl9YpCfXbfAlyPPWo2mU0uawNkN8tLy8/5ZRP5GQKMu9
e4F+/+dmyeXJWwP57EA2YGXa+U/al2xxKdPXDtCoLa9LmJvfG8a65PV3TbqEdmtYF6UxlSIJRFs8
lfmg9EgHq/3RzkqOx8WWYkbAdsJqzHSYjAfH08ink+7s7Rj1GbB3L8BD0ymjRohUb9s/1swEsuv1
QfNjowvCWp29zYyqvgQI6cJlLyMpc4ullFbDdzgGCxBXyB83Xk0gWWjS3dfirdoy0oxNnJkHkRbI
drSKh5PAOm2pcCq+5Zpbmqw515zIajGoiqrRIEJylE3wweOE/rTpvbDBzxrpt0UxbgxJh6/xINK6
4tiGLPlutVrnxTb3oozPmXJRmxizE86MXwdzCeccOVu3aP4IyU7aYh+d5W8UTdasZdPiSwxDpVsy
m13ZxIuaiVDtaC9wzynpfXHNQ8Sz3apy3S3ppgXyJ53ceHFXwgtS4hqLhFFkupMbU3OIfJvjyA27
v2u+ozB5gwL+Vbyw6zvJFKAD7gCQ8s+TpzKGXo6BsT+BFpws1bEsnYtN3NlGeTnYTy4BJ+Y6Hhj3
J53tx1kQRJozJMq4ok93C3M3FvatRTeQ8XTsZOrgTBcTLU9pLxeNf7Np76Uh/NOImAA6tHawAogl
OhMhTnVNB4R40yQ3HfGkMQG7rVucSb8f2v79KphfGNUiPw88dFpnOhXhj5MRqJEsvU6kz4hJvFvb
07TD769yrnPwaJjtnDXasQ7Wp3PZTTnsdqjNKRNnrLdHfZbTDd0J78KnwEz8ypn/pczn7XqctLFX
cW/WeRaiN9K3oc4qkx7bUNyuJaUrgrh3Xql/vCv0lntOnI+n5OwXUsx7UQDZZdKOOpIyU+tPtkPZ
atOlOfXoYePfP8VdrPHXN5g5PqgKdw9c4MUgjePX6fpK5CEQXcuPm31fW2z7Vp9dCngODhy6tbs2
r7N3bvF8oM8lsZBwd5jhSOHRz26xLMw6V8z14q4r0lOnNfS3R+hElt6+F13x90vxHr5ZxhDcQKs4
U9tgPFhdd1FOrJlBG9kCfLHM6HUtU/3eD3f+0hOctKddkQ0HONXmHfn1QVJwuOvI7QJxhUcU5tJ3
YykMDkm//8H+6TqA8VxeRxYAeRm/XqderS4LUrLaSFW1To5HWdEtnvmOLubvrwV5GDt3g90bPZF3
toT7dWAujs4ImO5qfWRb9yjeQIocqjyvvqi6ZVpiqUV/59X4+83t+W0ol/YoQY94n19vrqx9I51X
elSt2/UHejTGhXDIBP+3jxAJHWpyD5kGStJz12JRKrf3tsqOcxLNL50CmhTbx7/dL94EbfsWiA+H
8ap1Ji1ylio36wCC+4Rmh/O8PkV1KZd3pEXn+wVXQX2IMQu3B84M0/r1iRUjRyc19laMO3JhYJIa
B5wBbUi32omJ/xb3//rZYXSw8W3gljLJ9fv1es4snJnOpxUbtaEOUgumj163LD9/f5W/v37YBXc1
YIDcjC/s2XuwdYjB6XBa9HJd867AI3ckinZ4TFtPu98qJlC571Mc/v6qf98tduUqFS35ZAjo/LNn
GaiNDLQ6t9gLjS0MMrqzqT0W5Gf36x+X+v8Gpr/YkfZN478bmA5f66r+2v74PxfD/h/DX41M+//z
f4xMjvcfbNPYjXCP/pGJ+f+MTK7xHwyYfEssSg08S7uH+3+MTJpj/Ifvmk/xQcScjsSU1fe/TibH
/E8AOBKGHP8keny20H/hZDpLQNBMcv75K/7GiJOFqtOpqcg2W5y7JWdmRN8Kz5FTWIdllNYXfai0
J49D7HNR9XDji20+MGt2ozVdVoaYZIfqW18kmAOMT5WcRPyX53n/x0f8F3fSvkn/+W3/8y/bV9df
tNi5VurT4NvVqbby5sq01/66WiSjaD/wb5iapJEuA5KccLCGxrTWD6O1PU1abhxMPRP0+FMH8QAj
IEx9tXlA8y5iq0P85XX+ktSoTj++85fuH8d/+kvPSgG9U9C6gqo67YTlyJJKhrVGU6bzqvy7TsPv
yrWZ5U9bXqE0S20QQmLo3nGfnFls/3xOZ3uZ5Q9pMOWyOulIhQ6u18+xVmRO4gvHjCRB9qeh62uG
gzPsWWOeaI0QJPb7W9/Vi/9052c7XNdaBcI8szptLdTNsHen4kOGXuSCAwJz6jnQP9KKZ/g4et6/
K8D+vN+z/W0KOgYuBg7NvlLNYQbSE3ZklNx0qf7j93d1Zoz78xLmr6+eb7tao29zdZqMLL/aekjq
C2mHjxyQ6e5uac5ZE0FBkK06h9mmPTXbNB78bLut6jkOHKCRgd0iiquGb0zK7ENXYKQzNCN950c/
85L8+ReefZbpjHTt4M7lyazKJWqHokzoNoFow0Bwsja9vZydurrkrNZEHjC5R9zfmPgMRo2d0jMW
b0Yqjqy9o1Ut+aU+G+Ztv6nlyhL9eoEJVkWV8MgHWdbxX+Wa/vknn5WWzTAXY+07LQKDpaEx44h4
WcrpyDT24fe/25sn4u+vI8L0X383lVdZbZdzd4J+VF/mKLyZS/nayan75WpqxEKzqOiO2kDbY2tX
iZ6CltTU0NPTF2V8QC+0JrncR2j0qkItn6rPY5vZp4yJ3ckr1zGaTKON0i0TRwYXWrIs3XRE/ZlH
xqCMpEJvxQxlSZo0NQ/TuLVX9qTExdIvUJYcblnSGr+yMxoGQ9X1scrwu+JlvTEz5SNHkNY7DNBf
q4H/fdrE6v36KMrV2ZiyuN2pTTc9Alvmxau7IZLo1/dCx//LzvO36Eoh6UUE68LjJiaIUGChxxN7
dTS26rbPms8M71/sMW/j2fIgTTXW+s4PbewL8Z9+6LMdt9dS5dnS7k5VwQw5dJ3SdqOZnMZPepZP
P5sJZAMDiNpzmRSBhaP7ZATHIRgRgAp3cfTTNhq0r37/3v3XP+dsC+4Xv++2zuFh9411PW+0IWka
Fc2JiZMXdq192fpZnQjcWKGpmC1rBsne9SCW02QDBX7nz9gX/z89lbPdeIL1GjS60Z2yICtOrVlm
YTWtksNi+iSsmVlu2xC/o4/aLvzzk40e9NH3t/fiK36t5v985852ZoeGgzaVBKP7MwNOQ9doFnW1
uGL6Xcd4JLLk9zf6397ts+0ZTjsra/Lr01QuDbhstAtrGohYN8Tj76/wawX/552cba+yDoIthVB/
QtZexik5LghttIBf0FAXJFnsUuDV+Pz7i/23deSd7YyQm/OtEVuGzG2wDivxoR/oJWt8eNh1KsMd
YtO38gvN7l/ReMjYXcr2nZX05j/4h3fm3LQKotVfVzFqx6LI28uh1yyavP72skKQuekNLKaO1QfY
AHNHHiGEZQuPedq5Z4gZvukjFVk48uCz2JqL4BbJdmrF0lnVCelZcwBpg5GuKYy9pR7035h8Nc92
kffHAEY2LX6TviM8H7HIuLDXhXHG3K93YnSD8fj7x/uHe+8f7vGc2NospcJw6bcnQC/rD86gLY1a
7vzSdfAxHBhvMnyrBhd1oJJ1fVXTzy7jUSHiC9Ec1XuL112QLvXSRWdU3ZTuzMtXjDTe68mvbpZa
EtNilKv+3THH9KtoUkPFOtYGgvYH9YJoI4ubfOwOjkKhEvGJqfIQJEE5hzOqK4RabR5URzctvHvd
R+UXMZQxRISpfGJ6vZg3AxODWwsotUq2WpFRsQ4+5V1haFtSNymDC73lRBmjkMyPbmtuhHNYlrrX
zB612+y13l3m+MyPLObXVwUaHSNaXPDQ0L1M7fNqy+oVv1yzJCMjseYajWz24lC2XaEDXPzbKWiN
xHEX24pKpOhI7CxpBqEq59KNghz5S5L3LRanpcvGo5l37qOlyo60xLbbXrW01L7PZcHIKNV85yTW
1vog/C2Dqxxo9rUs3eBxHejtJYYNu4KLrm0aZ1Njot7vFLOLIJ0xzufcXjiIYJMJwkvpXK8bEzZY
0wjtu/ykrPqy1jeN8e1S7A1/V3hTZBCk/rXUreXRKprqrhqm/kJgkTk6mamNTAUcfvl6skhRmgh7
XmkZ2nNxGtYB2U1rBlhKEGU6x61qjWdXR0oWztgVKiZ2bnXnll6gXeajM/yEG1K/zmUfXDFO7plR
MHJPqMG6hIxgomAZO46C6euYEoTjqKaKDLn4j42/8Ssb1Vx/bOHHgwnrTZ/uZdG4z9pW0OmTg41w
CyVjxWgEyfrz3BRM6tYNIWli9wilwtzMtOZEhqT1XK7udLL8Sj6VbVl+NSrX/d7YGgNclXVr+yRG
3f0eONOmHfYRCyJCBHkZMB6rFZHRa12OH8SnnjfR9H+0m6b5lJnAMaOtNiv9BCgIgrRlQO9L66q1
L8Q0mBeVlmnqUMxyS5pmcIHRL11xPTgrsciWNlUyLPpiSmPXn3kyxCarD/bIug/RlaLn94vBfFC2
ZmZxMdKZDI21reO5d9wYgCfeFhkEV47sUJhbW8psJZ3H0Jc46wAy1bQ4MlQZweoIEeXB5raRSVbM
g+h3EKRjr1p50BUjRcAr+RH9jkKblAfjh8zgvY4UFNAXpx6zVydv+zG0mZQ5UWYwaZVdlTmhpzZx
0gKjOSyD6Mu7eTTcByIY1bPUtX5MNLfjPeTVyXZxKsWQq1slLqYc/fnQuMG3jrWGpriW3kOq+vZV
swb3u59NJCrvDqufYrXcIjKEYmo3oXx5KrXBZHBPV+nbOA1jHjmD1f7sAGg8IQxmpp/pKyqo2l4W
OzQse/f9G6r9KvRM3Soaep/XRamDqUmFfavAVDCkmXUx+l3aJ6mjpUaE3/cWhwkGyN7Nw14xcsYa
0u+acwfVgtNfZvW6PI5Gg+ZoKRvx1eN1QlHb6FKczI6kg2rOrRrItm+9TIMCbNQiqpobHe/FmEoD
ybEh+pO/1B3B7Wu5nEbMbSYRcsb2rQpkP57WoVy3xEQ3c50O20zQJBLNjynyAXbNsX/RDeCdl3qf
6jeIYLYLofLRC63e6z7ZQ8kPr4LVvzbEVo3/l70z6XITS7f2H/qoRXuAKSAhKfoIOxz2hBUOO+kO
fc+vv49ct6rCulZoVY6/QU6cmUbA4TTvu/ezN3nbbE1Hmei8xlF6q6HODXiRzc5qJlJQJ6tCMe3m
a+ZpEtXUgvGLiaJf0h2mIgLf2tl1f1qVmkYb0P7qWxHLBq83YVtoxNx5+N5wIii3tHyl5uEmiwtf
mIq8WcAtI+ARtD6BMdSknZV2wmIZo/KYlNr8qrp98TrKidlW0uk7KjkbDE3EuzCeu3GMIuZw5kw/
bdwWaU2SWNfubPIdfrwEntkwndIvmskYrKFu2Z/2S7eFPhDv6fcvxAwDFvv4Esc95h/WWPukWkMU
6jFOsap2An9eiH/L2MUoOi8U9E9alf/ekJ1yAdEHVu5q6+UOWJncaGWuhmwnTG8gwxqZRtU9Ieib
tquOwoqyAzSFyBCHoWVr6FZpss01CxWfNSDVMCsLN8aUbM01S5/r0Ub+rPe0aCFi7nBLZR6vkFV2
ytdDYzrdrdrSJPv4KZ2Q9f5zHycnhRlNVJT2q9xlw5Rdq6tFtzlDPoqjZaSlvmibDqsPX5vb7Ru2
oaE8Kqy1etQv7J3/XFVDb/T7udBmG1fkTpPuyDlQ79DyRDfzVGcvSqPAFpoQIaSxEe+UoUyOwuVl
+/GN/+ol/2l8nJwNFnuRYzKY6S7CIfQDVW5vbdMSVXhiT/X1YBTC8ugdR403ggf43Ftm94oLGE51
PeDaCUWdo79Y3c52wcfM2IO1CeOkiuCHP4jG5pmTf0sYoLDGZTN3Mv6kyCLmYJ/Iyt2IZBRflX4e
r+RkV6zBphExgSD8u/Bmzz3XkzNJadZZxeSa7JKBQBhvSY6Folr2m2GekG3MTWRxTtXr2EQMHJU/
ki6r4gvf3rnP++S0srZVie2M84NbiuKriOdlsyjtHGR1Vl+I6TlztHNOKivtnNotCs6MnRsJWJlS
hEWpsZFV0h+zsdgXHuKZGznNII7tNVViTI67dMRCEnfzGLQF2+9JsMn8eCCe+wKdk4mqLFehSGOW
O8Nak207JaYvU+Polag0G3cB6/hsZct9WbotYw8x1+SsWajGevTzwk84jvk/fAun+gW7Vnp3pELF
V9ZX+zpalpDGbnKv5X360KCxQh6UtJ9xXwyUNgzrJmsK62Ftchy3RO/uaoDPFw5Hx7v+0085vol3
RfayjVMGZp/vFLbNKPFV5LeqReCTrBQfFnm2sd3lUszVudd7MvdQDYM73sfVDjMf7BsRO35lVMrG
aKPq8eNne+4SJ9NMv2iVPbfGsciY6dsGrwSbnXykzYx86ONLnFnpnJMvvV7cdcwpclNVnHXPSDvM
a8iL/is82b8XCOfkW3aiiVqALcpd01itb7vupwrR0lUnp8Wblni68Bmcma6ck5JDOU5O2XC63yVz
jTWrV6dbGSs3cb2s14ViUUxb+LzFgHtLjNElxZFxZridNuTLuZgRuZIbVERq8wwJgxsSSsbJRIFi
/JIS6448Vs1iDr1TnI5eK6OKfNwcka2PEjy/7mV7lEdhEv2rdKoK5wIHYa8TY6uEWTXm5Br8OlAr
C3PxWkpmfMNqqnCpi+m+LubxxZ4xLHlTW6p7XadXEZBOD5PUABVQh2recTazlQahBfri9kHDrBp7
hdn2lj/33fiQRkP+XALoRZVaNtUl1dGZJyNO6rU4nehmyTzbRWhGPYnzclt3/XptSATVWZpnLygp
L2FZ/9y2EeL4I9599UJDnFc5dbrL9fWnYfQP66p1HF+yW6mMWtg5k/xmYhO+8MWcm3NP0zxVkS0Z
+dr5DsXzteYMw4NaFSoXdFCb6ilIxC5xt9LNX6PVVl5cKydunNX6/uMv9sykcMrfy7VI1uuc5Tsi
h1ZflaIICN5O93oh0wsNmXOXOJnaWlouDurfZEcrbthHqa6ikE2rK651CcR9boScTG2rU+ZFjbt9
1xs4UOOpGTfMEfl13Wo15pcRvzwoh7e/98hOJrnymEO0uE684+yI9nBSxf6I1fSnWbU3H1/izJZC
nMx0iV3O68oRaFdQcLrX1lrxnBKbQ49vIsSAc2n0medG+8lc5/aNNeOGxKcTifIK2aXhd4LsQK0y
zW2pGMrNgDvrgPHtTuPDv7dFUWxsraqfh1LXXqupQNabaD9Ljhgerp3KQ6f8KZ6ycjd6QonqnUya
zkvi/MuapmK79ojNOCSX/qQos7cMcb5V2j6EE0pFqi6szYikh7rHmN9hp3nLKMFywoUKlFmKuxsr
uMiqnTQQ2NgAzSIpHkpe7ybKW5ZjGCFX+dC1ftfpIlhF9M3u02Zrcwa9sJ0897meRmj1sq5QMuic
ApwjIyArK2Jv+lb4QlYiaCRdg6TV1V2rTNF2BB7xNe6awTcKqV44750Z66cqxQqDhbsaWrzrCjv+
dvQyPa16g7sKb6I/KjnHcgAN48+PR+IvmdEfdkGnoDC7wVjVL9h6ZW+rN7boqo0RlStKxbbdT7Oe
hL3oCEUwOj1AQwY5ZqYmWOhH634qIkzm1Wc3UVwM/3nrD1arbs1pxq5bmOs3rBTOsUWYBZYu9YBj
eOGNS1Vd+IzOParj5/VuLndH9P02LIKdPc/dxtBLFV1gudxiOv/Sp3n6sEoKHB8/qLMj4zj9vbvY
ssR5Vhwtb6hIy51pLF2oyn75bo/LeJWO6XgYRd5dJTJJnqa8qPw1ybqgSdNLd3tm82WdzLMZ/IdU
UXvutldEsKSt4kMwUS/sis51Yk7RjE0HeUGPaVnE2v9KzHfVOrUbQAWd786zfVUrs77RC3DhrdWA
jUIYeuGIdXyGfxqEJ1OuquGEHGu2MaolkTQMMzTqPEuDqcTB//H7OzPlHtnM718fRafMXBcl2dnL
or8YkT7fqF301jlrOfrUTi7Vm05wsf/exZ5S+mFWICcSdrLLMR54jTsvD8a0FldT2/fQZSI9dCyp
bicZYz7O5vSh1AGYpCJlyyfqjDYGtX2vm5VlM8a2cVgsVOadLaK/96xPtd0kZxr94rBcy7bMHiKd
crC26pKWiaU9f/ysz7zOX6vRu08lXZyKyLkh3fVJ7oa9Ag8lwep1ZwJSubCvOrOw/Z9MlUmqM4BG
LtFl+BonDR2Okrtb3SrcEKMIxopYGzb0jC5l4567qZPJRimMZq3xLe14fb2POyM/MGQ77Lp1cWEn
dUZ8Q7Di74PUmPuYKG6XCpWtJJ8owRbh6Lb6vWzx5SyxYgRLU41PXLfZ02RPdvqcNL4VO+u2tcsh
mE0t31j2DJvLBWRplmLwKSL0QdvOl45PZz6k02zgwW36ieZQyvHJopo74VpdSC/eVoIuj52ul0I7
z13nZM8XiUbR7Zj5u9UWi2Z6sVwBl9K2CeU0ACmYR//eYD2Ze1zCjau6sVKqt8O6l0R6wB1ylU07
Ecb48SXOzNzmydxT0Q1Ej4o4YRwnrDm9a970TblsPv7bzw3Mkz2eJsa5ZNSXgLrA95holTeRzgrh
LHTt/9YlTkGseVPhdZLolzIoEHiE8IN09XqHRnu6sLyeuQnj+J2/mzJwXA9OC7Jj1yauc1fnFRIz
vM3341hcegtnBtSvg/m7SyhJusIRcYtd3ET9MxmVmLTmXNsLFegVUtB+//HDOrMrMU4mCn56Ow+5
ke3QWUIAr2/jrBOeBmU2wF2PU8i8xEA999COf/7ujlbBwjItHCPMkn6AXqarl9lYMjU1cS8M3XP6
HuNk19HHegm3Zsx2WYaOb1Lm6KDOqQIyq9TDaep6H1+gda1TXtikudZ7rWbqh7ZwbNiDzsV9+bmX
dzIbOIlFWaDkGJ1UDeLxCQdp52uWpn2Lmqo+Aqiydj/q0eCiMBheYS1o3zAJ14CcB9N46xdlOrjA
p4/u88VBGic5RjixRgHl47f+a6T+YQ9zigitlNTieI9m14DIlINGfFrMgd59Nm/1Nm83/Uy5Fekh
ol5ROX5nwC2ijzxs3XiYcFBaFj4De8FmzWsEXVXS7bWbL0OsOWFv6Qn28WjeoL1cgwL61SaLM5iG
eXLVTt11MxYd+C1M8wPoDDy1R1hgLL4IYAUh8Ll8CyPyijfYhGOvuIGZxvrtrHaB1l6aI86syKdu
CYkvXa8xTe7o/+vYJ2fOKW6G7lZtOSyu+l/KWnN2b1v3wsRtqmfm1V9I63fjH6Vmkjvkvuym1cWc
YQ6Vc5U2BaxHySZsDWZ1iEPLkcL160gpbnBNgqfH5661GwP2ZMDxEUmKQ8u49VNWWg0fMwHU/pRh
Bm0twz3QfBt93VK2I95hqlElz9ZXYjl9KzDy2B4YvCjsc4c4NSBcdP6pwf5IxqglhJ1V+95qlPEO
WZPxJKGg3Q+NsH4k0O60oFOP4V59l4qbiTZ0ShJPhxM6M/ToDlezhTtVcafHmNbqGMS1qIatEr/R
JS0rv1gi/bbstRTtR5HTg9DX4mAbeg23b+1Bt1gGYiVIgyjUU9qH8wZOB8ioxbHlblhnuoKKrawy
cBcwIBtSGlQDd5BT/BQUcoLZthQ7SGej+9qOavrq9A5CSqVpXfoR2BIXftoavaragA9ULR57kUwH
a6G/2mnuXR1DK3fWRYes2ibAJ8dFKHQWOlu/rqYjlEmqiTl6kdvRj+f+0h+DlNp1lMVQ/YQxREOA
SKbdiqZKXnW77ehrRhlSPSstZLIxSlN7sfpGP8ikbDYYv7smVIuSUoUG2RiMyjS1GqSPqNkZCreT
TkNl+w5LV3JfMBtofhkNxG1QK59/Vritx0eUk81jZmcjrXLHldFR5OK+NVEnDQDPrtxBPjGqoISz
N3hUigsFtRZ241uc+vIHxEnrRS6cQnHfgpgHOGpmzw5A2NSb9CT/MqWJZfvzhHs+gGvjfO4r8C7+
uMb192xY+FTWXK4VasVl3Gtw2AdPpZvuo0lo9C0SnYEhvULQork2AgthQE4vi6ZV8SHVRuczqV/p
XwrSpzQsu6LIAxsm924GKwAmsS1py5sLMgzPnIwMuYNjAbcUcT/A/M+X6RMnjhIN00Ba4JYTCVS/
tSzMOcwnyHyGMRr6BpeyafqQPNObCau0xkltUh+mOIFcXone8VLdTT7HAIvTG3iy2CPUelaN/biu
IJXyJZblpipc1FtNp5Tf094UjT8Pvfttst1t5FD39uu5XO5xiIMWyKVrh6PKsPTj1ASTKLpx9SAf
dNeTrJd8S1Wr+bqMafzaqWu6VUaJYVcdErB/olPdw0g7rYLRbPPTJ9qghynVcJYbVDoeBjuunR3b
OzpfDhwRuRnamhfK7G1+d7Nk+KxgQJ89vgr7kOnaPPt5WaokVdpqdicqa3ghCHC8ouXYwnlzWgsC
Whu7T3HaYfgdavqhtLbdNnuk0lyFZaZYb6NY6oCxAC9oiAqoS33epJ9Brtk/qgEQFRK6YuaRuF0X
b1JiRVBJg/Bttr1brzGzdlTfxNOc5ltDkd1DbJXq4jvUPSx/zV2SAVqnHQavx+oALyxZAZqqw5R/
Ag2KGIzqTfEZSbRiAnJJnO8klXDSzIXZrFgVjvqcDnva3eocRfygBIQMMruPQsRybbJRCGFftw3F
xFtZzDkIAmaQ1MvdFTaZVY8K7hLZIScbJMT5xVBqLZAGroFNtTqw9dQIJE00I/ceVfs6N6bcAV9Y
9D/g51mut2r2ul1SV6XNo4EDxeCFk3U1wTN5esZocPuROjmAxJvR7JzU4+9zfH2O4l0bdZl+GGBm
mBtuHdlgnbTyh+uO0xAUUCW2HUXHr9j8QQlMWOV5Qs04OnsDK6nlFd2RrsbwHa8AYcUgNPEj36kq
zB/PbftpXxgz0ErHTa0HvnrIF0biNplfMJJhHMXO5FdrObRhTBX/u2WNN07RPMeqSNtAgyJxNYMA
+1nw/zMSEPN4QivTO7OwjbcogUgL9riGXZIJ3drHyOvtrZEwT21ckKVgNknteCCAK0+3lXqsekJr
Nz3RsKB6ST2MEVudnr5BV+ZL4LpHjgC4dWI3qc6oL2D6dLnri+iuSQ37roDv/Cmt6Dau5L5VXqPX
gqGYSRedAMWfCO1VaV5Lum0M9HqK7oEVWyZg+Fr7CjdgqDZWh9QILVVz10V6fzOny2cEi0fZhJuV
n5R8VTJ0lUn3Q86iWvwOYVeF5jsvvklX8uOqlIgWcJpme6DCWACWYMgGS10pYG1S5wjf7fPhEUXa
9Jhk7vwtrsxuCZ0eQudG5Fbb+7JJJ/DIo4QjwZKu0p6qYnVX8gi80ZXl9zltx08rrK7b2pC9iVQs
hqdSllOTBrMSKaMvGDg70ItAn6q8mmJftedk8NN0SI2wxpD2BnLU/crGoCWfCr1xjcyui1AcjnEL
QaxscnKN3cjtEVzY0d4cSop9dHSHa/raFmTNDq9jeaRlmdl1OrZ16c2W3j3+P3dkYLBrcMKxzIov
6HX4aYlS1l8+3oKe2YGdOkmziFlyUIUbgiSGqJNqb+YkuzviStU9fEWT5hYrzZgP7oV6xZnzx6mT
malzLpPjBVmP6occIfBfnHPF3pbp28e3dK4q+csE9G6LN6lml5Co4Yb2SFWMiCQ1qIok34pU6773
R2pP148yqIuu3aXIDYNeVvP3Cxc/s7/UT07WKipRoVDFC8EPfYqhcPjLmGBmwbjt67E6BvpopRsF
ECNuXfJSZTOpV1MzOZvazMvA6KSyzdXx9eOfc+b1ngbezqteF/U4iVCdKpadeAQMtZbdrZsmVYhw
UfpwwYZtzCblwhXPHLp+lanePXyWzT4Xeo5RQsnyZx2fUGAUM3sOJqw9qv35742jX6XUd9fRqknF
xD7ZodWDjU4ILr9hbzkGtZ7mDx8/vDND9TS8a5VRnbcwPsIVCNJN74o7OS9IXCPwLH/vCieHcXDi
mqHQPAqFo3zuM8O4z6RWImJZ1AuFhXOv4+Qo3hSlpGcGpNFOG30zOV1xVc2VtsUVWoXa4FwK8DxT
wNBOztpRa5hdncxKSFLAC4fYvQJ9K3CK5EeTVss+F719wan1q1z7h0Pzr6rDuzdPQkirIspPdhFc
aL+pZHxvA8y/o9MkPLB/YmeAd0YDnpU3eNAMvwIvCXspmQODxePZle5fBc7/AG5tfj1Gs/acFRPI
6cmYAp2T0caJUS+YlbIE8dAXGzTRZOHIVNwb4Ma3qU2vVVCXRrFW2vtJAW/fL2axUehCbhttQb7u
6vKO2IY0NOw6v4lsQQ91WCaIhPW8SWy12Bcypz0sU1bV0lw3JYjHTY5UPbAHpBKcRHv0hN1yYaCd
60T9+vN3D62JJUSiTCphI0qAcuwzN9UskwATYxeYEfD20lkw2ua5coCqpj4mAEQC6QC3+3io/6I5
/Om1nUyMuR43ehuBOhynzjUCR1slgR660XotborQ1kSjB04v4Z43Zte9jvpYBGIWQwjGfeQEsUBe
nTLLunUz6tMXftaZ6Vo9EeoZSdz1pjIlu1Y2WkigQ/2AllMPPr7pMzPI/8mfyzXFnSO+PguXAOGe
icspGzYQh+BLModfC+cfnutpUsqAwTcxkjXfHeF3QPnlsq1jCuwumL63qEWfCytswlsLEL8qo/jr
IFAcEyuRebq+LgcJE9eLnDYO16nHidm50U0UD2R6yQVPZuzeV6aUD3lfvbUWQXMfP5lzLa9fwtd3
AzKpIoj0kn7PGq3kuCHb84sxn7b/tGGvvX3fGuINKKZxLRfT2rkprRk9VU3Wbce9NzT3GD2Z8OnB
oX8yE8vy9M7VLuB/zkyb+vHP3/06J55Xc3V5qGCu7QdXDIgtqJX6urvib2ttc/fxYzgzbf7Sb7+7
Th6rRR7D+QgTd7mHM1mFOeEMUPKsyOMlEryCq+HjS527pZOVoHDGQWsrPQrVdh6vF3RhPmfFaQvz
Dt8hZo9/Prr/D7t4B7vAhvTu4R/TgH+L671/bUl6eF3eUy5+/S//wlyY/9AtNIm8WFUTgn/+g7nQ
/yHohUOaBD6FM/v4uf8Lc6G5/9BdDWKOSdb8r3/5H8yFbv9DkFRITByEDKBV9FH/C8zF7/MWvURg
GaBs4IlrZJxYp27HJa8cfRJxvjFi+VTiC/MEYioKo7H9X82Q/7qSsF1VI5aLIKvfPzhzzIWmmFm+
oQO+3IKstO7xBZssUlTy3r2D+39Oie8JGX+6KUMlkE3wBC0kkr9fSjfNodd7bgqR0n2Ci8FXNOux
aaMLG5TfP7R/3pJBHj3AaA51PMPfr+Pi2O+q3M02+ax3kpN4xmFET7QrOsKI9zP0Tx/f2O+TyP9e
EOKVwfTg2iSC/X5BQoTM1ET7yIallXdu5XzDbdjeKISgQXACekneQndpQwG+i7/2PwsPl4X1pvLO
HCLVHd09HSRR0TUkyhBzgJ/cvldAi/ws6yWis4NgwKDU+jTO9XS7HHdWRt/VO9Da8jDjJLmNbChd
Vosnyqrz4ourpd02o0R6GG1V3K/Eh/hmgWsxWYZ272Id22mxsJ8yKoTw7efU67pORv5asDpwqmcO
I+nJOQjyK75K2vobUsNcCZqhrDq/zes+UAnLLeD8z9pLBISCem5uf4XFUoQJtkjT66ZOuXNGTvSR
GpnfTF5dioECp0TR5ihN+6Ffru2o6AlBkj+SHGwpIK3bsbNxiRKR4yPHdxFpGH3G87BtihQWGxpq
QldO22L11hCroFtXvmhm4txadgPSt4CGIcQAnJWC9/xc2lYXpuSj3+WTo3uyFunepI6+IyrgVa0a
fRc109GTO3bxsyoq7bWFu/pU97GFb2zGg+0Vy/KmUrBDiTeRobRa0xAqJrY9TxbjGCgolZMj7ZUH
LPVsuLMytQGu3sySA7Kr+hFO0OtEWlXGvlUFP1so7Qu9h/xRgy37CXCmtneWzAp0ZRUdBi79u1gN
OnypWnpdGQNCJ3ZXuZ71GNow1HyvnZzhLRYL6NUk0j4pRn1cU6vISv2lL7JrUdGoGwsZ7VvKOht9
xSIdtW4HZ9nI7zLZxve9bKK9ZuNl9zT+cDcUqkJtqJAyaKvF2ubIdUCHUjD3U6mPhxoj4BPJFo3w
CtKtNNKaCvtArEfyNdYMQfCUEyG5GqVAd5XPW0SpxsG1jfJVj7uWiijBOW8j1uTBy4tu2E0RUg4i
h1oBCLt14JinsHCpg0GZpuUWmAVwC7VK79LOXlld1+HHEVxzKGaX9p4qJnrGhtGCx1f79uegqt1V
FsWCZjIPdyXTYZuCbU98FZvg6JXNhMZYz6iqyr55acQY78WYGVTNx2QDoT+xA2OgsydHPJtjka6B
sYwTllbNeiZKq7qnWkerIy5zwqfq6IvTr5kPCAaTrEn0Bmez/NmiXuF4TSO/LQrd16aya44dzs+e
wC9yqlP7RauEFliiXz6lbhE/lqMlrsVoup8hWOvQcIVDepIaH1zAFTe0p5wZWIqmfjbWRL0bCCG6
1bTUwSS2lsRNgVAFZTxFP9I0Tu5mC4Dputj5lZvO+QMQnO6F3CK7x+paw9dU+Bndm5IA8t/oi1tk
u75c1Go7lWOvBjYbtJ6MoORoh2jzzmhC6qFNg39SzMXDqOpZEjSD0qg/CCue5NYYxyEKIdY7ZRhZ
iOk9wzWq6iZB1LXLjc7NPufEg2gw06X6oyMnwd4u6hQvmzjV1JrOAObWG5YUnjdc3tzxo6U3v62N
Ivpg1lfb3qI5HnpggARnHURaQ4TBtXGvAhWyM1WzQqmbhNC1WPHIOHGx2e5KTOLFK4XeAVx4ZeaB
xbbT3limbt7AmugIB+FsOR0Sa4qqQ4m75EtJ4uIYasKYX4tRt4THecnCo6V389ugZspKKbEDvE4O
h33I7aT/q6i75YlQlsT4lOUQuf2yEMrg24W+Jnuw9lDxoD0DfUkyfMoBOwL5SO8SQHsafUb+34Yq
1SkOvabiR11/bSG+p5Rdga/tbNpTfYuwdYyA3rt2HTTVdIgdjsJ0zHwNxMGzMaYtqqIs+8tMCNAC
1gpvqnHBLDGcZv7D2rE9E1FpGFvGoS2dyKfiqF4pg2C+4HnslVH5idlwvG5Mpb7v61RDmD7QRKks
HZokbg8G/xNJj8TSkYAdo+1SuV6ozUeDYuJ+6obuDnvjLioLB9K74qjbounCOhYH3Z6bwCmH0jvG
0d2Bznoejs9oTUJWIMBQ7ZXdT1ciUfZFbV/Bp34mkPfFqpo0nKPlzWq0V2NsvKw3Q60drzVRf3bU
ZPzMOhQ2i9ipIpZ7iOfYWZt08AaCgLxIn0jLiId9VVbhSjHUG8X6nC98Npiz4wBW4atMWxjNJEwP
VkgQx18IFMLKILXErINC1k9VIx9Kwy09EoTDSRhhaifDt4G5wSuSiHO9TV2VrpaXl515O5bRX+Ry
fcJUf0cmVDi45UOtg56x9XZTJe6XFviB7wINR70cFdu46x6cmnE0rjtbbVCpNiFodZSPWfI2q/TH
h4VQxJ9DTYeksdwgWeUzuooeNj/q+lwSo5Bj6IZwgVObTBJr/poKe2eYlj92s29UzLs5kVXk9Zl9
/9qO/OJVu07y5Q4DyaFNOuIHF439Zk0CQN9su3ZC0G3f9d2E6V8Vt3Gls+4bw40F8u3JtImmQ2zd
jPOnIp5yX2CAv2mcaFe0IK8jvdjhaN0uJBlhLV++Yuuu6RLKwzT1GzN16JFC4mayJNxr4lgdTPS+
woGgDGJ/FKAp5SQAW3N4rhzM6bYF+cBt/cqRiqfb+jGqi6yGpb1Xkqz5ogG19mvDbO8GKBXGaKIq
jGajupbrAIW7MeUWuePBREMQZE0CyD6Xn1KLraGalzeiVeIwl+X2aLxQV+fK6pJXwr1+lIbaPJJ1
sllsyAumTtaFiPmikEmgB31yC+dqaWLjLoNljREBgTwX4OazcmNHC3JqQ90iBm63yux8WaLlpwmj
3W8sMfhDdWz3JwNRA92EsLTX7AfdzurbVAXJLCmSe6ra3takr3kztPkHHECw2yvrBXA2j6xbrlw7
i7ZCqvtmLdQwrvv+cWyHaFtVDRg8Jdq5qz696gqBFY292gdqYvdRWu4WwM2+2errTa5Y+8YhTTKd
1n2LpxFlgfLNYK3fUTUZvQLc+biKh3KGN9bCV/FcIka/AkpBpAHYOHG7F/oLhj+1EldMR7JlNMGJ
6HIIJekLVdxu287UKOnK89+gz5id+aEb0+dKmx4Lx7xyp45Onl4lDO4orCddv9Vs5YaeM6wE0WP2
65OneVFvNWPcG0X94BrLYUiJG4FOAZ9BYCV1k3IKSVa4ocpFDqFKO6uJwdq1u2qG/N5Y5XYZ9GvT
mj+RxvRXnk476FuPTRI9SykeSXq+jfP22pbJfe4O43Zch422rEcZBFqSdJnfhJoGC51TM3f2bt/u
uokUi8a8VvhcEfShrezyG0JubmVGSLnjpLfVSLztXATEwtIazmi/4xnzNMX5ppnNY7xohW+Z9l1G
LrLtGFs91+7aTub0uvD/JKtyLdTyU7+q32kWqF4pxyBR5jQ4Wh8ZslNy6IhSZSs4hbHj5lBY5sUT
Es9yMg3oPXkurEvrNb3l6zXjW8cswFxYKRkJBJbxaDc9CIJZ8yB3a7uedCt/JlTAq2uMzH092KR8
6p+VTtuXdMg3akumLxk0y96dTHI0W/2H6vAS86MqRjGJJMiVt1qa6habtDjgoFaZFLvPcMefgPkr
yE5HKmAT+JBOt9zEawE8P1jERvqWjmk6pjjmk7qQHuNZ38a4inyIoDeDmJRDOikbhEnHoeK+dLL8
NrdlYHfZ+rTO9J9BvVDBtVmccKQ123pCgUrD6YvVjyTHVtNXOq43hWS9sQUFX41uM2CfTiNiAnNk
P3fZD320v+u9DJdOuSJb8zWiOrsha+WOaWpjCh6vjCXh5SJHLi60dZslIt62Dv3pJh6f2gp8IPqf
PffPrYjyNkvrn6D1rxyVRMJRHLUWjQG3EhgibSEUYTMEvhs1c8lSLjqFQBzZXUVjB4uvn5U9DJ0u
8yKtKnciy8uwWkWmBqVaE0vfxU2gNchPCLb4WaxDHeQU5ui7DUeaTV1SOm+asKdaXwaQZfCcd+r8
jM1iPnQxKgfoW/kn6Ba3HWwLKult8bSSLAsNRgGFlkT6NdGwHETUXgzPamlrJNyxP1Yh5H0vW52o
Hb1ItE1hVM4TRjJ2ADFnvuO3yKiLY4K0XFH9JH1zvVbq1HoeY8slrCMZw34yMByRT1tjjSCj1UmO
8XbO0fV2RMI+JkC4XgkMmXetadwAf0i2k+rktxRG05/ZsNp9YLid+KYIV/EH8+gD1dhW+z3BdP0R
u7MvnQTTa9Kpyz4dtKbyslmnn0RDofNirdCvk2jODgChUt+cmiYogR3cR44Yt+R4zLdtXvVPPZjs
OwNP502bu19hUJQ+BXrzZyShumCo6TneiFj4cc4Yrdy+um6ZBUOzr45mt1w8tUuZbYhtsG77kpy3
6n/YO5Mlx5Esy/5QIgWDAgr0EiRIMw42zxuIm5s55kEVM76+DiO7WjK8sioka90SIrmISHE6CYXq
0/fuPZeE1V2stNq2hloYALrjbZ0J72UZuxVzTgohktDH7uyBJTt2DE3Jsoaaed8GSbUtEKVunDjj
dQK88potqX2sDcu6pzmAZihIneKMsix7MpKC8jc2zUltCjcudqxY+VNYRoMwqPFfZ1bhLykHHY35
ZH+ScFeeTASbG/rT7TGtdAbHB2f5ECKv6Qj2SKaK9jnv/gGxFkF1ySivlIj7sxtDnS8z83volNwl
0EOYaKT+Uz7Pzq0KLPU4Eau2XbqJ8qyyrgmvjyG9+V/ENcURA3p56NaABz3bxO6YbbMc3WQdHrRb
XboaMp/VHsmIqrfz5UkdMpEYU8ILllI1IbQ3WbfLyazIgfd/1YgE/CbyXZbDnUztZRnOplCZNW2V
RwAaMqsewGofLpB9nEgtZKJtyin2QDSUskT+MhvWudNwT++8wrdee1EtQOcReIlwJG78oRLLiZEe
m2s1dddmmhClYkM92ve28l/rxXW4bGWkcMYTBjrpNZHH355CNHV2daztnWWV6tSS6hV5GSHUGDHN
qFnUECF7XCILGtd+gC+xswJvuhoHk/JkHSPtXBKs4SQ3U1vvioosDZKfBcwt8qjoE/onKMt+KIb4
Tk1USxayJCS2wbxvOPjXDVrgC1iLx1W0456vOh8K4bd7rvyPy0hEGA/Yv44X9Ohjr6K8n5Jz3s3v
wl+/vQyF/WLgJxyd3oiAWjmHtI33gjg7v+CSYzvmIcGyjAA8GU9zsvTbcrXc3UyAczTC6jlA6dXn
tven/UDO4TFdRMlMGuGzsTjOWxwwa+B93iemi2fNzAgDK70hwr28MDURT7FNEby4l4jRPOBGYSc9
2rOAdF6oZsferv2N6xrjWVey3cWojq/7xgUTRI4MZyXpRjdDFXmTb0EJboytRI8G0Gz9hF/DyhOz
eQlG9XaLhRwgXOyh2lSpd+8KcdTu4kWEpp74+8CIXQKycFhHKmyCptm2vnkN8kqeeJVJ49ISpWlh
8cMXqbjVbXszZyAZUs/sd4mYg4MKJos4lX7JX7umgszVket1Dcbts206b+uVfQEZ1RqJziya/bwo
EYkuAe5kOhWiyO5HthCUhuCIcVbmG7s0TrLrdPXVrWqGhzwhBkvq5GU0kdnIZSoirZYP8rkEubUj
nCCEpVe87/Iqmb0lslXAaT2au6aiDTGSofJGDrnaxZfBzkyfAGWlc0Orc7nBzk1Ym59WW64Yw9Fl
QrpxYC1TErnusrNtEUIkXzaVxcJMTHISNdzekFCm+MhF7YdpF780flbicaAMrVV5k8+Lf86C+BZz
DtcJbY/vTmDk1wEBjWXYjM4vVOkAVi6cqGdwZAO9s+S+7c3s5BuQvwjwCnajySDaF675brExE2tt
6i2YLnlmi883LgyQK64xZcRBMJA9I0toIJkdLVq6YGPdi9vImt9W2qtR5/nLiT54dZvP08JFJ68/
jTie7gWt+TyEAJtDmKuLqIWXfx3z5aOundeIgDMxAe3iXw5VWh1sE2SpSY7XQ9C6OVHO2lCbpDLM
Z18NHJaG45GUUg+PNWbeI3fxNmo0qvHEgC6Ao1ed86kOrjG0EOwO9IfGZg7CCVldQFYL07f4xvBm
orWUelkGMhuXuHA2oyNZnY5GsGjbFX7r8oeN9nLDccF6Q+G2CufGSlrzFoaAyb4UUJVJVedktjnM
wbfFEsgXGxzmFnpRsp8DbRzA+CPqA0xDE6J5Llra7Cs+5LhJ5SbOG7LjfcPYkERtEx7o+KHlrm8s
h/yq06QT91OOnjjHABTaIyVoyusRuiMrRVAod9ZHJQAwOb1F09kxFOSj5s6bySFN/crfDQX9+txK
maT6rXeHb7e6Edq5QZtVduGKUHobZPi8jSZ7JrLg2QLJRuuTvNmxIYKrWJRLgKRml2BJ+DowQ2cs
Nk7vvShoZiEEHEqYdQeYE5FhfR0MdSTm9l3m/lUeO3fO4n/gj/iklHIpcQH/ohHqb1Mxf4l2Fbtc
dBWByZJrR9d9psnE7B4U8SVhd9sqs7+29OTe8c7p89oU/UlzxF9VudVtW/RkV6lK5shrEfknGWFy
d5DrisMyZWc3W14dtfwgIm7gxjYtj2Tadg9iosGh+gR8VKkr5BC9fdsOuI1D6HB+iGwSP0I2HQd7
mHa1WwevcbfMr8AwuUc5vnHG3XceykyEsp37MCF6bQOM7dEb/RcZeMfGKspdiQq5LFxOOJ144MXU
e+0tamvH056Au4PEIEnRsKWhe1qIGvlQC+dokZpb7lNXoxweJ51FBCluCdd78Nqy3dCB37k5rZDM
bM5gA21qX0RW5IOjvs2y+4lcMxrgW7CC28ZlLebQh6c6u5azeyMz8s60ecwnd9MKm2FsfkiUuPLX
6mkWpr8rs2qDfOpqaNgvg+y+M4anMW2fdT1sdONf0VPdpbCXBtohQTUeyLnflimBp7H13TMg6CDo
LF53Vxur+2HbgEDRzJQWhy0kxK2tiMFLdNQ1y/qay+pqHfFRpS4MzSVqKdTL0gCcyNtbB0dHWjvy
kAADjj5C53nDykAX7ewCt3ppgSqkmX6Hh4IUk6vx5WqzJgfE7ZvKbaF9YcA2lv59JI1VFziQ8Oe3
2u5Dx7SDwxJ4z3GLlD4gE00MrKJ1i5wA8iohgjksEEnn37M53yRJ5bTfw6T6qpxW3cxV0F1NdrPl
1DhM9tS+TY5zIN1wn47TtUg51bN4vsZeuk0b3EgC7CHN3VPf1HsupqzV2DnVaGppGGzmtNuM/E2L
pHlvc71N8nzD+bGt6vaOaeibNNgG/YRD2/ROBKs/1B0NpMCED4TPkcS2ficbi6mAxcMYNrn0TrPs
9qmH03Qo7xynRTiep5syZW7U+zsjKOoTP+U5cOOnvtdUGT+dyT6Rw7VDU30nJnFU+VBsu7J78mKy
K/2U7vLMH0L3mctOYI9YaJJTAmsAImb1iDT7XC50vzjRnd7erqq6AAtMxKaTc5+k2GrX4AOjAJpV
RHkcHvRHjavZziPHIffL8+ZTobtz57fsF/7ZGNojVORt6fIuG811HXPtH3jHgpnBX9hOkPU55e/b
Mjk5Y/4xdcPdklwitez+YOfrJiVv7IHG+kIZUG6beOgjz/XOUHNxJRiXBia42roZ53unsGlrkw8u
1j6/48C/L73+TPbYbjULGgg2rTW+fTGie3cJEMcS8gCzj3BCOR7bssMpQCMWSuA+A13SCus4V0O9
6SbAMbSd7nAjngREhI2XTA+juzymZUysqA3ZFJdO7XRTNDi6JOWQ3TQ20MemWCR3fWZeZSn+Cod1
xd028nLx4ZCcTUdieG/E8KIFW6dRorcpOnkU9iK3Sam/zGngdBl+zel8TbzutWiC7Vxn72Mq75kY
Pdtu7dN5Hz5KZzyuhR9cM4t4EuxaLbNBZpzoAdPPZVwO6YgXIffuliC/SvyY7ZJhj5UF6VbHwU5a
+mFyaSrYUwCwMpuPSljXblHt48B99lfjVtrUyY2xEmufiMchq7tNjGpZJOV5GqvvHJ7PrOx9Oxu3
gZf+CLrR2NB3uSakxAsvV7mGrz4ZzS13k61jFke3TI9xMD8UnnoYTIZ5qdsdiIa+4fz7aDJgf4Sa
PZcEnewru6d+kjAtmQpuSCS/JYT5pNFf72NjfWWCHU7VfES5fotvZuVeEZsnfD3Zo5VwDzdA3d6s
K1O5yW8SKo3RHh7XrHoq8mnepBBoo8I0kgUZtObaRTT0tQzQQFlmsZwgTBGhHKw3rQbl4Xe8F7wf
5TWppHKfzMLHN+C0V72S1vNymQuCKqdDb/n9AgSnB+k7CwXhoqbh42vwexPl7Bs5h/nKogvWY2Y6
1tl2XQJrSblSuwYcZWRpfSmBfI8kRskQWZUXaHWZPlYQsD4Lx87vykXR9SkCQnidKTa3ZEHbD+OS
uXcEBuI3WLIgAchUmN/jGNCJQek4sBHFWb5JYjhEykw/y3SO9RWBTQLFeJ4M78akFk7IqZnuoJa2
E6YNf+CwAhkLTTP7xEsK57Oq9b1ienjVFDaRiVmwvnqGi7cVQvuNESgLG1fJjTkgInDbjcKEvl/O
d7QOnffYSM2PiU7yVTOVwRy6yFexQ5nxJmcMV0YkFCumPH21i2U2PSieTLRQ3kRx21FU2ZxhdZdk
PwIl0UJ264D4rp83TNUd6nEwdl7ez0d3mJ0d4wSbwi4OHjAFwQQ1O+6NJcVFFvaG7ewsuiRs7ON0
FqONt2dxPZ5RbU8vZR3PGBpHeRjdyf+RwrLZkb0+PyXFIELfR8A7iXJ+Noc+Dycn+U6wyW2bZcnA
ZpMhuLECs73q7Ho4+BfD4pR1XyQkf8ie5NSM7gGR3oV6GiphDqFouhEuaNFcL+tQPGqXxmo7ZTRl
6KtuV21ZG9m49aZglGJWdH5iNkqGkjRQXbl+1swGceQFwXQ9G125bzvSw3tzlTvpq/aoGnLvK9pk
kUrMrWism4ae+26m7fYQmGtxzEi+RZhwz2jIeUirlToYRGUXmah6trNf19FItf06dzMWcpwvkU2A
Ne5Kl/PfTUoa6iT5Rj0t1K3t0GoaHZoNKov9c9xI4wZgV+OFcpwbUrwBrHCCEiVK2jgjM4Lmj0LP
E2fHFF9OExQXISaf4SYjTA7iipUfCUzP4UrJD6VttaP/0+2Swiv31E4EFkq3wjPTcLAPAPZuzFE2
GSugY9hUwJs6YD8KHoO+wAnSDU33tVqkym6SQVc78lSHW781K65rHla6YbWH/TgFK0U/5RtXfCn2
q+h0T1mQM0zXKZY1AOmOOMd6FocO/e1BFG2J/UOtcFe9tC3GXUX8xRX42lFvgySPqf1tLZ6sNrHb
LRThdcPEkA5An6zBbVUNmKbaxVioGPvlhiRqplpW0r9ZnVWRWJ+l5I5M2Bb73j1nDOr4Mw3vpo07
uXUhrPGbLhWEv7yxw7+tNYqddrBoJQT2govJT0w7Zr+OuUo0ZWy9BRAX0zdHSixhIKXB/kjvYmX7
W59aylKMIqNkRGDFeAMDMbOxXpk3wLa7fv+3oiowezs0KtqcvKMwzfiszcIanzfQl9KXJAY0vftD
K/T/1Xl/UuehkPrvs6juvvXwZ2Ue//f/q8zz/L97rgW0i5BEksE4Kf6fMs+3/u6QH0BIo+sTkmdd
NJv/qcwz/44mTxJLFUhJ0BTaMv7jfyZQWf7fHTIdbLR51kXRhxnj35Dm/aa6YkhqSubtlo/SC3PZ
73F2qRtzX9d5EimTrPe2cde9ZxV/BXz5s2/E+8enID5k4u8Tmve7k18z/WoU9EYaFu2DQUB2G2Q/
0lmegS0H26wY7wyn+fVPT+Ff6PN+k7H98ZnS5R/PJ/DQ+l00XfttXTP7hUUd47YwMWA9JP4Qn9xu
/TGPo3Oea9v+Cxnbb5rAPz7TR9rh+YSkWtbvsIqpL5KF08KgJZ69WkHaH8ouIQ2OVOR/vHg/5/+T
fDf/4tv9q1+UTp5nChvdXPA7289q3Ewmfk87eu6ml6bGweYkZnkzATdnXBJbV4459TvaYOVfWED+
y3fk82zB8Mr2HMq+Pxzx/6Q1RrnsuIWwFf12f2RKInrrsWrciyIntnGz/c9P8b+sT94dFy2nhcLS
YepyUUf+06e5nWK2aglYUAzKN23WsYFbXOD/F5/CJ0nEbMgezd+0nP2Fk1zmno6Gco7PxFqlWyO1
2+jf+xTXJfRQSN40Mi+5Sf/2KU7dOmSdxzoq0R/dBaNt7AgFrf/iF/v9+Vw+xeddI7KUqpQZ6p9/
sdZKRVeXCUnB/UrVWFnTY+PE3oFU6Hj/b38hycdY5OfSMkO6+eePKhxkBgYQm2jhbk8uF55Lque/
whL/vgT4Qj6jU5sH7Ppu4P72hfQyl4MPSh83NY0Og5oOJOv6V6k2//JTAhMFNRWC5f6eCIyOnWK5
VV00UdWDNkAhVw1MYP69X4yNgb2eLTBgY6fI/M0nspCYpCqdz5FS3PPyuJ0toIuGEn+xPVxei38S
0zoe8l2f2EOyUE3hM//985PhIegRXJIZSbPDjGHOZMkbZvGeCJ9utl+I+u5//mK/OYI8nj6r4BLM
i1DZIx0aofk/v6hp1UBWhLAYZSC2w1LhlhwsA7ekbeYH4bU/EgEea6WQiRZukiQLQgGVqOL+4ptb
OPF/+/LS5TS9nI6mK6iCf6dmd0KuoxyrMZoSsmc3TQcWJzTGVdJYh6PXIo5rLbxDAqGnvZsKHVQv
l5rdv2e6nCxc86fkezFxgh+YOc/dWc3TtL65NnsdLhZmswfofyldK6fSbO/DNMlsw/RRPxjzhR1n
E0mQcOURq74q86m960gZGXf11OqT2Vx4KbOTzj7qkLZ4IktXVFepB6NinwFGQL27ZH66pYlm98yv
Bk9uzTZNuSAAXQfeMU3LVxfrfI1w5q/iLbFUh7k29arsSASjKOgUGIhouiKZj0PuTgFcy74aN/Tp
Jup7YpuXG6ugnWscbafo/ZMUSwHniiSRU5M1q8F9uvbVpnPN5hkrOSjSzOzaKKjdeIhytOHHnBi3
fFskRfE0ZRJd5hQnyynuHbP9qv2qkhANLq+sV2Qyp9MYa3OzDhZRebQVOobHZV/ZYT972KudaZCv
ndSo0Wy71z6xHrPJGMZKacUDpHfvCgG3ZiO1IY6Ck84PHS5i+dbEs7lrjC5NNnXi2Om2ChSMKCez
3SHs0AG6UDPsdeZGNMsHs5I10/T58qeYxezryOB7g4bR9FhMkTHvGbu4+5n3alo3WZUOSeSac/KR
Wl3wgJ7U+TBSEn0ugUMjHAJRkFyfi8mcwBfbVhtmuTUhAWrb6b1L2vnXKmpOZqA4b4MS+kdmmtBP
q2yicxo3uPY3XTx7bwImEBrsOAAD2IpOni6RK8RnG75xayKD/FkgykqvckJE113vAaoiVs6TKrLh
Nx8SLj1caaXHYowbljXyr7TbOUuT0R+0EXIbiTRvtPL0S1fjjto7oween651azJDijEYEz4N+dSG
WbKF+hy7YTuPWbEd+7TaG0UuP/oka9+MavFeJ6edy+rOH73cb+4Dk+yQ8xBYzTBEPTER+4yBvrXJ
Ujt44JHZghb5ZGRRQVk0hWR5BC+Qztopqow/mBowPvOjbyBq2WvpMRAsdIFqIOt9BQe6cJW1jYeO
meiUuPJWFDFtkFKLzIApstjrKUmTHBmXhuAevxf+qm+ThJAZnk3ifa122T61/YxCvVv72Qz9YJov
d1o1fhjT4BpR3aJMW7C1IUnRkn4nrYb6MZ3o5oRpHLe3TWMTcdT2FlNIGwU0MlQrHZ/kkNOI0H4e
PBXpVLrXszMUN6muBPlClXDUriyx6p8dYm/ejXVUcWj1s2UeEVuDXjG0ZztRbPTQ9YeVpNltWqfu
2a4q61tm7epvByHjw+TZdnnJeFqWnWvpngFVwDCZuaz2uuSscssyyO9ZhzW0YkviwGr8GJG8TTKD
V9dk4fWpQavDRBV1lAX7FcNYxGcRyNQagaFBPwXlU804fqiN/tckZh8RPZsMKg8y7Ua0wghlx5HR
68EmTYlFOZFvgPBDJ19QihWETkub4uy2bfrZcJQtUMBRqoSLO7vfgxirF0cz9t3rwRbvCxlAHyhr
s5fV6p33cp1p0MVJi69hSSoPb3uazI8wIRgBKeZ3yBUvQlXsAdQWZtZAcXGXxHDDRUrxXk7O8jmB
JHxAbZPndCzjXoXNNMsRQcWKHUB1YykiB6vaEzHYGQAgg0s/kA6QJSG/sPkTxINS0ZBUvDwlb8WE
YtYFLOhlnfeLC1qJeFczsLuKBeybsHITqa7RpDpXYykpc8YqVa8llo0UFScNzs3SiuabbF8y5ArS
yNESB9a7u8r17eL6CDY5FUYbFoaNHG5Isomxh1h4G6VTiPQa1JnYs5al2IyBmn+s5tRZ+Cro5tBF
GMbuODjm8gCQ2v8V1ArsCD4FB+cFdDmD0K6y/XTZA74wzBtwNITh3duqdxMSGgvnokJkKh2OnEER
IfQd841mTO8CywbpEc94Uy5MijwIp9FJP4e+M9AS+RmD9Ri4C9mJeQC6qomt4jFmzSdIQW1j3Ge6
TEDYOc1QHVtLEPNFqw6ZsXMBjS1pOZRRnGr1y0ozZ9ziIG+QjcoM4cyMk/zOlL5777j4esrarH6S
FNLe5Yb2C+Z78JnDddH6B+AmDc1oyI2naV6XN5gZBNcr+KFrWNmt85VwBi3XpbngGsljSAW0bCqc
HItowekjdWVuY9EK7A5Fsgodyj7N70ZAXcglcgJITSL/yAVCfqV2jm/300Wx1z40EC6RQJipCz2t
nstfgUJsH5ZdI+pN6hvLqRucUe5sLn33dj8SM2wz7U5RKnqLe+WJtH31M/QH4awtoD7K6LMXEmRt
ZsGyYciVLs7yiw6W426Hemj0SdQIPa4MrwySsF1djLieNi9wVjKN1RESq/nglymv9qI9ebBQExNM
li71rdUXPQQwGtzISAcEZFVfOt5ZlY68KN/NPAajb43HClF3z3NJ4/uZI65nrx3Ms5bSEqEq4u6Z
PadwQg724CYHjWAi2xy9b2Xa074EOfpN4Al4mHIp82WPmHF4HNHBSIBj8FbPdOVnhhAYKYIQmZTx
oUW1vg2mRI6Fmb97iJ0M2bmaCzdamaJ/sFuUdFVHzqnas+CWVOx0H4u3mJe2sehhTcS9ePXsxv65
mjERFgwO601b2PYLkWqMUVadGbdIrRDCycxJkSGr7pYywPwUzJpUWPFnMzm2WQ5MAYX5aXXCuoP6
rb6p7QQj5MTtgS6psgaOZHYkwrYdxDzfj9etIvCyChWSg3urj40no7LQfQUMIE+Dlmu5GXDYfK6V
P6ntYE+8ZGhXi+tY9QQZzrKn8Ct8gcynp8VJTUyKZY23BBCjHRcPXDDxn3l5Kx4ZLHkkLcRrs0aT
NgvKJ89YEOA6DJC2bYuhKQwcW02hNwX5dadTyFZZR38j9GckToQN+/5dKdnhNlRZXhutIiiecprA
2NbwWn1WtnWRW8cdXsVJrcZFdsJ4K9XTSsM8zzNErM5Sm1sYMt1zryr/rAUjjL0yVFxGoupI+RzW
2AZEV6GyvjKoG7KIR0UuhGBk7G3jorMdzlCjTClk23qOxBjQ/u1THzNCUnRZtXUbVJER/o8BAMbg
IQRxa9TFYJa0IHNoNnzkumk3vyQQD3obVWWsUEIWdlGNYRNgIg3Rx7jvPSz42x4oK8llU04hhrOP
F4Bf3/g0zRadkDFP1TN95OC+7C0wVLPCBLQ1PXu8k1WCYM+l7TQiFiqanV4Gkg11nJX5rk7ntNmh
IIRE7aiiNbhxMtgG+zgy+hfAd8E/WPqnYmjJnmGrCn2uC905RI7EcNXQsLJDvw2qLyXH4eJSEeKr
YdLibZRiUBo2CPY4i70JW58njbFB+4BKeid6B5HcsnYk5DoJLdtdoZR8oJ4bcNKpOnseuR2oqPE7
h0EjSEYkt/PCMIuExJ+6G/XJcE38BhhcGHG6XpN+e9Nc346N7t5MR8/P/GrVN/NUZTNdZsgUCix4
n2uX6gdE6uRqxmlKHZyVdfDB1MJuwm7R5CjVixPccPuBZIUIlmb8lOUgzfxllpgXxAyIKXZ6Boe5
2dXP47hUT6ak78bYXMmXGEDM14xvwkOnnYAPHn024cLp3fI6QZbGtknOSh1m7E1ne9DY/ERayEcC
wFMS3wyFcts1shKlVhbXH5YWE3Y1DBUtWn/X88POKoPP0kSbugnKizCnyYf5mffLLKhz6vlXSsyk
uy+CtfvhOeVEWjy3N7ZYEoOznVJkgjlaXrwdxbzgXWD696MdJn9E4ZUP7zi99Jsk670I19VevpLZ
JNOQiGvrXFsF9iLHXp7cvJ1EaLooYI59b+QyqsfE//ILoq4dsa4dp5E9fAzuQhydHSfxiUhT6B6L
6zyJoJ1uU6ybCH9lru5SZiX9xkFiRV3NPfQKDlH1i8nCTJjl2IHgcXUzv6akleLjq1cECwAFUYa1
Y+f8HFgJ3EYyHPmhJE/gR5YUxq3RlOMXKkFMHP1QU9COFVaybZeQtlj1GbP7etLT01IP8mnML29m
lRvpL5/r6uNsDWV66JYESOSUTIKrCxBUjAN9UyGZspg3hrWx1Pe5MKsY2T9hKgAEpwlc2YRusFZx
/Vn4CwpT3/MQS+Zug3CxMBe9hBbGkRFrUVwvm9SQ9U+3wIYKS0/7VExebzI8HBLqEBeH5I9YNpgl
mX4Ebw65nh0HJ1SdCI2tZFBT2IKHmLWITSZJEZFn2Xr0/HqEJRjH/s+pZLwUqtLS3Net0jy4LQK3
LY6W5o0gu3Qhp8IX+D2wpdhwVAKkMnrEggMeHaJh2Pq+9dyupXefN/lS8j06XWwb7RjvrZy67wD9
OsVgUwy3nChAXtioq9tU6eV97YLqWaJtr0K7mrNfsVa6jeAn9z+dvk++h3EuiMOt17rf+omRgZ4j
wuDXwk+K0n70wE21sceRqW3xOFlcaza6bi6RAA4x6L5cxg/pBenrYIpLTKVO6LJ3NRmeG9PvPZtd
h9Hyzhs6iSE2D5xTXwu6Fh7lNhP4Ra2INyB/TIe+tdoZDXsiOR4ylxohIN8Mc27fiDYCO9gsZPLi
ASQhFrkV7+4g9dbu6llu9dKNj/Q580sqisHxPM3MrbaOarHfj3Hn8iKzGHDc+DirdpLAOMxqUKw6
IjUqs9xgt5I9NwxffktuOPemzOZvw2jzboM6ZcqI6LHWjjWfoHaxUX6t4ZiRZbxRoycQSuo1h8pr
yh8i75QTCm+w0K7Yfu5tTQp/lDnMwMuocVIMsgM3GP5asi+rrZOrZGlPWdA5Z69q42eRx1PtPPWW
ij37WSZMbLfTAKgVO8Iw++jC197N9D09CMTMUOgQYsEPGl6lWs1rgoYx3xmmVp/gB2YLEY/ZJacR
ThiHQ1UqF28xegUTFTTWpBRbAXIen9YmQRViPogct3bkeb3Rh3WSguCt5Jz/9PDxlhzASDw32ZrX
QUh8NP8bjODQMGLP5tlAgv1imOrCZWmX5sUEQfKYd4SLbnqCh4min+PsFRIj9F1wtUhFcz3/sgPD
/urzmoPOXkruQMKfO6Q/HVd9okjysriQWbGalBYawo2Nqi/YVF4x3fVOetcblqDmrlKN6sEhkznB
PJju8ViJt3kwXBgJsySdBYtPVW8SjhssjHpJ4TIs+JLo2AxlfZ3I0lNvVj745ilYa/BmDZp1dsCO
6RU+NYsnFdq6xAF0OV9X9g5hmxmas05ObC0lkVYOd8LYz09VXscMeFcfxcP1iIkSjxA5zIDo/CG9
6Hs7dypt/AkJUvuSU2/TkInWc/FM/cPUToF+gjM5NDc543t/62LWpKuJCKXrD/Hqu8OTTqf5gtdz
iGjdrgUdQDKVezHgKCPE/NjOGGYBDlSjzrYmFFV4Q+XKogyhEHkg/fDutsaL7rF43zt9W08ffud5
5U3STv0Y7yY7duRepLjotwspeOahlcxzVTjXwCIN3gBQL/pijFqzeyQFvrm3iFEJdoN0LC6W/QKI
0tj2cTpzQJJhbqqKQMt11Fh2vCAm4gbVNJrA0Bv7gM6GTdYxGox2WCRWGNekr/BzHnSQ4HwihZAf
y0zBC+58Qb4iF2hnvnh8CkOnu6CUZsNRU5bfuAG781gnXQ1VdJiw5aR2Ltb9MjRUizOSW5LuJodm
pJsJyY2bL1DToclUtmC4HRuuBs/sgblMNsYqlh47QjGkI8Tclg3U4vcu3OqLpPtM0uxcUFcxg2iq
7wqgLbsIvbPaPaLdDsqjaaschyzJnsyL8o7f4GcmO3ygtTlCZGVBZ7M6zX6ipicXsa030EKj7383
1MKUNMrs0sUJYwEJQCSAKmMgv4xk9eyRw6orXnosM2Q9pN6aEnfgqvwZ6j3ondhRvjoW2nWzhxl1
OL+ENzsBN3LwkscZGSaOtnIYwCfjcaf3v4WS2NhLyM7eeM4WsRWApVApjJNXaAAM57pgtGJv3Cqo
7Lcq1vEDI54GNO7cOUGZ4XbWeTFfL1Y3W2vUo45I/D1God4YkYORLEqvuHAwUNJD5paEetwxu94k
fHHy2GHDuW1LfZqkdjiJRwNhbIFXPR26NfJkxRT6HyOq/2DvzHrjRrJt/Vcu+p0FksERuH0fksnM
1EwNlqv8QtiyzHme+evPR7mMUlJq5XU/H3R1AQVbCg7BiB17r/2t/1UNvFINqBo1mf+sGvhUd2uk
z8tP/EL6iD9kyl2mQekLwoy+1OVh1Lb//hc6rT80W1BFRDTLj8g2laxfwgGBcsAiLWDDekLNry/8
m1+6AaH9wc9QFPr1S43f0Q2sqoyIGWyN0otuKHhSyeraOA/ucq9pA9n7Ocvlv5p0aWmZg+qBcI2e
i1dP5nSt++dYCpRr7pgYxl6u5VUNeJLlSERVIlwzNxuqzEbk9app7ciadfuOqsV9EhfoiutwPsH4
WRUFf47MmAoVVWQEawSoNQqktWok3CSg6a7Qs6VxQZwY5N1HKbg/C/QNVfWllvfq9jKta0VSMEik
W/dwUsEH9FfJKbDbukD3815eDbMq1io93FlkF4IEQx9ddzlYhqGqpYdSkxL2Lr/p9sVIRYRcDiIn
PU0+Y4x8G45dcAJo9IKSe1Wc/PtKNA2graZROV6VCgdiiNAaeJ+DIzti2zjFleREe/aEvcK/SdkN
Ow4AGxraHILhW9ToTvaNY/Y5Dfdnpxws3n3HAKp+Xc3y568eP2tvZGh407r9EBS0AOiX0mLu/vEU
Xr9jzlm005q6zQuG07W2v9W0aRj8LheuoZb6jgRweo2WAYGkGIvf0zIAY0B7QvGTciyKBllZPV1N
NAF6XFZ8Ev+40ydsLGHbngJtiQVR9rrEvIxjmqgYmLMINPgsj5+b3GGqgMKNnaWmjrRB+B/O2NN3
U8PpPfTzvdZ3YbgvI6F9E8iW541q+KKkmkStn/wux5IeGJNMGkMfBg45BNU+VqA+mO/bpK+qACU/
8pMbPZWSwIlESXcrtTq8ozkSKzrSNtVsLuo0otMZfXpKTSbHq+C2EzHYDSpEMu1XMVlZx5RS1brK
Jp7MWZyUupMAE722Fo22rV/GKh0ZZOdk8jZ43JkcboNRgQ5j9toW3ND0yRxaIBOUAjRrO2pSmx6i
5d/7Moka+xDWYxnfYwFXUi4YKuhPVlWhA0ddbj/6Vef7AGw4wULKUHS6eCe9B/QgRVL8lHF257Q5
lMpfc0aGkW+PnIWLGQFuJlJGgGgpllFsoRGM2zrIm3jfalpETjuzgmY3g1pXHTmr4StLZkE0Goco
B0uylDsxNhbdrqEvyJdj2k3WKmrPxizNukMwS9IVaVuCMTqDre9aMZbKDaDsrnLsNmhVvOx8oE9h
qkS0c3aydBVR9q72gF9pGhmM1PpuyzGtUnvTHq2LANtXe2ubU+PvJGEhO0jGNv0qUAp1bk1oNu3y
aIQKktBmMHPEqXKXptNcWhBwiqfWKgUBw5gsrwKn7dFPbd5SCDG+6XwjhZOmbXpn9yHByRDakC2i
RJQR1Bxj7rdCmpof4Uh0syXg4jBRjxn9qqUWDg+JDhmBDtlhptIVmhYHWqWqlU1fqukT+yeZp0Hp
q78iLW8zp+GYBfBDsnIUxLL2JNGTeI1qQfI3fLCUWcMyhD1WmkFAba0N0r80O0+VJRTGYwLZSPkj
oT57Rb+g/xSQRvZQ685I36MxqB3V7PqbYSrzz1CBWGCDMghuIiFIHJpUdG4bCH7zRuRNX8IUkPr7
kfbV70NTRiWdccNIKq6Sam055YSf52r0420mo2zYWNFAGlhT6vQang155rGyWqzd+wgsDt4Ft2on
Uoo7YhquRSBGyjp91N3XKviwLQeL5pMFQ/aMbGxNaiI1SbEOsqyzL8h400dTpiWOFPXy7RRmHYzx
uC4BYwV4ypINk3C0SJjoN6pU4x1TkYI+yFJKu4cG05wqfKKI7xQXevmisDNOp7ThfqFkAySVaWbd
DBU8ch5mO7ROZ6byF8PGrRr7gMgsNwXWQne23/Nd+lTWftDSbHxt5wkFi10X8QKPUOKb3C+nT0wp
MGpBqKRbJCXDyFcWl6B0WCiv40DhMcW0Ddw1rCEKvSe8BqT2Ex/1TLvqla9nGjGxIdo/p97K6O+d
Wn0bMWPushzCHHyZOnvOAeRjLBOLhHlLNbPj4cgl+1ZeqcZBq+LsQleQfDik/FMdk18+bhrNyypB
Fp+LDMaGSTvhVA9N5tDgRi9kBIss3CrzlHSOSkryixiwX2OW6r2HZbM2gs61qmdZloCHoY+DNTVJ
ynjJSTzVL6OkaptNGiLw3pmROSe7pgpszR3gq8puZfg6rvc9spWNVPIh3OJLD6s+6oqJjGJWVj6e
gI1unftNWdebWa9qnFEW7cVem6t6vlSgrD+it+5UZ8YV+j5syEXh8iHk0PHxiocVpQg9dcMiruer
Moh7b0Y2p26USUnFRs2bG6AZcenqSmOO9DrQNb60pOn0W+BiER/kaaoGh36cURw0mGG8MLnFSy4w
tLJxZtY+ZjOdHvc9uSCYAZFEq0Yu57KxN+i2YRmsDUlaNG5jv1ftgEIUSXR/cCjIRdkG+U/YuqPV
JWD3KN3Nm8Ys8YCheIZdZ9vBNN/R9m0ObhLJXUUDhzU8aIluUrwK0+HOqMuIthdfV8UFaoJwoK8Z
uSUbQZhah1yjaXUr5lH3RnXAJK80R6G7oZygHp/zCAyDUnDxu0wvVOlC6VS9JqdagFrDI0G6ipW6
/ESAGWiuFfb9tazIkuHi9JlaLjpI1DAF8mEZseCieEuWViCHvDA+E4YMBP1Sh6pJQTbQU1qf5FCk
blnEavtgUK0Ytmyc4rM+VqN5oLNytO8kw+eBSXlejbtQBd7q0GLoDxu+L71w+HIoVaAy8vszGlWE
5EJUEfJG76iabBS7ja9YVqkOW3VpnGmTWhzkMpjvFbPECMjuff0eQAzltNpXc4LGqaq3elfaBhof
mLr8CjWt40vL6ocfZZOYoPaymPx9xn7O4RqWfLs3I8QC5ymyWQ1Ff7Y0tnJvHFJzU/2Mtj+9mRLV
+LNtwUJeSqHUFKxk+H1QidbEZSUasElaZLbJrgac9uUlgPvfI+vrIytCuv98Yt0811n3HXz/c05m
Yzr7/u9/La4Ev5TuGqBZkzAQgTfcUGORs/99YDW0PzjZaNBLLVvTj5TuQv1D2IpsoD3n9KNaS7D6
93mVP0Kcp5mE5USxJgSq3zmuGsdqcF0X6KMU06AlDSKjofPbjqL8qsuolY9tvRuVBHJHgt1Gh2gN
TglaGHXYjvod58Btn0zXgYU5dt/uuSg61TADDJWr2Ez2i4NNNT32c+IoDesQgg5SylTam4PfWFta
yM/LAF8r8V1rv9hmykbcHcijfwb//6nrcmAptIuF8QHRjJNTs42L3VjO25Y8Oer0TRBjVt2GnwOt
oZuT5CU+PGGcUc9I8XYSsLbFZXIWC/uAvDCjkgKmIpoCQDuLCUQePwhZh0DR382E3UNE0xwNlAaK
Lwr6LS3RHb9HQQD4ahK8czg/Vpq+fbDi+MFastEbmd/Uu7YqzhccxWB4Whe7faWfUHYeH9TejrQ6
qJUgUcOx5BXSvySpf/XKCUj3kqB5daJZBkDMKBsI903yKhwIj2+lMiUa0uKh3lnBFawyUBr37Kn4
2DuGRrHqIVALh0od4X1yXYYXosh2LEjbOL5pLXYFEP8C426oOeeNpG+N/nMnqDgrjyMTB1D5pkHP
QHoXwB8LLr+rraZLGyWN0QK5ELfSxFEAQFFMIZuClIs7jYvDLFqlAGoKrEgpOeSosASbeKGfVwB0
Pn6VK6b+3w+ATgm+ETJM5J2OH4C8mMqUQ1/vaoLAsABL+BTj8mx3n2lNPyRK7pBP1cyRe/QRbBCM
qv4OLr378XW8+x5eXcbyLb86kWcyamN6zOtdjFKLg+eG6vNGQdiFrv7EnDo+xL6941VSpCiRKCA7
Y1mACKFS/fBBZPTyqTt6sWv5J+Xxaxyk8nRqmPqbBgM7rEuQKDzZRn0IS/0sln26mClkZuWeeL62
L4n+nVY7r+XubpauiwUFMH9WafadNZ51KW8K3/X9b7C0TqQmlnP6R5e2koprDTi8Ju7qHed82Bbm
FsHBJumIrqvAxWF+3xuSSyL57r95yf88kdWCbEvj5Jc9L7nC8EsHAVqoZHjKfpf6p+DSbxcOvmsS
Ir8e/mqJopIEobhjqIkiGZ50cAV+Rgf/sRvn1AirlSPs0OzYNSMM05fafGi6E0vT+18EfWQ6dyFs
ffVhGrIAimWyyHbKTTs9dSazI9CJ3Z4+finvfg5w2smxCoM9d/U5EDzZaDkYp0qXqG5fdo/yfP/x
GJr27ozDC5i8EUxz8eLl8Or7bvRAluWMGYcqkhVu2GFvRqnZOlNnGfwIQDjLJyZEWJ8Nu8i4QIcO
KJdmalM8jgFQmNL8oerwkZH6Eo/Gm04aF20MlFwUATTN81c5FTuJ3x8kzknZ+ClO5IMGBjNUEicP
wxt87LZZl7hpqe+RrAftsJM5j3X0kbfmk1x9BwLhJGZ5LpXyuRJe9zS+WgjJdLRWGlmD2ZXE90b7
RCf1DKOJADeGucsZ46xHQ5WbfN1gNyTJBm+U74KZgh4lSVh0Zz6WfqFsbgGuAWAC4qKcw1Q4kBM4
tPBJShhaTXqt5s8y/orFt6g2f+ha/2jo873lj3etuW/Va1IKt11q/og7cKnSAM+idv1Yvsf9EzFX
eNHy4JrQxLW63pKM48xnI9KSXVwotsbgodncSMOXOtGpDIq9Puj7AjZqSUEqCa6pC2JRantZm1wj
6bpMqu8dIQTgqtu2ekrmvc/euNzCkOs7n6TFJN11xdfceArmL532uU5sNqevOGZ6PgQkY+q22mhv
E0Q7c1nD/Yrd1qagO0IwaeKrmQRSN2LoG34aqmpXJcX5YuuVwV4gHSXP8VU8IW6GR7dMFynCCSjb
YTuyN7XwjtezpTRHz66P+nHx6tYvQcl9t7pxR6vL/TDCE4hkCHKgfC9xeroqNM1AFE8upB9QGA2H
DnjHWN37IRK76SJToYVUkYucz1Fl44I8G6nNhGjrIGf6Zli2h4i3PaIiLXQ0OjqywXo7ymDx229S
Fm8nwH3wjaPqO9SwDYQkWJbT1vqGXacLlcKlh+OMJOGZGVzg5EKLeHgWx18F5qH0u+945jnwq769
0uSfEQGSb0qPBzOIF/S8s+QAslK4WZFt295+yPobatlb4hB7AoZJ2Nd232Cy1ZA7bPUa69ZB9mSN
ZE0FV70J78B17YTQtmOZbSXR/wnun91vwV7xlSVwsbpgQ6pxp8ZkAzqb9Vi9ssN+W6XYgRbpdW1q
XxM5/hJp801uFNfFPNw1g3WZEcqSNQN9e05lC1lquG+7p06zN6gOHvEo2/rmp74idglLJyi+tdPz
QM+DTHpFoyMbE3kCoQn9XHOvzlhxybOT2rSreF2EhCP+rtAlLVr2Q0VxIy7fbB0Cp702YLzWl3vF
IJK2o+sRkpOSYP43OcY8bWNFclOQjSWAhlptL7KqcBCGXY1B/qXkt3Wq6lrFDSd0roB8UUxTdntT
JNACED3Tt01est9FUrid4sdU5+xQZQeawpmQkOLLLxAOPb8TbmjQijJMJGlLByYPzO175HMuVEQH
P6d9D81m0lW3kajZE0wiowTmfFtn+tkA9iGalhrv6EZ1viPBR/kd2DWUV9rB8VIfdovsOA/dbIpc
1LOX9mTepKQlw4ITOlkMtMJMy6w5s2FRSBOInyVdjV5uucPEau+NZtz36hcqHG6c38O/S3g5iK6b
IveiDPJann2xauk2Ak8zNv6lupglBsN+lC4latyoIuih+BKryVbwFnSWa/iaLuwFh2+sLYudwkBK
We5AjJ9pfrqrG+0g/O5sjGw+4X6ndbbbw8NNChuMrUegiSgIr2mDDCOY5AkmeyBt52C4JH3sUjba
+4l5EdbBZ5sFSgI8lak/5NHeNLIX2t3F1IeOZJAbCC71KLg11f5aVF90Nbiru/Gs769KeA/I710J
UTY98Lt64UvkZ7lKWjFN9oLlboA6QgHjsfZzxGDhRW30N4qZXc24mndYguEp4Kr0IUTNfR30J6o0
LwZ2R2EXh1pKJ0i2dYsqjbXa0lH3NiGpuBp1RXG+AMYMEik6OXKEWuiD012WcySEKTVOiFnBA1EJ
djUrvEh6+Yq+Gae26JoOH1GenLi0N9vz6spW4beZ0P9KQIYJcmZtBX4mMkJOMD8I8B5T3qXdZLu2
TbcfhwVvQo/VqKvQQ3Rxi3qsXIDSyOO1x7aL95qangp2l1jvzWNX6ItQddUy7LWTYYgABKuVhJsj
wYzg8qBLRNtd63UyyTSsp4vRBv4x3CwBAMBQd0JOas/dRV9Zfwa8CgqFpVoh1kocs7tQcUrW0a8s
Z/RwQLe6IMY77ZNWCQ6NpMP0iQqFucU8AOQWX41xNhiP7V0bPbQKRB47cJKGRhHF7Q+CI2GPratf
Y3ZMDrxIXPRTpe8KjehkaegtwR9aw47+yX1jTNe1aD16HXeWeI6SwCMj5i3fnKH0j3qQ/Ym+dKvP
gZc2tpva2ZXf5zs7GB5DQ3HphaJTTf0yZJNjhvdGgM59rMddNs33jSRvw747LMR9BCJ/pm1wN3M0
kdV6L9Eyn3IaK834x0ibVNdh+pRVDpDYbUN1nGLfRsR80KFwPp4fyok3t3bEZAn0a0p6y7S8llkT
w/pek3ZLGsearcueZzw/duddU+xZe3376ePh3+SPFJX81pKMAuhA0XqZvq9j1soadQTxNQjyfYPV
ZXkWXkeZjoqy+zlFfyvT+FBk/PN/l595KkosWoKwfYE8/PNfV9FTTefqj/bDv7V/Lq6/Zs/N+i8d
/ebm/738MeCBxXrq6D/cl1zfbfdcT3fPTZf+vIq//+b/7x/+nTF8mMrnf//rqehyvuS75yAq8tfJ
xKWN9z9nH+/hf9NC/H/OmvRr/r1Z/+DPLCS16D/wRCRPYQAMeJWDVHT9D5qCqfLD0hAQBVhtf2lm
dCQz5gIyAHYLssHkzf+SzCikJ0k28EesFyjtNPE7OcjVDF6UNxT+dcUyVZKh5DdWJ+06By4wmVm0
OMGr500pZzujVohRQO9v9cbvz5UGA/q4bXw3NWfdpUI37tC20IpudN2e9KZ94mD5ctb6Zz38eU3U
UTgf27TZc6/H85pWiLHV7D72krY0//ThD2k04YzpgwBI8zxMaTNs+zjDGWGkUoliKbhFf0A/x6gP
GOjkrGKYXwjlATk04tJSiypqVNShCydP8+HEV6geLwI/Lxf9BB8jPZKL0On4ckVSdQaKhghaMgi3
bUE720PdFxUdypQePWsKS3xo0Lmc5VHW342TXgSOCKgk05d2LY+K+qkvrfFhAf3Q6Fqk9XNKam4v
jYZ/O6l28kOl3vika+H8aWqS8j5Rxzvko9Ljq8nr/XzAr83DjhMGv+6DTBCN6ogo1pImBfcfYvI6
8gwVapwVoF0maFZ2H49yvKe+jMKkVVV0U0Ah6M4/flq0b1lR1Y5MuFqioVdTBjCiVXVRx8QaHw+1
hCureWTLOIAZCgGZapvLn79aH/skskvL4IakqPuR9jptP5wbGgkdQw2h7uPB3rsvhfZ+Ugg0CCKo
OR5sqHRaKUIt8sLSFJdQsFs3z2NcErLmlC/wOy8KxA75YKAn4Gu01fehanZEEb+OvTgPo92gicGd
KVqeCH7eHYWVAZGQAezkZdq/enqYS8kRAEegcUEW7/gbNWVL6ZTQ7O0oOnIdhpEhDy0SwePHBrdh
8MdZiT0YG7Scd8Ah0UqfMil9wZgcTwWdpY5kG79GJo20yuy1oxahTk6YCrNBLgSq/kFiTdugToej
nPEAK2rE5mSN7owadiNwBLn6eIIsweL6ElREexq+g8gdtdUlxBhCmUafxN4Qqj86KJ97oVLRCRe+
rTZHnUNXMy61BbTTjwd+5xFbgqdMxleloLUGHVlp6vdojWIPdmuw7ZDSceSpyt/+2BZpF9BZDTaO
hgrr+EVa7SIaVaPYkytaGvRe/6pO+WcJwhs43uuP7+i9R8mGSe4bqIZQxCouB/ITTo1Wxl5bp4pb
9y2tmzAYNpVVhltE4NXlrCH+TzNkSh+P/M7epC/FQYXVhGidN3l8m33YWfngN6lnjV+Spr/SJiSD
pD+sWAZRLT3EVL7VgM7W3Ed8JLvZfI/s4yu9tptxoik5IZfdff/4ot6+YFhSmk2lkkiBWGP16I2+
CqEqzKFnp1L0SEe1fRfrfr3/eJSVWHNZuYHcsiObKJSW+udyGa8WBJrpVKvo6FJmR0u2kbATZxiM
9oAHSIRQKTQP5ijFfxl1V+DjodqHuPabHSKZ0fn4St6+fiTIZIRNphsftb5eakEvWX4fw2oldXrA
RKUlKpFHMI2LCETONc6vc0TttA5PjPx2R2FknaIDMmPboiZ1/Ahoa6I4grLOG+l0oFGEnE9kUBax
0exhNBHLJ5758bH35ZFzIGT3MpbHjt3A8XiqghuUDgzYi3pOZ7MYBL6Qo1S2UKmFDnJCFbRJwOPO
ziS6BkM8kOcTt/zeaycWpbtJZbPX2A2Or6GcIjFp2Bh6JoCaC9FycjOIWejKgJTZ9/C9STa29zGt
C6TRDMOx+mgClx6WJ+LCBUy3WkEtGXNYQZS1rJ/6KlbtSmVqaeNsvQiTkKUYWC59WTH6TrfrYQa4
sQRCdEFSBBeSVLsGwinI3vVQkMGgbQffwkzqPXJBuQ81IKO3Le/iBesSIIGF0zoaeO41sEmxsfSt
S7p31b/oLA23wRTYkMBpjPsTAeZ4R4e+1TmNWk/P9DJFPypcgR6GrpkMUnVl/YOOFZghH8/6t3OP
mHj5BvkfH/uaOhYhgtTwNWy8QupVp0kJNRsFsQCWH1Qjq0jcfzze24CGrV+GwYfJK9iutc5cmL1l
xJCGPFFX5UEPBf47EwqCuJB/r4q+THOGYuGy0BPBoFovYEpXVnTaKI0XsRWfS4lY+Miy8dv74BLL
yMsmZQsi3NX6VU1dZI0vCQlZMFfG8rOkwd78+Km9XYsZhAwatT3OHMTSx19LWPVAt+na8jr0SLsU
k+vNZM/R9rdHEUwCoaNhgQu2DmcmqSpVQO+kWgI1dZXe/5Ysnd+/PwjtBQoxuiD5rq92WWtqwxap
Z+elatfAnu+fezraTwyy7JfHUZG1eDlzCiVwXqrQx8+rZXe3WxwivdiuXzqv64Nky+kZx8/AnWeR
OfNgnNpA3nlJqNRIcGowEVF2L1P/1U4GqUgX5iQYVEb2kIBPcWkHP+VG/s4HRMxPRZEvCDX6elZn
uVLr9ljXXhJhjmXDj9lio7ScUuEnfPyq3jnGU4eVl2QQsTq0wNWWKLLG6pH91V5cTNR5aO5zAVgr
u7IzsbwHKX2pgqR3pBidYxEBShyCStynVRG7Bn2an9ShFecfX9M7Dxm7boVzsTA1mxVr9ZD1Phmz
MG+9fJ7tvRmYzz52ze7HgyjvPGTOD2SrBRsUkLzV7tSWwMTlWm896CjBozTVYPaBjSNlSuphHxY5
TGZ5zgdX62WlWlT9UwalOUb0HlB6iJHENC198Fb+GUYOlbPKLrL8xFW+d5E6MTipFl6QtXavphmY
nEBedh4WfeOW4hSqSbpbYdk0038xE4gU/hlrNRNMs1Qz0gedp9ShtdMnEdxoIZ6IRRiKM3nUwh1m
efplqdvw2WWfwh3pCSdNfNB/SjA65hyaJ27/Rci2+shtSu6A/8jnLIv98VTI2yn0J0UfvLKQyssY
V+0NbipmBwa1H54MJdKptaO3hENVLfxy/NpqjwwQOLCmR4hNmSoA54AJQRk4oRlS/gmDqVYBYHSt
SQ9xSgmnoo98F+oSzr06Imw8URBiekYh+9GJkEgsYdf6fogBDZw36cPivo7vx8IJIQgKu/MiFJ4u
bcvxrp9QnWOiaW1MtLXkxuLn2CT55DdNf+635wNNo92gbuIUoucEC3M3U+Td1qWFE8WkkjZKU5X8
q9p/x7fPwvU5R/nScKeRrv8I207zLK0PdgWQi0tI4/nZEA/23oosCyO5pjmTVHS5OMJOW/rBhxO7
2tsJzHIJ/ZfeZZU9bX24K2UTeH8oD54sNZITYtj62TDoU09kEd9+/EW/XTZsmV4h0jVoNkmbrjaE
aux6zZjNwZPqSezDJn2ukl45/BeD0M0jXv5vrj9ISVRtzdI0euTYhm2B37RDbk89sbcta8/xNCHT
RQKUpQkVGJnc42lCo3AxEyeMXh83zwDkzmOIaDJ47A1tFKdqEe+9Io1gjcOZDc94jYv1Bw3nhcIf
PXUCtIKr2bTLcGxaUCXpie/5ZVFd3xi7DRnPZTS20uMbQ+EZwy9OJq8OdGx1Ays6q6JE3anU47d9
LlXn9pQ0X5XIUGFiJb1xYeGdgsNLA2qHo0tmt04U16CktJnGsH1rJsOPWFhg1n/7PSsQQAUKWyjP
cDePL3RoEODKbMIejSalIwMAcIw6yE6M8s4RiZwAZ2OhIedl3i5z+lU8UWWqREsyz2OeY5qA9Ab6
20ZJNGRdg1FjrF6bcn2Ig6KH3N80ytegAzy9G/2guV/onsqJTeCdiUc+DpIBqSY233WCUA8CUQuo
fd4wR8rXGQMOprcZe7m5eAKN6Nc/fszvpNfsowFXMx1hqlRlFQO2VunfTLMNPFFTsUECYXc+oVSA
lFb6f+byJN+3aSp2/Tj+XrF2OURwDaSDSMqwepCIOn4JsEHwAszG2atMtdrjwZlBj5HabS6C3+uc
/HsoJhT5SjoaWRqPhwI5FSVRNmBnie0h580KeE/XDzttaE4pIV9aI1ffGhEdEuClIrLkAY7HSiOL
MtCgzyScLLHvwbdvtQAPhCSprYMU9hrJh5x2yggqxWwj++kxe3Vi/J8f/FqJT0z1twkJHrJFxEVe
GIa8vOyMr2a6VNZWTmPQ7E2sDjCOev1TkWGFHlk5ILvEAk3ntxgtCvFU1710IqR8Z40jntQMnb4z
NqF1sKd0id7GiHA8dU7/bAMEG2NWPDYCx6SPJ/RLbL5+6q9HWj31KS4qPD0kxcsM/HAQl+Fzq6hN
GW9tpW1vZs0Iac/0045WOtEoXh/UKlmIMjPACVtoQgQJuIegTbGNnGRd7VEuYgpB4t4udlKu1k8W
7WsoqACwyZd8oSqukjKQkLwqhO1UcCerE/f0dtW2SBMKwWFE5lwi1sxqRF1jruiS8EAZ4kMYldLe
DpvMC7VAkbbWUE70S4I/gks0qpBUKQZ+npJChqKC0XiCXgYQP8Zh5g8/qSWZnWyQ7hOpVx4/fvjL
avn62aOBgA4tVBkbAnaXNfU6iixjmuOi8XxF0lHBiHk/2E10Ys16O4pJKgDDgoVKDmV9tWQNRgbs
q607TzPa6FDDmdtBsOn/+vhe1isxaTNOmBoNKHwuQluXV3O77MuhqQdvHNrpMuA8C1AusT9JoH3P
JiRr9x+P91JFeP3wUK4SNFE4JdSm0GGtbqtM4ZgSNMmeXwnzqU0I7DeVglUkwtW+D5w0Nkn94xdk
0dpOhhvYYIpn3AIKDr43IpE1p26C2gfvFEafzaprlK0G1AdrcOxFcCzUl5aN5VyXOSArjRsli+jk
LCsj+tLw00ATBRRZaK9d862uleCq6UpUU4ME6LMIdZmewRkxu2PkEG62kVI3+E4VNW2BcRO11D/V
pKHntKbbMOtK/MbDQZssyHE2uvMWwQqdx7ooryLJqoFpkcZ5+vgRvqC4jx8hvhjU8egMUiiKr9e4
rsPDKc+bzrMjCKEbjsvzwR4s+VqrnnBnlT7pyQw7S4uNM4uWuo1sdGmxpVwRY2Gkxfa5XMwQpxWK
c5tkRpe3zeJIpBscj6XPU28qDYwTUz4PF23RpYLv41nkL+VrBC3tt5CGzmpvono+8Hp5M9lgh55c
G/UDHX5UF4LUWhi9dSLj6NeW4qqjpXnc+G3WnmddS1MGnQoyicgJW9gNCs8AnqzotceuC4p6EzSx
hBGODmqhtGllw1ZMHa7CuaKpOaQL8xHdHrL/xTZTdxaxWOI0edeVG7rO9VsKgKXtQuAIzye9BY+o
Aoh056HFQSuypxlzr9as5wsJAKJ6rvZa+0lNcvSufdd0lhPUyPYuLJpzrqRg7m+LwqI/Mg3kL8yw
LgPns7CxgB/JsjOZ+KJuOO2BxkuAUXR7XYXozVQLsINT++IhSpIKMvkwWgB87DIBKh/k8AVGDevd
PJvCAy279CHXWAM/qhpHGHpZaHXfZDO2uIYCqIu1ubb2H0+g9cpCtImWyyb5x3EJBdyyi73aI5sp
i9SuVDtP7ozWVXKSjXR4it1vj0LCjLqsiUSCksxyFa9GKdOMJtocz4ZaoyNV0ADs4i956uD3JrLj
ZhjG4IYWVSDk3eNh/KLNOl/qJhRbTXmQjRa2AtlHJxbzsJ/M8ateKOOmmQQa8Y6TdmMnzYnD2nKa
Xn2PixxxqVxScyHleXwJKGP9SYJUQeFUUeASDU91j2k2CeLcSQM9O1QxvlX29PzxA35T6ltunZWA
swNBNJHlatyi7TF/tCoKBg1GUbShSM3njMeA1YNk2z/ytuzhHxp8ILE5469kKPRekevy6P/VnCFL
H5V8yDV68bseO7KpbuGC0rNMa7manqiNLNfy5hlRkGLd4gyIvuL4GTV5jyi90+jQ7nsq2rkqn8Vw
2VwNyPhhBALG2cssTwSD70x0FkmKyuzXlAPXukVZz+ljTo3e6wbccAcZ59GI5O2JUdYhJ6+BLCL9
mHh5mCqB8PGt5UrRmpUsDd5gSdFB7mcE2iDGezRBhFN/tXkWWsBAq/BHG4EihUrqT6cyPu88Xr4x
Co6IkeBsrfMfMUDhOp0kTvKDNR+U0YZvNanRrZ6DC0lr/yEDNf9wYv6Jt+/UINAlxU+tQrXWZU7Z
SA2/D5TJi2SbRpF2Q/x2zcHxAbohBR/ZYe/7Ck98i5raK1nVU2URQsbbE9fxzmvmOqiz0676UmM+
fgFtVbesuQGnHUzzzqxQ1S4wEdHOszrFJ11MwhlVnFJVGI0uxwI64PXJpFYE1HlY8F5ZrioOMp2T
ud8llllNes64TLxlbeK8u0p1prVONwr0bNj/3UjrA2RQbBo8LA4LfPRYFSu9RSzbB8lXjHSs3Vz4
AAdzQtePn9A7s4OvAMus5UWxkq8WCrvw6XtcjtvB0IGkG/PuZuyx7pXpdXegpI1YL03l2ceDvogc
Vne/RJSEymT+l0/k+LUYehqXopw4DKEG2vsGgD6jTJr9MEsYSoZQQhUtuK+UtHM1CaJLHWPQN1En
oPumtW45X5n7Ls8xuw6T6lKL9Wkj4fVxgbBI2tXdbJ5h2N0+TXY0nInQX/grVrpVe0U772XtcZpF
6LIgc2bgzeNCXeDc0cI56OeBhpI8z0hz1uAuZZPiCtbrlBLTrQK190qL+vzy46exjrNZJKiGLWUk
ngiWEasTOfYqftxjL+wtbGDXAqELzLDOtrgw4jSnTtqJPWl9El3G02QOo4bCHvGi3Xy9+1YtZfmk
85l6ajd4iQFtNE0AO8RhXew/vrV3Pj8CUbLNAE6Y6C+ln1cbvRRo7L9zgo818rPDMIfavgcKf+Ir
f28U8tmUlVWEZYa2CloiRJNxofey1+gEs2rem4ceg4MTj+1NNmN5bosR2SKGXVyHVseTfBZE7E2o
eH7K/opKZon3BPH0LebVWAGNY/9Zt0NMynzu9K4AepQ5Vaqb1U5KNLly0qKmXeX3nzCp4EVJzRyy
1j3W5f9wdp47ciNNur4i4tCbxWJ/FFmmfVXLtv4QsjRJ78mrPw/7O8BRsQpFaIGBZoTWKElmZmRk
xGt81NSU0JGxWrYBkAjkKCNi7cooV/KJuedICkNdziFKLMJEbtixFnE0H4Uxxdu8c4LRC+Q0QnfU
ScRnLY/DLxRvoab5QVAe405ruZ1hVkPuPdXRN5qHenQw2jT7Ydph/awNCRwyy+wVx0W9PLBXwtrl
kuB5HZpW8yUWLbLF88adQzltNChuyPhx+L5he8rYNSvH++XOpd4PIg8Au4EI2TJb5opvT2abq0fL
JHi0Whhyz9Kax6lOUMjsJ1QFbs/21QGpCc8nORiS5X7iqAumsZ7Uo+njaGRHfr0BwKRse26V7hAl
zsrOek+DzgM1b/jXgPN3/msDUx1QsrLV1GOmjZvAimLP1qZ7pEYfKRZHO5RR7UMnNf42dnp/l9aR
vqdUgzZCm5evVEIyL8j68T6vy++DsONtSafiLjMnaTcYK5NxGdZ4VOivYPUoV1jLbD/TjRhkC4+K
3Xvkcbyi/QtY0o38RqwMdXUa/hpqzn7++ioOGc800CA4OnraeLQKqC0lurIx+zHcwVlcSyOvrWZ2
N0IbIA1kCuPn4wX6GHMvS9Ujdg/BXRDJvNWY9ytvNe+J5Vyzs5kBDO9kc0nJQPYpH3qcII6mUZoo
iZXWMTNF7OJPhbAGl/8tCDLny+0VfXlBcmSD3SNr7CM6rIvYnckKnga20I6Y65lu3yR/5MKwP9Lj
Nh9rGVl4WqnTdz+SrJUIcW0O55dFRfC9Y7c4dTVTHdlhsXYcjCI6ELVHj9bz9KzjaQ1xVW3/F+PZ
BCT27lyGXlYG28IwWuwFtCNCdxRe0d/H3gOVozTUR0hSab5yq7qyHVgu3DlQ7gTZvYRAUe2OxqFN
pyOXHJK4eFSRatZ+x0UgVka6sjrBMoJOBqDEeMs6IcpVCImjFH6MtVLeZ6H1BPZ1DUB35XUAAOPD
6DAIjarFdGXaoNuSTZKEzFd5ICfDKVqlN+PnVbDyPldWBl0YcNZcG+hKaovd5iCLXEmFNDFTtvrS
DLn2JBBo3yXtqOypAiYr++7qeLNIAFqlVEQuXi1EAZ5qrnxE/FHfWVzYvpRJ+03SLPE8iSFcaURc
KYs4JDEsQVSCgPEuTy0MVZXCiEz5aBbytK/R5j5pYSpjAOTLO3ZruAvsEp+IxO52RlNl93UvpJUb
wJXp5Bkg7mhz3gKV6DyiZUrTjilH+BH7xGIXdTniQWas7TUKrCuf98ryJHPDQZFLwSxHszjCkKpo
TBO07bGLVP9hHOB9B1Ulr8Sxiw4F7pNz+467IJqkdLHnQPfXmZCXOdroc8aB3nfxU5NaDmQNPV8j
8+EmyUn4IDdBf68iWedqOvRes2+knVaY6j438xSr8ei3VGjKYdY03GUCE+zbkfbaWU69Y+ZfzdiE
izTZrmJ7rOVUPo5OCz3Y6sNHA/H5Q1RHbwMUrj1AsOg+SdIvapBlj9aIlgMOMqmH/4DxRRpBizeV
DYSiAxte9qjQS1lVeU0mqCqtJDrX1gezpqsmTR86h4vrsY3dG/RuQz5ajQ1LsmjT187S5+u5v0Yd
unICzT1KynQz9eWCAqWiB2Piv6Ucob3Q/6bt8DQgiv/cYKsOFBiHSPhaMieE2vy6PSPXXpITAfWd
Wf0ZOcTzJdNHah3G3aRA7EDJCNexb7XRGzhcKt329kgXXf55dXLMzq0BFei5vNhvtt9M+IXU6nGy
i+ecJsBeCdLmB0dD9iHREhP7gARXNFow35QhVz8ZdTIeNCtaiT1XUgziHFddWUWnBBDo+RsPYYQd
ZtWpx0Ct0G2a9Oest02vpVLiTbEN5ChQPtx+9ffwuUhr6KpzZCCaZnAUzs/018YsrE4Sg29oR7Qq
q5lnESaP+gC1akPjMhEbott9Gpnw3OxcdCpKJ5VhoT2QZFikmKM4ZqXxh85iFSLvGKlbZ5SdL1ib
mT8kEk1pF1oBIlIY6gKEai2R/YnjfugRu6oL4SIvlCJhJVlavLUtyca6vnTUr0qbjs+4+vX7aWwk
80k36vDeKmdVFJZ5icZAmj74ojdpxk5xia2YYxS1F+W+jgiB1HcPUJI6OlVTPcJBk0McN0YlmIqN
oUjliOWTYr5oPl2zJ8UacVDruSjhjpdj9OKaRlsPbjL6g3TAilHdI5uePchIGf5UaGBj1ku69VKr
JiA1uSzy/UTNMHcx4cq/aFIvq16GZcPktmHRfSkmhCFRv4p/+XjoFHdNi/8X1b7KQSMyKGYRJidH
W8T3gzVQ+bVFDVgIebG5cgKddBFyMayoHTWutSPInBdrKpTHGtXOT1M2tH/0UcZ6BeKih0tp+pbJ
vjQAgi/qZ2XKk8PtNXbliOEiBMKM41uB2bPYXfgBSpLq9xol1iy4o4UI+xDXh/0/jzJvYbzCZwYt
WvXnCxmtdtWPJV87JmVk73wVUwGI1d//cRCVSo0CGEieTdCp3Z4PMmANN8hNYx6jpi+3JSLc3hRF
a2fyReRjFEtzQOVZiH3C/jkfpZ2lWGVMNo9DjGawFQcqwsBjfCgtfS30XYR3+lizEDz/kHaTQZ4P
1fdCR+VESMfcirVNmxSv2CQ1+N5k0n2DGaQnY7Ln2Xq+hqy6MvCM6+GCQeiFlrrIWI14mpS816Sj
STf6ZFVF7yZlik3khN8GHoibWEyNh+bS2mr8TxngLOSBfOcSzF1RVmcowiLklQBPURKOxMnGBPk4
V3XCXZ1PyVNbS9Hk0f+S6A0rVfdEGzA+GLVRbItoAneMXeKTHsgULsxUcl50hIV+pnlsfcYXtXzp
ZCF01/HrPP9IYQWB4kKMmb9Tgt6sd6Q/+bbMptTn8hji/F1pODNadT3k9yXmqyUelABuPMKr9SIU
q2k3TmvmpYt4lJUixhN2h2oqggKZjmk4OoYTRAhIJtHJlJzulKRsQHfMu+yolKnzjKZO8j3OlYTA
XTtooSQpeH8hmeJLHI5oW8PH6H+b1Wzoaja1+luxZmn0sS/TTdM7DyHKRdgTwsVS9pjxjV8aow80
1wHnEOzq2piFBON6+DW0hvYLX2r5Tw7tl1tpXCN6MoNJnW0jIrjOIarhdyP+d4YHy7T+LdLkDueS
mPAf+LB4tIbFcJCE6B8xX9U/NMYk8ZJRYh6wRjaDEE0na9q2jgi2Vgo+YVOHxhh6VaO1v7pwMCo3
6jvE4zpV67DSc3CIp2YeHRR02AN0LVuKKXZJy97KqKT7OfosciB9Q6dafEl1jHCZm9yR3t8qvqcG
oB8pFMZfdLus0X3xQwPFpy6svzbvDq4O+dbRbqd4h5FacFc6QrwlVYt8bVe02nNowHhBAz/Bh3cQ
WR2sJOwXScK8eqlC0DVijqkLLHYs5hcWqUF0knGiRtJDlrZKVOdeqxfNti5m40kTV4fbce+yuksH
xIJ/SITViX1LcqSMb0xmtrY4STGNOKMvi88wBke3xC3roI59vMdEOdmLnB58GE/qQaOZO01CebBq
M/rXKyg8aK4sFGLo4MIAn+PnXzlLbDK9jvDTE88RblXd17x46PVN3cGCDUZcplfefg5G5xEDYBV9
SpoQjAn34XzANkkcPRZ1flJigX+UJU37WMAzF3lav0ydPWLxbcp8/VTZR2kyvipoB7/dfoiLUxTX
E0hOMy6DMjNX/fNnkG0ptO0sVk9W4OcP9ph0DyY+oysTPcf78zc1Z0ULsoWZuE134nwUtbWryGxC
/ThpYi/p6MD7oap4SQ4RFMH6ZxsteFTwHNzuR4wBbr/i5bnH4Bx3lFThvKhL8i8BTbXAqulHQ6+C
JwsJ9U2SIdTkoylwe6TL08ekDEmyAIzqfVLPX9MIh26SK8Fr1vBEQrohYzbG+wxNjm3f5RaV2FYj
TpvOP1LFZ2EP0g4qQjQV4W0vjr1sDEGXRrV+rFSnck3Jqr8HQ6nvnN4Z74XZ9x46OPnWQut+bRHP
C2Q5tbOOBUUoAohqLXZNrY5YkpWpcfTT8fMoGhNncXywsaoM75VZoSsvxztiTuiZeu48D0p855jJ
vpHCH//+8SlucLEjfFkXHT2zwHjMaQ3jiAZJ+2JM3KexkqzUg5xIb3x8CKiQSlIyADF9uj30teVN
WXOmI1LeAWKzmHcHo9M00gyggdPk2m2UPkbWENylY9K/5JWNIWMC2zgmsmLtvrK8L0tLTD63aNi+
MwAS8OD56Bpmp048kD12UY48SBYVhy4Y65est+xv2GOg26vXGPjyWOUJwE6ChZlRrfjhXNTTFg+x
WAaOjzPElIUmTZJOdgdHD3ZBzwXbaBCbgGYfbW9/8vej4XzdWbOAPFPtzD2ZJZZkgEnQt4iiHCs5
lYCc4e73VTPj9LvBQfFqFEBW3Ua2k8Btikb7Sj6h4O/aiArMiTqGDTrxfh+4AXrJya7FzQDlPvCq
X0kogMtFyWhipAeCtcB/sxYH0lcDEAU3IrgSTSR9reMKq+eapu4hUZS+dgXo1p9DRc5z+02vHJJk
0XSNYTsyNEDN8/kt84FUrLLN4zjQHs9rSbpz6gpr69Rvd+CFYTWNA/AmwH8bDowHHHwwUW1CdHoV
FTPx249zOdE8DZn9XKeVIdMvVlut5n3X56V5BChXnfBt/M0G7w9WmNoPvTqsNd8uzyeGY2VTwedo
5v5y/vIRGMEyMgbzqCiR9mjkaU/Npgvvbr/UQsgOnLwKYx1YNXIbdHUhrZ8PY8z4bIKXddRLyfgB
GJ6b/RielEh1XtQcpdFAaqSv2ijVHzvsE54wTHxoYkf6BV2MlFpNA2MbqL4tPFlN/aPjOwGGiZqI
3EzpxhXswryXlktfBcExU2AJOsusCYeRqGjt0Tz2VjABhgyQZASsuAFJtyYtfXmiUZGnWIZuxYxV
We4yYRa9GRWadRR9Pu0Dx1H2vTU6D8GAaa/iC3j7ee94VWfLKxv8MiG1DNLROSeDG31RMM8SrZli
KwxOClaDh7GTgrs2Ceq7tg6xxpDjdEvjO1uJpZeBnBoy6R+tZWI5GJnzZRBMmWQiZRGeEIVIHtKu
LO+58RVeVKr6Zph6jFornONB+jt3IPzX7M0u99Y8PJp+HOFU61DqOstA8aY2VDln+A6/1gPNpNnM
0Wy9VgLzDFJqjWZ6dTySb6ApxBa6IefjCTm1gjGxw1PclvXe6pPqgFwUZjiJhI4tEmgrn/dyM89o
G5hVJsezAeZ8MR7WWQoojejU0WahxAGqIfORAF3ZzJdLh0s49xkYAfR2YCCeD9OCZqYdrUQnFZ3i
D6MBNQAPqTTRnwIszlvXz5LiI5xJ4LxCbTDpDLoca9AQHCAUoADT4Y2udn2P2SUSxc1kar/TsA9k
D5/49CXW0EBbeeQrpxmPTPICYJBARNPk/JFtZaT/pRXxCXMmycuikONT4JM5JaG0lzMp8IrGVg6F
UvG0tl/cCQ2Pr6rWpA9co+2tL2LtYNrCPkRKa23HFp0TxS/ak1Vn0X2jjeMW1vYRAUaB3W6s1fdW
bdcHUwmKezW18DyfDUwz7r7/fKki5ad3qBNHAPEsAysmrUiD2iI+pRQHmorCE05IOtduPdqYaDfe
nvrLyMho4A6J54iPcE6df8bKCCejsYP4ZCSIzQK1ij3VqBH/p6a8vz3UlbXMUKB9EZ2b78uLRZZQ
Uk+VyY5OmCCIL3jXpG4g6nrl810dhQ/nzHwuNv8cn/+6k3ailIIKa7iTNpXBHgIHbrg6Osi33+VK
HCBv/P+jzGHxr1EkJa0mI2aUUKsst5UT4IGO82rLJQ5yTv2/CHNcA2fNWBpjdAcXn04e+s6yOzk+
WaOhfyjbYnK7cbTQ8JSc+7YP12pz1+IBrFp8QzEApBG3CKthJdt60kE8VgH77eCRNl5emNiL4Kzk
Gkj4e2NUmt6/f9O5rwwQnpekonD+Ta0xDVq4DvFpJsocEFIPXXQzzG0YRj9zLV67BVw5ubj6gT8H
cq9rLITz4XAWkkK96cUpVqRsY2nZQzNIH9JS/6N22skZ4kc9NZ6HMvtX0Q/OaNo7XOlnG0PACIur
Z0h1xFASYrrfAmePAgtp2XTsVr7mlQSN03gWtuRiTVagLpZog1mxH8rUp5AxgcMBiar5ksGdkTe9
IGxtpkQy7mSSMY/OM1VPbJsxJPGxh3qIVHTJQU3p8u92gL02TX3uWv5UG1u7j6cdAuRTu0HyQazV
t67sK3gd7Foo8LNm5yIcDcI3Jl+iJGz1uD5jnlHuI1NEezHFpjtC0lzZx1fCH0nhTLqns4lF0CJa
wBBMRtuPKadV3VtEHfwurrvfUGHWNJ6uhCVQ5lDRZ/wQQ84v/lfAwLjPSYvOSk9BEEGTzmPdbVRr
WJn0K/vWnhvEs+YKZRtjkS6Y6ajoeaunJ1R+aK/hLOZhu9q4uemIbYZok1chUrq9vW8vMQUz5AWc
BDcCipP0w8/fLR0qks02yE69UtkuYMp056RG+WADKthXYd6f0kEHX5+jzBYnjvG9QOnd4+ZvwKCi
pttFUr9rSz97rlq7fNan1cLhlWm2SYrnzhfVWqiC50/Yt3YaBOaYneKkFQ+2PFFXl7ELLAa7WZmC
KxPNLFMYpEFFgXKJ42gaBJwsmPgnNS4Ht8okJJ0TpLNvf/ML9ixBBFolqAMOhPd04fyNZKtXUFoS
+Qn+kg5IXDPu/cpIv05l976haZ/QZ32c4qDbk/nku0Ko5RPqo5Q6DKPcFVMDo0cqfldFHu0ATGXb
yk+GHTZX0Z3ZJW9qbEDsVovpZwCrzk0kKGe33+HalwKXQEcUqTlykMXVQepnBcjOzsmlZYUAXJvI
XoRrvJJ3BNn53Y9k3bG5q860HRBg518qgPEHsM8pTlmjC5Zj3EV7xPORdpPaVEu8FlPRH6GAGeyV
aqN9nsagsDa9rvvfaUcop25Qh0++GhQfssk0f/jZWNc7x6riU26o/k8YdGpGAXFGWVdxoxQbYfvp
yha79qnmyvdccn6XRTx/h8kptTLKRXHS9DzB56DxMXaoU+ft9oxcaBzNq4pu4KyXDCmSq8f5OIFj
FsOAncJJ833EFPrPeU8LRWAX2NZU9eut3irbuER8ezJqtx36u7qXn/Lp37To5+ICz0FSSqWK8hpk
q/Pn0FAWYEKz+GRi1eQiLjfcxYbWuVrs1Htn6v9gDrhr/ab6pA1ZsoL+uPIVSE+5xNvgEU0khxeZ
gSJKOYaBl50qrbOgjCrDZy3EagEekbmPcboTm0LDDMWQ8/CpR3V0W5idvYejGrtmWBnbTNfyFT3O
K8c54WumCcKRAgbkLE5G6HEB8kLUIy1tCL5XtRih8ILcehvNTko3UqnmWKeMdoBSnR49xGWFuaYG
eW7TBorsbyP+1I/EUrgXDVEMpaQphz/4pMBXjTMfH2YSFXmti/Ges51vPgDnVEJoatNRQKnlfCJj
XJ0TyKTcCWu9etXK0PxESYLKYUD3Aa0ohCVzj1uH4+OLZ5V3zEixR306ktw+QvTeLQ2/Fbsya/Uf
uS8rTw0vt1OzoWKfDVIHKMdsY7h/voQvWk0snMt6rQpcf1TFsZN0GDlWIdVvSpTyM2iBdo82a+dv
BfYjL/YYjbZXaGVfbBVo0MJrnHh8MlrSQ4/i7ACfJ7ChC9ROlrmdX0jmTiuB5G7xRI4Ct620pPAm
ubSosoFQupOCNpTvpSms9yK01HRDfpGdTKXSwQhXU4VFTYBWIigCyePu5zax9YyI0XQseoAZkzGZ
P3NEYcqNr0vVx7ZRW+Gqcth/lysLR14QnzjGYKWZ/fT9Ln9rksnEr0Sxs0NjI76CrQC+pRB2Ay1x
danDM3caBglToV6Y+PIyduUqxHfEeX0LrEmZZsapEUapUtgNxl8CzlHpjk5N1zRGNcnciATFyU1b
1/afUS9oxN6OOc5FbJu32oxpo1BrUrZaLGxN0o0IXsx0MksBbIh4gDhkmRfYeCuRnUA4nixyv3Zy
sr3kJL38KQbcuuvw2Y080CGKeKAPOBR4gVfab3UY/I9G1yCozv0lcCs8UdgdaB9it4JG77eim/zG
hTnXP0Czl+G3MgWvUct9btsGuvoW2U2YbsapghiuaxVGf6MyPKhDM0HCDTEc3vHXaLM5nfw9ytTp
cy4nbJyyKwvN8xM5OSoIatFJakaRbCHsJr6bYwdV4I5dpD+wJ+pUL1ftRvV6djzmEQ4u8W6b2Nzq
rK7Q3uRGjHd6OQSzIVtpd3tHybV+U+k6hYohadQKwwjkrax6BLuVa51j7Oy26JSNBEuigac+O55Z
YSZvs3xMPWiqDj7HpZJtysAIf/lFkEeAJIMwcdNEMcN7+HwYiPuxFv6Rpyb4gpJn/EEJWzyayspE
L7CY2Qk6ptvyhqaMs+3TCUxan4gRSpuWTg8CjnS25YDU39Cv9QmWbRB898sAzn2vQpiteiucPaOA
lLuSVPpPoUhF/hw0Qu3vY9+Qu709gjXbTVWef7i9xi5qsnT7ZpAJ0WNG9MiLTCOM/DiJ2qY+9bGd
uEZRWPe6Wp1qOag2nYEiqZH0P+pBc1bKznN0O4t+FMkhlNGrptsyC0OfR78xJgeLp7E6FSLR3LxF
OjkPVEQXfb3cN90qw+zKe85M9bkALUNjW+KV6jhTBlv3GS/xH9qE+lTrazYA3/ShrbI9awtrSVX7
5wstxzXvSKZJLQ441uLzqmag2JPa1adwZkHPgvDbxESA//YkXuTwNDSsGX4KRokKyDKPqzGkDnQ5
7U5KaZ2GNvyeyLrz2OuVurJargxE6jOrowCTZt3MP//rquY3iOAEatuecgSwPS4t8DJpZuxEWa2l
8VeGAtyOzDIBEIu/ZV+iV0AqkD8OpwyBYZeYMG2hU9oP8NbEyltdNj2pVv891uKWFms5GKV2GE69
QMeoKWkBBhPiYZpQkbngINzjXWF9NgxO5CKMqw01/3x7ew4vYz0uHOhIskipgCBwdP5pLZGCGbGt
4aSir+eZtencZ+O0ps11ibjkVbnHzqkyS4WCwvkwZhWL0qik4TSoSr6XUrN7qPDH2lZ6Pz4AfLDd
MujjVzsBNpTM4sPg0FpPKg37X8sLPMi7hjYlJm4fywcZxhgd3LLpuY/r1WboS2MLqCP3BObC3u1P
eyHTSZOAcxSxNfbi/PqLb4vgC0CdpBpOtaHtRRJ86207eivLcmP7/l5rQ09owX4cyjuQDQ9gqD82
rL5NYWnSk1WNMsRh83D7ma4sbyYAXCOdT8oey+tE1GqRPbXOcEKTM9kjE9m/xD2AxkqllPTv4WFW
rOI67IDLovJ7PudOmXSjTtXjVBkNQDQR2x/i3kImUkMl6vZrXfYeKBWZND3xvYCDBnblfCwTyJMU
Brpy6gHscu2TrUze6aRc2aZzHGh9UR8XkoupJpluOusXfpIlRXqM6gEx3JhPpm4my8iPJedlvxlb
X38ISKPjWTYVJkPjp9oWwJ/5Y4IT+pJEnLluNfR/hikXPzlsWhwLe2m6g+rLiWwNwNCeJh9jxn9f
v4hCUHFG2G8WF12EQmBHnRaM5ngytFyDGYLNVUgh65VOQrly67q2Vmgk/wdVRd1ysWelru2kUUjj
yRm70ctEl7hhisVUMIarAq4XMDLmDxAd8s6USOfYez5/CL7l6mQyltFElps3ZQF/30TWPEO1XJPC
J8gwkicg0R+Yj8dedfKVDzuPcJ4ZALihyI28APdLQEiLJ3AkYyDnHk91AsIfgS+Z1CxA1VSa+E8E
4d8SOc9om07p2jl6mZQAAIEcbqDgN2t0L/JtmnWTEbbJdDK4zmAPmiJHZfYllyJsxsZB+fd9SX8Y
cjNcdGC+S0E5bH6rzrJG+eRA5LEitfykpVpzN/Swzm9vyythH5bWTGsi6eLWqS3ykBYL26lIEuM0
gf345DuAEGIHX1S3LGFxbTrkeu9yCeAEJtYJeqTO5AyqFxQCBFJZW59vP87lWTcD4Cn6Mr+UA5fM
xgzJ2ipXZkTw4LwBn9NRzrXLlQh7OZkQgsCRUeGaCzbLlZypTlSWammcKj0Uu76reGVVj++UBj9F
0TXKShniykvZlESMOQtDJHCJbqAAj9hGUOknGeWeTZ9R+qpyp9nd/nRX3orTEmCawyk+99rPd0db
1BUV8to8ZZWR3QtoL4c20MI9t4cBYIMs/ysUi3AwF66Bv88TtdTR9usymUZ9NE+0UhQ3JZvdtnJP
YTpInENT4vl3+/0udz80H7BYdGdQuOTf5++XZgHqD0ponRQHGJIP/xzmSyPdBSVlNmWqanfKbGs/
SeGv2wO/z8953OE0fsceoiurEwPPRzbDBsGQii+LD1b/R9dJpQMpqbZGK33iE9evBf1+L6pt8PVy
Av2mwIqUlq6+RQ5hfFZCI3GdWPtRkxxiaxhmJxvR4p3fWPomsoxsZXm/Y6OWzwvKGUULIhZN8UWc
rAVGXkOrWacykbKtCTHItdo6fvNztNnkHoVIx+8jj0vW+JjXWcGdOIi2SlNIXm2ZxSaEb++KHlTR
7Q95uQ+AfwDHmOsVtHSWOBC/43MYwRC8+iqw9zFoVDdGlHLtlLg8qCCbE5CQW2EMHF3Opws8Gc7D
dK9fJeqRJ6csJe7fQ+sgPFM0/fd88PWTVVI0cCe6KfYuDhAQcqNIUXL0/aoe111h5S8Jpx2cK7y2
f2A41ar3NpZIhywOnH0Yx2DfbB8a9mYoIoyKx6AuJ280nOY0lgbeYWbG9XojG3GFB6xhpJ/REp8e
TDOrUsT3QgfeA5Bz8MmyPm2tMBaH2HG69A3U04SoRVti/ptYZrKlVJN/cVpY+10VildO5/SXFUR6
c0B7KvtUVroDvKWI1Fd/sqwdl5n0u1zmYYU4hz+knsnL/AZbIE8botD0pmoCc666GVGV0PoKD9ui
rfxtr5TKHeCV+FdUKLHMwZaIwLVTvSrRqTOLh7qt4j8lKSky5mowfSlz1XyJyzYVCMcL7TlVURfc
WxYONwh/D12wabsWLlrlF2GyT/qsc5MwMVlXJeVVcF5Ds1WxFH+UAkDaoM91vH3r2BTKynqYc6Dz
3TDL8M/iO4C8KJtp58uhGRFDtZImeo0bNOcds1c9LbWar7UuId6idc19ZUnaNi9pck2Ixq2kaJdh
i+Hfq3X0tehkLjKHaMJ/Rvex/cmE9jUdQmgqoTBdq49MSq9We6Rdgr9uh4bp7d02/8Vn742YKjkS
QHGuMKgtL97bjHCkaUENvNLMqZ6G3Oq8KjSV+5hi2M7w4+CJnF9a2eKX6YRBZs7pzdYDk8Bt9fxr
Swn7kv2kvjZtmj/6BrXUPpUGL6XnfleStz0YufB3BYZjNAnwrraFyB6h55Yrx9N74rJ4f3ARCMuC
60QkYVn6aCpV6XkW/XUKTRB1Q2sb0jZWjf5lsEflWYlDqr1+LhfaxtSDFtBSZ7xpNd4HkEXLDtV8
PEUfOm5H/a7LMv25cnrkm7J0knuvIFFCWbLARsPtHD/b9XFQAwRGn2eDul4bbAGT6rGn57pzJ7jZ
kJZOSOx7ipIVaJJRE8dIGbNzqk1RiT5hYDWcYLdXwEVGwCQQCvkFTzCEcha3A7OJq74iz3l1qNOC
PnNSF5LktCuqPtvi+xF5t8e7WOpzBe29jkZ7FbzG/Dx/1YACtLZxhIy119qsxBNmRhq0Y99OPpVy
/lFUsvpW5r3xhuthvUJMuDhZ5pFRGJz71JzQy+ZTpUl1rUqj9tpXw2w7LCUuoJu18+vK4qa7RYlk
Tk3nyvvig6ZOOvRqUWqv0Rjk95GTYI5pYMedisTiKJsC9P7U+Flhcr8Zo/hqN3p0hzL1mrDbxbWP
1wWnAJ8DDI5Gg/b8QyeF3sZR0Gqv8CXGj3Kf5QenoMkXNlLw+facXvuyfw+1yLrI7VJdJ3K+pjbF
yaGQUpcMqd/eHuUiRgMqAnID8hcbByqV81P8tXIiS5FRWGrN13DUlJ2Qo/QOxLuGF+eYHdqiUO4D
VcNTS26np1EoykqovCzzAWii1g3+AKw/33ORMkR6z7Fv+vproQ/2NrbTfRTGyUZvygfQuG9dJj/X
U3eX69VLZ0Vro8/f8DxSgdwhdedSbZi01RffuOstSW6y0HidpmF6aoWinVDRDZ860UxeFYEThWZb
/RaanH7Dm/1TlkezcG0VryWO85GweBDy3JkkxjRQ9F8cGbXTWpNVpdKrXHGR2ChWTycbUZbmpeJn
RzPFDnZTZkOhuTbSdn/6oD00BFlopH09ulNTRArW0k784/byuNh4+lyZhNnFsaKCO1vOTy0CwONA
w05qOwb7QTYe7WDUDpaeazl+Oel4j3RvfTQE2JkyTiXqESL7XgdatLYdlltvtrOeq2UcKzpZ5hIg
plhVFJpUm09ZoZahV49SIbZqSBLviFJkLiQZehUG+ifTo1NIgMiLtES4LdCd5qvN/+t7A3LsI+i1
VtG8SbOTuQHW69G2mlBk2sh6bRI2KVwiJ5pN2aNvJb21qXIhHapEN36WkAge6Sz0FUTQqH6zOUvb
DfyXot+gUd790NtJ/+LIRfRY5jK9BY2Lk+PmGXQ/N63m2lkciOGzrY0NGOU4fcAp0EBUK87UDdlb
oXoVVxkJ6ZJiGtxmSrKYOgvt3o0ypNGaG9UFEGq+UJEyQNEE3Xqp/iMHTab0RSk+BLqo1LthAnOz
acIAZceos2t1Q7wXvzuhJh99Sa2p3E2i+aA2rXYg/05+REqsg7CmWEzZMHaC0EWAlyqGgtvOn5V1
OMeBvzcIz4qxCEgCCO7glZZXi2Qy8jqNeVZYuQhZCjtp3K4rlX2qye1eV8P8LlTydK/GlfgwzoKV
gC86T+mFcKl/rimpKMsNi3cLXRegJzOjhPNvkW2hrBuNVSmpHyTMQxBJP1Cc3irmt9CmpFGbu1nD
JTe/p0r8bEx8ubw76IP4xwSbh4BCgbcq6jhwRd5FOv4K3sirGK3hq/KHJG9N18Rx05Wn0dx3ZN73
aS2Xm6II+289mtAod67kHBdIJRJc6p/OzIvjVCaCnh8dTdsYvmWm1odJPUbJU6285HRlba310Kf0
Zh81HUneOH41Gwfjtq8jRDVNL9zAeErJSCt7q2fKxlG/xFm8l9Nq5WS7OFrenw+w5P97vqUD2mD3
gySUxPoANHafbu27bmtvhm24Od1em8sjdB4HdQoaGaxO6nmL76D3xYBfEN9BbFQXKRS32/QeW2jl
e1+E4uU4iyQv0vyi603eR3aVTe2GHiqQ3jbegA35z7r6Pz+H/wp+58f/7Kv6f/6b3//MC1RWAnz7
zn/7P0/RT7Ls/M//Ze+7lmM3si1/RaGnmYfSwAMVMT0Rk5lw5YtF/4KghSt4j6+/K+uoWxR0mhh1
S1fS9BFF8rAcEmm2XXuv+n/zt/3jZZNX7fO39FSXb2/19imfvvJnb8Tn/3h99lQ//ewPM63Dejg2
b+Vw9VZBqV0ugpHyV/6/Pvnd2+VTrof87W/fv2SoXeGf5odZ+v2PT7mvf/ueN5D6Xx8//sfndk8J
3kazl6z67n+s397OYer/z+/c6vyUvlbTD3h7quq/fb/UfgBGCAGxJZCT8DN5+rp7+/EZAzhBBBeQ
D0GFCjZEmpV18LfvF6L4A5L6eA8wLkDx8jpp9ID68pT0A/YQ3oCmWkjCIcL3/d8H+rMV+2kFP1K3
X3b3B4EJNLwEsh/ech7oXQBdJwIKZAQRIrmyZGttQtR2HflOWK7Rei1J3LpkGjgI0KQoRfRe8dGS
1+lrR5PXaBRGhlRGNc0qHVlxRp9Hgp5ZoDBqR0foqKytSgO8H6aGEJtCq5wV1amNbHlhLzynBGpX
p2qxSSQOP2OBhsZrqzJ15W7jaW4XmF5D1TPTajvp1zlYDjLLQ6us4TopgfbZBmv9trpOXtFD/r1/
An5G2Q0AB0cPg+Im3hyek5+Xz2Zo4lOgdQ9YLQIFHfwWZvU4vOl32WPxKGlUvRPe2oDoz2LO9Ofs
MXts3tKAxDEZn3sADE+oBPGsZngbQiBjIPFI1jA1c7po3UQvWgywemFH47aS6RBZQ+bWMRpDoU/r
w3nxDiMaBA4B6aNDN8yIiEsTvU9uyZi4J/o5r2TPx6J3+n1eHo2zIxhrdXGTS6hcJrvxfXE07ptN
cj3exg+yuTiT+AHOWtFSsDUsC4oWmCh/za86jwzonVWiAInIeOOHQ/XjXv24N2eHOTG7/6BhKjMb
ZJr+/wtskDmpMC1a+c+TCl9ZczQXgjHDgQBwe3hs74NJlYjoJqQlmmyHaWEQNBA/g9gCMXlPY/FQ
z9UizF1tIqT/zatNLTauE9BPFC4rwlPoojC1iEplzHylRTfhhmr2QEGBSiMWMRx6ujQh4umIL5WG
DMWJzGfqjHiCnf5LkftxAFODNTnHY+6hN6ut2J2JdodgD2qAMyXVGT2kiHo/0HoDIGWt0PbaeOpf
PdDJ3MApQTN//FzUQAySeJWfUBVUoE5ytEt46M/hKukpGKJ5VvomefOPNbJiGvVB5Huz2Mk6qdfh
jYBqTx05GAKPxjkLP/6h5KTXCTiYugioKdJERDfjjCAsH1dmVJPao9q1v6nfg4Qtbhbb6KoD3zqy
FSv/4D+MT3mPBjo03XWsvfIV6p3pxiPNprzVzjQ/k41eEu1evK1eUdawH+66tc+Sq4KgSjK8Qv8C
ZKUElVzLFhqm+AUdzzQD32xEu8AaH5AWDRiasYbvAZ59z1/Sl/yljEjn8//lnGi7V2EnQ+1yMhEM
mMr5DeL8gJGeYxv44hKdk0A2Ai6MR2kdsspABpTwuOeptj3UPAOysAaSeq7z6vwyT+T7t2X+Ky7z
nDSZUo7/1tJkkmX5Isx46030n5QQfeay9YOkLtpeNILhrNi55L91koLuGUVIar0CNxd6pNGFrMz5
23OXnCiH3+KSU6/vy22iMhLhSQA8AS/4+W3GqhQXSzlVbED7ac8qen0H1OWONjOxhNkLTczhf/lC
0teUHph74JQgpAeylskshlIWSEZVgLTC8zwqG1lHUh1MaQCCOFLY91aV976jL1FgJaMnprVAZIyU
WqySshwMk/fiBB3FkLiDHOSrAEwmVAFqHW07g8LSBkjeclfkSDJrBkRy5MUp8+LrXlLO6PJW/9rK
/ssCfbydyQKlVayFCBUr9lKmCQ060L3QEV7TSAp0agKRdkv9lJ1DBmXWosMdEe57cJQVBygOryWI
nen9Nn06J0QHepfOKd2vHtOP45usq5+cBdA2YHwDLHsXLQpz1zujQRaNTuXeuNccw5Huc/gGxr57
bre9XW7DmYzg3JJP21f9xZdcnei3/+4l5ztu4gXCtvvHAZtiS7MgSQVpATOveCrQ2AblX09VQwAT
pJ/7cXNba5q1+D221ty9Kj8Xj//yvU6hPZdjzjkNJOAC+X8TqVW1wTka0fbUvr8X6H7vk5o8PNyc
TjNRicviTBfv43Um4sQ3UjQp5NcZVv5V7QINSISVZ/tO7T7nbumivtDUKAxktyI9sRe2TD2SE9h2
m3yXkqenFTMXtrnS8CAy6buc3ClEIynZgXyLLGeNemkSmf/FxEzlS9kbYYECcTtDLuAK8s9Dndlx
aQUHMTBjWmRUcMuRpuiUdMxXxb4UKChFdZSM3ejuzIacGcslJPzBJkAnjd9tLHMb5qJvP4zlX90w
X9XbHzbMpbvYh+uogY9QZIIN01pox6atqkcXSiazlSUaEpj9XB+KufW+ZEY+XK+LikpAllKxa9a/
JD1b7s/XaNigAtwTsCBk0HcAdtQ6iRw5pEv5Om4RPKQFQ4neGe7SHNZi7sRcFuLDgP7wEzO7YpOE
wb+7YtP+ctMTOsU0V1qzbOMQOyRNaGYLcIup5ygKE99lGsTgPmWLf3uXTMTl775LZidhIld/i0n4
WgARwGA09OOFfMtfFPbIUSyOHfB1NmOPGXnMrc7ePqJPMru3IkbefJNUrGLG/oEeK1Mmzum0Q36f
DMxZD/TeYc5NRJzPRSRA1l+xDj4MSpnEiM9NbaBrNQYl2EhuMygaqh1V0lvBtWY3A2lZ0OKvapWt
qxUO8r22Rb77iEzRC16Z04Uz4OjXlkxuF9Zr4cgPKmvo0vFo4YBg0TRuPDgnR8883qL2/6CZIKoi
suOijpIaTHMRSKO9Y7DQrolO8W3WxD4ga2r168B6Q6sgc6QVy823cq2ALfD6gNDUwoTt/JZtPaYc
avK2oLYb27rZYgI1Qs2HmsT4+JgarwZ7O0PbmbQkK/SDtIJnqOpn364sUNHixei0S18O6pYkm4PB
dFM13SU0lE5zjENjZ2JWVk0Et6U6HlbwCrRPoKHtbdK7EJfUmHql73i4TLQF9y56r1eNdQfiuhXu
5yWmLxrbPHTsbmeQO4S36N3hKqE2qEk3Kclc9GmFMrbv8BTa6hN1tUJOEi+XV2ceexMsEBmT1e50
PAKsSoAWJJq5rkz+dY9G4mT92u/BfGA1tGSVWbN1Q19vJYj+hKDvN4voq4r3oc+4WbJ0k5DWul83
ZHt2AX9mUBCso/fbdeSWrDARHdoHm3W64R+Ws9IK3G7V3hegZSB5Rjo6rKJN5DbAs1JkfkiziigY
xg4SwofRZljJe35ZPkKPevi+BekwvmLyuntQbW9vkCfnvSG3t8IRkOeeCIQUGzTXxBznZsWEe/Mh
dmtTI62ZuQ8Va1jHxlVn6VtM84L2xPWJPZCBOCl1OtzfzEngpuEvLK2fTue0Z3HeAJ6IikbFVkll
nnGnuIGt5WZ2SPbbno1WuulMdtBtVHavHirXFFcYojVYJmUzVt+cpJhWw/23SIq5+Zlgksq6KGo0
LuDzwzeVt9X3nblFS1SkuB9FNrIlSejqadhQU7ZxBlIiWP5hs1qdjjPTMy+0Jmb+N6H1TWj9Zwqt
ie34ex7KOfkwCcD+nvITzR+/IsyR1gKnFW+v+guw/0KpvTFA9x3oppKVTLC5fqzM1mqtxmzM0Rrx
O7ntrd5C7ony54ZVAS1ZX17HM1L8OUAprewpdUVLtIzVyCQqMtWSzIAmZmyGZsQWZuvoV63TOguq
MRg0bInfISxqFX0MiNRQvbTS24b1VCObhpmtqa5a88lnS2aYXJOiKY/bmYvTAC0KhJrV4VEwFjLk
aeCzw2I4w6qBNN1FJCA3TzJ9yvE4d/FhNNhvCTUOGbTjVWwfrhRWwzBqyVVGN1JD4s1yV7zI9kg3
0LQp2Rw2dw8aggIBcc4wH24zsiTjRWtDTb+ub1XYCohn6AQWIFr9kmNDXvncvPMBnd6hvvF8h+e5
UfH6+ops6IpGZmz51tlOYLwqZLAaKzf5tACUeVOwwdKshOU2NwpQ/sTO9ud6G+s5s9YTUz5EJ7HU
LzNE/rF6DWavoQa++crLUOV8Jdct4xlOvozKqjNzN3UNO3d7NpiyJSD1KCGIksMKD01Qg1m+GVgR
/koRX09MlJ5jwWWmWwGWnz9W2GAgRTAjskKzomc8j1dbGQ3N0UnsGM/2TryFzwtmJGGfZDBpBGuE
CYpeQJvhHvzE+F/Zi3ZpdlbljubAYOl7pkQkqzdRIQBrOocNhpvBl4hRhaaH29DwPZiw3pgOi7sw
G5qsC1Pea7ZoCQgEnd3WyhmYYWCBq9j2BlYms2oqOTmlKfA0ZuCQ4lpwx518zDaFK21qmwamz4CX
pagDwXDEVeqEhMA8Nws7tRLT6tx6V+8ES2DpCp+0PTKUXNFgBc46CgoJbGFueoLjh55hSMIwpOFt
i7/PZsZ6fGKLbDLItSiYNVht1piKNeJOMEBBymcapoZvHTcEo50fHgQGHH2z3ISWswR0Trse9o1F
Qtd3KZoj2cHc9pkVFZOA1TdR8ZcVFSg2+1xUTJ1dr1EWMcrneXCsgqCoTIBjIfB7yzv2PyoGD2dJ
gozgz6j3aD0B+SAywRxwAj1boANQEimLrMRe0JcWDis2remGaJBzX8EdaNhoJizEftZxCM/0bK9Y
uq23navd99jPCvEQhx1Xwx6wA4ZT4ZupBfg59y9wegeK5D8+UtkLZCfdB1c1Pa+Wbm3XNg6fJdtA
X7nBLnOR1KfG5eRA2pmfi1Q0t5iZp0lGo2wjFMZ2pWLLCAnwE91QePLbjnL12Jjqy2i1LIdaHC31
/uyOkEog3GQy43KSf2nApGq0sc8MMGhITMU8s8qOrADz5uPf6CLk+KbHAMLHb9/MbH8Vmmersgtb
fOayN4ZkTSFfI5bZwYm/LwE6hb82PIZQvoDUsWKL90H2is/8E0Qnsgq8P2BYGzOhHltgwtt1YvNX
fXll9cZfkeErsPhPf3W2wpXoFDZ+44qhWdDKTjDuEOtytsAnj58xRhabiZlbGBPuMYUWAIkERsCl
vscC3Edi43ub2Px+eOTCX0VsdDI+Hov/xjhxJxlexa98+d5zPcHfB2G7a50EIpeLXR0GhI6AQkgP
sZvAZtiABhD2w5ksj+qqcs9X0ZVyn7kQ39Ct9a66Flcd6y308LObi5HTw7PnxgyKCZjIGjvFKig0
oDG0XGNCY0B+o8uRnV1kdMbq3WhCulOuXSSsl+/w/dhjDQScEs/MaU1LKjA0VbtSqYiEQswCc3EI
rdgKzMBk6CQN42TBFlDvXHUVUAil5ZmDc7Z9qLTBGliC52oLkQRuUCgYa2txVR3YPE6BnjZQAqif
vRqYSDeGlb+rMCw8GmzRW48NRD0gt7vy2SkD6scGlyZNbeMqskMGNe9Br3kURsmAs2WifwpVMZNI
ySwRBcooOsTYKl3ahVttqo1un7YFVGUJNbbtoEMlDLykMbsXLRU3XWGCKjPHtufnC60HAX6KLZn6
AEKtnfXS7cgtv0MDE4MhY/jMaRzkc6FyGxwQjJaVZsMyhLZyUz+i4gPXXpoEqq8lREfUYKQ3jgc9
D7vMQSjcrVx5VW1EW7pXXrSXig0vPnZmxeKNsWkdF351RkfuaANRDvMrIWuEcth2tO6t1lxssbSw
PH0bKLXDYtXbZ5O+ozMcfX8/0+Mr0un0dLN7isjNTUdeYfV5WDDaONGNtmNrbu2JZCRXPMRSkWt+
lQL/yHCtJcxDNBPFBV9fb5dOyRAGYXybFWbnLA8+VtjATBWwpwdsLb6kKjPw8tJCvMnunGydYWG4
LOSz5WFpCuyDAWB45IVg9WwAvEJ4r7PkVeCssJLcHEeXL+w6vpmQLccW8mhEYSxjO4A9HMJ1NAvY
mVS3M1e3RUycvNLuFwgNpTZui+4kptIBE7OhgcPDe8Rc2qZsJnt//54BHB/ZHvZ+ii/g2nALXFDL
eHSJJdQZOnbjYxYzIQv1An+Zhpc+eCTTkI6Sg7y07SvkSS7RusKULj4JP7DcQuWHAhmUi3/S33Pf
gx/obAflY/kOGI4tVKBdq5bIFCpuRAjYZuevdfxdu4Iph8R3FMrPrka33ExVN7n1LJLmBlKMpfuL
pQqpxuUYLFYrteJVYxeQd7Bej8NNY5cnNJPdVrZIIO3wOkhCW1yDl9ThkjmCBM6gq7isg+WL2GbM
UYL4gpuxREfIPbpinaRTuGkexJ26jTe+q+7au8zuyQLvWpo8RIrI6mEJ34DLQi6HQczFLlIWmiG2
Y5xbDbLwy2cv8Je/UUgJj0mBDYtt4/iWgUPGV4kHGGFbr0Wzp8FtZ+FVCOe2eE93aKnm9mtIZvt8
8k0+xtpBwJYhcFebsGDTG5+dYWMjLn3X3ZV2wwrYnSHkW4zPxy4wQUMH8RLhEA9Q2iN201NJKczq
EtsT64QVDOzq+QynJmfSEX4czj93gSJbdBENxS5EuJRbt/jdWnylS4RauerkoplH1/m/EGaEyi8A
5CkRjIV3io0Im8EO9wNinAt8YmqjMhqfcvky0Z8VsomHVSG7MBkBdrWI+HgDs1qAhF3aHdyt/H0H
LKSlb3iQVr+IMR+2O55CFUqGn3A3LG6Jg2cEWoUHWmuzN0f4Ckv4HDLhR5gf1yUE9hJuqo8ZOWPO
0YTxkNxBzLkeTeDOYK2wExKINu7wwvEEYpQnMGp8Pnd3GlcgFBIcx0m/qKLLzDgLfKT+0K0XboDD
fPmyzqvWrunSTXcCwJLpbbtSt1guHnQnwdPiCEVueicNyQFspZ3HDBffl61oAK76RaGiH/ZdjCFw
J0LdGUzGN1eu8Y3nLq6gmNfJTev0a66YYTxY/BPQ5QqfyI0KGCVWykKHO4MjDtEzPO/KrVD+EBLo
IXzx1YggtCVrI1m6+cI3cgijoLMDuIAwOjAFyQZlo/vcdkIrpfT81iBQbWB1GyRCCqzfkoXYyrUN
6o2C0FfsY0wQn23lKrD5ruYecnHHZxtaEc4O9vo1V0OLa/5a/qhBK4f/W3UjW7rimpN7g4ENNwre
IF5Nse1mDMJZH3vaw+Cbj/3Nx26SA/rA1tXfvhfn3IlJuB61pihe7RCNi2D8csVRwch74mJS2s6B
MuedFz6aDwCAb87LN+flm/PyzXn55rx8LP/9WKDHI6CfuS6TzI64SBJ/ycU3oAaISbu2Dpt4pghw
7hoTgNC/dI15J2ySKvjmhH1zwr45YbC7vjlhf7wTNmtFTxJV/5YVrc/I42mJhiAUcbLskSnpqHLJ
e+QuT5ynG3nPE6scOYb8I0GwAtld9ZJDzOGb6ogbj0wxJeQxVMSaRsRheHz7S9QIOD2DvbzxuGxM
37IlEV7vxhXC26iXNFW7Q9gAxBe0B+gxYz7gbzwgw2MeX+Ksa+4fz+G+Zu90kuv4697pbPrrkkn/
4Bn9h6a/0HPzawYPWifyTlZo3DiFkHdlizY/bc03P6J1iNfxmNvt7evtQJ8RVEVbdnKLB3KGaPoa
MMEOP2UeWufxPsSh3JE9X41kX+ClFUVQ/XpB9oASrNJ9uq9s41DfSQd5J2/7o3KdmzkC2gWQIzrS
VRVCS+RwOLyg6Rk5IKp5JgeEosbVuBJcYFJXo10wFaH+xsoQHQ0skWbuADBrgf4v6GcD5zqwCN7d
knH1cCb68f39FJAT0gAY64K9huz4jhyAjHuIkdgDVwy95bDNhbW+XSPwvQEHMX19jSiwH8j8Ifp/
W7JbpDYQF1T5DQPCCVRIw3/zZ/jdH28xF5c5wieDauLyCg4qOL5+npn8ehT9w8pMfPtzGC9jI24U
YJX51xopH/rYmT3LyL1OrGsU4ty1xCdXPbm+1LLbAC8Tc0OAf9kAQXODGhkTXDEMzEKEp+1aJFes
FMmryAyRmMC9RIi53r4CajNcZu0d2JfIfJ/jlrrASX9hVH+4k4lR3YNbXO0l5AO0x/zeewPM2u5W
+il80o7ornbsD2B+SkkfMM46r1FhSdDcfDESfWucUByogNYj4tU0/XP2oiHJxxbAYke08lDhRVE4
KB01s+1I+/D5CsiTTleX6gEAqv5xNiaGOqjU0LDXw9lAP+UQedo3ngJN6At6EBHmk3ALXqmbxEqs
s4km9Kf4FGxBtYzMXYiMEI9pc3zw52O6FNh9NpcTsx5cQIoc5zy3ggyVQpGJQipEtuqNARwXz+cB
EEMq54I1oTXK+EUzAxJIvOusFbBLqJhCZhNZwOqSlEFncBphqMDEIEfUIYV53iJnBKsptdUHlKjO
II/RC2hG3vDnP8jlCE2o9XCB8fNsgYHx8iQt8gZbDvkZkLLl2QGeH0oBXOpM/4rDl1pk4rxb5H6A
R6v3HI1W3Zzxm6e3eZLZQ/qZp9M5nImnvznInu/3kCbIvttlbvoKk4/+dblcFwor0FcegefBiQC/
rpDBrFi46RGle9L2o+lwyI9Bc6h7JH6xigYSpxXyfq11SachCM1HfHb7CyxpyWLg15Q9xyu0prwS
YCKkSBS/53a3fn31zPf3m81bYl8d0pikKcH5g4wKGX4EOIOn9yWrgFDj0XEe8+Z6n//sEPlG3hqJ
gsbhf/MsEI+VI72I4Hp5yScjZftvbi9pUiLRKGnoDTK2fEKECwYB9boOn97uRnYKwrNnIQloCFEC
wbtaQWKccjqQnN4I5CZhNzenjCXW5Q4hE4+vrylq77gU/fwcfN1C/OlsXgo0P+wjoU/DVm4w0OLq
vFdASMmANLNbO+MoMLvEIo0b6W7monPa8lIh9uGq37Tlf5e2nN0PE8j+b7If5oSxNAn2/3GnZU7s
XpCBHzbuN7H75xK7EwvpT6bV5wwl6Q8wlOaMTmliKP1ZjM45s3/a7PfPa/brPJrwC1MVPVJ5RzEV
dvREOqpZ4aPpCEw94/jYArmzz3rH3aenais6AHmzNyApzDN5i7c+LDlgD1hzAxg9DVcwL5xkBWwP
AdgH7t1LT1W7ApYMPatszRq3GSIxEQFQr93GF1xFSnmVQXCzhOUdxjQ45jZYmaJjWZDjGZ4eijVn
TNnZ25v4Z3+x27sQtvxi9dDhXhTRehrkabwU4YPGMJIqCdHoFsWyA02vG0BklDud3XPTnGNhewZj
nJbXcD/ggMROvNYuWNGCNluOA40sXibSonsN2GcI6FDPHLfHiwdYtAfIykq2S7j8HHLUIEPOAZeA
8lAZa4qW7zb4YEkmkk6zVdFaNubnhtzszU2shb/UzclfRX5/WLnJuRuE2E8lNCC2ESZQyfp4i7jG
7T38aGDvBERBbPugIOLS0kt08mAfjjnKZUQKf2TGneBq67M9NDkihYdORmcVI9lb7ur0+RrO3uZE
Z/6Ot6nyGf3sPif6D5x7odaUCNUUJseSxrsRQRorhPR65sGXZ3cnkaeHje2jfjRcuTuEbNCdBs/s
nwF2xMsyihgaDysM5qNsV65iJQdpozna2nCSkw8WAufz2eMj+mzEE+04eks9M3qMGL1trTUCep9/
/IUw8rPPn7j5NTjqMkmH9ChBEY1ioIHGt8+8mEzcKFTA7xQITNXhCE2ORD8z0bHENYeNcw8+sAJ2
VaG7+HuJqnxELLqNTEUIB4/I9Hw1miUBOI20neldfT7wmXlZTv3fXhMWwYh5SY4PKB07zjnYX9ca
Px3OKe9CXvRBLRe4wLpGFfEIVCi6ZdEMsT2EUBfkmu+MEb73M+KqlktsVLKleEC1nkEnQ97w/9sB
vW5uSvIA0ixSEowSBW08QhjAC1+V5Aq6EAVOJ8Tx3kG9BVje+8zqynwWPlndKTnZIh8XkRDgJiBV
Bgz+fknuCwSAebT4ccsfaRkonCDfeRHU5oEv3sIuCft8sebO3XIixv/8525KOvJrz93c9p0I3OY3
374TofvX3L4Tcf17bd8Z7TglM/xV2nFOAF8iWR/Mtz+NAJa+PitIROmgGuIEOZA9HwaexguxUrVO
sZ8DlCdVdobGPQg23kHW0RNMlBvIO4ZaCp6kmqlcEAUuMH4p2H66+CRBeh5rKVvIPeprE1rsIlQU
jaiFHcztpbPXPjFlJwXYnsP5lyim6tFsCjjPk4pCqOd1efLBxV0QcB1WcGYK1HRxCY+eGrLTMu8B
kHRrtxNwHxJ7j3AXrW2sBaR/I5KgKidjMj0J+Ofg9jYvNYoQsA8twQE/C/FRRYIkDQ+0RqbkxPB/
EisyE0Cs8SSqPyQY0BITmMSeuB1d4InPhS36bs5MzsQjGIoQXSg9rAzTUUk9oJiGS/x1BtUzwKzk
fwoQ/dtH4VJNw2trUG2MR3Ry//csFq/C7lFbLltcR2SE1wY8LvHOAg9zq4lX4vB6RP5pjwXBc1++
ggN/DfoHwym8RgkYQPwc5p8jmYGUoSkhOWgQVBvSHuVdPMuOllv8b8D9UZGEsnAdFQPtpcACTGp4
xkzJ0v6C3hdXIhRUj340n0/ZP9FPP22niX5KfDFpshjbSYCXVJBnn7gFvboGTww3DSuSMos/wPdI
Yqbu4+PdwO5kis51OYyep6dXdLCBDo/I6/F9FWLX5zTAZkjY3NrObnxu4X44df9JG/+rbaMM46dV
nCjVovTSNk+wihdznkcq+BdfNG6+Rda1e40aItQSoYD8YvSHWN/r52cwNZPj++0tWg+8vRno/RTD
H/ZcbuGhnnazen9/Ry3hyaHvC6Rj+eKuJMLPMz2hRC9EiU6OOrzURoEbz9dGq1NgDmRG5s3e3USj
/7Xubl5oTXT9N6E1K7QmruEfJrRmLYWJj/mbWgpfNbSXoiCC0EaU5Etw4oO89DwtPA89dCG0FJig
caQzCHi0uhvJ6kmzQP67mpHRX205a3y45OR2Q2lRa5GESwa6+NoLBrpSGCUIWOpnJUD5aSu2dhKJ
JYvjJLHSET1SFRGtRpWYgELrvuvQaL9I0oouhPyQtNJzHoCvKR1KW9Xjiiy7Vpgb8VcNhp9GrExM
uSSKY9WrIDjRiaRFHS4gOQHNXZkMW8QHaxT2OjnagNw8cVDCauejP/+MBr5E+X9h0H0YwsSgS0od
bOEKhgDHmovoK9/khXK8nd2Z8LYwvG7QB07oCOvq9H4GFuJzG0DiVtFnI5hYTUnfVHFQYARb7h2/
Hre8IeLeQk+/mne1uVlF5Dhzybl5n5odv/28XzqZf3bXE3uiypu6Wyxw16JVwJIDLqygiH0h1FEA
VlDYI84Lb4yATj6cM2yHOj5uGibkmAJNEDIAJAYHS8KtXxVhf0Q5AFJ6v/18pr4u6z5sj4lq7412
sZBSDPMW2vqZW5iwymB2IqTBTdp7ZrcU/YhycuBNFl8UNBbibRvtXcn9EF7Y7TjX3BLgQ+94PIai
EP329v30/vlIZzcyX/MPAue338izSzrRpH/Qks6JSU579nGi/ngxOXdaJ3I98WO5i3PswYRsD5uZ
OO/Mh0+xzb/uwy9EE5+c8gs+4sOmjHpZFbwOKgmnpcIBFtGmBI1JaLyN7mqy4VXwIT3vMkCqGrQc
Q38NtPvKyQ7NGTji6ZVnHB7Mz0/K3JmeIn//uDMtzhgR0ybyv4URMaONLpP3YcV+A200u0kmMjYZ
Q00H+zc2iUDRSswHkBfWEjRARXnrW64TFuSxZ/D5bRUgugEBkNjydsAi2sAynlCbT2csk9kxTaXp
n2FME/n6Wx6mH+koD1/O8oT/cvLn//m/TVWXT+fwKf2ONOXbU/Nd9v7dqX6qw6oOX6q/APUlFwH/
nPpyxwkq38r0u+1TiZt8+hr3Jf+EL9yXoqL9AL5u2AyGYWi6aEC/fOG+FBXlBzwEwhpQY4IfWMWm
+pH8UhJ+UFWwpguCCIpLDYyZ/yC/FJUfRFGSwEwmg5BYUwzl13BfTiQKPl9TwSRuiCKY3MCCOdEl
Ihios95T+0O8KGUmLMRHPS7ABJMKOji005EGJdJqH2brxy3ysWSSm3IflACuqUsa2KkNSRVVTZzK
27wy9FQGnfJhbJvWCgWwZwYFqDY/v8qU05ZfRlYMKBQDLNhLfP9cr4t5dO4SSWwPpRikmyBKnDGI
enYeFYlFi74lQSX527iL3T41Tto59+2ZEfxiciXVEDkPsyhzUvBLVuyD7MyMthnGcSgPRlaD0ziP
l1aXq6olLFu0tqzUeJUkAuKwgQ/ccdFK7iIGoZqcLc9OLJZoJayVw7oJ5Hgr1qK/9tvcf5a1NpiZ
qampKAgSZ4yWZF3nJKig8vv5TAljoESaqKSHSE4DS0sjmNCpv7C7NFGdURpbeHtjpYCgoNiFC8Du
hTF/EIMgookyvtagzH1JpVreRUJZrBLv3G8DL1o6Z0lvLDCvy3buG5EFaujcUYTm0GlDdy/K4Fgz
1OWAZRBbGtdC+qhF/WlmCSaJR9yaIWL6L8Ts4EHXJh5lmgyLoZWV80FdxsqqSMWe6qMaboTOr+iy
PAu0Ucpup4D22gzSQbDSJYgXPh8ENyB/tt/RZBUd7RUwcUvSEoy2P5/erNI61VCj+NCltbQ+n9W7
CGTnptxpjTXo++XoI1OtlXPdG395AFRjCemxFMC5q0j6FPFcC8uq1dLEP3T6ENDREO/OQYOWQJG6
YF5ULZ2wDk66pyKb4McVW5Ttgnx+51NfFgVCS8g+TsgFObc0lMkZTMVllkZautyDtKqydX8BLH0x
6ld+GnamAdJ4WxxOih/tK2lAvgLMqlVYepbYSAjtgyplHctFYBnteTjGpeEEIVjL0wUazNXifX2W
aI0eSPq4nKm3/oWAUkFoiXSSpHD2dFWYKNa4VnLwYUvLfRku9dOgdq1ZD4U3Y3eK/Fj9bF/g0w0Z
82Moqggu7MnkSH2W+ZlujPswStzebxZ2L2KTAmtEmliNLLEu+yc5V57DBg2GRm0gSWPoM8J46v4I
gibi0obO10fmtGk/352LuAzSNhulfSp7wk7N240w9ueHtl6iFMvLwThZyLG4kUCLpZFIaJ9VtdAC
1uS6gY1TxNmDqm6DatlltI4FIK8MtZTcVC0r4umRgla3dcF1iVI+jk0pv32+w6YmMR++oYPxXhIN
KDJBnxhmfqZoahkvhX2QqJtyEfoPlYy9FYGOHq2jxKEFHLBZRltQsWRbPVR0j/R967l6qwqypQSx
RJQhEB/VTqu2gGF46NUkD/429YRxTh9MfCuMVZJVURdUVAiBh37a5kxa9nFSpW29l6OkuJJUtba7
wtNh1saitVj4aHzbpvo6HfL+JslyTGAiZghutAZEbRG1FY2VNI9InkT1fqHLhRWk6bL9cmh/lQn3
/yejOSf2/udmnRVG4Uf6cv7qLybcQtSNHyRZUDjZ7T+sN135QYNe16FgZANqBhbfP6jLpR8gOiB6
FahWXVgusRP+zl0uiT/osqaBjFFQJWUpSPKvsd8mXC2qbigCdpOC/QSjkGuXnx/fwjiHtYpSudtB
LkCDteiq+zZQFs9pVar7QE7HfawlA/N0o9ktUAHjxn3Q066Qzoeh7oJwRuJPhNplPCqsO1GAyQXa
wikp8CLyA1/o/ouzL2uS21aa/UWIILEQwCvJXmbRaLO6Lb8wpCObK7hv4K+/yfHDp2ZPDMM3wkc+
Dw6hiaUqKyurisgLpxl76DlaUnZFVj3xRWp/1AodKklVHpeMqkORFnHqk5oGUZ+bnUF6t0b89Yco
IEyJw2GOllv4Fy2URaUe3EtUtsUhiRO0jLRLd/7tiryBZV+V6v9nxNdlXJwj0CWOEj5+y5fYwiNR
T8foQqIixpBahuIu4yDDnEjPz6NenWavf+JULwHtlunvuW5RWhkJ+eBleRawvC2Oxm2G02ww+tAr
l/hBTVF0LkdNT32XFmFkxvnJK8h8zOuGH10n6b6Zvjal35lMH3jZNgfMMd9Dr5vez/9+mQI6d+ga
GUDWe3uzhO2pGTmXF1KWT/VAQpG2L5WbPjclxkvK8gzE6HtWhHWFVEaSBsyOIR9gr+bmnMTDgTvR
kTL05SwlgG51zDJ5nqvxay+EX5PoRCiG5JAP7x/I/bEj0HIRMinEUwz/9/ZX0yiu2NT36pJQrzkT
lWvf1k23Y8rfXAVIDs5FSkWdLUUxR5Wn0lJdrBhEIDO6+LaT8/H9b9nUKL0ewTpEDwOoEfIpj2+W
iVmD+Z8FTa4AQOnnwS28GLWJ8wi8HBfd57bjjXNkKksvtq2HKtR0aj8kymnRJheuAp1mWzqhJWjR
xINfL56pDkbbJdv5nW/sBuWOhkcTwJkYpni753nRFh2TJrpkdU0OmqCKlNpO7JiWt54a7iHHhjuY
hiq2L3qqWydOehJdFCK+81il9VNDnTpwStEHmSvcoO4yjKLO6u60lLMKbN/Qr7rJy++CpjYkpUAj
+DZJj7Yqf6XALOdpLpdPWe/lvpeMfWAHjz3ruiPHYRmXMKs992gHU2LYaO98NnaZH2lGq+edY35z
/zCvlroa1oRu9680KaXDgv1zomJ6bC2+BJHfT1fy/KS8sgyGqsBshrlGJ9Ymbz+Usmr8qir4F5K5
3uPgxCQQab5ny1fXcWPaJF6/QNCihAsb+ioB+S18FXPM1ZD18TWmPH6aUxe9HInDnlQEYG5bVgUw
a+2HznRD+P6O3AIl3Pt1ZU+jioCDl8AY9tsL1bNl8NIki69GYRaUq72vkmRgZCLy0Gfe3lS82zD9
39U8JEo9eFD48lft/+/fOVU5YyNemS7yNtCVXMJhYqh8rkwX1k2Ngeppw3Ycxxr0bTZ3Ra5rzL1i
h1fC8bdFV9yqdKXVJUL09JKktQxKxktM9i2rP2Wi5cHy8sqGZTmJcRp3XuxqOLarw55Q/CMZxoBs
IpzMXXJwdTXsVzwKBJ/FX4lToS2yzfem222yQK+762EUKFoRYvQ0yLDNUg2YMVGIVF/I2A7oK9B0
3ikG+/NzbIbk3LDpWU5Knt2p+an0Yj9Hg3te2lmEOpb/jI5B8wfmVZ9YSv8a5mg5k4Z/B66Sx4XQ
wbc0H0NblORY8PyfnOv0hXHdBG6Zo0c2uC+EkVH7JAZ2XRzrHGqd9b61lB/cgcintKvSg1Vt/bS4
DmZMLN6By+FTU+j2oTIEPQ+q1PywlUCfXEf0D1U7oWV3V6NPa5t1gcsXjL5wrbNj6t64kVLAeXEG
EEnBX9ze/06KmY31LC8Io/SRjkVzMCZCP4fGoNmFpyCFM2avOeQbN1JqkJR46Ovg1m39TiZip2a1
py+MVd7zPHosdGVJzga29KGyFqM3lqYOEYfJj1EzDTsP4o0ridF/ChBK4fmzbcFpLxyUkRc57knC
HH8wtP9Us/iza6pqBxluiJHXK6noChCYcvCnuxq+395em+aZp22iL166lJ/U4AwhS5kTdl4HPWEi
pmMuW4yfUZYF+Vh1vtdP9vF9E3cPlEEFMxCUgMrSQ/S/ASqz6aaJiIpcisrwsO1l9WxqtznlrZkR
ObP2kS4Fe6Y2RW/nudfHIamSc+c0yQ7b8YaxxaGDoYEDB1e21ean+chnUdXyMnduceKApr7Oquol
s+JLvzju4f0Pf+NuQxsHAQyQJQMJvAELmZ34WJZMXdp0xuBdjC0/Zqpyngmz3qnILH2ZtPfr/TXv
HCw+iyMKgzNzYIi2OGoqpnbh7qQunZNgyGJa/mjnXO04rddXeWtUqQM3goFLOFNcq82r7eWoTd5P
6bUi9ehXSwPaKGf2YZo870sk2+7sMj0/xqaBP2u79JS4lDzWqe5fDAo8DiOZ6r2rfssxrVcdLlTA
Q/I1TkWQeHvVC6cE51h1gBZDWR488CHP2TgtoZtHxbkX1jkljGF8R9qkYZOq6bGb3OnU9IndOfY3
7jvofjgBxTXwBN9C5qpyCxNXVXoF+Z/AZCf9WVf1+BFha/SXFHQ8pLMsT5Xg+iwSkz+W4+iCN0r6
0/uX4R7WULSBkOCWQUjifxs6Fmkzh85Rk14FyRr0/O5z94/GjREKd0UCzdMK+Hq/NXFy7dVQsT3C
7d7OcgSknAPwcWwD4v8b68NnlLmOehyvUd4sQVVTdpjABAaKd00AdDqdJxKN1yYt0Gg8X8oTdP/N
V+WW6ppFfH4e5rH7S3i6/phzGn8drDP6qi/ax26BLxzLznxKO9WFpZcQf/Ai6Y92bs9NQZcgN8I9
ZXoo/RJcXZgV7RiCdPR2/Ne9SeEc9BU4VOmsT2LziW5VJLZyHXNtqmgO67agJ5VRL6waPZ66mc47
e3r/vhFYA6iiJ5VcifbNLRdtsXS1THCkZkz9Flq2EyMJ3/FQ9+GYBCijQuN9r5Hla6nWb37Da4qy
WDSrrtazyo8b8UiNpsAIy3xgmWVhs8zDwQFD/dGIKT41afdrSqnzvywv0gfVG7RRV116oYJFO7/t
3nsiQseoWhhxRD93KKsyBekNLfMrTWMWlnGVh1Vbsc9OjdZH//X9cMmAk4ETsBqY19v727KhnmlF
y+tiy/LT1Fb1z8Fmja9MjXbvnUo/u7Qfjqle5J6FvbdmXOLlcoaHs7rNDZaclFDdQrviCoUA/RoL
GAgmZ3Jwes+i59NU/cwilwVAjtWvHmqJUCqC8uDOdf/zBV+DNYrPhy3RjrNeyN9uQjOJBPWyorwS
ZFADd4wwRtarQlnq2u+cutzZ8nsuBgZQeKD6KF+5RmfjNAU1RVZSg7G6bJmvvViyU2ec/qlnHXJ1
So6fG3fCQzctSiVpBm5lNo3vZA19lnOBks1IILJJEB2XiSGPaT0D2WQT5hkUafyhUxjFl2Jg4EkY
ZcPMRI6v7TA/Ma9uP9fNlO58zz0GgBXH1qFYR0ultpF8XBVO5JouuXbzVPzRZRgD6PBYhWPT6tNI
uzZcRKb2ENe6Sbf+GawB5h4y7CP+3JZqmkqpNImK7ApnmX+KClc+VtHonDLxl/J+tk7ZHgzJ7FO2
mPElK2Wzc2nurRQywSAJFRzgyv1ubm/XU2fSmSmu8I99yC0I/impx529vbcEWEXgWYKNQb5iGztb
48jFa2R+5U5XgJebx6c8q+UJya52x6e/uRSQq6MZ0oues7UEiSfnaSiKa1FVxu9k1IQsY98y4cmd
ld7AVh5ic45EGewvUDu7fXA6JR4RNjfXKY4x2AXcwJEMDaY9TAxTJHKC6U7d8CeRtTra3vafhnzG
vKNhSg6tx9ODLvW0E0LfnyayOSAMtHIZwJW3CSLSfCYtzwx+UdTpkwGHFyya7AXq9y/Fw0XxFPqi
CXz+a4L1N0Mj3ci1tTuZ66jq9HmUI0Yxqrk8dlVizpoPIoRmdtq5qHfnCmkJ8hbaA3fOQXBuzxWX
qlgSZa/IMf09iDY5jl1OD3Pc9V/e9yX3oRiWgkQDoBlKDSRbN7voOLHqnbxaroMp0sPs6fEANhX0
d9yUjzEy4z5ZerRIZfPwXA5LDGaG7ylF7k5SvToyPErkQOndb6ArLlURp9dJUsy1lOPs58ha77zL
u5NEpgadMUEaO0jVID1ye4NBAzWlQ1h9HWmbPpDOFc/ObDHO3PWWY5yp6Nw3dbbzbm6BGBAmEk3Y
V0fKlT9Gdvd20dzlUzso3X2LhffsDtnnbsom3yTuJS3NP++fJb3dx38Xg3gEFQ4SB4rffbuY5bY3
bh0P38wCRObLXtQ+8dr85GmG6fWVtqdC9V7YQCZ10K3LP8ZIhx5yScQDnMz4tHhdHDpZ5PlD2WMi
aTJ2p9z0bWBUmh/awY5fXFnoALETphCVVp0a0Ymg6bp5x1e8Vhr8n6/AtygGJAXPDkaE48+NvUnx
5MgSLcPF1sQ8GpJDh4g78iEqGoOSzZQetJ3GgJHGHKoYLAmjrDuPKVIiXBTy0kuaHhzO60OpsvGg
PPjQ3JT5xZFFeRqaqX3BlVaPxSzUoe+m/CsBgD2opkGXYB61foamh0/IYfwzZ3o+NWXErjSTTQBu
PPuf0lDs+P2MFpduKfNHjpG+Typu0QkgEe4hLZz6ODcTGgK64BXfP+a7U8bOoMp2vVorCt4msYt+
cm2j5HCZugwlp16PmXYTlnp/lQ3WXg8AKA+XFvG0g0TOVjtFo8TonkfOxY6K4vstpq3NJQ+HsRr/
XGyO3qRLKo5NS8Q5SlWBEMimgD1F6lPEH8+dac2xHbw+tEzWO7/ufg84aGLgCFxcjqB/86xURFpr
vAk/TqNHI3fRfRQJL73zeLf1s697gJSzhFYObg95ptsHVWaQRqWDcC5qijFuC2g05OPQ+kPBi49I
VeNb3ShRB8b6OsC+NH85lCh/IRaTsoSD2iIxeEFUK7fwB5G/IM0w7ezEbTC7HhPos5VigJQPNLa3
eSc8SUcnVcS95JkQISIzFZB0gqbCFWMghhK9IBuRnAYS/1Idnsn7t+TWUf27OsAUEmNIfK+5p9sN
qqMqIZUX00uh5uxxkDNG6cbgKE2y9DuHcWdJwVcBs3oODKqDWvON+Y76emnromQXBBPmyAcXo7Gq
ogxYDRGhASzf2dhNYv/12xBCA8Shpl2DwNksyJD1neHpGSj6iH+3hrMHp2X1R+12aEkMFiHMrFnW
xD57IGTBgLvWRMdlyPNPed7OO5Dgrc8HpyChJAOohKO83enEyUmKzWGXdKptCAIcc9oQAPkMYqmw
HNCN9z+fLG486G+JnCKChfUF/oZ7aIkOd3kj2QUGPnoCLsQdqmb3Baots7fT62u9tfUYg776ZBgc
BjS3eWYiGpQZB9zhoavkxwXEcDhO5LM3xd5h4ZN8SZzauToyk0dWFJiHqlsaIEq1IGraP2iFU8h+
ogkP9J4HIlzMXJvdPYf05m/EG4NOF3IPyE5u98MrTFIvEXcv00j5F87K+cPUVZgAWQ/oN4tc79Fk
lQyrcck+vX8S607f7Y6GSAyFiwJ5nM1JEERMMS+1C1tH6XHKKQYKqqV9+M+rgMBwAAZdhX+p9aX/
dt5CLjxfUsIvqk9cP1MgULukyHeO+o1vwfVdxRrII3tIsN2uIuck00lciEsHrvLAq/KPlo97PPAb
RokDr0PtzcB+gQW7XcQlbeWqyYqL6yXeQ+wQTJ8cqvLJg6j683/fNYgqIQR3YZggd75dyuaQBLEF
S/Vlgkm0JVKVJTPDjsd/4+6Bs8W54PYhWbnNVCD0StCsauaXFEDntMRSnkyVic+TnfInW9Xzc+Ug
U81a7eycl/tqVza3z4NAEqgchCKUHZt7n1Ven43M4xd3mHVycCJiMYLS9PGPosCth3i4JCwgEHs/
pemYfWt7or6AuWoePZOq/wESNx/qwtNXN4nbMlhGN/pByo58jpmoP/Z1oTqflPLYcwc59ayRaRSU
Rbb8NBY62cARTv5j6W3pHjybGhXQ3AMvgGxt/awXiln0zZjBCUxujsYStWp/uIKBgiSpUE/lqMRB
SV36sPYIR+0Q1UnYL/Xc+rrtxf+iNJI/dTOiKLdbGLqAxKK37DlJUvS7KEFlhoUY6urgys5rntoC
FHqQqtb5wdkof2E4ey0O8zJjwGZmSB/kbtVgenSSd18t79OvjA81Rw6vij5FrPuQVHlVBD2zpfPQ
9lz+DyJYJGDSupsOAIxTesqWGJRx5nY5OtZHVfakRT5pP9LpiImWpds/501Ul34DsrwNZqeU3+2E
a4kqEKqgRUxdiH8sA1aOirFbDl0xsy5sKla8NEBip7WoByMcO770aPAn2mufK3BQDTLgyXFqJrhT
MUflj8VAHdQjPRY/lBPF/kXMsl/j3IPsAqyD8e1K76VBCi89FvVQtsFgpjn3K51lDERW1cJDLomT
nqkzRF9HbH/he3k5XuKReP/ooSDnlGXVxzVEeYBVdc3DGJftLxYZFfvM1OgRP5OROuguHw3faJHN
GGseef23ulkmTHh1++FPNStxzugsXF+wVv7Kk2J5ZnPXIMtcyx7YrMpGNBvpyxywPbXJS+NCieMP
RDRFUPNoeeDjUiMdzUv7qTX9SdqZ07PNEGz7fIiY8c3c2j/HhlAZOKizfyxiVs3+XIkeooQsRhFD
QaPmO8V9RIzs9mgfY1zRBJK0LVqEQAnzz1TN4NPctKC97zgLu6q6zb9EybJov81S/tzHjoPWMjaT
eci9WX2kfR0FqK5I/nSNYb2PAjnvGPdlNgSgrzvxUC1L9c/7luw2On5FO/D0kAIge+asiYNbS0aW
kYygMSGjg2/5NlcW8jbdzARqXVx+P4eu6zCUPD2+v+wbEFsg0w4uHxmyNVe28QiF7Oo5iUR08dQk
PjRp1Fx1SWjuj6L9p2kFuqxXQ3aIkcgL62lowrHg0Tk2lH9WIi0PVNUQITSI/fAk1WNesXTHM253
BrlEWHGJzCX34H23scbQRpRVZd5fcjGmL3ncFQc1ZjLgSxcHKGpwvwCO7BHOby0q4JBBH4BHBLt3
exwOcJlyBjMC7cosyKhEn56YYhA6GorooxzLX++fwxZerh8JVhA5yvUQoLy+XW+s6WBn0oyXaGlO
rUJkP2c2hu7Jbc+QAu04NHrLBKPmakUacGXI/4H2BLF4u1zDS8+yUYyXaRmnI/eWPiygZv2YVOl4
zuAZgk506N2kU0zzMVl0ThDjBVHLaJDVWRP2SF0HMin0AT+8OZRINQakMtkhSbPug44kBgkP1u54
wzcOBaKFFb28JtW2sgVedJ1ORDpdcmq942i4+uQm1MVjL90zbQZMep/YnrbvjZNhK5IB64o0MjTQ
t1sF5mUq+qacLrppm7NVhJxHKPx8qE6nMOtHswP831hv1RCqtQKDQSu/QU9jXvQdS7r5EsfelzSj
DXKgsQjyWj/G3LY7q62//nd4gYug1lbDILDX8rxtKZrpl2QCQzVfupYMhyRJ4sDT7V6E8cY34XtA
JgG9g/zbtrUYGWTZ+dzMl7JvMMVCWPPYT94XuIP+CSH63uN9czmJs0LpmQtZ2+Z2A645Mk7pfFmy
1gTQmcwHARH0gyX1LxBP1c5remMPQZJBTwOUBuJvq16s5nGaoqW0l0nx5AiJMiYqyNj99p8tBLyD
1DDUUJHh227vYekRFaEczV6cXvwQxfBJ0/Hv2M5/y3ksd2L91/zT5lpA2stgjpBV1nfy3jhRcq6h
GbkYaYeQ5hk6j0iyHMYMzamtrJPzBMTlEzWmD+OYohtJyeZQJmUcdEXKgtoRSVgCI7y/B9vIAoSb
hrUClYj2yvCUmyygTgvSltYdLiQex2OtMhb2xFFnp4LLf3+pO/phXUvCSkKLhboVvn2HSMmJNI3U
cBkAwX1ItckfDar6nqfaqw+sqyBVYDMUoHrELDLt2seZd/UpWurioQcSP/3//BzYBTD1SAMhB3p7
/IVbQaDIkxF8AGkeFgrXC4HG9GISPvt2AffUjRWD9B5KPRrNPDTD0oSDW3bndCinHcnUHdX9ujuo
0F1v/AoeNlaqHisTy56AHoa++skZUWEhZkBZDRlC6NEl9XliSnTCLhSqddLxZU4jfWpUBixrJydo
6/Yglx7z4ZHBDRTJ6cduKdRB1IK8DF1ZPC4FxZggVD0FEP7N4ZAkud8X1bQjENrGduuHwLCDUtBS
INWzcbyDNuNIIAK90GLJgqrS7CXnCLGSpHd8lWjMkEEK4Yln/PL+ibK3LjPKMlY7Bd8CPvD2RJ2R
tfDQ1XiB6ahDxHXLHxClAh7P0vnKxgxTbloujpNo7Kmjc36yRn9Ps4h+Hpa6vlYikwcCSBjw2ElP
4IKJr3NXHNoJqW7FCEEtgsbNFbwLhzbhR68Zo6DyhPEXnVTfVDEo3+CxIeuUtr6btMOTC8Whz2Sy
HGqPY75Za4tPhFJMCuqs3cF192aTQ5BFkdBH/ouxrZgkT3rIZafUXoSy2XFh1YTAMxU753u/yxwG
AwTpWqgAjLVRxti2ciaTesslFtUQoMRT+hAflQ8Nuu3smIw3PoiuWW2KNN4K4TfWCU3hETH3jnMZ
oOM8dcvYHAtlovD9e/PWBwmg4VWsDfO81sz/ThTFSMoiEs/dCwQvyheoevKXWn9Sxt3t+Y6/6dYJ
QB8N9S2q7IFDgE1vV8qZbJH/aMC+j+7Zyd0m8Fzzubbi0QP5t7N59+8QqW0XgjDIMEHw3Zl2MLtu
G3Xsknu59Els0Xfdeu0HxwW/F/WZc7aVU10LZ9njWO7RAlaGs0OJMvQCINNvP3Mh7YAYPmEXPcXy
jy7mP9zEcX6RVA+hlnLaseRvnB9ACYTGyLSCuH/tLvgb0dfxUvV1bNnFMY4bOm0qT6lCiwFKvOHb
+1cFN+L+CAG7UGPHcSvAkm2O0PXmuLVZJC+Jip+6pi7VIW37+LmvQFahHoTLP+as7/KA50R9rXqo
RsLJHXMVLJNXPmoaQVNeWYDQoecAvYiBBAM/oFA3jgGgZYK43sm+g66Nv7USBRrnjrutGzKO+DXI
dF2DGzcm85tWjbXfl3PCgjitJg8sRTllB04AK+BEObO+Qj/4Rznl8gvkj/BdtNZ+h0zjpe9TyBRt
XIHtBVSFJJ2c605WX2Rk+gHFCYlAqUozfqmnovKCeMLG+xS8VBd6S0L/9CqXzQ9ytu6fCW++TGLO
0Q6d9hkGIRpSfM94ng0nhVKD3o/hSouw6iw09HWK3xbPHXmgqDFv/aTo01DWEuHw4PSfRQYpPjgX
O9Izhwv7YwBQ/4V0NPk0zWYZAiXr6Ju1udaI350xCRoIth6dpgKcSpIxAhR2DCYOtC00+S3E/RjP
CE7Lhcspeu43la6RZUjFAColB+Ua5N40f7aNA2JOLGm9cjhx/jSgGBxyxir/7g6W/IR1AAGHMrAa
9rTwzm6+wO7T2ps6X1R5MvuaZuYv6IPAxay8pwgqu5DvJSSgf7QNz1HU5qW09At4TiiC2qX7Bvp2
gvId0qmvjjPHTz2Ji1Nr4/5r56jlL1eSqT11Semiw3rBW5BufFq8k4LUMwsK6FHmg9ehLPNbuaRN
9FFMesFQvXhOXkg2etlOUPOGLUHtDPQUyNPCv2/zGS645xoVNMulTLugl159LvNcHfuEkaPFO/OR
uHJD6WQ7T/veAWDwIbIEYKSBGRHJ31qSJhVVMSdEX5oZelOMW/CAEXdrI+7t1VruCuJ1zYhC2rZ5
0zVfIjJWPbkAnvWPXHvdiU4VCZRokoMRfA8J3xssrAf8izLPNYDjG/s4VVEiU7R9u9QKuuWoSmd/
7NhLhyLD4569ujNXWArpLhQ86dUVbJZyIxSHzq0kl7STyVOi3eXggtEMHdkjtdMwzBbMdPwl69P+
Y8/78p+4jk2oxcTCzKvJXlnardpyZUnWnyP12kAC+dVt5geZvgEwgZJLi94DYZ806aeujewjagJQ
0M+i5oinn/gLj8Vj69UgOXG7g35J9ziBty4WhJ/wwogykbfZgBi3JHka0zi+okNgHg58AVEZDdHO
s3njoOEJEfRAAYRKiG0ZGFjqNp1k711okqC+hxXJobOUnry6n8/vn/QbH4RZoXztXYDKi7uCv0h4
llTRoC9ZMfAHGpd5WCcQnb+/ykZc9XqA3kqjoLODg+zmWrv+O1YyesrVmKOih9Mk8p0h7Z5mY7oj
TLA9UI3EhVcm9LDEEyaJVIsIvcSSnfThRvf/+iNWxQiaXADtIi+2+ujfHH7WtHnO4ja5RskILX8n
y+gZUY7FGNSUVzHEC6ubpJFB9wM91N8WFNLWj3gF6hvVBCUi72/KaoRuUd1a6IKyExToY0bRFnY3
eePEUVKhqFG2Cw1QXxU3R7rUogoTEqXsUBdD7zx2Tazj/7w0knTw5QpUIiKfbWl8TNU8l7CbF+J6
Q5giZxVAqq6DLjff8479jYni5PD+166syO3XotGAXtsDQEAMV7AJ7zIyON6yVqc3s2V/F5ACr5UN
XXNJeEGgYIiakSGFoPsq8ERKMRy3hEpsB9ve33aUL0O7COUrBIwQTN7eAK8adJr2FOXBDk9C3mfd
IyeoPnj/U98gbW6X2TBEiwfhSWawTKNrZKrQQ86XMB1PsqHuJ0kM5r/Oqv1mCuhgMcB6CRGxSL/I
0+Slbj0U/g22+WibTO2EYBvt6voCYEnhGpF0pvBX20MYushdhtQhF0K96oj/rPjAHWRfTJLUz4W3
6EOOkqQwTU0blPGAoa1kmf8itJlRi5xhpkA8xTvB51ubBdp7tXNQeTrIid+eSdvoaInHeS1xYdMp
R0nKIVpxLiks5iTbESmXEv2BezX9DQWx/ljzyQuBE2HzZ84CrrrC77Wa/rNhRPz2mgWCz9UwXrc/
q4pi6iHDhDTQyCYfdKkJa5Ti7byKbdOY9UQQOa5gBYEBRCYbh5IYVDfOaY06AmKyP0izkH9oSmt7
SBu3cKCRdzM0Puvhbwe2YCpcVA4n5mRD7NcJy7RPeac/aaR7PxOoRWTY1anw3Wx20kMfzXKHbXrr
56LRADYG9S1gq8XGjrtJJL0yV9mV2Vy9LAvSc8Tm8QusOzopLBDIMEm6L10SpY/CAjAkdjSP3JG5
n3u8O1aNU58cDzXMYmizQC/pOPgzhAo7D/2tWwXOGV0/kE1z7huJWQmqK6GzutR2wXTdwnjgQ2nz
wlFS/zOeo/FXMrf8exUXfdi5PbC76GYIQFHtuPbKQLGuqMDjgC/6b1L19Q3C4EJIhbQV6C55V3S1
ZAPh2awvfY5SSlFOZRhzgu6ilU527vCmWOPftQDiXplaj+Pkbi9xStCzSg9LdKkdZR5y2sbI9nZT
gDoK79AMvQmyykR+m9jl1MXCnIYiij9CN4DR2ngSJybLKZjdlvjOiCrBrkzQuRtsxJdmoNYvgGC+
jY3qT0JPDhQRDv5m9Fc7aDmQII5NcXnfsN6bb6TKGBpEORC6Izu7sav1mFQO2qfk1xziifMkE/Xo
VtWP9xdZ9+TWUa1CL2BNCd05pKWbPeM8cmcyOfk1man2k9iIELznELausnsw+94pQvyDtAiuAYwA
RLi350OztLQkjvJr7Sae3wxowUeysn1uTdUfHLyNMwGmeq7qtg0x28V5lNE8glIcXD+B+TrEi/E+
otTSPSjjdaGMs/jQMR2dBNJjX2Nn2a2hX4H/ZnfA90OepiG8hSh/Y69A3RZxXS7ZFbDRg+A5Sos/
zTw3dO3CPuWr3KT5CG1FfRUDXLHv6Lx4GNtuhkCG2wHFPbw+1nOVPE+Rjf4Qk4wSvxSZ+QI7MoMB
FUt+GZNIf55MnX8gM+yQj8aFELSVtE6+oK7CQel+3hCoawcWPWc6akzgVj163sRdl/4Av2kSiC9T
XJMepLuLPfZCbVL028Nf8ajy0vQIt0fzteWqwaSV3rpt4PXzUIA1p6ibwuN1CRQP6I9VusXw3Wni
ElKboh/3Ktje2k5AMNh/iEZXIH57ATohSAG3mF1F6SZHLUwb1mClfv4/9s5jOXJr69Kv0vHPoYA3
Hd13AKSlZ2aWnSCqWBS89+fp+wNL0q0EeZldPerBrwgpQmV4gINj9l57rbWHpAjXjP27LPyZPAcp
HjcokJeZVn4+nuSr1MN0KUb4Y5orrSqjlY0zkqfrtbNWp3G8kIi/EfhT0pwLgCgrOIGW7PVilCxR
KnGLc0ejAtxMtvMp7Kzp1A99WK0tCv63CPoR/mZpKkH5kSO8e/o89S85ACqvN5sDuI2pCWV9KgzO
YmPzEw2nraT+E8BKvc91WT8V9uBsyqG8MhEPXRF/GA/IBuhrZAdPVQh3O3Lgr8tdXe+FYgRreWKr
OaMyEDPjIggsGq/jQXwl68kuuAe9OoYgOHI9wEYgN1OwATz/UjbE8jGNWzwQMqLHCHgrEe6Q/RUR
/5bF2n35nB/b+vm5vf1WLj1xn8b/+VSUU411Zvuv/2jGNo/3zx/Dhfev8Vff2m9n/7POQQSmx+65
ng7PDXjYv/4XfzN4LuY/+X/7m//j+eWnnKby+X//11PRwcDlpwFW5r+apjnkW//ZYm3bfcuWf/pv
l1z9D8598kT+K7MrWUf/dsklTwaBIYWFBv+Py5qi/TFbw1B8445F2DeTVP4yWeO3AGIp3ZL9IrQG
/v0dj7UXydwvxy/1z9nE9eXhZgbk0nY7mMEhdQiy+8Eo25Oddd0OLkj8XenrGh2w1qPLBEJ3djCn
0/0gBrZYMWrBGj6a0bpDO9W7SL2FAlaM66pNgkPmONJBk6foPkZB/AnuS3RSjMb/GhSDti7KwQV7
Se6UQp76zRjAi5sS/UMgjR3YYy8dSA60VTT64weF4oBw7VFLbsLaqp58eYQP3LeP0ZgkeG9BcLXW
qt4XoTcYwr7K1HIkIgTBdKNhqG4IY9S/2lj91vL+j4v21zX7r3c3wf+Hy5sU+r31fR3V0Xd8rn9d
4y9/5W8fQUP+A4Rprhkj1Z5NA/9Z5abzBxk6UT4ZsjmTHP5Z59gM0jIG8HH2C5h9LkmK/jYTVJQ/
WPzzL8OMmOu45u8s9EXRnyHmGA/SMhEGgkZ5qe3BQwrpbND2D5M+qOugwBcr6acffRoNP6oqsfYw
VoxVYeaym8jUVaGKZt7Qmfq1WnWXjEIWzqTz08yIAZnajNVgGLK4ppUxgvXui+RhSEvh1pJ2haVA
+nE0QhUTwbzeZUpOV9gIPUbpIPgoQyXiinB2ksi/avFAI+nGzlZVZjenEXRv29d6tTcHTb5t2To3
WOx9HiOpXv3yyR9+ngu/2lsv0rWfz00Rz8QIh4MBEP78Ehljv+2sXoof5LLZp7m8xYODMoDSyCt8
IZLHou4x+RN2e9WqvfOQ2wolPjVJt0NpDNddE9RPUO+aj2Xq3xnjVaYoz+8/4SJDeXlCWJYIdrDZ
Qca+ROp7rMP0MeEJM9Ldg56V/Z+RTyk9rE2DPEI2rilrlK6QK8TtXSNhbGAlG1MJ0Zo76Spsmupe
z/ThEaOB5s7KRbFNnEhzB2kI3FrO8s0Y9emOC12+r9ouuHFGeVqbg21Ck3D8Cx3JXlha/z6fqZ5z
Y2NjBVeR+wHfzTkG+QVijDrYKolU1veJZg5QddDJ6LCtDX1jzwXoIArHwTNCcWgMyVeu+1b+Xkmt
eR81Stl6UT+VkdtS0bHSMl4FUtPeGaSJiQv1s/YqUUpPWQz9yMtMh+WeSsjMjPxBWGH3nE+NGrth
l1un0oC2gNtg0dg3VRW1WyH0THartlZazxcaDWHKtLgGiJMxSyi19BNUcjx0EQ3fabFQP4l41E8p
/li5V2gSMEMDKPzVL3zsWtT2me9VKW7ayprhdqHt3FGJV/OVg4/XZ70daW0c9H53lUZKfWG9zBvt
l/nFGhjUyjRhebL9QSEWEK6cGFUTNFFxFMpEqU0o5qa1S/0SzDH/mPeGWWBSupa1hl2ExZESQrmV
YhFuU1E7Idh04KMos29J2L6yAkOviIPsIxa9+cnRuhMm35/f3yEvWOzZs5DzgsSBV8/M21e+Obo1
jDGGROVBZEJZd5o53gGQw+2xC/uGHCvzOMTr7UC9y8OfTflzcgrpJuPIuk5qIdwc7O1KrxzTM6x5
zuKhX0WT1d4TXc4ttSrtB4muuVX1YZcFA3ulNptrJUuUnam3uhdodmFAshQ7IFuyYrkfb4NxKu9r
2x5dK4yLnVE28oOTDsqBfzNXreLqI+GafQHOWAD4xD2UKLD/g5w9w+WItM931ziZmt+Go38oNRqS
TuI2Zh6aOPWETLeWwbwy8TAIWhpzDMWxAvJ5/1MsQKV5fL4DnLdZbIoyeOnGXapRa7Z6oh98oVdX
hi9ZzO5wZaZm5lb+lO4G2Y+OkZT3awAW29WTUYeR38Yrfr32kGakN0kyXWJOvdoU82PNQmdyujkp
X9BdZtfdTmtG7VAo0yezVZU7Iwr1/fsvP18VZ8twHoSLGDR0Zlgu9dtTmPjUJIR2CCJb25rq4I6o
G/Zd3V7YfOcp8TzJs8iWDBVGEs0gltxiVY7tRteS4iDiLIDLXIQNpIUkXDX5NH7MCvX3TPHnATmo
YbbzepSnoHSer6o6rPouVbT2EOjNWu6ne9zHvDYzf/RRsqojypq2eYmH+8ZShuOC4oZQCYoSJJTz
QeNSTqAD9+VhdFJ3EPWRzNgTdbfNxua7FdO8F9/FjtBajsM/VTW7kJcTqC2+JkRqlSxYx9CBZhuL
Ay4yM70J9WE8DFIYkG6buNrDTvSsvh3usQf5ziOpV5hu9pf28GKx/iz/QeVHuDojSEues553Tdkl
Wn2vD7m4k0v6TUhKcTWAkMWu0k+ZmzYRrDe/KDYiyfxPehj0G5KOald1dveN66h4iP1KvTAjC3gA
whHSS7isrAUCW8q7C2QrQTGPi5Vi3pst3o8dgPZVVg2qR5nSPwooG+aY+m7rJxpKH+faakaapI7D
D1KcwK2sPNp1BC2bEOCY88gaVpnMOqoMk+uhLMXm/e24AFZmPxUVOIOmHiq4IbqR+Qv/EmlIKIEw
/BHSfV70XqPlrtR3N4px62jTSs0LVDJIJAFUfDx33h96sXaAralVUEIFIaK8DlR6PrIf5Hlck0ne
T9SJ0bqbO7Xh1E8HaXTLVDEA+UW8QzJz4fhdnEAv4872wyTaGGmzVc/HBQyjWh6G4l4bomjVNEWz
liwYU6Tll/gP8yv8ctiR32ONMTesmDmRZNSL7dFNg9JakZk8TKks3VmDdJMLSVqTsDge1XJgLH38
8v6sLm0GZscPiB0Q4LjhwOiWrU/gi+jR5NfiIFuOgNlV2CstaUTmSlqt7KxUZOugD7K9VnXWfmpM
8us6gN+eQ2QStYLnFJYvfhbbW0nOoktMnpfz/d9TYr8YkmB5A/FEhfwOlnE++waC1Zz7azpgSfeh
gMoE9aqOtrY9OTddrxmeGkwRlX05/BxH03DjB1FzF3UdTT2jdLi20qhYi1GPV5A5TFwoptQzG8UG
Esyb8IuOrcteFbmHg7Tl+ZFZ3mVqLG7rRK9wl9A/d7ZQNonWjVda08erC3N/fij9fDkqo1Qf4fOw
0BZhJSQXpPZBLw5pnJo0l4m6a20YknUpRtG5FS72mzRTmqvY/o47DIzqcvQcp8seWUQf1Am2pBfC
M3t6/7HONxpPNee/eLmzDEHcObDPp1wzqj7p/EmBZpNoPwy7y3dhXlleNXuVhLS/+WJnRb1RfPlS
pPNqPhh5vhZt1UHKixL6fGTZGvXCyAvlgCw03dShFHjj5CgXbvrzDT2/3yx4A82SwTdnKcH5KH4b
mINS2fWBI67f1prxqWowHcHO5RL2e76ff440TybMS6JddF3nI2lmjRZGK+qD0cbBZ6OAoWvkzrWq
RIE7jI0bUSW75BuwiBbnQfHxmS1bCBmJ3ZfVKhu7ZgpWRneIySU2phSqD2aVN65aSO0x5vBZh9M0
fOygNK7lBs9vOxRkGKaewdocg10ELXOVxFZz6aSZk9CzrfzyYPMexjkP79fFbAisxrWm9LsDQj8C
kEhVvkaq3l37viaw1y39az9JaShq5amrYiF3xdUSAx0k6ioHrMCBwcDj2Ai2mL+pV2nTfi8C+1mH
G+W1OSjh+7vgha29fFw8mVD/2bO914zr/nrTqbljKLgV1YdaHYyNqKB0uoUpB1ur6jcYJldXbNJs
q1u1vnHsbjz0vZ3E7qCK8CvGk7bHz2z2iiLCG8THwR1ZVvvdqJA8GE7kX2dBWTyreZRdBXWPF10V
RNdOCUjQ662K2stwbkLVziFlROUdJPavMmjmRw6GWnclRbHuoGdx3Ql8dMLBdw59i/NXGNPEuANH
vUKFVK3ofgHPtssu9ctaBC0va4zjgfsK9ATy1pI+EIySliVWWB3gUJ6cqfB3/lTpV0Nh1zupKNv7
IA2RyQ3dg4FU9hOiYueLP/WfExtPGg7edp2YRuCqRj15k5NMd5Okh1d5azgHuxzLC7Sj89D+59Pi
BseTwmWf3XTOv2Tc5WhhQqk8pKjCd86Ulh5m2qVbjKmBGt0Q6/eXzuttP+vpZnfVObrH92wxXpsa
ZmD45YFUQ/6MPSkcYcAPeikBxUytuXeMWr3wjq8PNVIxzmqko5SQYTydj5lZNoBNHVQHPEJMt4bM
sQpbGgCxpX+TLz8fMLMkiiCF6gLamcV0Igvv4VQwlJ3hwy3FcXBXxNimR2GSX6Wdf8mz4vXng0yh
QcKcjbWhjy1uSSszw5A4pDjYjSOdhnJwPAhsuAnIZb9WpLi8UAJ7df8Rk1OHn5s5oIgkuz2fyqZp
2xoGNcjHUJs7odSli21ivzEjdNil6UNcLrNiX8v9JZ+JFxzp7MyZkQbIw5Qc5qx3eTWNZmeWscmr
Ro40fBmraPxeKqXA3cK4UytD2wLdypskktU7CbbxJkEutU9D+EGlInX4OKjFyu7z7nOi5jmZcqO5
ujRA+I62Jj92NcKqUrh4fLupd7muSV6ld/WnLu2DT1RH3TR3YMdMRbTRqjaPaLw0Dbt0aLvrQlxq
+vBqxc7visAaMBZ2JCXS82kuIdJmQ88yCsK0wVHMjzZIsWyC3HTa/eaGXAy1COH9jr5qvsIBYJfy
CMOr+QyXICJ1cD5B6v2sTq2yen/EF/Bj8SXJVMjvgRJ0ODeLM0DvFZw7Jjs9sFRlpIG2hCNV6hRo
ESplNXRoJJFZ5Yi11IeqFv2KI6K4kzOqVHWdhesOiQWbyxbyXk+ntZSVNFqX2nrjxCKidqyZh4JO
cdeVBsVhMvA4FlL7PKcWa7OXCtkda1Hif1WI+Lqyxaoa7eKqzfJLL7pICHkx9AHzDTD7SM9mZYtb
vZYmut/YXXLAwWDdchreKNM4eb2Q602eSePKGfVj2GttgWuXE7v6+PH9qX51PMwPQLn0pWwKqLA4
+dKhB59PcHTAKwEHkVAy9eds0IcNAXv7YRqyZPv+gAsQ5ecrQ+SkMoOcGfneYkQ5pwgUh2F60KLK
vLJ7H1cksTMKbuZ8QK8fSIV+l/d1sIKrb7pRpQvXCMdL0NjrSI83R3hMJW0m80CMO99BXe1YwCVB
eqhjnN86xwm3iW4VsWv7vnC75ln1/XCnBqO99vvGX0UAqk3Z85n8xHjs/dr+Rj/QC5/j9bbGqZM0
loIVKAvC+cVDNWre2JKRHxQcYD7BdUpXSImitZFIyuP7H2JRH3v5ECDyJIfkzGAoSzAC+gN4FjnD
oWwwrCjsMAnciUoLNjJNoK37KAuuOnqKbBSbHVYVkrqBl9xdTQMULrQqsWfokgaakMfJVlGCxtXS
wmfmVJC4thZ7aw74PHoRYrHnO0V44dKe98b5IUEHhFnSjTgefdbSKElXJNoLhmCOOjwqNx/zaAPW
ecmOaUm/nbcosmFyexWPWhK7BejHaUBnkqEvDr0UPEe9tRsi+xNqiomeOUaw64xZ2BVG/qMmRZUr
0X9kC0dk+pAA9HipDH/m/e/21gaaGfG48UM9MsiBzteILyiLRU5eHKSctDtLsJFIJjXGldk8QVoV
t/l0TyOjmbksTmpGp43+UjIyv/MvUw+QwzKdNX/zRUsSuAgqAknpVKkthkcF7GDdtaKD3Cv/mRmI
uzKrqbeBbNkbLe87LJEhZWX9BVL0IhviAXApnxvEgevP8tfFHMzCLSp6cn0o29nSVgzpumjij3ks
fwtwl/PwltQRtVTAsxrtYd//AouF93NwB4ENavK53dIy0U5bA6Jl2RyCMfqhSpN+AyCend4fxHg1
x3PsO88xLznbZyzWnWnUuPsMZncAXoXUqdM5RlCZdvkcRe1OmorPWWkW14oaFJs2CkNXh5GxlsLQ
P5mlSA5JYYtvZlwkd3iIjluNng2fJ6cMvgQNime87MKNGo7dJtembmO3rbEJO1VsogyDwBm02bUD
CUmWB/e+P4Cddj36j9BKtpYSfu6xlNtqo+VArwrrOzOZ6BjgD9J6iifnWoixuA1HeHpWYMWnfsTk
SW7UdBOqDYZQVa+j4Cu+VtWmmK77KWq2vaVXN8Hm/Tl88Zk5W6dk8jNPm08FMsJtc75Vsl5BGDFq
4lA50ZM22YOHJkS+SjMHwjXGe+qc19swtCN12PrBVH6lz9+XBEKtW8Ps/14WWXvbl3X5aIetvw7C
sNlIZUj/nNg2r8u8s1dGhqjeCCfHc3ojXxmqbw1uh+jzVut9FRF6kO5EJeQLr/ZqDc6Sd6zNaDYB
54NGNOdvpmWSlQ12KB/IHWiRGI/SY447+cPvTyBlFpPiHfVbkpbFBJqRPDijXyuHjrbGxRitgwnZ
PGC5GdYbW2mPoW3usJDeRhx7yZDTgDR/ULJtHnwMmvuc1mSuNt3aCIQ6J8cGaZfW7SmJ8NzG0Hay
OpfN5pba8NHgxr9wUL7x9UFmFbx6HIXjCgn2+RzhLxcI02ntQ2cV2coqksCr7YLQXlfHdC80PLbq
dGoCKhiFEboqpUK3DuLiVq8a3TV10J1+skOvhC3oVf1whan1U+9Y5dboDOeqoqT92MsUGWxJTn8k
DkbX3EK9G6l9sDICg1Knqg67InbSC3f3Sz3tfGHPNDdySBw+bZQYi+BFifUhDUNFOox0iNn4WtFS
Hg4eUtGPD0L05W0t0Z+oMad2pQ2d5Q7WZNwNFT5sxUR1OMIJq5LlqXIrXOg0lyOFHsrtaK4Sm5aR
7y+iRUzD5Ul/Ii7quVIDePgCh/xS9LCSwmoGp1MPhSQpgM2Fs69LgZ+xpP6uoevLUGCGZH8o/Nkb
5188mAaRBvA8DrQb9sm/qnTrQIhYJyyvw/tvtYwff74W74Wugn9eeU6NRqsMoi21A+SLbpfogbLK
cMIANpKvyX/dsC6ifWonwXZS0A04k7pzZCzu6XcuVqrC7pDj4kL4aPJ+58uCWjL6Q5BZeGKcC+fv
rxd4/Bqi1g5ROPxJLF3m6rY3/cdUu+iw/OZQXMJ8UIAhylrnQyWGHFoGPITDqGQfJEeeUPxE5sqU
5MC1iqC/4Kj9xornBKJtB1wCDFyo5p+PF+gFK17kzsHptOK7KWGZpQR2ssojvce9GebD53FQrWYV
hflO+Lb0wzZ6W7hRPgraM5JyPJRTsNahc32S6NO8F1FU7ulBKlF6K+Lpwg5doFhzxDibuwDwsBDx
EFiePf2YgSmK+IgxY76ShDo8adiD7OAJYXidqt2+zi+6dSxDw3lUhOcwsyiFMebLifjLVuvLXjhK
n1XHplPNfVxQfspys9xM9KK7r1uYIHk3at84lnFoLJz6XiAiW+uw335+rv+mcP4XXLFfDoqZAf0X
s/nuWwazmerY8xl9c/7jf9M3IWlyAEJDmb8TGD5Iyk+SMopN5w8wsznnoy8NY3DR/tMN2obajHAG
hICPi0EWp9o/BE7nD7SBJHHaHARTJLF+h8C5SAlnRsO8binwQ9lilxmL615gPR+kjlR+kKWSBoF9
KNfhetS0q1RQGXF9YVV3LVQ/1c3UCaeDbnYfyGtV2UKvE4M7RWNceVEmgpsBZWyPjUQ2/IB7TDPj
MC4/hHI11FzCZXML+yj8LkSW/MQf/3vlsfIIAv8zOf7jt7z71nbni4+/8RdB3pJpQc4dDA1gBqBn
R+y/CPKm+QdZJDU2gCAC5ZnV+8/S0/6AsgDnA4hqZsjPedbfS0/lB1K/QB0CufaFWvw7S29ZFGFT
ICXFmQv9PLc34N/5+R5zdidlZtfH3hjNT/RKmLxKkvUtCsl81yKvccMIeKzB3HQf1V18XVPa+ga8
rXpjVBRrSWqqW0ydxH2gO+VKCzRxj7+dtW1snSJ2LNrvv8zuw89b9Vee7vICnB8Y5HU2FeYfBIvn
DxwIOSqN2SwXSZRYpaPA360o5VVBirNRKC+t3h/v5fL+9XJ/GZCpAa/iIiTwOx8wbgzq6ancHHsE
Lh8hB96bmZjcMZOGdTfan5JUB6TEfXjnWFG3Sjqg65zLcR23FjZiUn+btEHjxengz+zD7qYfgmZd
t2nlyRM+xtjfWht90q1tjNXqXgvVS0jyojbANwZtwpJ95r/o0NUXUatQoHonU0Yh1UDt5WQdJ0Yc
RNTucSWdUusox3VDb5Pu+P7UvboXGRj9EM2TlLnFG/fx+dRJY9zPbUjbY+FPAFiSGm3VoIyus67t
rugTURMgS90enuiwKye8vzJBBzzbrp0L0MFbT8L4UGFhkHEVLMGblMYnJU1AuqORG80uTgvthgpy
fxN1VbubMBt76OxK2bSNXO8tI243epNAXi3CS9WSVwEVcwIGOxdrZiM6SHvnc1LC4FbkvBTHZMLa
a/LTyXOGbvhQsYK21pSOp3psLLqxy7anTHl5x25K1llk6K7fV/6+k3v7cUiG9BNUNfU2bbr+oy2l
6Z0cONol0Pj1ZsPTHZRvdgGgIc3yA2qZpaRpm6hHGxXsLbXT8iksYRoaeNTchhr5mTbWNHHyp/wI
KlJfmX3OEptErmzkIhk39KQVG3472uao+u6lSJIvfNplmsOtjpToJSmjQE+wej6fUhdUepDH2lGP
Gm0bl9Pk4jOoebGDHfOF9fzGdFCnZAshDITztGxISiUgdGTMno89/ZHxB8+iXLhmEQ7Rii6B2H/H
kpSdekrCsqsEsnxQjWG0NlE3xenaKeu6chE7qA2hH8boGyuA8XaNZZfyqdegFr//tPPJfX5uzU+I
oBkiHpHFEqtrjNoQuPJrx5SWK9u698WG7ncoytupIq2O1esqFdM+AohZZQh5L3yXF0efs/FB0LD7
AQOYe2FwvZx/mE7H4ztFO3wECTS+pJM5+ld9FjSwkdETHltwHwzUc/ROQP+wf90K6yZ9ZcUpBL1Y
boyvmZNO+aotFWev+CVm4KM0+h80PcUEXQ4BucbGuE4yfNY9gLA+ROdL6w167YTWU0QDsQ7CfWCj
8s3s7pbhNTyfnSFu9nVg+iW2JRXm8YNIlGDWr9JetQWIE15T5BnOZthRnnqnohtSEMCAALPokh9V
oTg/LDVoMA+dsiDxbDtpTpYRshWQA4lntAw0Iw0GU60opEx25AZ6m8jbCTCjcI2ypCW805ZUvFpE
u9ugB83xbCBH2nirWRZ5dA+2xrXSw6HHoZqmx6upU8C/AlHH11AlpdKVkbGlLkZsSnIbU8XGSN1q
tGQV+REC7LwpT7FZw2pzugDLHaXWlM1Uq6q/7ds6HldVImJpj2gl3g9yWxebSs3C+7LB4s0boI3I
Xt4MWE29vxyXNbfZtAL1FIceWfJ8qCwOviBHTB/HnXU0s9FZSwLpaIZJ9KaXSv1rQa/EB7nmnUVh
GEdS7PDHiCnXhUX5agPT1BQWDyE2hzAnx+IuRwAfZmHRWkcpq5KtKqCm5XRLc7GRL3aZdbHPzqvD
ifEI+uBk0caYnkCLw8kqYzG1amgfJVxOduncGsMo6IRHy/RLNjVvvBqlf9hT0LZIgZdcYc7YWDIG
4RzrIrRcLTSCDcUr4pSGfgeZ6qSb97/nG6/GNUbgSFxE2Ljki9C0ogv80XaOiTACT1S6yaZNnnM5
VX//oxHtQmRlKlGyLNn0lR4qup/J/nEolWIPMhqsglLyMbSW5dVQ++MFYdJbKxXx2ky6IeCbbSTP
Ty609LJFpUc66qla7JKmnqtyaXJUbHZpDidhEyEVc6sxF2taA+g7h1aNl7bLvDTOj098JWkZasDl
gt9vLWInH0ChqQvJOE6RxNFXSdAu90lVyfUqxeHXR5IFL31f+zjK02khdTA+ZRGCteaW9kG0BliY
hRbNuPRg8z5dPBgkD3byHEsCwy3WtIaPIoYyvnM0ItpUoQvblz7WpEplKkctT6zroo/oRa75/UqW
rILofBruepqRXFiArwNz4jlKkDPjhWSIvP78M3H6VWYR2ckpbTPpyUfqBFvR0e+rUGt/dEzGtFKm
NkLLFafjN7XgmPNw0wIwpLQpKZ+dxkk+hm3aurFmBB9j6ojwcyy0ZrdJU8ofNJUXBNey8NInVYOt
IGNmO3hlqmuBF5XldIkG+XoPs8Y1cH+k1CSNSx17V+NZVjb0vpBCLYS1U9CjQ5jKBo/CbjNq9aU9
/NZ4zBvrHK30bMt6PoOdlppyJkz/6Kj1LqXf+CpKkgNOcIBWdndh4bzxvZCqzNUM1g102SWUqCpD
o9JoWDrmtp4eC+oA9/SHQODsm5g+dlOwD6tGcsGY6xU2PvRYHMkLtE59ajiZb4NWwqpi8vttqhrp
zolNVHihA6k98ymdQ8Fp7L1V08Akpd3H9WRG1Wfq0pecbN+aM5Yb6x7cB8x7eTgQOsidFAWEeUHu
Rqb/tY/Fj6ZXv6e6vP7dM3bW7SGTh7gBELC0e4q1XK0G1I9HbQhaL8+0r+FQhh5M4S/vD/Q6P+KA
xaPIYimg2KVkcL4Shq5ps8lwglMRVu3XairEN82gkOMWOlx5b6qwDfXy2G8iEu2+F26gtOZXBGzQ
7zNFassLdOc3zmAeiCBhDhRIIvXF5tbzVomyMg9O+H5ZO0sqhocWw3BvqK14J8dNu24rOb3p9Lxc
245v35OWlBesFOdo4Pyko9itzPjgHLuQrS0mJYyRV1HvOTlBOuzL1BrWRoTR1vtz/8Yo2DwDNc42
Y8hE5gX3C3icN3VjJtUY4aPdhquQAGwVdcn/w7JFiQBkSW17tljQzkfJ6oLew2oUn9pGVG4uNUdM
mPdtUfUrpZue33+lV506oCECjhLcs27Bw435nX95pyk36WhYl/GJG5u25nIOMDl2KGTNaKqVbR22
xp2e9qq18lNkGI9CVSVs9UpleqChEN2whdNOH1IVi+jelorval7qe9P3Kqvaarj3aATLuRR5RmvV
u/effd6/5x8dxGKG41TIYdAdFmGqqfSSI5QhPjUyGgYz4uq1mg9Ir69lI32igHTJJvN1IDUPSC2L
SaOF9fIaM+IwEWGjxafBHiOCCglZeQq9o/T7S2Z7bw0F5gjYDLlhTuvPP0uaG0GGH1ICH5XGnOGI
sBvql+FOCuzi96fxraFmtgpLwMTmY6lVr9UY74+Gy5n4N16Jqgi2dOyQ9qGq9O77Q72YPy4/GWOA
CCqcx1jin7/WiO9boultcUIA0z3aZq1+DoRtfcfwQPnSKTSh0mgUeBvnYaF4Bhzwz2Et6YmbJYkS
uRgVSx/6gmlP4toK3aEOiqckobOdF0hxNnpYJ9fqqpuMijhQDO2NXyIWXrEkNbEemqh5yBOjwD24
0+PSzdO2/mJKJa3Ja9+c3EGj04XX160IrmLIwrErycpwL7WVtY/DKUtvArMfb+QmSBNXoPIgs5tq
HK1hD2NrP8bh4GVCqHDinVGdrmm9bFsel6f9WA+jLLxe9fN2U8cyhiK6WVZfpEwvLZdWrOFXuRy1
xk3jok7XlaUWvduOMSXKIdC4tqpuE0sgpm5f4MfrSl2JL1Q2TcVdLZVNslJMigkehoNwBDIzkapV
FDvNDSxbSbi4I4932Kt/aCXfj9epNU3XaVvKX9//uC+8xMXHRTdHJ1VwWOKGpTJE1VK9SqAzn7Ig
C7GUZq0OCMn7mIZatEbwV4osYpls3DZ7tx7t5Ltv1hNiwrSuH4u+HjgxtMr6JIjZ2xX+OPJGtas4
dHt/bPZ0udf2+RSUH9Ogp3GcntOsqQ5xoTY7rb3rK7yOZoJo/xiZsfNEUxagXMhdQ++OtKN/rgw5
iqC0pKrtDWGrjGtraOPP0dhKl9KgV7wKzgfSSeaCKhEQ5itFgOPELS0k65OeqM6Tkbdcw3XTYcut
9GXZ8xSQ2Wkl3AXpTDMv5a0pDW3r4qmhOp6uZMUmQ9PQeqmToYGTx8J/kqxEs1dFXalQPjX5Szum
WuzZtFq65ZVQiOslMbwLfRflA9Q6MGzMwxQY2pmR37V8ABc+hmnu3//qrw9h+tOS/6Dix8sfxtn5
ji67IrYw2i1P8qhKG8XJ/atQ6Z9apC1rOpxb11aSXUqgX59Ys9fqjFhBb8QGe5Fw0cC+bp2+KU4K
qPWqguq9UTPdWsv1MB3ff73XVz5Z3YwiQqWDRrJ0Fqt7yDOFElenQEnCtak0HUZZo7hwBM8h0vnO
YZQZrkRDAui8BFwAkI3WCKvqNOqzIly278NOqtaB32OT2U6HvCLJMPpkXL//dgs/Ghukh7oU1nF8
uBdRwuI8nhS9jDLLak50cy6+yZaQby3MCG8nS2eVCkl5KJM2XZscfisaJ9h3YKXOM+RkaxfRDffC
hf7m47BlKNTOtbRXN3rbt0SPqdmexlIZt3qUnVTY6q5vdMP3qQxZ47I9PdqFkm9qw9K2o5j6R2wM
5Su1jPILge0bnx7Z9NwaToMuQBuz85Vtxnqdo25pTrCC0EtXQ7iScbS5cCW+cVZAVIInCgOSBtTm
MtfCWVLphqgfTlEUK7fINaenNsEnsXVSvV3PLP/a5cqr1rTnabCppJvJmp4zYeRVcteFbiqnXESm
nBTgqVJX2/sqCFoaAPiReOpoadatDFPSBs8MqtBciUmFpPh/2DuP5biRtF3fysS/Rwe8WZwNUIZF
soqkRFFmg5CF9x5Xf57UTMewUDVEaNbTG7WTkol0n3mNjDz0xvb5h40a9mVyU2e1sMtsFU9tpczx
0CaMi83Kbltuc4oQbDU+JrRPYLFLL+tOsXs9iKbxGVENf6/2Da8m8MPqUIUzAE0n38Pga+5ZkQ9z
jtdohrDhvoBwhchiMu2yIJ4oWVTFLR6W/Q4FBeV2CPxikwzyuJJQXICXxM9KIQtHNuCrYKUWAZgz
KWbUlsb4DFB3ekkrBCqntEtTNxJw4rqJJZBg8s0cpyj4sFfgJ4zSobHL4rayAudBDZ32c2x0axzu
5d0nfi5xNjiyQLoh9Z7vyrLvwsYw8+m5ykPUcquov+tUge/ppnD39npdG4r9COkCmSjBIT4fCk81
zcxbdXruosrxsNyqvAEDz32nhWvCtstXRMyKvgeyiJw4BKkWs5JbWfKNzJyexcvo9VbYPE+Db3tB
XPXHPE3sI+zZamU/igP8+tYVg4KVErYDEM1gl5zPT3GqDlW5nkErPXUDddTcWh+lbR9Qj5KrcM3K
/eJ6Y0ABayFrh5gHHGWRpeqKivce4ufPWeNMO43gZPQMxJPuS4SzcEHzq70smgnzaFAP6ZUPfV10
H0otc45DHtQrW/zKN2dpqfAL2RkQNYsd3pWOxNnS5WfKlYnXR1BMC2oO7jBkyq6qVUztxmHNYvGi
qSq+AW4rANTAUghptfOPbteIoKilPT+jMyPdzY6Ru4keVUBnA7TrUZ/aarVUPJd1nu7kOZExzKmM
DbWk8q4b2qNEu+POqHX5qSul9iDJ5XxPpF9sKhPH9D/e/zTG6EKAtwCcuYxn54Q+SGIV83MdRtlL
XHSqiK6cXd035cpRu3IzEmUQO2tsDSHPff5VCmXkAtZT5Vm3uvlAl2I6pFOg7oy01txg6mVyDKQN
Rz9pV+I38b3PDwHHTQU1iP4Crb/lJIGSyNSenfnZ7Cf5tq3V6dGPpa9vf8nL6QHT595Co1UXWiSL
gG0a04wUN5Wf8zLJNj3/+DGX9cx19CLZQdoeb+sq609Z0PYrEY627K2SiPzO1UW0iO/Tki80wQD0
s0hTn8tZx2PDlvR3meGb6PYCuC3dTI+SejPPs/w1Ryo6cNuiG4dNi1Ru5/m452zpYcqyV9q9hmLv
GJYf1CY0bkZa/zWWrTN/kh47J80qanmD09r8a1SNrPdKuHXvbTPq3uOd8tkw5vQR/yG72rENAsXT
ETz6pc9GceeAJZlv28gKxp3fJNGXLpCiA7ZNRowFbaq9tBPkLjciQXxAmrqQXA3ISrWy138XS872
gSDwyALyILhVpC7nO9BOe9GJM5MPcSNXd0muyt0mNorx3pqiNNiGmPmoDxJdiwxxKD17yiyoJKiG
ZKkC27mZOm+cMwhgeoUZp+u3Ug42XK++SlkXi6YtGpjznEaSO+ZoCsZ5PzqQgoasuJPaFtjENAYx
oLms6t/NMJqCnaO2xu3k+EHrKjCIIszB+uaGTordn/S8ilfqqkslEOhdtMcEQhBeGVXEpTdMIWUD
0qBt9cHSwvCuLLPuRjHiIvLiwMwDbqCiwPA57KoTaU18g6RYO7hVZxaTp1eSVLmFoiuwK6dQS1xt
TvubYEycbdpXCKyBR1aMjU6j42hXNq1my0mKcmNLQ/hNpy/Vbu06iXf9TO3E83MLpb1BocaYmbPe
7hRZ0VeS9YtjwVEEBS0A8jx8nP/z5aZ/UfZJYBcf+r6qdwGvCzbhWhDe+pGj79klBVY/dnMjBzhG
4XmdVCv3zkUdG2ohCgfwdqikwD/RFq+v3iVd09lR/0F4oN8kRVZtC6tNbloZBcw5MLoDnq7NvrBV
HuNUK7yhMOOn0Mqm/duX05K/xrdHrON3gwoIhoBfnX+LXh4jLc+L8QOE4fazpQw2iLk2NBIPVydk
2ILSoH80qqX6aZZnEqPASoKHHHR5v0untH3KtB778GRK/7lI/0Nq/h9SVK8W6RIj/LWruzOcpvj/
/4XTBI1J/0NAxoWpOFDc1zhN/i3wNZrBvCdiS/2N05T/oidDmkVfFTSijdwPq/w3UJP/aNDvEsZa
9MeN34f/bwXnx39ekog//1PR+V///Br3uAAJgw/mTIlEBxAFEQ4x1vmGgn6QhlFV+I+8hsR1Ydy7
TfMNiMh0U9rqDQGQ5LYG5MfaDvxN8rOWqmdJhkLa4mudo9HmNtJovWBN6ofReIiKLvFoasIU7b8D
lP/2+9P+b5exywj5/zMe+DFqv3+N6vwfhyb9mv9ozjccv/VvVLqqg0r/zWL5va3+veMkWsB/Af7l
0RBKe0RPhFd/bzlV+4us3qQrRTwH3EP0BP/ecaoBbBgyOx1W0TmjibfYX2/tt/M8BuKjYlGhBxaM
ADxlBGNxf0HgqkgLkZ0zxkLaIp7tIqEVwPcFkRRIdGtefaQr23uRxojxbFpTYJrpugjLsMXNXeuo
cCpOiEZETs9Fxuloq0YICzS9eZoH9YuspDhUI5u9l/zHLPtE8YLMqlLXLu5F6YQfBKiJyTHj/aN3
Ba3n/JxB3jDboSmKU0l5DJ7WjE00DGMlG8O7qvnaZLm/1yD60BqlYFXXxq+gGd6jHKpt9LEzTrnV
PEG2yveZNjxb6B0AFdaVd6ru32AIitgcj9KmqrV6i6ItVtABbtTzZxXuqJujxbkCZtEWWmnMB10t
oR5lI+nA1bAMk0sM9jJjrNRjFnp027va7SZX+25AIYiana7edvKNnt7qySGgjQBVsHlC6anGKOcQ
d66l3xiSZ/4sbiEm1Nglll8bezur2zp0x8RjvhUAvuZYHKfiPo52Njg2iJES8RzIt42xDQ5mtdEs
LyBEduD5gcZwzXyn/jBQqZZ2Jk50pyF2S/S6PipfQMNOWIs2t8p01FVvqA5F6k0PTv5iSpmrFd9R
cDPNG1TdAMnB+/RvANFapYf7pdNvHHkPCbKDtlvvsnCDg8ZsbVAXHNFgMmFJEJh7Ieqn0aZ81z2i
CIfuaPpUfrA+a5+JpyYoVI/O4MoNJYJd1nxMbNeJNwU9Bro294ip7L+hDh+4aJkqH4sn6aNju6jc
yeZuzHY+JNzm+9huewxxwuOseS0oRLROiVg32R1myV8q+cbAVZPyvOEm2Z4anKG46jE+WgdjY72H
Ng1E0f/ZABADFDm6xV3wjVUz3jfMKr6ZhJyZaz1rrrn39/o+3McASo/RxznY+BN0V6hHrvMwvOz8
I0Jzd/5pwqfzubhrd+n9+MlRXP2Y516LiCUQqm8QR2xvuq13xsF/l+q0mtwk9MbyCDUTcwvtsZdc
ZXCdDYqtyYPzGS2P+/lz9i0/2sY+Kzfx6NGq9NT98AvWH2y3+8Fz7p1DuJU3DfGMV36ZDvZufAGT
5IF93zLHQ8KZory4RXQqRJoq88pf8S9ndONf+QSA7NDbHraELmJ9d6APOHzzY3zUcXk7zp/zveFF
eCBv0EDodhiL/kgOxacp3iPAdD/vnSNSsgfnZ39KT84TFFhp8tLT/JVjW28DItHeNWo3elS2+VP+
RHsPq1w0Z6PEi3VXlDJJyIx/Xmv/ewb/jxfo1Q1/EWw9fi27r/84/Rz+se+i/Cep/c/fRhSHH//v
n7/1X3GX4fxFVwt4BcRqEXhx7f9tICH/JTTLeQYpFggcwb8fQfkvAjSCKv4C2+wI8sq/X0HE9Wmj
0wbGzhRBOahbf/IMLioZCKUgoAlWiV94DC4Q8HRvZWmky3LfUO+K3VZrpV85bhM3rz7OledvkTmJ
YSgj0OWE3AL+awkUzfy5QOGntO+B0qQfMC2bN3rd0ogt8/wjug/6R7wf1IOmZPJHCu7mP3mD/zG4
vJwlNtLIkaDsAL4SHcPzN0+Ck9jAjAiOuTy3eyVBfz8bh3dvz/HaIDDpCE/oSlAhXASwoWy1aYFd
75HemLBCq2pQHBibvT3Kor7Ml+S1E9mfyAP5VfwUr6An0jwFvjNF4VEeIeJIcOG3sz1nG8nO1jTF
rk0INRCBOUBXA6zm+VBJV7Gt6y48xlPcfXcKW9rJmYBmvz2ja8OgU0QhQeDpKdOdD9OGtjE5HTMa
+6zdUt2Q3dRI2pXC7TJ1Fh+OsIv1Z3UIxZbt5YjWp6T0tOkCp+AN0IrZLTQ5JeZSfw7NmG7AKdlb
revs3YAlCgW3udjWiOv/+V7E9A3xDZU2LG3ERSDYE+D6EhoLx7BB9Sa0gbR3s/WvLPg/7vjz8BbU
MrMVyZzopYOzXXaYnSnP/FFTw2OVyD8GijeuY5ZPRkkVZVIh5P/xEtLvY59wVRGhLXvLHd8cIT2T
t7rTO55yrXEzNJFXag5Xtj5UUllowBFBXxQ/fATgTDWr46M2j/4esWzizGz6idD6qrUZW+5VXU94
YlHZEzVX/vayiZMltZIi+pYd2zzxgV2weW58p1FWboyLRQKrBLoX6q5op/AInO98v4Vfjh05N8ac
RRuqhMkPMyhb10Ro7AmRsP5Pl0lgo+gmskAKe2853qRozVA3YXT0Z7Ic1PpbBIXtbPuHm0GA8Oj9
UpfHTBhBqPNZVWk3YCChZ0dqusphjrXeK8pEWxnl8jz/HkboK3KkIQAtbidoFIpe4zV/LE09Bxmj
y5tYrcYfUV44u7AN1Idp7p80u2p+0SkqHnwVnBKKeWvGfRfXF213Khc0p4TcF8JB59ONjHQqlDAP
j3qoT1sgCD98KRr/eOVEkQ06HQ0VOv3qYqekjVp0VcQBc3Bx2fp5HW0mi8TjT1fufJTFVIom8JtU
m8Jjqya43qv6CNPHrldGuTjGPCnicBF3kLrRXjj/YM402qmsFNkxk1R9AyJs+oIwabelA24/vj2h
60Oh0UJeSMz023Hm1WMp4+lmFxZ+bFOmmO81Lex9HCmG9gUfXlNfecfExX1+afCKcQPSkKJ+cSHB
OddNMBVWWRyzOn0cDds8VKOuUtWfPEXuvbTCrNDOhzUV/cv9x7BwjjjU4hZZFjK0ZMKbMEAYCcMe
2hxZ5LvNlKzpfV5+SUYRRpgEspztZQBnh3lcSopRHCtK0yWgPKnL7qq58QNvatEeOby9cFe+JQ10
jjBEgd+wpfM9YsXa3PRzUh4hfiko5VVz+pKGZufvMiyKToE12z8mqTOPYylFzcpCXl7LBCPE3DIt
dSG3Lb7Fq10T1JZeoEFVHQuaLPkG7z0rQIWzjj+jLwhGPZXjNTbhxecl8qHqyfOJaxbDLs63mswj
3t5Zg5sKUH/QKcHjjE2bZ/iKsaJxdrFfGIoARIE9icwKFnLns5PkKLbMsmiPNDjVX/oQKacSd4I1
kfgrMyK+4cqiiUlILIqKrz/iMHXTrORpf5w7pb/TswRndUykDgFwyk9vb5aL9SLyEN14WCX4tF6w
0AonqXXJqLtjbWfNBkB7ejuMleTNttTe6Eprr0RwV6YmYFYyGnlCpWYJMw4KIC4QM7qjpDKhpnTa
TV4Lc9xytG7entrFORBTE/01ggP8OWSxmK+2IluvHuWk645EQ8rXQU5jTwr67H40rOGUz2gBwa/v
za2VBcaK4i4sLP7wswtNDC5aXTTYxTu+2ClGKelQgRz1oerR4noarVHSt409GPZT4OT1uBPZqeqO
1azM94FTq/ptVucFOqdx6VAxiquSnm6mZM2wnf1ZNltXrVO7kGG0lF18ajqNSBQJOlk6wByotY1R
x6igZVowxhujwyBeMnOJ+HiiD36TlH6pbmqEVJt9pgR1juJbWTWbjsLquNHlwYby7xSx8aWO52zy
Sj+bP6a5GiWPCWCc2lOjsjHvckgeMciVMSmL90rUOYmLZrFmgFCg6/o1Svqh3Wk99czHsGtD5yGJ
jeaX0dQAu2noSuF9XmAzdUCLvGufOixwqw0UQeEjW5mpfKO1mZxsYr1rPgXZbFmbDDxScG/bfupQ
d9Iy6oONRnEoTE0bhj7Y9HtZHtOXFrC/hoWoHUbP5mREBwWhS+3rqE2pegqhbEUPYZOO2IHns/2l
IZ7/KKlkDvvZgVmxa8wBEPoMhLX7mCZVIt2P8Rhbh9H20T7dTpPvK0/xoBgVZSlQdQ805aRhJ1Mk
/qrpk2Jvwiy3qTjlTVFt/BFViJvKKocZ4nJUBGCj4TMIKLXeHno9jmhp10Ns4xEnje+lflTSTSlX
8ae6zUpUGDorK7aNXpqi6KehYx84fvS1DOUOfyTZyEOvJYU+SG2Q4CXfwEZwSzQnYlDrfvPNH1Tz
XTuMZGSc3z66l3GmDbdlqVP/alN79tCs6CMvarmi934IWXkzg0rXjxguGcMuma0BXzin4WBuQyJE
6yHTJLNF/CPtrG+hkeqUPBOrCxCaSY3K3pbWrEVeITmoQKHS8M2si1L1pDZJO8QShiB5SupIHRPK
erL6ZSQPCn/Scx/UG2yO7WKf+nLabFH5B5seBmbY7WZwqcYOREIqH3yBkt01NG0Vz3YSCNUuWRLG
GZC5q/GWcn1jHpJWMyTNNVK7o2znYL9DX6vS5A0EayndNPNQTV6DBVx7Z6aW07o9GPDuyzQpVbNz
hkFDqRQ3nWiroQYx3CLMXTUNko7GmN/ZxiCMqbC9Tdy4b7Lorm6AiB1BObbKj8FvZohGsR2H5bFD
gR0IemP3wTZrKl89wPc3o70R+6X01eyzIndLJGSRR1blIt3jBg7oGoUf84nyTYiyXUSmLbumXwXG
waTnEezwsCvq/dz5bXmIEn4zCh1Iwm3nGh8+r2wH9Jhp9usofQHToFTNM+Vvh04uH80gH0zXGqgq
PTR1jQEe1suq/SlI0yTr0a206/xlVtAj+zErbR58mgAMD7U7psFYbnJZBn5wQLjS1CiX4EjafC3T
ymjfJZz26R4ig2zsEyuj4NCWWtsiJI6rWAm8JRyKHz1eQ+03+vmaAnzWGqOultmLg0F1HxaTnJ0k
udcwTA81I/1Iyp0kngHxPeyFUZXdZc7dOKLbkE58r0NtZsh4iyIbnmRlG1TSpovbrnjEy9eZb9o0
0dMn3awNByu2SJFuOVpOh6cYPZSbGm6L4Zl1aBcPxeQP+fdxzufxcYIQa0BFrQt79LBMzoefUz0V
/a8kmtT+HZCJoD3FsT6TKRPJaPsSET/1Z6bK2dRy9Rnz/CykuEHby1LQ9LcV2jT1d5BTcv0oF1ke
Aevz1XjboHfg3GYTSEYXHmT6Tmq0yNqnw6xNeyXusuxGiRW1O/aEdQZaI2lQ/MqqDOlaL+R6jm2U
7IhkO08fRg1TGEv/rswwkb/6nOtga4Kh6bZmjggrEgo2HCW3TqJWu4lpaE2bJI8Lo/TK0FBTb/St
3nRVezQ/9anUDfdceJbv2iFso42kBsmpaEan3hJI0ky2mt55ycLM5o6WmuKH4+Slil0R6NM7J2uQ
gx4LM6PjNQ62sSV0yPQb8PiOTMN5LpHgDDOLZVNlCBoJGKxfeYs5Dw7MRoUCJf5k6XZI4+iLoB/V
LvI+VQ6UqQtvwxrvXTepNFoyKsLj2a4aUvlx7FrNgYXQQdIpukLSn/U2DL9X2UB7W+65iO4rSAHc
nDZ3+8ZG612GjJCnqWfnUd5s+C6FvJnsUS89qwnKH3T0fGVTYKlQumMwUcMapVA3H/Mxm+sbJ5oi
JfdGqUpayFehM+1rf3bC+3oMZdoQRa1o4z16PgEJbIH40SZTa0U62CPZmSfXmtZ4eQ+/yZ3bKm11
N0tHp9kQoCrB6HZVzJ1nZobxVNVjjPW60uXvSoewjMschMdDmPHSb4rKaPR3XW4H9WNdpTFHLILp
v4m1gdYVN0FTnBxEOzng9eBYG92ozOomUgbF3w9WMai3Vh32EsCRcoREVMklDSfDfAyR+aBxqw6N
48bB2EXblNDtC2rJcnZbAZpGhkPVYjjT6ITd46bSWxi4h6k677lfAIy1XZL0o6vheiYsMX0j39NP
bE2vwHxe3yc9UYvX9+A8YVKj4upymeelq40NSt6SHSPQCe9tMDep1ac5ti1Va8p3lLGGCRtNyhi7
2rLjX1OvxtGB/z16j7tc+9LU5Vj3bj+K5yesxxK1jTKRfE8fi1HFKslg1xh6nUnvcq2qnC0UpNJ4
X0FwSG23URquicYMS5DpeVr+MERscuj73BLCs2FMUWQEhDNsVI7psEfZA8lURR6R9S3nnDvLp9La
7dUMRXZXz+M287KYMH1TD2aZHBzoyC+RBcCStmRhvc8RprJdFEWqYm93vvMjihQ8RptaHVi8Foa+
i/xm8DUxlSq/mQgD810aJyry3UEbr4mwXg3BBRYAVhw2BUuAopZr5az63DWDnbBTIukTlKd6K/nT
mtjv1ZFs8LcK2lgCeXUegZsq/DCttbqjU2bInGoRu8nI8IYxlbVK0tWhSLFBRAB9AEF/PlQ+FCPC
sGZ3nNEFJ/qT5U+yL8+3UaOv0TQWcATqw3w4mj7CIUAIkS8FoxrVRKYLRdmjLWHyABffjk+zZCa3
imYGR7kb1fxmLC2DCw+HFN0tg0z9aVV1/oD/ovJUE0GtEcCuJKbIkFERR68QcMKys1HKYyVTy+iP
01DU3uwPWJX2kb9SWbg2CuxXFCdoaQAbWKznHGHJMLeMMvfIMUsVOkUJlcTt23nblZSU1gx9Ljp0
1BIEEOt13oa1b9tNqCMd1YFqSUQVYy/XcXVAb6r61DVN/McpKWE63AthTk2cZIut9SpPHCYnbKRW
no9DbCDTxELxLkiVNyvqmnLH5dTYNHDGqe9S3uWX86GmxsqLGS2AYyzXZJ5Z0yAZXmq0pDZSNVi+
l8Zjlnhvf8/LPJhEE7wjxxC5VgCY54MGVuZXqhI4R70bgYPGuClFewlVuhrBZdsvt3hm5f1jiqVP
cUzpnVkrP4CAA53nwhTqVdFApCxF9WRRzuhCVa4UmLRH067t28EqlQfUT0lEG4RRXWTxR4ThGz9a
U/S53K4k4HQhkGKgwGeZC5iSERo+1ZXCP87ssm2e1I1bFzw7b3/ey1EA+ommFGKJtEmXt4Gs+hMO
rrZ/BCo/7yZdDbeWiDDeHuXifgPjB3KLQpfADSI8c76IaU+BRHZ669gVKYBdWlfI6AM9YhnVlfN3
MaHFUIt6mtykvY1UmnW0hk45VnJuP1AmWtMzuRwFAiDbgQY/PSnq8ucTsoMyg0k6OMcylqxD1WH+
CRJ4jWxw+dko+FOJBGNJBxv6zfkoPZQ2XUnr4FT2cKWnIlPJBUFPj25aOfHL22t0ZUoakmpsOAFn
l5f73OotNSFrCU5SGsj1Q07XPjtSaNV3fziOqC1xY4FHBXzH5jufFITvJGwbhQecgHpXoVPxJdfC
eYWNeHlqz0dZbAOziqqgcwgTtEz+jJbGuFX1yLnJpMJ/jlGs5JWJh/3bM7sYk4bU6y+4WK7ZnDMn
lLLw1KoYJ/W5tFWan5CMwZr5xrxrbCg7b494bYPQgqIyjywFIBOxpq8u/2Rs7UgkECd70tPOU5Mh
u8WSSo1uBmMKv7892JUNAuWK4yWcD4ASih/m1WCTOsRSEsjhCQqscrKUNrGI8sfy19vDXPmKAGbE
LSEkmNgh58M04RjZStSHpzw0g1NclAXJo5I/dHPmbzO1RQZR7wZtpfJ/5UsKmA7Bl05jkWr8+agU
+pK6mLrwZOV+fqiRgdzG0WgJl5q1CFY8GGcPCmVdAi86KRC6LiVE6GAoStnO4ckhK3JrSU6OE0hr
MHyzr3q1WkQrSMlrC0fYg64P6kQCCn4+NyvAE8so1PA0Zpr1KbAN5XMClWj79rpdHYW2OXLSgsq/
1MWQq7FDk8EKT8qsVs2NZODN9uBMs7zGs7w2kKjBQ4ulNkxv6nw6uN31dVK20aky4MKqKbpI2hTX
f360uHrIL7jfkSpbGlWUbRNKExjXEwCi4MYBE+KaY5wfrdRcC3GubQi2Axp3AhNAI+h8Qmk9UcAb
huhk4D/Tpg55YC6gp3r3mV77p7eX6dpGF20F8/fZIoM6HyxGQ68GdhOd8ibVH+RgqL7PzVh72qSu
dUuuLhQRKbqEYrmW/aY8zVGjbVPSC0ULqKKg1Nm8SI4V9s9vz+nqQKRPvzX7ADcsbqZUj6Jca/Xo
5CMYQvlRsswXDTm99r/Y4gK4wWNMQggv8/zbpaT9yPvH8Skrku6jhfBnuynmMs3/NCizwawRj3GM
+AU84Pk4c5X76gzL/WSFRrcJQkXdTZYdvv/Tr0arGwdOtJNwnKKQez5K02LtJyNBcrLrcbxPq16+
RwslXUFfXe43wlPQSBrYd7TRlpKDgsbo1BRPTsjAxJ9nLDR2RlcARkpxqPPentHaWCKXePVCxXZq
S7Y5J6c+Uucn4Ij6pmjkYUu9OFi5Hi63HIrWFJ5BfmD5xnV3PlRHv8IPxjE6tZnmv6RI6+1oyVl/
mtxBfxZVAdJiHsSL5CczS02voyw+9Qnu1FvFxPbkHdTXuPecZLa1P82QxXAsFahQfG545M8nJftK
YBmdxp03DBSoqV97rdKZK0+teG7O3z8wQlwInCMBFlrqzKkivzA6rgW/jxC1HUEdVETPRn9Ty3Zx
39lDfB9LoXTS9WJsdtiB2P7Kj3Blo2CLAB5K8NmJ4RerZzRxVehTFZ9wju8HKoizH3lIsxQfEezQ
7c3b21L8aRcTxt1MZFk8J0sTGT3QyyGU6vikd1qzoyhHUcUsW0/Xk/jWjLv2Lsgb9aZ2qDC9PfKV
XWoj0EoKyXss/jpfUGxTIyfNwvgUTyk8gkqJtt2gTiu79Noo6LoAgwL+AilUfO1Xx86wR9oheDCe
IuByH005DrMN/zIKVo735TuJdR51DvEZKbEsN45P5d03Rr4j8hzze7PVy/exFYC/94kRSzpYa+Lq
17YJ1z1nD6cMUHOLGzKzsP8JBik6lQ1YzcmWIDA2knPbUp9cuYzFSiz3iLBoRFAM7PdFjJbnc1zF
uo9GU9CgiKnbAbDDY9mr8guKQf0mnvu1AsPV2YkF4w1Ah3H5PA/0EyEYR/HJ6BV9B/knv7WkUXJr
zWpWbstrJ4DqiWwI9zleHfV8h9RRSzI2co91UZu+N8MqvUNqK7sd2lze9PCGDbf2S+cW/YA1RvvV
WQJBFxOlOv9bYu3V5hxp7OmG48cnjJibL5rTxoDNG3yWaI/CuVo5Cle3KDIRMpqWDLoUdwzDrJoQ
oopPdmcrnl9q5Sack2Sb90p+Z8KG/fz2Ab+6bV6Ntwjts7Kmz0Ib5pQN2HDFVvoz6CT038Y4vqX1
nt0rSZqtpNbXvihEPYBnEDaF/ML5Ymp5Gg6OJBptvj/d+XFoDxi7dPlnP4T2t3J3/iZxLQ/G69EW
W4cuCP35WI1PSt2U+mbMq84FvuA/xh0ehDnSd6Ai6EtO6LpabmNp+UcYB2uRxZL0LJ5FG7Fr0l4k
QJBmWOSHjh/OzhBZvMTDQHksT638R5WEtDdaS6OB2ONQlSKhDOyBJjxGljXGfY+YxQc3WanFh7GW
521o5oiu//kOED4sPGNcVHiAn6+GbTeD6SORd5qULtwmRTw0uxzxrQiMjNol+yG3vvHYlys55dVN
IDSk+b2iE7PYeJRCfb/rgPJ0RnOai1x7mWNfRjTalFbujmuvC5kyUZZAZgPKO59gZUu1b7fcHRqK
CWjb5fHGROFj9/ZnvHZDgbMCePI7NFnCbNuiSfIGN4NTQaH+JIdm8z6llX+v6kOGwkLr3Gk+bvVK
5QcrqLyrXxJlHdYOpRuoP+fz0+tERqFeiU+JkxhbBxHTbaD22i017jXVCvFHLc8SBWyEkOBvQ9te
fEoesC4Saoyneax/Zg5btW2q+WdTaepnKhXTPkSr4XNhF9lPUBvNCqzs6hnSCH9gHYEBRpXpfKap
HFT8Fz851eQEewwl8EoJ59gJPXUs6/dJGbUfrcxIwR0Nyo8xMz5Pea/vSrvT3teyBH4lRAf+858v
PAQGTHBU+kIXZhLJNNV0MgmR5EKj1FMryrzzy7n9qg5TT2Ehzb/Q5G7eSQgxrXyQa3sOFojM22sC
Gl5GZ4OW9E4h036zCn+wvDC2kP7A9QDIVZ3JAy5vQKhHV5FR1dlgMep0K0fr2uuBODIKUrC0hIvO
+YJImh+SDDTxScUq4qECHPYBakp8VJBq3WCnZewdrMKn/yKMA/4N7YGChzjT56M6VTxSKyjjU5rr
ZeAiMFoILEUoPfTU9Q5arkgrh/vaEYNVTu+Tr030IRbiVQwQTOGYALCITxhGVIE3ZLCYMViSDN+1
ojRdi3aufVY0q0jaBGaayON8uH5GCMfGUuWkhLXNOEP1rUkCkIeo0IW7YRicXyGZ1svbG1lc9MvD
DdidtE20kDFXPR8VogWeE/DrTl0/Au+ZgzTrcKOl5iy4dd0Oedzmw9tDXvuuZKayqFkRsi6/69jG
xRRDHjx1o5Y/WGEwTpuyDnqIvfiePP0XgxmQmkSBFvDMYttEgT23U96S3Bt1+mJ0dCN3GMim32rk
RcLt24Nddsl57xlMRqYT0h6KL+dfc3TypsJCGahqQR4jYYrrSfTNtwCEZs9UAq9PdeUpkpscXxc1
3EyzRbE6aJAUlcZwrWQs5rZcWzomvBDgPik2LHaU6Dp0VpQlQIG65LOfte0pKUK6aMQ79klLxuqh
Q1nbdDVgQPeGTclyJcy4JN2ID8JdBRiYl4o7/PyDVDBPKkPiR6iTRvccpUFDcO6NaRNX0fxQ4juA
w0uIlrnS6vdSZCkoHSgdOPZhWMsDr92bIDKoWpOS0VEUJ+HVce6DOER7p05OsR7aO/oQiCnoc1Dd
daU97RB5dL7rY5Yey6Iw1/aFWPflSghCKWoOKtYMyziwqVHzT6UkPeUoOhW4kUj6p9aOu08SHt61
Z05Ns9cQHUS+aSjb0kvzajQAG0DCXbnUrt0yZFNUMSAPsFEXeyIeshQt5y45oXIOQDmqqYZ7WEWB
iJon6pO7Ngn8X5KUyvNK7HdtZGjIKkISaAFdlEFb5pVL3GcnxM0VxBDKXA63ndTq79IOpJxbg59E
P6Gd1nq71+4byKiiQQN7GrGY84XXRwez4UHi5TCK9F4ZqwGF07x616uRtZJ3XJsj9D+2mFDpRWXu
fCjJnMMIZCHFUcA0O39shfuSYh7AGUh3TRa+IMklr3zX69P795iL8KwxUBWLyjw5yVTG7oYpeAe0
Lb/zizI7vH29XXsrqFrSYUNEFwyQ+ElenaACkHIlA347+UVlje6gJtO8r/KuczxLzYPOHTqpXol2
ro4Jjw27IHhSQHDOx/TxTVGM6f9zdl47chvdFn4iAszhlh1mRvJwRtGSbwhLlpnJYg5Pf76aHzhQ
k40m2leyIUDVVdy1a4e11xJZMKIHl/lmt/SKzw1n2CYzvFM1OHvP/jU/QUApgysXi1nXaCcFDbzM
0LNgSiz1FBbCTA56GdaPup7Z70cnieHz4JU8KhAk7ziKq/ZDREVZRUbbhvz73044HhyoaXXsR4ma
d5UaBnYKDXJl9x+UJGyPc7FX57iaKEM18P8rrs639Jxcc6c0C0qdCQAIJeGqEHV4AsDSvHPabjgu
Tvm90CfvQYdg+yGJe33HJV1L1aCVoWEBlAvI9up+UrPVWrDCWaAXpfWAqKTwXTscdmosVz+rLWVH
ZQ+VquPl0eZLbCx10WZBXDoZlI9Z5LeZ7cLdM8R/DEBkzkM3uwKSDKYHbt+bqzf0t6VXX9WOXRKo
UKOZQS9L8T07j7/UbgL0V3XkGMTt1a4epxxYl5eGdufqi0ZJC89piwDirCxo9LjDQGQl6hFu3dsL
XdsWuG3gah49VWfdo9E7CvJaIhMzF1kLP7WtqTsT3hYUFBqVqZ7/sBzRuJwPQ0dhDSQQOmLtKVLb
QWnTcUBQO6//BMbf/qvYYb+nBHTtEKXcCo002al5I7z87SLmyAwo5aLg6vpcHFsmjg5LNcU7Nnn1
BKH5k4MKtE/W89XMNrVV5CV50NHTUA9m3CGUbpRx92lsHbfd+V7XXCmhIEPUYCbhhFgFp0pLT8/r
mzzoKyP71Jnd/L2B4vobjB6me2gpIfyHKhMJG7QCGkBDctVVsBGWGqrngP8Cy1EcYnwE/gavAxqf
M1xzqOLZfK3Ddk/e9cqpwiiLzIYswMM3ubrpnRXmLsJbeWAuRginj2PkNA+BS/uu0uo7+cW1CJeZ
yLdkHE46pjEv/QoeG30FnepPg5zIsR/s9l1i5vlTPZfzgx01+rnTw+KPFCC08K1GrY+K2Trfcq0t
d6zpyveFmI+OESP7uLl1/9duQyXHg+ZBOpiTeOqbEIA7QnGMLjTJYnzuyqb96/advPJeQVUjy/Og
SDEr+Sl+uyZNycgVxMDEdNRZf2hVxNRdk6ingiGXFyCm4ZkRHmdP4OTK5aRsKUccuZsqgNnLVdtY
ePDHqnzgcpmVYxM7HSDrUXez0+3tXas94eEYf6XIIxlaVrEVoGeUlsqmCKZmNrOT1ng04Gy9yhGU
q0iXGUpKH9OhPqSDlZ4IG4pjXEcM5ELY8Rzmbf1ol5PyevtXXfvOsmtmcYuJMdcQz6XxwpoMugiA
QWmnrkaLz1e0qn5gFFB9Avwuvt9e8FqQAIeeLP6ZJNIb8Lcejh3CxfgpIiAEL8oO6nqhz0/YxSjn
wtRDRgO4Z4iPIQ2VE/usKlm5s+1rtoarlPoNb4/A6l2jvwSYweNaU1ZdPif18jcyv/OjYg7OJ2El
9hlz2xvRl5a0yts8OLSpk0NeysT16uWe0LJWRrrOgVsY88c+Uu3lvaB83xw8agpHuG3+ZN5LmYGk
9hHakp5nLF9vH/61r004SCkbHDNN/ZUPFSOjcdbErZ40ZHB8MZamdbRID385TTl0772lt6qdl+La
UZtU9sjTQN+CkLm8YE1jxHZm2nnQKvnwRU8X5alQU/PZmQdx7HJVeYyBH59vb/TqopTrKTXTeIZ6
53LRabJmo+miInD0oToxgqo8qHPCXEOu1o+aPnXfx0zpdoxqrUAgOzSUMrlFEoQJRF36mt88mJJ3
Yd4pVhEYaVL9SbE3YX7JGb82SzU+qEZUH9xkRiDCWnzFDKOjDRnQgZaOeNJQE4ZQuDIfKsH48e3D
uOp5YHGnsE/ITQln9QnCSknw2cwLokJrPA5K5x0BEY3JwQUTcFA0JldDgznHIZmjo6m3NEEhjANx
Hh6qGiI9TY3Tx9u/6ZolkpaQSRNCwGGy+klzOotRj+sioM3sjP40AH3ndKAXPniJ2vDKDHO5J5N7
7QbKtoPMpvlzXa/QuioO4RVmbnIW2tmC4PLJAzLzBC63Pk8WmAHPVezDUEwhbIVinPcM5JpZIhNH
FZhgELaWlQvIkzEuS7rOgW3CT3Ace/p0/mAYTLUxXgXL3hxbzxjXoWZGHfoTCt824+M+TqU5NEpW
v0vbZv43nsDA+lPjVv+EHZrvvqqP+T+3P9D2XeTWyQxHdhuRtFu9xnDKNGYaAmjrhTr2B4b3tC9G
3pjLzk3dBlhMFsh+Jp6RIue6A5GlExQcsrfW1VTtZv7X4hFEpOidlkP6/evuXTHrDJpdmh2Lrcyu
XnqP6Tkb6GFu2tGxjqt6eUDhpB53EowrxwcyH2gPXoDgcY3bMERZIHdFV9zNGDIwwqo4Msy1x162
zUN5TaB1xaIZmqczuXI4utGyW8oLNMCrBPiXK9wjMJKkh+7UiL8WSokMEBP/cpBe9bLh79vHub1Q
rC91/CRUEB76lZFANmsBDUuyAKQV7J4M0i6nUh/U6JtQGkEtEvKEn63iJDwtXde2p1GpINq8/SO2
l0o+qW+DEGjiwQV9eQh1TEcigXk8cJI5P+UZDLM04ZMq48ZoM4in2uWy1Ln+/fa6WxfGgwb4QEI+
pejM6jI7URJVhCqkdc2khxClxkt0mloXunOrYPljPJhib3Th2mZxHBiU5HGD3fFysyVMgkKf+OJo
Tyz/UA5cDs5gDQ9mbtR/kJgn32pv8HY+85WdAtWlQUejRfInrRZVlMgWfU/R0zZHjzov4TsziHmJ
zqExeQmTubnq7nzVK35BxqNEinAxA/lfmVYa53GRLZRYFhVCiWNfDE72mNdGbfhuofSf7/6Wsqkh
0ZQ4PBRELo+1phpQhW5BcmmPBmQHpar7izspX9y2GwOq7Z2y4yCu7I8OJPR4poV7Bdx1uaKUHrCF
F+aBpneq/bR0aj2eOtov4ivzZXvCm1e+IAkVQ00MBlJuXXf4FzPtrVk3ysDIl+qoMtMVDEXDtDSl
rAeTLsWXu8+TojwiTDBZ0ahZ4+Rg2cpK183LIEzt/HHpDMMvPH3+VdptOx26Zt4lcrxyMcBNACKW
6C6d+PryPJFa1NJk6csAGLiuHMUUvoQMCqKtOOeP1tB7770cTuodK73i5qXgDDLC5MnQbq3shlpF
DHh2KQMckP5FYX77R13H89Pt07y6CsxJcEcy8rUh4tGayOxT5siCaqqqU2y0A7ph416YeMVGODsG
DTg/CcdbWSSEn2Vt1lMFNIN8+Gwm4I38MbFS/bzobqyfW33Wsp1rsF0U/CsD6owEk5ggMHT52Yw4
apK+9cog7hLroxMvJjrnTflriUPrU1719p7E+vYsmaeg7AdIVE4trYcqUvQoQyoQVdDbtnLqhdmf
Q0Tsdvoo17YlCXYZUjKINtZowzIyzTS2XVYpHAbl9Xz0rQKua6eFpLtddON8r4WwKwnjAAIiA47V
t0vn0OlceE4CVCmN57hjSNOo5p1nYHvF+PfRMJPE+AwqrUkPO0Why9ZkdTDmZfquDJf8FEbDwDtb
6MBt22T6FkZuqO2YyNZTymUpncAqygjnutcqQrCak+GJAAqo4cWKUu0drXEItW3by5Tj3QcJzIi5
dAM0DMCQ1UEmPTmcHsV10NjDzx5JmYc5un+uFvJBLE/eNI+B6bV11DCVzN4wNkHa16XhU/quv80t
lb/T7c1csUJCa09q9zJWu/Ebc1iaUU5BK9B1hl8G4UTvUBb7V89FGUyK2IN6b5fDA1PD14HZAiZb
O5C5MqENypYxiKvo+1SjpKuo7Qfbgna8y+e9kaVt7Pvm799iMOrC6yHOoqtLFXaeKdAqxQavFqoC
+ae0y048394f5VDEHswBNSo1Y+mNe2347WXAWTJSTG+Ph5WKzqXjckug/WVWz9xwOINLt/mz05av
EXiqQ22NL6VQ6/OdX5NHDaijxLlQYCAxu1yxtwzGLWpPeY4bBxaWyTwpegIlTenyvi3avQn622ro
lpPBaJzv6j3V1JZhaaEpz0muq48kaB2z0km3PPLg28IP8Q87K27uuVSCAQInE0EkwNaV2GTq1Qph
pSSAOmKxjyhjKJ0fhbrzT6PGk7VzNzbvAKvxbsukic0RS1+eJk1YAxSFnJ4Z5spHXEL5YPbzHuDw
2p6IDeDI5GJx6aUR/1YRmtC7NvACSTBOy4j85Kwd3cJV3il5Od4bJLAhORbGfZdc6munksdWWkKv
mwZ1NYl3IHny06yN+k4LXZr1RRGTVeBmlPkcgc9moA5vHw4WbHJBT3nlcwVgFNrPJKWY2BVRWP4Y
yyRTczQqIi163xvhVPlO1ujeHpPGtYMljqXZxfFBC7I62FhRwyibwNRTcgyrU6/XVXuEdcganlPP
7v+DsQDPJJ7Fj1JWlL/mt8/otYPVO9ZANl8CtEYpskqOXVV23c7rc21XvAgSQEckRkvicp2xmYsZ
nA2AmtxBcZxWr/tP4urLQQsTxfxPi4EdoQBHarfGT4ddqDHRwWKAQAeqBl4anZhtbj4uRTHv0Zpu
rxtOxNPxlgx+SoXSy515ajQVcUTBfZiFeUrgloIEf/Hu7Vq9nR1PN3BA+SaswvExibzOHhV6oEXt
MdFlNV0CI5KR/mSQNnnR7SK9+9bxtXju6JNRAUE9/HJfhYDBi/pYEdCtkHNAo1Mq566oYDG81/uD
WMEzMkSCa2VY5nKhIS3D2GqoXTZ5N9S+KrQCBZEBMbujM4gE6Zda1jluL7p55DhP7hjfi0SVba5u
mb2QpSZ1EQVRZSpBoirqWYElEF6epnhcRPsdZUVjJ8rcRBE0AUn5pRujUr1pk6W0SNIE5G9gplNy
6hphfq+8evzIy5EelRCmmZ1Nbi8dFillKGi4goBes9ULt0IffKRBkaGs6R69yml/Kmo0f26UGbKy
2ye63R29EDowTHIQ05IzXn7GulLN2AY3FxSTolQHXW9UcRzFjBqh2zkxskFWUe/JNmw/I8PWIGIk
zJs8a01ulHpmbttFh3LLYoXvoPuF5DCfze4jEnuG36UIufpDn2g7b8X2zpvQbHDfafQRIa3BT/Aw
9pAk0nbwxgVMqpcCz5yc5u6wiOlMJsjItWRndc3GZZfA8RaHDmbmLL86I07+zcuy/+qiOAkYlRb6
p9tfcGUu9IhJ6QyaSqCAoUZZ3/gFNGSr6NX0jE8ND5rs37kQ/R3jztkjZl4doFwKi9RpXwF7dZiw
uTQWFfCUKlx7fi4h9P7UJJVNRXVJduKua6vQiEF+hV9MuW11ybsF2sKym6dn1Wypl/D+nFLTyHcM
f03oKzcjLzRVYrApDIOu3lArHKemii2kpwhys4OhpbV+Kr0GMtqk5q4cvaF1poNTO/O/UaeLygfq
Yv8RkRwawQiz7HctqhwEj7t6OrVlYeh+YuQhDIVJm3P8ULkoqGJBzeC3BXDYp1GF8fKdWaVK99wO
3JBDNRZ1fqb7bI4P+mxU8VnNw8J+USZjto/eooqnyIyBHNXhSOrnz6YTRX+kttPGz5lw2/LkibkZ
D5HaqJyUSfL2qAK7mZ9Kry6+ZFnsIGjWCGO6z8bfzg4oP1E/FS6u1OoTLbom4Ax01ee6L9unMBfe
SSvy9AxNd31qCnRe77ZxiubAe2jJkOuvqzJakSkm6qraszHW5kEzhHWS4Ea/X4x0zy6w4d8CSrk1
V9MJd3i1pezeysbpTAz2HC7as5p1nd9HoB4WBKSPtzckD2i9CqBxuo2YIGRWqwM0nTiHvmoynlG9
UOCIbabwPDqtdoq0TDnoc/9vl2p2dZ4HRuhuL33lenGQMsByAC9t2v6GMg5FMuXTc22VxbFUyuiD
qufOjoWsXDzHSFkTzBWFO5ohlCIvXQUXQbUnaBqePXP8bCdwOk6u6qM4/yuCBMOfw73MZrstE/Vr
gxahBFDQwr1cUCn70W5KRXtO7VI8tmn5ZTbF3kjc1UXemKcoksiw7nIRr2r7LrWR14s6IPx9pMVn
/MWyYxxbj05tXKeCS4UJofM1X16Xi85Q6J0/A4IIq/MgltbyAVdTH4dPe3ea8MqnoojGUDxsZwBz
15tynK4OUUc3n6fY0773EOk+GYzFvwOxED3XjOafp2xOd97iK3sED8uyjK4AslqTCymW1s7wxprP
JMXKP6bbhF+WMWHAC8mN+r4oHFsE1M1tM6XQC52qVbvIGmctaVLXfIbSCC5FxcqOpoiZLoOR9hjS
lNu5YauY6n/ryQac5FKgLiKt6LfsLCvsMQopyDynYYYeYWgVB2dqoTSuht6H6Xj6cPtGbz+gjIjf
JCLg+6fxeLleUiUMDsKV8Uws7AyHcDZE9+Qobtk8aV7r1O9b5nQA6+dFtidwv/VjFmTPPAMEkUDY
17DLTiXEGxfNek7quTqEkxr+AAgNWAqc1MPURPNHk2nGw6QNe5RHVw5ZokqB5lIBYErUuNx0Skc7
ml1I7einjogEhh38xnPogzZ1/bKc7Ls/KlUTPLVFI0K+DisjgiewFgzCUu1yohJZxyJ7yJYkRrk8
zwbkBufh39tfdetrWA+ORRJhALSkApcbnL0FWdSkU545fdPvOsQcJ7feaz+sIZ4YK8swQiU3Rt9j
Q6g3LWbmZLbybCnImZrZcmwH8fdoqf9anRH5btJ9SmK3PTrq/DJq1qObTtNOwiPt8/Ix5CcwusIl
Zbf4vcudghsH8ElkE/Sm3cdHewrt8VNWkQzAZOy5HYKh8Aqgiullcfir1zRIjB0Vbt8dv7u9R2R3
NGLIuUhr6aJf/o7F1Os4S7Io8OrQ8+emFxp9ekRQbcEArkiZXDTjCUnK2x96u30pkiclo6FpotKy
cheD4000SoskqOzZfmQ4oJ1PpiiE6rexbs+QLav234Y+W5YvFqP7Umq1+ev2T9jaGq0MCquGbETx
WK/qFI7TqE4yAk+L4YJ7bjMtRW+1HncsentlqSXJ0j/KPBjcGmOVTk6Y5eCFg1LRVX9Mx3f0jlBd
HZR34Aj2agVX9oRLpJJKPGCSS6wuLM6qq9OoKwLUV8rvmVGaJ9dLx8fbJ/eWjVwaL5sCPwnNG3rd
m7p7jBqCuehKFSSpu9i6X3N6UjyXwuhD32vJr6o01eXolaOADVtB1mF8F8GIMR7dEm49W6gov9sF
IjufIKXy/onokmi+5gE/PqStWlfHWfMi4wmP46Q7sxvXjohqM68vbQPZOrg0+CLtnarsvSJItd4+
0PxXDk4F4fztI9o+9QCcpPgeA0fgjTfFygnaydkLy8BB4gopSNc+jmFuHwQw6PPtpTYboqgHekvy
JmNem4nMPlxsUTphFXSalxzGIVYOLrzlO83UjZ9gFe4KNkUORP9v5a+qMO1LLR8FF7ZIzqg7E0o0
s634YQiDpg8Yfjj3tn4nL60kiJJ8FsRLjGuzzZVBG8aY2zCZ1EFnd8uhVXqmbk1tOt19hORX5MNI
qlK1XJcsc5S5sxkZl2AMteHQtV1E2imS4+1VNjbBXqSXpRPIewpP86XloU9hJXUyshcY6R+X2U6f
c0KbI5WfvabjdikIkt5iTeZ0GXtbHdu0QD09eItAWLy1H9redFBEthlbVOK7HxACIEZPGM+geicR
cJe7ohKTIRae1kGvTfqffJsMFhTU6k5pPU+JX499CO3Not8b38plkXxCafANSbjaodqlpR6Lpg5S
3WCgrpvT0zCGy/cwi4uzV+TKndNKWCILAloglCbX2hTPk66WlYiyDlQ3F48uKO2HOMu6U585d7b9
3pbiMCX2k44xVcPLI50srTfzRmOpRBOPagqxYJuY/SmjNvQ+hXjyw23D3HoQOFUIhqjckeFBN325
numI1FNCow6AJ9unqrDKc6Epd4JM/7crKoRcASD/lFAuV7Hq3kzywasDCBPVY+RqhZ+P9nK29Fns
xK1XN0QZkjYZyqcMs10u5WiZPXaLWweLpYV/g7QaX9tuXnZ8/NYlcmy/rbL6TLS8olCBegmBeNDC
ie1008FIdXTjiemifxRr/NnbQ/rlP3wsRFKkr+KTrRO72iktjcHuJlgiN3o3SgEQA0me+08QcwfE
Qh4Jx8Ja+dcyu1CJG7sJeohIucopglBxMt/tEYlIJLRZUo8xdrh6i0O0YerGxdDbMM0OJmSXgVtH
0ztH643X28d2xSMiPk0DTc4d80SsbBzgYsTg2lIH0eBFn/JmUZ9mLX4fzcmwEx1dXYmaAnBYib1d
l3ITynZW2Tk1ZMxqf3RbN/G1OEWIPqG/cHtTV+xccvDjd0HLSPj2pZ0TxnTGUKRN0E2RciiEXp71
yPj4HxahEimrCXRf1xFsodq93cZlE2gys++KZfS7Wdu7TJs4+c0SCH3ltAhFyJU/bwZkX0Q/YHDc
1KdaIDtTz4gwEazVT1FR7gkWX/tKugTKyCgW0VN5uX+rVzgJVS2vn9lVEk4pceDcK+dSSbqXfrCq
fscmrn0okIOg0SSJCAW7y9UMRk3DYl4axr8N8ZBEKnq1Fuplt7/U9T39/yprbFjoMZoGx2oTtEnS
HCnzl4c6RV2riqNft1e6th86CAQxBGYGGIDL/TCD2C0UJpugUZLhKR0X8xC1U3j6D6uQIfKRML8N
5DnSywoiQq8JBNR2x0abf2oFIkf/YRFJlkM3hIh9HaknTT0q0Zi1QajHiNGO3fgQz9b9QTrBMy8f
HweE4Ab7C/Og6/Vu1QYAJty/NGOwvCcTbUf94T/shgFYOePGW75OahHT6+wlLFqYYptl8b1sUm2/
Kct6jzr1qgUAq32bKaMZIm3xt/vTeVbHQFfCsRXzfCQ1cHwkFu/OZ/HZErIAyB5yLN68y1Xy3pqS
wYRaDrU+4xSKFvk7ByjG3YdGjsbgmKSiYo5BX60ygI22GhsCu3zQDmmaKEdD9Pd7OIIR8CRSzUP+
uVolGlIbySKLqQGUkV71JFF/MglnfIiWLnuacEJ/396VjKcuknTKSuyHPh/lLqrqq8fVLYfKmVzA
2Isj1P6xirta+TTGc788h+Nc1c/lFIb2OXEQeH6kEd1Fd4foVA6pBMNtRgoCdPryWMeCI5/MQQRZ
01KijaNI+yVyVGwOTIcp3yAY6vc84PYVIethRUlgjM2sAwrTS1H7m02uGRFMfyhLxSzO4BiWB9T5
GFt29KLYKwdv15S8VxK0TeWGSGl1E9SeQdEUmFwQzeoYHz01r+0/88UYoi+K2SjG3yJLo50ihvw3
L7/t5ZryN/12+6J2HCZqvl3Q9ar+R0Zx7GjHRfdtzohBb5vR9qJLd4Krp+Mu1XxXX9F1l9ZU4HgM
mNhSjlMDijqvI7HzQF47REwV0RFqZdR8VhtKBq0b1Lbug9nIvhZm2/tLmv7RL/pTn1Z7we2105Pq
WvS4GT+GzvPy9KpKWzJKun2AVGb7DkKxHyCb5wd3Qcv69uFtVpLeC4tmBoG2Fk/M5UqKQeVPdFMX
uJVQjilsoQwkGa2fLHOzs9TmO+G3eJFBS5uEM5vZi2Kuq8RGGjgIS1i/stTrj2kn9i7YlQ0RBQIA
B2Yl0dMrh9zW06AlejnAfJLUuh91yT9TFhZoZFsoVt99eFTHbQAL3GUanSubMBFZrkdXHwAh2RVT
6oJZVRT5PE0carR397a28ZdviHrQcWQj0n+srIK4yWrawhwD3R15BnqghuUBbn+7eUQc06JtPLfI
OtKqG77WpHz9TiCyPVoCUcnGyTtEsWuDHZ3RGuATq4Gd58lpoNRyaLWwfxgXa49vYZO5UiHGMBnU
427Td10F24CblrgeCwOULzLJGnEW2YmbnpGCMwM9b5wfuREm93Y/aZjhm3mTJPUzqfPlXXCjqaaT
2zhB7zIb8UAHKLIe4GTXkA0blHmPeWl7H6i6Qr+M7dAtowd6udw09kMWdZXLcPOgHrpYs31V3/WO
248mJRpowjMjx91bpy2KAb+ZZ6RLkMeMlh8bt8M6na51S7RrIQ7bueTyel34fYhh6VvRjGOkQGK0
LzcltFTq7cxGgPSheYwrIE/27DZn3ZpUVOxq/dD2Cf1kisCPba3vvQUbu2E+740/m2YgXmZNb2PH
YDiK3lkCSN6a6OyODUu0Rtvl72lzNRbSyGjqIpyLOsb5tjPY3E6WBjQCNoXaM2mUcblzU4tRCA4r
DZZyV4hzOhixdvZEHOsnbuowHXl2LfdgxVO+nITSmntkO5ujZyKLx0JCIIimKCJc/oC6USbG5lTr
Za4LkJ6zXeYfvaRo/4yx+mNmGMU/eQMBYAjbWuRHke3tVak3tsYvkEOYQPkkZcd6aspMzHgQQrFe
BLPnn5B3HZ6pp0V/Irxa7VT7tx1SOX9GQQakAsn4Bo9WNSbuKNTtF4K2wXkMl0FxkLG1vdbXnDR1
DpUXj1/RxWmKQ6xM+fCgem1SP9uNBqoYzdW83Mlsrp0/TUqmfGlE4ELWBpDNDlXexn4xo3b2VWhN
fU2fP4u2PpmVbfnwcf1oveisVfndzRwOA0wjIZeG2aPBdPnpF2Bto0QhviAH4x6GRA19hJKbhwTt
6p1dXvvGbxBmyYtF3LyyshbOlqYPY+dlKCfdB2sEMK6zeYey0Px4+0atuU2lGyYZocMAFpwq3Bqy
gQR1vdTR6GBP3YDOxzKMv9K8phJXKMXyYQStMvvO0ucv85glk2TKCLNzV3X9xzYt7OnByPQ43vFw
G7dtO9g2qQtcq9Si1+wMQxnBRV3F7suoNmZQDcXwPLUi/Hx771dWAUUhgT+QDsmCzOUXtZNIKMxz
ei+oA04lYtNt9ddg2bN/e5krX5PbwxAGCRDJwbrXaCOy1C9K4b4A5Mt8W5/nj6OljWeNlvPOjjYB
tKyaAT+jPyF7s2tSbQd5b6cfVPcld7vhy2DF4ftBG6IHzclVXzXD/uvtrV05QYIVYANUHwH9rKUc
S6WqdVCd7ovthDkAnzz7U3e7vaH3awfIG05phlIqBe9VTNYPrRF5bua9ZEXZn0K37w8a8tQ0XdQ9
CPO1DfGhCBUgVJIByqVJWFbkRE6dey/tVM/HsRPiQFVj2bnf11aRiBoiBU6NfOdylbhBY6nXLe/F
6sC3dRRQjqki7i438vs9rhHgaFgpYAe/XGXS4hIC9ix6XURvPZTV2PuqEbqnu02ACBIrwN7kiMJq
LzY9o0RzCfvFaOSHPnGypwwPuQeD3bz83NO3Ro5EzstmweVm3HTUnIKxyVezcPvlOOO0li9a1pa5
n3aT4gIXBt9+JHoQ2qFudTU6QT/hqId8cs32A51qffrIYNSgH+E9Q8h7HmImrDn8WUl9Czf3PVEr
K/dr5hS9I5Bej//O+lJ5zEMwVc8uvB75QahOabwXiWUVXxpXDV87fEvCUKWN1JjXj6RalTXM+Y+K
qazmuXIaNM21KMo/LvCOggdVhk6k/mgrIejaejHa96IJw+JsREpioiqfZJ6f6Vb6E0HMNv6YpFZX
PSIDqFsnk+h1fD+Rtzi+qkVN8X1s1GQhL9Fm+71iJprzgsJPVT9BMdSFR7UfyR5Kffb09/nSLhBZ
LRRifIUydNYco6FTzB9aB97y150mQWhEExguIUoFpG6rlG0wmjG35kZ50fWiO3dtZB+KyNgLQzeX
CCYr0OtgOHCt20xtINBwMzG7Lz1hxtE2ioi2BICE23vZeFS5CowbJGQyDFoHfK0C1b+iLu6LW/Xp
qw3w1S+GyHyfG9N0Cse8/XZ7ve2usG0IuiDCpL8MX+2lnXtm7VX8rfaS9kl1rnWaH9D/WHfvCnCp
1G5GtZYe1Zowxcr6UJ3nUX9pIqc5Vk4qzm40K+8tMSlPll7vdX23p0j7FSZY0BuQ7m0CySJV0Y5t
WuMFJK/5yiSFF/txPjVfo9BQIl/tGQ2+fY7S7VzkSJT+qDZSr5JVY8Kby3OcW68TGTMnL2ZTFM7R
ckT9yxznWDwguxI5D9CXT9YZ+M5k7xQ83wpHq6WZEKGMjDSVnNBcvSFj08jpBs97KdqpnwMxefnP
zCmzbxCQZdHZyfT+L4CrWnLIsymaqBV6bXvsvbD/JbqiVZ68HBCyb9i5AjsYHRHLZ4RJKb9AY9Dq
D4qbNMsxSUynPIz11InvhlNElCT6dLYOImv65ISeWdUc+8Squk8eCsv/hvrg/FkPvQFnzEyty1fT
wf57aCulP98++LfXeLV92FskoE9KutE/vjx5DaafntFY8wWFFuHXixa9pN5omX46e9YPY5i/lu5w
nEFo/Gyqof1uNrbYey3WHx+YARVv4Hb8DAZkVy9fExs1KJzKe4GqP3kYu0ZrGO3Xo+wwd1m2U4Xd
vEwu8RbSRxJoAKfemgcoHI2ubJvWe/EiPfNHUjPfTKO/7Kkw/VKpH8pS/xC5PDW3z3njKKCvxcYI
KGHm4azXe2ycQrWyJH0dk6r/BptT7tOx0r/eXkVek4uPKVdhTA3+PtlLWpMwWDWEmENWpq/toGQP
TqGpf8D9mp1DF66h20ttfARAYhbS4Sv4X5Ps0m4Kb4RJvV/CFzP3QAzZ0/cpi5xDqLinrh/iHf+w
3RiTLo6kpwHDTYFRftXfa+dxOVWRENFrMw4C/QYv+UPkwgi0or977AQuNYANcDZTNJC0HZdLFdNE
JQSc0ms6VdYhrpviPOTjHqfl1h7YBYUyihO0F8kaL1dRhmSo9LLmjWrC/EDcET9VaeQ93P5IV45N
Zkw8HpIOH6Xpy1Xq2KmcbIwzji0zoqOoPPGXuywMnadtGe8pxW+cOJP6vIHsyKEPhE745WpWmIx2
MfLuqla0QNsiIt+rlZ+NGN4r6VA9DOkul8WVDfJGgdqUkGTextWSPb4CzdAue02iQjyFVsfY8twp
OberC4fvt0/zyjdDP5vKEKgA2oFrHonYmSJTRT3+Vana6NmjAfk5NYs7tZjpNJNhQG3F+8uUy+YU
qZHESqc4xeuiSc2sQlFOCjI7x/v34kpoiCTxpo++svIYMpgSuYLiVe/d8CwI2f6OIEL4695VJG0m
8EzZbAa5vVpF8QTaOVbIiQmzO85C9/xoqPeGnbYunVUgO4SiC/wOXdpLu1scddGrtixfq9xYHtDG
ak7enCHaPg/dk6nok1/TI37f1YW9J62yNXlDQpJxSGQkFCZWbj0cNZEKNS5eK80Zxo96U9hIaYpY
n14bUsny86yL/octQiu9u5n/hrqBkgkBLMpba2tsRd5qCMZVr3lsj+6hEkwkOwxS7pWvt1cMpD+F
coIWib3fkLAnUCQtblS9hsNS0uJgSMgqOvHg5bbj320ujPnxfvFyUZtfR4FGWlROXHfVaymW/kx1
xH6t0q7aifi2dVLEByCjwC7JeIh4VvaStKnRo61SvQ5IAz3CsZudY0cJH8jFkpM+CvtYFIZ5ggjL
PUyAi0+DO5oQ3lt7wI/tG0qPlqsOOJUkmcT/0nBnavDUKZ3qVQCnfBjr0vYLiE5PiJmFRy2r9ub1
tg5McqbwCSVxGAXi1XpFZFqItaXitW6G6mjNw4cSfNPOm3NtU+S0vNdAmAFOrU631HMzd4tevDaZ
Hh0Ww0sPJRKMh0wPxalY1PbxttFcuYIM2AB0k2OIKCmuXlJyiqWZG0e8clOMA6+TcUpCyOa9vIdr
fqGyMNZdtIPTuHKShAey5AnhDuGz/Pvf4hHcdjiL0qpfp1D3DqFu5dZBJ7R0d9z0lcOkskUFG/4B
yTS+2pzGMOBkzWr9WqG2+m9il9XHIrPLry1DHCddJHuyFVcuO+sxkgyGFF6HtSqYqzejZYyueC3L
2Xgn26bnfJzcI3jCr7c/26Y18H/MneeO3NiWpV+lUL+HanrT6NvAkAyTRhGZslX6Q8ik6D0P3dPP
x6y6fRWM7IjJAQZoQBAkpDnBw2P2XnvttbBh4lgBjuT0ImBdpV1NU+sCTl39AAqjbXA2rHuPNMSa
3FpNHVrUs1z+aE4d7R591N2wass/Ln+CFxbOYu+yGGCC2XM9nb7DFumbfp6T9iGLp1LbcFyjI6Yp
aJLcOqVS1TcmSNW7ApGxa8rezx49p3E6ekO0GHF3LBHgukoeoTaE8qowHrIarpTF/WRURePCE6jC
21lr6vjGqXDzu48oYjc/K2ucrZ085En7vrDmdIArUJqz+VMx27K+owsfuY1uVOv2Lk17ubi5PFHr
RUiNnaXAO6Klw1xyp9OJEkOicvYr2UNvFa3fz+ltiIcrEmmfS6bIuzzYemctg6GeDIizpGnoi5wO
piqlUDCNLR6islXo6stQ2Bnl12YvjLJoljAMpy6p0uqR2qxSu7zomgc6VEzPMCRnx1L7aDhV6cEH
7K5cOevFvgxH6xUJ9mJAY62lLyq9zVPbntqHuJKsXYfRrJ85vbKRBrn3BnvMdu002JumMUNPnero
yinywpwu+mdLUyjJLyj26Zz2fa2gCFt1D1EfBMCtEj5fgdxvX/vm2MesD0I9kxxt3UlvtlLVaHMo
Hmhxs9/Wg5zk+zGvh2sB8nNZ5Nfdg4oWd/fCa1pKqlipnD6O2WZS4QgxPIDbwJRUtWS0dy0qFLdW
E87FNrPn5E/dkGrlMWpU0c9+1ZkYD7px2anIxciirYEWVHw7syqMP1CXlufdPIXJ6Nn9UBsuHrVo
EgGMJ4kr8CeadyFyF99SS84/xEhcSG7eRAndtHbo/DFhR3GcJFn6qJmtmbivntWFeMFZgbTVAtGe
PqyWFro21sX4UDrSF7XXo11UJuaVHb4W4Kduh+IMpyCUHYZim69GqUPVzuNqAjLtFWXTjAbK6vXY
mJM/S2j0eSj9AFdJY+c0mzgcw+Ih09j9u8QI7XZLL3NiunUDyueOdtRKPoUmbdi8ciqWhmaNKHsp
7AKirN57VdsDaNxcPfSOTaydK9ZBygWF+8vDrI+75WhAE5wbcIl6z3QnahPqZan0+iEB7/eM1LEf
FJCOt9HQKu+NTL/Wmbk+HBgPpgvPBFWWN7CmZ3Uid+J5Ng2EVaVmr0pBat4Y1DbobYZYt6HIkMkP
Q22hp6B3qpq4OvR67ZVz+/whmFlMqDkO4dOeLgAJaYV8ylKDrgTceiirZ7dzYahXKArLG/p15zIK
TQkcDxxC0KLWvMS8rWa7pw5zGCKlvB0mK/UrmgV9YejF65zOASIYihQasSGSCXQETx+I9kqYzood
HAyn06dtZ6lp7oWzE82eLjCRvbJo1kfsgv0j3gDoRnEVzsEqnLG02srHvrMOowPsYYb4M9dxXL02
tl4c8bgXl6IaLOu1lgD5Mx2qqW0depp7jpbdqN8t1C9uqiEt3zp5IV/J38/fFxJ3xEeINTGRTOfp
JGa9pM2dsJ1DNFG8cQM8FDy6wLNHE6+2Kxf/+TYg6qTCCVVqMQDQVslJQwxdiawNDgjwEwtR6Wt8
bpRqI7e60blya/foK0l2rm4UKTIzL7H0a5XeF54XCIvSKGUq8qN1uJ1Uhk0TJoumxCh+XypC+HFe
2pveEtPj5VPmGWg+3QvAFTS6QemjV/0s0DG1DDjcHNJjEyh150YSDfy7hBevHVO5Fs3GjGFp+VGi
j4XXQC/stnLTNPqu6qdJ2kOjyiAQGyHFCMIIPOMTLUqmjxjDFM1WSuIhcNWiM9O7hoCyR+zJMX42
bW2ULiVPZRrQns/73jXrCufqKHU08Ynqp84ouKg3fiIyAWSTJSWuTuQ6JeXOsEGLGWnYIviQ6now
7OW0tEO34UCR3IFgdDfR1RZ4eBHp2i7Vu/Go5J05PAaOGQQ3iUBj514ZpLp5q4R10/itU2HCMRax
rt0UqlEmnl3oXY7qTqbnn52e/r9tozfB6E3JPOYfBBe8vmtCOQw3idq1sy8bkKldOzPHr1BdisST
NTbEJs5zXAWrBLXvjZ2Ho+0O9qzVj2mr9saN2ZiGtCciCHqPfTaEW+ZV1jdzisfPoyjo94UyRcXN
2cqx1TafI7gLduJm7dBr+I7UdacfG2mo/xS8r/5j0jd2/mVUhQDpihuax8IqTIMPY21FRu/lwRgF
t7YWF+IhGFV5eudoZTshZBEr4c08NErlVgQR1Q5VFAPSLHmX+Yjall3uLy+681MKPBEi3tJoDIPG
Wb7+S9raWzEHTKlVxwgn+U1LiuJWathuXjsKDAMkfiGAYEQAn/N0lNxo8yoT2XCEvS8eq1zvN0mk
XitSnqVvS0sqNRwNXW1A2ecc65dnCTQdfE9aDngzU305UMoPjYxl76YQUqy5els4Bp1oSX8lbTyf
Q1BT5g4fLtYGycrp04E3xw2ltOQo1ckweslEbSCya7PwL8/ieRgCsofHq70URUHeVrNYl6kuC26t
45B2bDLKBdnPDBXxT6x+xEeaTDGqKy9u+ZWnRxJD8kQ8Hv1OSNqdPpoWqbUE4Tc9Sulcqlu1rYNs
U6Aj3t9jJjHbr16NcKMX5B5QahH5Wt0ucUlnhy3jqJDjeb3J+knZBvlrhfIJBEC8qEgsPFT+scag
i3EIZySSg0Oq6d2uQlDpXQltbk/FEdKJoSACdPnFnS+QZ4iNO2xJU4DXT2dR1RM9yespOKC1q+6c
pEj8AR/L108eGswLHss1tfh1nY6S07dSmGacHJ1B14/aHJmeJYXWlVHOFyHAGh2DBNzkrpT7Tkch
/Wp7CsPpEVK79mWo6/lTpFW6r1V2vpXkqrjCN7f5facrEMImbfSsCygIOA2fjleMyozdW18dSzgp
dwq84N4PFDn9TItrdMuTym85FPqndlTG1xaGWSQUZpe1sgjdrXHENAvzsen1+lgg4d3vqyLDhRcX
k1n2+0mzyt2E00l3Oyio7+5m2muvVMHPlw3N1CAe5DXPYMHy9V/OsyxUZ2i95nDU1WK6xSA7cHNK
RVde6EujkO0tnOwFkVink0FK559pZOPxWROqzqX4aayq+Zq/0vlJQqMCRwkhI1uA+s/pwxTozCAj
2o/HpCnuokCyvLQLE7ezUOK8vNuewYvTJbPowQHlk7pQUV23gMyxXmuNlkxHRSP5R74vjN7V5iQ6
z8pmtfB7dZjth6oNG3lD/LFgtqnZKe4AE3L4GuYSTTf1MBehmxiC6rURWMO9MYSS8cOJ9CF/9RlL
/ZAEG7oFdBN4pqczI1lZqBD1TEcCoKV9KZP3o9KJo20RzVyemvPNuxAcOM75a+FDrTZvqMm9mNHi
PRLR9o3bIja+L6Kh/1HSs/1BMoem3V4e8YXXzvYDuUO0fUFWV4eSBlFtSI1kPvap6G/ROM69SVVM
354t5co8vrCQYUsukToUBGKa5aP8sl2CJoUM3KX5UZ5kZd+Fc+Shkp1emcLzIIMAgyNWJWJaNPZX
N6IVy9osocB9FLBx9mqiV5+QWTY2Es1EroMFpp8JMV1BC196NHTbFp91PI7OUtfFRj4cnY5BK9T7
q7jIPZXGqmsb54WXxYmz4Lq0usEIXgUyYdOLREqK4hhXwAkO3Y87BExgKcla+qBPc/VF4B6QuyjN
DrugGW5HWR++QJbJbrNybO9ouW82YYk2jqnn1ywxzuaADqfFkXnhjqLguy5V4cc8qZMllGOfF4AE
ht1C37fUm8vr9XwUYCRA+EUShEan9Q6hlRdV2rCwj9GE0Nccp8oGYt01zu0Zuob3F9E2KoCASYDb
a2pvQs5bpmonDpmaT6br6ASuT/hCiPY+nI1aflsIUto9fewTOr6zZVe7TLJn+7YOi1D1ApEk3aaB
1zi6ozn0wCfzlF+jTp4tBz6kwTXKKqdTCTzjdEOZCp3FomnEQZUASZNYQ5wHJyBXUlP1ytI7n/ZF
mxCIDcFAip9rsATpARIwxN8PtF82Xm9F5U5LUsd/7ctdtuzCt2IQAujlU/xyQmQ4FGtkcv1h1FuE
KRw12tFylb822qNgzUXHKl369znMTkeR9bRVEOCTD7NkKrewr3JfFpO0ufwsZ0f58yhISIITwkBf
80zpXhoR12sYhRzHFYnxTWjzvqyjxjWD0LzyTOdLARCLhUBT49LZu4bpjCEh+cw0hQY5J4DamKIh
abQ1lVSRaZ8vP9mLYy0N9hrkS4vI+XT+yqBF9xmPzINUJFiSN5HulRL3hmPSJXZ5qPNlx2NhBEf3
H9gu4O7pUJMCpKHMvXIYOjjOChC/H8+g/ZdHObsyeFUIhsEppRLCIb66dec0Gzp1ZvLkyCz9QRQT
+IyQ3ncaep+NVlZbxYyvKce++Gggt/KSKJ4nw6MJ6A50qBzmaWq3WgEmGMEafvW+XcBNrkMYzQTJ
62xAEV3YRqWuHCLNzD3RFvWdJsL+/+U1AYgZMPtJsNcGQZQUp7FGBOog+s7wgiSpbySpvSbL+uKM
LTSuBX6DgbcKVVIjwtdzsll3DW0HesK5XHfSNf2IFxcDoq+LXiYZ9VrBKJ/SwuxJNg65Ps+emsdH
Uw4+ZCXMsbJ62xfBa1HvZfH9a7w1jB/JiSFjRqcckqr7UoS5gKgcVr5RiGsScmdw7TISQBLMCxJD
6hanm6nFc1nok6QctEGL3F6193FY7K0I9xCNXo96Lr8EIngMFCwSLm+wl06M5zIjpwUF4rORs8bo
kpj1gXtCsKO+NyFM5hR7+hevuWG/OBSaLJSbSC8AwE8fMu1YFvPMIomEo3pi2cGlQ2vENMBLuPxU
L61HDlwqfFwjRCSrc1AGcG7p8VYPqGg2buPk0q2J9Pru8igvPhCZ9aKds3RKrA6neNQFrR61emgC
y96kmvMUoKng22F6rTP/vFMRfXMdYJtmcHQoKFqczh0KkLQAinI+FFoK+4f2gT1WzaqXlVaxGwxH
HMUcjW+pN/bbSumCLXhntS+6cAAGta7ZL51PL4TvpUsR0H2JB1ZvMi+0ydBnfT6MRjh5Rebg0D0X
2qtfIokowi2L0AcctnUjJLWfJsSbVD0UTKsfdv0XY6yveRqcPwrHIusRpx4KCLCeTieWPvEUUEab
DqFUSVsFQuWdsDv9yko5izggUlINpkfeIhfhcj4dJQgioUROZB3i2ryfbONtj/6zG+H5Rc/6tcVy
9kgG1Ra8rOkapAOA7qDTwZwRD9I+aY0DPly6P+R65FW5ds2n86VR4CU8d5gsaruriUMtrE+csTcO
RmPUdHb2zlZPxTVR9RdHAbRF7Jq2Z2QhTp/FthsUPBAXPKCNH6M0Lmn3wg6D95c38gujoMb4fEni
JUDB7HQUCLuyPqMsfQg1aIL0JykbGsRG//IoZ8fFQgSDXAfCiMjbWQg9Tk7XjlJiY6vVdu/rjKpR
rKXdd8xUxJWt89JQELhRdeagXXSdTh/IhjQ7N3yQQy56mntntd9ZOkXG2Ema11aheSpUUJDe5ZwF
F14dtcCmGfZTOZVGKY38MkkxLJExNW/z+ZqWzAuvCYL1IiVNkf+c4RmXZZdLLUXNUIZtIgJFvFXs
bnrtrb88EJx7MHQSHSq1p3PXROB9sRbzQI7+Z6yI6EYTDl4F9vha9HAh9yNnAt2ZWBNXhNOBig7z
F5j24VHDomhjV+r3Eie7K/f7+ZxxDS7le9jGxBjr1F/UYQxuoYA5D8U7iRLaRwknvHeXV/bZIGwQ
8CmF3M2iQrWuNlPZEXGfzsWxlyniNC3Ox5YqDVcWNUx3ZuQEnSSpoeZAGgo0ea5AKxeEhaop7AN9
ZlPpV6odPtSWWoyeoOynI/OmltaRCakzP5pg9n2CjDjaj1YIffY2pGgyfM5iOS02U1FjLmcSCVce
9VL1UDVpH3xWhqGa3UjrqOWWitTTfUavmHZTGZLduIOAXYr/pNmO5gaPJ6fYdUmZtn7uTFPmlrYc
Sr7qRHhLpybB/TbostZEpCEZ9E0pj4O2pdOnq7eO0g75LoyGcrwVvW3WO8eiDzaWKwXKJpWiUX03
5eU8/IHYD7Visx7t2zCN9HqPCa0T3QxOWv7MOE6eiMU1ZTsPiR3eO0Wkx1vZSXvRuaM+y7E/VFBz
3o0jKchjkOpRtJsGpQFukuKpuVcH25h3DgBz585KkY2u1gbOlzIX7F1ibUfG8qCfCrheRf7ejBDA
8sZKp9WrxCy5uCcqGZttrSfzOzlrrT9TZchKPm1WRf44S/oXCLdBsLGnYlbfm7Ddu32c25nqIX0r
qS7uGDXmzlZQmerGhIxR/WhzkT5CelEUbFCIIrdFZ8TRNm+KqDsmCj5vt1NTDcNubDOl3aYJsvj7
gEQXAwyM4frHIVb6PyUAa2g/XOtG5jmRFOhPIKmh7JnzmE0/azu2VC+Rp7jzijGvWi8zk8B6NxMt
Otu616veK/J+7neGUhjJvjOtETuCvJwG6S23O3rOeqOHDyVTFH9zrCFINzIAYLSlK1f7IzJgmXmI
G2fVxhnS3HqU0ylD7b4PonfhIDm0UpttJWE7Jde131vJILMwBO3ZwxhFpauhXa8v5NNUuc2HYIrJ
eScneehQaZ/2elOks8vLkGAU4PNhezkGB5MHbyGJfkK862zPoUP6exC2xTsztED7DMLG1qvCIXkn
Jm2UP2Sz0N5O8pgZgctKUxz82Ew58abCkEo/0aNyvuk6Oe98swXreTRmPUv8LtKl+KjomZTsEtJk
xBXIZ6LNLJW2upmiTkAwWV7D57pSWnUL1qEanpwkQ7UdS3o7dtBdhOopKZ0JLrV7Z9xRHkomN4qz
+QsmhmYfulbFfnL1OtAzP8Zn50uvBEPnt9A7KteymlH1ba1WDB8Om2Rsmq6VzSdFqXPZi7RGTaGa
OOpDrcmx+aDIZVumLoq07R8p+1bxTCMNVdRzMqXblq0uf798FJ7dvCaIEmK03Llw3qhOnB7qyiAP
QyaVzTEEwtp2ThXvjVhSPzUdPsCXh3rh1F0YTKiY0MkHe3MV5yldbkRq2zZHA0bmPuqH3NN6RfMv
j3IWunKAUOt91qDg2JWXT/EL8Fd0lL1yWTTHmjzoFhm8Bplishz06ra4pf+4PNr5M0FaAsNk5ojH
ifhOR6slJ5CzIRFHpxwmTMzMEqEb+VqD9DmGvKA7GHPSbLS4ROjLRfPLQzVGb4mQVwXTNC8Glwbj
Aqp8FaLIHSSKKtwUMZxo06a5yH8ozrQYXqZSAI0oHcr2vsjSctxmNQrbb1MrM4Rrwep+deUC2gdV
aSSoSZoXyavTD4lLQ0Ahpu+OqdPbhp8Pg3xnjM7YXklOzm9VeuOoD3CHU58GrD4dR221caqQ5cXT
E+XpKo16OuX6MflIBUffjPCgtqEpivDKwlpS1tPLnEojXkkQNVFLgBR/OmwWR2PQDeREtdUHN5b1
LVGGepeELXrlaQFVIuqgIzcCfvUr1xjMTPqUaNyhh46OgdXzhjIOV3NlmoeiUsadnuL1RmfI+8uD
nD8d8fAzI57kyICfefp0cLe1fDFYO2h2IG1NSdfuEqqgvlHZ+jZLUaWI8dlx2kF7dVRJJE5Sjkko
8QwR5unAmqi5CLXOOdCoY7ohXLe7VpauyWOdnQqY1yGwQq5EH83iOns6CtlfXSPk4RzQakoendRK
topeSZ+7CAIUzX3zx8vTeX6ssmEXIZeF9Q8xfpVtKhWbLAqc4cjpK3PVN4mfED+6kRhf3bUD0gBf
kVIeWpyYTK2SwTBk3qJRFsecni4fM7v0I1abCJ+gF3ClNvnCU6F1QWQOusFI67YdKaonZ4h0cWxg
gVse2w1IxwhDeq1KuanN7eVJfA72T7Ycj7YU5+iowuMQYOz0rU1V1snqZA3HjhMtP6L3LAmvnjMD
G0m7NLAXEfzYTWE0luqWWi/XH20ai1rYjVVi4RmuxOE+k2cqJoMSxdewmLODiI8HaZvTiCNZPSt4
24PUdYj59UdrEYjQhoRgjzLafaw6lJyMGk3nEYWBy5Pywo0DIKki1sJZpFL/Pp2TSMMaZKLweuSY
EpG79BI/BMzJlbk/f9XLvcaKWrSPzzPyKZMbOc3n8agKSsKeJpXz0ZZaJ/bFNOvXWPcvjPaXVKa1
0I3P4MIpj5GeqJz5iKrytI9jAYk1iGnzV6Nvl6fv/J0xd9BoqWTQdKkaq3POKce5zKdgPHJzS48Y
PIbGDZi56he5reVbPGTqCa2Pobkmk/bCwBTbQZG5xhH+Wrd7ZlYI5QSm6hH4ofKB1CU3UqTBF7JT
HpW6zvbDEgRfftqzY4/eQcIhxBO4QPh7dexZM07eZR9OxyKbnHdxP4d3hWQ4ePzF/T1tSdjQXx7w
hRcJOElWyxGBpsraclXRRUs6VTAgk/82tBKMUDAS/xgEXby7PNT5RuDaAKfkRYL1O+s6pVkEijZb
+XRsZTu6U5MU68I8Nq9cTy/NIPcSDd5YoJ5DbaWuhQopzXTUg2j6ZBnIf4WKke1kkQS+wFb7ChHs
hQk0ULSlpMxOYKWurkMa0lq8Jwr5qGSO6csojRG1hghnNaN0BQl7YQIZivZjrkOiqLWaYNB3fRm3
tXzUwiHY1LWt73UteTUiCvrBbqOeR82Qs3L1QFqeZVGBS/bRGDr9Jh2c6S0AyDVziBeeBWNA8FYO
YphB6+ruULQt5elGOdI32W3SrBuRox5z//KSe24uO72QeALQXWT7OPgpHp4evoMVhxLdv/Kxp2ao
+UGlQZ4rQStwHixH+Zs02lDaO0jJj1MT1c6WSmcbhkAtleTsp0ZWU08NnPHTZI3T/FUdiszaFLIl
0BqRmsE+NmohZ55sQpm+TYOm+W4Fsdnd0pve2x8BzCrZq2genV3NiKJkO0W91HuXH/KFFUjpdand
LAA2eOzpM3ZYumV9UStHPY+tA7kNqhppFS+sREX5fHmsF3YXZbxlC5MXAoWtFsfY5Bwiiawcs1JG
7F0xIM26CPJqDwDFTbtpskQ1X73suRMpLAMhoUtLpnL6fHaH59k4FsMRAFjdqSg0bcJZb68sleWT
n64U0Gy0X5nGReN73UudqkpfpDg7HB2z7L9lRttvWbjau2IGDJrorfusd4vz6STrV6is5++PxieI
pCTaBkDKukFSBBqUoYg1ivNGdZ81k/JJpBB2hwnk7/LrW5bC+iEX9j2pL4HImeIQF04ntSVD0XI/
vNVYKrexKqwrPK3zm5OIYOFNEnCSXK7NrqwOo2sxVtoRtLTxC2MwtvlY2G9HtQnfp7GZ/XA6I9i+
9tFQ5MSKDQ4rctFnbc/YM2dNWajakSqM45lNGn9CCM14dUC9MKF4S4sCBJX7FSQyVQniX0GhHzPZ
ju/HXmer24P51qyta9zf82UB7ALplEOSoJp/ny77fLScSqIIenTk6FszO92NLKppO0TttXreC6ck
FnY0gEDiQNGLA/N0qMgEldVrzTjCXk+lhm2tF8kmTXCLulH0Qlb9WB8quo8kNVZuzWieW7826/Io
O7XdbNR4rKbPcTw62Jv2+lLhGnU52YdWHz/UUxpOPoKF9Q/EHMP40YInEu5VfDnyjVnIcUSLkh2E
viLy2HHhrNQB7U9ZO10LdZYJO138bHD68DCWYw1g+376lJi6F8Fgl9qxaeOfZVdrnqWLmwq1LVeN
269oVt5MabObQulKCHu+6+DkU5Sjko/9DQnk6cBm1s4DULF61JzSvJ91SfqaGY1yZQOcC6WA4yxy
w3AWEe8mxzkdBo0qvZntxjjSEmV7gObGIbNN4YdJ1z0qVtseZax/d5MhSm+churBCIbYpy1YunLK
nK9coleYERzVEJw4tk8/CEmciPEusI9Was0uaKXkNWNdAnnP6ea1u37p/Fs2IxfgYtF1OlRnlmEe
UEtD/teON1pRCEoJ1BMuj/LCA0EpJmcEwEKMZc29nea0qiQ7MwiJAI5zIw53vTrnvhOxdi4PdX4N
WUsVn8B1weXO6tE4wqWOqFrjqISW5E+h6D6aStp7YWODAip2REfgqEyJP2pZdaWd43ydMjaVPA5u
Viuw7OlkDplcxbLK2EkcO/4caxnJjhq/fnVA6ECEhaZN3EHUFfxhIQdXD21vHGOkc3dhaxT3EYnY
Vu3Lv3OBf/s+/nv4VD78tbnb//wP/v+9rCZAjKhb/fc/j9VT8b5rnp66t1+r/1h+9L++9fQH//Nt
jCZiW/7s1t918kP8/r/H9792X0/+sym6uJsexVMzvXtqRdY9D8AnXb7z//aLvz09/5YPU/X0j9+/
lwJZC35bSAHs97+/dPPjH79zL/yyrpbf//cXD19zfu7ha/ZVnH3/09e240c1/Q25JU3Jz9KD3Je/
/zY8/fUV5Q3H47PImAFEsgDCRUnh4B+/22+WUwUFPK4JjeOfpdGWYvmK+gYdT1TxYGTriPrwDb//
87FPXtC/XthvBY2VZVx0Lb+XJfavMxq4lG2MSiHiTIvCKI0Jp0uwV2lsL0trukf3v/PxYmjdSLcR
11ViOjmrqXMrDRvrmLvjl/n5+4P8OvDpFl8GNhiabJ9rcHHEWA0sV+HkUF1s7u1oTt3eTEwgFLXY
K6P0OpbB30PBLiDkoyuRi3f1jFmNQ9RQNPdlQKUu7XpzOxpmfOWB9CUsPp1KKv44JkE0WCQ41nWV
OGxDgWODuLepQrtyY0fbVjayj3iD9rddLA9bI80UddM1IyKQakKLxGjqEfVM3Rm+xpB8NoPemqY/
q3Wzk2Y16DxTKavSVWdLPVZjU1puqJvxj8pJsWzVhXCLbpo+Kv3Ufk77evjRx5H0pyVpmWvMtWO4
8Zj0h76RSoDpMZreJbmqftQFnbldqFh3YTR+M9pEfsRNbfDVfhSYQARyXbiBlo9fnFmRXicE8Pwu
FkEZbmXiHjrYVleVqrS5Skmtu08HS2ydocz9QIzX3JCWyGL1Kqg6sUEgGPMm1lbsZiLjqDDY7b0x
R5/62tfEAXOYaqeZwbUI/xkEOBsLNjhlp6V9cu0a14oQLewqaO8p627rSfbUMPfrQNsmwGTie5hs
K9XAtY5qLSzCyWi2ou927SS7dge1sHlQxddUTm7iunwKJX0TDTYifUetHd1BPRitAzlw8qJB8438
k41nj6hzd5gRxtHuleahj2/lzqvad4GcuJH8RY8/J/1tW3pZ4UkU/SNL3oSpusELyLMTsZX6xE3m
nRJVrL7PbXBMyukR01/sIu8T7PXG5HEyn4Lu0zQnd0NMM2i3zZTbADvWCp6uNXmDudXscKP2A//8
amnZEabLvhDvmqS5cnU9h1Bnk0s2ujCRiTnWrj4Yv2D51irtfRnFyo7/bk27kLdJWjzFaTnhIaHE
92qUZJTbw3KH6UP0QUnTQ1xU8tYIIsnPo8C8K5t8cPNAdmkl+wPe57bXnxByabwMFT0/74vmMWnl
+CGAdozf7Xw3SnG26SJN85R2jD17UH5kldHdpJbR3zllb7019bZeFHEVvwHOe6+lZnWTjvHAWyqm
nVpU0c3lA/OZfHo2F8R3C5sYqNJeRQtkB3KVCLO7N1pb84E94i1n0XQ7V7Ph6YXW/3SGkePbynqX
DgXtD9gC6k0BOcANB8f0+sCs3VhJFN+gxuNJFKBdRe4dD0aE8AIOmv0YtPxmkeYbXUdU/fIDrLSU
/9r7VNDw7qNpghtslQ9IIjKiDrOf+5ymcC/pwtprQ8fcddWkb1p7KHaZPaV3CD6NbqWIz5Rgp93l
z/DCrUPOtfRvo1FKOWkVCw2F3supmop7ycYjI3Ck5I5mbmNnG8E1xvKLQ3GtLlAY7S/r66DQo7pu
ZyHunbqBGaNPyiZXU/nPCPnfazP70ljgrwh2UQZaQubTG05WOrs1iGLvs0ruDrmd2z5qkdrj0HfD
HZOhuWk02541NOl9pMjVplZpboQYMkFJr/H/EaW5VbukpWKcq1fgllUL6vLegbC4FQnm+fsMTwot
eE8tPKv7sAnUTYsep0vbWQRk21Y2LBdsx6zQhuPSaX8Edaz5FIqCvVEMw7ZQZnNnZsO8R5ESl765
l/FBnK51XJ1HQXTWLCJPixc6raCrYEQPwsiEu1fdl2OHhGDRlJsoHbNbc26KnTVF6U0Ck+VeQRz7
Cpa4vJmTTQ3vEUI0vhaEDBSkiAB/5S3UoawIKyqKO7Ane2NNaeWHSM5eSXLORyHAI6BcRBlAmdca
SlXvVH09JvpdLjfjVs5j5t4qpCsJ8dmtS0YIvxLWAZEdx/Vqc5mhbM7Z1M93+aTstKpp9mKWEalT
rBq+09/NB6/KNf7bDOIk67iYkfwPzDXATH451c5yjfdfCeV/2z9lT8XX//Xb/26/PxUt2cpvX4sf
v33A3bH7Wvz24+tvniiir7+mJM+/9q+URNLf0D2KzQn0eIoPeMOw7v7KSSRFfwOdAqwSujHyCb8m
JZL1BgWApR8IggdC4wQ9/5WWSLr8hlOduh3xPJvceE1WsroqFnlsnLlxwqA7Ht7VWfMtYjYjykLR
rQx3Jdu2Fnr3mY9lYV3sm0Lp84/4M1TltzDVxypAHEhr+m+aItQS3Rsriq612666NUw8zyFgLERY
/CiRUl5rq9EUiq6UU3RuFlmjW9gIEAVen1R5o3mmNpXxd6lv7S7alkaOL4HbzobT7qFDahKUN3g/
hbQZzVk1YUA51rUDdtlY/zpEANl0B5IEBQLiAnKpNQsgdHIsaHtNuGWXqONMc4CoqY50VgT61NFN
S6KA70aUeMFSkpy9zsjs+iGBH+psYU1L1iOuLrZ87XOdHqvLiY+vJlRyDjg6F7gKTw83Vau1QjLj
26YwsnLazLLQx3sJvMVsNzUwFXSPxkTXQXcFBKH6E3xavb9JFSe2bE/pk8C0IQ1I0wwtxKHg4uvm
1CYfcpyZPys9PTO9nzZJTE9k0xuidauAasHfgvf/H86ZD2XOnzWYcXIU/bcH1v/EY2jxAvm3f2IL
Z8fQhzJ9WoEexFUcOM+gh0Tf8htUKGHVgd6rkItYtP88YSz1zUJApKDFjft8VvwT9pDsN0t4RqEE
NBN4wFygv7+BD8l5A1uIgwm2ECpkCMG/5oh5tp3716bByAi6DKHokrNzmtH5ulqcILvTbFbye1V5
1JA1Cf1gmxSPk3pXqndDeKPJ76rwfio0F32t3DxU+aZNtvOt7rjNZyf15ug+c25FsSur25AFHYxu
+LP0czQR/w9757VbN7Kt63fZ92wwh1tyRmVL8rTsG8KRRRZZzPHp90e7ey1p2ss6PsAB9gE20GgY
kC2mCqP+8YfHZjeWm9pghbjzppukjfp8k9i3hYgmjNbdu6G/DsZ9Mm8n66rGFNK0j+7CTplFcg6Z
rVn8VjTv9TQqyIXdl1PUDT6OFNWmq9PIyC4cdZemHzTjvatuJx2vfTgEt7l5qwTAA5xa3702cEKy
ab0GSzjbhzm5ypOHYQpJqgnr27a+YBF/pcg4WyT/fqPsMnxyvGl/akONukk2qSj0hzZ1npwhSTck
AniXcBA+eBMMzC7YlLW2G9/hk+lcexZkrGzsq9du42Wxs94GZ36MVWjRrkza85wFpVq/slp7eZDC
PBm94d9DFE8vS+vSSbMnGhIf3cp+W+iTFpl+s+dUBUXLyucH6Ccb9M9vn82Kux8j6jnQ9XIR5HZo
tjO8VorQej/nZsYlROpktvzxoTEbfddXabBrF/ups+Z9kbkXmIVoR+CSvw1A/h8sW//flUermdPv
1iW12pX/QHVX6JY3+GxVsv5Ceg6/iN4vkM1KR/7XqsT6QoGMQpG1B4MjPuTfYKxmOH+tf5uFDEea
Fd8DtvpnVTLtv6ipgW99eIw/Vqx/1sy/R8cPhPzXeOwZkZl1kiIaZBQsds0cohP5clnyCMFxIOI5
bye/DK7srmyPQVZoG5W5yT3ORMOBQ6R6BJElEht1UXmwlTkd6fc1Ua0P5CR1MMVgTjXL9tlr/MVA
flner/RQGj/4dHzveHHMPINRi6nCVzDVurexLppN3A09uTa1cVe7g9w1mv0awe58Hn+/3rp5rG6X
XP6MhiAGexwQPwxvwTH6bb72Q3H4Nl5bLl7Ctj8eixYhVdNK2PzJi0nElTRiJYa3lSflVmkBjo6N
8LV9LILxnng+PxKZD2iBdf6m89ohwqCxv/v9u13f3fPNCPE7LKOV4gtxeqW/vfzqqcxsdDp+edIc
bT60pqk9zfWcQ9D0+3ewYrptSWjAnVmXgLV2/Jok4Kze5iWsdoegsnhvsymT5vjy+prttItRGtNJ
dTAz47LAv8Cc/DtLx3qidLxh0zuZeWnV7XSTTfZTT931yof46XPjiYRt6xpSAoUbgdvLW1Cd1JY2
T7pTY5pxFBRmu+ka78+8O74/6Hcn2hUtYYZxTHlx3p6mbKwNMXWn2sUEwkzlGOqCQMkme5WVfkbO
Xa9FjCQeMMxiGwjonHe8VMNokF02n2ajdTbJ1Gc7yiHjQecocTGY8JPCshLGU9BpT7hNuftcaeip
NJW+i5PYLCIagq/lua3Lx8uBRp+T7QR1NKcaXKhePr/tIaIv+mY8uZb2oQeP2DaxOmST82bK4Vum
1Wua7/WFnl8QXIPvyukQruXZemb6pDS6VT6fygneGTmSwSYxRwp6uFOb30+iny7FGYgTI4chZN/s
t2cjqKudueWgMZzynqy2IrW9zUI6wnay2z8DjPi0XArTA1pzxOqsVM6Xr1FVdVaJeOxPvaaKHcwR
DSGN20Rx4zj35ezqW8NrPMIpi9ecqH/1kHANKGxALyFPnUFVWdeLCmx2OtFHsQ/g2RqCrjLf2c78
WqrYTws+D4kcaeWzw7yCkvvyIXGKU2mwmNMptuMrr5VPhO/m4YRLaiha69PvP95PA3M9wK4AHEd/
FqFzIMyrTHDrgUxfOVUkplFXqUjSjjxUc1FdLalWXPbKfy3n6RdXpQ+5ut6wegN7nH3HZlnkrDyh
nxZZxJ/kqD5bMCn2VmpqB61fwfBZs779/knX1/ZiRlBg4P6GmyGaBJjqZzOCu7CHIaj105AkQxSg
NYwWfsHhj6/yXawCqkjnE0XCy4+nhhHwp4uXk9uKYCuctgt9a3qNBHaG7X6fCLw3HMKoVjBxOW/Q
xESDDJUzuKes8q+LPoNbpEd6V5Ea0l8Nzdaw3nce7a/sIPLTRNoMIs3D1M14gFM+TKffP/QvJsda
KcA1oh6jsX02OWoLDWVeFu7Jb8BgCPVbymljknnw+8v88qkxzGCrNFdSxbnMY5YeDTgSMU5CbMz0
OOahdZle+w+ogq03vATzWH8moTb5EqxNhlcg41895POLmy+/LFFaeYAlrHtSwbXdX3mYHIhXGKA/
XwJsj3McJxeyYvHneXmJAV6PjiS0e0fzKN/nCyF/hYR+muWO/ONxyk7MxKeupFfLn15eSsPNwsaL
KTihPhq30gReg+j2mpvfd7/Xl5POhGuz9nzgWYNSnu17hpc1KZYXwcn3B+SjIi+7rwlRuzEOSl5W
buLSbDELK5f6YszzYl91nfhWq1zvwsSYMi8qa9t+T7QrQcpG7Aq5KTVbfSkcBZ1ZdWsWXUzHJ4km
X6bdXji5F4dLjdtV5FvdfGlX9XDX9C6qRN/tNmi1yazD9wof9SStGSut3dGftAYRfPNLsM/N74fs
z4sOz29RZK7BYStA//I1O4ask8UavZNq83JbweGKmqp9LYLipzI2ADjmDa9qTwrq8w6AQhPYmH4b
nJCNWBsZG2oI4w4j4wszSMejqO25u0Ius9xlsZT11mjz4hWzh3XFfvmhoXF9R6d/adu4ACrSsdWS
kzOawZFk8nZj6lIetLFUWynkH59SkHEAkqPnYDteHWhfvtjSXurCaDp50ptEbrzFRpOObOSVz/fz
i+UqK2QGIraalp5NSHMy4ikzW3kS7NRJmFiVA7+gjg9yHJw7lQzNZaJUfLQwGgjnJKleWRB+ef31
WIrNCUfg7wvic3kt7kD5QurviR59elN1KPJrZV6mJUWOi0csOvfJE6FVak+1MF4j8JwxLdddhsfH
VWM13IP7dC6cnfLR14Rws1Mu7HDUtT3ba3PpJeiI4XlWj5lI0tCd4+yqt6gbXNReh3o27FfG1s+T
COARdHJFc8Dcz/0wSWiznUrjK+BNuuyntGtDsy9fU+/+8io06fD8JimDM8TLETUuSVDXHiOqrDsw
x3xCwqtnr3Vlf3kV1lvUZHhJo2d9eZV8LDzl+FKeoKPi9juKapMVXvvKXvWdafNyOq61HNxfmv5r
hXe2I/doaOJh0LPTrEkMN2TZXmtOY4QtPMSoT4nxFNVohsFsB+/wShXXeREUb91i1D8TJE3+fBxP
0Ezjb543Dd88vdfqcBphaofaouZvhtTMvT1ZUMicrpm3eSqdD20sjSgejPo1aPEXs4CHoae/Ps16
XH/5zswpgayHduBULHW+73G+XAMQk7DVDCPsZ9OOtLj8VBCRXA1z/8oS8BO8yiTAuwZO89pbpdo6
28LKos1TArGzE8R7Z8u7wzBaq4xjoyPcl5WR7TGC8A5j3eu7Gg3ATTnE8/0U6+mOtAXxfzEX4NOt
eTh0xlBwvHwXLshPMBYqOwW57h0hz5Qw5W21//229fNqzjNTG3y/DhDbWa08BN7UdMOSnhZ/lFEs
J7FLg6Q4EmCxHJfSmV653i9eMkKstX2NaSmtsPOyGeZaw3Bt2lMwDu8rzyFqW0DfIr1jPi6T5T4Z
3fA02G2yGcoxOxq9roeTPrSXVlO+xrX+CZUBh9GpwCgzUX7TmTt7epEWXp7NqgPJN7Gp0eOuveCg
VGyToBV7Rn37jhcHJyqxiySsRHISaa2Hv/8EPyGS612wl9OTBZ3hvHv2pXFwGAtped0KGfh0Muru
HeVpchz1st+Oel+HhUoIX2oKtZuhOH7qemt+jDXzqwrgpc7dPaS34BXA7Lsa9NnCwl6w4it0F3Gx
ha0cnM0Goxx9BKnx8OSx218lfZU9uW3bjWGM5sIMG88vhpAkc0OF8zg714mf109uPdtdaGSLK8I5
t/KbWvXxB2F0Oo4q2D5cu56w2nAYh9YOCzd3q3BJBuOxsCeYsNosylsUSzjiUILrT2YS9KjoulE9
1kQi6qFmOfldO7bGG+C2IgO/Se1Hs60sbHjwMYaVXyb1hyTNxeeSHfUxL8rMIlS+VRnWOQKqu14t
WReaTlzfD6OmPqiiMU6zH0xOiIpApKFtxbRxDeRvH029W0iEIZvmspxcdd2UTfIZ3pdiV3LM8pO1
zOVjaQjrSwcl1AozvFs+WQNyrsh0J/uTEST1GzyFuiYkqzPRw6qCjx4ujKWrFDOkz1XgFUWoRopz
y+kX8tyCAGP0tpwnkFjEyJEjFk1Epaiy97oq4h9Hg/9tYfwX0tVnk/Cn1urDx6J82cJY//6zxiow
GiRwckEojdYl7F8tDPMv2EsQwKjUoPtzrPtXB8P6C4oRzB9QP1gaGA/8u4MB44ONeW2ssr3AvCKR
5g86GN+PUs9mJsfvVTpORsQPwda5syVyJ1hTODA+ohSvtfeacILbdEoYZgW1wBH/KVDdJVYf1SAh
N9dF7ewa1WTkvMdL9aVKY7EVneOEpSmg0/p63eSRb/Avojk1pXdU2BiMu7SslBYVXtBuk3EslrDN
XffOZkh6kdKtVmJ4P5veBhJh+ZAt2odmaKHIKnMsP2FbT6NVlRYnoBiOxj3HmUWsJzicUkwMsqpt
rzviS+FWPou/gr8QZgKxz67o8uoutexiV3fjUEfjyprePvvYdz9e1fOO4U+lGdspnLyVmf/d5v2s
NGv4sBgv58ZjrqekRZkY9BSkBL1ST/y0tXKV1eCNQy/8M/Dplxt43uRdX1cpi5uyW7xZymY3WS0E
YVOIrUWw+u6Vp1pX5JfjAmoYHQ6LXjvr37mRUm8WiqgtZ3509WrmuFIO7yfL1yBKs7l+k2ARSH+N
LNhDihN8ZcMbi7C1qjoaphJgpepiqMu2sj+T5NZ9jfUyyEIH3zQv6ryRWKxkLu0HO/UZSWZlz297
byYuarLg52xJDWApm0cks5zh3T6CQCTLzbIYOBvLfly6SFQeCdN2YWe3MI6DemNb1Wyy68Y3WrD0
xsa1q+rSjL36Xi7j9FFzMxK5tLa3Pjqp23yzC5nVERkIXhHaIJmvWan/9MFWgA3mLMa0+Kb8RFiA
2wvaO7nTY5eob/FSXmJwWkcLGSiajNMfX+t/197/Qs/PAkmhjmqV8UjMLWXVf24nRxTV1demg2B3
bHM4ds9by7/8Xf+s03rwF6KylTr2NyXu3+s0P2IFhmy65mQxB/nUfy/Uhv7XalIJfgK0v7rm07v+
u9PMj1ZzI1ZxUGOgOViqf7BMw8d5OR/PX8N5bR0kLbLB3s6OfXEp7Cz0jK8Fy58NRKUJFRrzjfQ2
5riZSYNd3tbJTlfbgOQ7Z+uLyIlJuQixtrOZfXghyoP3WTJ79GPg3tf1nRvfkAMEN8/OD97yzu+v
Mu9LOqBJnI0w7T7X9hvDvoqTR5yiRLJJPCzkIsP5mIoHX95o/Y1XXdTmZUvEvX9lZ3dU2JL/X2rx
5ZLettPe91WUx5crid9Mb5C4hN68REt349n7hF6eLj956hDH92NwctLbUvsqGxX29k2zgm14SCt8
lfPrIruDcuYauyG+dEr0sY+UWtKKTCir2cHEJ378aA512JQC3K+Nsv6+mB+E9bjoR02+M/Cyk0dP
XMftoeiOLuvauIc97I47tzpk+d4JrlwDJDA/EbeGtwG2C6W8nea9m9KyuRUBgX/bDEen6jCJC2u8
noc7pCFtvBHiYgFmKXd5q0LSiC24RBrCnIM3HJrlaYOmV5su1v/K3WK/E9ObXj5WI1VodlkU18q5
aeyHun2I8+tMHDQnyuRW+NtUhaoO5bLpOC+6F4128KrQlNeVsTOrfS1+uHX80Trya17c+iv+pQz8
nyHyWykf/3kl2H+lgE5f1GXrP/gx3W0XjR+IEGdVMOzV8f2f2Q4vFkO9Z/QQfvL3ZLctKLMOcQso
d53VE4Zf9/dkt42/KNZoLYJaUwSwhvzJZOdWXkx2/LkoByGwQkACtgC7WH/+DMCj6xusDNFmu/hd
Lff5nDGkRq9yT6kD9LwTfay3UZ0Mlrtz7WZ6aw65/5E7no6xX2ZmOHBmEsgIemx5TJis/QV0/3Xg
4pL+5MQ9lPKuK+DFkaQpnb1K5NigQhuG28n02jpMErNSYZG0/ocud62eOajPzm4J6vha+QHtqWbs
BFatXqmVEd2GCtGCPk5XXWdYMSRyXCYTD9bnLQkv2SEd9OCqc3NsviFFfLSdrP5GQThu6OPrH5dl
BiUF8Zfvy4CkMtaGfFSc2oR+k6Zyet/Vg/c2UMWY7gUHKqSOmQiK0J2TNA3j0UYGOebFQlxzUrQf
XVkbX4QqDBvUKS3emR0NjVCfE4vjZrcUKpyMYVXRi7Zgmega+eQId7lUqXTdo8bZfZ8a+a1pN34d
9WPQXJiCamFftEpDceGMZRiUWfZFZFKjM2bb80XjVoHOtO88F0XY3KISJIzPiByzG/PIbrRh2NAD
a/FSiZXFuVCjIc5CYlnxNlZ9BSigrOq6rNJkCCutNz+Q+GhkYenmzRs2yETbWq1ePmXdApahSzt3
wtrs8FeRlqtFeYIsM6oL3GCRruB7t9U0u3lnlU7wCQ6S1ENyEDkytsVofByAv5ooERzHN1KM3cUg
Gt89xPrMamRVGbRHg6zVPsxru/ZDDzPaO7dFIMrZEln8wScRsA0TjyzvnTYq80C9N5obVx9zPyqN
xX+LpWNaAK5lXoJaUmYS7ZyBi6ryVKrt+ylAuo1flFdf1G01cyFHl2lYq7JGtVYGbY/4qUek1tV5
vZtsPK5C+vv+sMXCvZMMlIYISZy0zQd/7Lx7NXWC+nPxQc8m4YepiT8+PG/GGAyouY3Q9g9vJ9mg
wvO8bOabB33hXixCoaTKcKH5mCcz9M2YPOTL2u/xmZxdvySoyo9bxJnYrhRbpyCAJ+IE7V97S+nK
yB49lLcmLGYjjHPN9UNJ6tlyyEhLTEI7hVtwKP3GTTB1tZQPhUKKdDvbxvRBdVPwvtJMrY7szs95
Py1SUnqP88Cf83HeEeUU4GrR8Zvqvseqfq6aaxwaDCdCE6bjDDWQeTpmJdPWcqcVk3WFJ7aBNlGc
Iwd+7/VLnYbe0HVgCRmF/FG4QepEgc4KES4c074ZoCxWlNEakxvDkcaKknEICXPc0XLg3th55xWl
kpFlT2THd4Fd8zJtuzm1xHh/y8E88IzFKSIcmyr+2lUVdqHMwPHGQf+fbfIKWDTq27IwIpBQhJAy
aPI+jFNDvPNlYCJJtGrXiLxJ6ElED6/vI0mM7BIGeZbjYb7g0hDlhr/o0WyocgnlOnhWCVzrXRCu
W5uhjSmuiCw5THlYkXBHuE+gLXc+Fg4ppnWiIMLI7wod7nrVN6HnayrewLz19KOLii3bd5gZxlGV
05jflSSFjrtZS1iaXHAn64DsOYW5N3csh1ZiN/m24bxsY1pdwfZdqlFrdmLJvGEX11NOxO4g7afS
aWo7wrEck5WuDL5gKdM/oWu3tc2op+2w51SPCS5ize4xmGZcnbN8kO6hrzpTba25bwkP1TIPRdWM
jxwrj25ln7mdqT+mLvFJO91t7Q9TYPdjyIP398KTidgWlTaMB7JMSD9L8sXo7m3izppQ02bHvesn
Csgjr1H7qGg5yt04tmO1CWRef9HTsYu4PKTqwkUQW6VvbKyuWYTrHgstUXoFI7PoDrBjg9CJdSdq
lpTPSg+Rz+cEIkycLA5dp9innP+ullJdZ6NpAxjER4dP76fq0i/nOwL+tkGC22tqYPxa9DcysTYu
07iohlu71j+3XFt35BDi3XUhm35v9SLdxAS5C5cbGOS4sXx16QJ+QbXMQgubvbaqqZXoo7WN84R2
68vcqoeJwhBflt1gmB+N5G7o6usCI+gwnQ9WK45tlx2rJNjOVNGLriIjyW+ndN4WtXhqBl/bdE5d
H7xmfOyxZiOROp0Olpv3kVL3nLdZ2monzGP/WgmLIJDa2eo1C0z/2S9SFQ0DDeOAq+V6ss8a9Kxj
7F8EVvbOmS2xI9ia/nyWb0x8x7XFDUcCXTfELW1aa77A+kFe2K2lXUAjfEQ2U4QOjk4VQd6HUR5M
ZNhDOTdHrGPgjir/0CTFLveH+9boj4MbXARGxdqTJZE9fUKEh8326M1H/v27uEnetZndhrj0POQy
vSCw7BLX7Cs5zEOo+/iB6/q8H2p0qJrOr60S+43Ip88O6XrbYhAonEfHGLzQAXZXehKqgonadFvN
NnewQJmiyyVW0xe5Mi5HQzOiQhHM7Ni3vRgZNaw4qEeOSdwC1/p+/cRhYFNk8mvpBttazw99Zh70
2T9V7UouWEQTzYUvT+hO8BGrblsz3RopAOniF9esRVboTkVKUmaGCnCh7SCUcfLKTuG7tRYyefc5
Lc37pi5Aw5mMESq3jaflu7qsHwcze2I5jYCtxVGjEzSMOmntXckakDrs0zVUiB2lz0PtlZeYGn40
c/EO31wfrwzDeMRlP2pt/IpRbQVhIYw+RKp63YKzb7JARL1TTm8Gwe8EZpDbsq/HlNloIu3rm8++
rWVR6Q3G9WgYc9hNT3aVK0a1+5XLYYorb0TaKG/TDU6wKZyYEq0wrjMDeEXE9d6n3NiYlfZlwdhW
VeN2yZf4wqya6qG1MbJHrAMYo11o8s7ORhEq6z7TK5C3oE+B69wZc+fBft83w3K1yGQja+gPWCKE
Us1vTHvcFZnYGMrk9OXzDTNl3xWq2jfNTZMMyZHG641aZIQR+rHJVcCbTz8tqbheCuzs4UlZU3Kj
uc6xm907r8PcnMUP/3odb0rrwXTUqpPHyMBNtsL2+q2olgpGkoargfQ5EtaduSE0AwM1WRy6Xg9N
TV7PTYIzu3tnGsW9grTRenKLGdk+0YM7k33G4awoDQMNRywPASZGeDAh3dgIX4ZW/kFIc6c17VuK
jKeUlNRAfFYVR9b8TTpzjm0YzuUDFu0Xbsznd4aPFIEasR0t/zg9kMk63vXJifz6yDOaXdx0O7Ip
tLK7mt1s23dxfE2371Lvsp2Ww8r15zjsza+jYSHwt41tLWQdtmKqQvaYat8u5hKqpj8YuPZmAKWb
Yb1Um6oPcVDe2bCzjH1sLUlIB32TSDfYDaO8dQb26MDlqBmzMpvLZ1nPKX4FzrIBjCL/o6EY0Zfu
iyIDoYSJvckW9FbIqQ+BW9yMTnuppkZtZM5y0qZPxQhDnEcrw3IkAEM69UdK6+EQlB8nc0WtXJzi
6dh3hfjgdXygY7Lo3hcr70i1iGvBsaDr/O2aEN3SGfF1tStl38yHBm7Fh0CXgR9lbu5nu6YMpi2a
SF1sROmOY9TFvQZZCevpsK369MYexraIhjS1FXT1wv7cOFnx0bCLedjS6I2rrevFbhPGRJ5MUew4
OaWWUmmzGfrcODjuoLtRMLnsiB3Kk9DG6uGSeGejDLWptS44wPRfebdyOJpu7KUbN43HjEHpu2+y
pCi+5difLGGsN9U9HH0yKnW/HpNwmhJ10nOP8HBtory6deO0u/Pgq+JSng/2A8nzBnlaVYBpvpgK
2wyzeaq+MLV0XBqaHDFJMXgLRG3Vz1iJYESVbSqvi/PIYGt4M45m20ZG1823uVYN3RaaChjE1BXT
eGDr0f3NPCV070Y74wYLRYF0oVeuzbbom2thGeSme1HKVHs3LqV2Q2Ey15dyduW2aGfvi0ErzKVp
1AO9koKzfPp+uP4j5OA/yuWeYwe/dxz6HwgzgOr9Dme479v2Jczw/R/8Ayu6PgZA371sOM2vthj/
AA1G8Ncq5YXWCXQIOXHtGf0NNPjGXzCigRVJk8eN7Xsc3b+BBjhxaLZRt2KQTYLmnwANtIqeg/wr
pLmqB+icrwSZtV/8EmeIrVLoM+OJZRcPll2P35wbJX3W9E+T3VU5OEJGnuWurGEV3um0MN372Pez
7MDxK5jvGgMfQ/h5cFb8YjOSNzEcsgJ4NsznDvpvFTf6G1kG5QnKj09ATEGHnHOkTJ1tKdzYfWML
J453MK81LE4MpfzGprzXiOTdtXKuyc7UM9j227o2+3sACvw0A1PT73zVtJ8DvdPmO6xIM3a9yWC3
45DMUaFMXXtPv3TEqtzunSejt1byTwYXYaOP9NUoUkATnRGHt1CmKf3l0e4oJVSvMj10U0+0O1L5
5D2xzGbLLQxVvtPNwXCPOv3o3N657cyryrWgZmfsgibhHPtsGP2ir/Srb7NGE0Fe4kP/ZARWa2ow
eWdeBi89yRr64k1Ds3upgstCGs1rvmNnrK11LKzMHzj/3/+DKns2FnBEYsh1QMsEKYOlmEOCqAMd
kz1+0s2CKmDp0lpclqqc889L0BqPQzW2T/PYMgTmtJ3GV97ASxSMO2KtXelzEHj4A667L++oTbQl
SxJF7Y3rEUoEWyvNDSF8GgrAzBqXPcktot36edBSB9VqKreq8JLXbsNcO3j/boVhMYFhIBMFeyK4
CExYcL/naJzrqn7R8hjgQJAo5G7KFP7prVQSQ0YpOtJj7FiLCVShoyYvp8S1vupGXm8wxzJpV8nK
XD5ayQDRkiHv28keTEZg2yT9vlpYmC2yb+zOGsXDGC9z/NkZprYitwXwyPkzB4v1WZjoAJVIIoAY
IUO/fBY98wWxO04lwjT1yw8LTBZ8JoVFuszvh+/L/td6IWjmvDNEDx6c4e/D7RmESeJNzOiIQdgE
6T1upA1+blzbxYR5kcIvAGcip+A09furnk8arsqUwX4UI8vV9PesTVr4Y10pVwCboOPkbCSxBLXc
Mt40WdAcfn+tn56QoDKkK0wXfHFxIVl//uwJSaRny5U5pvWxm0/VxrCkGR+6WQ3+xVx3jnnZ9RAt
X4udWWlEL0YjKmsINCazA5Hjd3+655elKY+xe5u4FD7J4iJRbuVdEWeU7SqI25Mx4xXT0QoHGv8X
ev5/sBz5XNZ14XQCScP+PvczWsxinEucGbmsviw13Z+RvEvfr7CURDf1+fdXW6fUy4fEA93AQNbm
sux3Z+8WPqU5LIuXJeGiyf7QNJW3j3vL2mtxHty1KNK2hWstF4IX/MoQwh/ip4vDuADnN2BmkOR8
/mHjWNZmWluMnzaeKpVEMgCOvW8bTjtYk/p2GyCI4L73xHd5HaMskQ1E80HL8ZyQFYISOmlt5xqw
bWTjzsjKs0HRLLJaN9JVj/a7njSXgpskki6bwqBfyuUN0TZTuY/5wMUb8jw5XLijMYPj9/FYz/dV
p7tLaMau5r5Z4iFdvllpXTnjQW9dSZ9uGD2dzl86aMNXuLZL8na0x4FzaTb7mby2x9S0sdrSjfoN
VC93ihIzKd0sGnMr8S6l7s049YzG6Mec1HCAuGmT0i62kz/VDRE0S4rfbdQbKjXfZRx53OEY2Elh
VyR4e0H+VhCynYZiShZjorIVdhNm1jItT71vpgjqB0c5oS2rxOUg7/VC849VTtbQZZfolrgBclHZ
njNpYR/4HUmw7IQ2lfEQSa6cfcrJo4mvzBWC20jk5Cwdre5qfnkjvMzPiiMj15vGTTWR0bPploF0
pnAUmibLsPfM2NnmtVlM1l1hTPDKvinLVWNzqKsi17B5tRQpQ+hJ7VoQbWjFMxV8MpO9dkzSQvO/
BhoJYW/NZpTgq65TeZwJSuFVnzSnQpGeClXXMMjghXXbwBi19iuVjddtaHOK7GsQ5Lm60KyYmgTA
JKtNjhGqWh2+iBgqN55BOt1W2l0mZWiPLRa0Zuar/J1tLhyNGowFxwuzd4uAVIWRoC0ngdV9FGrQ
tBtOZwm7j6ZIvnvgDD6rO2qX6hukLz+4TxptFC7YHqKCJ2CBRLCngz7loSunWb+mKkzN+1kR+Hc5
THNb7qzenEHypZs6Fz7xb6m7SWGcTW/BoKdDQlSe3FUoJbkvQ+ZelFZFNjoXwlPNY6oXRrAtIdlx
bM61pHeXT77SoMOHFZ+sRJPil7bcj0Zrqe6qrU1huPtK0XABiRzxvUJxkTgGkWZdy+G9Vcvl6PqD
ReBcIfPjWLGvTFHudSk5pBc+kT5evfWywM4e0fYX/QlUf5lJVWkyXRyhyGiCoUve3bSTJp6wdtjq
eopFSeeAPdMb6m2doPtkcAldCmJ3ARsnla0cwx6ltmeF/dhh8pjYWjFuGmumAW9NQ6VFK9oNtj9p
UjfvfHfmzXL8qxf7EzbeRnrk44pqa8ewFTfF9/xDUzoUpPo4TtmHCZd4f+eAQfU3lUkr7GqZfWO+
dose2Bp8S4OtJM2xhiEc68N0NZeeIfb+6BnJNaFvSXry8jSR/fWQFZXfbqGEl90cMTjs6YhPbRf7
n/IGlO0tB1WZmuECZWsi6A3uDTIPf4oD8bYd7DQ9uHZbjf1FgVrePQ7Sk1ayw2+ta8zbhtw8UCdy
6LzyTQmg3WqbvLVYKQB4yKF7P3Nu7d71WoHTb7pohn4qvF7v/5u0M9uNHFe29hMJkKj5Ngel7bRr
nrpvhD7dVZrnWU9/PnrvH7uSmScF77+vCmjAkRTJYAwr1jq7elHNj1pr9uGLFsYUoufJsv5eenCb
Ww/ipbsmg4IBAGdL/gI0Ssq7Xr7DYWnHmeaFbtAsNFToV3SPXVE1h9kFXVvP7pagwLU9OZrzykdH
bnY16Z7KUdNhXPwgC6f4AShW91C5esXAHk56XU1740G6fAvl+oQMyV/V7AiH1QlELXRGiOE8P6iz
yttzGudgjseV1hE0lt7gGbuqCL2D5phbY0hKTvBqGgw1HAIC50lXWnmGh4q4IhcrCdoQd/FThqtA
L3wGyaHrcfNdd8blMWfg1t7XbWvvo7SYiiBt0i47OFVpbLDL03pXggLJyUH8KrX9AHzL4O+3gMuI
0CCmYxP+iunlPqWDIR5tOd56P/S43F4CV5e/jaoNaE0m++nqX1oJtWGldJO3vzIe3Ho31Zrenaqc
uPKEDGhbBn5jadmGUTXVASkECgEeC0mHQh6mYMedkGJRRTXoV8MtG/c5Na3s1Ao9nQNy9AkcZpL1
4b5v+5X8NFz6Ry9kNvPHW5cOIyHq2JJlh/BSZbOYbacJPTOWgU9MM9Q81TMaPnQ8cs9sXxryw6jY
QRNlNm884ui1QBPkQ4dIJC0JWC6/uTCjRQhG9h7MMXHSXRgD4D55YjA+lXjH+FR18HpTLB2dfU9d
fkuz7TJrkMdcR6eb/5gUAdfhmJfmNYG+HpNSbrCAQXvITdE8RWKK34UlgdLGTt+wRWEHPJms4wAU
UXY6F/1qpqSpATG2/xwRae1mwI0fUACcj/e389oUmGN5nDjL6FmonJb5oI9g6SWHTxy58cGbAYBE
lUZbWDf7eoM+7DIteXUVPLCIS1C0knwtSua1iARASxlFpy5tvccUnvY9AyYtDXLYS2nY6c4Oxh5z
wyXcsApdAWkJ4FtDkJ9c7lzkdQS/pqUFuZ33HyshpkfHYZhHzLr4DGUZKDVUhNuNPVRGPVisnOfX
yRzA6fgCxohLsx5IBjNkSPJUuWumwww0TgT2QJfzHY0Jh45RpIXR3lhpxR7zvC6qPRTC7rTz9TaN
+o2fc7XPlEYY6eE30dqEZ0A5UtEwhhGV4OxEqxbV5xrhoPzbODTjzl6apH/rJ391VJIzG/5xdlp5
btOWAQwxdLSfvHZsgyQrGlrdxrS3lqw4eG7R/TM4ifdvYjdKw7epdi7dMp/c5XFnVtQAZom7UIfF
rbGp5rgJu9OUzfrn1BTTJ73spmo/DIO2o3bjbFm89MmvFiWbDYUSkm2coXKi9czQzIHw7xRNxlG0
CIWX9ORPpejr7xzqH8JKy09FH83PEeHcx/t39+rRJ+RneJKoRm7qlRTNXFuQkzthf1oqkk6YyCkX
JVX3JbfESCcHgMCk1e5hTrN5Y3+VCSK5bgE9AHn3v3jmVfbEMCq1KB7n8TQO0XpKvB44xlz4f7fr
CHNRYhX7deqzPT3m5JiPw/TggJs6ZQDkDm7igTcbQDsNoUDX+f43uTrnHCNIb9hKiDxwNco5r5C/
dtK+XU5aM0PFYA/1SevWv8Zi3PKcV18fS9D1M7xH8R5OBuV+20lTMCm6Lqc8acV+LoUOWqiDUDq1
tT96Le6eDURjd5ob9d1bnTamoUGTpXmM09e7dC2VFZWttfrLiaoaMZ49gngy8+gvn2/7z/3v+Xpn
/lNlYac9D016HVQz056CQZNLWxby4QmtN+PEFwBpnxu0u/q2OjGqlT02udPtK0GDSnhN9G72oYnt
O4j/Pb3VP9fr4gRr3ny3ClHvIxI1IG9GAcIii39CI7nldS53hGibSUpCUCZeqH7xbiqdir4oGgx5
6cFOmAh8yjX01f+EZRj04RCF2Xu3drtPBd2/CogTjeaNXVHN41qZt4FYRT6ncPEoXyqD5XrMXXuF
KdAdH0utLj/azfhXZsTjiQpCvu/iyX8qtaQP7u/R5QPHGyMNuwS7IMiZUL1iAgDTlznAowLY88t/
ci2bikPstjokh6ZbA+yznPFbQrvo6327l+5W2pUJlZxd9QG10qe6PBqGyKrIbRco8BJPnCi6oyhZ
zeKUxxU73U35439hjz3mYpNcUfW7tFcv5kyxh1K6Hbrd2WWA9EVL6eK0a/o/sTHrG+711vKErIL7
MJ3ydiquRDNrgGheo4Oerfz3CK6StQE/s+nWVzVlNye0Nh7pmxYp1xoQ5XJ81Tmrqjf9xCB6DyZL
B8LpNwIppaw9miEU/8VsbSkEyxP5n7v9rw1k31CQAa0siJEuP2huQXE714IPagFgi+Jl/MSc5HwY
ncXboBu4ZQp8CxwkvFWIESuXQ3J4DJYI14ChL9rhy4JIbFUhm5GFc6i96RH417rwjq8irtSkVUqw
3piixfISI0in2X7u7Nh7dpq23pVU6z7dP5PX65Kjd1w94loq0a5yJovJcdYptaX2ju8e/djPdjqz
nl+zrtkiBb6+5kAhJXkLw7GkYGqs0fvASxms0oPM6eqjbQ3WoY1SuOwmsn1m28A2TX4WvH19ZNRy
59giOAIvj8jgxJM+er0eQGHioi0WWtWX2ZrM/JG4qNh62K5dKKpJqFHJGRq4MdTXW/hDNsZjIoLE
1YbmvVG5zbJLyt5jhHZuO7M55LGAlpUqqLd8SaN6Nv89JvV/xpA3vjLulIom65XEdcqC7UzATjwO
zE6sWkd7DghJWed10FAI2KOw7BytNc3flBjJA8tQ/GvLzeTtgqj78iu7Kxz99oTRxnET4CuG+xjx
2p2XxAUQZC4oyw9L++YrKUdEGVxFRFTS8ym3n487WJ4xm0GSOj9GPZ8CYwG1ahdetyHweuubykCJ
40u/BNaay+VpXTIP4IXNQDcJxkWZD4/kTcSIebaeRk0ip7Ta3mgu3riZcJvAVwzhJLdCzWwT8AOp
vXYmr9MSH5A5A1fTrNlDJ2GY9y/Jtd9my3QaCsx+8F6oZyYxKeRqzmIEkBiIfZxo5jtkU6fncNbi
T7kA1Xff3o2lcUKJ++TUG1xdyvcskNfUphR7ogIYa6z9/MGKi3+yZu4f7lu6LKe9HkyOB6P5LM5H
+k8putA7mrIM9esABrf+hz6UwPb0vEw3XvZrM1QeqNrRSYMhnjHjywPir10B2CwykFeKLaSqKkpM
e1EJ8/v95Vz7F+oqIGoIkigiQe96accD+q6BbDUCPfc4EziiYKUM/I8eA9QeQ9jNqG+NQQpsd+NJ
uj4iEqpj2wbSdGB9VL4bz+qTIlpnIyAvMY4QoWpB2Zi/ljqeX+Lc2aoV3jJHaZIOJbKUHnQKlwst
SRyMiJZQMIGgOHDL6/w4SZYW4UfDY5Ms7pZqkmpRltct+Cep6lCiIyK8tBhqDRyj0dpLvtV4P/rG
z0G4T7PDwCB96Gnjc6o3AGu861TGQL2Ai1J5e0qjGP1K96Gf1Eb9sSEoPGlFFea7AgjhlnbhjaUB
tpfEn/R6JVfS5dJsctUq7jFWDyI+CcZ4DlkxNAzzRfNer/+f5t7/+QRdFhVkaZnF4ZiluhllZpUk
xEsYUB5Hqz/ORo9Se1QjmOfnoX1YhiI9Y697Cdc2fBSdY//gX80b3Yu0z3wbCk1UrlB4UYoaXUbs
NKVaf0SEe95TUEV0mQYvdN/terh/Ia/2EQwGQ+sS/AEgA1zG5aed/TEEAGHWx6lzlj/GNK/jD3Uz
dOmTAzPOh7cb8yFjpG0PGzPQiEtjJpA100gs4qS6TM+hlzH9WtEi7f2ufvu6qDfKWoTN4UQO8tLU
DKeQ1TBdflyNuGlB4kYjWPmwkgzPU1P++eaF8VJz+Xh8sKbKwmeDE4IE4+5F9NQD0iTvW9b46aGP
AfDfN6U+5VRVeA5Az3AuyLZVNCD0ndDFhC7Y07Dvn5zOASMrrKPk/4QvyUz3db1WG+dRod3lQlDO
keVwqokmx0X1LYln0qHOq+7o1n75QbM5Jgx6tP3DOtHghRvKOLtiCAMgcHq4p1a3HJPZSppdvGrF
R1DVdPvyilHEN38LqGok74GH5AGOQdlkP+uhNKCZLywoe8p5RYuwsZDFiCA8e3CKNgna2oJg9Y1m
+XNQORIfo1EH36/ijvrUikygItMRuMQC2A9UodUyRAVoa33U+5aqg9FvPNBX91TalDhDdoJUQFe9
ezRrc5xV09Fa8uxXYg5Q3hMwPFa13r31MEtTDNAjaS87qGrIgaJ2FdtLMh0ny9Z2eSHHz8a8eSwX
N9uIS9Wwg8NE4Eb9FgJpHSckV/1bszBZ12ZtHEgqO0uz3qVuW+91PZzeemWkFZqFaAuTI4LvU6zk
KxxOtgsvSWeGp1lkDCwmbh6QB5CSglA7t71Yg7cfEsnkRZkE8DAP8qVR0+4Hs6mj+SgaYR58e212
DbCdjzFkLDsjQ/EvH4byrV5P+nGJq5PrJGGU4dfv3xM2L8NIB4wyUH3QYVJ8hx9ajoYomrevj3YO
PoFLQJdXDXAEOqbl4FHUnVD5+gd2ZRQnU1jlgOkn/ZfK0udTSIL6P/e/6o1r8AqIdIg8iCGvepAx
PPlmy3x/Yo+/zKEyoL4sPcps1vLxv7EEPpLRUoojr3jT3z6lVZQUuG2TC5fo0cPqaLgWv2PCh076
hj9Rg2JuAYv6jynFn7hoKoZQRExHz8tqSB2yst6NzETsnczsAYaF8QdtjOBFaatpI71QYHR4dmkb
kDoYSar2HJvLE9OmXuLWwzode1jq5aTR9OhHUfwhd+cZeHGRjdWuTDoYuB2HkQbHW/wP+hjO73WI
wM6N0L6JvIsexgRKaQY+aIWT0+pbsuc3/ITUz5IkN4z38qJf/sqQLNK3KDcemb34ZZT5wlCY6224
Cfla/F6Mk5+CZxUMB8hNMnMlFFqdnElrnx3vRjd7qvHCgdeG5rM3xubRmBdjo+ZwFWVKexDQeK9J
AmR0l4sCW1XjXEfsNUzldT2tbXOwkoAWgHHwvKFjrG+O9t0E8j+v5y0ewKtA4tU8aSwRmWRLUMwP
1poNYQKirXHm/MVojFE/dQ6DcW4FK9POq/LhfW/3trWh0H3zM5NhgqGQfTMVurEa+TSPOicOsrjh
QGrrnTvGgA5OkTMglHlbXYEbRxzyWsGp4xZDDqMyS48d0MbVMcZjzWwgymadk/6k5Gl/YSxi7ndj
3lrBAhj3nzGdxkONQjdEJbrV/KwWI0P8J657ZizCvD+O+oyEM0Dp6hB5s/fXWz0Oh4FkETon9uOK
FLCrxoKi9MgM1UhiWiPYbhzJGCtjj7CKGW7E4tfbIOMJmohUhODAlcRmvz8VXDbTqcG5Hc2MKVfw
K+sfDGrgZMI+ZrWa8WZ/SlBBsxKVBK4wcfmlPaPO13xc4Qegkyda6MTgwfiZ9+uq7T12qHq7ORg7
yPOpQZtgHpTnt7foqg96OhyZVM5OKx2273oE3joUUZru72/ctXeC7IvCAvkiC+SUXS4NEN3iIZK2
HON46H6KERHYHDrzjdLJdRBO6PK7GeULdtbUTk6yLkcGTe1D5/bxD6PV04bkRohfjdm52othVlDj
0FYYvoMQNQ8lGFyYhDrzpFtJ+blJunCLRPXqSSa4Qu9UfmvK4pRGL1fPLB6YNqKEAC6f+FCAfnqo
Yni3FxLO4/0PfXVmKe/D1UW+Snka/mLFZUXwbcNx3dpBlYzDB7Bl1jEqgH/pSwMBz5IN88bzeMOg
ZN2jBSvVGqiHX64tnjL04yGpDtCCLZ91Nv+b6THb4/mx/RIPrjZvhAJXbwLxm+RsJ+qmpcGXvTRI
Apf35ZKKAI7Z6r1IIueTbmbmr8hiGmVXgA+lOKfTRnmKBl8vHrpE20qqrqIRaR1+VHymLxu5yjEj
1PPNPBtFEJVx80dJM/MdLKnDD73rUYfO5pRJ8oFJ1zYVzcYRvz5KfEsmRF8n7rhISqDuxtNghc4i
AlorcrYJwccj1KPDY1RAZrxxmK7eP9aJMhAMypQ/aIsp57Y2ISe11hrh6lkrD2g/QVmoF78K+Gog
ghrSh3wy3n5X6Bzgb2Eh4s0FtKlsrz9qZAx8W9uespds0brp0OSdy/TbKpZ0g0/4xmECDopkxWsH
9aoAP5u+ZltTbwYkscnBEst8XhuvPlSGWX8266kN9CjLX0YG2GBAENXP+7f1yi1yUMCkMopFb4Og
Tbk8UbqG61DnRrA6WYGWixs+rj6CNfetKDAvPiMhBIeVbaRfBLBNcQqwSlsF5Jjw3Mx6+L2Zy+mx
S6zwR1fkkXPoh1DLGQDr8viYr/Zc76tFjH9SfXatjV9yY70286ByFsWQ9S3lh9hgE7qaHlkwZ5H9
rQF19jjmiAjeX++1S5KAI7wDIyzECuq77bSz15fkZUHeJr8swZDRTvfZWZDjxXPogZC/b+/GqnhD
SRepRxKtqtcEEfZoJDexAoKFv2P49Q625m31b+RRuAi92ThCAthNcX7Eoorb6zRejLXvrMBa7Ahd
iKqGNLLsHnzRZ6f767n6fhQamMxlLUAdpULX5RXsy5bEjnnFIJnAbMOhBUTIgTrhg9FVH8M0Gw/3
7V0tDXscSlQcTJ4RmkWKPVckvbv29B3mOPyqg487AP8vu4PVtpBw3Td25dMwhqiQBzuinHtTW26a
W1hVl6ZGsIhy+czEf/e1yFfgyeYaP5Gc0ZCv1nUj/LlhVJaQYX0kvtMZhL1cYTFoLRMNrBCQZ/2M
MLZ+dirXPuFenaPjdwskLYzG3l+pso2y90azCrUoYjuJ8BSXRpG2tfxai/OXBbjGWVTed8PqaHto
6/NU1Nnn+9aUJf7LGrEdKQSDmYwsKtZSTVDV7osXCLQgLYnmqUITYizq8FjT5tl3ELA8UclCdv2t
hqnAUWNhuJbLrqtyv00cQr9vzcVLGsa8+Wn1daCHyph0ERoPsK4l79M6f2PUw2rpO1JG4ghRk7sS
HQegVYeghEsIvr2l2FU5pGhBnjAdcijt0AwopXXVxn5ef2FsCgAqeHI61Iayn2ODOluqJ+UL489G
YOad/6CbCQS0ZpJ+6BZwozpyIxtGlbv5ulDJCEqxjIkUZrgvtxUA5VLqwMRemgVoHcN6MqCMhvUl
bUNvCxipOFKkJwBxyB48LR2gA2pBsGuSMFwi2z9GRjmZNHEF3Ls5mqnOxn1UrwaGCGqwRPeIIQwV
ptKYRpiPRYdCVQjvCkNyFoSdHThjeGre93BdbdQxbtqjgIULpzJDRenyK06pANBcu1DlVbUbdPAw
PUAD7R4nc5r3mulvmFM37XV5fElSDQrGpAOX5oyu971Yg5kv9+rmT8Qzm2PdO5AO5mmzEUDd2DKm
eFkX7JOyIafEo0gM1l3YEnnSo7YPVSSYihZ9sQEDUQJuDobEdSKATvBCZKgGMHbDtIxZzv5x7qN0
F1kVCJdY9wCpo4PnaGkWVD5z9BYI1+N973K9PizLhioVAJy3ihKPR+jreQT945iafuAY0wCbWyQ2
btmWFeVxh9IfSpSh94/4MeNsT4YTxM6wBTm7PoVyLfL8SeAeifLlscgmgtrSbP1jOUBTR0XT2kdV
vAQotg1HZGW2ira3VkVKCFCKeAxEjXIMyYib1kor/9gxAR0kawy1wJSL4P4O3VoVufPrwDy9dtWK
Hup12xeRB6EdHa3MMfV414rSPa4VPTbHabqtEOJqXYAVyMHgL6e6De28si7dXcNh7o0sWEeveumd
pXmhPL1FPHB1iRG3o+VDkRZXxZFXdivKDKeH7TINmlU0e93hDQV/kh49MvnD/U/4+nT8FlzKcSVW
woA61TP8haucPzS+Na0TcRZ0UZN+zVEBgH1w0NZ9AS/Cn1Yx9B/w/wnknR5j3H1lhyhSdM5PSBKH
cacZMIFteGj1sZO/CBAt2lN8Y+sKHlmvOcSK4ZQFDAMXj4XZlU9zHZcHXVDM8JEtf1qs0N9wZrc+
+e9G5VH7raEBQ2LV1mLJAlgw2qA32vAQanWPoDpAh/uf/KYpKYDkkg8xpqD4Tbvl62oxpqy4Atea
hD44jQbShYcRcEj9X1gj/SMyo55uED9cLgwOsYEZkDyjSJPEOdeDq7Innuqo31t6k218x6sryeYx
/EcZk8BToqAvzY1VReurKDO46bTknQ5j2F5fS2isi7iCjM19I9Lm9fjSY2ZlFDJ5YuWF/W3fJGPj
aAlegcVqxCFxJ8SbErc8NCjWBPf37eolkmN1hJmsDUzbVdEUBl0RlSBCjlbpRt7XEaxG8WBn6Bg8
WjkNk30+dyFEeoSOmnscm2ndEry/cXIYTaP/jNaGrJEogTayS9AcpIN2FOFk/xO2Tmoc5sKsP8D0
Vm1Nzt7YSVANLJPqJeMcr6obv31ZHTY13iWdSCJD7eVglgnSlr1bx5AiDNPk7xKrXbdk366/MReD
PIkAhtkd0rXL7SzzDPE+r8uDBbmwvSjW/lBPYghWMA4fOLPDoY/aeE/1P9pwhKplRkn+dUvAbTEy
q0K2+hAuDkhHh3PhZMQTIhXVn4lvdu8SjxHhAw0haCMdUbTnNIs3y4rqzmKdghtxG9AJpDFUqfMW
nmE3DOPhrBfMpO1XSJn+7rzEPAL13RJIVgpfICSwBaAR5BTTb1TNL79xAj9fVnTxeI66UcTHdiws
A+nEpXmE/UL0B7/J0vSTByrusU/LyH0mZPCj0/3LpDp5fgRwNVjLcYCkqmqcasZanmV+Op1H3a0e
Ql9EH31IPj6lded/XGetD+xC+J/uG1WPNJaobZC/ycPlgQi8XHnPr1ndupvPcaPP7c8ONftcD/zc
MOH+TAGq/lXiRuIP/39WFZfoZZCrZpC/nqc2XZHyWymtHiYYcu3vltPhEUmrpy/3bV6fJyQi6V+R
UOErSFQvV6prlT2KLl/OJeNl3hHCbgbaJB2YAYttN20V5m98WHrDEhZPAEHvUjGHIG81lXDFotde
OqfR7qOvGXwzT+Mi4no/LGmyFSJdnx85WEaPFNwq0ZjawYKmwW+8OFnPxoqn2NlGP9W7puuNRz3S
Nedh5Dl41wuIZO9/WIVPwOX2QKRFS1AW/QAHqGNUEayndpgsE5wvhvaVFvgAexDS4sahXcsPzJm5
D8ZYpOJD2IUgE1srNr7STnXzR4BRvf3j/s+59lpEbrIlAUJe9irl///NSfvAMKtyjOdzkw7RHy0U
yk9Zpf8cpkr7zKVy35tumH7iuWp29w1fOxEZMgJ24zLRBvEUR72mQ9E1WjOdw7mcA5GYSGqA2/xW
273xXMZx+hHenvzFApzwXgNMv1Xhurlwxh8sZjyZ41ULlQBQjdZ22QbqWuPntXUgTe2aESKiaGyd
dQ9ZX/6tMZv8pwMhzLf7i79x+BihA8pChA4owlT8SDyv0RDOLD4HwXecOyt7aX1UB3bDMvaHye67
z1Gttxup/U2rJHG06iWwWI3U0Xx3unRxp3OMLhss7O5ydjMvO6A2W7dQd/TlCZ+Zfb2/VrWDIA88
+ABmQfnMPFGGkiBkhh7bPUiIsxfq6x+LP+sHu0mTCk242Ie2a06OYzVHgZ3Z7zUZ+RljPpzu/4ib
SwefxpNFHktidHnMgeTjNb1hOmtxOP7lp+afMVindOe0hfYpBL/2iYlWP7hvVIaOv2dGrwuXnT7y
EMgf1QE7HZI5+Me9mQe/dU4a2HLwcH0c/nPfzK21STAz+B1BmV9VX/UNk6L7mM9nA+0DvJcLtyoY
Ib3ezyJBfgBhMeP9MmvrlkT1jTdClhPB5JL4weCpfFSgknOYJQWn2K3rIEQr7cPUtF/Krig3Tu6t
y4odCv1E6tcToKSI+iC6cT7Xa+t96Zpl+SqqzHvQohyuetddhveRaH1yL1TDNhz2jVXy1kPCKPWh
6Rkrq6TJFgpqtstZeLEPCyMuQ4xp1T6Zq2GMD/f38oZXpDqLQwAhRc3KVZ56M869NUq65Wy0oyAH
qc1DbPXikRR7OI1J8Q8NQfOXM6dfLDOt/75v/MZBei2CM8oEbOlqSsshiV9Hw13PaIEtYUBMCRnq
LqkbaBzmZfDj53JMBpjDJ8jZN56DGzuMgCkDP4C8JYeF4hEHM+3g+oY23bAGoe0aCvLrs7Uuydnr
PWoLbQpCEASN3kBCP5ZbCDjjxi5LBJPk2cNHEdpeOojBgsgobzV22fdGLJW+rR0i0x67lxJ8U7mf
tAWI9b4RArnmaEXJ+bFcjbQ+UIBwxL5I07g5WlmuuX/qZZ5AO5zk1WEQkwv+5/4+3fArACYs4Auc
e+688q1oMvtFYor5rLfT8sOzQmvv6s1bx0Kk32bcC6Syyb0jDlRKVSNsIrYRF8uZ0kLqHo1VL44W
yGjEK5wiLU+zPegbtdobx59JQdJ+yhogi1SAbZ9FdYr64Xr2KQsxUNCO4zuEJfR3pVUgZNobUQnV
tWs2j1nsTH8lrc40/P2Pe+sgsHKqHRSPZNX48iDQF/U1Gmo6P2GEf1fPhuRLKJYGsL095vlGteOW
NTwncS8dRehwFOeSLn7vtXqhn3OnWl5qc0AWepEodcZiiuKNE7avO0rI4/zb2usl+C3YgyggyUPY
D88MHEyn1LPmT8loZd90c9Af4Dgcd4OfLRvZy609pWFKiM38G8QFys3ixZwro4j1c7oW2b5rfeup
q6UATY0s8OzEJc+UVn7UvKR+H5qItt3fz1tOTTKUyhK8LF4r5uPJjfUUfZozRUj3b4R83Gc6Q/FT
XhtGtSfChnrQWeCC3DhH8u8qjz/FVwo+kkXkutDrIUrJaPtoINJhTiFaA+WaD+9aXuougKpM6629
qN0k/HV/ubf8KNBZXg8cAy+lcmlnU4ebUuNixlrG6KQZm58Bz7VQAMXOAXxAemxnuotmPucbyIlb
cR6tNy7t6wjsVRfX1ul2pFO3nkfKV8l+kFenoy7QGu6X3M8GSJXR5XD/6AfI9p8j5nNRwZiFsSvM
0Gg3Xu1baZZsBNLyYagN/LWp3OMSnq5irNdzXLYZ0iJM/jJGh4iyXiMQOLX9jsHv9jRNlv8I2Xdx
CAHV7zozjjcOwu1fAhZUok4Zk1CBOlW5MMVu80tKCA3/WgZgknM2I5rRRclDsswmUhxOpe28oaWK
viZL9eT3lFGY8udG3j8eN24DE28k2pDngmRQSZtiXsDUmwR7VCz9g01l7oi3WaeDZo71O5Hp1Ukr
AaZtXMIbp5I5FLycpBaT0dTlZuQxTHh015fz4mudvjfaaoHTlMpOdKwcr0RGFTaf950H1eyB8VWq
hhvrvuFnqUGCZqAZzfiGmu2bGvXtgfmhc7zoYG1CxkVabyp/eIW7hTu/uVbKYtROZLFXxWtY1dwy
45/xhrladF66dD573EjJoieKF9FVCKR0C9LWH2vIfJvT/Q2+eQvBFLyqroLfUDk2tLKyOk032GFj
TPYjiJ93hpFBAOtFdfI0a5BCorZXv7dRjf04zdTWd1BwQnB5/3fc+uCSQol8D9AMzJTKjutVY4DX
4tBbkLeWJdJnzHkKeO+RP7tv6kY4RCmHYgrtcai91RkLpJHWQYc660yyJT42Tt4dRWJsAaxvPGMX
VhR/EjUtsIweK0j4Gd97+B9/lAzOBUbr9cfQGLzPbhnmjy5EHAezKZbv9xepXlxw3RxROYkH3pB1
Kn6dSDCxZ29dzlkb+i+eizQ84/Dpd30pkpSXRPhIhXamtRGfqKsGb8fgCp0RKYIM/kBp/kCVAPmT
GbtnMy6Qbo9A6vg7KJeXU1b09XBAt6um0Fo3n5veG9tDnlH92phoUI+S/A0y/JRztOyv6rN8Y+r8
JTPcMxTOo3eQPVPrYLQpKI88Q/tm4+Ref2m6mUx5m6AGqOSr83mgvecUCkgXseIl/1pAVLwv4HA/
O6s/fYRdVRxhoTI2WpZqtCDXKGvLfGu2GTDg5XWJvCGt4bv0zhn4o71fe4u96/ve/QxRcPtuhchj
i4rkxjIdytiUn2Tji9Dw0mJTd2xdXHvnJVyyvT70w8d41tuzPUBncWi1rvps+FP5xrk9Invo03FL
qAn4PEBqsSJDDcq28tg7R6mwHw1zmM09Maj/cYgHcSgYgtwvoYuG4/3ro/oIaVYOQJLYynkgFURT
mbmjj4nPGaqdIdulbuwzawbx0ZZQwo3DiiHaA6CfwVqqeazVDmEfRbl3LlwKMGXmD0ET2uKx8Nct
l3DTlJx+hF2FUUhLuZtd1ViJP6Xe2V6H+KVrbfR2+qZG4D3amlC+ZYr3jMSY7qHnqM8nypemmzax
f64Hu3kxJJcKMCj7+zS66UYYeeMmsBbZ/5X4CBo8l+eSpNBftaTwz4MWje/b1eX6CT88TyFjc109
+49vPxkSiv/K7Q/jrbwnv+VEs1GVKZOxxjmFXfZH16/Z36GIx+N9K7duGzBKmr4UoMDhKvfboIhT
RER1Z8+tIMBeiq4DaeJCf1AzrhSeTDssT6OZeFvwjBsOHKY2qkngTV7LdJfLc8MOCZMhM8+16A20
ajmGT9aaTA+drRkh4lyFOBWOvjwPSxFrqEkV8ZZDVQMieffo1vF+QCjIJ1Cerqrk7PiRI87T0CC6
t1rourV5lQdtMY/D3nPymighRY53FTn9pbd/eUZLIDqj9kt6ovi5CXcAqW5kntGzMZ4hCmkfxpIL
kmhx+3lJNG/XWdG8EfPfcjfSs8pF6yBMFaNgb6Bh8WLjbJp9cUBcc/2fpK+aP+4v7SrW48sy7kBp
GW4lONWumnRl5aGmkogzHL3pU0mT5uj03XSytF4c6bEj5ulr9bsmQoEk75e1OnSJ7327/ytuHG3I
Mi0+saS2Aqd7ecLQsPPEWvjGeWa6zoqOhWZ21r7NGpTo0BpA6+TIvBtan/tqLLkjGy/njdPlvjIn
0Pxmvk/NrhJzHEan063zMEXRS1J4xpeo6t0groa8RwZ+Ln6abqnJic+tqvQNV0VNQRb38YpyIy5X
zntSdUvWWOckMbvqIRmqwd53mfB/mN2MvMyxQRdHRBuu5IYvdimQAnUn1L2mXkc+wdcn0VvnmSGG
YwgF1CfB3uy80HQe7m+tXMDvNQx5vhDMpvAt+R4pvl8uENquqJ7qWpw16JqrADb8yTmMbVRbNgDb
sSj3MQmF/X6ytDL5jBR3+VhOtb9FNnLjNrlcU8Y38WEwIyrfufCKlujIF2cSDZjz0ZDNj55bQw16
f7k39tMHOQZVC9cWejdxuVxvmYTXWYl57hM/+lVRkELvyW66Y4RI7m6Ix26jSHHj6hCKUPD0aMex
AGVhq7fiB1FqPo+Tvv6VQ0X10nbrx2SsPUS+3el5Tf1ioxx3a5HcF6nVIw2reCeocwebCXTznHeO
/+BNqJXqBphYwx6sI4nxFgj8pj0avJwgEnDqH5cfNbVyotexNc9JaiUHN7TmfaK35b4xi/xEADM8
3t/EG/6A4oYt4z1ZSVZJSzJegnRYa+ech6Ooqh01Y3/+I44Xbzi6XmrM0UMItYeUT8wRVwmmXC+2
QJ43HDNVf/BVTGhROQfwf7noPnOrOkYm6+w1llfXyBsacf11KgaXEKNNGv3ZTtNxFMfeT8v0C8CR
Zaj3najgOslDZLo3HsHrj0LaZEl2OoYsiYDlJv0e5Pi1my1V45xLKuz5Maq64Qke33EfmVb2EbmL
/qPXZf43zyz/i+cf28C7aShREQEwr9geVnjKOFznKYc8ec9bggxpNFSZu9f0qh6fJ69Pxj3lNwPO
fbDuP+8fiGt/yWGHII+Xib43moKX9lfRV0YCA8R5TMbK2q1lMZ3GYoViv9HNfOPhl3/s0mNKY8x1
0kKSchzyx/z2oftU8BJapX1G5n05emlcBhlqOg/m1H0mAAm/+ai2vS/NuDytw5huKZvdNM83ptwp
p5TUNncyJDWzlZ11xt7yDCKNThqauZ+m2FgO9RLW7+IBOOxhcmE8QJ6JDHjjpN382vYrWS+nDez2
5QfwWytxXebBz4NdFF8Y2/7Uial6TGZku9++r4jjEfkAXSF6V850u1Zp48Seddaa+IFZxPDvKLGQ
oRvn+I3dZ/AhEjEBxT61S3ZWcWE8t02pmWjahjNMWv/L2XcsyY1r234RI+jNlCYzy5dUUqmkCaPk
ABqAAEjYr38r7+i2TsdVnDfpidTKTBJm77WXeU4aMMTtCawB5p4Z1cTSXl1vffA5Y3IXnGav/x8/
FearuPxgvQyM/J8PdcqWeS1kWdwtwWZ3at3dR0SP6JbK6m+G7/95114HfmB0X7V0sAq4/vn/WsCL
X2D7YpriLiJ7iSQZFPQT/J4y/uX//kn/eS3keJLoG3H/XV/hn7syyg+RC1ndoV+mp6RGRPQ+QoO9
jHHWbmP4G5D1b+sS2Bm8ZXH8AWz5Y10SgbtQanzemBvv2n3P0A0hoolfSsP/uxwIVIJYMADLMAiB
zerVT+SfDzGSokIIUlXdbfVavpaksequCaVmP+Ezl6v3FP6yplXjseV/2RT/9lhxwMAj7TpIB9T/
z0+uYTZXxMtY3ikYyMxtDTFpJ7ai6CKkji5tsi3f//v3iFIJ5ytGpdgj15vnf60Xlcm03khd3uWQ
Ph+XGq4jqs2PlTwZxRq4n8AF6y9l2vU3/HnGglGE5YOyG3SmP16lkQj/Mz4qUfEL+SwNNxdayfKp
QOjDJUwk3ru1nvh/38aCKgYDEVjio6qA7dQ/fynOzYUfDCuoUrnoDrAi0bCqZb2fJzH3SXF4P9gx
Ci9Ox+wvP/lfXis0zxgQX534UUj9AfXAKTTKJjrVdxzRPB1S5qJhYnQ6WXn1g6sy/pdl9C+7BfIJ
2J/DKBG+PX+eeDqNtz2J8XkAdYsbEPTqe6M39s3Cj/Yv6O6//TQQ/a9mgtewgT+Rz8qhic2lBzJX
imxAJls8gHCTwzs3MVAXwZP5v16wIDtedftQFZUYSf3zNcJqbUR8NgBIfhh542zUPIaSie8h9vsj
/Jj+Rgv/t0cJLBmydVhdYs1ef///2iBTZaoxiXwJgiXn/e4O3MaIKPnssqtF+P/92/5j1IjyDncU
7n4Mna8S3j/WKDJ1BJLtSXM3GlkgAXOKPrF6DsPOpT/NhVJdHmULTtnKmz5ZgUm11VgkXwDK/i2V
5j9LTnyV68QPyweX5p/E0nJCjY05SIPrKpo6iI/oF+4L2ASF6VhvysRnr3kuyXZS48Lf//Icrjfy
P4+Iq6gLLPzsmk8DF7V/PvRU1SRF/mBzt4Y0hsSWc0S/V83+vscTUv9czsxN3jA9wLIy0m2BQAOM
wZoDweU+N/UXrih/qqL6b/sYx9Qf6x1mbiiG0Zpc9xZmVn/2Q0QKRJipyAxbkoIgtBXLknWAx46j
Q4Ymy9qSjfHaG++rD6pAo98i7cNheqi3aIeZtEVofREhhxEpDUU2aAoeQNfA2cp12boVqi8TlcMz
MkPaYyimOevgNDZ+oRFCWnroTnx4vc55LnAMiqLOFuOc+W5G4eqObp6bUucdktvXRHdu1Ibo1gaG
uGfESptpfJxDzJcvmHYp807iVE4nXqJGuEC/MtO9FXNZjK+RTuH4145IZ3C2q9cInh8tYsOU/WW2
60O+lN7YqGzHg1n7Kc8VmR7cZGt9ogGX2ldAC5t/EtPGp5tM5FHzVlha1ZcRKY/CtzuugMS0jTSI
wtmgDVRQcyItk90i0cDoFpGpJbkpY3hTdrupx+S5qCUYr4vQRsC+mjhkiBbQZYk3CXJIBjXIEn7p
KfarbhPYn4sbr1Jotxpfq+m8EyvZva+FyZ8oQWrqnQdjdzqn+b7WSPxIWRVaSJ0ZgjSbeL3hUJy6
z6BmwLKPJ6sah7TxZf62L8ovl6kG1DtkeoS3JVI/i+IUqX2sh4NlCesw/oE9lipJun+wCHcLP0cA
StlDZIvEPUAGvCKtuyk8U4+Rg7SuhXd9uT7rsqThZxGpBf5m8zzRh0MjshNWGVF8fKgIX8N5KSus
N0j5r2qqhEFEcAd2Gyx+b0B/DU2n1tXVb8dGNvcLY22XlC1O7eW4XcuD7T8CLFg30dvDegSXW+it
czhJLA12VpIFua5tTTmhrAU7C95IncOMjdTttEGz9TnVx4iZDq7HY3toVi/GnlC0fUe7ZhuJ5raJ
aF7fh5JjvIbg88NeEL7h8NfCOm1i6jARKukEW+CjUg8w5QFo3IkSdj5JPyF9PFwc5llrgh+Bff9I
suvAvcsOuGvQTlhWyi9+c8l6O7syH08c1mj5MgQdzeRSuA12BwNqaZUgdjJv6sO2iZeWWmiEA5h1
PVPYpKzl+yjKW95UEBMHDEm2m0Uve/OMEKAMmTCJTtbpETlUZP9JxrBMnYvneU8GikTLfe9s2EH6
yRtZLm9lNEY4mBpr8Yg7mIXRyXbJRjGv63UREj4UM3JjYTYNRmrrdNRU7xHy4a/8xGR7UMbPWzsm
y9G0V7kRe132yOkBgZy7eGjQ5wLgZkosr8Bk6ggGP+MhTkFiuJd2WUrL9LHCiDP0o9nz9F4XpSxu
fF2hlerXDQSSc+pHJr+NDEOCW87KOrzY1UhHu8jvOmlnGxbyU0xKg9YTJ+PUoJ6dZRziDsn05X6G
/J6D9RRVW4TUuhDiEWdVrYm4zLGs9A2kYfP64OI99c974ferUw8hY3PnFClCy7a5yn8uW7qT0MYw
jpvbCX47VzqqqeLx55izyL9nYhPqNSHUiVu1HHT5SOAuF1+lOCT6VgF1yoG7M6Dfsgl58zyqWMe3
FIrKcDdH5Z6mN3Tz1SjafcPwoE/JUYFsyooSfAmJyLLyG81kRH5M2qgCDCGMLgea6lmfFyFieUq1
ScktXq4SPwSsJtRD6YrII54wX+C53oqRUvtdE74gGCTT9YyEZF0Yc0GcVn29Zuoj+QF8P0bcoHJN
7D8iahR/Kauncbmo1JfVaQFaR57ELrV5hNlyZG5iATv5VyyQquwy66TuSpXv4mxKxPpeaGpievGH
uC53rpz5jtzUag5wYSUYPZVmTeab49jseDf5SRgcUiLCQCglakreDQgM+81cS65P7ohH984FLpSu
BhkJPn3lVh8mDPArnh2sQJC6ur+GBv5kRzfKHMqNmNA8/gZZqChuOfXeH6fVMWLeUviK5oOtcSnA
tb0YmT43Ag6xewvkGYprCsHFUXUizPPWzaO14oI7UMpPMMbY9jcw5WK/DaUed/nNeSwfXBZu5xWa
HPCXxFOaTIW/WRAJaR+rkgLbhPx+HC+Y+zqOHL6DlNsNi/UU3eCzq/IlWG+nz5RgV9/E6FDdRUTp
BIp5UWx+ate8me7NgfgxdKZ7vb4XyJy2dxpzEDb3+bH44hUTgGV986uwZdrjIvDjhRWgKmy4NJc9
OS+y8Nq2Hph2iWA6UCY+AmPOkXWc8Q3YpBKFKEULmhq6lUaCKPjsgWvzgc81iActK9hWt4lFNMnz
LFBFP8iZBTYspo5gXQrGMsy0GCTXUcejutx1eziUoa2Gsch2oV4rXBYS9N0O7zaFBQeb8vJCkGER
Wr2AlnrX8HijwxL5jX4tyq3xt1npVG4Hl7EKccsM2dlf9W6i6SMxTaqHEqptlSGMvBqb1u0HFEUt
QtpEKvsY+5Q/Vrmln3UMxvC9DvkYnU3g00QHMIanSrQBuXjhfdmtWH/vSsb4hhuQ7ubZEyXD6zbT
fIHJNjrm0PmcjagdHSKh7WOm98Y9haPJ/GndNaZL37MoGJl3uCfd+DLCtgBhB5E8QC/bHT1z6BLT
R4JwjO0OszMIXHtoPsapa5LrE1nBoPyJU4m74djY2sPXAKJMnwalWh6Q6vU8ywivCuGUHPFfeFBF
G4mm+L3SZXqplKIGN3cG2xitzY76jDh9hzTp8QdcADGFjwTKhsHTKhIdbAeLr8Vc19OjELxezuuO
ENWz5gsK8BgeGNA5k1SeIOws2EmLMQUeKgVt8F0RNv5o1VhU+DTQnZGFt49JK8xhfk61RlpTjSDk
b/A6Iq8q8zFojaQy16QOvb5kGRmLJ7ciwWcACUTDVWc54q05Q+ySLyftK6nv3cIUuSSRBnNTTrhG
b9nK7YvLEDL9LGUdNV9HviQTUtdt+TEHgBx9jBDYZX9IxsoXGGiarEPZNz77UOB1uswUCbJxmf65
QAC3IMhV5C9wt8ueVRJC3jY8beSdt9vS+6sQ6CbeYjhziModc8+So0QlLGH2dd5SAsDYE59sZ5y2
pLiIdHd5C1XE/iIwBUDecobH9EttuVRdlfjg+7ocNem3XNAXpEpZ3iVVxF6mTYqfS10f4xkhPJv/
FliVrT99uOaWwXi7xGqmIoldXxZg/yBpCJPLbygwdfMhWuRmX490Lw4wd4ljlwDbHN7FLJrZPeok
ASR7X1DMKFzmEvX6KKsPuN6m+NZiOJn3Te1z3Sp4i8XwxdJJQIIsmavfI7hbaM4atIdnAu6KOMsZ
1XJn/TYu4ASYXD+nCiPEe50Ia9/yCGOrVmwwZR5KUpPmsmwYGqCICggdnXVJEIaBjLgSy6fIXDUc
Oa1uc+fhxNUkOAbvjdHxdE5yEpUTyrumRDC8KeKP67K6X3PMmYE5X5F/WrIIeRC4wvIUpsTG+Kcw
+gRBNjZHmcBxvvlm6gPMDURXrFIu/eKNobcYLzOEq8tkn7qoJpW4bNCXN19xfbJimHFLRWcM01wY
2xDHKurtBkEYZtU14+clq/fxkSqEb39ZKlXxwcJ+PTvPNo+3ztOiUCe41kz2YfdKY6Ik+L69AzXR
6xBVC644kuE4+yrnsKU3Vw7gBJGCdc2FZDbbvmS5Kc9yFArUH5YhbKJli1vo0MD30z6js6hsj5qx
nkHVlEm4SQWEo+gWDVwxkfa81TPBts7m6hYnCKiubaFqVXbzIjWs+X1j+tI28GlGUXBg9p06Nvb5
utqqg9SOynOAUOto85os7Mum4sycWJyJ0Ffaad8v9Taa1jfLHN+4gO5+SFcl1n4WC+SI2VIQ/ylY
VcVvcP2DVSTfipXH2EIoscgFfZV3x6cAFBVECjC0Gwtq754cTLcIkSPrdFeMrkrkc2SQboxqk3J0
oADmS8wjVlPHt9WxJnk/SrnXDi0x8nJRwEIKfi+DSeDHhaNo6njuxC+kqWcSgsHUX9PaYWz3iN6Z
598p3ijrtasp1ptJDvRwJMdH7Q0HzTRxunzxI9in/aw1miA4tq1vNUjy2Hsqyt58nk3uJpHjimFN
Sm12kxB9qFuBbOSyo7VfeDvFe/OCEKni85KV/luBWjZunTTr0XLtRQ1tSuLXAbs4U91SelK/r7yK
YbyrMXOBInUN7bqLJbvJwpp/QMwJAVCyJ4288TyS21kmPCvhYsx8DbPibT/ayUWk6ccaAaB95Lyr
u01s5klfgw+HhDowG9Z5TI+7Zcs9zgNIxOAqHpVz75NM0XYro7i4uGkhyDDYRP4GxKOZYLJaH1lH
mOCyk7DWEcMcBDhc2dU7sXXNQnnLa1b6cxoxXHOBQSe779cQ4Tw96t+N2clXTtM4bquclr9j1ZDv
ZagC6+wMK6qsUSLBH43+oYiuzIR4LUyFmqOZo0E019yGVJDizWIg/Js6JIh2NNPSd2Vj2LelWnO0
ThOOgR6k8Q3dj5g5LCbnWCPrdgODOM3WqQDjE4hKf+QTqv2qIXnSZvBa+F64yCJRBUNm10o4XHwq
FZqTFtnp5Ty4Za0iMOSqdeks1KPQ3Fq9iD6Kjj3CWVrpD9wy1XQjUIz7CA6iujVMJ/sgc0/4TUCR
GbXZ7jXFD/SjRkanYhMMXDVPugnNCe3sppqqRUYmfeIu9qotpXZI40IP8lQu9Eo5HwtnThDXIycA
dcFxn1Qz1Lcu1+ENQmD0fXaUAeiARDRbS2AT8kmn87Z1tsqXH2jPNqiEI+XVxV333r2RaoaZtJwm
046mgZK48XvyXGdhgT1C3JjnKM8X3U/el8gTB13q3sKN5gGyiVUgypUVFofvLn6n+1zGw6j0KmCt
FG3ng+GM7sGWmveuWtYYl6UbKWlXgra4jVyDyWloOD/avVTp72jiGeuSHTYqHVbZqjqzbMfHHN8s
GcD1InQ4Yu9CTycPS70FoEWFZF3NPgmeOtvWDimz2AIo6HtSTskPhvgBxNluCD/oZwCP+C5kLnE1
g0j1rDM341woI/q+pQdH2nS5wKEeDS3Y7oVebY+K8iCngObkAVQroKAIsC/Q0DkoHgaYV5Wmz+gC
yUhdHeUXi4zb26OGNzv63vJ4xZycF21WBHhjZggOd/DKi8GvtDOogaPbYVXW7Ade8LzXKHDqQNET
JIjZGPGMrxVc6khO++0of1bRVaLKUj916VLJX8J67Js4eYWBaX3tbIvvAmGw39xS275R/hp/NPL5
URuALThNxvqTJP4ae5KVuHApGD+InQDvBhjIFrK3Y2ySFVKKQqAtB3ZwwTbjGQ5KmbB2t7vL2jmT
edXzNHiCf9uyAeZMAir/DE51LYhL1PZJIMjQnhyuiXZ3CQynI8VyaHq5L1GDVtVWXAn1pW1HuRjo
UEliZFuJOSUwENwY6xNex4/ltB8xLuc4lS0o003akXJufubZdg2OwcH3NqW0mNoSaTe8rZTZPqD+
QdJulTEkLftyg8gzRTVgP4C8OIIgcI32lti5EshKtnKYUfsIRY8Q0nbVtLr8qRzB6MUTgaUz1P1A
uBKGtEjk1fLpOyqGFMobqaOfdtuXYnCrKl84LmXWbZoiH2+Ma/o7no8NiTMu8d9YuumtZxpdW3tQ
KNO6ABfQ/QXEZcKeaHW4/XGLM3lbmXJ6mWZV63ajyfygcUnzU6hB871dD4kvyXWVbJgu6FEMhLPx
d6jsMXczcsMKFPcZJo856vjLAjCx6pZ1gg4PgvBybLG2wtYxABL0BDrbup1y4E7+BPwQTctWrnEr
5B5wr29mpF2eR8vRkQIa3gHFhZrvVuDM0xBjotJ8ik0YgWuWdkWjyOY3b6OpHiT8LtHziwNBeilc
1T+UU5THNyl2jO0gjOX6xxrFYEZv8NLX94kExH8zamgQLuOEsMabBrWA6EdURS8iCzNgF7g0gWTB
UwlUGF3y0UkPR/NuFGn+4DFNT1rH4fEArnVZpGfi9tL33miKv3JUOblBLeLirmZRQBxyBoeMDgNT
zJoSuGfTi3BwiOvqqThivJgcf7pqa8RpzaxnD1EU+NGbPMcOTpHoFV/iGSTASYlyOW/xMc8Yg4Bz
1EHyGDcdOnIztRiw0/3MpOZovxpli7eqmCtzqnbgQd166Jm1gEOP44eYXIGBQoTes5tJXbGe1wU8
NNtQ86nGAog3xMAF8j9Fkw6fAnqa5UMdUvsK+tokkOBU4qP4cdD9gf5PljYnOno5gPCmrVSINcIE
ymzV1pkQJRBjbWP5O08FLjgO9xfWyqlBC8wRk4t9D2pPNFh0RUgSS/f0RjSHlGcO2sUrAeeSdYZA
zi3TYgunsdDqVS3IVWo9Vtrcr+j3GLxHMNAZcNMDMsy2nVZDXrHqiUUV8JqCWqSTLuWK0w7HvRiq
ZoqWDqMF/zGVUf0Wk6ieb2sSdPKcSslQ36Qo3gaok3fV4laR2cMVtZV9OvkQbioQsj5O0Gzsvd0p
KKMLw6Y8JcGMZYctrW3XUPS+NxChjM8yPogctCiSj7hzG9KPLOZvu9WFbMPVtuVuinWRDzyXaH0a
m2UfV6ClUysSHn1fKi55C25uMUJArQXgiIngD4mgadbpMpc3+QyFfUdypn/j3Ue/tG6Qz7KgHvgN
v0s0N3ybw9rGKneYRUgyXX2jMEM4NfNK5uFYTEOGmdut7tZqX39sWRD7IOB4gvs3ePO4HUX2Pb82
Pu0e0D6c0QwwRM5Ann3La/Tava8RutpbYfTXiW3le4l54O8xmbZ30kRwBBzHCMmCcchTN+ByQVU1
7wxg2M5gyHK/FMwPTJh96xfgAfjN6OpaUSz+aTW7Yt0x++ID3m3lsZlz/prLalvgeEKvzrbUFK8M
zU7S1SLoHOVrWekO341tJ7Ig9OwU9hrX1wiTDt4icYi6QeOEfrjuys8wwBpVV0NtxoYRo4xwKgH0
vEhXXV0SCvtZ1W5y/bSwIC8+dfoFPBZO+1wd4VnuuOGGmm863E0Ahf2ANguva4KBQ9MxE2EUlE4L
J3jsJp+7Ek4IqjtGmdlOACLhg0KQ1tE2GkyytnArRatWLwHPmfJy6sKBfCSmr3QvhtoXqbYWwZOA
Cvap6isl635GPIvAwIvUJ2AJKTnl8e5+JLjTy4F4Rm4MbMKWnjsMRzCY2+GJY0cK9GPON3rSOccT
5PCt3dpNTvRFbyUwdaxd/rYlzqFWsqVdOgaTR9EeeuPPQU5S9ojVmT9j1B5PHabc4ddo0Bj1ZF0V
EnCXqX5xm5TVGdlZ47dmi9ZbG6lD35MypzdTQfcS5X1iP8+FPdJuBrPCYbSEXIEeuqLZno+JzjdL
kFVzqselCl2ByVGEzu6gt8Ba7NEWGN3eyhwc8TZVQdnOxDu9A6lkUd1apqPoF1w0t+iGJRwHKpUd
PdsFk53yIJx0Ugl6Rd2QEAkNAXBNQKhmwyh3IRqaWhnI5x1GTXIoMHdCPYZKbO4XEh0vqKc305rM
IGfF0iWF4BuS89/ZWEMivKRbeMAPD/ShKCJqbydv0OqnrCDvNXyYolYZgNBdjiX1UG/gpna6Sbev
wtdA0OvJjXU7y1W/BeWjsfWslmOngU34E4F47jV20HjGmMp9HWkZfc5JPL4j72KvUfcswKp9QLi0
Bfy6tFAIb/GtyshmuzShxV2GmtR0We7556DI+NvhBPYtmujlKYeONGuB+2+6dTBaTToSJ9HX2UXI
P1watIAdaNRhHqIm45jvZYhwb9nI67WDt/aVoLcgtKRdRAOPI1NiIfbWQEU45EeYUOp5UcDCXAu4
82wNqaYeEnK993VWY5iI1hj7w83KYjISFZy1kDxJ01tVoBeIFfXZbaFllHRG70CIRG74c5XZq+LW
HbJuYSPGfs6u4eAkjcy9VUZYcvJFE5keeJEZbyKiePoYgTy6nkgJsBfX9VTdwxjbpoBw2PSWaHgY
ovBNNwa0AH1iuznpzSnJ1wTSrjLGTSlMgr1RSS9Rd3o3fckElt+povSQ7RY4/VXLOgRMvI4J/yyp
aN5HGJfi/2eprS8TOpr6pAsKBM0lU3ZucrrSc7RiuHBWggvzeEBNWrUptwABMfcw6JMVKtkByiFZ
d6hm5wn9G87oE3hfo72MyaEl6pA0+TS7ioYzsGsUsjtDLkhfwbvGPU0QBGPnrAyw7XWhf4TSSfHB
rFYluCQIXVdseEkjIIFNsBZRrKUV5+nY04HRXB6nTehcdl7XYmmBIDTxpczX4gvOVCzOGkAAVt+K
OPU2KzXi+HhAUQJZuvJ3YlEHEEobHb6NgFhN7YEpH3B6MjtET5Kjbjobl5Ps0pmifmzQLK/tyBuY
7m1Apr+k2K1j71RaXl+IbmbEADn8V5JkuWXz3ryELcJ2BuUN6KPh4Srgyt387jHCQVXDQVsYKPFp
cpkT5QOqumJ8z1gDU9rMrTr0cRXR2wruO18OSsFiTmqFPgHsEqTSzKU9BMp6UC7Ac4thwL0YM0Ud
JgvFK8S5s+lgX7CEXus0f+OSOJjbyKx+gEEjCvc4seoe84uNnDE0TNhtXRXj8hAxv5NPUJnJ6AKy
Ca78JOQGg3+R+K/NpCVmYgyWC3eFnObjC1bEnraqOGCcMaNyADY/pnbueF0aDPwyls3DRAVCx7Gx
TH0idsSQKyqyj40aaTo4x5GZxJdyimENTTYU6DHUqA9Xgp1/tABg2Cu2IWVLOzY29Q8rT2b2YnHn
v44kZf4F9oF45LDEqtmQwevhe66ynZ3wtRyFKA9+60/7AUXfV0T7HfJhBK1bn21K96E2qO4vG2e4
EkWAVQpSKPPym9uyAzbSDJvussFxPbvEVvD4JQd9IfTes3wf9rpUOJThG+NxDB7hQ4zgbH8BFwhz
ozYkihZnDuAqaSXHQOfeCyAPbY6S9fiwMYf/LkC+A5py2D4VNykm6tXbWoGQAsVSY9yzcAdeqJN1
egAvnYvtZd5phMBxk8n5zszoaE4ii6rmOZjSRCdEahkxwEWRbXe0joNqsxQj1EsReGwwas6mo9t4
brd7Oq1QvV4fkr3jTSjKTxZW9e4xwQojqGUwzCteQrHbpBhAfVRyRoIfGmMUk4Gxh8UJ/4N7hnvL
4Nq5qDodXy1wJ0iPjMMsDJP3umqlVsr040LUd20w9hswG1u+BRCE6IAwlbXpTek59MYHXR9NUXp2
QyKtO8BBppMx/YCGWuFMW55w37yOZT12TanU99VqdYMTrXibKujF+1HY6VuA5i56TGyOZneHAgA7
pn5fYJT7WtniywKXDliPreIzMfXUYonINmMaB1efLxs/T4qsr8nh8vIUi/UAVEDdtyp3TYO7ah31
zzVLlscyVgDzFlQgCCuVMkS3upnqrQMvB1jorBSMaw5TNL+CPjCqgJp8uhBZNI9gWwC4GkdS/ZBZ
TvITbv8m/7hVHtE5FNWa69lMFlgvxkvZFmYq0wsp0nDG0Dy7A94FXC/f2MdraPUJ+EbN22ii5kee
wt18BzUC502OVBhVi9mcLN8OxFVMTRqeZgbfIFrAImTAxJ8PcUFhyQb5GPK00ZVgkFPNxfvMKWCA
Wl+PF0L8+B1jbPFez/4JRPOG9wti6IB4qwYJUSaFvK7dIw6GWSTTalDkADi6T6PXfbCHOe/5nKuu
PGJ2nNMVd1SLlKcp7rF0mq3F6apWFJJoLQ4XECgMa0o0Cwic0B/MaBFyO0Hhi6apWb6hQGCPYLrG
aMFKVVwU1mSGbkxn4GYKstSndZ3ob7h1lYC60c19Rdpvk6A9q/2PjYDp2dlRTL8qipdSFIEeH6A3
rVrQ5xaK4Zvmj3PhkGKKbGyVvUlf819WuAVgc3wAma4O6r/AOZegPQhXAKhI4uh+YY1q3jwYQNkj
0jrNGw1KcyCNzEWXcdXrDGKOaiyOFbBX2lBEtuqZjLD76yPFvFCBTXzOxlCNJxlXk3qQ0WpLjPto
8YvWW/wTlFiyt1Djx/FHj6oI8p0MYdYvfo0hnWS1qX9FYcTOGd28DJy7nZ4LW2HyqlCE3YNStdyC
Y5XA74SAzZHjXUWYY7h9OIplEx+xBNEACuYWhMgf8W67qZylGiyKX9lDlLQdvw5BtQEXJ8VlE+H8
Ty4JdEyANCVAtj7DtMTce+Vkgo+TDejjuKDJeZrrjAIctgjAozMv9hNNCgSngyDEG96toIAs/Vgl
yFRYG4cSXoUS36oc0f2tFWhnJ934HL02eg5xFVXvex/oIqIumRPxpVxBomntlGv4i8gw163RZAS5
ocmAjmYwumhQ3OS4DOqIVnurwPUHGcyWy3RLVNK41glR/IoOw/dHHxkUd3mASySoKEgkXWBL+iOL
9P/j6EyW48aVKPpFiOAATtsq1qhZ1mB5w5DdNicQJEhw/Pp36u06oqPVpRIJZOY996Zt94PsF5uK
LQefmWOg1XTVVoldtlbdeFXbxoKtW2fA8MvhKQpnJu47bl2ZHezK7bVLlqhkONNt5oDsAPmR2Irl
oASflRSOgkHKXo8hxEsFXUQjvRqkjE4NRX8N2SMYniM8f5atL32+XlRey+JQ8ssEbNqSLACM2aVW
sHOnYoXaUqmXrlj6TxqajIZbOPo1z9zgwl1jnTTZRkMnuunbqH5U4tI3W97scFq31SEre/26IuP+
rpY1eZSd383UMaxFspSUDJxRYNt9PiLoM+jeJu8crT61F3jbU+Ws019HlPW0W4Dn/F1jkuauait7
MQwaSWBB67pVpm6/cxrl/aVpbwAPfa95a6OmrtLeuEhv9ZArdwfF5UR7N7bLlyqa5cJ9v91FTOjR
NmWRq5TT6SXfHP4J6WTGUi3cOFWxWolhngu++ChzwNlCt52DHfLHmhxsLPurV6n5Q5ISH+zbLGuX
Qzmv6rqgzLVXEkeVJJFbjKyon0317OVzPd1NI/1SyYa4bYcrn2xaDwHM363S7T9Wrw2PAy4faAKP
ZM2jpqK+BV2VFa2JMEPEyKTO1M5urELbeUvZvQdx1fzlPAQAqXNVPDuxwyYtrvotjUc/zv7GIIHH
OM4QWis3YDF4Y7L+IyMFAzGWwjgmbT8LVFo3LOlivFwSUugVAES8NEpyoS0rd8Qi+3lkbQPuWGCM
fD5OMPv3ybZwvzCtVsOetOOtPIB4IBuLdrLqta5c/SUbJhT7WbqNf6kdZdV91OYNqpY3dt2aloVX
IKLBVx7Qfqw6DfyeIKc2CJod0yat0e95jA9BX5RdqkIj0Rf8iqZh2UjBPhnaCP1ok9GZLxnDIkRS
M56MWavXAbm8Ptgir9QPldX4mSo+LrVDw6/IciIEkDzHjnW2ZWZr/hCkXV7ZRdPafbDVkvmigFK4
H3JapZT7L3dPG7FzdNvBLEAWGu0x72PzsHOuge7p/VcSa/bWIy5nZyulx1RF1v631HWe8aFjpQ6M
+cF1R5qf32HUFl6KRBwU+0QJ39krJ4u+g2AhjGFBuE6X3GC2b+ukOEZNGN0rOfd/+FbFX6dbu+5g
aEKds6+jCOkMhBJ1KsspQqPK60cIw6odfoNY07EDkHsPbDzb3gZep3ZfZmK6W6nFl4OrK+c3uebz
/UreVnGahRO/zphN2PCn1Nifw3Gjmg0aW3t7XpRKYdolrXDvNxPBWBaKlEmWyVoKhZaYJhqELPrY
gpWxjfUmPznLLuuy50HJvLysAB3hPpLT3JBaFfnjXtRl4B1L0TlcAKM7jqnZyNVFNVeJc1pD1v7u
e1cNjxtxQWZfs8ay5QmFzg92mRPNyAV9kkwnmS1Ldp69HuLJVi0dRBdTkNRVXPkXmiCsbCNve7Dn
rJwFRnbGf8dNVf4juaEAIq7XlW7qDBvDVYaxY7TLg8XpqMX1UnwWZRmLXxsNVH5qGYqpPU9oO7k7
1Bc22nFBBlMKo8o8bwE9itK5aCGyJdlU0XGMmHnu5zkI5/NM3k/D5mhv48qGkst5pjuukzZsnO8E
qPVvFVhP8RGyITi5NCHR7b/kbq5WXscfaKnVuO9FFvNfGnZAwsv4ziubKGcAZSxQ1U4KtJUlGpqf
VQZb9kBsbl4c/Vkvn3Vt+3I/l1XoHyW9GTKN1rwv49gvHAFJVLuXQXBfn+qSxN17yexLHOm/Irvz
kLOiEzUWU8yKIZ5zxsMiRGrmqb/z7chSB81SbJas1Xy9Qpj/JhWG4ykubSapQMp648ARsr8PF/54
+8aU04ttoDmZCwW9v0v6G2YvkHX1Mci2Kn/alG+TNBx9OR5D7ojonxd10QeW2Gw5LmiY0bVK4uG3
z3vN/KPxmMh1Icuxdg4DW3LymhxaZet1s6d46h/czqnuKpdFdrWY5oekK1zCBbgSHls2GbyDSA7h
YVNYGoAC48F/APBFJhO97790kdzyfW/ILr1mZpZvQW+Sp0aatU7R+huWX0+B/oEJ0G/ucvCPidly
4aCPxZk4j4lhrBIureccIiRHehpZfaxjbrf3pmrD+sw2xuoRS2hNkFsIEHMStdfd4wcCdTETDokb
J1IZrm2culzqIdsToTznfMcOSUmtuwU0xpE/YDcXkmgOyETZoCQlmWWKRhTqnlDU/B8Jkcl6ivAc
rWmVbP0fqFhY4ILZtkXakNtxxot9cMsiuxKHa7vD5C/l+zqEPGs3NfN1XXP6dkTVGz6eF9bZ26ks
vxbB2HcXcg8Duma/VDNE9wjVywsoyvofnqgInwFjbiY0QK6klxR1095PpYR70fMkD2MZVB9j5zKG
mbkJUwfodt11KDuvcDLjn2WCnKQxqKJnPyymbKcLIspuM/3ubsyX+DoUbfLWIhk/shlG/R2SkW5q
KKS9VqYOnktvmp7a3h1/Op2fUHQk0/xk+HAM+rtAfVaGon6zwbjsbNfLv83Gmwq2RdYbGyObu8Zs
DnUXNrxUJs7yYBoHKZG7pAkivZC+3oTbH3dk8N5NNzjfBs1PG9P9rJWirlFIXl4eOnsTy+VwGxwf
yjE0x3rR3WlzI/23W5R/sVkQXobR0e+DO7h3uRwEMqqkJQp0V6RJi9QXDN4DAOV4oI+eX0BP/yv0
lPN98GF0RTKRUC6VBclMkCxNtp1VkXzjvyPio7rpT505OVFnn+DgwvfbC32qPSQ9sfCx502WZ+3n
9hTr+D7vGIB7cpU7onwRmAOjvgB5k0e032OSqBetWA5NwNWNaknksZrW4S4n60E74y8Ihb/NOIMi
6PWuBVHc8W8Xxljhcj90Q/uW9QRn7ssOEmd+LztBe0Xa57i3cTexw3tpwvf4tgPrEESDv9f0mg9B
EUYw4p3t/wvDjR3wtauih21Q5jIPIds2x6Y3kPBxCzxSTo/41nm6mRlAe8eape1bO7XjoajqlTCb
zo32YVwHP623iZcNA+hHH2MKKdq8f2qFzv+b4cUprUhx+A4b6XyONBS/RC/kmxaN+4Sa3T47g2qu
JhfzkDpF7R9z7op7l33hh4RB9B2qPlXyuHrNvxbMEtCGLZO7WHbhYYQcQn/3ksfVBjfSaLIH5qzq
l1vDRrE52q2uCr34FMNII5iRtv4R6jX+ttz6Vw+59F/SQBxFjy46iYHlH5lZU+eYI6TE8kBqpX7P
XUsVHxtzx6gM23qTb90PL7POd4Dz5EAZgHg7GeZ1yeZ9iV6Cim61dxiHXr7HvCvnep5K5IyJQWZZ
/8i5t5/dyOdHiT7yfpfJzXSxBDm8X7BeOXMV6qGnB1D3pGSnpZ6jjyTf2H/aLi1vNFT6s1tL9cnl
HCHdZd7VEYR+AkGsWctOutI5LXOs7hwNmQ04JDTyitssv30pipclxJejyko8RrpeXreq95adPxhW
BXde+UtMmf9Vzr1ZMFz064ViTUxYR2T2g+yA5mshzgdo2JXl377IfH5+npWMRszk/WIgYF8xJHXQ
KmvIM7e0ip9TIZA/Q4CzRIAaO08ubiMFs8gEAxPHCKE1a5xjG5hm3re8xR/T6aY8zK3xH4ApuzsL
HnnnAXDsbKS3p4XcsGIPnueKNJg1IGRccNQp+sgDo8L2OenqFUWfCeJ7lg/lS43oDVrqiIVxc97m
v8Y10yN+KxAiu4n2v2Ic2PsMGhfvQhskNA1ByVYKtypWAzEog4eEMvKxExZbUoj/6w+6CgSiL+Pt
vdUJnv4EhxfGsfDmxLrmQni/Ka8aNmxBi9rL1snsJqxsXmHOFCWufPGtU3pXujEmRVsixPi3bczs
7JixOR9+YYYQbBxH+1c2AcOfa5PPzZ9plNF4svgP61+1WhuHhi/O+gN9yxbs41HUb5CQgQJOqbXb
HOBM5io1g+o2mikduiQRbV2PLWfZdB20/HJz7V2xe9TrhV7DAvLdtnLi+WHYQIKSwZbV4bTtRBO/
9mZV9l2EBbzdHgW/3I5lZLLo2cZZ7D3kDXD0IQjy+IInZvuPeOyy2RdrMxbngl6gfdYNRcMRLmhZ
nGPRu028PbYiNFF3HOgzqvw0RMzqyl1spm7CjJd0a/nDGLjciXvPbvGXRnoID0FZtvZt9Jsb7qH8
bl1xLQRwy8PJ76E6Slx0G5tE2xXt4QAoG4Mx2C0zuIYFKIVzr1ooRjbPIcnQ3bZO5Q0djDfiktkv
oHZLnvpzWLiPGqUpPrOK2GZ8n4g55g+HnMcwdd6MO9mLl7Gy47MZtkmcQNFKO+7iCZbXp4DPRtZm
OfEQrwOryOiZnWMUl3P+NoqIizkeiZ18BIvpR2Yag+/ULAfFQvAeumrUlwmnXYQoQt19lSADCS3t
Ms97mXsZ+ecKMPNQQv3V94WMbJbye5eDg4rmxctP/iIFGH44L98jhlvnbe05KX8NkdMs9Adrxehv
lw9543wRkO2RPLNRudYv4Wjd/rFD0fUuWKlb70SCRg8pL3vEGZ6EusMYtaimfAw7ND2gyMHxDxLp
JjqpNtP2XxjqekCpgUD+gash05+tP7ro0LPnMSHxF0O9OpWdWz4uDS5YBufsmPH2JUak7LQt4YLK
RpPG1eE7wlL4NtCnaR4Td3TnQG5kG36P2C+PwvNL/2dhy0g8oHiu/Hn7QQzrY4bEFb/hbMFg4Oii
Je92a5PqWYEOR3CQ2s/OuCmjbEe6/LpdmhWD3tOQlEOG2h/59Beb4H/KWvqF0+ks4nFd1n3JrEzq
I9PctnwhrSeontjmwYG8xQ5IhQ67gBkQG8z6/kkUE6OQXS5MnSd7i24RBCd+wSQ6u05UQyrjTB7V
BSv7iHoc9Ujpu3Bu85xgJzro4Kej4tH9llWYYRKZLZ6VA87iLkPyxAx1iw7K+mQ8tTlF0KHjE3pu
quwg7clf2bHpXzjbY6rsseyZFWmv8/1fnSN4RKKhFp7Y34h5il+Bd8tMZGdl1K/4bILlPpuY3O44
6USbZvw5oxH67zYM2ftCd/AYjOQz96NyWt88BxBD1VPmxujihiFF/w/ms8mvMubH4FYqQLd3PjOU
/NrZcJ5OMIxz9k0i99z/600bDBftMbA9QPkWGc9svprTGI1zc0/SgkhOUczg4pxH7cYKEZ1lWepG
AKH7ZJa+/IXrVFYHYvTn+bmCZxLHgYkgnlaNDXu3RjEjMtzIKNiFpilnGpib7SByrwt5SD1Sd1Kn
LmYvdSvFs3+MmXjnn9SM1mj0b7H4zjVITDnOR64XDwGhL6NS3K2igXG1pSN6hO2alHWuj1DDt1P0
LLOit9NjfyfllHSIroOtZGoiKVbLtMSu7g+xID+gMtGU/wg3fCLAt64/PYh61dEpUGhC7/PSsLEN
YwP//iYPwxUsPb6vuxlMaLphyWu1Z0mgMV+4jav5kreuH3DK4WptSaYLKswNSWerw8qXMq7nLCDH
9gdbyJEXPL+V1V2bdQ6csJ87KACHmKmwebJRVVW/OrfKeVXp9b1NpW2EVTY7UgA1nj2Oldt23UVj
M2r6E/va0Uw+Qsu8/svBu+KtDGl57Z/bOBhU+O5lPv7mXcFyhjB1yzEu6ahyo+Kr7nL9b+IkSfZC
TVVyDHI7YWCGzXe2U7b49XxPRDlW2I2OanqO8JLibCWX5iWaJ5eGyK+bZT8rYn14MwbfG363JK+7
uBUDRIbwWLbsEHkak7avmz0TUVHdR0Et5Fe0tewCZcnRqI+6C1josOs4igsHuzoWvIsJZZLdN1Ho
MpNQrNSTV4H3Wh18zksOWrjG5G5FAGgvoAsjArbxdPtgvK6urxH3LGLOjNjR7sAI5oSHaZvdY6iZ
zJ6Vv7BpEX+M3+efvqjz9syMMhHeeXLXznff+4nz9k8R+W3xqWuSvHx4VBy0dofuuA3QTOyu0rtp
qEPooMrCCC1saCgOwcR8waONnAd7HfyEQdVhZptTd6+ti+GGjKQ6GvYDGanli44RqvVOxUsLdIwk
qHar6Mvkuyc0cMgZzouiLAgPJDP7KPtKzt6BwP7Qn57iYNTbBYd1p3/jj0Dw4LfwxUvHLvb13o2B
qYu0Ezn9WjMvY/aKcduycGBmapHt8AoDOLceu7HveL78Gsloy4Mcs2gmllNPBftfsIXGXqXNCKMQ
UziimEQm6X5sTpH0PwsBViA51+qkuyIIWcFIEoGs7XF/yIw+p+Z7KtIinpE7KXhMuF/yuK5PNOsd
NggVNOqPIkiseA4JvWj+QU2a4p8/33Z67gZLPDmEOzDbSp1WOgbjlgnwcOIh9FPh5U3AOLac8g88
Dqq6jGCq7VMIj1C8KBff1XGrZKQv81pZCqGNBCh18cs2oGWOcBVi8Yy3wEFCBrX7nrTlTiJqz1L4
TPPQNdNRdVZUeMdtsk6nInDcvE2rCa3gjI0TUT67bW27c8Y61AfT9O7fVStVv4DpB8MEo8q7d23g
ua6Vx6CUUh078M92TOLsD5T6OIudGiGqUwMVFsVpmHVR99tZ6mxbz2ueR+NHoMmz0LvCI9hpl5Na
QsYLmg6D/HjK64Ao3yCm31q8JYxS0+TTdOyQXs1X0zNsxx3puMsnyMWkMVtw/7hvPogNN5OQZdun
WoKfPXbeGqN6ra6TnxzCwaBhZDcLZklunR25/DlYJ4bnqFWxEUiMk0X9PCqvuoFjSKQ+grqzeBfX
W/rqlFEvjec2otyvqACrWnxtjDogW8vSST7l2BLgsGc8mdllN0ayUv9R4ueAu8TP0rUE6LHZ/erb
yJDSwbD1FQlo9PcV7DYFFxqqfs4BsNaPHAaMzArBdZ22sQjlH+4X45xmPGZErWYlA+2pIBCg3Pkm
yMyxTErPPGK7FOUhtmsn/8siJ5qGvXQaOR8r0rsqShL45YUPmIf9N8MrlgZLkq+qvSskE6Edzju8
uGugPDjvvBTkCYwxioZwJkuw3KCnjiXUmR6CW82cd+8imhag+2Asq+ZoexsV/2zGcQYxmi9qfsN+
Ha8nznhyzWmAlpzAcepD9+Yhw9gILEhf4rmdr3+vm85mJ+3URC0x9hMvSKinNXoj936u7oFtcHVX
040P6KOxbM5lOzowKOzaIK3BDrW/vkmbTPImVYTdHbZiWioRVWu1UEPi4/pFtkjfn0yAD+1sk0W1
lie5E8sPIiZQ8I7dOjCYWYMJl9FJU/UUKVtVPXc9ihnC+FTHOQ0vf+o5ODXBGEJTAjJ5Pr6yYckA
5Ns1x2g3Z54K7vnet/VxXAq/O0o7TclvPKmcWKkTW8tulLz01reO7bdf0GDyq5Puwi3WAReV99UY
MAw8gJmSzBB4o1vcuZ4WGMB4zqsefsQyg0pZXKS2e1v03vBJ9TmYT2/Gjs3OYK6q+V5RPuRnCrGo
T9cR87i68LzrIU5XqipctVPEBSrooyYbvzk1Xov4ZEQ95tCjWbWxmEppMsPjLlmGo6mH1f7w/MbO
M3DpXGiJ+NBBb7KzB9ZoOA+4xCpLbNE2tk9uxJutGfMPG49w11fF8gMGXxTPG+3z+quGUBHfAUlz
y+86Z2HjpeVgLTdIU8dNvvla2/W09iE8FObJpcpTp+nsAm5nYlpqZ5Lr9of8MqxOFGuT9HhTowRG
HDGsKIW/C6xlAMBzaCZhdmRgSJGgPkJpc3tz4YbmfiPCeOgPjBujVsM3DFPop5LciKY6y8nvqnd2
K7SQ5dAOwfJfsuX9+oeRgGP/INyF3uuIgzX6V4z17P11FjNM9Q5RVCrvQUFSz8Mhc/SkT8YpB97v
YU6mKOaSymcbpO7Skiixj0zf4W5Rji3VSTHvJ5bBw9N+Rm0v5WmZch2/tDm5KHdEnBr7WusuDh57
IzL92iOxVj9NC9p1LOYt6R4d1Lhw5wtZsYOH/r78Dhj+Z5cAfJp7hFvUTSeWaJd7p5CsZnSRgOT7
xvw/fHVWalbST3x9+wlo3PfLtMZ+f0MoVxZ29VwhCJ6tP8nmLsudTX0GgQqSVzxt+Pdpk2tPp27H
iXxOsip0z4YJlzxELSfQneW5MCfCn3xIn84hRDgu2E+Rrgue8+taGme+hQxs9CABsQwLh9JqpP8M
l7PJc+gS+VTypfjjaE99nMDNIHvPG06eYI3K68QDFoYpJoKouSBLGW8jh1oy2RnzrRSHBvEmsNy5
0GQmZXtHAf7VBrHof5MX06hxP2OeJJ1/NWKRd93s6kWkGzrW/zu1BTsyvG+FDxM38BZU6w5a0xd/
Z59ypGO3ZJgtJzDKuXwMDNYb1lxvfnHM1ZAHZysZXRXEUNBbXIdlw+SFT70db3hqiBH7gb+as9IU
u00HEjDnxrvgxNbyqDfRWIqPZiMEoMXBFj9Qg2n3ecI1t/YH7PiES3icrOODrUyoj4VZxqCDJEmc
8JtSvSBXDBcwLdnQhJo+E0YGvRrqSnzRQAQLTzTw0rKXErR9SEEvc9K7S4wcU3WfLEWp6c11bf0v
waxKvpiaA+tSLEgcdxoWGJMgd9ZEUkntuumgw7hglljlurqOKKUVmUUbhxnBLIYZN3Expjhu/IfJ
y1SEa38aiLwa3noAktv51vpR+NGsdO9/CU6Iu/cx1AozV+YtEfY7jYT6gaHGIckkhKX9mNrE74+G
9rn9AhlYMzg80krKP3PnTN0L4KOgkMOiyGsMfeFNL2IlyRgdzS22FNxSNS9xM94QFte4lP99POKY
nEI1i2iXtCYz4X3RKuD6PgfrOG62msbTSsxLeZCEXgRkNPTwF/d1HuECTuSyND9aKbvkqas31MfZ
jvyuc0z15qYsdRvnn3PB19tR+wScvaemYsx0VczG60PAd58k+3rJE3nKo7j/Gm5hAHg8kxWUZPLd
+TseLWmOV2Z9CE70cqS6UE+zRPA+6nAC/spiWTKbp8frqPk9dIfqYyOdYKZiA56tKexDiE64tQwj
IaxEJ74U2ab2DWnK6nc0Y/TRXTsOxfwAiTBvt/8xI9R2TnCeeNoy0S7dRK/9k1v0eR0d1qR1GUJn
1mdVCDgrnpZJOz6eduPZ9ZF7s0WUEhZ/B7hlWw9TgdheSHqCqg6GBn7YByOomGuVj1kijdhjCLX9
97IOW3eG227LfV6GBCDElDuQRmU+EwjK7pkxCOIdQwGF0GKSeOkfZOGr5H3p2gSqV3axI3ccX4Wh
//DI6tkxGlsCvDCx4SPHuEzTEg9c/L5pnPZYLcuMY+1QuhWblPqgtdjJWxMJDGZB7uotbZ1MxfIx
dz0qj0stDbubQ9N6a/cMgzMWwSuNlc/uarayRvKtShx/viy9IoCaiS1D6LxZk4g5U1X6R0LyHO9F
Nbq0L8HKBPzdkp3g/nRiRNBjRlCJusNLTJ7r5ExtnO3CIshCohWiLn6cR1s317ocWiyieSnZ6nIq
VjmzTLH3Sd6vQHTXAtK2vW0sRRv3qobWPtCqsr/aZOz4MgrXvc5xIsonHHEdrWDfUsqkGlOIPomp
QyDeASdi8ksJXQIEQLkryClooDAKTB51H9G2YivI+u2AAswMNYbhpw8TZSj7A5lOU/LEZLcpz5w2
KFLM+4QXf7UdVe/PtTceU0O+Pbh/jIhMxHABu/J9FCvl8g4bO2gXcYwMl5GEIoePTOtVXSbMpzKt
uKdMtS9zzTwzYgmT96oySCW7j3SVb1+WKAyC4dgR1cIrAH1nPFq+1ON0SAyMKWBgUbnegbAgqLnG
meLheUOVYv4PtJKAoImR3MtozYHNSaZQ5dkrrW2Kh1vsTX9Q/bZCMg20YfqpZijglJfxVpeVFBKY
AnU6TraFUYLdDMc4vzKkovd77OYEuwLEfWDHf3TCuCX3qD438kqHlVp+9LNLJNiRjeyuvqPrX52/
22AS47PKry88cfTkUo8sDBpbvtFtQ4NI8etm64vqCqd5JeAlDudLtPmyU1dcJ7Z6xKBTHVua7/ov
U/QpZkBUA+FZbKiEiXju+ObO4Uj72tn5z4JBjPsy3+ZX5hJxdHLatvyvyOFRd9sSjH7E1NUZRLPb
OL78oxiT7VPyUvyXTUQ2sUGIeLEdLaV/V8uln/9R3rvPudQlguZYJG4ajNiVMEAZ72kZmFEdlciK
+iJiTx8btRY+Ts1leJncG9YBuDxFv1xGqi1JIzORMpBDgJUzhuXqR0/ioH4suIXr3xO+TselK0+K
iaGTN/jzO+dsFPs7J2zD9aOfViqMHa2Sq44to7kbluqN2+PQ4U/Esbj1097t3YHGR063jkC2Adub
8QNB0xYGeMlb8JjDXYPNHweueKIxonyIXrh4nN9KFRDgmH786xxERXuCdqYxn4gG83hGWzra/Vh7
OOALPGAZw54Sad1v1s1L0ez038nTZOBHYFJvgDs+oAMxqN7PoYlZs6FauLNzMHamvlax9l3Sz5PG
O+hhqMb7EpLRvASsRPM/AXCt/MwbOXpPWcww406w47S/K4EOSIlRYeP1n4wwZXAhH0tdu8EsjNtD
nSSwN8S8npKsIEiXX1bUl0plmQVKzdvQ/w2pp3tn31cEw11gcqLqWPgb3q3QdRLxOJRqYtjdrHQ8
OyTfePso6qCZHwCJCIWY/58WT8528SxBRUmcUDbZrkkjQvsluC1jS7nIUJOpii74f7D/xh1B3sjb
mkBQkOqQFCaT8wTyrrzUDrPWjdrBlqVmCJs00XLgD7ckDRYJqAnkvVY1Sb0P5FaDfxHHxoQUTDfT
06fPwFRCn8WM7916EPKOMip07nJYvPFOYIeScKJ1W4+fMgiMuDoJlD7j92DxoOCSYerPHjP84Fsk
hjg4FigE88XWNa7TLmnrJ6DTRVNx+VF9cIOegoG6ZuZUiectJOOFEJka5j1MOKdKl59MVwOgXDWL
7A6x0kt4VFVC1o5HCCImwgqDa5fCidhvmuZlTmO6cAyl1bz+WERVMUH1Zp+wpRxU8tEz89beTBrh
M6vIp+mgmjyfDwMSZPU8Z3Pipw43evG4qvVmRpirXyV+ncccNBFHngv+fAhVsL6aCsb63hcEct0t
HJFoWnXvXRVeJkpkig5G5VuEZeqFIR1uThKbHP9kPJzTgOdMzJ97v84uiiMPa9IIJf/E3VMOu5iD
LD7f8Be5I26ic3kSYoxjcgxDDE5ROdsn4Nna/zOTL5HjHJWs+xGQrWuPqWsyA9AxUWmFIahYKuCS
fp/QYwfMxDqqXhaUDFW/zge297KgIHdo9zkZZ0ko7b7qHTuRZCFEQn3duv84TxVwksFE1+hrXgKz
yhNGsmJMXaZh22FY1lwy1vSa3/Gyet2wX2LTfpHpiZG4jMYmvu06tCLhIWWCgVsMo2sH2NgV05Ul
jIo/euYRnXLaAh2FJLm3hWjP2+Ko9YUQD9xU9NbD+r4WIMYk0+hKrk9tW/v/jO+3f/GEOsEpCeL8
0c8oMQ9VOVJVOZoehVaZlhA8fGDDMq6w0v4MwFinY06xdYnykgRpmwlFAMVW+nw2UhVuM+smtPUx
g2F5BYuvMG/hIr4nQrDFPQ6z7R75PfxXrF7623W9ujxX/HGao+r7gJkCCY3rLqJIEVd++HKsRLSV
P7pg+b+li3LsmjkshE2JPIAIomnlxWWuFCJWzMUfX4XTW8QJ90d4Ml7vS2Oj/tG2jnnnNxrkV97U
w/g7KBgBMdS2tT675dS3l0L1CKOm7fLsgIhMPkqeDPgS3BUzPKpIWx860iZA0IuyGV88kPb1LBhN
E2Xiqjq/59HSv1mHrMLj1pfZ68go0E87SXV9aACjJp4CrJeMC4IiTolDBa3O2TACzdIPjqO/19oG
+Z6Hm6qopDU0B491DPXvWitCpRhsZYPCIK0Dr/JSRyAT7uIErhLHmVFTeCaaOCeAI64oC3ETdLxI
64FNY223R4kxTbpMzMh/iVJ2y8Uz/+PozJYkxbEg+kWYgVgEr7FnZOS+1wuWVVnFvgmEEF/fJ/pt
rG3aZjKCELrX3Y+DDHl03Sy1V0oUBatYuftaAm0YPC6Y64ChdVO6IwrcJiF3V+51VTg40MDChfeZ
O05/2dc54Y+GbPqpRq8oX5CBcYJI1OZ79EHAsfFqxA1aGW/5bHCtc2LLGf+weqrPiQOxi1RGkPf7
QEr5hEd8Kg/RaICzkP/0YC+DB24ACFAmva0VGDtALYSp8dGS13jwSbmyBkyHAvhAtTqk+MKpF9sZ
qX94IzuqjilLb8sVqwKvAaSwd+9TuDnlTZeEGIxTP1vD85Dw80eG9+KHzJ3bbjst6CtnNoZzzY2q
B9M3dx42x54XzY6Y59QDI7DmXuDOnLcdCDAP21QsXwzjWH9QPDD/HGCqVxJBZ5lR8aa6h6RKm/SY
j7F70/T1EFxYWZKvHKsr9oXRKn+tWPnA/GNaEFsgrPHRIjCy3g9rjwS4Q4Xh3dDK4cGlILneUgfW
/hgeHDTZmRLxiC0exRHo6w6lJQ3C7cYrWi9iI4IZZFe1sqLHeE5GeeImgDA6m8rFcoZ8RLeVWdUz
pwFm3rXIx2UHy2jFa4nw7CdHOw3rfSvD/nFKTVAfo6sgHiHayGO09CPE1oRsQHHbUdkV+IeWL6o6
IYNkDMnMWt5+cMZQqnPcs3bx3r3eCadhT7gwxwpA0qT5ZXTklZdqJL575NbWTBSwRumPRWG7TbUX
98fJlNDufIIHnzm+cIRSZub3CK4Hox/XJzoyIt4TzmkBKjx9zzVRmiM3zbXdZWXIUchankh4VkWC
nxh35+A2g2Po7lcWXfYbFAqa/m87dC1Rajdt8hrgYJ+61KISy40zPBJDfOvyb8rmFeWt500jB44M
/CGc4MWTp22DnOnlhZfhJerydLEWH3OWNe/1mKynbvR09lm7awpWUQBImg+Fsq0iaYFTd6dNBJBi
FJ7nb4Q/J/cQdjVq0oBL5IANF83IcRywQrHH7w0XtqJNicRpRVia19eKvX6Z9GcBvnaBEtQt1c4H
GJbs0f2h9iojwOfwhJxd4pjqNNNdeR/bQi472diZQpl81oX3TBXJXP0swzCgIKRxD8QH2Iznf2Ci
ogJhLxiNuhuhJKipqe2SrwHlJdmzkmMLXtS90Ke+mYiJx2mmzwTRwvhPbME+fHLG2/wCdELtlgTf
OGqKXm4KPkoWI00MLxp7RvEjqojiad6ioUV/GMwDM/zSvtYw5/6NmvwfueS+Bj8gwpVjcmzHqtkN
hcFTTELIZpcAKyjrnNKA/BANJp0bAVQe7knR2PpoqmQJD7ZTtX0pBIWhCKlJ3J8HuKY5LiGRDsdY
NSFJ25617qZcsdSyC4b/WrGSRNE49SZf8GPFwCUyrPTlAb8O06Y0S/0UIYn3u2ISVX9YcqEBotQV
784sToy+W/qyP/c862TN5Oocm/5apqfbwX1Kh9KJ96Uf6ss6rB4+8JVf9m2Ns5TEdDfom9Inir/L
hK4IANgCW2iaekigG6rce4yGkxwvCyF0JqjVUZc2G8jQtTMXtlfl8GY8iplBZiNtWIa/monE1aZi
4f/DKzZ7jEcS+EeiY+WTY5wADsJVLGLvrBaFowkN3tnA8UCbMt4S/pLRNbHCs8LkTsoQ2spA0nRn
vSF/VAAK+PfnOfsYKZMzO3IVXv2LPbv2NxgD13uoRlO2ZXsk8ZuyuYPLVYdYyBMpAky9ExGjg0cg
u9/GdnZ+RaMzLQQZPUY4XYJ0I3Y//V7sTGDrimvAkBTR4UaD3HwPy55Z2aMl8G3p5AQExPOxWkEx
Nr8iNqvFQ126mSay7AA35Mhs1PTYKSUIvZM7Ko+5G3GP1c5MHIFirxYdYaVqRC0jMYIlASRN3K4p
jqrze303cNPVp6Ey2e+55BBms+our5mdjb/XdgXnVKDeDTsWQtxpoGm7w7amEeYEOHxmW5+X+jXJ
ijA6NL4x+mBKM/zJEy7a16F4em5LJwRQrTHnQdyJfMg62GgNWeI1+Kgx+df7qrJ+tVnykoc4qHnx
b5jkzWeS9bLd1W3rlzugDzNaVy/iY7t2BYHAvrg0ma3fJpATmCTbtvqF0TCrb3tYuO+egKNzC77I
f0Lnr99B7KyoeSIbz3E8axLmGHEwv63WEKZMl9Wv77GnxX9RVDN5E4B9M2dMdt1wn0Rhe6PHHk8p
wIjkjeA1UPW5JlaN8ars7X3QZETsiwoJLp/n0t8jKug9vkJLPmzQNSsdSqD6K7YrxdwLyCj5G81z
Y80hYJ6fD2UfojykAh73oaewIN0CoUjOVYqRZUdOsTKnavajGwCJ0xGE4UT4wOQJzm3D5eSebGXj
7ovOOqS6e7osCMNhShfYbY+Fn9OcM2G1Y/JbbcXZU0k3OgAmW9+8tBTOXd4hVl0R6IpMIqQAfsAp
uGwzFV/ory6PrO3nRN7XUZk6z0hTqEfxEqrp7EaDP94sQ1arQ4ER3NmUTpL8WoYUFEXNjQ/47iKI
Y0Xjkrkn0pFMv0mLIPI6VHGI6O4sMvwkbF7GvD1GDBNuBbV5N2rppR0WcluyIPKtRDdcZds2uz6F
rA10PJv0lycSxo1NOubT20wnGLtfb1I7PTmyeK6vZuHN1CbO8FApOqSOU01Z4Q2RUMcep9KVYMLm
AePOOlTMs+PI7mK74rNjcKTvSl30HLftnxHiwYOZmLovqQIZiwUVnz6LmABM+GYay6i9sOEHLAbn
bh5wTbgc/saSgNx161o+VYGs/6T8jS9jybBDxp8PkqXlPL+CB50UC8d6Rf+VFug+zHPkgT7ED+73
rWQVnvVVuyvkGvenyOLZ4lirEu+sZCLPy2j99zAumnvqiwHreFja3nNXQOQKpIBUyhJzebFcn+C/
EDAf7zBNoplnCwZOQuna63Ze7rTyezW0ZZxpH4zzYzEykzNlshve9fDrCBE7UBHBonDclBPRjK0I
YLtuJDicN7RbvuDStinnQj4v04HbZR3vqnD2ARt3Tvk5hpF5A2PODrEH+faOVyKtLlTbOeNXlEnK
8tw5Vwd2FrV7D4A5vGt95AaUyqL8Y92sveSqVuXfUfiuoqOFtTQX/RjaKSUPiFbch4FXzrOdULhM
sA6fhmgcUZaG7+2Edb98myhNqN6maR3uYtTf5jsOg3B4xA9l/k1Q+8pt7a3eL25TfXuGUa0avBCm
+t2HTvXYjG6FQS8SkOVs5SYY173JmjsRumSJmGjYnEyJq9RTkoeIjZJv+2Lnsvij/dR1frtEZQks
SmXlgcciZZZh/Kp3npDkgpAIg9Mysgq4gXYzB0/ocNJ9blZuIhy+TRcut7Wbi/hJkpv3dzj6l+rs
dc30M3uJ2x+1SerulsLIGimnCJEnW4PvbDPEwzKzvLOjuzMiYru0mUJnHV7qPmiSR/y3YuF/snX/
dlWRBGcRxsL9JM+qn7upTs15LJpZEonwvBHeK97cR2aTOn3tySek2xnf+rJX4GGfF+yAHZKDHm+S
kp37Swegl64NX4fHqh3hgXO/h7hEPKHEGfGFTS0K72LIu8VmjvF70ipG6cKpSnBekrwrk+owujGm
sAR5ZhvAid4DHaeSUxeB4z8qQ8vgJbViwno1VHrZooKxVmxMsjzlNqPUi6v7NG+tX4Rf1aK8Ltt2
mdeYTdOnDf7sEO4dHpUhJ+nDpQAkokr9v0HHyuDOxXn1AXGvdI8pwoSEIiSm59DwktpFeSdWykX6
cvoJgaMh9SVsZmDT8mHvG75nzDVj4bFaWccu3BUlMvMlH1jsibDRwaecBu3/jrl93owUJLAGpKWm
+uMH1h+3XHQ6Ygb8IrBDpFNyZtXgMdavTX8pJiond8TiUjirHVPVNnfRszZQ89RXG3g5en2nwpAk
sRx+J1ULJEKtgSpQpCbM/+B81x8n9ZkgwEIHP2tDWuMuM9oicsVVigbQMdIMoxaMaozC3YZGD65r
kHhxDcyqdpha2xk6HRhOybNUB/X4QNcKCxuE20xuw8pYSKYjPY8K87mClFTRM8KY1V2hg5ihTtgh
UpZiGseEV8DfQ3rqo3FLd207sMHxxBs39ggSv99CFqsqyCx+HuqN4LX0z7OYyqHjqu4PhQEZpRWM
FBzFKXu6jTun0yOpT83bmxdkDjgyNq8Gm8kfkO/QGpJiNpbRwYUPRu4Zp3Now+XkcTleNuxhSHsO
cJueRuyreAVrGCqbAceQv4MJqb/yaoUpWrG5omolaKLyrlgl6AxJUgFbbzh3n+uI4H61F0ngUqZ5
rlerjzwxAHlgHjhPA56ZlAtbOZz9JHGJVYaOgBZc6eCfn7isNRzfrw+FrZzf2OtxeYUqKR/00nPI
paC8era/tXrHaQEgVpZ0kbELFeO26q87Y4+wwzUuAj90l/iLeO9F7r6Mzdy1ewRp/NeVbgTfxDwv
PyxKmreQIGAIkgupZiMaX9PAw+aE7ATkvQYMXBQSU23Wr64a6t9rJHJooog0lOU1Aam2dJpSNndV
FLFBZ7e68fy4ec6NxIVUGwy3/Glz9MfCVD3xpUV2m0PxGMjBFYVzcPOopx/cXs22TZX3j0PTi4yA
Z8HCAavblG99mwDipTF2rbce49mrbqPhkVdnDaAw5EQnz9hSbB/hun5vXINnfsm79UM3ESZAfplN
vpVzFD8U3sxFgUlbE4wUjq032hOYRCFtdvB2UkJ2h5TkS7yl07nxmBBKNuB4//v3eRTrNwyBUhLY
xD2dIRgClw/n/N91PgZZv7rLi5RVCM4NsxXXOD5v7mwZu0/bUvMRdNoh52bJKbs0ajwMQi6wduH1
xpur3fJI7UybkLFVhNtLtiHFtuT3fAPfLh7OtkYO3uRwLcjL5jH+VkPu5cuIymCCBwH7NFcCXalu
0/hPTZgWhklE8Pcg+yh+92zD4rzmDvvMjpP/iJP1WmBTjPwwnUn3cr92EtbHCHVv3Ys4rZ+KzMu/
e30lD5K4cw4tr518q/qRpwsaTnofeQ15Ym4PiIV8ELyNbZpwmZZZsnTbpbiOIk3bckuqRdRl+272
R5Z+ZTFgpqA77A13KWo7QZhrFNsm6mb2sIbsJowGf53Vyf7SBKQESn4sbtKoWT9mzkG9TcZafi6L
o3JEp6J4IxxsPusmFDExsEA/xMCS3G3nG9h7s8tba1Mwyr4ko5eywI007CAkbIZ+v8SyziICGyK5
qio8l3LsPhLLVuuc8uH9wUYIRwSYHCP+WuXyLLGxFoe6g46ACWDS+1an8iEKraP3Y9jkF9EsHMn+
kpY5rI6wf5jHNv5jC34uBwIZibOhQ0k0e+CRCIwzMgV7aNRf6ggi5tC1XxCddLgYfxeGCsgqYpT3
4+XSw9EXLOF4KvSYPlWNDxZjxuCf7xbYxd226yYDlUoVblBvjC8ED4trgjOJM+c7Yf2UcAdfqns+
S3TrkUrIG6Qv/gJSQJk+tLQ5MWONS3/bley7d3HiW/4Jq/4XP0VMGzZIPB53RkD9hN0JUpNPYQHU
eBc/d1JACj3MrY8Sd5Q8xCOwfqJA7EzUY62wxm5oVOLX264D0AlU5iy+zcIi/u0Khenb79Twz8w4
D6gI6cxE8ecE2PPP6kFGCTaN16v4/koHwI3GY9VhemNF7ePkx9HRiqOB7a0/azIAijAyDQsLZCKc
S/TLpMUJb3XPLgETwzzRBOty1f2UoWVHf7BMkeEJXCqSJooa/GGUbF45Qx4vJ/RmQlfdrOyppBiB
u6Gscsq7EjLZYe4P34WKVLyPc68GsjxE+e+eg+mbyASVXd3UJTkTds7abmknEquK/eRPkvTRmm6b
fJBTd16V78c3LIJ78rYJtlo+fhUqHVxmXkTNX+p5LFPtNIr2WgmlrqMMGLeGkaJPdPJLehjGdixl
s5CQGZLMUfRtfvEbbMfb62UOYn+9EEezhABIdNZqLLdrwc5B17lH5t9PzTeadID1wOvb5WIBnCeg
4wXd8ny4XWOwDcFsnYfnkJTFEJHskXR9FFzdCTJn7Ghu9KrUW+WW/HvUUdj+oVhYiGxk7cTfSQrV
ilsZGYNNi+e6ejRZNdLIUqXVb8nKNTlpOcVvjoqNxW8YEafxm07/G2xARqyBHskX44DmpSWaqX4P
py9Wx2QculdsiyrcaK69YCta2dCVk6lFvk00HL4a2N2YCfxktCdv8eFaZ5Tq2GNCsLrfh13rNrtJ
Tv49mo+eOArYu8Yb8lrVcGs8VUy/M2RW96+DX13wlhhreDsEv4/GX6LHzLBx/egLg+xc+m5vbroq
bgiEg07r6i3LrKL+1uid07hrc/LG3ClsRhx345H6cy4MN/y4cEnLn1lPIAD5U5z6UrSrnwBmGUPk
5LQcwtsxxoJJqVKRlpspCHuqpaA6jeIhTq/XwJ4CgBUgZx7hhPOrqsQCYozdIrvlwLmwhjTLvnfr
VEHtFpVvHjha8uZviNCtTgGLW4o/NFv9DRShrH0h397ZZ6+M7LPFwsqqapljfuBdBL2QZ7UwUOHX
UrysbN9zXuPJnL/Bdk6Wj3ws5+7iepMQdzlV4Bx3ZRkAUyAvkN5qvHzUGzXE4fYyIp5E+rj6X4Aq
1QObhBLiUV9WatdT5c1VNURh2bBrT8eHWCtrT0PdqVte77xqyNuZ+YeVGPVGIf4jTAc2xWCmW6He
Mlu28s5UYRLuXM3/449al13wSarUk08StiufNpZk1q6QsjAP0YylHzjEO67WPWy6PVpR6h6M1tmR
23ght7URCO08frrbNDh5x2884SxC4RzheUytYXkHtAeIZFYv8/BGWgoQRharVN8jCXThvtPs2L/0
ym+k5juD43vA01AXT/DGUEiCSNfvmCaHaDMN1jzko4Fw1K7zikUUnqs8+XXYL7eIuoN478Z+nXdO
qKiB3KB7k+k2qeuV/xALFv9GkbmYHkcK8Pr3zo94TNilsPYIcWTz0P8YdF38RLLBjrF6o4QmqvHa
U5NpsOswlLTUKwCjD4jOIB/1t0ykjF0NTp/giXYKFb/5wLpIvmLFSL9iEeXuM2zDGfwXU+4ZKI2S
9xoHynipkWuP7D7aFhc+5oUboiVAfFaPreRvYJwhag7GZ+HcFLMTla9cGDHKA+avlTtvm5Igy2ss
VRu8EgLzwQmyhyPChxHS2Y4ALAgMEkl2YZ3DEHgt8EJER6777glrRB2/Iv7RyeXhqyx2fWTFo2mK
3J5C4AcXYzLvNU0qAogOaYF9pdviHLYuuzc0iwy8StFwWUomHv3t4s/1ZRmuiZJIo509NQ5a+nki
f0Oql7gIWYPZQufBVjg5NyueyJwUowub8MEfM5oj/XU09h4ZCasmDd+F/6vyUG2/+E2V4R6jJ5YP
JpWQV7iu8XD+ojke46VkpUCXWy3V3FBab9lYcMmVpCI2MuDdfBYsuYa7tkO9JxmWTndD4iQ4Al0g
fJJEWkI8VSHfk0AAK50n6METZqk730+GV0xO7TczrEy/E/7Mby1HNpqVEBVKSrG2/8i5qZh9WS3Q
kJZlyfObpcvyJ1zYa7abwB+MWw3mFXoJ8sEd216FMMe3VNTbQZTX4ygkzbUdnEbswjIYmufU9qN3
CNaGOXVa8K6CTzGrpf/LlQ9h3ITxoUpaFgVhnKNEtPMCziNthmQXICrx1BWF6XYz72PnPWSlG31O
k/OWkbghTNE5x0DyqghaPuENxRAivqPhZZ1Z3fgdr3VFwEhwZU16p7zvgmUlZDxVBfKkGlDUYiuX
yySoqeaaBsqcEo6k0f1KfCHu7rraVW92UP0V57Z67mPJtti5UyDSg0fI+VVw1Pza1TG2/OLeO8H1
ajN58OaAziVzdSynMPnK81j+jbEQcyFYk/mnaqKGsodR9yAJALq/qClqKN+ke6fFjtMu78y1eDps
MXuXoMUqRcOXybmMDES1TikbTJLX1JXkN14fAhfCIUGMdC1oXzgWRDC+JcYF+3JlHNiHBNMpqNMB
UXff2CIrthHOwvJYu0NB1Wcz/KmT2u2Ys50e46STGP+UcVnr9iEm/8uQIOvv2Ky7hqViLwyIVdLe
+Jyr+mG2Q4iCBCnFfYeIA5UOWjUj4CwbsV6WtQTW6/lJr09NNPbDwbos3THnDKLe0vrqOaeK7DYD
ul/C6BIRDs8t1YwuG0FJymmXIoM9hdwjIYrCPh5HzKu64Dm0Tms/gv/bZsphKYjaCmrf7rDYLzfc
hIL8Toiu/2Qybcaj8KIQKMKoAbRnIh93xLR6UjkQ1A5+1JqDIykJ2dCla5dDMyaquGkKPO+QULyE
jSc/GrZ8kZHLMUVfau49bgjrbRhGc7ifUimuPR/FXHYnEebBY6rnoP8KC2qkKQ+xoz6i5sr3lBIx
aGw1eiep7BgoG2B56goK4UyGcUkIGAeSG1UQDRHX7STPov4psF59E0R14YC59cf14LEc6x+jeR3/
JvhekTCsjb3mduwyu9PiysJmu7TuZodl/S3bWuQNpyPg8DiD56f4hsDFYy3ivjh4XDiuTSZdGXwO
mOYJny+F8+35Lvk2lJ6g2ePG036xnYFP1Cfkh/V5FdmQLEdBHCnggk1EX/B1GB9l3l8d5xZLE/6Q
pkm5amaRgw4LU4/Yp6rKA8eJ84iDsfe23UTUOqHdr4qafRwFct62OZIC7mrlM5nqVv+yY1zdhgtG
rW3C7j05RtqPBuhJsH0irpKSG+7WNpHiDU4cQN4wTHsL3v6IF4FpwRUjiaxgB1b0zChP8L620VI5
HzkexFula7lsI3g59kCTIEWog4NvgBslN2HARuv0sRIKag5Y8UAkTxpEEf7h7okDzn2hIiRdn9Qg
ueChbXYtd6WFzFndXxnMYdg4gBDq6ZPiOkwdHj4iHLFt+pbihPuFmChKvsOFBQbmKOGfuiZuHrwh
6L679koPWQeYyUOSWP9SOiMv/2kVC1ylsnNvm96z+nfjFkn/5BJgPHBh7pnpbRi1r17fhNlZInTX
Z5dF2TEofIWlYmmF+9QjH+L58CLxHXjXJ6WIhaH3rws7OCh+TMzTAj80+4hqkpSbifZYfnte1u/W
PoPyTVEk5UFoCH7+Ypc5DXYNdgi5W/gWqv2VpRpwxFPleWCCsi1v+kmVz8q6s3sMNAWcGzgYLFnQ
1QBpzMIlqMPOXDvpETE5Qjgcs1SGx3Tu9VUMGf31OcjV8kPTRfR34Ep0gQqZY1AQtFcfRyXn9Q0z
ObeN0FvSH6X7bLpTnpM+cuBAyMK4PIEV80G3bvyJW/7N/x0hn66xvCDxwKtU/JlkRvezOxAo2UMq
5+Rs+rx1vp2RZK8QqoofqrwI3wl7dO4X4mobP5uWcxIrJa9ClyLltQ+3Xuiu05e/zK6DanS1Puzy
fIhT3CBElzeGCQCHfJP36qYAzCtf8egEoLEQRZ2vcQ2CW1BXVgEQLD3iUkmloZDr0Ief7vIPwKmG
hHWgWLVn48nM7AKuPBesfmN2x1dUfxHprCjdGHs5U/fQjXd6BOkJ47af59vJyymV2+R+k/GD5itv
vzP2QtFn0I+jYHBoKyq6WLniVWcm4mvRfL/c8EBqBZw9DT3ccTM5F8J/YGMmgiy/YB0kMWeAm843
SsVLe6olft1DIDlwzzk3vPDk+mF6VzNJro9Bv2L6GOW6ZBSG5CK7YQrGjb1xESrT83Dt4n7EU7Cu
R7cIe/dB+0DIG2BpWAG8Bq6VqgfNLbXlryX/WCUifGr9Sp2vIdl1310FAmAZ/mMEyOqvsOzSdjMu
KdzC9IrvSAB6Z2LBESJcF2fZ+FrNZpz/TE4zthPGLyXtcxfntbNXZrk+6EJEjA7cpF4zUdEMvTE8
SN8oco74ujoc/D00xNR/9Eyhk5ukZ1i7axoZnVeqLcIL7kq2gjE/8emDJaauj0ntO8s2H5MJGoxV
4w50Sj3tR5YWvE3jawx2W0dBtHzbNB3hE/P4LtO6TeRq3hxA3v5DCNYL+Zl+adb9u946hOCvM9sd
rnY13LNLjMZDx1CBCyOvGdwxNFbL92RbzWJR9eZPafrUPobzMhDenuaE4hzOW6JtoQnnJzYpnof/
7uqv4pWT38PAlA0bOBZqiPmUam1FaE37RGHnWB/zGUFxa+gQObvNFNF3YSZO0aoo+24Hvk8+XCO5
jEv0MwabaPEa57Glk8xuQn+kamUa4C8eXEMcHAIYhfA7EzrZCx0gwjvj8JX8GTqbm4MCI/C6DAD2
txDUJf0py5wjvy2zzOShKTznTJMSnhVRQuXZI4Vym+qn2Bu2JdWepHBKrE0UdJSl11gowpmrdisY
nejgs3X77SalTZEjkvGeddDVnAmNdpeRxl75NBZ4fQQ/uIGYXIMHY2HRtAcWMEjsUMav5DNBj+RW
TrDG/aFfFE00fm92LHW7x6wkj70d0pFJAYe7ohfh2hBsPYBz23hyZhdVbwr/yL7R3dtE8ls8IPm6
YjtEmYf1E2DhHb7D6lZBW1y3a0mwjJa0pjRnivbKvx5ooOyQgT679aUqMrgH/rC8teXgYG+eEue2
pFUpuhSuvybnogi7GmBWsPxNRK+LD46y+alJCtmd0WrJym4kAtlTmXjLlVTsGjaJ8YyH1KfUkiLz
pWe4MEimLKI8rjmenkjQ0mM97dMu7z4JIa71A99m257J0FHUZgtwaDdoiIQKeMx9+1Ny5eGdoaOx
2ZLrEzQVCFbYO1406PNOnxpqulsqibhQp3VI+0iFr70nfx9vPE22Kgac62KyLbpzDUwahA/bsJMc
qKCAJcgya6fxQtGAjmD6vOIMlCdUwmh5qydJCGWE3HBSgaqyLVb2awclRTjd85Th34kS0zgv8UK0
kuMNse+R9UHw5HTsBR4zPiHq0vOUFU9AgPUonRKTao/i9d01VA5veqM03gIZLEfHNsUdur0IjiUn
yNm4i8mxhgDjvE+CUNOcwgFc+mRfw7h9IDjrHiNabUBWdq0aDzbH0P+CXJm9UqTa9qe2ip2jaSba
SNwhVucqZt/4tCB3lt/E5DWcuzhaix9VOhSiwgXlwUcg9YePGcvGWTqDS2fmQmp9HpysuZiVVO5m
UZUP51gSrN/GpJ77s9XQsVHBkrA+SO0skHYs9Q38EwNZx+Pv3Dl0PLCVmFHT6FUJs4cZBN5yhuQD
kD2H9vkP+KHGy4Su98z3n/P3xbKQ+8oHRYCfYKr1R12nHXlqiWYo6ChmA4ne0u55HargOPHWIZlD
sZO3UbYGRErUQl+aFq3q0VWkoNhdkB+mEbXo9mYo4Q4igKxcf8H40mppxnTdp8aAzg1ZychLAM30
MZ/psNv2eV59TE1c+oeY2vmCdvU1fLCtN6V7ckpDSFrxCuFekXKeMNEgcLDT9bFDlF7yixASwBtA
ItNw37EUlxt8Nf0vmHQ5m6f0SjosucohjM0kaJyoLinsKxnxNqEFk/CUGBcvoXDL/qnjVuaeGBTE
RzhqD3m4jM2J/tF2fVxc3Fl40PBik6Ze3VtcRxSPLaqPk+dcNrHar6JUrIUn8Y+NqGG848n74Upt
zhhFcSC7nMWgUWbl/ruan2mgpFbRPw9Rr59ieEbh1nEM9h/caeRGLcVfVzr2QEeRruofbyxwsG+5
2cUHkC1B+qrjMT97IC7rv+SXfPhzxF8FTr5iHAASGjbzFHb7izsfNfyJ5T1gmHV/Us8filOM34ml
IAFmkPle+zqnIf6ZNSgy8r/ZQBfoDrlsnm4BYsSQ5YkT7Vdo/EQV2sC+jIBAuGkluU2+6AKUEHYE
YEDIJm1+T8mC5SdtfcxHuSNFAbZyKWhiLPCS3qZxUf4bZYTHLAJ/NrGUiUuPkMK1a5PwOpciOavs
ZVHrfDEWsXjbUUqbbt2psVQmEjR7ELxrxtewjdNuMw5TWxzb2QlAQiRLdo+kxh8ulKZcr/U6cZtM
MAE3Kl3JDBgcrJxTmF1+c8PWGf/DAXv3jdJ0IJ5kDe3jpEdnOHYBKf0jNQXXm6GD0H4zNEN1WhQO
/62t5UqoL/PULWDZ5TfunqamQIKb1r0tdJDu8rGLYRdr/O87YIghcdQI2AEmeyocTq6KbUYdQZDS
zec1VfqPdRFHBqwQneyYmJ1vfNFMj3nngnJMg0A375VNV2SmkOj6C3M96FRHMjJucUjgHROlFCcq
9LQ9RGsX9WdT52F34aq38F8UTvgPxt4EsWoU8pgmcUzBYdTgv82I0w839AmSmrOwxlJW6Xxg7/FU
+K9g12MU4ohcFVyaTMDbKDEKrqQw1IntRj99ZnEvZXTrc022X+26KOdmoYrzbowaokhsGoP3CBNL
tC3GgKotGAYrJQzG6UYsgFHeYwqkCxMQgJuo6MjvJw+OJqlg95WYdl5HRT3ZCQR6Do9OlVpcqw0C
iLDuyEIPoY6hXcwVo6GX6Moh7LDoa2zIjfeBGuwDKCER4I5NxuvcRZx6L0o/nQ8wDuiJwYEPl7ub
3VhtKJeFScoLV1+os7wCrXDnMpvYxQHS5JfrDhlBq11irPqYDZ1O3GEwpO3ZYJE+iKXQb7B0J3on
GQO+tOoQk3vMxBzrkNZcjPzUVm1SxpmEiuVxegZpRTcFM6lDbM0V/VmNJlL/cXRezbHiahT9RVQJ
EAJeO0fn/ELZxx5yDhL8+rv6vk1NzZljd4P0hb3Xvgia4RttcfD13hZVe8drmiznOZ/kV2bldO2k
dPTLJc9m8d0TTNSso6XxX3udV3TlePlJJuUkTdb4p8uZBT/twBaGo3qlOY7JUchcqyVhRIR3JhdD
cO0LzQUNNsN+TXQb3jGpzlPuvKRgTl5pfamcmnAouCnTrltAo11znab3xtZBvG7rjqw9Kxur5MTF
k9+XtK1EQdp+GFwNY1as2u7g/pdB39jb/pyj14chuWMKYqkTREzDYeFEyQOXmdArFtnK3uolRYOZ
1MDmHJQwPE5ta31g53f+BUVLvCZO5XZPHFDx1zhW/VMNhKchQooYxNPJZlkFdTa2HzzyKyEMScdC
iglfj2bYmZlSrHt7QIce2T1r3cgdSG6tmd5eJsLcnDUvNRSooVmQ8618Ht55Ey+zN64bCbVnY2sr
39UM8tx12aSufGSLno9bQ5TTbQU/ddF2WUB9o1a1yuZK0UDq32oi0fCZB6Yi+ZDpJV2UGw1vKq8p
xURGrBSW7xDVqD3xUmyrAFH6BvoBTvEel++fdKbgNaesJZ3ZJM0PdEnUIo7R83htdO207y4bv63f
FaPHyNBicQLDfXgn0gNAk0LLeC+aBNU6Wc0odkBrvZdkQYVrrBeQI1JOe49N1TScvDIwYpM7LguS
nBznh1ky7D702WCGo+7T4AmkAXMDydQi5EcfSRxO+czJWwKnsyKggi6/CiMyFHGEJsEhaD0fKY+D
6/JIVDhiZCBkDlF/REi+ufQQ1g8a4wgul+66q/F0HD+6k4+mmrndB0IfBD+eh61yy+QpYckeF7Lq
3706Cpcj3do4wRetQ9DqQbSIQ8cnzfybNEBxoyZ5xRNJHPP9PPq0KQmGsyMet7jcNSRm1nesuoIz
JF6Ph05h2gG5UMOdXsitKc4laDZ7H3X/57ObIABPWgPDH8jI2oZLJLt9KsF6fKHSd+61oSjc2ERi
jGung9xF9TUD21gjAEkIKzG68Ytu1UAcyPf4BCeMkJ5lO1xe0i7IIXCXx8lxfaa/ue4fS/htTIwH
Dw/XmyfIBfguQVSocwhnFphY6Mej3TwEiURTveFvq2aL6zq3GV0w83RZhnIhahhIQUH08QJngAc7
nZjt24hrnkEq6HqnjQ4eKSxlvR0WU52bvhDTxrMl3vV6oSD5oC1K4j1bg4lReO70p9CFmreh2HDD
bTGo/rWaR9qDJhEa6tCceofaZ+a8dTpH/WISHjkcR66PVVNVzns2OcEZ9GT2EdSEXKyIaBnJy+tU
+113go66rYlbIAoXxczKY0FGh2MP3gNizoi0PL/ug+3Q9VWN6bHOjy4im/Ew17WRe8YzJAdRQrK4
NTlK6z2JDfXnQoan9SHETNa6BRWvoJ+JpgPppeYhxOSLwMJq8/rbspDprkOwB9SwqkZKSAifxegj
6Ur3C5btkh8HAgWuPYAVs3KiefgPqkWmNot0scsuCkf3gRwKrbZMz+ryNOnlZl0AwIRslRS4kPUe
Rna0bl7/z7dj7ydpWqzegTUUC/Y64p+TqcIrgUu1SI5JZVuPuNs7TGkBkosL+QyROFOfR0ihZ6fV
3r4mRCs+EtJbbMoxQq6xhnwUlYcwBEhy1u4MhgYeAUI2yUB7TUdTJmc2t/NjlPKQHrBzztzNKiHx
s/O4QpH0wdHZUdkjj1t83XrP2OKI7SzjMXG32I+wESBU1Ro0hiSJCbIanUvaMz+HiO6OSbr1h0KR
ngGnaDa3FgJ/CZiSbvkIp1F7R0sUffovz3MsilbZOYSvgONHy7eiflyo7PlzcPZ2bFjzzt5kGDrc
LTFR5O+pWtLQlrRzCyAI7IEkR/E/3mCsQrIPIGLYUu2HfyMy0gH5ccsiqJa0CyuPtp85TlfE77Fb
MdK8V6xhomfy4vBZAmkMMW7ykiCEOc9F37h/VCFLtpu4oP5qsnA+m4EQ7WMYtNCsNAuaBWGDw9aE
J7AKT9gruhOpBHF0atrefh5CVfJasq2wdwV+Kn0iO8L8Ryqz+FcxBSpuL0wRbDHfKJagQ9Asm05A
6EZLaPV34Nq09epMWKGiOWXKwLwxd2mU4xTJFtOxfHwpAcyIaxQzy/5tcuIC9jOSRD5TMFbygwcQ
88W6h/QUHRK+fOenU4Owj3OKmo/5VmOs4uD7rsgxrzryP5roFgG/4Ss6RUaRJLuxbDmgj5RM4X4t
L6MAD3j3CEuI+k4cIWBhKLaQ8kYHe+ahPEW4XbF0OIhHOZEcaPSRJ2Tjk+SK3HqtIka548Yx0GJB
p8A5YRPnWh7X2OhyCYkosdS1AcwMbzSk6NnGIfD1LdgNpZ5su2XvjN1lSndi4ie+Qx2NOEv3XndU
lqXc4+J7BTM5qbBqTZC6XHoZy2t3cesXdzynEQlnE1N6oMc5ABp/KNU2hY4l+UhZJpuTSBDhMSP2
Av+1xOMAKK7ofJcFcT1+iLRxvlu0M+FLjzsRMD4LwlOo+5G0XZX5T5zzFglns2bUCpugukyNJIiz
XUq0+hBswkPPkopce3twzyPYYLOnxKTZbqwgYLqIr6XceIGR3g6JgV+8uxmrj2OiKclfwgSEyWoc
4kRdiZpABA1XWqWoC7JSJc+MZD2a95xBgdoPLRRvRrvlDUwRevBZQaf77G42S2zRs678llTTZwRW
srxb4FSlOyZp0U9VAynFs4gcbVcOZGSuS1uzkKJFIsfP+I35sJbJfCS+Vtah8RpfXpmp4eVDSplv
OiAlv9XYSOSMKnPhufa2ba1KvN0abaFi0LSgVchX8yTwzGfjaPS2JPgmJNdKNtVhsMix3HpdQKar
AMJiHWs1deOJm8meDoFL9/WEk2a6eQtLWt0hhsmehizrVwtOA0LJpCBuJxCR90XxwInSV1Rie2dm
YLGKEDQgrS2IM9qXoSRmHoMnqFNn8PQD2uugePUZ290ihEfnzC8wu5yMyEU2eRRC2HRdGL1h0czF
Z4hRfYYw0KST9aT6CplLOgJZweWLXuMNYK8CJYhzB8W9Rh6gtt2Y9ek5ItMZEa4lk/w8N1pWn4si
t++bH6qLvhvPaX37u+rZnR5wo8fhrnZ7924I6F+wfCextZ5yoBYn7psF+iQlIH+nrSrrKYNVxXhm
adpleNa1qHPU3yPEgdMIn0ztRo8R2InNxDh/J04+fdxIpqBm9DIxd4wisQHTkEhGNnYZJ0dc1L4F
AbjxUYEO8STOVidUsDakDzYXVUwkK4aM4BggpzKuNOFnnJ1gLCDPJWs774K729YF1VKWlpAlR4Be
K4S9/jlzopgMcYg2yN5JD6cnRgwF4PXWvdTT4md7E5SZ3JJ+w8ujeiAvkBN5EJ6ZMwewheaQsx18
iaXXJkazhtY1lNxi9RBH/7CwTOFj03HzXnKzKD4fxZ8N7zM1zv0LWXhd9qjQ59zUOaMdUTWQk4N7
mWXmsYJ7BYoPMh/e+mxOFUQrTMk734QO7QLk+gZZXxpF+1olwPpXtuFzwkKRQlFdNqVxO4eAcF9W
7zS65lEot7IB0ab4EBiQqZNgkWTRxFsSYbyfO8+kby9kdekCcMcW62IZbByOVRw1aVPvR9W2/qsM
U7pKlpHLDhs2LocW5s+A7JtNDdsnzRY/9R3/leMVNTjOYcX71PkjcYiQtr76yXd+E3By6Io4KuGQ
hoyLkFkI8Z4weCWSEsUg0eSi8b5MmpNaTSlCMjxdJkGTUUMQD2wTrssHVEAkebl25d63s/JIVIM2
Tr1Y9z7n2KqNIPhgO+/gPTh5mIrtjKzpFnqiPLFfALS+sGhmj1Khqc73ipEGMrD4/5HIQPtwhYyd
I07SOGEGfV4RItCVVDIsCAcSSofOyC9UKNBK2JjhMZwD5vKQVluvOIdl5+1chhTEurSFMhtKR4eT
lSw6lOUqMyzdxhGhF+dPA5cddwTDZ67naA1VI/5LB9ESuFhPoKXDxf0dU1L44iJKf+iBwFqgQfyF
Hku2g41H/OiWjMpWBJBn1g/nMFL+qOch3FIkEv1ZWLaPpKyAPnipawmPTrpjWx1SgyoWERyg8ruE
dvurZFaVbfzOz15EI+/NaMLivsuMc/H9MTfrufNcMmJmH4xjOFvCPbTKSFAfrAOZiYN9SDki0Go+
06cPasdudSHNYBkpc4pizqhEy576CsrfoivslyX9I5QiBIAQ7Kv80W+cKb2OzpL/s5da2tuyxNow
8ptZtD1r+vflJ5/REO7LxW3MGnUq0dvxSE94shn99evKt7NmZeWqRvJQleK9m3L93tqt3+7KQNvh
tstsyz3XcRh98ExM7R6OqRe/TwVA7rVv9QzIfX9W13Kmp9gE6P2IiTZNTMxTGzkzN2zkvISBJpyu
CYdleutaDYJTh5641CSclBtAJSSDMvhyzaa2ZfJWzQLnlZuDycBqxH4x3JgQvd1amL4vr3hLaira
qkK1M9uzOIvZI6y6wXkKHCOIR4HaLSup/V4Ezj/xNGHBSs8EpDXVF2PzAS50l2CVmnkSTVQ80fnG
H+D3GK5hxWKmNfpRLNdeLCy8iHGJ2rfc9MQMILKrFRy5dZfU1nBZKn9s1jN9T/o8eW3HIWZ8L9yE
SMwwEk6M+cCa4UkxyIy7Niokh/oo8Mb11sjPeNOYYEphwAoKigd8svt4X9U97temKJsQZjpspoY1
RhtnzM6yBv9O22iGk1WqRoS+2gps5OHY8Ggqit61a7FPCDTRyxXXccJCtrWw23cPTpO29o7Oq6nf
5kosJHe5bjOEuzyNenzkKsGj3Cs8zk9lI0c+WMhyQCcQGY+4LVlmh/OpW5Ax7gxxOeW1DSqlLlk6
cD6e7VjWJKug1A4mcHaccxLuQeONe9by4/jDHsp4HxEb0uytS0q0zESgwEpY2z2htpusa5bqIhjW
oyYrmeCCCQuiAVxU6+OOnxihF3u74o8/JwV+JxBrrCoQ6jajZ52ykTn1fhFlkj60BVrNFQ1/y39U
ap0AsYvJC0DzPnWXwTaF+czi2iGAzZolMQ2iqNZhI/szWTRyeRZw5txTMxXAoSx7nvzjSCNsVikl
KPGh5FEwY6jUTLkrWzBMe8364B/9j8YbkPs2IjOKSJRUXNIVFKAYbBCdFPTQU8dKdVxHo+ss9Mcg
tTc2hE9ICEroajPUaIg3oWONxZPIyPzrVq0iPPfazVxcyL0GgE1X1g9qfMoct6+uFFJz/+Zpul9m
m3kcbzzL4Bp0EeLCLlH18G/w3CW5wzXvXCp77F6QeYvy4LYOdDCFGUQwMKiJs5ldKsGicpgF1XYl
2ASl7XDJzAgHudCRQWvSTjciWA0o6rPKUMdiA8qDn5z3S28Bi6qCSBZKztWQABJDiipCCOh8MdLf
u22IqjsFxasOc7j0rNtIzCzWKLYIQwXVjBsppAwkQNYH2seqXevmamqHNr1qgUkTtWvQDuaEroTH
fJBj8GEztn2vUf6ieUGEc02KLF3urGkS5ReIkS59qDBcQtoBE7MgB++K0H8e6dPaDawF/V33FiV7
7VGZHNDDRx9og5sjtDJU9+jiBC897dRlKltUjMOtUCPWkYnTCwuH1j8D1MVXIBBf2mvdGtscRnQF
zrYt7UE9JDy8GMIKCB931kimw8Zw7f0EHXL6vaO8McEByXBx1dmByjZ21RThiSeadAoIf7d8Bt18
shkpuo2n6AUgifTzyfB9i7X2GCxfWnQFqDZgzw7nrmniZTx442KXv4sXzNaJv8Evn1O7NQ8kvxpx
sRzhvVMZyrIgvdlk4DahM6AtWTdZH9jvppRmzvd8F3nMIhr7oMdkkYjTryZxx2hXuH72lrJKJWYt
5+XDtncDqD+zsAwT1t9hNbxGWRx3WOydDhMlKLzC3nlUaMWV9XMUffHyLi4wXBb6aBfaJBYbOsyb
b38oNXHJ+Js6vwQD4GTZ95AD7LydlXRAmec4N9ZJ7vnOxgkKBntjEfVoKMc0le2z5h+LY+5xCnOG
MnmWL/UymFMSZiAYWu4W0m2yGotyo2DGAwn2bo9anqlv2jDZv5cYS088YRoV/RTgzHIaRSNIorqE
8hsDIf7Bh+XJgx9kZNQnkO2b94LNSUPiFN86Zv7ZRmjWghjcOajE3z3i4u+QMhAVCOuq1zuSxpwB
kUXUGEYhfjkwogrkG4hIRWRbMVnuKxp9We81wiP7mN8IQJRTZBg9KQ8/z6iHqTgUwM+TbebZDb5P
xHFnnTRxSJQSLouta+P8o3SxoqNoDB6jfsnyH17y7ktjc4cmq4T7wf6IXLoZKmK4T5RDaDNbtOaj
8iObCNupj9+WthwfwEwxua5xOyBvI1gah0ctp+qHqizUf7nlcr80HrGYm3jsUnPCXFI+VeEY/JeA
H9Fksjs6QAwbQMbKkqHK10jDzfLmG+kc+xmv5Npy2VquByayDSscrqI9C9UIKXA1QklJK08+10E3
57itIFJ1dnGrmBq7dFlc3CLV0ZxnhnEhMaPHYJiQ1ZTNVJa7dDCq22gqM6IgIbKTKIzQmLxf07A2
TsK4RiLTpcwuwVMiZqQ2szsSSkZnNxJTbm1zz/OuTm6NaD4WN7vnemETP4WOA0u+8z0W97VRrb9O
LU6nHSkqJthHxr+xwYFrZ8N7lN9oQ0UXxB26HYERs491/53bKdi1AIAQhl/SECb8Bz1zU8ctXyqE
ObznFHJypTGqQI3FHu30T3oMkQOs0NovznXCSvzfkoIKX3daWvm6nJnlQEQgC6eE6hY/246Ls4pn
fn5js0cFDQOQbpw5RA+fNLVrJLy+tv76rE3PsqzD/FQvcZMcLBVX1yonOBvTXztNzsqki0t2t2Sq
s5kwlH0aHHLxKVUQ+d6oHLLzKLoqu1low/qqSY4Q/2bPIXkKn24Ecsdyug8eG7jcMSaFds382ANv
pLL4zbUx1+zb0kFpeQTsXZrPCW8A8lXjhcV+ZHL2BCEw+J2Q8aHDn0pbfupoGM2VmB+iPNHHAmyG
xV8TAjZgwl8FidOwabSrf7gsgitRuQgYXFwez752yB9GMyHFfWAx9GqP9iIW9psAWMa7yvYGcmNE
V9oP3mJSd+9xG4VIwS2Zd81unPJCt4jQSU0YgYchIKSCr7xAzOeQys8HSWb7clpBhM4tmhVW+KwL
WxH84ooKJD8E+c8H9DiTT9wx0txVmfaMH/AzanA4op+xS6d2D8i+mhUUKUm3hOOuxO1C5WkuYUMy
905qEZwgS0Q/kw9SczMWttt8UEdOGZn2nBXfDpCMNzAmI7EgcfXnd5PeV9K4b1gy/L+EG5moC5uO
AI84yVwEnd+FaAv0xmlh4WFMMfV/9NfTfDAiA9fXEADyhiabQx9DHbdxGwk2IX7rMKVJtPKiM5jg
5QtVyvKNLdP9AmvML+MErHWY4GGp2/lIiG5ROpjuUsJclsMyUjKs8ZNgXQopBT+IiLYXPvkwNAeS
OMabU5Dm/J65caYeUE9VApkLFVd79VJHLRdohda8wS3o4ycnQgX2n33jbnUVXRLvtg8YsENXVf60
jdL9sQHQBNvAd7PiHMGzsgAyE4vy5An+VLaKUGUyDEZrz/EJMsK+AnDNsRVOnf+0NAMpG8j0UxKs
R3xtvA0kIqdcoa9uI6xfjPC2e/Dhk4lHkwwRtzdqAkJT8KXVm84ty+zupm5/5S0hT6bPinkNBidz
WMXO+cGx2xxkdR4Rz/UPLwvizyFy5GEkFoUFaSbNRYVZL48ZoZww2aj5odljOSJdJQ1Z29dvVpGV
NGIpXTNZthjit+5UErYjx8kZ4K4luvkyndP5G7e1h2XP4jafTwFzLXbvEJerX3TEIR9Exvtdf5YK
kOAeX4Grd7dwoPnNy61pWGf5jf0J3II0EdZabRQ+uRnvOZWrVHjGsPcDWQrAGHR5Q1rtKkOrshK1
RXZuHFNOnVRY9i0gXjTn0e52nQODKUjScuRwU7e6tvNSsS5L2ILOfbV2CVp31gsBndNzQSWf7OBo
iac6Br25ErdvmcFmOaR77D15yIij5kQt4kGjJNKluAgRlAdiJ8mqoEVa2gPgHoQCGaX9Zzb7mBlC
TtrDhMqV3xf52QNAGhX9wB5L8c7EqqXkiTryAFkvzVf2FyRXRIlnwb6cPEhdAUfuq3ZmRHejtNmX
GuV2kBoHa94Kx23dh2SeFm4bnPyIgdBPvwyJM+NEXNL2Ogmu59BpdLhLpM1kioVstaD0LSR5t2g+
uif6iQ4TLz6iv6Bs3fZMxoAmq8Ck44X3vvTR5YrmBWEGwd/oOehfOivXEUDCeUy2Y+159xl7wgV+
JobRtGuXn5r3Paa7GuEaM5b3bFybLPoAocC0jaAm4HwlqsA/4LlhBw5IBuZeS/uH5MoNnWzvcupU
x54ubNp2kJarccfyJHW2fK82ZvdEB+yWitFdti3znbDfdDWbFrVH1TFwPooUJKX95OQZXV7beZa1
H2p37vae0/MpOCm7BB7FGH1IZs3idZSeLmi2LJQIjWDmtBFpGvl/Br5LRAoUqR0IzVrAeRUcbDRW
2vS8YkxWiyeEi/N8lzXYq3iWwdjW49RwmZKUcGUZOjIQHTnd9gASvG+WHA5CWPrqYd9WIOePSCZR
WKU5RIW1h1Pj5WYES7ifrRabRDX118yiwCXbcWa3YxlnYDYcD1SNQ+Eg9iPkIMYphJ5hOGmLC2OD
CYajk7y1Kj4p8m+B1fdBfM9UHQaQxqejt34gF/M6ZQOZKZQNCXi6mFTKjyAXxTWM4RiQyIxzBsM2
UvDBlWuGpRznkdUGPxJBCUS8Fg3vpmdezoihSsbHJe5JOGHyEJxI3iB9scmj+GznVhC+tWIcDwUZ
IPlKBRPSCJLAZtRkjOVv2gDdLVJUe5idjr6wfU38J+BHEHyZ0gd3pS0Iqqrxpv0tpFwOGwSUWq7F
zaZwUGViYBp5IV24hXRVo6ty5aFJZiiuo0faAAVQFQQ76pdR3zekIm0LGnR/GwPicC99EHbttiPI
RK6mERzBLs8cKq6JPLXsaMCi/bWxQWGHHRHQJrmA/3UL+XGHRPlgvSG2kKhyYPmULsd20gAJ04yC
nTdZEqwOJquL9wObG1a6fssVfdegJ/Fdvo2+mQ553vdffWYGD0UTec+3lG9wDtzb3dinzQXvbBtM
B0UaX3/KhVPY6Hi4Tj/stsF9UGqYQ0iy2pKvRjuGzWaLZ3GN0B2AY0cb8936TT6hOJjbeUKYCd7l
MxJFvQcnVoo3iRg8f4LfEXV3BhDWwrlPbaENzEV1C0pNI2x2DqtnZosLpAX0aniGVy2DtuxZlT7q
A59c7YDFfUJFnFG741PK417d4ZkgB4gNwI3RshAuNK9rp2fLkOdTf/OtlDmZdmnOQNEOPfU4p+QO
HPwk4MxaqYLZOUl2A1E3qHQ5/tmMFzOr2Wgri6CijeKplFG2cxJCLuGzjOCGn/JS2OENwGL15ilE
oo/MovWacljlRFjO8Y4Go5DtZpnr8MuzijzZtLa19K8NyW35pkCRfIflzDynVpTpFX5XBj2GLj5Y
95CLrxUDyaeyo1BmN9nrkxu4qDQ9jPtPsRWndDOakPYdoZnZ0Uc0Pe8bSLXy06Jbz8hoQf2TrScr
i8H7LWkBl7Kf+uVzkRoh7pqXuwCkKxzdoJ6FQ/YzpGN5y78KtWrvXMZb3IcMQNGwB15eRKxLkZTO
w6qMGvQswk/hscmEEfHd6CMvOQdQ5NgIlhH6yA13nSd3ZHRbAWkWxJPXdxyAkUTUGXvsHzHSA9Za
dxxLknxxP4YsA5gKGuiG/q0enZXDwhFyOzq2tPgXuKjQOC05l9Hhk7UFQC0nuhFJInVAYl2s1jjz
daxir/llGGiY3kS2UJjXaye19xX4I1R6BYZ2DPKQn5dg2CK/z+Pv2g5CZytNYuKzA2plJNnSNkm0
fBiuq98ENZyhjOpF8Ui4C36ETYNCxFDs9oV9l6XhzTtF8/vWlfj0ntg7uvKjcQcLiIcjJzu91GLp
vK0x4Fy2yIXz8U/SQ8iIpWoCG6ObuHy9O/a2XomWsY7g2FLpuMl9QDy6jaIpzTrMdsU8dXe4Oad8
yzlYVPcAoiRaQhB38SX1kG48dDYN9k9kerhPW7uXJmJ5jKwzwSvPkkb98ygnnJv0Nyo+XG42PB4j
U6xTKGAuf8xY85DAl30jUvZuNbsirVntNRsH03a4pciHfcP/Edzwd2jGRcUvEnsDS0VWLKm/r1kt
Tz+9DOwOZ27SWDtdd8reB+1AzbyABUwgEflkbGx6FGEh4VdBpAWm6ZISa+1YZKiw5078+oIKPIwJ
V0sXycIFVcsUH3u78wTcrlbp+acmNtjfT1KxIoXIizP5M8+omxFeOkm8mWTdzIgrdVheTN46Nbnp
CR30FMEA+bG1B8dGM4oaED5wCUT3MD+4HfDs2ayywkRA3a2aCftpn4Ky9KcGqAtg5qBx9ku2dOYO
Bq0vmbhByEHwI0z4ahh5FNu+DGd/P+Kx6XcN2uzMrEtvKEm8h3QjnskOIlmT4ZTTHYXb9OQKpzIv
OPOw9LgATOpoYvAMatLySQ439GaYKRYnBSSIGAhNfkh9Aw0XHsMOqmBb5YcSyIOsMWBwGJKeNvk2
by3RQZlYzezGm898GAb1olqEsuQtdYpYIu2TermuM524PVZyOlr2x0zCwmbjZ1hL+JdsK36qcc6r
NW67Xq9MHAn5mQdJlyVn3hvfxRado8uv8RKAzF8RF8IpzUhYkOEXiy6CWqZAxK2CrFVQMDtJXgPr
MAPgCV4R3gI65oZfpuPi/jDMPtwL+4pc/KkKZT1SXGOBL0YsLQPCJHKmoVCLSTNXAtk82EZfHtwm
Hl0khjMrhVOpmLQetAzSm9tRuJzqRIWQeYV5Bg3ewMx/7SHl+Cqo46Zf9A2M/YgwcoKRNJQWSoqE
0NJz5WltPQ2EYNBVSc1DL+1WKYX/m7361Qc9Lh8CF4LOCFMXoBNO0DoZn0bKrzY8Mc3uAcWtcX2m
4Hcq7L5FeudDDNLZHXDCWge7Gsha227x/ToliMVK+CJYg83HJz2TfaBRrwfZMu3yKvOLz4g6YDoH
PHnDXlcd2RRlHKaaNXrVh4fJ2IPeN8Imgc/qJbgixhYYXbU9z6Qr3SijR8b9w4QMOEHH2fWlAx5M
BwGJ6jG0r205KnMs6K1Qg/IhlZsSvRqLZNQKDMyyIn1CKdsy5/emnGSjlrZhPeODaDZVRc2/sXQ4
UBoxv6BbSyrS6VBOO6venYfkwMDGmw8+mz+xYaUlXhweoPAgCFX+4ZRnyFhmSl5qdyDE1umW97YQ
zrgVZV5pbOE97i2JWYSZkhehIsBtwFy0Mcl0JCIq+utrlzjlxouC/g95iOd909rYDV8JCri1Qsbi
HQhXbvUj6jlib0bjQleos770d8z1YCDnbW+ta6LVWPe5kzWxzONE6jcNnj6N0WQJ5E8e6PqMNiQD
qJcvdFE2VTsFUeEZTB6xg5ktAEmKYbzN03Pfd3V4Brow1biZC3RsMSH2zpbVFKWaH8dElvhZyoPl
W3WGerM23sKhCLkRKW+QfFhDnS6HEmRjz7NtV9GZUwCZ1DAFw7+EreOLKIRh5YvjDKW8XVMPVxL5
B7Mp6gSG4jRsqyAPam9lsMsBlZgV74AF8pR4pVCFXzaQAO9hdilEtlQ3CgEKDUpyIl3Gn+6Rimfp
sQ+9QZx9U8zelmSI5LWfZBCg/qUHvMIvb9+yAHHlt6pipnKVB05rE3nsBXZNbltfceAVfwOO8opv
w+5fR2uZsVSR+VeuNUqvH2AxWPzJ4WWF0ES3/M1JifYJS3LpHBeS2/4VsWpqUE4QxtHzNUtKYmCs
HdZ8mT730Df/hgkNGDTSMFweyc1K7muIT/M+KkuvXbPhvYXX1MKvtz5pzoTMdH51QGWcyI3d1GHL
DBSR4+PgsGvaDR2xVPfLwGT/mW0VKRx8PknNcUs80oqFgbenRYKWl/T5GwgF9z+vTrMDkmow9xi3
0hfZjnF7ypQL+oKcHbjoKrDE3RxPOH+JFi2fJiGneleq2Q5IWAolUXqgbtuVVGn/3FYmZzjNYbTL
EDdX+yCt4/tAsto+TC7TLmJ3ihBb6kRU5NbqWwU8SiaRWLk+A+j7pCq1AjU+SswN/RAwkIkza63s
FAsCGQDSPzJjMUffsnF6j9qXtAlVjLmHDOj2Di4vcTuW8nGc2oiHCKnFGkMMRaisfdVFpGLkKAVy
ps+yI6qnS9lDEyxqPdSBAUoI1yZzV4jSYlSZOJ1upzWmtl2reI2/oxgj28aPLO8J3RHQ+rHS8WNb
iuxXWpm4VIzJGcT9H9JlhR6y/XxZbgci3ntEieU8wGAfMkZp4HiriwemAn3Y0IubTtpEIRlI4Mzy
G7RwOMMa8JGb9Qu3jcpL/c+2qYF9kgygbPh1epyIIrjNmXD/IQWcJNlc1lIOG6Gadj6jbY+bC+I0
LBEmSz6p+mZFiFcTv4x4PbyT9hISr3A25O+VNTQ/GeHxvxmUTft0S3J+sTokl2u2jNWp5VdKNwlW
csY1NnkbL7Xdh28x5+iTZ/KmQP/F4SvQ4HfipQSp2xxJ45l27P34lIPIJ4jQbTy99hGf9xQ3gGMN
8Ofoh7GVi5wDSlmxF17mOgfRBum/RYjlN2C5ROLiuGT7EIItrjyrEMGBUm9mTRny25NQLWKsqrw6
IU2u0P6mRPxBtFfs9ZcBkKBkO86Twtyk9iB3ypyZGQlMy0mPkw9/C6H9FanVEB/5Bl2gzTba500l
vJxFRxPS0Rkrj4B0D0Vvnwc8jOlqdA2+Km7e6m7uUj1hT9A2VCLHrjbuAl3nsixd+zYG+fiBz/F/
pJ3JcuRIlmV/JSXXBWkoAAUUJV29sNlIJ52zGX0DIenumOcZX98H0dLSTisTo0R0LXJRkRmgYVB9
+t6954LTcTUVx2vHp45cto2YT4ihX/woaQbBPAlpsr1mWlf/rCYd473b9IQhIRaJbHWdGJndveO8
oz0LfNh+9/uRj7I1rHJYMNzTfxF7Ov5i0pq138rJQ465sDPP/xBIeGI4dVNt7lRI0vciB7jDaooa
3tggI1fZTVsqmW1qjnXm0nRKWT1aqccgnFg7d4M8sCXjgyjX+aOtmqfeh8KyZow6owQRURCQRN1O
ghr8F067URaYOI4Qui37xsIw4QeB8WozDpbfatLAhqcM9zRQGzNIie1FtITZWevA+pieJvaqdRPi
XOKKsthuPJldIysjIxTgRP4RaRPd6JDC/lHlVnzESea/e3Dw+nU2snej5nA5mTadg7M9tKrvXkGV
uPSDDmp63lT+K2ht7Edgm2xGc7lX0gzyGeIhepSAfdA1tivpmGRhEVSVpMvYwuVPwL0zhxJamvWA
+IeBox0SxDwQz63uUmGbPwEGdIDOrcp8SwL0JDvsFpyIzRyxD2Ffo7O2iTPKvpvYRmL271CPb4WO
Ue+2Dys5U1DhH2CiUrjLV4lU0x7q+gCiMB1AJuqpW5ircBD4XYo+ri2q+bIFjYm+sNmVXT4ANoOm
IbbCRSHIX5USXtSAIlkF2Ir1Be4O1d73FUeehaqwql7ltYx2Wcsp4XosgxJAeEUHYDFxAJLrQGsj
Z8PaPe45UliIgYlytbXb3sKG4ex0j0PPGoOp2R1oiwb697RgjvAbWw0+7XXrFMBGNx1i6tC/YfhH
iPSWQYNZN+vIwVPK+cPoZMR9jv1HbdBlCIzJ9drqW9ZK85lF3HHWMgiiejk6if9a45iof04j/mpr
TS+3EUu7x7tNYLdlpm9lkNjXbYN9AHsJUoKUECg0xqt4tNryBiHeWG/afswRFCKJ0YaVpBLzeNsN
DRdk6dG6e2DGiyNCwsotF/GYGC6MBseoDjac13yLC7fIb0ecoRq2SQ/e8xIEVxbckfwVGnS+J5o2
qG5GxMMMTqE64C8nEQfqmJ0sY82a+uuehTHcTSzQ6LyIDfTxICMy2qMfaThMWk43Bw3YLosGlrdk
OUl9eA4mt7Jw+9ZptUFWJNK1QJH4IH1MZisnJT+IdoqWPEckBBg3XmFTvNKQQG5KZ7+ynunKtb9c
PmBqZSU7IgEHm20Z74+tMw0kuHbJWzMv/05eplu7kJ2zKwStZaZaIGx2DHcM/yfxXoghwRVa9iYv
AoTeDgbfYEeCzmgyOLcqPbuWQdu0P9ngjfAGKAT3K8KwN0N0cuvRmOv1B5QQvvcIZWqeKI6TBZwg
GXmtN7NjPNj0E6gv9jhfGTtL+oguqWLbgzMGY7j1fUz/i7IeMJVxIkeyzllep7ESCA4vNiUjZBo7
UekyUtS8ywyFkniQHOqZLaREqUffA4VBlR0AhFQ8QXamKIL6CLxBKakAExXjHVWPQS6Aggp1A9xR
/qoBdIzfaGOo+qkTOqFv9MRLBESO5uzTGEjSfR9S+h4LHBP2zvRpDiGhynqs58HULUZfau0hCKTK
r/IeQe2SzmqhE29VVu53Mx9qfU2jUmdvIJ4y/20IRoIb5GsSxmmQBbRATTiej+jbu2TfBT0tM/ox
LtInH2mndW8iQH1t8YOZNxWpxc1GeBQYMBQM7D5jzOPadCS3z7SIaujLJea+gATtqkJ08kGHBN83
KQHWN8SAgwAWT5QBslTNK4KnIlXjG3XF2N2XLgHORBT1Qm5RwBlYhrTCUukCrXlW3Ph+VkfXpDU4
0W2RM/xZuQAMGVnj9cho7gDtNjFsYgMEwG+Y0FVpgCs4TOixitIlKgC3Wv0tR/nSVPdDKr3oqY27
EH0/j4VFa4wYxrPNuJ52F9rCqaonTho90aO+8FMmUNrUEERRWl5jHwoMKgMQixbPOv9Eme6hUe5Y
/4xcjtE7jFCt3HVKivDAlie0Ozrmvfdg+VFZ7yhjSBbsB8fEM24KtpRU1lZ2N6DNDtbzzEfsdInn
bW2HKLc4UzPOZtakk0HiWdjNvVRSnFLm1MTMQrrQKkRH1obedE+FbRBmpK4KH8PN2pZhnX4AJIBr
MQROeCyt3t8PFjYWGkoGuViIRrpnw6bTgWiu7Ie96CI8YZbf2x8eeev1sqIxTfpQrLGJOm5n3NIK
J4okjnhXV/MOZs9dV/vgGqCFaHjDiWIAmIOlQSYEfDOrRbWbOr2daVUlhirdRe7JyGaMC6ACChRp
lanpynOwMtHzGmBGlp3SSwCBPXk8NX0hfxk3CFSqRA0/tCxM7sfADQKMU4FEsYkUG3IzTLzDULA/
Yoms/Gc9gPlCd77XbjRMDjiVaj6oJYI8qnlEa1Y3R/CGL+itm99hX6BG0pDgM1EuQsn/BEIGDXUt
BFlOAfgT4zUWZIma2GOGjNdvJb0WKyTyb6TJWT+pQ2zHUb4qkdsf0fUz3AvtoSdnFp/hK5oag8Ag
slT2tiS+bt3RGH9ppnnGUxvpeFvxkt7ANKSxmcS5ag9gRZO3aTLqGanWe9oycFrzHlRQ/9AbXvNK
ZmX226it+N0jb/bKMPoWiGOBMH8xsJljc0Na9EZzFOVVNZZVsa7gMGhrN02io9tmIPAE+ufXEJ/a
o4Y2PkDejPxk1WNZvE0DArMWbpWjvwLiVn3UMdUKc3YjvsdKa764umn8jsPwr7SmtnWWk0or1Nmt
XeqQL0VMNCDqY6Z3fiZWtjBYFwekp/GKKXJ6rVBmQj4i5rhcoGCEqdyDK81Y9Er8i6NVkl6EPZJB
RuSxrpGKwuAoVTYmIcOKWG+naMRGUQaI1xaq1jkRcNrTEhx9Vv67soraXpKmWf2izsrDtdFnTkgB
k0HtjDLDuW4QHeo4qSwm4Sov+K0l4TYhxwrHTa5sM2kwFrFetYRFIVxVOhoV9IqR121ZDNJffVda
71rPejsDwVPtqi3s8sNhxOei4Uszkl9dGvJrX4N8tW4nq7xtTKEe2XN8e0cSH/ENI7pZYBgZ92nR
sq5yetNCp9pXtEDB+3V+8liVNaGUBvs1ib45Q9u1YOTy26pb7alHEbybysL4DlN5puuAZaqZmcUB
ghO29mXvRka6DT0fE9oYJOq6Sib3OYOC0S5bOA6oG/Mc20hoUKSgAsHe6zIRvNMQzZT7PlXGQ9c1
wX3pCfZC3yJAC+iAP9yKussAcyAlNxcBcLJrTH3Tu95RnS8Dk6zrhT1wCmfCKnDUWt0wvPT6CCeT
wyhzT2bWFepsM6MnHLjpXiJ26pZtJZt7xmrlU+SP+U2UEY+1QDND40zWTn2fQH2kTeM7w28RR2hH
mITZWzNuknzT6OSTbzSNBPolunMCLFU5TD+wT5WPqup8RCT67A1uOpGlG+omEs357vNuqWuUU+tM
hlO/7EMF3goxnb6gxxffRbEevGN7cugR9bkMV3gYoweXg61D1eilb62pOR9u1HTRijeBjKyCI9mD
C+2HP0Pg41kzRCiv3dmmsJz8VKPTNhXxc+WO6FRSrZff/EJkxsalcioXTh2xgPoVjSRig1hXFy5w
smM1DA7mY5vnT9Xg8WqwoSEQYm2Azd4WobgjC5F1CiCXePOZE/FS5a21rccmOcrWSI6AW7LXpjER
Vgp9tL4xcIievMyGBd1ktOv3XRql22SA9rcamGu/IsPhhOQ5JVL+fkIERe0QUfY6Rg5500BtHuyg
PDAcr7G3dnsr4/isPATf4J1G5lwVHyN4pqKgHCDYBpGVcHRoxpwdyZOMJ+eDLPeqB2Mmq2PKafPR
tDVClzGAKOxApXk/4hYa1hpOrB9JEHTfe4VJj/LakBRtXWpNsxCLLhhIueRZ01F6LbCO6mgifd/t
V3R76mitIwJCyFnTB17UrTvj15m20M3JHfGi+H4ZqNtZDHq857C78Cu/bZY0h7qCuThKgDXCCXjP
5BrHB0nwl76Y4p5Y87iqFVi5LiAZoqw9jmA+2DBrk7JU3ipn8q8RxhTDCv595L9GdWD+DpE62Qs0
XDXt9aTBhJEG+VsIquFaD/sZ/t8L6MScOnxFsMqYHeD+ivE7zdoK+geKrZtgGIx0L6IBkgnQjhRU
kVFC9ow4uOS7rIpm4SUMCrhPZaX7aw30cncNqpJholWh8KRZIeRtV6barxYx9lbOfzq8Vr/HOkei
6Yc9pgL1ezsL2M1OzpLXuIJJ6EZF+RgPqfPuVnXPLsoaiE8VFsh61A0LqhKt0G9Wa4HZ5IAGqkcB
TUu2pB7CjWOfLPtFZRjpQPQBADnkodgI4eiUyZbE4hyHUOl7wU4WOaQR1VO9rwP4Y5JFXfa/TRKM
/LXgKNQwxa612ZRQ1HusnOIIYJ0Z7mCzEy1D+tXMczUw6MBIOyej4aFLb8GOxmgE2BfThzZU7gNS
NbZubGv+DTNhxli63nG200WfHRLCcSPo+rn3glAfW6fn9+a2aBhc8nDwkwtyCefMzEHN/uqMs5tR
pK9VkmbBNQWE9Z3nX6IKL6LgHQty/pyqlPZz4Vl+euVD2KAxr+l0CEJGSfWm6lT+6JGQQ/kc+/LG
wuUEfmew+1ffb9ilmXFY1SoQhu+sO5sc+4VupAW6HjrWq55Jl1p0EQ5JhPp19d3k4Is3X2rlO186
eRi27eW/B1w/5MkisUCoarXRm3JxUJstJ8lNpgdwoHDmNfcucUO0GqM82yNgLzr6Tw6xY3PRSbPD
GYxDAmSeeQiz4tnLTAwNuEqV7RM/mNv/dYxesMUkTF4B81d2ozJAbWuaA28pATPZ7QBw+8OHU0TY
zVSG5TJoYv+lRk468OFmza3K00FjiMHHujDiFvdKYlYNCQeu94sXnHYOpOGM5nqkP7Iypo/+lFXZ
Sjb1+ENgvbhn4NDIJe31EtQ3PKxbb2rmN4bMuoPjjP2epFpLX061q888Kg94hvC72AdMMkxHgdT5
Bjcgxgq9BaTB7dNpuzmyK9DpEzbdQxUNYDxyMzjtj4OA3aUzWKVoiTWZrxJXM28EBRhZLWGqrkn/
xqrE4zTylVmZjA7HwaQYawiY1JdaXxnMsKlOsAKJye3XVazZ1RqRNnefZch5SayQnm2AuIe+R1mY
O95/flqRivJgG4rjWzp09DEaBM/3YzpbpShu1SoDrx/NjR5ssSUlLb6hxOJY1mIa2FW4bghsCbvu
mVDD7JGDd/c+BFGMragmJkej1VAsM3qW6SIgUlxf+lMqtkZD2CH16mzercwsfkGyXr3UkPciNsfZ
yRBqIxNrF5g3PIaIQC+zC53fLCrKWeE9idS6T5r+LYCKdZgK5q8L26SLuyYuLrR3pcJYtvWpWb/X
quXohTo8QvvVJ+GLaeFeAMVJMP1VUGvZA7rCAK0OBnl8Wl42vAYFtdYyyOhUrmA1ij0rFwf6GhFK
stKQC/Q7rAT+LWYuplomnQ+ojCHbDslkqYyWeA1tFw9+6LMHMOoGku7n/XuaMPHZ4Iyq14LoAKaE
JWIb2p1Vpa2Y4nfBA/1ln3KryLXVgBNSv22GSAwrN0vQmY2KMe2+IWH0CT9vvQMYqDMenJA7Mq5l
xMoI24jaddROHugFXglzBYnHfG21Bm5kRQJlsw8UZvbN/LpIbi9f0ZppNswNDqDQKtENVmRyaY5d
bjRszxygiAMfYQmSOj7kJeVVoizYEMoi3ACRErmvTFZrHQSim/dbJfqyXVJ8snVgUy4fHLLK/E0p
7OFHHQ4z8aUyMAwzcrVQMCD3ILarafM3eq0W2AIDG8pCQ278HAG0gRIjyNBblBniy5UVx7B4dD1E
HFJB1AZTF+birSmATC9Zwo3vE7whZDKyJzuqQ7NFEGtjjQzz3RkrWwdxP+3FEIX1Jkvt5KDGMZCL
AsoWAgzqhWTX1IVLijROPm9LVhfHELqHoEorjja/ozbCA2k0qLn2qebU0AopZeg9Wr3l7XxaJVjb
B/Kv4Q0lN9PYWRrbi99lT7ZD/MkK24Tn3kaszz/aoA+YFeWlEqsy83qOr+T5vtMYgDXSDnVBU4lZ
nnkPG6aoVvgto7swrsweWQP/cIVheeK7wEpC5raiyFmZUguOk5Wi+vZD079Lusxs1qQ7WdvO0clU
GmTc3lDvDeHW4EgZLiw2Ip2vv4WmU2ux+ADwFL2JFtbLsiq0rHqC067uU71lsthPRqVvZYsyFN1y
xeGOGUIIvxsCFT0eo4zesJ1mvzCXi3yZ6B6eDaInxbTWLDvQcHTh7mBZDzV6KpxTIO1R3AWkXnYr
NsyKSgay17GLFaC+qm3sN8ueVIU3xhQIMf1gTqe2227ntdJCCEmEXbZRVLy/TBqQ/ipCR06Bia3l
DrsQG67MGdthwmp+KVo0FS0JwwGmhCvO23Y6rnuwFDJ9QTHE6K6oG2tNQwVFCB09DnIJpIUn+m3F
t5KmHB6rpMr6pxSgobNAkMO0BW0OqcrImA3akpETzbh+okf9VIa7Wpepw1ucjkDvabe2PyeUVdG6
rpBYrAR6jWPM6v4zYzl6HEHQhstM2tNaceSEj5/78sVso+xar0kyWVm5yRTdlPmP1DGR0cCQKu4A
mwXfJ1NZGA3aZPxNl3b4pWNneaWcLK4U/dZoVYD4g1plNek6gTb6EvCAHxhSoRSKW1r7YZADri/d
zEJTns6dNrdo64EhTkrsFGae+JYvDKYRtW7XFyDfiXZuf1J80UPloyyi5B7RTGCjUVV5Z9CKYHle
iWBsWUR0Q3buo4sXLds0QWc7C0OMfYzdptIdr1ukijl0u5zEMDbfwtjImS8jtKp/kAPAbXJiZsw0
uOtQN/c+nP6W0U0+liiPaCszZ88mg47XUmgpE+CQ93OO0WjMcNsQFzgw6x51vpRS+G5sseuhhd3P
mA6T1PcSfEgTu+ZwZyCbwUshWcHKO89wDIY3sAVs8tciO2n9F8MWeqqWLc8cB2gZScD/MLLAWD5G
hEIDye8Lp70mus61NlY7RnJrE2iYfeBpNRx4EUZR9zAYi9xeA3YAknhlupBZqf990QKdDxJh4+Kl
6Tk0N4FqnTrbKZfMJfsavz4DiHUYqJAbMpgFxJ11HeOOsNagCAcwKgG5dQud/r4+nx444ePpGyjV
XG26S+D0p1sk34zuQHiySKZWw4bPDlU7VxH5gdpyEFlO6gRiJwJXMVrNLLAeUHtE+vgEMIdk4GUQ
YFkHuWCw/OD+CQ6RC2FsEVXoUqkswkzgobWlyfmcWm9lEVl6K5HWk3dfIRVJatanBf5r7UdFw+23
bVnVC73cql5GoAYoqFKCWpZN6MkDQ20SfNrcEGjwJKHnqzDHQLPSfZWYy66zq9+zZJgMgN6KZuxJ
JfHhI2Un6zw2QY4CILc4jg3jb2VjtCYIOx2YCCHrp/LB0hCv8WHpOySFhqQFUVQ3RavJcQHt2313
kn7cQHqnO0+kRoPyqG3oojmWiSqub5vwdUCi/8MnKC9cD5mZ0XfisEbiGHMxuePvYPauODRMOwxT
VPkAginKiqEE4e5PsrX4T03dWGkB+JtznYMIaGpwHA421eoSAqhXrSEeERCfS1JFwi5zj3TWka9g
hU3tK5sRPpLKOkYA6Tap9qDbFv0ZaUbl74Am7LhMJynbaxVVxiM1H8ot36UwXkw6yaHr3kLzspAS
sJKl62a0J/sEP0mRMVBZYn5EfRQaigx309Kc8qqZX5FVhG1G2+r9MIUQpATiXc+LHH9JgFkE8kNM
6tnmRMswFR2FQXZeZ2AEQ/tJlkgZk6bej+jDBsZY1HAGTZ+iwADO8kD+GYdgBN7QCDKCQ9qgUvau
rrLmKvJq316FndF3SyU9mhHgV/hvw9WRiyjLvXeURPXBRRVKkYrJ4pcUpfkTQFjHa2KPvNmF0QCL
H+DWLsIGeOkKa5t1cHW6v5uMLvU9gjH6S/y2eNeisb8HsTS8y8wsbgybQNtNyAzHWxNVY7nrmhA2
dkxzRhuZFXPrlWVgPF7KkgdMPoNdJUtSNeiqwXJ19QWkLZgFqvNGhqVR9DNLMrJZszrTboE6JbDf
HL26yuIMvrJjq3KbhgQ47l0s99d6U8VHJ2BBJiMUkOAK3gEaRNTN6JdEY1vOwpvC9IDGQ+DzA8b1
HoTx+NFDMOZ8jdqkXsjRD8MFjWHOPhyHgc5yO9j5a3qiz3Zg9K/G1OR3nuRB0V/MaERkGtx6IsRM
cLljr79FqcwY07fhQyzmDmuYmmMHZF3xvllkzmG/G+jacNrDREDxiiHA8fvoTc+Btoo47PAsaIAc
8D1N4cEdhWOvArSE7qZgQF0sKAiYFABVlpj0BJs1gPM+ABRBwBbOX+xzJLc5/QeHv5GY5HJornmO
2IYi4YXzqYtu3KJlKQJmWRhSzUwF51W61mxLnlJoNJy9MuRw5FF854g1cGLXQtnu6ExW5bK1hbwD
4zO84V+s3iJOLB/Mcv2WA980HBO8xQ/MP5sj2O7qcYBRDmUoEOB1hGnzi4FAciP+A+cb6ksq/XUJ
n7TYlboTANao3I4MrrZgEHQVousnnsrGR2Cs//2v//G//ufH8J/+r/wuT0bG7P/K2vQuD7Om/q9/
W//+F1OF+f+7//lf/3ZMqeuWtFxUlQ4NTzSo/POPt4cw8/kvi/8I9DCoq5pBc2GmzU0HCr/wgu7u
8kWczxeRHBB013KVMCzpmratPl9kUqFUwCLiY53r4x2rEYmdWunfV56yluY4od+HCxNsL191/rf+
8dP+z1Vtk+QWkxGUME+uytG9Uy3Y0qPrOM19IiP70TQzTVuTDRbi6BoR7anE1rfUjjipL1/cPndx
x4TMbDg8FevkviIqoQGBmvQY1dX4bfaXqXvKKu8b5FYv2xdV1WNlunzNs7dZGRxnIM07pjP/TX88
S5GS82s3enIkQwur9ET/7ycj1fC1mzCmjYHoN1kviL+5fNkz91noXJLkad11iWf/fNkOoVkhyzA+
2uXwkHo0ljsVo9Kh4mOCP3AmPcRiliEhp03c5eWLn7y/80Pm4oqhpsKoJ0zx+eKjMTJmzOr4mBgl
hWiOw+UKCXbS7i5f58y9Fbpl4w1xDH6o7X6+jl1x3OQy/EiNjBtNC1jX2ZBorPRd89JDeNxmRC68
Xr6q5N968goLJJ8Ua7ZjWTgxPl9VMW0evMyJjrzkM3YUU+ZIdEARITvMmyK4uXy5szeTz4VX1sKb
4cx/zh8vECYHAnq0Ij6iHGL6KSJ5CMwA9tXly5z5NoTu6jZKc2Xbjjx9YcRUDxAtkqOXD/g9ydOp
CFRnduaw3aCfKgPD21y+5LnHJ3ReT9T6KG7l/M//+GUk3puSaNX4GPaWET70Kqaa07jSuPb7wsp/
qNLXOwieHI6vLl/63E0lZYkPhCXWQTnx+dJ+DYkeMDa/thjp00dgd0tQt373D97QP69z8oaqLp6U
CCUOEQR3GLxL/xHJW7km/wyrQRDC18398P0f/DiaXYYNYtlgB/n840ShJrrFZnJ03LzpvsdxaXT3
NlKm1T+5junaKFYV9/HkJuLAc9IB4+9x4PgF+LvWJ/8hr9A/fvGinH1atmC6oUxAaac/iNk8oqI2
S48IkOfQezn4a4CmxC9e/kFnX0jX0BmE6sJRxsnTShLp0W4LsqONi+qZAiIQa1M3XTh8Ue1wwpNm
LVDRRVSrl6987uvDTPN/r2zqnx8Zaxh+DDRxR+Dh+nfhJLAVWXoEphPAwO91Q5/r8hXP/VZDN4D3
oF43+Aw+XxGgVUSGZJ0doxZRr0fJcdNUQ3qvAzYG3JgzzKRlFH9x1XNrp8EryfDftnEDn1w1LK2p
6OssOxKp4jJg0afiHQZhcXTIbfi4/AvP3dM/r3XyejLazQdMbjzN0GxeXK2ZoVolycQDBuL7Dr/5
w//fBU9eHxcpvW52UXZMVVLx4zQ7zNZ4i4pHURvWa5nhaP0H7w2rFxBiGhYcLE/uZ0CGpFEQdXfM
+8TaMjqTzY2KCLZbTomS0NOcyC6vL//Mc1+joYTFtmsIaZ1+JUjDsb9WbXJkGFyXy8ojXHY9MLz+
4naefUP/33VOvwmZRaWIVJLAJQ3emMSO2BwC8z5UsVRPRMD24Z4IX+ergu3sK/rHZU9WzwbWR9A5
dXLsYFUJuiephy6pZOi3JZPeCr9Y285dju1PKdcRBo/y5KUJGpAaUximiPd0bxPjk9pTGfoAptPw
6fKDO3dDTcHXLm1l6wSAfP7k2Q4LH5sr5a9hDR+z9+AqM5EeLBLlbzmt7jhnt188xHMfIcuL1CX/
Z6CN+HxNO6WBLwM2wJ5pkLMEflTscTk512R1+TQQs7L6dvlXinmtPK3PTBOvIhoWwzWU8fmSI7jC
xtYstiXVBG8OuoOq6/ZalyPKQEk1t4cwrtIPGpgaaqpoNrKfgzUv/xlnn6uNaAtmpusoOf/zP4qb
yW0qmZoqOmo+WIwF+Iz2GroOVmxOHPRcL1/t7KNVFMNSMNLj2X6+mow0AgnHIDp6SJP3mIILxPWY
jB/slA5gkZTqMLi69cUKe24lMCGKzvWbZWKw/nxVC2Ta3I2dK+FAx0wwdvWqppM4rC7/unP3kkKG
CljhiJLi5MVNcHmjM+nio0UY0HU7eEW7GeKpFCgTSu+L5e38xSRfozKMuRz+/KO6vCfuwh2jIzRT
6w0MtHal574NqlVv15d/17mPwzJtnXM+EwDXOrlUY45orDSTpyZ0RYY8g5/lEJTjHXkfyOkxCJZf
PLFz7wntLEtCOVC6qZ98jmWa66mDPffYNhWw5iAf+vextmmztCZmYgL8qqHa0o+ByXz5t567rXwO
OOstjt66flLhqNor2RAFxT4de3I+w0Ksp0ya/UpBe/jiYuLs1aRBBDchz7yhJ7+THdHLRpRfR+St
1bKgSf5kCAfGh1OaWw0z1YpFoMXxbY/9owVEGQpkYKu7GpPgNXNDCfGIiDVGW/R6X2KttPeXb4eY
/4LTVYo6c27C0OChhP78mpG8micEniZH/PMItT2b7DStmn7FGNTRr4kY0a407zuXvEron6IhooRz
n7EJSMO4/Lec+4w5PrsOH5dNf+zk0TR9rwsI5tExyYlxBCioAybJe70O/sFe9+eFTp9KZAx1XOQc
ZVO9/jEVUFpWRieE2Lc5yvMvvq559Tm9ww6vroNowZDY6j/fYb2WaDRVSReCuVC+RCiroT2qbIex
D7w3mnPEeiLSDm8BEdXLy/f03MXBB81b3ny8NeYP8Y/l3zbpkJAzpQ4O7CiU0xH+9DvSHSztEbTu
GG1LJp7RDczVuHkKHERt28t/wJkvgPKe95/eE+4YcfLr26IPqpq/6yANCFVQZ5PW3lmNzF6QUAXm
3/+5LP8M99npaIucnqeTDr4DLTQXL05bPQK9BL0mSggjG4niP1w5WQ3hJvP76ptWodb7B/uf4VBj
UGgwoaVB/vl2GwMGwri03INAZa/mjjVLKw380r0fBZk1noWK+UGS8pd9sTedW2qg0RiW7aDiYch1
8iHP6rAyYvJxsDubOVvXGoIlxp/cuyJFZLyhZ+xnD7iH0Bwqt9cOVM9YJnSC89aa5wLtNpuuH775
EHtIGinG1rwZB7wMx8svxPk/VM2rL985q93JK2kyKsRjangHF+JSvqVDRza1LrvxDp6HDt5kZCgm
OsUETTXD1O49fZZ+BGE4MDkvOult/ZLtihBrN3a2vA1qKxI9+qJ+O/fi0g1y2X0Nvl55cj8rjIm9
V+jq0Gu4Nkm6b7+FRFB8AFBpp79fNhmUwjyRv9bg095aDBHT10nSPpgdCGTGYBMzw6LsxbXWZX4J
WbTuA2tZtMINv19+HPPPOFmd5q9T8mWaFgfhk59JWMNgUIG4B/TsUBXahryJPhGc+K0MDcz3upL5
b9z+yY+6EMnDAHc82l3+E84UAzSHJPcacw1Ag5PlmEh6iUHccw+o25jRwozBW1zk1nPrTdhijC5S
P+B2x3J/+bpnyh6qYpBW0jT5aE6LVZKzWyx+wjvgjenRmrDnZjNCDva1P8XhFlhwmH3xW+fl7vR2
QxoWgq1AMXk4KbUmK4b2UnjeIQarHF4VHTO2KM4Nl8Q/7LC4GtuK+RIeaghsQfd6+Refe6eJ02MI
4NKlFvLk6rDRMoFHTDtEqWaMKxx2CYJaQ5VmtOusphq/2PrE/C88+blgfLjLtmmzIKqTb73veHsI
W/doFdeiRkmgnP3kxbl48aNBf+jKfHyMmnHG9YclqrrBiHZKy8AfpoQJc2uyXF9rytO/aGafK3uo
eGgx68I0//umTFIJoVOFqR0kzI0Xv5q6m5h7w2gVfGO06uouBdHX2AAJswSTKWNv9y4J4DeBNppv
1+UHc+ZVZCPWnfnwIujOnOwbnkObiiRK7ZB4jAw4FMrI+jUlIVo5ulLVisJ9ML54/c+8ipzChQlj
hhEU9tDPe1Xq2DoJjL57aEvHvMqJjSfalpBrtXLtMkamRtRVvaX54XsIP8PEe7n8m8+Ue/xc+qh0
vnVhWfPL+kdpIhKS6xBkOAetj1PSSN0Cz/HYoZe6fJ1z95aphQRVxVzcNE6WF4Fyr8Qa4R6SMEU3
lY1C/+YEHbkcNWhU0P95191fvuSZFc1kTaF7w3XpfZ/8tEF0bh6QaHBAS1VfR73ZB9smNGLkcAQO
LhFPMWLO/Z5V5/KFz/7Wv2YnOPtZXeZn/sc9lS0SFrfv3UMNZPoqLbwSWZQBsdjRHee5Ez7ogX9w
RVrvLGemELY6eYs6xtcjTAvvAPvYvdJCw3/FRouDhqYtLGJCT8Xm8hXPLGLsVBzB57kXm8bJ86za
HNGu17iHmMV04wOdvo6N8Cmuhvb58pXOvaFUkqxcfJKG/KuS+eNuMp8vGyo4dRgrK1zhRCJXROvH
yfgHTw2bKhpfnUnlf1slwXjSZ081dbDKutnqjVUGS7wF9oOpwWndZLkmflz+ZefuIR8Eooi/hrKn
W649iDbEPcB7MpPxMPswQ1xqyKxwsHUESv39XoYphcttpL84d6I+v5ZDEIQR4do0fxC1IabMJ5RE
QQ/gRFdYUi7/tnNPjR3dRo9BlUlB8fliEbhmONihe1C8jGvJkGYWHwGj/AdP7c/rGJ+vY3blYCbd
5B6gOfUPiUvk3SY3MaCA6Jn5Ccpo0p+Xf9qZxzZPW5QruY+Cmu3zJcWoOmJHTHXQDOPN8mL3MJnT
oYpL+/7yhc41L7mScjiFsnNDyP98pTQbwHiA6T64iijJtKn0G9KffAeub5VtgaMQ9ypdjLa5FqqD
7NHVG3WR/Lr8Z5xZziy6AVQrkiLUOW3WNBzlyHoaeG8acPRmZIvnnjTHJddLbwX5p1/87DP3l0My
jVI6NTpuvpPFLCcWNWw9VztA1KcAn5R/H3uBAGdjuO3ff03nulNKDuDk8ukn13Lj0kszw/IO2pRB
Uif+ayQxN5w7pn/7Jkri6ASNNgpO+hCfHyUQP8LHIqEdLFWjvoUoj6azSqVW74jVy+pnESG//uJY
caa4YMmYP3cTtQCjvc8Xxezj+VUz+QyECKh6/N+cndeO40gSRb+IAE3SvcpQJalsmyn1vBBtpum9
S/Lr97D2pcQSJHQvsIvB9qBTJNNERty4J8wDZ6vpElaJOeBYvwFboocPZRhE8KlldWviXIrvGN9G
9UFRGCnwYv5C3LTqSvrBiYYXrfd0JpJLb0A/owjQ+r1oZqDvSUtEaDFzYECJTPNvNEFjK01bOIiH
P/8G/BQKxy6BoioWC9dCHaLnthKcaDuhY1DDP5aiao77RIJ2PjYn7cv1AfULSwf9C0plogGOSTH/
+buzC/lbiZuUzQdwFJyAyYuYp4xLUHU3DlpoYzoIUjJ4RsJpwBIvy1ic+rTvJ7BpEJY8Fe/N+C6A
pYIjgTNp0SMOp5jQDlTDas+1BOZNWiYCnP0nTv/hVXKCPsROo2hPTjO3W3GyqAnSzXRAluqXwt6W
SDqCewzB2vrH9ae9NNtIZalkDnC64KQ+f9gA+6tmEJ3yCpbctxMUmZUrnzJtzL/IPrdfMs3O9jK1
7PseUNL2+uCXNg2uN/gc4uvHhFtMtapBbR65cXDCBr75x48w7wHpljerhCznjbHmv2txn0LJZBPa
2WS4uLycPygmEHTxm6P/iokEV0ScFvwaKwqcizBgHh6gFdLmbtIe3GAOPqjDCjt4Ed+YzBeiWyq8
7FrsXjrp+EWe1tCbrh7b+VKHSRkEV1BXwWc/D9VPbOTpsOloSn8YW1Nmv//8TXOmzwUYXgDpxPOn
D+yM7hy79V99XN62VkMDLVhXetHU0Jx218e6dAKatosWicQ9uuNlYqSqTOTFdM0Qw4cTVg1l5t+r
CuJJDHdi+awVkKA8x2l1PMZMWqKAFKJbpkuyluWNVNSla7TpkCGh5ERx9oMoKgeUqkHq4t5uOdF9
B57tWS9da+eMGmRCX8k/2wAaQGpYOLtkpvGPlYIkbWplYunhrbWKZFC4N86VS9OAj2GRNaC+SSB5
/jU6l4RB1zv+a6lnGGRbCJ7VuwJsu7oCq1BqKxUfRDx1bPsv5p8jXJOEPDGsWIo3AtuttBLg8muU
OrTv2Y3sntRwZrQFpO/Xk4Laagt5Gozz9TlxaU91UMCZEGVNtCOLkzQMBzPAH9B9NRKcHR1siVZq
l0ZPeaztsVcfbnz2i8PhOEocNtv3LK8f6lTQ5dyGTHe3zr5akgToqowVfS1tHEwOnHxR/3j9CS/t
L2ygRM4UcRFuLZY2LgtD6cYd37QH3byKfAtKKs4QyWNJKY6OukpkNIMlXfq1Fk3uibB1Pl//CZe2
U54W31xiFZy75/D+3cFV0JDV1NJyXyOQD3c9QVKLlan9q4vDvrgRwl86N+bjggCB/IC5TLtECZl0
S/K4Jr4od7Tx0ZfDISh/ZSoyFg3utfJiTS2e1E6JyvMvthiLpI9pkSNAg2wtbhCjUuBx3nFyDDXZ
nRAk7icrsES8FRAHxdZKBtZOO/qn0XC8IEQE75kF2s79H79xEpJoPshKWhxii4XcaAgUalzJX9u5
NUzqpV3tzKH93itVFd144xe+LrdOlZQT+UfSP4uvmyUT1lhgA05TVkf7BC8cHCdBbXqmKYbqxg51
YQHNVQYiD6puZFvnP383lbpelWBtoujU03r/MkvQVqOfpQ89nXGAvYpbdfQLq+etkIragu6aD4oP
+uFi+jGr6NQZiUGjcxxJHKnrtk7vrWB8c9MbrR9qNokDXQBheJRqB9D2z7/mnIyZcxZ4xH9QQ8IN
T2BwoBtQ5tI64rfiy4Dg8yQa1bixQ73VsxbxiPV+sMXUaXtagzqpRydc9dyfEZpkdZfFWrerR2zz
CbVxf1gRSmAgYnIH/9wWPc7xK0lzF50W9OWQfTZM67ujFJO+pkV3rG/MgUsTjvrNfEwh2nAt43wO
GIlA1h/yC0dVSGyW6tARu8xo8Q0nCY6L0vW3f3HKoXVX2UEpQxqL4eDjmQjtXIaraY32Uh38lCex
pMY1EqFPeC+s7sf1IS9/BNfCnNumgELIf/6IfhgGASqU4JTrLsqqFd1i1iegOCO+AthTF3e9io3P
vsVm6D7PXAs0jmsndrjqMG/dq8QupLWqBDES3Kryl9OJQbuhc770FcjFzAcnSTsShec/Mef5Qa+i
VQ8xXoix5BLQHKAO3Ck15jw3vsHFweb6L8rOWYm0eB9YPttZYynRSYPPGTw1k9K23gTutN1NWLr9
vv765x1ruQTmAoIxR8JIzBZBQdWbow1oID5lVR6mG7NBr/gJt7jp5nGhXxqJSYyUxNTQzSxGQpVu
YquS4fRZKXhwJqS6v2PaQP+YDvi4WqN4wvVBRzRLsjmWe9+Iyy161gIgo1ndYSjfe9ef/dJsNxFd
c3KSLeK6ff5Z07bsQmNQ45PzbxzV/cHMlepR88PIBxAhmlv7+aWYnLMSEdv/xzMX6e1GNIGBT0V0
EiLW+j28rS7zOkPS9a1a4bEiy+I/w7cI1pbVwgfiBkQnehZWRfgXu6yF9pQ0P0o3vv/5k89nCREU
BmV6nlXjCoxtvJny3vhlUkBd//lb5tAUFqlTlVhwMZ+ndnAnGkVjWndM7P8baWdwIjtkfSu1rwAW
EJqpN2KTC5ERCVROEYOk0by1nD+fBMKla0UWnTLutvmD68uk3WlYHj7gkxokXlQNwbjrSkwvwaXI
HO/56w996SxlAZN9pCrsAu8+/wElDsCEBMRGStPO2YqsL7FHosCzbg2FVlE15GdvJUnHr4BYopWt
5OIvJLj0o/H05EFJghrzRvMuflAUq/NVVvfJKJT+n6EcgTSnLudU1men6497ac8iBUO8aRKKasta
dE10j5KwCU8hfmDxwcKGbwtDwvCyvOjUu+uDXcqOIY7hHkMHGtmEt3X27sEGWXa0X5EShNIASaHO
tO81eQdjp2UFp0ZuqNMhbFOMFTBaidwfHdELPtCx2/L/NDzEjTji0j7C/DZoCkaTB0vk/EVHRpfb
hT8G2P0p9iGYiJK6StjRthwx/9hQh8mer7+Cef4ud23SNawmIl+GXkwvUzYijg3OzMxvcSvWfb0X
Bxw1rWJbKmawrhSnxxsBh9Hgxs5xeWSKg/8f+S1x9+7dq36iAgp1iIAdpzO2VHbN/hONzC4SdqnY
D5mbIdRyCYjy7V88s2ObhN1opFC2nL9lAfVF4XAJTiONTC8oDv2D0+C++b3nj1Y9uh/nYE9q9d+f
D/um8ZwDFN22Fx9XQ7lIIrINUedqrdfjBraK2MbvQlww/unLQbYYK8TJ9BdP61AiZD3Rlacv73Z4
3ZqdDEi5Fjj/f/Yh2HxuIOwdKhVfNC/J4B+tglSBl3f9cS8la9gsOOXnLRuZ07zU331g3IxMTt9I
ee2w6RqPDsbje0wesLYJ1NaG1kgzfOpEtX1EYgvC2LY3SsVkWGt1N2EQoJb61xZpdfAXMRiVHErh
zHudG+f57zJwMZr1YcGplSGddLAjhn+xIGx/OUnrf7v+Ei4taNKDho2aZ95kFmNZWLgwi0VwClLM
4tZFb8t+U9V0D9m91m1SDJf+5nML5jVZA5qwrTlMe/fWSXrRt6Sm0Wlm4HySE/hZJyrlbz1Lekx8
ySpsVOVmrfHicwoysogr5+17MbfxVYjwrA7DUzxF04l6Tqc+D25lTJ98ZE31RmApe6viPs+f5dZF
dEs+iMQFR+Pi3WI4hIGw2UcnLEaab3XczG6Tk1OubSNzuhvH8DLkUmkCJ69OORX9Kgt42avcAmW0
JxJcnpbUwbMG8nEtKAxu6ALCASBUyLRlEwQODQxRh5LrMFvk3vgRiyd++w0W2U8DMxSkBmKxWauo
oTiLS81TshBmidr394054cYR+smNaTRPk3cv920o+jBncdTcz6stXi5uHbpf14FGxchNHgY5BkeM
NaMbDzT/LR9GmZPnKCbmTPoiolOkmzuw7TWPwFR4hMvzlagOPbrhxDGwMnH0cfr0rq/JS2+ROykX
B8rHswHW+Qqx8G+IwMhpnuRLr7s0Tw86Tg+YOWTDjT1wsSze3uLcco3An2u3vszhOX6muk1nMGn8
WMVo2FDW4BAxdSqr6F4JsAa7/miX3idxGh2u3PZoPFl8NcOfJqQVqubVRaI/6S0E6TTX6MJOpLs2
KDvhk5rEf/M+udPOcTI7vb04TjN9BBg9uhC7QA5CUUiwgIFVu1U5724MdeF9YpjCsU18q3IL0M8/
3VhhbdbXiO7NVIFZU6YJtA+2ePfbZLdiE5h2faN+e+GNMiLDUXGgAL9MTeKKP+EoXureEARyE7Bz
7xDz2rvMDGuwkuG/I+0SN8LSCxOUaclYtLzQG7Jc5qFdTRa+GSxz3B/XFpkib7DBPFhx1uyuT5j5
2ywW4FwT5e5GxyJvdLEAS1UKPXF91TMk5cwE+6RNTolkY4BhXVPqmbwG5ubWxzrtxlS99JDsoybX
eJoXSYWef0pRO2Mewc4EduRnGzyJ2xUEN7ENXGf6i1lD5ZusBPl8ixrC+VBu57QWlQrVi8tA9Rwu
Fuu467MnPeRmrivt8Bffb77AzHJp7PSWCyKxyLbgUKV5lHt1b65doHf3s7tQjL+uf75LL5Gr4ezr
MKtTltqJmGyVrSY5DxWOuf5rGLPOetGUUNXgCgXT6fpoH1cfOr65+MZmNifKF4c84BrdSFw2aorY
qqegOt9GehRgWxylBzWd2u318T4+HWpI9jL0WewtxDTn362VVjmByMYnP1TNO5FamhfqU/Wv5fjh
p+tDXTje57GQnDEX59riYmfpLNIpNna4niXt0gQdN5CNb/D4s+tq18smDjyzbYf80ar1JMnWIUhV
8Iq1UQQwdUiwBfvrv+jjxkNcM5cTuXIbtKEuJm3ZT3CSlcTynMD3MXPlREyCH9ISU7YxR8r3Wyey
I+jQfZRoN8a+8KG57uvkl0xEuHRFnb94km4lyKne9IIka3HMzx39kIe642HJV61tS4Y3Mjsft6G3
HRZrEpNrHjnj8wHR9w6EILnr4f+WeN1IUOcj8dr7bahiGKg0D5nhYwvs98WN/X15S+GIJgwgZqXq
wxZoOotnDe3WyHLS9QBwS9VfAYdq11yzJVnxrvw+9YY8ZiQ7wJfn1j1Yd/Wl6ku4v5Mcvgi7ktvM
pa3z+rf/+P7pPjaJh+by6tzBc/46wJ8VRmQVhEWiCI+wtrttgp3+MaQu+ViazsufD0eHB9kdqkOU
BuZ1+O7KQD8Ex1wndE/hJv650tNEB5jSw87QQLFtq1S46Y1z5+PSJoNHtY+lzRen6e58SD6mA/sp
MDwYvChEMnA+xaoJrcLrNRfc0fUH1ObVe37MzQYHJipruGBoGRbDTXPhUwScqE0TcRlxSrmymk7/
JOkwAGjVw4aY6IZGZJr9YPc8uX5jr/GAhmNT0Jpz/deICz+GHY2UqUsIioDl/NmxnYM/z3XIKwMy
8UAaxmQdBy0kvuvjfJxFs30MCj5eMF93GVyrjd73aTjqXpSP4ZcMqvERfW12zIpeWZmp8+P6cBce
y8D0wEbLx391bbGQcJLOgxBHWS+RvOMQOPIjNFD1+fooFyYOT8ORQNJuVoAs5moJDKucclX3ijQW
X7jBpzBOk2E40pLc3bphftyDZ78WyodvEnJe5vmXgjONebfm655owvB7CLbvu2Nj2LiP+k5ptpwT
UtmBiQKL8sdPyT2d7ZAznTDww2WT1tg5WpuvRFMHRUnUeLw3XUVfgKJ+vT7WhWnCWC7LEGEkke5i
OjpaAR9a9MIzxzA7hGyWm9goZzKvG25DOwlvaKAvjsdJS8ubyuJfnuqNY0ncN7Het5LJv0txlDjY
BCt7OkNhmI2D2P7F83FvJwKce32WjZeEtLVVtyPEbkisW1cfNa9IfHudzBex0bfaWyfKh81mVuBR
Dpn7ahA6LhsQjWQMDadyhFfVk117Zd7anxXAbdWq8utmqzqNra1iuxbUGcsGOKidNu4OR0D0W7lW
rw3U5ze2nA+rhp8050loaaf7Ay34+USewNnXplKaXs7178ivHre5zCoPi9zkxl774fMyFE89+3/N
+qDl2RXG9RQhGRIecrjyMSg7uQsnGW7buCm3Pa5TN6bTh22H8Si8cWpR02bU+Wu8O7zMyPeVIjOE
1+o19JomM/ISE0cMHFfX59GHd8guwB2JDKph4Va3bLdIREZkCDVyx9KMceIS8W50a33LTv56faQP
j4R1E/sOH4pWedoBF9uOdJTGwom32BnaEHxm0pgHM9HDG2nQj6PwV+PdNG8wNFstA8wIRE2etWD4
tEIxsi0OsTq24b5MZeP88atjW+QWbnEg0Q3sLm6Zk5GKVhats6O0kfxEE2LdYQdQbrREHf7QgYfN
2iGti0UBI2nIABZxc2prtNoZlbOLEmrr1BjajW8pxr1vtMdUVfwbQrGPb5E7LM1jDnc9ItflrOiT
Drf0unR2whrl1jCm6ehXQrm7PiPeiufvAxjEfcQKb6ZeZMvgNZ3PclydqfAWYO4GZdDwdwWdlNf7
Zig6a0OnhR70q74z7QFPVZtXigN07u8sg1L3IVJAYKF0SHSs8pvGTpF/52m7ThN8RFaBbMba0/JA
+7eikvofPKr680AF5InuTePZ9BMB67dKx68l9rhHP7H0z3j6teoq6HIH6CITOcIQPDB/xrItuzX+
quqDxL30ezjoaBErPR+PbUwub2PrI+z2rNbd6UAOi/0vEWVLmc0eMRW37Fp9wbIJg15XT5UCF4C+
7e/90gYnWKQJRC+jERk4dswj/DodvtPJDyWst0mO3AeNgK3D5lO1dz4OVo9F0w+t12W2AmoW58Vp
QyY5KzwbqAcEq0SN4W8OeqA9A79sfg0dzvu7jhzQ1p98TVv1ppyGXwYyaVD1ktW4HYQRDd16rM0k
E2u65pN0k4pYZuUB1q9DEGe1gC/gOQD03GloYQ1jBe4RVPxGd5Mue8ox3wm3MGtM/z9DyA7cDS3g
Yh3BVsr2bUm2fu2EWaVBRhFKXfEKRUf2gHA0qiBBDm7mrlSnCH3Fm9GAcl/krZT/ZWWFzHUgmdSz
HWHn+drTSZkA4MYTzt01UL/F5saMZMKdTUjyG6w0Wimo70OoX0QNbV5PWhn2wTYK4mIXI0PdZFqh
AS8PxIQUARO/oJiifQ5vZVu3jn9j/OUxQ/MAASDLgi2FDMuyuNRPTTFidhtvfTwfD63dfPd7DNAt
RP4ezKP2y43HXY7H5Z+di0PNIkeApmzxvDDnw3SCDXQIDLoJvcHVwW9OsoaMCqXVoDE2zKJhL3Q8
cvd2UznttsFf+ygntXN3tsSYYmeLOJq83q9Uf1tVtQp0sxIA04IGD61/kewiRULwIdUHSt2J/5nW
v6FYGzmh7eMoA/UwtIZRrTLN5X8V1sJLRhjev7YBhudbvRr0dmPZCWkL00ggt9eN1WI3ng2a/5T1
RQFcOdBRmg12QCREGSOvvzV9iq9klCghiMqkB/Co47n+lPiduNfA6xWr+dD9ofZRL7Z1Fcf5o1uH
OCoMrRpqd3qsJ781ESfgzNSKKxZsRiN2nwdbLz81cR9gq9rAG9T6aXqIYYj0D7apTNthAIX8eWiy
RD3yW2X0A1WcKeiGxqnhvp3Gxtj5RmUXu2DAIMdZ54mmJ3dW0lh7qTXN8BxJDFx3I3TQdO0m0nhw
C22MfhmTm++4z/odFu0FAdHW1KO5Wt/pI2kLy0yshnxNXNcj/pJ1pp9obaxkeTcAdirvnApG1s6O
40D7IsvAtdtVNFiTedC5myqbHnhR8GyMsSo/W8ak/WoJ67QjSTMt2JWydAOWp55mW5/aF9yK2nL6
0/WZ+H+nkPdLj0oJdag5LYDFEZn+OVB5F/E0YTTobHnFIYhByjTrilyO7RXtvOBDpSgCoLUs+9qD
TmB9SaUvfyPorbvnMvc52pOi7WCs1CAHVnSTBd3dZOfRD9XJw8eg4CDfZr3w+zU90yXaCxYESLFa
B/CLkFOiisgiLNCfmONDvKZFRgd1Nk5ay/dSi+K5V4KhfJkwpsi82aut2KrqYEJeqED5QaUZaF24
72lGAmU+Iu3Gch3jdQmFFrrsg5LFUbTNq2xG+zWS5uFXMTZi+mYpk2Oe9DotfoDcNex1J7Su2TtR
ACCpw81lhME1anr66I7gdP+LRt8t2YigVY+PrZUW2mGk32ubgTOIPZeaew2OwDUwiLdTI8X9hu5F
vAdK+Dl9WLp4o08h0k32M9pMkMvOEuBo6nHx18I48L2YPOCj0Au3eYzyPPe/WVbWw5UU6ljto84u
Ri8OWN0PfgrpYsu7IbHkR0Z88OlH6Dg/ER+MLwMGJh39K3KyPTPq1VVikol5qYchv8P6UiZrysqd
uh/hdflHhRD/RTFhPSYwm+XQcFTq9QhqEmFB/DXBWvU01Znf4c1Xs/qKdaNUYb3JUhx+NqpB19UG
zn1ibvB3NBVAx+Xch93onHWoXQqB5b9jAAcsN0Vf9sPKCotIfVLz0Ld/2hOCI+i/RpFt27DuaFvV
NBc2BYELcumK3q4vZJ4nHODxCTyYsRP8rEGjfiphFWl7Xr86bipbxqeW9RPc0aXOR47pcKmUjW9O
+s5Q4xgQmFUY5rqUgXHyGyMyV6HfRRuOTqPaRcC4x+951LvaE1gle/xeuo3BZ9J0mT7KJEQBlVa+
/BJ0jh2vdbUdNnnUUJilPTqnj0tHAYdPfsA89qPQpOvN8WP0oYOZp19x3PD/FUrZGk8R3SJ88Bik
sWc1ZXZnDsqof7GhWEb3zeC45I3Kvoi++EaTxfpuSO3I3iMjCoBH1VFr1NWG/E+SbScx5OMX8Bvm
fzBaOyVdicmmMAd2kVUPqA1Q6i4POObugkoLfWtLYbsR6zgup/g7XvOaeB18jIoIzrHvk0ca6mNx
CKfQAQqsJcZ9DSRnuBtLuoAfQtpvjePkK5m2wW6p7ClLg6JahZMj0UcWwAV/UUDr3SN/l0mw6hsd
tES7snd4bwUYQAVRKA26ppRoWhe08rkrI2ma8t9eq4x02zSW/lP1qQT87MsSMk0IWSF4UTqj/kdo
tGTBvJbGuBsHXRRrtwyjY9fJZHyo0QFJElCcLtu01ZQ9OQ2F4A/AIG2YXQXnBUoAPYieWpWBlGTg
s/CksqJBSw5Z9xUCma78JgYz8pVR+UV5oCt80NBQq9qvQA1j5UYS5sORj7szGy31b4OzH1/k8302
Fh1A1qpRDwpNkelOm/wRhIdNbU6uYrPR4N50taJ8vrW/LyIrrAM4I7RZoUL+AN3++bDBiMgglKV5
SAgX8xennqBPrkmM1D8N+M0WzI9+8ldJhOhgq3R1JndlmLGbCamY0zOoKZYM1s3Tb3Okn33dFHkP
AcI3MXnYTYrf/MBuoU+GVTsMYPfAijj3eN9X+ibru65PbiSX38rpZ8cVFZW5BG7Mu+kssjt/HsGN
LJEU2A+O1gTttjOKLt3rOPjUm7zGaHcdF030Pc0L56vIzSoDuWKX9rMjRoObgKT6ca/kQaTOVxsN
lF1BBdr/xCUrDunqCqDpELnTzKgobPKvTdLGBwEf1vyci0S8OmYLLVCL3LTbW0CgnVsGKnPgd/54
dAfNeXqk7ogIl1Jct6UT0scM8TBgYFl6aa6qD53FTbps6/wpHtXE3baii6OVG0g/3CgqWpUxL4zN
iO38QXHGb4Lazn+qXqTAx7Ox/yq6/pfjD7p14xY55w2WP1Wjm3tuo0JDqy8ukYKKa01/3HAYrHEs
h9WMZoPEFpcUo1eSCdUgFYrVR1uFbumZqNjTPywsUaN00VuScUBGQ0ZgXnLvQhfRhdRBfUs9tOQ8
v1LEgopW9Oh3u5gjB4MCYtfry+mt6/T8oelC4Z5Drph24w+5Bx61LXHSsQ4IPWIV+UVZFBun53Jx
tEsjdh51wijctoLIOSg6qZBxVY+6Pa2hBiW+vsI/zbVfkr6ZMiBJadp/iWk+jL0gN3MAycNMSSCC
TR8t/ql8rFNqVDee4cMUI7lFMQ5rkTnlTRbg/K1hzGonpiGdQ9A4w74kIHoiD+/e09ht/9fVg7Lm
X8hvJVI+jkoSlpww8ti58W65bl0DnJ+O68CxTG1oS3WMocpdMdi98xykYxp+AezUOvfYqeu3Cs1v
M/Hso1H1chmUx+BqqS61oTl2OOSGyuwIgce9d9C+ggxODA6aiLLoM/1YQ7mKK0M0K60pTf0pTKrG
9EQw4uic1L7a3/Hxoscxjvs6XwHTNtOdzHQ8aAM97TY0BCgxSKsy/93wjIZXJoClbniLzOfD+UPg
fkcSClMxrvHaUkIVNE3Y6WquHGwLKLUbBd8Hsx3/4ywxnzkLg+2ohd1T0Zjmf6M5+TfSe28WN4vh
0Y7Mvf9UzrEYXiTd9D4q8wmA97GfjErbhNhh36dtZZGtIfTINjChoFxIIxTVZ5t0acXJbzbPej+Z
cu2XSWZ/Q15XBFvMAYhv1/2U+dkPBwrYAyxlp/CSiSvnupCF3chViDhN2abs0TXUwQ7PD/R/oXk/
6pEAAimEr2xxVKdXYJWHpfglTHhTK3RllsS6RrPabVQZYXCkYuXqxw62lbMaMadUvpUtV+V4L4wB
0DApK1cNV6bWYrmhhn5zS+//QQhA2pBeS9ShBFzUOpabJP2PLokxNT4OVoARu+GO7UFrpuGRDHqx
Iw8QH11q4ytVC36VEv60kXbt9+ub1nLmcEjivYHwgVQmKqdlut4tyijwra4/5jWVoD04S5iNrHEt
PlDTI7dpYAGiboRWDyAmzUKNjiKCquz98c+gIo4tFfJdlKTLGSSnadCcNGyPiT3WxnawbLnuSlUD
hKWHmQZnNGq3ZpAoD73MUqh1aXFjEr+lVd5PYt6EjZiEtAs6xJmHcb711ZCnNKwiq+PgT4GzC1sg
Taumd2pnP7Ud5OPIl311zxWr/iGq1tG3mSWKx6SVMxpPoSvkUKVBMKzLvgXd29VRX29qTDGSdtWq
+tjeOb3axV7cp819Mam5/O7zjV3svgvnmAsfwCeglPLQuEENWsqpq5IezW5Sdr6SdLeU6csaA49L
FX5+UA5XVJ6Lq/1AcypGhHZxVBzrp1Qdpd8Av34Nq7YUN6LbDzXxeSzyBwgM+L7U/RZjxXHrpBH3
uyPEuJ8SSrNY+SndJtu+GqNd2ZEbpYPOsAsPUlj2daC9bgMPq/tGRq7fI4q7ufaWATcbPQAEKlWY
PyLLX5oxYZcth3qM66OC9DVatzQkrPI8qdq1apLCXOtNNN1q3n9TJp/PMKoFvISZf8DmsQy32U4s
VVZtd4xm6cARnw6IvX2hN/3dkLR6D0Omovfn2KjwUT6PVpaWTxXouU2CZDw9TSEJqpNLouMpCl0l
2OZuWh+52ek2qdFa636JXB+kZ1tT6u9isvftarICO9rkSRJb33oTWi0XmjwazMeabNrwQl8Mhy73
2vakiCJSYq/KMr0Ay8dWTeJGSOdRNSG9b68v97dK6OJVILSiqQ690qzjXMyIcvAVkQd9ccTFsH2E
2QqRPAEYnN5pVCidVevPpMDabCrs+Lq2/DlhVOh4WhwP49ppmKQHndrjJkLwEa3L2Ar/SUtYkndy
0hQwmZAN97iWYux444fPV4jFD6e/l2sG9khzaW5xZWpzBADhUNRH22YGPzUFJ/sDFLF4q+FUmh6r
BIi6OtU4pip6aoZPSi+SZt0ZuM54Mk8i+/XGL5pHXPwiKq2zhzPLmE7Uxd0RiOvoYOgv2TqN8igt
mrZ8WOfPmlY8dZUTPuNN5z8T4+v7mp5EYLqlNMpZyipfgxrR5I1XdGFp4TZG98nsNY56b/FpZZj5
Aw7/xrEhkUy+Z4Lwa2v5tBMV9f5JpQx9Y8QPBylyy1k3S62U3QVzycW9D+JsqvmK2h6NoQ/q9VDa
uVwbLYD3DR8zK/NVLQa9+aTF/EtbB38kMkfkjNDcJKlh3vgiH18Aj8+PAKUEfevDrxls4Qcq3gVH
s7GtaJ9OFMHAXYre+oE5cVRumiITyo3rzvxW380CwgQER6iG5xVFb+SyCbrXbWCOmUWJwBqLfq2N
3fRFGavWJKyIsJW4PukujEYpxqaEzj2bwGUO6N9drqD75WwN9twYACJ4O6WTCjMXw66DkaXx7+uD
LeqePJpGQwQKc2q6LLq30+XdYMlo9WaZTGI7tVNN7pDaCGVJxbiR7f74TEwdRDBcRGYzjmXZpXRN
afvI67dRhiXHQ681Vvg6dBS170bh+P6N5MtbTP7ui801Hm4eGHXNV3kM+uYr9LvHGtU+7HwgeC85
60iL18XkNtB5g853uOyx8w27AYBEsM80ArF6nesjZGW389Mfyix52VLpCSF3QrPs+20mpmaqNnUe
TBRRRQlr04rjqoxXTq8AX91d/ybLdkZ+PQX92TEei3H8Npeu22NPDtsWk/XSuFb2TFnKjUkmCuCU
JEsesFHJ/lU6Wv0nP4YACo40/ZSV5XAqhR7fInrNs+38TTLVoBlColDJiizVZ90IJbnAyPpTHtiN
tgpEYMHgldq/Qx3an0M5O3/ZbnpDDbJY5ryBuaeD/7DiqI4sayN5jJttN+Bj6gy5/8vvwuwLdMxp
+qHkVVNs0l4M442ezQtvfbYhxF8DHw+ueUvFS56hriFFr76MfBt3X9JVlh/BpeVOtsr9VHfI/meJ
tYO1mhXN1pVWWn5TOOmnzegOQQ3dqVV7/8ZusLhDzG8C/djsajlbcn3sG56En8q+kS8qHYWtnY7W
msmxH/RYmGtZivwAPIediCx4btyFCKHqWxHmfMN8NwXY/dSZ2sG+ywqd71LniymxW6yhRl97yfHO
hV5e9pG1A3k+KSdj8NXnqc2HfEu/fN0DjR+b8Cs9oUN2yGlJUJODEeKPvEJcDjcpwBVKvVXDfitS
n/9ANgrSu1SQuafzQ89/YF3UmKSprYXsoNLmbuPOchustKqwHFcDZB7lXtRjL/fk2sGQrbRusrV1
XFuu9aI6g9t7NWIACk+IqQRHXG6k+WfwwEFz9MF576eCU/d3jSpERKtKIf2PgG/IGi+Lg8Ff1V0X
a+T8cl/3JaYfdfs5k5htU8ofgUht0pI+1XajB4p2p2WjOXhSgzT75Lt5mXjwyWEEd6XTjy9OVVtk
RJQ2bLd1Tyy0jcH8KIfCj8x63XXT8MXs28jYpvBjO30dgkxvH6nS6+KlTCDVjKtUiQfrOW/kaG7y
sSIBZoVwXe50Gak7ZUpU5RO/Kj2ReKK2P/BBwfKmQ0SYrCZjdugq+YhaX2TPfpFbuK/92d7GZEKY
z71InQkigEsWEUypFIjjRKu9DNXQ3+eun5F0GMd8ncelBh9ZxKm+SdIkGnAI6vyNLgf8CIJwLqup
7nhDD7BIpfJr6I2j8kJkN9sCLBu72mIQQYdl7Kd28p+GRoZ3Lunn9YBFtmTRJ78dkft3Wu8XN3ab
iwOTByQxxhJnPzmfssogSj3Jy/qTdEV4R70sW8FywKQa87Hn2BmVU8ONIVvVVpLd3fgE82X7fLn8
j7IzWY7U2MLwExHBPGyhJkmloaSWetgQbbkNJPOUCTz9/ei7sao6VOGFe2GHmwKSzHP+8w/w47nl
VRSIHeo5Sz9tCtbCNKfPjfLSYNO3UgSAyNBkCShw88jF8sH6kknDixa9IUASYezXIiC9+vMfcvkM
YBjyBkwYjSBs55R9jWkpYbTa+Dx6rHQ7NszQKMr5WMq52+t2m/0UuGBEBalTb59f+exQ47UDhfwm
sQGgQ3I+29GKxmS6WtbayTfiSewKR6bzkXR0YW/gDs6IQQdphHVD1PGVezZ+39XHp8+9uqt6j0oe
aOisntYziHld0BfPGJ14LYi11RZr9zLrRgE2s9Iea7/grF+CSSeiJrCr5WWanNVHfw4skW4ybRJE
22iSyQLNkIpPJtvd9M8El2kWv2bEiup+hp/COFOUq1V3YgZ1NAUqLo5YJaToa9PcnEO3maaUkWJn
MKnOq+6uVkldboqer3A7SGY1pS9MrI11fULxyJQfShpJ96TL4BHZ3cdLauc7INta7sBVNDyQSCMa
+y8UZvWTS9jxj5gdMD5hmt+6+wnGR7WFck2QJa236Pe9l9lttAwukeupO+re+zKgYogSSEnxLT5j
BZvD0Cn+XysV7lPsJ+WxEkxf93MZOH1Um5o58qh4YMNtN7S9t2lATMeNJ/Ghi8redKEHMLtqX2Cy
i/6piv2hvFOTIyycYw2fkWrtyNioorQqM0bCUznlO6+b/GdEIl4demnckeEgJprQXizTd8ctnR9r
P+/DOxv7J3g3lbsfM4mJiUtRhKZISdXBY9XVwS8rTb0pe+4OeTYJyFSu1WlHpSjxQr9Rc7p1BbNf
jqlKwuWIAgMjh787xWh1I9cchWqfzK3d/vBV4rlPq2hpeYLxrOHQV6cO9oBz4CXbnorIiqjirIXY
AVXp94IdWLS7RS2dvenKkeNt8WY+6alurOF75xqqPiIDLQA5YAP+QnPmP1WqVG9mPU9+aMJiqDZJ
VTfBxixhPuiyMIvNUiTBAVISTVKkl4wioyBNIS4gG/Nv0zaLZ6zW/PpHTUSqGSp/EV9pKwssubWV
y+OSDd1G5pLAdthD28Nqp7Z6EeybpWlmslJaiHVd7fcByhUnjaNuVkqMW8fuguJmtqZCv/GNSv7V
FiXpO4jn62Zm05T+a0/jaR3HBG895GWp1hK4NEivPLSFMEXEhiDvsE317JdhNjAS02eAu2xjYyA1
P7IQivJnb1LmPMSTWasbzQkWB3doTTR7b9SGEt4hvv53oAyD8wUVSiKPS6s7fSin1Hxfljnn41JN
oN8p/COdnIFt1qYhAeNlsZ1qu9mXnrKNL3gjYNO1c8kiv4H1VBF8vhY1VFSlp79OWuMzXDTwfUVI
Ezv1Dg9acyofyrpUjbZ1UiDcaBF5f5J2LYoncxlnJxzzUouvEOAvN0nULQzOKcIB8YD0Ph5REH2h
grjZgPQ/MTew4PytwJLgOOt1+lqPY37bMLj4rwcyH93a1yNhXSFUez0z/tW4gVBD4UDA9ZwXTFvK
ssi++MKv3wOvB6mu+Z6NO+Ds+LEagu4aGfHyQHIctKx0HAwZQXvOUOrS13tCSiznxGJeDCMc/Wm0
ypB0NWtNOnJtkirnUj5AHUTQRSRfnqX//XB2iDSHEImr2KoHPXsAbl8uYrXGfK4mndKoK5L8sWc4
dWMTyfdiSd0+ONacHfDu904EWPdbbci0Kx3oWfvF+chHGXBAwVznbA7OijTs7KYiwC7puXBKA/ep
fMhmoiwXhpdESK88Jsfo3Gs+qH+6qouGjyQEoOz/E+b+9e6LEgDXLpbm2dP19FQbXvpriPHMhGBf
POr4kFn/vRjFHxKLmFULS3N77qkiG3RjrVXVz72XVNVBq6Z82sL5sjEGrWtvY4yp7z/MrXqrEk3s
GS73MGOp5u47xDxPnxcll6sPf3EXpRf8cxNQZv0e/3X7pNAtQWMYzbPqatKJhqY94jHnRIqZ+l3O
FGeKyoRdQZG+e+Wr+8OnTk2C9h9YAdnXRT3kcUoX5Po+W2MvHuRI6vSknPHnBLgczoVDbysG8fz5
/V6+bvxFgJ9wOGCpX+QaFEaLf8nciGc5QsZsMsEpSBwtYVlT1uyYF0Ez/PyKv+/jrPaysB1bszzZ
Xi4+cOV2VAsYeZ/ybIHjWmm1BZrh+qk8JJysBhJop9gtVsM8bmhtjBbDOE6D4Su7gdYcG79dz+Mh
qdvb0S4s8QBGwaEcx+bywi+HQc/mUi5pqNXY6v49e+UITzefJ3LyjBhvsT4cs45abvP5jV0sHSwG
YEewSRMIg92W/XHpoDOpITNI8VJ6olg2QY89Hum+aEIaqR+8IKv70AMigjuIdeGVp3qGULBYV0yP
XYuKgiGftb7nf63bXAzKKqemeLGdVO16TWfJUCkhsi3aqOpkfqi03Hq0oCWSpyKMl8/v/XwAtl5/
hcr4k/n4auD88foeSR1Qljv9ma9FWZEmioCwRaghv6ZAZidwKztsF91bs3/c6svYpIRwEaTkvcIy
KBkfls7b5z/p4nNi7/I4+0AjVhWVfVbiF8zcW61ATizyrHi20C4cdN9aYrjdtnMQuYyPcumuOTFc
fE8mgbg8BqJ5SSYB//z4HBbY5DFIuP3cxlrs383SKo8xyaSwBdsgPyjYqu+f3+cZqsuTJ+VtfbzM
H2EBnY85U42aAE+q+XmctPJL32r1s5cZYp8WVNefX+rykYL1w7/H5IKDmfnJx5tLkhQmsQqSlyZt
uq+1Mr+rzHfvKtr7Et/PMd+6WnMtMu/ys1o1cFCYdPTk2OecvceOIR9UtzZ+znoruaNn8yPdaGvK
vNh5cFvPu2tJQy1Cvmx5BQC9fLRcGcU+010AMVb3x/tdzKme8mJMX2qwmQN6KwixhuySx7i77sDE
QIe/7sPGiO89yxWKFTPkde1+vFzNYqaHyrxnyo+2O8GewLy47pe8VEgtS7v/pXuo9r8slq+nyA+M
EtiRElyEbj1O0J3XQzYN+2EwEG+Yjfa337akGfUkcD8pn/SMnQUZpAsXTWSwfEGZ0tvWz3urCA3d
G/ywHwfCq8C84nYzeNhB4cuENuNGKaMen6jGjfHdyPygeMgdv9XpsnLbmB5xq/JRRWkoXQ+j6quM
kYzXvmG3WL62okgLqHAZTrBLLJNlm4x6+26wIeSb2hVdEs2it2Tosks/9N2IuoXCWodRlFbdL7+3
5zKcx74Z7p2h174LiM7jAyzI/i3tau2bX439e7EYltgiv1qeXKeM7SiRqTMcdWt0nu2pXN5hDdN8
ll1lhLkEWo5Q+tRFmBFjNYbFnKT3yjIxGFV6MYvboRT18xgb43BD5MLibGomExEGvNDaEoZPVTgO
a/S0Hfiq3OrutCQHb571SPORpr61k6EF+zHpm3+IxCaAzy3Qqu4LX1fpS0Xnrv3qTFLqnmBxiw1l
ZT3tnEDU+l0MzHJMhFVoIcDu8A//wF+nyFTvgSuVtbWHMatCQBv5SmZUa36tu6a67XrOhVuUWpa/
zVQ8is2cGuN3izO93iLjwhQAAK+XcJ4heGP3PmcUzvx7d2OOnQNX2Mzr2n2Yi2Rheqoz53ry6Zam
na/Xc3e0wS6yV6cXZbuJ6famqDcSqzhMmHSCGaSVJPzcrp1DV1clqfIu2oVwrEdh7x3i0cb7dgY7
iTA9N+Sb57Q5HoFYrZpyu5hxRjAo/VbQ/ChNCDmh0ybV24iKLd/gez3u5eyn1stUr5wKyyw6+CWU
oikG0DSPYWoGNKj4ay3TJqtr/xvgfeC+tx002Q0WI8Nrm5D+Gw2m8MQdHplVvZkHY7aP2JqV9Q1k
/OznmFiau6uTTKOVl9aIJbxslHhPOKa+JnD3fpRFVXahpjfVDiZW4DyILPHvhw61x7aNVex9A/6u
mw3Q3eyFi9kgU/NY/2mYoazKkJCNzt9s/kN/Gh01PYwaDNENVGOGBiOb20hoy8BULMOp/luB9k1/
yofFXX2uM9d99mNAfwhnJYhTJwP9QDPILgImkKt2DDGLa+dtn2dt9oiP2zTtgoGsltdaTnYwhFhV
pirkp8662LglI6TISbXK2k1SFXUY97CjDk3GYuO7yctp63k9vwiCiOXci7QbvnWVGt9X5tvfhcHi
jhSvdjr2Muh/VBhhZccqlqK+meaqwfxhdt3Qxq2QgJi+dMobfYo1STVWZd+cserLv+POH2wggdF0
I3MU5nuLpDU+5M1Imm1RUnlv8EWF1kE+RdvdQMUuHMANVdonKPmNi0txp4b3mGC//FZiQ768iNEp
jEPVzjhXMc/S8n2bT6UTmkODnIL1iAjC57Q4YHI1MV6suxynjFTm+BhlWRPp0OTlBv6UNbE3eEm6
0UmhsG+0FCv9W8+LK/z+PJMAJ1+UZgyCV2TGZog7+8FbJm8WG1E7WbajXHUBCu2i+YZcOCMrxYkR
lhJbgX8fxlq2NW81Yaa7ak31eR2seBzvZQycFpWGX3UQK92xDu3EdN9U3KIEi+2uux95qqOzaWfo
/3dWkxrLzpSAFKFNcmq5mxyn2YreZIyQ2wiRI4juwn0OXOgRBaqI1Hajqc3xnTLqXOvDCr3flr/A
bPcuQthf+ZypX4toqlfLMPrxIANe0EM8zN6EjkJfCNnMag0w3nP6n42E5fqA/sWT1FKEnUaz1Vjp
7TzoGh46WLxO3gYVWG3uNVRk/iltpu6fWgVCw5W/1n5pqPUlSobAabetFXvXDHDOacqURJiCQo+m
AFxl7I718SD1mmaAMCPbFz9J0+mmV5V/k7Z4DGxynEmGInSa3v0nycm9BezSNHSIfI1GpXeMn0Y4
gKQkoMKLioyVtHVau/xleN0aVU547xA5wQBdC29qdfTmrAz+c5WFemMtHyl2oDqc0/QS14MlZKTd
S4nRWMN5NQbbqTD8UHOxXN/abio3hEh0xZVG/LKFoGCFUg4oz5DxYigUdLrGgxuaFwtpIUd70NXl
fhh9mPQLJvPsuMOgzCiTs/qm8rFVoVryZLryKy4LaEpncyXSrREaCBw/vrsWILZQtVG/LIhC/mq5
LuynVKFRS2stQlul3/zXohZVNd0+yAXzbmrojxe0LWXzNGfrGTZAcuxTRzQb3farp8mZ+2cJMxGF
cz2q/3yfXBb6jAvUhvZXP2uYlq4vzT5R1rMiGkwPCW7YcaT4D3mxlA+uW7/897ukFwISxojqsumG
4zpXltlbz5Ah+x/TLJxQF8kYTZCH5mh0qv7QtnrxX9EUZviuw3THY2KD09UZllc30JaETIsXZ6Qd
CZOgxTmkLuUjIt0BBf1MJu/AdA3xYO9fs+y5XM+w2HBDgqMF1HBBP8lKvQI5k/7zqBqkVFBZ4WkT
bxN1lpP2mzG3s0O/AC5GDXKkr0rF5jVs6w8/ASokthA0haulxjmExzRhkmNevQxTroWzyvFZVEZl
eWFCMi0j8qUKE11536pACyQuAs617J3Lz4mtkLEekbjY2Nrn3RNIri7z1utfaHOsPUNFNeDWZNi3
diKq597sqtfPF9rFBYOVeEr8DH65AbDS2Stv9V5ocLrNF2O0s/tWIVNUme3cMtlpb5GIyCuoyzk1
jnJupSridbZCdtj8nHXcXo23KyLM+MWpq65lguQOHFQBxJFwJAG93qk6c1/V4ntfbHeE725aqn4k
fsi+5p5yCYKsP4X7ZhPhu0an8HEr8RzEjq2Q8YtdjQqLHLt68P22wZKAuGfGqlW2M41K26hEj78X
Jp7+mdFZP9J5NJ4bf8FT4vN38YcfRFwfZwmH4Url8c46ytliDOSzv30xsEk46oxCvo8YZGOS4CCY
wigLo+oWJhPwmLnMt0li0JDkAV+DYzb6X4NsrnmVXXwReCM5q0Ht73fFBPbjIyIlMWg7Iy2YwOjd
FPae5v8c+kL9sNPFObJZfJud3jqg2ddv8qx2miuP5Hx54kYIYZbR+7pUENGdvaJgNmOnGIvupLVZ
k96ia+mKJ6+pfHIrAxPjWgwLkQV+/h7OcRMuyleBbg/9I3OVc5PcKqmyUhS+/5TjsvH3MNA173v+
rbk3dc6ArTuV3bizVNl2V7b9c/CE/Q9vKzhjmDCC0J9vQDqZeratAeRDYwn+iofSvW/qxbC3goS7
YOssQvte4PNgR73bz+nN5/d9zubC8BCtFY5fCC8hAELu+Pi2Yex1HTLr5FRX7fRzMjX0uNVSNpHV
F/l3pFjDPrCJwwpqzG4nzD5eyRBYQp8C/Bp2dbFP8FtW40ucNuFNr1D3x9+itTFZRUznT0aZzber
Y96WLkocYpyl7ixCrN1wDIIkxpOkL/exv+Rvslti63DlmazX+TfKw+UBaX/nm/BYLojhIjOsUQEW
n2apVzfdPJcPdjd59IFQlN47DO1+evbUv1iVr/0CoEwQHTtXNunLZeGCa8EkZs8EnDvPwQhypP6i
kM5plIw4I7caRY04wtZfO4Ki501qj9UYkZVQuSHu+6O5/fwhXH4QHIYoPPFSQBMAqffjuxixNxVT
q08nPDjKU25M5W7xxiAiUbXeF5bSbnhE1+rq9bD9+OBhUOJNucbAoYM7x+djzbFkUybjqR8Wclvd
uAqaUBWOdgOyI/af3+HFPsNleLYUPzomJzirfLzDDNZA15aGcfL1YkxCXCXAKso+/ieb9HiXkG97
pWs431jX+7KhdMAYsxg/nGfH9OXUK4E+92QvS3CY5FLdu+mUzQ/QLuQN6zh/Y5LtbMFwPb6wpUj/
a5Dh+gvY1Sl0YKujuDn7wOx6NupOb/XTgvdVvAPzkvNDMmJ7HleZYdwUjPCKK+Pxi4W8XtNG24jS
hUCG84WUwS8p+3zWT04yZtizDEt/AFoZ7Uj3pWcdQZHKbyCCcRnZdZz+/flL/sMzX88StnTAFgrr
szt2h5ZvhtDUE2daPYRo7rqvzWrnmw84DR04vcS+SkGpkAx4UYzS7coGe7GkrZU6xxQtoOCAILA+
nn9NfRg2NPpMbPdpYf4zbOys0eyb3MC6rQviJLuyxM7lPWs1R08GJd7ktldN3cfL9WmF/xQqzVMl
sP7btK100BkMta2OUBGGej/2OZYfZZwOFpJIF1pm7eST9hdkEssCsZbSOowVPLMkCzK8aQNZFFYo
7RTyUtTaTV/eDf2sNx5WoU66Y1YmnKgWDl1S441+2Jh9ukXWjaVNuLgwWouIVhU2ruxTIPGsaSQG
HJOfOZvJWYv+gTzRx0xO4lr4vGGd7yY8C2pqTHbXgob25uxZyGyomSa5JxLYgJxkfRK4UNnoejDn
qsn7llGaFd7dmJEq20+D2tuNW/0c/XT+hoOM3MMd1a/MKy7POHQyK3NjXY3Wam328UeltimdFOua
k1EBdu8zLemCI+kD5WiQDlJpex54A8qI/USwbQaz1PYJu1j2LMg9v2b5cLHJ82OwwoMPTEOwRjN+
/DFw39JumerlZJprhpmH09Ymm6dZRp7ROFu0zookoNi60hD86bLIndeEAGoe/7zmQCTlYfpSGycP
txXnRnM7F656nYJat20jtWMPLWrXt8NwhU36h4+R84xdYD3R6DjX//6vj3HqEHLC69NPkNHyf9zO
XzZpp5kS8lCgt1fu8lzMuX6LsBe5IP0tlf35aQZuVAXLIvVTjGbkewJHaIxG+rIKoK9INzAFFnEH
fV9t0rHxzG2bKAYWRiW6GwOO8dHvvFk+YZLjfpMmqW9hqy2uF05Jp286dxDzVjVMI15GCNpphEVN
5m0wNGoPGZJmGdZ5UwUbArsLxCOdXLnvxjxkIXadQXlN/nQhYedAAaJxVpoIDRbt/MdHa4o8aZXV
DHeVwpPynoBwkPFFCmz2EWZk8VOT28CazMfLMoqLxX1vUGipI0bA6UOgLXhZVQpMbTc6otBv9Sko
tD1CI5jVNfRtdddYhfwhzE4U22zWtF0851Z1pQs4r4YhWwNGYj1A2BpiLlqgj3eRi4I8SkjoiESL
vP8ykDj8KAq3ZTrDZEmEeUzgyy3gsXzsqn6sThZ42xgawM7pG+Lx6oog+Oz44qSmMkd89JsIy4R1
/ZL+tWApvANC7Kb8mPNsOyIe4yVfIj03emvjesz/9JCPqX4zM7dSGzWjBAyFtpTWlUP88vXSvK+9
GJIPehX2jI8/pHe6YJkcVxxFbE+EWla16tW32oF5GTFbyvEsnL2OkUHWM5kOq166HsF4xnCcYY4P
d8rvBieF14jjj8E5UlN0hdoYGJ0R1Vap+7/sLJmw5oK5c/Sabi7wnEnqKnJjWM5XioKz/UeHAOKj
04HUTZvBcXn2VFPc5tSQxOYRSGvsv+q1kd0wi1XGBki6EWOEHiJ2dkuHYuP183rkt4fyv0rc39de
M22grvG9XOQV6TLASHLs7Ts86OwJOj8k0hhPsAwNPP6FpSq/iMZLU34L3mAo5/q8kFlUxKrr+7DN
zWGKdEPEmL4ObvINbTeq1V4mvrPL4P5yhDtDfleOOsxcE8M+2KfwwnUwraLU7uCJtd9Nf6yfYWri
kpCXwdAdtTjT1ymTOZcEOHY5s7xsKPswHaepjYygsh6Hycf7uRgJuj1iPtTd+imeb1v8IJMhsiRE
UUZSrMJvZT/O1a4s/Okeb0t6hSGXbbJLDKOZXpF2ZG+DhEe7GfDte9eIHfOOdW+nyEz62n/3sxLr
krLs5N9lzMwipNLpaXBYmOW+Dui69q6nNXdF7WDZOZQmXTphsu0BMzX0EF4sYCeHGPFl/rEBpUfB
3IMo78hFn4M7oCat3avWM27yJqgzbtCW8/bKG+ZL+PiCAbk4S5kd/fb/OWuoSwXYaY5LesTzhrhh
BiHjwV5TC/fYiC+HIZ+Mr59f8fLjhJHGBQGPV+3lxXpm7ulx0or02NaZPf4dSGX+wHbdl3tSC5OG
jKHF4IBo48r0QiB0L8I7CRtHVLjCYezoVliCpVgLL0zXDT25zfPMmPfEqjvTxha16eLIFWRvs9ao
7MFJ/No7jFCJrCu73W+F1MdnhwYR6gplG1vXRRBAqc8OTsBaejS7ZhA3ahBVY2A9gad1GPSNuElN
FWe3QTvWAbxwUadmGXWdN+0UwQaI1mUeHzn7B5P806EWPf6Spv7Vydrg0QHlxu/bNgtoDsqEL/qA
B/X8pW1wm9l2gV3sAotd/hZH1/wlXzKj2vPJ6OjXHbdb8s3U59McTprArjEysthEEtDbxe9j1fMH
8LlA4Db7+bs9657YLpBdANTSQTBoYuv8uO+OxjS3yRAEdx6U81+N7znQSzNc7ww7ftI13lYoGY8A
zaRVcO11nBXQvy+O0AztC6MX3szZxQNvThaMmf07RXvGQTwIhZagd0X1l5fWInmlkSo8zMgC4ydA
kZO99jgIuH85vspIkMCASUauRlotzi/D0IWV4c2PFgR9adwaIp/FKwAgJJWw8As5TlHqNNobH+mC
TZMTl8lD3KZ6tsGD0u/VZkHptUMHkQdviZEGj368rGHbLZtcB1SAtRGVXFA/4Ddb54d+6tq/JmOC
NHGlx/r9zD+u0nUkxOeGyo/5xfljWRzB19jozt1EDmqNswGmiMGD4bTjFiJL2+8s+vm9U4oq36eO
Vn6zNfZKJsa+0y4NzlMQ+X+1XepmtzqzsyysBg2QL+hapAAC6KvakbLkMilOaJNtQB4ZM7Hu/HbQ
tjVTTyqQCuUZAr2y4LB1fGG3e5j/SblBhxe4P5ySdv7FaCe/vvfzLOk3Xi963qDjz/h0TiKzbzoL
jegLI87KesrxfJbHAakt5I50WppIGdnsbG34F7QAZWMa0FD8pdp3lR6rF/wyeaz8Lu/UldhGPJAr
LZ4rOJOQEiZ37hr8EZo2/loLRlgcWOAK8xYXR5t48tjC56Lny9Fe4Y4C7A3VJPBzblFMxDacHJzC
gjXEutKa7p8sy308DRsapbfPP63fvfD5e/QYSyDYJTQCWvPHbysrdAfflNG4K5p1murmnf+TIjUp
3pferIp3wxdVGg5GvGyxhZ6z7Zyu4lbp8QFsRs9Iky7s4rk37ymvc+Ox+83HFt1gvSbY8K8mdCWG
eT/qzJHeS5LmHLWOrlqLU31J5bemL7z0vU1lt63QJ8XBNmh7O4iCQXD6+8kyvQQAVBkKCQgETUrp
eaVF+cPuwm+yGYDBpfcxL/j4BFAP+YVfBvOdCxOyR0gUjE+WZlvjPd+cqd/ZnURCEMgx6+/FoC+Z
uvIDLisxy0NByRgdGMi50E4w8pkYdEvjbnSB2e/zQU/uO3scMA8oYh0gQZS4YmGnvHS7z9/+Wsl/
fPkUYCgnKAUZfsJq/3jraVEDxo+1OOJUqXJk/Vp1msyCxDrdabwrO+m5zp6dFFgbqwJkbDbr7RwE
Gxy9swZE9XdGUsqOBshPrOQQF2saO/t3VX8bW3IQImWpJo/wkNIcNkJNM3alPphE4Rbj3Ku7dhbT
3ifgyw71JRHyVDVVYd6wXFVZ4O9bDcmVx3T5glgVq8M8o3DyHc4NAnQj90WaSe0OLaRv7DEz1FFg
Lo1fPtdoGzgMHPlmjOyXVy78h/eDqoVHhXMff55LDpgN1ZM2iOzop2KcIFSCGLzqY4I9N4yhyZHX
BsGX3wKzd7yIqKLQWrKtf1wQcIvGNhWZOA4iqO0dJZuyN5ISOn6imvazR1+PjQbqZp/+NRIg1J8+
X5Drt3a2IBlMglISy7XOhM6AITosT+C4ENy1YyVup3ht9dlW9dPI2OTeLOJFXqktfgMQHy9JYMXq
n4AbEt/2eU4B0+GiKfXEo9s1PLylJgYOJwR6XX+n6XXXfiuSIeujfOrgoqa40kGsqZzUfzKSufzu
JkYS41Qt8dR+QYuKuaupz6V7bUT6h/LWwT8dphBja7wxzjFcXVNeE7hdcmyDmNoxnDWZL+9SDeOD
NuN/EnZlhvolX4f2eZE2j2vq0+rAPMTGY1o1Q5XsUBBpw9EdEAeErlmm2kNQFS5EgxkR3UGbLOcv
LTa0LtuMvINql3ilTK6gC5ffkmPDB0J9wLQNA4WzLaca22bpmWof68kwbkUi4AdJPUu1Q5YWUKhD
zeJU3KLRrJprenLbvlhegDPkqtMpwDJAr/ZxeZeWI/J8Et6dKlTzRG6m/Ob4MP2qELI/hGOvUQlb
yDLoPvE/Qxy7tC7MpfnTqMXG8eioJAyV+WXG17rjBB+r8udiwwV8FcxVlzfiFEYojloW1N/bdrYO
jpvLJMZ3NV3b+SHBXWsb+MA20bSUFdRiz2v7ba8CbTq2BhKQ967Vmqx7TFXa99021aSoknBu8ppJ
k5Ju5R0ni+nvF0nswQ1mcY2960sM9EI27pU0TWpYH2JMWv3kUx3pZhAnulECvv1DWXoyFTu7KVb/
qc8/3QuUhm9nRflXKQO08PNN0hNeA7GvBetwF11FuW+SwtGZWvk1SfDijKBI4Qi1MxpITLdZ7VU/
RW3Y2njz+c/4w/qCN7QO0BjxMOs4GzXk+E2vmEBy9Nkxy40W9HQHfrroMKp7W+2X3vU3eefgAv2f
L4wAjjUNyQNq2DlRCqNM2pGE3AuYBWNOGU96QyfTmp+gdTAKy1IckcRc641++wmd7V8U4MzT2Bls
gu3WLfVf6JiXllSyMl7uVk6350WdkG63m7E8LcK68OUvfWpEHEp844Pb2PaX+26oqmEb98rWYLPb
eCqrTPh3Qsz+VlLpeSusZ8S7JcCXHVV/UOL6rWPN+TXOc2zA+r6c+3uKV8M/xMAR810azMK9k7Mj
h5/FTOrAg+bhfPW8tHb+U04tqInWKsxgnBhDbbVluoDD/qa387iSG3yprrne/j6oPj6V1ZiXopZz
DCWzebYM1pGBZ1V6AJW6FsifmeF3G2vIq/m5xaLmjS+WMgFLjuALvUH9Ha9z6U8b5L9LDzGa8US1
ryqh/Q2BFsPaz5fKH34dW5AFsInv8yqiOAcSJWyDNPbRABfjgkoPOwuV3thGRp8RLLnv7ROj7u9V
Orrxq9lMJUU2eSFZix8RMsMvAepfa4O9VUZ+/dx0mf2fFzP4L+UOIi1UYnxHHxfV4IHuTihXj9JR
4lb3BUKLrgNjSW7sgYWyJ6eZXFobgnXVXakTL2uAtaV0IeKZq+HFORdEzcOSS2zsiaLo/X+IooHA
6XXZAcrBCDvJbTL7Spl1iXiTuAmkSxHur7kJ5wIa0xONKWKzPDoTCvu7sYgz9xDEyt93WXVCU7L8
k+OcFuIdPH9xOwWhuVVBfdLxDWyubGDnrODfjxwsj0IZleUlygxV1W/Moh+OYpHanEXwn3W5AW7z
J3xjnMmwnxxczR5HrHG1CJt6pziNSyuJ1mHGiB4jVEhvU5IbdOiLL22tpO3iehAP2mtfaHZ8YhfS
0pses7DmsFpAp08LlDT3WtnsXrxJNmGY4tgIo/Bfq9iPq6ggy6C02qw/JpWfix/CstLqGVqwj9U8
k9lbG1pyjWM5+yWOqpgUImcoMvXWJSrfZa5GagdHl4HViAYkXuHjDAAUsad632PU+dULXPvqWWdY
hw9FscQ/4lx6Sdiiny82dVP6r5lHdxO2xsx2z9wz9vZGVaBbwK6jzexig6m+rW6dOs/QAqbxtBoV
CN/Qhs1A/lN5iMe49PFFMJ3kh0uoktzYWq47W0a6NSY4cUp7u5g9cT2OU43lQ+IUVsCkObB/xEoY
2u0wmW7/rBWTu9ZmLiIH1EA+dFbDzA6D02VMP3PIGTcj67INDWUPQ9jozJ3/R9l5NLeNpGH4F6EK
OVwBZsmSSNHxgrI8NnJoZODX7wPtxQRVZHlrauYws252o8MX3rBWJtoqexM9U38XDgp6gUaqEtoh
a2phyt7QVvtpJrTb352Gy6B0MW+HqZCaiQ1Sru7tVPpqIg2PRECoVUgl377Frl5adJ7mNI7IGTiF
sWzLGNjBGdjJBI+SmSvtW2h0MN58+J0HHJMk9NFCoo4ZgHHv9ryKNBiYq53GgUV5mUvicls1YUk/
xAYEPU4z4LrWnOGxYVEaxGkNIf3AkCGqD5FQSmtXIdBdeCMXypvR5+b3KRUJfk3ykDjjdzmSZWxA
aQ6ok+n2UZG3+8TE1uAQ6Ar+tG6D5vVbyENyzw9xiXjkkAM4psH2DmWnW7iAKKhDMmmZmsePjkQZ
ZKvEo7XSRgOWhlb5j/RtUGe3cbShmJX26TajlBJ6eqxorpUkFsYYCKrfKUNc34L8JmI4yNVcO4ia
LS59xDDkpkqz7JGd34wYv+h6DOa4qKzHOoB05GHQwmuNiYi2qQNRveWW73yHHIYdp6QVffvl9ga7
vj6I4+Y+Nf2/WV5lkSoEjUUsA3D0kVBikl3RjtmqESi8IH1O77at74lYvHNQL6KGdyHAWT4bOBT9
i8W7nBI2pElbYD6Q2GWIWrDAtwjnDzkBD4jPokcJM4LDWehpFXbe2PYsw8pGZw1ERRZIontR4GLk
D4TcAaKomAQ4CDfrFC561y6CKQvvHIb5m1z8YptGM11JKJOQMgm+L88CgqP07NreeLQG1N3apLBe
7bQZK1eFa/kKfR3iWwa++DnvQutOP/Q6nbJnBYa5W0GIhezIYrnwOEfFGyrxI5vGzpO9VCvll0aX
C1x1ejvAqqSxtJBWf17CP1HXRlTHhu8OY4WtjQWzDiYnOSnMRnpvshviB/IWNvZYfCrTPqmOs+zP
uIXUmCKvgSOW6lXIIx970Q0UnNEO10LPlpx2SpDbSaLxVZYl3f6VKFXyW0/yCLcnNeoST8m0MfRU
eurnCL7W4I7oy1lrX7egIGI31DgPuTwUKhZfXe3AIgJ0HgHo0VVhxCvuGklZjbKcB9/Vtqge+zgE
peCmYBO11guwfDgOmgLf9/b2v6qXcTtwMyiIalj0HtCXu/y2dAEpzQo5PwxVVxiAihpOgTJZ8hZU
dHuCq4q9ljH7K5F6PYxGm21g+BU7ucS1iku72Y56pRx0JbRPcd6jvG5iKObiJ3cvCVk+BZSo+N+c
gBCvEdAubuQQmegYBnl1gDpv7Ow0jf4rKHbvRkhL61KVi+c0+UdZLq7AGb5i0GFEbZXxF2NSQih6
v5b6QyqQLYiGsvN8Wc09KP79TiEwcSPN6u5s+fnK+fu40XEASAcok/iMarG1qE+VcQkB2xbtLten
7GxYSAm6Ic2Dxq1lKvp3dsDyAnwfjbsIR3iqwsDjLzeA1TgSHT253ZUYNFIHyyPZbZGtKlejMoRs
UAfhqn+M/Ocx5woJ+AZ2Hb4hl2MGatcLgXvMDgC+8RVhpmpalXaQ5E866DRsr6QqPWcN0dadgT9a
Wl5DUjUQJzMs7HJg5BccPO+Vdlc0dbWyeqOYNnC+o9oFUWHdq1ZcLS3FWFqrs1PD3Cte6kBUJkCk
nLx3n+lDuBoSM147hAEbPMDfqpJQ//ZZfi87XGwcxoNxwYCAoWZT1MvZtZnTQxqdzF2FcnaK75IY
gxbo8oy4f4FMpvee1U7m9GxGY3moEqk0H1PMS8oXkVXk3GJSgh+4pqgR+lyShLRaowEeiaEBSivV
jI3vtpLKPwU32rBWR9SeVmZfxOc8hqi25sFznF1k5+oRFTHULpMczYDHvHLMfudEaRZ+dsYJDa1N
3vjQtddsON3/FQWZofwMaQtzeaC13Uy9J+S2SX9VlKDgu4vAgIOcxYYIEa4sKOXleeQ3nmiz9peK
plz0ICPglm6wgLGCrwkpb7uvwWStBJ5pwR4ruk54mj4a3OfcsupjTyy8zm2wW14lNFCSam91hQD8
oCkkQXkIgTwfgxysstV11dmKnaT4fftjfbA3KA86lI8cYkx56SYrKTrpEHIA+7EIlOmshrECjiyT
f/dDNbVP6Ziodw761d6nrT3rRlDDIZ4xliL4TtQR6xlptE8qJX0CQapUG7CK8g8paqJifXt6y5AB
g5X/tzE0xLoJGxYnPCuKhhrCCNoHm06NugKlQyTyh5XtY24KFLNc5zXqVq4jZfdoLR9MFLDRLOmJ
9gh59iJcMaLe9jM40BzywQeFocqHQCm1T/qkdr9uT3NZ62WaMzfTBnZNfIJs5OWJSzGXI1+rzB3v
SO8KtYixJMHZLL7z7T4YxwbVTOsOLCcY28WUFKdG3bmI7F2AYIL+tZO73jhklS63927Iq1cWNRPU
NqDpYVrAVbK4IaNIxeAC254dEHL/mV5sf5IDGyWNLC8nzGtTemdO36V3ejKL/fKO4GRrUg1C55hk
fjGsQtreVt2gHcvYCdbo1ZieqQmMTNG4LXcQ59PcJZmx/kh5qO9uf8RlRP4+OFXRGToKMwlD1suv
qKMGmNS1rx4VBz0tuOBO4guvtqeu2o/Iv2qvdRf328EqNSy4JCP/5MDLTTEZNuSHIJzscR0YTW9Q
R8dC8VNcd/1zkuS2urr9Qxd3xvvvdGgjkZACEaRudfk7lQAzH0zflWM1WvIXNffj2EvqofW4rNN8
VdlV9Hp7xOvPQoWbVtD8SM86VYsRKcXJIB8q9YhV2RQ8t/lYfw5VKR1Xg9UpDZQxWfmOgnAY7DWr
1r/cHn2RgzNfyKL0B/n7XGRfVszGptNK2gHqsZ0F0OtBMX5ZvtF5Uo7mnISV5wrGqrOpU5r2tWRO
d/bF9XJT06W+TBo9i1i9W2f/VfRmljqQ8Uk7BiV2NF1RYo1pZOpnBy1gxSttvZnu3JqLm+t9wvwN
6SJyd9RvFhsRWcjWwXReP/rY9AxeYundZ6mIqT/okVBfbq/u4qT/fzC6sPCuWGTyusvdhIWfrNZl
bhybkTLx02A10h8UIhA4NjV5+IS/XEgM1vw7TQNpbFvhLwsSnL2cI0saSxl77UjLInmTJFARHvUc
66CjUvmPOcP7HEH2zgJNijOLUF3OUUWAom+AwR1pGxHdxoMkHc3Ol5/R1QSuF0LwWhV1O9zpP37A
PYAaAnF/RvqbhNaL508NI7NSC18/lsHk4JWgI91fta1VekakDas8z+r/aqRl4J1LuNJORrCG8qV+
v/2FP/4ZuHTNol/c58riE0sF8keDZOnHTpMU5M+0ZGMi9IzEWJBLD0oTmgczHstfYxjZT6CWfLim
0T0OwrLkM38EsBi8jgrH1KS1fPkR8EhvCsFLykeoW7FXRjR+tghnBMBwgggRzQ6E1suUDGYO1SVB
nsXp+2m+UMJ0BzVZjHcemw8ONvpwvNc0idESXTLx9UrP06RK9KPIEpBhVRRu0N1W17HlJI+NX1Z3
7u3rY40KHFEQ+uWMSjvmcgHCGBIP7rv+yySgG2C0k5Vf5RSQe06Norpzh1xfmkQinC8d9XnikuVL
6vhJKJVqmRyVoczb56aKJ2071H230kwpxATTjjprlYdCfDexDvrmyB3aVndSkeu7hd4Q2QiXN2W+
Kx56Q5VRKoyxOBZtnb3xe1ov7nut8pIis6et7wfqQ+Jj7nN7w199WO5pdvusnknJCOL55UIrPEpd
0CPsAJBiyDe0ZV3o1EiDNmW9Kel735nm9XjoRwCgnfHl4FuXBdYCHf8RjKh/LJIh9PeN1uZnvQRt
hjBSUDfrRB+mf2tcgWZnSBZ0roFwgy4D6xzlf9SYbOdYG03Z7gvHiLYitXANLo186LfyZOrJnWVd
FpLfB52J0+Sy7Kwrfk1o0jdJiyw4pYoaYPCDnVn1DU0mezoP9aDHq6omRD2owkk/UUCATTw62M3O
Mt3ZsBeNqMS6681QunOwrvY66kXYQJBEAZoFarIIT5xwNEooZc4xs5r2c1JhmIW8k43CECm9/tyJ
hGyVBmd6zLssJ/m2ojsssw92ACx2kFsyHGI6FItf0CmZKLRxDE4dDlwHNYjU736BtqbdVEHiJUoa
3Ouazn/iX0n+/C1oJLLBsWQhTF/ilAcfPwCkPpwjcuqT9FBoabZPS9vmNA8Yfif2VOqrMMKb2aNM
QK/p9hG7ust0yCmIOpDrQGmjc3t5xFKlA1ePttYpBPQTb/rESrd1mQTh1qCHdOd8Xc8VB9x5njOO
x6DZfjlYpzVR7vciOcWS1OxLMNjnyRDaD3h63xxU4jYIawJYR3YIXZ7b87x+O+dvinYocRgQIn05
tlagwGuhE3qKkcH5guqvvsXyS943vVR9N0OjQL0O5ELjS0B0+jz6M6BTdeewf3DwZjlgqmXQwmcJ
zUVAmJu4+aDDbh21Gn/Rit5w07xGQyAZzzQEUAdAM53oJYJFP1vGDpK/06U8GVxF9HGOR1OoPla9
Ok13tv17Dn25C9H0AF8AH+K9Or/YBnlTqHlnJw5RHE/7GtttQ6zQ37M6N63kEYNz/Id9/KMDuX2w
zToSHgY69ToEXRbsbKxaUPeKez/20OqI0Zsrhuwr1ma2doDSI+lUx0dEcWNaApvWcoY/FKK7lwZR
+emEQ2DZe/SmRLkOYS+83fnyc311OTdkYhyMVSlN4sZxueviOJkUq+k4YaYtVZjtaZZnIs9LJclq
YMlHAer/io5wAxozD+moQuCwquTRkrt7hhRX76huzuVDkIOmjmDDsubd8uxYJlzpI1gug05xqgVf
AlOprHUt90HnZrYNbiswq/j19iJ8MDCPGhUqqHDkIsuCg4k0fuFzBR0do1KwaYHF8Y1WQNJtUQnH
bS2ZunMYhNJ059hdXy9EZDK9Jtq+uNgvi1RcBDjopkNwahpDyZDEV4QHYlooOLMO8Z1C+3VkOptu
IN1KmYMkT15meHYJSqlDTvzUpmnwG3hOnWybLtaa517qHWM9og40+8CYIBoz4KjFK1pqUrnSlERo
q1oW0p1z9dGtQ7oyP2fvaIZl4iAFQaOLzgxPUZ9bn0te86e2kOFlKRoqp6ieC5fu4bDPMt2HLyN1
A9C7sNne/vrvwmKLI/AuijETaymQLTHB4HNxeGoC59hLbV7u9UiabBdXBhVfIHiL0zqLig4xvSip
0E/sLONbYNToHZZ6Gre7oZBy/7OvjY3vSnqKMzFo6xA4tbCeVZyzXiBJhZmbUsYSnj8O+euIpYLh
4cxuNE+Ico2R2+pZ8GkKwvS31RJ4UOzOtcfKQdp1EyRaHL3actSGHvANG6VGA/UsOggJqtKoH/vm
QVGqdG20ICE3YSlFo+cLIBdbo2ikbZvaiKYbPqL70HVl31mhe1NEv2IlFJTOW4x2knjUYq/u2Pf4
i9Q1XpSGUofuDKoEuuP0sewS3+Yv4MS78bGBNdev2kIKxUFWJln7qRmpPh7qRlfH9YAxF94ZoV0A
EozE9Izxp/ajdHIF6k4SR59vf7z3rG758ZC/5uVAwQ3CwSIK7toiNVRh+sdGz8f/xrwX0za0JdME
m9ZGuldg3AB5ZIQv6Ga1nbVvKk9ZgFW6k6WbpG6qzq060Tzp6LMGbmcX7S9kKEXkJX5Rl3cCivee
y+LnzjgAhZyffIGffHndRvkApSNwpGM45Vm3grQJ2agI/FFmbCMMHzq1S8Vz0NSyvZVAV1U48/Rk
MnXmd7pbIoxKUlX1WidcaWhlfc3Wbmkt1XHgTr2mvE2+zD7QUrn8qfRx8mplcqyvEfmUh5XSIDy2
houcPRslnu5rCbQLA9cZnDY0Q1XBLu8SnX+gzLJPBevllmE3inUDguHe+Z8jmuViQAAmRwRtOb/9
l4shU5DB4Mjxj7SyNfknDx1uIy78xjCgRTWW+rec5hh2wf2Yy0/wgJ2DE8lScYAPJfeG53d4pRZU
fe7lsNeBLrANTLIA6nE1kwlc/jCzsfTCHLX8lNBBr561Kpy+x7BWoicgx8YOWk995x2+HpFqLGU3
AnsasJATLkcMB60pi8TJTrCqVBkfH/quY2Z1lRvUIy2m4h649qMBEQLiuqM7SS16/vd/1fsATVHs
9+vylJm9veMFxJNlbGkzl2CelK1c+2W9u31Wr59ZSungaXnHP6o8p4GUOZPSliekxGvD1bFGr1Nt
Urw2y2NPazP0FiuaW3eGvc6biG/mthNVPyTMl2FFBuHDNiIrP/WO8K2nCAXmwoudQfyHMxGcZFrw
k4N68tz5nXBINoGFqW3V3nnsP1hwTjzZGy0Y5PGcxZ7qrC5SKyKYE0pguNPUYN64D8Pvpg7puhBF
eSec/mA8OK+0apD2pPe2zF2aIeglxJyqU4FP0DYr/B9ODsILclK9xawwPN3+uB885kyNVizbBrHB
K9fMHN2hfhw1cfKxJFA28RhCqbERJPcJkrVxUxFvhGtiHEV96Kgn8yh1RRqd4Ek1yZ1U+aO5w+/h
enzHOy39TmWUUDCL6KpT4Pv9NlCn8lFLFG2Cz1k8Y50LKPj27N+725dX2cz0I4bkFCOutRTloGOl
o2TQAsaMdBwy/VA23iiQDc5uKi1q6XHVVjbGDAFDy5gJgTaET/osoxSYu8S7feOpsbCRypZzSUPW
XbEgpiNa6SIEnpBiC03HXTfI5dyT2wl4RMs1EsL4arXvWlck3SasZHiFvY3sNCjMojZenMG653f+
wRmekRM03IERc5zmkPava8PRY0kbzCY9iapNz3KYmhvYzLACYq0/lOWU7Hn39rcX94PEkHbITDEh
VDQhuy0ezQxudV75k3XSUfY88TlBM6iD9kP0lbo1pTr+Ske52YROy0oHgVkehKJIqueDZMowL1TG
fz5bdIlUHHp4s2b5zHmV/lqF0Wkiq0YF8hRESoID84g5cYb71gDE1FYfywQtuzuRw/WWnsvJUG1o
YACtXhJtEHLok7hLrFMKe0VCYx0JVxZh/BzF6HZA7qyGO6HVdXbCiBr2iHPBb5bIvZxkj2sKwDdG
TPxp+h5Gje6l0xSZbiXybn37E8Or4E+7OEBoNyNhNL9/XFvM83I030gEQV7ocEtbU/sz1Bu0PuDi
gy1+owxTD/UmgN3aoVrZRCqGfX2CLHUQtoH+mZOdOt9QlJNq2eVEifEB5VEJIwW/jtOdUZip/Jvz
VpvI3sSdvSoSwHQ/G9XH+tPwJ5BpMba+1Q62e3AYZJwIAYw2xFsoqg97eUB94Rw0WqA/zUrMiVsa
UNhYCCVutZ8UqKBEHAa1HInzO8p36QqAlTQeMOhQP6lBVhuth2iTjAC/brQqGeXoqJ8lcjQegjIc
zuS43YQPoo4Fp5Fp/gZjHOygoXe2iSvFvvXV6rTuaQ7ok10FNmVj9EPYrERM5XfVcx5TxH9ARrqB
JA/h6PXYFsqfIX82spsQcvpe2VfT0ZaEY61Tw+neQh1/y5VtFPJz1vTyqzIYymi6Rq53/j6Oi9J/
NMPABjMbKcYxs/06RxAwVb4aeVKPIMIV/yUuBsiMGXz5alVojfqbeNTQvuQcw+KhCAzsWqHUibcJ
05CfVUv5bNvKSv3AeZYQlEFDYnKTpBijc1XQcNWwVv+GMaQ4RnogRo8+kn/KEgpS6KsmiZd1lOlW
hUjrB1RVi9iLxGCdTDT8v/hB350TK/F/dYmjpC7V9zzbd2oQfCtB5/2mNKn4a2SsRfAKr37SvCwh
D3BTxBw0D9OeJn3Ktc7vn2K5L96QwCGLGpWY8q/QnBADgBT7EYQ9VIy4RuqF5SpyarlBaz6v3yYI
I/ZDqISxwLLOxocICzEn3JAkBvone/Ib5wgOAU8ASc7MB1sd+8+UO4t4Ay87fyBMsx2vMvHs4FUI
kWUZo1EczSlvmjU0paBx49gs8bUnNrdOFq5jliujcvPDsKziZ1uqffLEpMLVNHZ2u55A0R8AOWeq
q/dy27+ONpS51TThWr+u/ET8Ln0kMQn35H7yCt9q088t3UMVx4QCFXy9qxXrjFW3/9brpLevkHOH
7sGWE0l4Vtn64TbMMK6lIDN21coXxTh5JZRPvYFdYDRsc7ptP6uGdghYckXO1jE+kfPxCnAEjqJG
GVYt7Xbc9YZQIRdzSoSwoxmg6MWyQHDcVDvlW5dje/BdKYWuPgcIV7evGsv/jQpO0b3poYWhposR
gVrswyDtH+VOqYofQQ9M90grdkKrqq9wTsRovLZ+tXUQ93/qMNLNpxoZzGmTIXUwuqVpN4dCjpzB
ndkbGp8IwVIjqZ3nUvcr4yEJKnmAwNLBuBsrvLe9fuzJmlY+tiFPKB4a2YH/MF03OG0MpofAIuXJ
lFhp1n0mVtjZPhnnl8xIQpwD5bLZp5PoiTWbZpzcFPSj7BpBNlmrcdKFdUJKLyj4vkltr6RMrjuv
qUT/XE3TpOxJf6St2cWGs4WCCiatCUxMXKJ2jLpN7jRYJKoiHdEgRtwi2JsTKLRzp5dO9cR8/eJz
HMcD2WRaIY+nCNV8gR4RKGs9a7LfjYSLzJ2n8ipg4NUGxjGDGmi70wS/vNc1yiUldtQjwBrVOPro
jyZQRXwE4TqYDQd9gqO19VM/uQdouHq+aFSB90U2jHAbwO/87/96owGhBXZHgncy01z6LymCc0PJ
IlqpOIHVd8K/q8fZQOOcNJHu35y/LW0TZR0bJngqNloVXbEpyil7C0lthOuPhnFSm2q8E+BeR9s0
JAxa7swM9jwgisvZTVSW0A9TcZVB6HmNPqj8FA1F/h8UEeVJqerhIJu1tlUmoxs95Kh84Q6d/u32
q73MrGhyA1mhdsmtTmn8Ck5NlzODOpS9qqNWqK5W0gVT2iJ6k4o03lRyTCo1YV834JfSI+JYZe0/
t6QgM2ApRO0akplzRavLCsCfmImlrxBzhb+RY3X4LaUtXYqk4uE9YEWq3sknrwupBvKCBKTMmISW
fOdy7bGiQ2iLW+JUa1HhpgaOL7Elgk+iFsQGmAiWTz3W4vZqrNP6rSwgBlPuHkGV6RR7/zUu5HzN
iuvkOgSjsO0ufwy6aVQM1Xw42T2KmWOsNB4CBw1KDkZjHZ1Gukc3/+Bc0QMkvwMrBKpgifMFMW1N
aauNJ6NMoUKL0NhlWtJ/GZvCv8fRX14e8wajwU85ZBaThKR/OTkztiU/sIPitTUqNVg5WuMgISnw
5HSsuHkM26p6oQGZ/b69r23+2L9jUYbVkQqmnQ8Ziq7IIrwP+xJxuEotX234Yv6zn+fsJw5i/XXS
wmBbBl0RrLKcfOuThpfQ19ujLxd4Hn32o+BgA3+j57uctOF3JQqMrxSBEIrP8sI6okLW7c26w6nm
9mDLmwvbPkpcQEeJyFGJ1xZBvjUlsWbCf3pV+0Ye8HJyQhfcIkaj9NHUNz0ow/DOkFftNFr5pOV4
BsKERSt/WQMFZdkXQKDFOZM0dJ/dWZ9LwwYpt2LCMpEFO9CRvfKlkAdideL5yVkBmNHeikCl9VnZ
gTJ6yGZZCOiE8M3cYIjteAPWVn00NN/kgdUCqfbCDLU4MuzO2SCDhRo/0l1p8MqDJI9u56MI7aZI
0Zmvt5f0etMyPXRvSJ1m5PGS0dDGftSTzTTnJhiy04xWfKzIEM5JM4yeNNTmwxAl4Z/bg17BOhmQ
HtJMW6fegzrFvKf/eu6yNrDLyc6LM/bj6CRlFUJXXmtFwUNgtJaxDzHzXuFRmcHRHivDOthKifdT
LVXaFtntroQH3I7lloR22Dkjcc5OHaVmON3+nfNzf3m0ZoFUririW1QSl+X6yAASk4hafR2rvEQu
mWpJs9Wgid25Fq8PEeM4LCtZOMXGpR6u0hQBFWdNfe1EHY+bfLL+M8CcRZ7SybQ5/n1SXIfMhySW
47s8sVlS6jUia69SLmFdlQR5uLcwzRrvvDwfTervcRY5MiD2OO1lHDbIBoQNWQUkgotQyuiv6PsA
Jbs9rY+GQ+Ba1gAVws1ZtufwbrLKwZ6014j+N0FbGT0YRpT+ksMkv1cdvd4XlL7Bls83L0MuAQhR
nDdWGKnkGn7Sf++l0jfdjrrm53+dEnX9mYYzn0/YCIsHRQgZpVe6yOdgEAqmsG0z8XDSbfOiuFLf
bg929YzMiiyz7A+tXZkgZXG3miiUKjY2jGetSNpqFWa580bqhyy53erjIzix6GxEcflngo7V3zkA
V7fQPDgQROjE9H15sS/vA+AC2pRQkTiTN2Ec6ECp1mD42Y4b+0Hqb5syyfeKb077f580GgPEwMDh
Zs7r5bgwYuAkQjM9h03l08zB+GedW21wnvBRPhfI+VKdaGUzcnVDmP/8nAFhoJACZgzVO1C3i9Et
rO4krRTwqWLKpVqfwF4bcumnXoty34b1varc1RGZxyO4ZtMC70Xw6HK2oDv9MANYeEZf2ZYOYa9k
5WZo/RT8DMoYzur24l6dErTFZvDVLGGFvcZS70s1UeQk+MIItAqajNpJpv/nTOU9J64riWna8TPe
bg4tYUlqy6BS18OUlzYbz3ZEgeQHzuAasrvCDjC7q7r2k5lSS9upren4a43WFVXW3hRCbHPDGQ+p
FRmpm5p9Pe38yGhQZTVKlFAw3q37kLx3rKaDMEVanW07LHeFLFcKHmNSm3lJN2G1isgNeb3b5OT0
zRaKPmICeNSZ+N5X8c8wqpFpuL2yVx8SUVVeDIuYfoZJLLslFbGc1SA+cJ5MyQKPMVjfFOwnt8Js
76lxXA8Fs5+CKt5FcPzR8r7cM/2kBlDxwuqMvHZzDsPEUb0+qk8Y/Bnt5va0rmOtd5V6aEnYn5Ad
vQtK/BUWgLiNSB7V6tzOZLStP9Tpzup1R/OQOmmqP47cxPWMcJmMbai15SuY/4nK+TRQ7lD8OkPs
IZ+mMF/JtSUdRzkTqmeJegA20AU63oN6MP2KA5teBG6S6h+DeG1H92AsN1KDPhC60WEtngUMm+wO
ouXqfp09L1DDmSkTBMpLSRWOeJVEZtaeFavukPbDMQVR+7J9GdSq+DqqVrnWscbextSd72yXq7B5
/nrwiDmJ1MivYnTFyUTg48l4LkOqeagKlrTO8ZvVW6+KZFFvszCY7rkwXF3p82mkfQh1iAMKVOpy
47TC5pGEs3xWhNIOW4meJqiUMsZygXCtf8pxmNmkdfLPTwnj0kBEWYFoADrOYsNWlRFEkVZ1Z1XD
WNzlq8qHUJv2Ngyd7x0ZMt7IpnqvpnJ1TOboEP4XDVvZIoJbBDtdOFRxg7rROW+pauLrBZDDdTop
zTZ+b6Xl+vZJucrq6VpawEdQyuPx4FpfzBK0Ebi2fAw/j6DVHyJBM1oJ+/iRWt+nqCq2ph4pz7Pc
6ROlOmPXMuUnUfX1v+0sni6Urni96HQBeKZmdvmR0UoJDaOkCW5lhBUbayRN3TgqOghpjc+sZ6J4
W/xbXPk+pk5fCaMmwhTAAJdjokyYIXzsSxhh2XEDGQZsK8isKnwas/bH7XVefFbGAgCAZYkJlPw9
97wcyxKGSLG6dVBhlutf/ZD56xZFdDxyrFF++dexMLNkIWcyAiMuk9ssSCU7sPrwYPsG2r/dYCAq
jtBytWpKG0TX7dEWdwIzgwZK6APXmnMCVPFyZrOSoolUur8vU0ffpc5Yv8jxKFZYDtkrVc3qO64T
H4zHowUsmcrDe+53OV4ucRnHemju0aHrXBv++q6TC0RrGlE52xjv73txwccj0t0nrwKsYixmqKhQ
u6d2Mva5ML5EtlBeeLjrA8zT3quMvtveXtB5q/+VK84LSm0TRDICAzO3YzFc0gQt4mY4eSSgQlbo
FumuZMjFWmsTxfVladxFWTOBoXLSre9o2eb28Msb4X18LneWF94MFbZFMJmZCLdJTWrvseMNv4e2
SB+CfJC/U1LIvtud1NBZdNTE04zcfsx0edz6AEwP2aTLd37K4qX7/y+hC0s9ypwFNRcJpqHRXB6o
Ze9z5JpXRjuNv1DVsDYV2ojPlPwSUFooDO8SZF5/316F6/MKERfldB4eByjUUlhtoj1RE86Zewli
+AHsH0bjYRa9WoW4xy+ev+fye/Oq8tXl+bPbi2sog81DesRQZa6Xm76NihVPHu63GHpszRG8/+2p
Ld7T91WFJ8e6gh0kWZin/ldshAZbZSSjwnZWRl2jlBnXDzbOpZ5Sy9WqGukOe6xqdWfY62nS/cWc
j/rDjC9b8naA5CB84g/63orC8BtNq8w1p3bYDFote2hnKneShutpIstAZAuRgtiWSvPlNJ2JlpcU
9Nq+S3UsrvtIXTl62Jx8P/cNV5ANvkitSpvp9upebxyGJaWnN8BMwc5fDhvkvjzfujrXYRdtlUAY
e7smHsT80DzeHuqjGYL2sSks8XqZy+NBguvXXZPp+1FU8p+azuVXP6YwhN+9OQ0uJbrpEyakxfCv
K0tRhDQbZUqCsdnz6HKKCC4KH0MAZ2+Cp/okVLSDvFxyjMcmG5VHCSisV9lmdOe1vto/86ikZjOk
DdLbcrYW6KE6azsbOpRuvQRWg1KSCk3qp66jJOVmiW7fGfHqU6IFIbNZGZf7h4v/cp4D7sS+PajG
PrZGFeuUPAt30Sj7bpiW8r1ghHiHP+7yHkAq8a/PuYj86Omo2MDUqGiaWn/KDIgh+7IyEYOBgNQ7
7lA5ieMCCa+MJ+C9pfyGeFUN80qzmr2cd4OP+HtkIE7QqT1CH6AtzMpTJ2qnaOiTQLt1HmfjujCR
oFhr4JlegnjGNGvyKJ95vIfaU9EilmBABz0918Ao2hdZy/xsPXV+Jr6qtdmPj30mVfZLV6Bwu7ZC
pzR2+ijyajXqvq9+A9gfdZ5usy8Pk1pY6UbrWrlYdVU5dV+A/6naK4+bgvtKhimEK4Miytw8Sf3P
BaAwHEJz7H/WhaIEX/JCkYKVmkXtU6nlOZkZk33C4yALH0Tfi5MUDwNd4MhMrXXU6eI1Jfj6aamZ
9dro/oQ/nuZIu74KtD8qjihvstHVkgebLy8ArUtR7JYpIpRug5/7np+pg6Yq20SsUZSN2kPQ1uFL
P2Wq+WSbGcoMFTT4ZyuSgxM0luR7TrCIXArL51oYBhxi32hCT8PnsfBQKrSzz4qSA8Duk17/hnJo
RdlSUSaxDka/0bZ2m9NhzwbpVyX0VF33kjCU1aQhM+Dy/2sf0AW30e7MKscF65aWD5E1On7qhonW
fbI6B+BEjGSg+cn26Yl7FEolnKHMUDU/hXHPsk6I/r+2ogr8bdYl4acKQ+bKle2y/5UEBvazwF5a
VFIC6VdsKVi4gP9KvwdpjPISKIJKyEcpLdFYNtIsTV9IC3XpLdHEdKizwHbeeifJ4s0QqiJbdZ0E
wLQX5eAcpLKWH6kOglSox1EARmuGAWEcA6rHc/4/ys5suU4l26JfRAR98wrsXrLkRpbtF8KNnPSQ
kEDC19fY56m8dcKKU7cq4sa9JwptmsyVa805ZkDGTNzYfe3uLb9jdx1Mqzt4OcKzB2z4qAFnOaNE
R/ckqsMCvlgnRSgK82dvzWV/bwaQ/XeSyY7/e4wKkSce0VjTQ9coZ9sJp/F+Q0EFdseaMdwFI1Ba
5ixqtLyHzNNo5UJ/66p9ABoshdCSTZ/NetCrlbjKce9UwAh5iumty4W8llUbL42MtvcumUvbd2YK
3drummxqfkCKKNVXe82M7/2i+HokPhqky322djUJPGqDY0PqLl1k0Q1Tp8hmyk3xUeZO0KaVsc71
JVjbjkj5yjfXihW7qMxEoVgZY7rNlfGRrxE5Z21383nB3AK5PR+H4GelbCOguz8Hw56wKLVGMZt3
/lyVBq3xCqHedZylvJ8mId/yWKsF2BjBX2j2MLB9VP68OUcNBfURgaYVnP3R6GXSFWv9MshCukxM
emnsSGSVM3/bWKtnOIeLOpOf3ByDSuUQwlavCy+i6xZ5bDcLBzyb4dLHPdTr9VJP0h1/0RErxl+z
4fb9Y171DGMSIhDm/hgqr/MSt5mGU0u0Ax20dV7WGI4zQHwjWkxoacrw+js6A279UC26xlPtOOsv
QLaRTuuCJRsy5VoYyPghRu+4s/b4yFjYDVPQedbzMCztY+EZfrgXQ6i7eLU7ryAyrir5MMZt+tj6
BLJCxeyiIc77cRL34zWXCSCQgqdoIX+3GarT6kAMYwb3DGSRLPtzV0SnEtTAUwuHGtpjIPgHImcZ
4ynwBVq0jldlD8q7Pg8uAXwYHHz70hjXNISmVTXiIMZP1a7OJl2mq5Lm56jZjCFdSFqCPVboiTZi
UDSn0BlIkVTEqNFl2TaYzARG2u5Bkhjg3kkp/G9to8MHEDFMSEd3mtDe1O5c7oKZ+/BjWEotmGBM
Yk703GkQsPAqYbn7OnPigX6W2PfeMAkiJ4cCGiLCJnLxOP6/GIzBfy+1iH5o5Imf/MGRXnI933ao
nCL9a55KVh8H+OWlVCL/sPkdLPk5Wlg46jyPPhvG7NQnOzdLeYDrtJ1KXlOmbVmXPWtRS3TQ4VR8
01Vg3gcSE0pqbP10n9tVKJJ8W6d5F06GPkXR2H2pDQTI8bLafYC22lD44yLn92DYY5B0/ijlLmt6
mlCTDopfhI609FK7oIuuUZs1ixB0eiMHR+Bu+w2RVnQgFhm+iRpmw0qwk/CQtlFVD3lOlCZQGnt9
bxOykqMV86b6Icor/RkdZP2+LLJi2xuRL7sHt5SG+95xDcaGMQVzNp40hPXfar3GYA1OJav3td68
y6oWEmgNY22/9ZnSX81cetUee3Vk7+HUDnf5dZxHMq9y341r5VvxMvm44eZrC+ogrc2/C1qEvXGA
1OVTTRf4BTqfJU96CxZAWnLkqbiw8Dl4W2GdTDAfmsQhcKrey05wSs5U3yLgyoB5H52ZmxtXEKLv
AWu5LhuO29zP3uI/LVlvYjGVXnRmOC681B/dsjkNmVzGk8PJT+2IWZzM3dBFBklN5YQ8sS5HeecU
c43x3y/yMS06YhQTb2ROGfuF8pZ7j8SVh4VTr0xLsx1NmqrNVTTn+MVdHYlI78Ou9Z07Fz/ir3LI
UDLmgL3JFlgaVcbgKsYPYeMGqGDDoi53HPynlyls+q/Kgf+1o3erjpxoTQY+oPn9OMu96n1TZP2E
yNys59gyqgl/Q8TDOmB5mD6ghCNrivLPeli7PqDGIqf4a1TZwfbQ1m6ICrUkiC+2OLO0sR4pYdhx
2g4ELCk+RuxWlgpYhiLrZ+AW7QKEf1H3ygiH74Ywl+rOMZfxxWroJ8VbRzLAR7Op8SrNQxs+O94o
x8RamvmlNCxdnSaSEdujbfWZuPBPOFHSG2MexKOdTw8hc/PyEubj8iuYBV7J3Jee+mx1qup3YhxM
mq9141hH/KvX8KZthXtZuJayD8UWqg9ePpUFP5AzYTo6WRiSe5gNGf0Tu3+3Tj268XyorDJW1MDO
C0QJVRzCzc6qVPb+vIu6EakPVeP8MrOfqH0XalDji9CoPL1q8QFuikB8idwRBSADDrtMeZ/nKPGE
74axjQUwP+muWcuDYYZrEA+TKYvLZK2tSwvVydpjXS35Dtm6lx3qYHQ+F7ncup0iRIiktWmlLoui
bf0IAlrLQ6EpI3eErPo0najTQMoZ2guOTRRVH4zCWJy9QA0ZJv0WhI+lsNBNtEjj7/vI6cR5tCQS
ame13Oo4VSJ8yaMWrxxw/dnfN7otu6TJ80yyv4b2kFb9xFOPurxVZ7xTuNc83B35s0QmNOCXnHAN
tQgcU3+lwEOhj7bjWIOMoGLvfau5z2BDZwfZZ+QGFl1WlKcKNAYf4oIHJKbrCMa5XQtEYzZhbd0H
3/Ws5Zzz0iNibmX2KdhyY4htQ1gTMOqo+0UEUoWBxKMU9AJ2m/Nig4WelpoPoKoyWHk1jg/iNWm2
Yq81p3o3RgJ/xYhyeEPsvFHS1RLieuwSGE2oaDDx0qd+oWfz+lKXDb19IXatG+YmXvQusB7xMFUj
nrQGe6oZKdBYq5dXl0pvOkz1NlYPfmd3w6VpbJWOILUaom06xfc79ptWnzw1RWPK4Iu/INi85qlt
iOH8ZPZWtiSYzhQfgI09cb8MRkeosjPm1omT/WRVse56pR9snD3VyfbWJorHDvoBC3je74Wah0XE
6OwRgFzBj1TZgQ1QHsRMNj534aAHuhzhLFJrrstuT2RHEO1GORnvK9rrzrcw57857jEqZQnmTd9I
e/B5xqPqXYvSgJWrT8Oh57JyspvuHhjuSJnS1MYH2W3Lp3CIakQCclIVGFmgjMagWL9DilMAT4Zq
uzumS3Z1ct0ZNbwVdTy5zlrW6R2MxyBKkAH0y707NpQzNBlL45HKmtLLE7INPhI5Y3zFTu1k37ZF
Du8UBHl1MEbQaW9YE/+to8B0iR4UDWROvzfNC6+iDzMp4Z7QDp+3GTGWjVg2ySbD3ZvN+vtqlj38
vYnxT0Pk9tgLoz+iQQ4OFe/Fn6fsBRSKJHnPOTGjCMo7Bz+mkzYU8MCpS70U1+Rd0natfJD2OctZ
huJ+me1j5RmDvSfcCi6vT03yhCpE5DvBEh7E9HKLX8wZeAq+JfI7c0A0l4Lu8D+50eS2d6DxrZ80
19q9veZrfh94FQ9PMfs00mmegFSNBofND31QFvbF1kujgSxASd+tbj1zM8aqTGqzax/CZWZRjA0C
4/S3qsfqEHdb6P5m3JK5J6vJwyfw4Nl610ntPfsKXEfcsoX8xo3GITDyM6PYK3czak5fIWITvlFJ
tnoxhPCDq0URs9LVuKgU7KTwQFhjr85FQPjdCaSTqfa0hrbL6i92u7eIBrR2+epXT2sUTvlTb2Sw
rjkSAkl0JzzV7A4qe2Pe8KpxARwHXxC6B4YbtElu3hr6aeMCNi8/G1HrflhGZ7urmsJmOL7Vmha1
CH6ikhwOuZ4+/f3led2hwTWDAoluFEodRCd/vjuCkz1BZ115jpR/DoMmewHmf5W9LcVbFuZX7Scw
tvieriozxAjurbKKOCNt4gHxT7pg8Lcqvj2gsmvSDw2mgax+457+Sxee69G5ZCyGyhc96J8/jWF9
zxwg805+HxVHu9jKR2NbiNiuB3/9bA9EMgW8KBe7mAganbOAGnCae/ds4uN/+fttfvWAUdSQacFD
hpOP2utmIkBZaEeqRU1HPOR8HPrJxsFAahoqUoSJDav+t3Gyf5R5lgVv9Br/7dIwMXi+UCE89OZ/
3garFx0DQ9M/OeJa13F82VMqDPuIGQmlatZOXwJu0yWojHn/91/9b4+AEQC0ZJJ4EIv+E5jzf41y
x0X50QSrf2IcAjGvlU4QszRkVwqBMSX0RQg3XmivWLGlgGzHcBpB4ip2zXcwj2v9xur8L68gQEj+
58prZJx487Y7TtDPAn7Mad3m8dAvbSRTQxvmedJ1X9BJK/VbBrV/uf1XBiUALLTWNLVvxrJjBLS/
6hbvBBPcToExiMPiAQrGT5KfbWvVh3EgTcrZ3ObD3+/+v2xFKOMQdPJtOy7r9Z8PfrQ0+QSaKUWk
VLivM1F+p+s6k7ceGaeJmNJrXsbW/PfXjdk7w/frp8dHd70f///I7SYT1/4ZmSbQFL7XdeTk+9nG
sLbYwdKltFNE4mLpgkS8btFbGpl/u93XqRP/soD33l5+NfSmAuCjp6jC+NfCX7uEel0e5aKCNhnz
Ifspim48tlTxzRsb8euxI6gopB3IYlDtoQb686e3WP5qGhzMVSc6DXEpWZQSDupErUbj0pZxieY7
0TYnJr+Y/XuY0vV/np3wJWMwYGSNYTy6XfO6aXaikeiNE5hCG72uFCcEQ3dV0G5vaGhef9tX4BN5
B9BbAdHat9TEMVigRW6sKxM93XnvtDCM2SFDGmdN7tbybm5qLDsD2WzBPpJVKd9H9NnzPcrx8G6Z
rfmtsdyr/EByISMyLXHXXpU1LPp/PgAf/K1FDGV4ynvpHeyBIj52qfoPfh1tF42mqSRwWW+PQS1V
fZlMkgoubovF4tKAtkhhWdOxqKxi2BnNiIT+P36QDPh5KVn+WQ/RzN+MKaNwZAsOp/Jc9zP9WL/E
es1ZILVEYL9sbrebQZUNb1z01QfBRRkZ4vdBoYF69Wb530Z3ZP5QVWevsYw8HnxhvxuCSl5yIert
NNaFNdFDWcv8KEzcgv91OeDyjH5gjlmkmhKO8ecj8Uxps+e6BFct+F5Vi3g8Hhm60V6qLXks8VUi
GcG4gNvOnz/+/Ya//u14v/8pxiGFoN69KYx58ou9MYU+ZWIghcbuYSXZsNASMYrljBGyOw2+WmQi
zcn8/fdrv46MCJgOsxxc8XFIn25XA4dj0do3a3EyCSl8It57aA+mpTQnr5JRNYLGqL/TrURfMuaN
yj4vNgknaT/NjUMjgSjn1FXd3IpkI6mx/m6FurcvxEgJ81A1g3P0p0p/+fsf/Wp/vO4WV90UM7ur
LejmA+rbxaD35/aUTLh4aVJ8Wcle2dve8GvWkftWCOTr4pPLedwfTi/851Y5Zc2a0az0+1MtAN27
NFZ/E/9T7VVrjeUbw/NXu+H1pzFJupImrtzPm59mdoTP6Q4xr3CRTFYTqi2sko5PEKSli2K3hLP5
qSjW+Y2S4/U6yR1FScTQFaEoK/7NrnClLbAyztZpiJpZn+mq2jvltPN9Qen1VeYcWweg+5iko7rJ
4rIzxpehm2k4o2sQb0h/Xt1xHH8oxOCZ0PUHknhzF/rVoNGipHOywNQ844BdHlxHONGpidy5/W8O
ThMMHdJmXibsjahVb3854RyL13bIcGhuoXUkl3uwjgUvXngybOQKxHUMGMxXbKf1G2jhVy9yyCoL
shkLJ/4k/oI/l50rSrdoOeSeNl/Xdmzz7dw7LbOpzp4f/D64//t38/q2cjnkChbZxBzhbutcQTCw
pqc2nwaM32mv1vIRE2N50Ev9Vn316j3mlzFKR7aKSgIR10096bn43IutnU92YZaHxrWzXQlwLGkE
rU6ieex3jSXUf36SV40js/zr/cSoev2j/q+oQwYSKCTJ8yma2iVM89av52SuTSY9DC7d+ig2KV9K
2ej69Pc7+2oJR6/O6gne8Kohpbb588o93ZoAgOJ2Qj6WPbubsN/TrrW9nZPN5nhei4CoNrK5gHbA
g4Lv8PfLv77b/2i4OB6DygUxeLN9TU0zGJxO3BMhiBEmezPI49qtu7NaKntXjc2LtCDM/f2ir98m
dI5XKgzVs0cZd7NiFLoyypW99NQVfXWuLW92EnLvgiEx6C9lx79f7dWnQto5Fh3421fL2Stb5hLl
DASsYLj0sl8aqA09EywhcuaHfru80NnlDv/nS2L+varz0M6im715nYqWnKewXtQFeZ7FpHOpmb3V
JQUCynYtzr2Q6o1feb1nf/TIIrpFUHZwJ1xt5belIdEkbcaLNF1Mos6tQ65A4Z56xcDw5e+/7VWg
KM0ixFIsePhJuOBtlTcw+vfLEuc/VJ6uPxXG6LdJQeu2+CVG7X8MvVGvUbLRmAPigbHmq8n729wz
TykfmdIuxc+uDRY/JnE8eEuR/fphB9e1n9MZZ1Jy7p0/Pyf4D7DaxGRe+obmZGxjgo5tdATvQ2LR
js24vtGEefX5orJH4XTl5lsIc27ZVUQkAsnVEcPbWuvgPAab+44kt9/asvKDyHxrel9KxzyW81Ie
/v4gXn1FUXBte1wVoP8I/a////9bs5Bge6oh9OxCvOXsT3HjOEiUPZ35zR2ZZvkbdfbrF+z6UxHU
0uBC1HV72t6UQ05d1nYXJ+wG97MRdGa9b2oMLG+8ya9vKSdrh6wkZm2Y12+RAdikmMv6Rn+pqWiK
dQf+bb6ypqfqufHWUJ8MRFcDrGejmX/6mdt9/ft9vb0+URJXaAE2OMRkKJevr9j/3de5EObAVphf
4Os2X53Kdsl09MDC21dqRzZ05Xe8z9vBNeZapH+/9u1y/M+1r90F9r+rvfDmBFVpaRBAwrU7dte4
GABJMgJhohj02xe1NO1nnQ/6+e8Xvf1mrhflDeZQiZSYY8TNjsvHXoZrPRSXIuOzjws0TR/cRZIE
pTThniXzdfHGAnlLaWCfvYICCGvFxsDGe4tcRe5ok7KylRdiVPMdqJ/sBOBZPTpBoVJf+/URJn6f
TIQ2W8mgEKsFeKreuNv/8qSvvQSE8IRi8mbfLBYluhY5Mq264F13niPmdA8GAOJLOLsI1Lys1Oco
MJbUg8Lyxtf0z8b6/+v19QZwEEEISrGDbeVm3x9R8FjAyspLzjSRfAMmwJjMBcOsuCXd52mo0XMx
exsI4t36bTvhWDSypBIGg3O1zARmDfa6J6ey3KPYd1JQTP6xR6x9YZRQfp/H/E0M9z+t1Js/Guc/
HwWvJtXK7Vl7ajlw+kO7nYclKt/5GjxuaizIVmNIehCRCtUCbibwsEyQtdT6sSyF+D1OzjXkoKxA
2Q5sKJ9aW44vyLqWJ0cXoj4ape0bse2zWdxFKBaLrzhaar3Poq7I7hpHkHI/M2y+Q2/TiM+5dPMX
XZhVtAtaf/kMDHue99lqD8eVcS6K714Yv/M+0xbkCSfLVyY1ZS8fGFBMd7gRh62N6d61ZTqO0zR+
WpnRV3stZQ/yE3aDaR8wF7gWT8L0mu9NJ60dq6qRf5ObXMd3nR1NkrcSKUxCMK3zOGnoJk+d8sQY
G6s1CbVrnNEzj67Tdi85oOMHK9+mb622/JYkM3t+EoyfoB5thf6tFqs3UHMOlTxVvsNJMWLJm2PX
VcXFkJnn7qY6WPZd5tFp2khh2ttOHmbnKBrIS9W1RdgDwpq5/tQheikfBkuZy9EBDfEOj85VlhBM
wCgWb1PgdzsmPQl4rMDYFYOsmvuhrrKTC3NQx1Hpy+n96kttJVbHRJtqEDkcgLFxFKkMiHcHhE0/
IC3MZnlaVNa0D9h/RJd07UbgoxnO/mXFwJol3jTRFI6KTZ2qfuxUvHawkhTprnMMFyn8hvmVeFnb
lrpKSyaeUyqIqf0KgNM143JRwLS8INc/JuDnU1wgHXsJF+gU7+bKIeVe1bb9IZrWQbxrie1c73vW
CdzYs2yCpNo0OpVmVc7FL2GixsDzhnFXMCP4hjdzfL/kW3UNMw7W8bCJIsgTZvg5kKPJifbBAnTv
YGUurwiy+xVAUzhWe8b/kM9A0tp2QjJzaO6lsw3NcWmkKXZUNiTFWa1Uv+ZVyJ+m2XvlbmYmXz+6
QdZXd1uYudbBmD1p3UeZdOjLTH74eZu8rT9FM1IXL/CW6X2x1Y51Rxex/hnofDJjgBNMTg7l3I+8
axwIP4aCEMqXSWrRX3oVKTSBk9N8Q94Rit+oHvLqvbc0gf7tMemrdi1uwQweWe9nR0fIngzpqWoR
KNCdOiycPDilamd9nJyyKXauI4U6rZEW8KnEhkq04RvoU/C345hmmSbKbexYJU/anWmzozowrQ98
uIbzMdM18o1gzoHi187i/mQcu9SpmK+Kp6poXTveplqpJ4RQ9nOYs+w9jkupdmNXm9anIp/QmmUW
nOJ0DVhZvpRrtnCUJoTJj0hW2Nxfls9NIrHYNYckqLbm/ZW999TUIq/SKTe9J1pxunoCF2zWT60b
6DGu6XyOp04U4DZnYdSDAWW6WyzcMmjh5rRatqj9znI9fmdOuH1rrdL8ZRIoUBABjvTmmxorcLvm
MIYHOMCRlVZOJudDZi3ZhDSBWNhUe6ivMSzM/INupMRwtkZ6MTFQJfMDsO5re1Ar724xG4xr5HWB
yicDJmsvciB0OHFnQb7vNjpWUgYmvl78ndODHiWtbWkOW/PVYJKCEJQ0Q74Pb5Yq4XsY+jtmqNm0
MyWpWImpfXpvtsrzM5l67CYOG8N3HL69iFHg+yqGLhZdrMnVw27rlsDbZ23vdciOl0rvunLLvozF
ugwJjc2xY2wVdV9mTKsyAU47fFmjno824zz77BQi+lpOoKTuA1tEqZnD8DsbQ5Ydos41zGQW49Qc
6RgBPYprmrjnfrOL6oDClOqm6QmE0UlJugCST4jqH6y8Xd1zR/JpfrIB756kt03d+54Rdm/HcOty
K0VKWdxHbjWt54mN/WzQbbdSIJitv7vq4T9HNXrMlFINkFg2WovBitw5X/MGOs6hj1BDHzixlUEa
Ik4xk1xfI0J8a4SnE69oOoBIR3PbfYwatrdnt6jt9rGfxmA8E6yGTKjs7b7BtbsOxrHLe/GSjZ6F
MZh1e3Z3qrFcnQItRX68IoUkMJM5fPglEnb0TEJtsSXm2jQB+engMlJkuD558gIB/Qk5e7gci9wl
GQqZtkI/VU70fh5WpbLu3Vj683Kh9bWhoW5QZiDH6op2VF8XM++L0wLI4K4Oo6q6a+ZBnxsQpOaH
OdLumfMSRD+iw4wpXX3VW1TTszw5FoD3lPO93Zz6eVZlshBTGqUe55aPmsyzJxe8o3scujXInzNK
0uXxKib7ygLS/VBObtxv2F/rc77io/7i0eVYdjnEQBNWv9FYaQigrvqEesuS5ykEjidJjyt2ZukJ
6ztHBwMoqC27u6sj5oTHndTNpvY7yHn+2NseGiCcpyP+x2LrD3rqt54vWbuVutvA3QXvNtUuw8vk
58FLXnddt6cL5qqjCT/uF0BZ9MCgOXxUBplbMgq2GAB36VVHgaiJk8Vh85ph+EGndOlTP6zdl6jj
T0miFfbeHo245abaF571s899q72LNjDJ6O4RZdfPsP368kSWpJX/zqbMdqFJZu2zrrG8HUUBhiAJ
62Y+AsJ0w5NjFN7n2qI3Oe2a1aQnQAc4vwTeqr3d0A6Gc1yNQLrY3V27vpB1v3wvgoLA+NIzTOOS
S8ACF3cKapEQluUGd9kcmgegFRzCuhZw75OpzeiwMtYBvGUSSbSH9dG1PwTrhEjaThL3FQRQGRKN
psQ/1Oyn1v76OH2IQVlUxKMCit+5yOTwWtD1escKJYrUFKLb5TMJCadrzFEFkjkfIRf0lmH2uMrD
5rPhlKgye2Nys33TOmz4UoI5Q1VjL6ldtHZ+CDYwhXtqxBlBIpjDMp4tkIf37YpWOjEWMUw7S9Ri
Sn2lvGcdLatIev7IDpaoDMrd0kX1D7nKq5E7mhEuqqIO9qGbz5QxYZdRoUUS1a5jRE+2WIPxR1B2
hVFRU5vT76ALkIp1qsSaOJsF/cM5t8PyfnA3y1ax32zlfdX2tXdag7BI66wpvJ2xaQe+pdP6a2wt
weglbd872Y4SeEX9FlS+i/LUCIpvpHPX1Lr5oh8qWqhkISCLnNKiDefwHf2YMX9oghZM4wor8dCQ
2E5Jx0QrOhhqDFqkk51Ykc5JwiZx5/RRBWAoRskZPOLlqfr7oaBj8oEOUvkZfNrWHnU0ADClwrBl
uoCX+2J0Mxp3oI11YyczI/P+CPOViK+hqD1jhxcN9b70kKnNrafnZAF6oPHGIitr41rmxvLTLjqx
xEHfOe6OlxuRWmg3K41JetkJC07jf6sqtxp2hCgsFSsVrb1U2wHAC1kQRC+UMYpELs54Xzj+6L8L
evxnUWwiF+4vHbHZMPkNdMFJTl1GmrlRWqitaxf8tLmEUXuP0rwfaLxmhiyTjuK4uVsAzpe8s7WB
yAKp9bXipsn/nmiKyaN4dKURXDW/wFNKv2lWRNTD+EkPrVelVgfQZlcEPhkejiYFzd9KY/25bFD4
Umwpy0ma1YDaDoxHdC+yesO07rAT2I99tIzvN1NM1R32imjAWjBGg2hxEgHluNsaK//mG14+nLIp
Wlm36IzYH4xQVYBbnWvtiQt1FLsRIEwOhyusjSCOOrCSzIK23Nmzo05QZktmIqka61akrVhqcPNg
rO5zwth+IMTvGa+rKMgPRlXPx8KJdA8vu6qqWCHDMe+WbTGcBK1/MaQWzalm3xTUawkpZNknLk18
qpLr1p0LOfjLgZdIetiXSm0m2Rg51cNaj5tx8EaroWPY5zKxAalF7+apoFxy87y1PjfbVTNar21e
nfNsAAOgq2kcdwhs+6Mv6sLcAcbigGehCiZVokJ8mXpdZzJpZhRkZEXsyUh2rGQyapPZKAPwYq2q
lh+hQUES1yr09E5EUW2mmMu8PvYwra0n6hFbHbermXqTkT+ACjSCDAUss0SSlq7Eu+uRkUTQAuOB
V1lVeN9Gwt123GW8yTmJfnOs+s3/1Pg21efVhyIu49qMEreRj7dpUhrbT93ogsWqE7ulDrf8E5TX
bB9R5Ys2nZZo+Bxk9lyepdsVn6xiDdZdveKLVbEqsbzHdj+V3U4XLQDUeZiG+jjOkv/7tS8cXmg0
GQ3FzoCsH3Ht5EEm1xXq96bwva/ZtqLzzOzNCHdoQ6mcSRPpNbBktSnI2ewbVpJXrBFdXBAmUt3p
wg/Ge8O3u/vQ1o19FCMhcXzJ+DmJLweJu8RLrk2eW7NWyTwP2Rc/RP4T+/jPUhg5HncSdYlM+kW3
wVkAigt2oJDnb+vkKn6DY+txRwWScfcRXPufSfHu0cf6y1yd2dLDHaTzrU1BiUUvAytIlaGC8NXw
U1Vd+VWCu9Wfm7rDkmdm+AvbpXB+4gOR630womY9LFYrvsHJmNezSXTRSoBNV6n3Yzaoc+MOVpfm
S+Msx0rZ9t7qIXCgFs5lcW66QJCeslZbWx7mLcq9VBAvyEbmFBNaCLqBRviJNJR5OC+cv77LTVi/
+wKiTlyHBD4enIlnq9nIml2kPXNL28kh2CDunULKPO63ERsQ9TkySHvE5xcL5N7vLVtX5h5BaL2d
WzrMah9sXa9TDjXekqAF6Z7WRiIaRVvhR+uukRUrqelt7nNABLverXNm9TsL4bmVSqewk4mBfPMM
nH6L9g1Ruv5HG+3y+CQNJf202Aj2ScXm5e5+DYowiN3C28IEqrm1fctGX+t3bMKLSlm5G+8005zm
5OuZKMwk9G/NglkGNnqcra7OruLPxyvCKiYSUdIrPhBL7I+wk9F2xxs6k9yNCcFsWvCcwlooEv1N
7TjomF1MIegu91M1jO/xiYzlwfdb2ztcfQbnxUdwFVt1g23HKzdLHjYLDCaqD+JL7is+nu9DwUKR
OlFWhvtSzuWKiUAWVbHLnLzR7yJfquAzG60VPIGMp9yPERQN363MG8tHiVHYugtHeq4JadRyu8f4
ZKH/XterPzWQ0Q9WVvaxttN5T/A21WRsyhWp9jDiitnVkyGLvS6F+Twi2TSTYcoRUGdkwaN2XRfx
4otSmZzjfEOJ2LWKzGjf6DK+7uk6ngupkzlByP8SXruQ/9dPHqyt4h0zh4sFOmp+KH1LsFiGNZp+
/JT9YQjoR3xoeHP/Y6wITVZUDuB8PWTR6Jdu/fS+U45hWXX1xenMdg+cnoXIMPCAxkFRqsMIMHw+
wwrynbfau9fx85+NQia4EA+QBDDki6yb7qaC01wLmyujCqGE46RdG/S9epuZuBAmjqyg+SF0hYHD
huAQ+4PtJxNNll/WLJo3htevFAoM/xyGgMjmUEYyxr2ZlIyB9hbXM6pLEyK/YLvftjMtw7qjC9L3
TxL9sbqs1cDQCufHtzLIaQkgX8FGZ+HC+Hu3/VXTmcWDf1OZU3N54Af+fB0MvdZ5ZCtxV8xe/dmu
t/I0WkAWWMVqzD9VD15SBRgr4Mbv/n7pV41+B40UKk0mk5D3wlt6q+QDnVxUKOeA/NUv9jRke8N1
cH64znzBfPlWXP2rn8qLD2QPPQq5GFi1bqYZ5GiJ7X+cncdy28q2hp8IVchhyihRkmVbEml7gnLa
yEAjh6e/X+tOTJBFlM4u74EtlxudV6/1h9wYk0MflsU67Hvr2UIe/2niG1kCMhfVNyc2Y7g047Jk
cbb+aFlqsUjvPji+cz2WweZhXJleeqgHEO3bZHSr+IthteMAA/MdxtAGuPmNYGLWbjjkmKqNRDg7
J0cxZVQr+EH22I7etkq63DvFyqBO+4TTydxZdhqHmIdhTHifumjZIXeu4753e6rmBRIKx0ySQ4xA
WQZ4yfvP/zk18iHLgJ0k8Vsd1NPWhM2arcyw5piHmcV9L6D5PpKVESBqRDLgT4AjFoe8XXsLq2Z2
fr1/CfVzyR4B78LXnC9Y+TrGHWGI3wzECZNNiIbfvo+mcK+JqfrmdaOxRat0Cef6fkT8M4U0CxwD
OTTsy9gtzhwYUTfV1EWDk74leSSekahIoOKrmXFf9cUUr3xJzl+FYVeKlcmdua9cUC8uLnFkcgV0
TwSr8JJZmJXZDpIfRcIcdXHOU2Rf5vW52Pe0Xg04M0SWh80K1nC7cWqjhYdXIwezCsvWIS6E4BNs
RD5WJYnjWIfImxbKqzuU8Z+Sc/53BuEnXxkhGMq1nobtvu7TfgEhNK/T862OlB5nAMmg6fY7fu+f
FUQIYtVTGY4vbJIyJyhEWgsTM2iYKwzD6n5FpRMNO2CgGkZrvAeVNWaH6X9mp2TfmJt6fBhFURzb
WNM/ahMjvw3nUECiHM2uZspi89m3Ac0zWm94IeStH4Bpe1/12orUVZmL7N5iRJfgcZczR4uGvIM5
jWz+O28xN726y5V2eEkjH5ZW0ob+o8f7BpkBsmjRSgxG+kFVqPcZoHumRIkBRpu7ArdJl+mdMwwv
ETnQr47tjt8SWFwnbUziDZve/O/28pydt+/tAShkvime29z7532UblcN8zi8mJMFDz+vC0C46fim
C0cp0QhXCPl8r/7MY1AsoKWvNQ3SQVYHURRDvvq8aXtA+4IQcXxB3r2+a13FkrJU1u9CqPUuaS3z
Xu0C9y3Lzebtdqdlp87PCan5aWJHTE1G4ntmLWcaSPealrnWky/IC5QVtkPkVpVANxZgYlfaojQP
3QxBeROI5ezuDkTpjZk5Ti9Jq9XftMFtHqQQVotGBMK9CyXiKyuWxkDXUnZAF2mud0clr0sAHY8v
OHZhEdAQBmsYfrYtAGO1RakjKVFTuz2YV9uEVuCBlnL4f7ZL+qZTvIG35wuHx28UtXqxdmvTU3ZF
UpmoIzW1aBbC42tjaqH+BazdQAzJno2pRubIQGKYbqK6+SL04jmvE+OYjuOv2327vMfYFf80JJfw
P2cODEyJCZ7GF45nyeCPMR2uUO2p2sx587E9uoNWaf2+3ejFgIIUIfIHNQlfQyLszhu1ynRy08gZ
Xq0q4uHthT3JFD/xrHIXFaB00AyCtLkwi+9Ms3/3BCpaAOvk0a9JONQc2FCXYtJSxxFvIIINZO8m
5M63g5cSPUQizj4XJYrw94Ee63dlSOlj506lpt7nut56+yA06vIwaSfHFtUpCCfns1nm9Q7u+fRY
9vq6bKx16nTQe33bCdt1Ntijuh9LI1F4yVsIfZM39hCbwTApfAlMf7hr/KCs1nZY5/YqEDF6LKBv
jM9GEFLywOSzOnYRahgYto/9t9gLDf8PSYxg+pnHg/hTdKP7OOgdpHdsMMMaprTuJguDNn8l8DTj
oQKTCCgXJyjgsfOpMkXn+CNg7beKpwLknSCGzKU34+DvtQpSF7ACiwJKTN7iF8U80t6p1Tso7Vik
qaoxxybyY2uHY43Uiy1l003w4xcmoEKEteP6zZuW954JuKLAf9bPFcxTeMEkm6yu+oXNeBF1yTaB
AskXE1ggoCnngxCQeC/7ouje+lxr+1XEQ7tdx0hk5KSLpt7cOlrS/fEwZ3bXpVurT4HX9wOSGZ2J
4a82FRVYJTxTs4WxmJ8S8rsscO1sIo56gIfn3zUI2BWG34s3p+myp2Bq/TuARcEkLzRSCh8eeDiq
HrcohnKQ+2aXGTkCG5NPsjGmFRq/fL91f5uB0QcbSiQ9UgKO22cLq29+ONE/YHwSCsSbEEED/bx/
tdEAUHDK9k3JKAVXXl4egeOpu7pO+98VJ2LxkKIr0y+A9+WZd3ZQALCTD2Jat99Ngc6bzRAwpN5m
Kq8GSqf1Xm9s59lo3fq75sSIp2Uc+hxXuVM8xFNcLE3q+8P7vHkWNqhJMnjArp05prDyETsge+68
oq5E+cMa3HT4PsXBaG2synaat9rABczNeoslV/hvrmYo1t04hmgg6WaT/MwCI/L2vckpu6ecW7+4
Y4xqS6LXWr2dzA6v2GbszXxDsUWPscOocptHfutWd6ZfDkrP2wHq2rDHiDoCdI21KwI5WqL17WYQ
5DeQPVC9N3eUWPTJzytoPYEWbxWzC5N9UrASAPm3ZbvtA1/H6D6NlOZpGEKvf6aq4P3lGeeKv308
jubLiDGH+GIhfEC7XTVCEF6p6L5XT7aveu6fDy5i1i84LRsMLOA+AojzqY3U1indKfBeUaJAl8JB
fuYVT7zsQeiRsLdYYRRLOq8Xixh7XqDHLCeerbwqZlc5gIEC8QqSoUMelaAd4tB8bsY8peYZ2IFU
9qEy8lULtMLf3e7s1ZbZq+Q3SHPpcw4woiAT+eouf+PW69kpZCXVRm+fnVxTUX8eMTRI/WUUozwI
/l2/FpwPcOpIlQD3RlN/dlA4Sc1FzO0nSyJIEle1Zp0QwXC8Q4n3hLMjLdd3OJRO2DLGivqAEYlS
rFtkUMIDplF2dPDcgtyp2kXNz4zq9FJwNR8XEl7vdGwOF8Pga2d3mh/GamFgVPfWJnZlrgDUiJ+I
QlbF1h/N4edgjf5LiQ6Asrk9H/Pj+r1dSPeS2cDrfU5PCasO8MqQB0fF8gV4nAK9hqpzv0RdWGxv
N3WRKfn/tgClc2lBQJ/7NY+9Bs5AU5S3ahD1Q1M34mfn46ynRLq2FloZGdvMzTxrXeM0H9/zNrDv
G8upvYV4fX6Wyu+Q/GdDhxLEnT1b/YlJBR/zZP9t7AbXuJvwTvyW1llOLbVH9caUYKB1HrST/phF
XJUfvLS4q3T6/+4bBHFVn031pLmJcCCAHgdfVWP4FIj+dIXfn2JK1xB0qcQtjPxlh2WLHNxcx2Rq
5unEQOfsURC+OiL+1B7MxBKbPuv7T1kK931VGdzOamCPBaxIu97fnnXZm7OdR29BYGo6rEcYyfME
cwSEBtmLJjmWQaru1bpXH4u09QEENLEFTqvvtk1sWM84IlZbcuP5wmRfLvB3npBJiM1jEBD++ema
hKPvgv9MjkE39g+KVjh7C+D6NmlNZemavDbOrG35OCIKRO3hvK3aoVzia1F6HCaR77rQyr7Xjtmv
FNhle4h303dSrzjWN2my9Aa9PD+ktL0NVVIqd8DVOW+6LXuFMrSXHN3JBu1fefGLGrbltgQdc5hq
rzz5CvWY23M7fzOxkknfgq5xsNeRtMnzRocho2xTkxxHQQs2LQgmhIAjDa2FdRTFybACYqUt0Ruu
9FQ+7CmSo+dAlDnLcioaGlNVVGRHMH/2oWmn5pWVNRHN4qTAk8ewvzWTEnx8GSGm4zGwZGvwv51t
2rjx/Kk1pvwI0uJAoS8w1j3Zla3e+6hd3R7WK1uG9AyS1aTWpHDBfMlObFZUc7Nj4fvdj8wfvK1m
omWDe7K4R8NbfxDkpb7jlqU9QeBemtXrzQM6emdrk0c+n1UGP0Aux2ZW2yEbHoa2cvMVVBKyuFlb
OF/LEb58qPlUC0MerJsS/w174Yy8NsmkNRC1VqHbAb0//4YmGshW+0l+9OESHvkb9SZxkE5tBhVl
Uy8eg9WgFPUHc2NyPSNaRJBrY//OEjtvVWSRV/Uiyo/TaAd3tjeo9hap63pfiNoO1kPRlGs192Ds
lDywbk/6tb3E0+ndgAuIznxZ82KNEzZrfnRG8FrrHrgtSJN6+OsjPZVuiwld3oU1ffGQJg9J3cdh
65KEkIyS8/6GHRBzJzLik1D0sSW1XMEUjfom3DYWgjigFlOAhIGmfBo6IoU9AbR1cCpYZaCM1Dhd
eONcBgjye2BH82xEFAU28vn36FaIGW8TRqfRDwygjkXf+fuIrcLZYgoQmSHvoGHrJSJyturQxGJT
4arbriOyYe7ChFxsA05RNNVloKLLespscEY18t1ONwLixLj5PYJoeAx7XF/3bTygldLUKh4pOTAo
a93aehzf5w7YkNuL4uo3kA1WefRg7DGfIGPEKZ2ifXSqamva9PA87hQRpT+TpPvZq5PzFhkZCqi5
H07roEzChfP9YhcyBFS0uLbZE1RAZ/dZ0Yu+sFA6POVq4GzZL2VMbdivNl3TeN81SvaPSKhFCyHp
RWoDUhe1JBkzIBFLWXJ2ABVYkE51XClHNPiSTYEzvbqOBM+4VPeit8wcHGSOy1ECYppHE8jBXTMm
uIcGav/cszAXcsnXJoHyuEzV80XcOOercuBBApPGCU7GgFTIKswhVQxjMakojcTqyshG5zHwk+qu
GN1iw76dFlbBRVjBeMjahCwT8T6cP741S9Jw7QlJYDsKXkHxeEepzvWYOmb6ZiumjZpPVKa/hynp
j7cX4MWpRNOY09psS55AVDnP+w56FytoixWgDXVxhxpSzUyUJJPKaDxYnXD3t9u7suJ4jlKzIifq
UviW3/NP6teYIq0D4RGdiLD6l1ZNG55iurq2I0vdTJZvfg4DVsPtRq90krVtAkHkdUhuQ47/P40m
boKida/HJw/R32eY3xwrpWYjbV5jWa0ssbOu9RELJCQBGFuuGfnzf5obeRrYsMoSitWBi7aoMq11
sg7wQkN0Nu0ARLChp97C4Wrxr57F4TAluctlpR1TtItbXRE9rPTBTU65gb+bmodIq7WTCncmId9y
e0Cv9dBzZCAKgkEjQjzvodnWHKmwBo6dg8X6QLL6RWgjUuBT7IC5sxIetWr45XajV3aJrqOrQW0A
NQKK4OeNTqGtGGqXKUelVTyxCrw4ORl97myC1Oo2ROtGt87Bfj44se0s7NArNymxKFlYG7AIyel5
QQ+BB1WPLds/BgWGfSsdyk0F76nSQ2SeNR8Eqo17Yor0Okq5ft6sBSaipGHhX6+SJu33t8fiYrJJ
kVOT533LJMgI/XwsQgLHUYD7PyIGrt7bowXqM6o71d2kDcCDhem+2D+yNdYVDxC5ruceEpWuB0nd
quHRVSJv63eZui/95NDmqMUgxj16L7d7t9Te7Gb29XJoBmiTxzZIor+T49fhyim7PkPP1/4VpUGj
/w89RDONlyT4GCKT2drCpEig22OGx6gUPwOlhZvUOMlrDVyNDubRt493UNb2LPBgpPfnlTaKwnFM
ujE+qk0dfQUNmh0yJ6h2ik/VfE1A6Mb3t1u8XDA8HzUSY9JUFM/Z2Tkf2UFPGk7ER1ttsZvwOg1M
okrqoxOZujSaF8cDbHEejgwnXF5NnecAXWQdNXKu8dGNOesUoP7+Ie+cRmyGKhunjev4xr0WArbe
3e7l5cKhYVl8JyfBUTEXR9FGPbFq24qO4QCqbD0KL1U2ihkl2hZMfv0GzQx+3+02L44l2VnKiRit
s0GA655vRSgMKIj6bXJsmqZ48yPIMUCHPe+Towzuqz+l4x/fqDIMC9IwWbKfuoyoyXJRsSXRCv+I
2GE2r0UTRaaSGMmR4Mb/kVUuUtpZaAR7JfOtX+gBRohrlIMOnTvk7V6P9bCFRFB++DziM2xEu2Vg
D15iFkj6uFJmMLPiI4WpqdtWsZUEWzXpR4p0ivN6e8Qv4jXZZ+JVGUGiMzZfXpCtx9oTSgLbRUV7
2MuH+lc1krd1uS93kUfKYAVkT/zI8wDMO6yN5Hj7C66sM97O7wG71DOdJxizKJzcZCLnhBJBq38R
kwj3SUBpaI0zQrBTpzTVPhqkynQmVxCFcfbVRdlNo6gxKIaVHKeyrepNGXjkr21XFC8KBLU7KLXe
b8g2TbuPWyNouA38cAHHdGVbU8wmlwhUCBXZeZia4iqhWFgjHIFpuspKaE761FVK91slrextKUb0
7gmOabGwq2Xu/iyyoesuZzJ3L0BCqijnOwy6JwFc5afHzIzjehvnnT7egZ/MFmb1Sv8oufIyIR2B
/sJ8XdktCPssC/KjF9XGN6txYQLCUV/XcIdeGY7geYCBvHDzXD6GQNaxjnn+YadD6ml22ZXagIGP
H2dHLHqH4GfimyLdIx3akoBSjOCFULIyNyrXevtLbU30FzT03SqYuV17j8J6M22Vso+XHkVXLgwE
c2BNUA/lbTSPtpAH1wJUwbKjZpRhuBWwi1aURdzuAfnvaliI0K+0hiAwWtYMPySJedG1MIE6tIIZ
hdHWll8AnqNqSc7TSf5YMPqihTP7WnM8/olkQIPDhpyd2dTEqkKtQNRBcetgkxu8sdbku+r/FDzK
vt8+LK4sX8aPtQuOB9GHuTOVVre4x+BBARHDMqZ96OMkdPDjPHm73c7VThnSRA1VCKK02UJCuqGI
ORqK4ygS8V3zoDkhS0+VvNC6hRP4yp2HmAL5G5yeET6bLw4URtHwQX7iaLtTi4GUVnYPUMS0u3TC
3Cmvbe0Vhet4l05GuyArd+Xo5Z5BPpeHK/WdeT0rB6RuhMaYH9Uyw8zAtCvWf+I7+xpC60vbxEv2
2VdOBU47uUqIfinOz0LtYQQcaqROcXTUQP/qBXa6qXmFoUOWJk+hL8pgSz0KKOft2bzWTzT8wJrw
vOdEkrP9zyNSa8omGo1SHFFUKNc4JERbYSTFxhhrQPqoS+8/2B7zCRZdp7wATpvfnLeXjrCXyjHV
jial4QfMAWrALSaVd3i+EFNrmKJL9cKLBUsrcq+TgiJpg5jVeZOK6ZJmx4HiGKCkugvTsX5OwgYn
gmyoAVPf7t9lpERBkKINqEi06ZEInN0iqdEUwLw1/RhrY/3i5GX/2e3hse2yDAgSkoHCKu86TYMt
myophlilcw9aYEkW62I5ybokRwEZMOIHQrfzThuUHZFL0Iwj5mbqHfTT4YTtEaQDt8sxH7T2mJXF
S3aOFwhkYiWyPNAuKIdKsbBZ5/O0L8YgMfUjPlLpKQ47BAPRiP3cjrUOs2oYyl/qYOBGpzbTKRdV
vBkCB6sy7BHx2S7RKhircPh7e0ouljgfRVKGEi3GhGRKZh9VJEmtqq1lHJU8jX51dZT6uFr0ng7/
2A+yuyqqAH/cbvNyzdEmmnfoSYEuQ9nofPgbHutxMdjGUeSu8zPGmu9TidoC/LFQ395u6uLcl92T
vAHg+lJYSX7KPzsYouIkL1Dz2A292ayRW8nTTdUrS+pj11aUzN1yJBIcmvNsauC2qlmOgYUxWioe
KeubP4IOt5A60Oo/FrYf6ao1jKUr4NrkITUKFgpAA07Cs4G0lXEoEr7o2LRqYq9aq4N7GNXoslBf
d74NrYe0z+0BvTZ3UkmO6Iyz/wKGWzUlZYygMo7QEMxHJXDMcp/2A/oYRecu6VBezh4VEzpGlMDh
RGvns1fgqatkSWwcq8jQlU8OShnGtqlq1f59u1cXdymvJsAZzCClGkQ9Z7sAZiqAmcnCrNhQESg2
G/ke9xJf/Rpylu1yF4XzTW/A8kDC1kkXFunl4qF1zkVE+2UkNPcPJmso8rC1raOINPThFYHcV1+W
d2gIVZsACqay8uyx3N3u8+XiOW9VPx/cNCmjNNUVWlXH7iVE8eW+gA8FL0O3/ovhSS9cbtfGmCiW
45Yw3UOj77y9CpWDHvdC+4hme7pNXT3ckkqMVqUd1E8Ik5Tr2EewGQuY9n/oKX0lOYBiK5edXGb/
HAJxF+Cn0072Ef0qHDhTU43WYT7V1bbwEHcLxwA3nI8PrqxskasjvL1IsXeDg81ildrHMk3MO1ho
/tZssbLcACm0wccmdvnrdovXFhFFRpWIkOoe++a8k8oIRDHBouvYCNs9ddWgZ7shwn5nHQc65Gkt
KyjqNjVKw0s8oOtN0yyoSY31L3/+z/gO9Ki0ULk6gsYPMUvyK7wLK6qHVaXV9zg0MfJg9JfcZuXp
dvYkheBAukUmm9A4xn77vNlkHN08xljxhKSHemch9TMAcyv+upTUmlWawgQGKuxsECsJUGSzP7qe
ARGSh5Z0Phdy57zXbdeoEI8VcWqjQEeQqW5OWqS1W/7MXwtUvd+0ajQenKwKF1q+GG/Jf3DA5FLa
YMDn0AWjGKwaIb7yFAdxjkKDZm7Lviv2Rh9FaLCI4BBlabVwaV8ZbZBNYIOQYgRqOy83lEK4kO7q
6hRWcHaqIigfkQSs9sg/uVvcnLQtpvZiiy1o+dXsG2VhD1+GjlTPZXVQ2iibctrPZ1vkgeXlKJ2d
bBQ4WhQfFO+vDSp3elaNcTL3DsEStqm2pdSELlGe3yn4ndv3CW6jC+f1xR3IpzDj8JgkhMCaq5yK
ITGZgKQ+wZjC+DSYDMwmx+hnrPXWQsZJv7gCZVsUF4CVkdcDtnje7aCKkSqrzeoEzVJ464Cw9mXs
nVbbYnpXP1ZjqwRbglkfraU4zDFvkrpzJSY/pJ/CCGqkOShxjdNgSuqesw9qCc5JAc61seJ8NkJL
8XfIKtqISYu4mdZeW0zRCn3WFj0tmPvOOiyS6SWtoYx+8MSia6RcuG3BGEl/7POuTSkCFA3mACcd
2dTNVEgDNturNhHmbfdNKz4R14kFKuzFpUebLsxNZGfYRJwd520CiQSI6QTNCbdRh75KO/WBWtI0
IYenuuLjuWHZoETqS84CmPLZIQW2yKt8q2tOaLWYJ1FTfOTwV3aBoyoHEoaAXbq2jLdaPOXZOnSN
FnUR7JI/PNT0mDKoLAZ4VJrPu90h4VEMqmhP4JrCZ770e5tGwb4zh2yrtpV+5zf6Epjr4r5HsNwC
1MH5jLS1Ncf5DEEMd2ww21NaotS9LtjTYEgsBGbaUTUPvZO5e0PH2W9Fzunb7f6+09zO7waZ7eGt
xS/sy6z5POuihnLepSey0+Fbn6jZnTtUrbMu8yCHLlzW4w4bYTSxmizsHwfNq36EDeJVSoX2131b
ay28uU4p/vQovT/H+FXtWmRc7pAwDlaG+BwWO1XRvbsYXt8+aoF6L0QQl+ctPeDBAnicI55D73zK
klHtKhxV0pOVjPH3Bm7WY4OUm74ykcnYKqmWbrSWwgKc4HBVToZ+f3sIr+wUmC/UVEhJACSfsz68
xq+LQC2yk3CN8HOJqtqnUMFCFbNCNIwC4SzklOZu7qANkc8GNsuEITOsz6esTZMUs3otP1FErx5r
3UnusMPoULqcpg63OLN49rwgfC11J2tXfjeqyjpHtulLAm31U4rw0ss4VUOLTpwJ3XhyyiOp+mkD
9t7bpJbdbAAsKl+oYSbtqqjTNlkP1uTfVYaevRgwxNbOOKFHmhncb1FWmo9JEvKSuj2sugxzZytT
lv94/sJGpkY224qD4iHbKvTs5IFDxq8Gi1ksBOyqyFeNVfc/wEp56O4nCOpQpzOCLSbaibiXHH5j
h22L26yzTkS/6kko37wpNKsdxDTTWg2CnIcEyozRKmWbHYDroBvl6KH9JPQ0V9a3ezJ3PHmfMKaJ
PIrEy1DZPF+hJTWeqsASnLAnqqqtqceINArETtY6SeO70fGKcQN53PpELSOW94vm3CNf678GWIJ/
qXuz/2moFM82OFSniJ5mk73TVSVdo+Ly3+2Pne0mKbBsgk7GlAtOG5CX2RMACDjg0tL0D4Amyh2F
e21DtqBAAdWAolWXzqZDcWuPMglisF0TbW83P9tM782T64CGjBUJzOfZUMV+WgP691DsNJJ8X+RY
4SRaRsbDdUNi9fCDIgVkSSlqs2+RDyKxR4x4PjVi8p0qV6b0MCIzZIPh6nX7K+bLriqFk536d4ZS
MqzDNF6kPs+C0/emJXeLa5Y6JA+uedNj4hdNkKLqn6mfkLXIorUBBONNQXgsXudm91+ghuPCAM+x
Ie/N8uzhcQdSUQMZft5s5rs2hdeRGr6qjsbK6JNi7455/DUs+hwNKJiMe7tyWGxWo7ufkqyDJyco
Ofy2K9S2b0/31a9hYwANAV1sq/N8taVjLCUx4oemVkKsUIbM33ZtaryaCkLgK7wHdamx5U1H6rMx
Z3ov6niNu/QUP5PqbhbO1tlV/D44FMjJEJF4JRSZLT9b9G2nZmp2aLL+b2TX3XbKK1S4Ct8ga0SJ
aeXoaHOqoY5c1u2hkMfZP8edbBpCuuROkoGTUez5vKT4+6kVonUHJSS1a4daMa44HX6Z3C5vt5t6
l6Kft0WRAIUMcstAu2fdRJYqb7s2KfAdCLN7w0ih3edpHX2BIVcUr/VQFd8D1VHCHYRV0K1r0WjB
N6UhAfxgkpDQN0AAC2sFQLn829ud89YaYaLtVFQuxpfbH3ttXAh+SbwTH3HHygPrnzdzWk5NFyW1
OPSjNr7WZXCMx6p9MnzbXzinr7ZEyEsI4fJ2m4e8KB6XrpIH4hAoqr6b7MBBEJdH3DYTQZ/sbnfr
ykrjyKFXbHwIQHOUkgdBc/ANTRwwoQdQjLhdP9zj9BF86pVKQ0W7M7IX5AhMZEqmzO0XFvqVvmLI
QGKfhLZrXyb21XgikZaIQ1Nm8XMbZvbneqr775raG3cf7SkNacS33GAAIeYAQ6WoOrMe8+5AJI/+
cYOzqJIr1j3hRPqkKHb4RBr/rdWDpVTz7EUIZhOYKJvKgwFDcXhOYivzTnV8REORFnajx6xlPa/k
k31hKC/OcfK7MPnIm3GcSjWJ8wXauJEd6WrVHiYn1bZDo+jov1fTXlVGZd1UVX03BOXp9phe3NKS
9UsFzIUOh5HbvEJi86h2hG2JQ6UDDF+7TVpuC5RZX9UBp0dkzQrncyEqCxVpP0A2LKnS5s/tT7jS
beBnMLl4JUpLtNk9UiOzGepwfO4pvThIZPcCS3t9mh5it8fApSAVtUrbvFtYTZeTapNIcmCjaMTB
F8QENU9iq0cL7FDgbh+utE5JvhgNIvO3e3d5MbF2CNjIM5NwlsSi81lVIgE0CmPvQ+hhWvPWQ01A
5gvwSnGsJk8bVmMUR6h0e5Gm3Ceunje7HvWyYOW6aV40d6LFzffr7Y+6nHVpMSXR6MCRPdQGzr+p
ArvY6b3SHdKWDB65yhJrcTMZ7jllcmPle0Py14/9fouTjbg3GsxHbn/A5eDzARLaIumhnjN/oyst
mrytlfYHTQ2MP8aoGO1KSc3pwzuKVDBAPJk6kmBvGST+e+TbfTXWwukOHeKX31MjPZLMcbcALcUj
7Ln+Toq7LkYicsGeXYpUXAGWE4OAbSEDMZvxSDTIwdr6cBhZtZ+x9xNizWSo7UorpSYlOMv+NXIa
A1nCZrAJEDW/3OWYkY0bxDhIbQ4s1+iTFSkhAELeK7w00sFaG1YfE9olde1sMg2a5RpNVLQZYXL7
+BPg6G0SdtX4gzpOBVEuiQFLDVmjPTSamvtYcA5ul63CyU+fYcOG4iVxgexRDxgBaztd074Gnp3z
T6FCJl4QFa7QUyXFab6adqG0z2wo9y6PxkT7oeH84P2dOq3mUacY8IbaqOvtR0k001Zktyp71Wnk
4nlNhpBhUeNsWGRK0ZzQ4hBHX7SeOJRWYfyEqVJD0szyctRXnA9avkErwLbWosSqkLpum+7FIJr8
RMyp/M1RsfbupNcmcpkMS7GCCYm8YpcN/4XF4D2aORZqK9Ze46Kx7kzevgNB5K4DS+sevSHSqxUO
JdWbGY/Ja9KRxcfD3PewJOhqINU+MpXDvsDa91WBxcV4Ya9griYE8zGKwWsqPE364Osgzsx4+JvE
UViSgib1gbYlpgD3Jj5TP9Pa6tH4rxxDeULau3uJUYwtv1Pn7T772Kr7G16QQl91zhRMzwI2QLky
9MrpP+tQQpQVGZ7oxUeaLlkHtp8mW7MUpXuvlQ3+lmWc4YJXR32IWYsVZdV/DBLSwyVVrXzdxi6J
PcwX3B9+mrbFQnQzf4VyHXJqSDQ68QasQWuWJ5mQ6LWJLauDa/TqMXSxtF9FPiqpqzgDQaYjYT+u
lTgzmycQJIPur1HYkQtMtOpzankB1iV+0w4YlJKF3WUNvb+PwwkVnpXNEwZBac8Q09JBLOPe2baU
XwthmJIYOMrZ9Zq4UUAGI6oPDoJiGxv72W6V6XGBiH7bgmB1hq/I9BU4ZVXZpxrbTDhJunZoksr9
Af5vWoLAXURODKPnctVzAUGA8Wb3XocYTtbodoUyPU7wsW8iQzkqPbpVgTYuXHbzXL6cM4hnXHTS
gg7cwexRAIM4JrrO6wPbm4ni/hl6FB9BT1Jh7z5nGrLzlcsj2UmL7Gs4lOHOTwFDLaydK31GEgIw
Bgc/b5T5U9Xjodh2fo2tYD3aexwguqesqqNtahTaQlMXCQCKF7TkUDchDoc6cX726yChCTl685BV
evklTXI8D7pg5GRIi7DU1p0Ixbfbt9pFJAMVhXcFgwy4nXzA/LoRudP0pV4eTC20vhRxVtwDB1ee
9CKb/ipKgHQ+oNyldS3fWGfr2jalx59EyUqM+xyVFne5nnvNaD7gyENqFxF4+weUog4tXBuGH57w
dbCzIquu1gS3468+Rl9mM06NEklvE3Xhzr0YdxthMgfMPbA/HgVzYvyUNjVRlWM91FRp7iceLLsm
NZWNprfKWh+6JdS93Laz7pPsJ/FNjonc3jy7N3U2IIUqNB+qzrK23Af97zjVK2034epYUGGo4y9B
iOrUU54lCDh9cMrBNjLqbBIZTcI/Ol9l5liHg4arzoNvsYlbhNQQG6j6h8qyEF9HYjf7bHqFou5u
N3tlkF2pAYluDo98BEDOm7XKwXC71tUfcMbw1pnmRtUxJVD8nYZBrh5jGz3D2y1ehIxS3gJgHrwG
WZKcwznHEENdxfO1Byca9aMrrHynTZq+R2XE+I2NpYeBD7Y/CDub+t4ktScWYNhX5hnuFUVnmJuc
33PuT9DX4KZ0Q3uooB58y4bWeFEqeA648yl3STao96kdlE9ClWzm232/OLUAkDG/aI9CkyHHNtvX
ettk/KGnPSRjM9YrLFKnV73yEAIPUHRdqD9eHtW0BpwJxQPaA2g6Cx8pSPYF3HTtgc0qpXkVRB3g
ouurkBh3k3Ou3UEEy/+W6OK/YK+p9/eDPsQfHu7zr5j12exA0iPhoT2UlR+crMLmyBTOZOBR4w/T
d2SJzbXIgqCCkZYHxcJ9dW3EkXsA9Y50Hejh2RiMGdL7+cCID61PBQl5fyxndJCDlDGcaGF6L1cW
0phABYH3y0fwHIUdZHam2qWtP4RqnxgPreriYFJkwT12h3aEwYTZ/PaVZIqeUr9o84X5vtzK5Ogs
HYgOk01JVm68f94oRhyOBT6k9oMy+bhCBUilj5uxjcZnRzjRhsKFtSAHcLVFiVuBWSDJFbPDw7X6
1ivIlT4YeSa2KQbo9UpVc+2L8Cp72ym6/vHZ5H1PiokbWcqQy3vzny6aLaIK6Ms6D6UG/9OYeiPb
ZqCXVQyTmnKhsSuzCaEcLgMhHkmbudq5ragWbveO/pDAanwejMR+QYV+OujdVK4SNe+RI7SSaFMI
31l4+l2sWllcAtdLXINH4UUCp+8Quq+yCa2yIjDrnZoMKpFxMokCniYKhgvr9mIeyXSzYjkQENcF
qTFLvqp4UBHaqCU9TYS0UYruEQZKHiKg4vcp6kcfHVlwjRyDFHlhjFPMn7VnVzF6d9iQPVhWrOxE
yc4UXtSsQ2qZW61ItFOihNGblnb/x9l57kiOI+36igTIm79KU75t9Si7/wg9Tt5b6uq/h7U4B5XK
RAo12MVgt3sAJikyyIh4jfH1gwGYkXlJGDAlpGezudpA3qhYo6WL9qlPe/2rai/G5wyY4i7F5qL2
b4918YhjLNBFFpEXpBEY7fPNGhdEdi8x26fBxDfJivrsseU2x1FnBLSgkQv6etpsVXGvfEtw9uwf
CsbgjIzVqFECBaeMZv2pK3or2nVTory2jeV9H7FXOCDsNGxsnstrBjQNei/0SggFcOBXIXaJE9dW
AOw8KaGZf8MTImz/stXU0diydkmZz7cTM/0jtKTaTwHu6AGBoDD2qEsl1abi4eXRMUiBkCchS6H1
vv41eE5xtGJXPLV65RzVQjqhRuIvnm1b8fayIAehmYYMtWTirgSjn3/gqi+GuHW05SmihlA86ItN
cj6qYXOnTyWVXZTP3Wk/G0hDNEjWtK/qwnMGE5nKFALoUVqnP25vuYuQxS9CHQSWqtS+hNN4/otq
MweHjWXXUz33ERpDttbluzAhRXrCIQwJQXS63WQXxWXS35Vk3u7r7R9wuecJlEQt2pagZi4w26Jw
RUSzbH4ycegALA8kZkcXI7fvlybRzWOCy/T0C2qYsVlMWGXlXHoQ5Giwk6m9de+M87kTsHqLfCH6
PCBJuzzlDp/AecqGDqC+r+DWiDxMMVVR9nseymw4RNFSpUj45Zn3XUuRP/f2tWX1GFowNUfbiOjr
zcInkfoUUp4SXAa6mKvbeZZDoCI7fY564Znd81wqJI7gvPrOuXcrBZVF1Shik9L8HNnaYQkp8Ob+
0jhN9aD0cQ9ujpixbB3f1ZZhtdgyPJCIGDwaLpCY4VJ6aH55mHRSyBP+RAm7u4+Bc7T71kaBcBSW
eLE0PF2P9Sj04oNJpxyf4uZbFs9z/EJ6raObqrEu+nPjGvVdwWewuQzAGf81lk50p9fjnB89kWdZ
4efaVNYPSHepAgHncN4hfBPmG/FMnpF3aeDbDyI7QR6A61DnWJ/vozLPlDBWUuM5x4zuvofoIvwY
n7Gt60F+8PNxoCbRKcEQgChycenmvSfsLgeL4+QKzoY44s2Zj/SD4+zyEg/rw1iUlb0rk6UvfNAt
4LCauQMnefvEruIl0+VnyN4FFYcrZugDjezGqBT3ObOwu/ILhR/ttw1iCBCDYVZuDHe53RiO3gXw
S1qM0ETPV9fLLZios+0+D6Y+H91MaNWDqYSYxlZxtmvyZN47imbv1Q7xpY0ve21saLf0NynmoMYm
r853r8dkaIp6HnP3WSHTR46I0hV9qHDSH4A8R8p9St7n+XEiyu+wOtFwur3Sq9goVxpcAYrrtBF4
1K3bxnDB0lGQkD4rHZJzJhyTPRHLOi4KrgWtEMp9Fydbz4Erc4ZEgwQ6fU6uhrVSgkbAtzK1955J
x9Nmnxspbpw0ksTeNpP0KeomzJDAf3812knTNw73tRmT7eJUA5KSyuTFW2REW4ti0zPHtD44o5ff
izQ0XmxVC7oyHg9U0N3j7VV+YyCdnStolTqdTx4RUq5zzU3FFSial0WIFzWLjHQvUrNz/wRKqL1W
lokwd2SNnhThG0f7tVQzEZ3mtqZDSR8m+VK4ufUdv9Y8/wZyzZx3uRUJy/HF7JRR0NtD2Nb+oi7a
sPPUWtxhmLJsMRfXJ1J2pokIUvzmjd4nA9S7bdqOrlK5vWY8Y6xXHYSXaunO8FrvZVAToWycx/Un
ohBDq4X0BgIUi7VuKqp6seglJbGnCPfHg9al2LNr1fRop+OCnXKqfRtGa6sMchH6mBgvJqAeJm46
wFrOZzjHS16bCti2wUm1yNdrrXNe6d1qg7pzUoRxXvsCdBlNqXCm2ZVPMbJ2u06ysDYwxevjwaQl
jVn2VdkxHNDzX1J5M86I1PlfBDaEuHZ7yrLs60qbRvuoKGK6qxtn6u5FicfZL9SGPQztbu/Xt8b4
+/0qiWcIYPNqI1OQBJDzn4DASYktdKM+e2iLRns+ch0huQrY2U+HxlH2YbRkT6lQ1eiBuq32o52g
+9HtNTo4a1OFO5yxQ4Z/Sj+1ISGgof9VOcsO+TUvDNHpT+bhvgwbvfyMsZs97xjQ7l7rKI7tQ64Z
ePBSP4qNr0U4LdbdPI/zyaq1YX5wwkFVd2nXDuNdZBXVeIjM2Ih3va5Gnzue+PER5HTPH+Qe2hiu
sYA0R2tt1NWGBl3h7jERLHuf/EExcaFFLZGf082vNRlnX/s0FLNsr4DHx7hzBHDcHcxpyrWvgKjn
hzbyovmzZnQ6sqdQls39hJej8zOdluVVjUGq+VpcwNC5/T0uDgScPOL0WwpFNdZZXRK4hToxUq3x
M+LYqna09LH5HDWG8qnDRnFvFUVT3fOY3KqKrtI2Th+xSm5BExoZTH65Ud8demOJpqKzau/ZNZpl
VylZ99CVElZfitn+mmGY+MEOCiPy4KNyIQOwlD9Zbf3SQ1kEZSvveSgtdx+iL/116K1pz4sTc+Lb
i3rx+mUwNLyxyWFyCEiuw0w20x7r2jp+Aee2aPeZlYBeA7StGv5Ca1NQk1Mrd9+kopfumA4u204v
1GyfWHH8JE9xvnHyLxecXwTSiTayXIM1BagLXdrfkMdeSre1/hRY2/8gRafV3kmHL613ttoLF2Fd
LgFhD642TUOon+dfmNfenEAkjF4qy+ifdIY90tJMHu1ptjbu3YuhkGiDTAYfUYrtkq2cDzXEY0ie
ZevPLRjGT4OezJ+Upk1wUIXycvvLrkM56mWU4ugbkAbTjFu/lkfRRgOAJvsp95JGOfRd4x3GPrRs
X9gcb1+pe+8B6V1UlM14/umVwvly+xfIdTuLnzyppKIwFVeOjr3mR8xTO9RNmw8vauzY1T5HaD9/
jhpRiN+3B3pTc1yPhGKbh+6erAlaqy/YRDD/MmzqSYdAt++6xXCe5wmHj31dhMYXUSFe4zdCq2OS
OOQ/dtGkF8qRe5cauA8921ZetQHE9wtmShq5RT5M+DiaFQbhbmrRo8dM1vb+6MnX8dQC0PJHGHnG
6Gw8RC+2PiuGgiuKbhT9QDav5qG17UBpFuYm1ZH+cegc7TM6R9pjiADqv0OrbGF0rozH5SbJK0Qa
mqir7aiNndZqOKa8DONS7XIzLH5zU+nCz4ziS1FX9kYIv9j+VKKhPUhIErxxHr7n279TUmvkOdq/
uAsimF1ih9w1drb8JhUdXm9viovrQo7FdQGij7NN5/R8LHAwXorcWP+iNq3+oqWzcvTcNHzSokY/
doM1/6vHs9j4gBeD0o6GhgDUh7DNmKskanIid8KBGZVJZ5GsL/QCbX3K7rShBl8HxMfZjVmV/bo9
1YuDJkfl1YY6CqUlmtPnUw1FpeP33asvtbaAKFSsRPwEZRg/3B7m4uuBnOJNxG6RJkYE6PNhanpk
Jt4Y2ovTujjY6qVZPPF+tb/qk6Mdbo91sTMZS25ITjOzooZ3PhbUu1lNMCZ+mROzfOQM6Ef8YJZH
K0GpCU+gsv7j9oDXJidrhliFgCIjMTsfsFYT6mDpiC82Elyqz+5FWX4BaPWA/Mq0tU/e8MFnEYuU
npuAK54FAhG5OumQbCEBCiv7tISR6e7TlvLwfvbSgXavBt93aRrDQy3aav+oajs7AQBC1ThCsMLy
Kw+jEFSDPQxKorn/ZoBUqneFDaVKhX4++dTZHOUXRgROBxUGC6i/urlgK4rWycdfPNzCojzmQ40/
85gPxR9TNrnf2tngjagWArw/VtxJHQCKVXCVuL3Ob1pT5zPXLYnhl7wRVnv9sA9R2wDPEGkvdmar
nUcO0boLHlWka+IQGbGbPFlYEX2m1hbhjRlF5pfUqLGgT03e/nRIu2J4hIhd6w9ZMruUmlLLmf2i
yDpo6GiDeZhh6Hr2RzWhF1ceWrro03ORo1XR7QRSwy1s6kSvhm9Vx/L95CWsJfuw62dlI9qtgsEb
lYfnCy8KDg0RTz/fUiPaYSiUtnVg55pyElUxfkI2Ffd3gEiHOOyy+9oKi431XRf9/zcqMYCKJqwv
Gp7no856hhJgbFUBLZv8YeaBfD/iXP0kdQKeVaNc/sgohOJDplqPc5QXu0RgqH37I1+ZubxUoKuA
OiJzWsXefi7USoUCGbQg6nxkKdFHnNz8pzHU8yfDEP2e6yjc6HnKh/i7jSUnTrLMfynbUd9eAyY0
MyepbYwuGCu7PUz0sKFAVeIhjvUfsRiWBwuDTL8sxLgR9GVoOB+YAaFDwoWCLMO8z1fcwxN70Lpq
Cljc6aHvjOiB6KUc5lr9XdRutxGGL+cpq3Oyi6LTSPHWfRSw70Slch4DbwLe6tgwXRrhzvvKiY19
ZOTp1w7D46+TN2yV6dbJAkvM24TBOb5UCChLns8UIoCWz0kvgjr0xscBB3FqgqZHky7Xfqihmh3r
PCtg3jQ8M1PFFfsOktT9rOhbecsqXP/vl/BIQgqCagxV//NfEs9LU1RTPwfhLPR/eh4c95bRpkHX
NNbG512/Lt/GkqoEJJ3IjPKUOB8rGxPFzq1OBN44e+TkybLAdRxRRdxli+PGfl6DcqRpViaen1j1
8ucwaphK9CMNjoe48uIfvLK8YjeEafPZqNFd3Cf1bCiPWTEVvywLTUU/1bXS9PmkfbSbhtD6cftE
XlsvVHvo0MvCNqD48zm4rmgoCFhzwJrS2RM1mBNsWUV9hypWu/EeuTwQjhTBJ/GQjR8Ku+eDxWNT
LT00zcBxkhCxlzbMDkux4GE5Oj1WOY3uTlsEDnnIzg8haQ4XCk+UNxTC6hBa0ZiDCR20oMBNcKcb
yrgnVYyErwrVfYrbWLsrGzQz+0xfIuoi2byR7VyZNEALKthyhRGrW93oObJ1Nuq2ejCRXBxS3a6e
i0Ko/lSr9r9JUo3fbn/RyxhLe5M8AdUXPugFA0kP22aJ0Q4JlN4ND7aTFbuOQQ+21npHJaqjvRsj
93570KuTfEMHAPyzaRicf1lSBYSSgUAENeTUu7DU8odiKPpP1tLXh5LttHH2LrctAAjZsmTnYiZw
cZH0npIvEHaDiD7TCdZR3/lGNGhfxTxa2scyZs45G1a2SOW2lfjG1eSWxWjLrDMCp2y1GFaGRyls
Qmqg9Yn71MmrnjQyMqe0OWBt4HwpEsX5sEeMRzWC1xGSiuAEOEXnP4JeZY1qkGEH4D60xDdRcb8T
wDF3VlSpwh+6AgkHa1PC4eJSYVgXThXleSkIsk4hCgWJUwuOSFAu8Axs8mI6oJgk7tNUsQIH8asn
p9PFnYvv4v0H95QnR6W0DsqR5/A6Z+JEK0psLFaAGnX6C3O79NETofPVrPXyMCXYEf2H8UDvoM9H
hZ16wfkKu2J2BZe4FZipWRK2Hdo/4D3S5JM7VvFdi53qxgwvjioz5FHCg5z6IcjG1XMIOR3oH5zV
YFaU6UdZV/BR8Qo4KlpL4ycuxx8tMLQtKvmVUVE5kDxIXEmovsiz/K5wmRXLlAMDVgKROD+8OAp3
laYN+0Im+NJs6J9C7bstqPLFgSUEk7fRtcZ1gngs//7doJTpc2wLdSWAD1H8rnube9Bo6h/j6Dg/
bn/Hyy0rh6JGKkt2BMJVLHIz1SRrmpQgtBP1qZ7i+s6YY/PUGjhITaZJctOPJHFI/W3h+q8OTWsY
pJtU7VmT9KuxHrQ5iaOTgfag+JYnnfnNswq8ZHNIOA2CMop11LwCyks5wfzZCFQXUVhWwd9wowQr
educL7JoUsmrbeOTmdbVv24phsd5dpqvkF5Vi8eXu+VrcnVA8KqQCGUJfK0wac6eMnm1Hp/mOCpi
f9RR/4Ct8xMxy9JX1NzaODBXdpGUsmQkCsiwOVavlbxvjWKJDC8QdRJ1vJt4TOyUAfc3vzAJQRvr
eW047EnQj3wDFa4LlaONbaMwnJDWp5EdrIb+pa/qoXqvt1PefPQKxSyRWhv1PU7nJYohr108OsOF
5ib6w9r9MI/mse8REd1ZaJ9Ye7urm4fbJ+XK/BiSxIinmMTB6uf7pc7smgdsEp1qa4Azb8Sj8r3N
q3kGgdT8fXusK1sFFUroCnjWUYta0z9iGt6GgxzCqc28ek8TMfsM0iy760WfHsFY//MfhmMdKZua
JJzrXokCud8ShO1TMywpypBpbz7qadsfI81aFHhwcGD+y4jSThZoBnWi1eFDOHFotTSPT7leZf2u
jYpkfOzS0tH37VKmGV4vGd46twe99gWp08p0h9Xltjz/gmNsKktGyzFQ0lxRXxrcNcsdfl+iP8L8
tbau5CtXB8HtDXWEwsEFNgHIZxcXXhGfMM+li0h/RCmPrTcod0s6N/ULiksvGY4kG7ySy1nqnAqu
Zc7+m5nZ+Sy1ok3Inovk5LY6XgNgXK1d1c7c1JrYOoZXxyJ2g+Ol7HdR+tYrLcNzqElOURnrD4CU
jSNw9OEF8Ypq48RfHwo+g8pgCBOsolnbu6Yw6pZpoaZd7edK1Q/YKthfPTXsPh7LWENC9f8bTF5d
7y5gdapdpVHd+FSn09T4lTOK3o90O1Xu3bTcKuhfbhRGo3sovRF43Kz57K2iDZ5iMLXaG02xGyIX
wZ8CJ28sy93q04J4yFNJuHj96HF4g1ESZSRg54JXpzVRLFu2yYmKbXKv5YN3AtEIEyhWqi2H9Ctf
j4IHmRbMeao768uhtiHwTbGenAam9cOrDaAnoSNlGKrc/Gi6w51ALZjgSWSRtfzzj9foYi7aaYlP
ojDMZ4yklJe8n/TdJLqtTO7atED/OKQZ0mZnrYqNgk2OcpASn5Z4LjhrXWdijj1MXbTjYnDijQB2
eS1IxS34FwjOIk233igp+3LQ7Sw9tegvfLGn6scU2wpcj0F7TaZh+HZ7g1w+0M6HW73xhV3FFloG
8amcFhBEIAoLLp9p8n65nd189iI4RK/dVMPlyvhBh9ujb0x2ndEoCa56XhelJ3tMRuoB+uiHvJ6+
KFO74G5gFhvb5tp4hE1ueE4+xVv59+/OfBmGkCC5/05e605PmZcq3yPXGXEbFNbvltL/VvXt6oDQ
diDkyYbJmgBY9XpVcn0kp1F44Xd11suXyo7qXe8u+QNg6+FjTCU0vSCDw0uj74QCCSjy8wl65mA0
I5C8k0lB2fA7eOjqyyDiZjqUg14u997QqM7TlMxLuqM/tyWZfG2+aO1IgWbA5ABDz8cfFaePQvr0
J7c2J5qXNe8n4TRBUarV36zGVufg2uFEYUpikjWGXRMe81xJjLgLk1Net+O3fBqodRigAh/saCm3
hGavDoY/FGtMFRvK9/nk6JOOkK/U+FQpYTd8bvuxedCrWtSfZkCJG0X6yxIykGYYUNDsuDQoia32
Kh4H2gS0NT0V9KVCes7o8e3mObEAI3lL76N/kv9yAfPs9Hjq+NNiSvxB17LnmURs42F85fqStCzo
Z+CsLxWlyrLMxzGvOThaZVufjcibabLFoXecQnY2iiFDnNxTWgMGdTtEXJqjsA6SJQ20TZeKp/Kr
vDuzYV8kRj702Skt9TDdN2Evfph22O7sLvNM3yTu809NUF7ukqoOyqkpeTv0lvdJLMP40uv1FlBf
fuizEio/CfQsB5cXhGwwnP8koy4cGFNheioLqxC7MaUM5psc7Lvbc79ymjAFdWjxkHtTKliNE80o
JFggDU+6Wc8k6CrC8cvS5eihCFjUQ9M5X2+PeOU6ICqSeNAVMpFvW73Z9YzrHb344pRHRfgkBK1S
DFkXhB9Cffk7aTzlWxdqHUQu19kwL7wyWQkiJDhzlmWT/nxRMzsus3lBi9MYy1PTqb3YaXbSYO2n
lEho2Zux+cpXRDqQMrTUv6LHt+rSj+pIgxRA70lPi2E6VA1EUh8RDrvf2MJXZoYEGSUBRFBJ+NZJ
+pxrEejEujjVmalGfgYacW+2iYQ5Wg1uona3xfe/FjwgYFNiAkMCFnBN/BtSw2oR+SpObRLqx9ah
Hyy6Rf+H6mL02Jtlck/xrd/RSTatnezLAb9c0mOqKeLH7R11JXK41Ph5P5FVAxhYHd+x0aNF8G1P
cat7CqXSNN0l6PKBHOicU6I6eCYamXq4Pep6yYHDQjkkcpLrqrBZVycHrfHBoVoqgmbU6oepMtvH
NBmInfU0/uNkXvRRxXU5IEoS9NiIUTyEVgMu7chdxEzpqxnu05xG/UM1Le3s028ZnrXZSz74spcD
ksnL/onMA9cKHgDTogK/Hz0wENsu72NEGP5BRkjp9l22bHX25Ed6H/DkYPT1eP1RgAbrKpf7XQzO
qQy2GNypQbhkebqnkFp03xTPieK90ZT5shGFrn096cok0zw6xusnd1hWPKlcbQnivHO1I0aJRf6M
QIbxhzN47j7KjLnf394w8vusZ8hdS9EHCS2u9tX3a8ZY8+YS5xMIfYsf27Q1WtUqn6aRFHFXLaTw
6PAVPynbLHdD4qFvffsHrM+JXGJEDCg/y4cT74vzJW6suq7HOtUC2B9W4euDbnwrLJpxSuSZf47K
kH4ZTS//fnvUdQz836jkpdBJZDNldTqjZbDGpRdaoDaNVvp1Sa7l45xibizvlS9qohkgs1DeMxeM
JFHAYEjqRA0WZzK7O6vv2nE/IJ+e3CWprr6O+mR/1GGCucnmhdTApGyBLsb5iip9gVu0V+lBoWO0
cMQGkTa8j8lPkj4OIRU+n7Jcpfy8vaIXsBKGZT1BHOCmzZoaq7qCsSBebgyTEaTdUn2JVbPYqwg8
lcjKNhP/MwYhbsLaG4UZH9p5guent/bG6/HKgaU5/lbul1Sd9W5KjU4bsmYwqQs7ebvrXDt8UGMa
Wr6V21vc6/WjQc4Y+LVLIxAcLS4+5wuNf9HcYFRrBFkoFu9R1ZRmX0Pf7b2sRbvP8qjddIZTPTee
s1VkvLKBCRCcGOAdoLPXwkFJXXg1jWozGIUxFHsQ+Kl58PpoS8nsygbm7oZm+KYWjwvB+RzLXG/I
XgwTsJDVejgcpPEdnrSheZrEkv6kP9Z497d30tVlldQ2WtdE+jWevs0UeuFJyNSmKRJ3XVSDwuyh
1Zh+aBjKc794ubYfZzM85dOyBWG5EhDRtJKYZCpxtBdW8QgCUknXYeZ+QRT0dw1sq72by0LPjuj6
T4+zMpXioRu96ZvVRyQDqYXwzsdvcRRDyTioOhIS1wkX1Jl6BBmqBbAp0uxJKNBsfNTgau9zAd1f
ey51F63E28t+deLU6tBmQFcNHtf5l04i+DJIk+pB3cZ69kkJ52LfqdjYHox8nJxdlCSLfACXlbW3
+JclTyTWTrd/xLXtRuPj//8I/fxHKDpyZotW60Gjav1nEFXFz4LyyMEurQ5fhMLYmPSV24cowftF
ijbwZFzdA42DDl6E7VagKyAxuJXzEd05ob+mPU3Cg8gj8Xcxe3a4cS9cG5frhNcxNXtQ/qtHfy/y
3tXGzAjiqu1+x4gjhy9xoSrKMQGHWRxDkbq/dMnh+vj6csmTyxsg/3ghrtZ36oCq16YRUGLuDlBl
vWMIujH3dXtJDos1b9kPXZuowy6WGf2bIcH5gEim06FrOzNwK617zrxpfKmcKoW10mQuBsllGQO2
p2y15ft2dWBUHAAYSjXV9dMtw4G4dNrKCJSp0o4JzpP+NGXti6dOsILrJKzwERV6nP+HLwtIASEo
aheIj6yOUWHOo2ZGrRHYldF9msUwfxuLkX6P3jQogdCUnRGORZt3i85x7eoDBiMzSKIXgNLzldaa
uEqmRAWcYgDp3ONu5/Z36mx2EzDltp7+yzylcgRYPzIcdXVyrD6PJtA+ZmAPcR5ktbJ8gbnphn6p
LzVntY2NQxXThrq7vYOvTpPATImYzvaFSMSiZ3EFTpPbwY1hvWpiof+UJF6JXENOGWd3e7hr2whV
BJ5R3OTgN2XUfJ8BlKaYrbYwAzUxPymKi7c1cOEjS9wdc2NZPleGIn7eHvPaFMliKTwhWcezfDWm
FiltOIy8pDx1bn8YSrOoR/Bp+ZFCXLfF4r8+GPAkj4xRsgTOJ4gmIK67o8O2aRTnH1yj9Hy3TCNI
UVOo/Xy8PTX501fphsxvgIZRegD/tzodUYhJuGZ3dgBxNXzS66Eq9tVcvTRte1LqNL/TiIruI9K/
ul+EYb0x/JWvSSQCWc8NRxl8rXQMfggDI6eyg07Ms32njKEdoYNoTkFbzkt7j9IHxDWzSMSWPfuV
ibNncTsGiIfg0rpJFKaTY8NfZ2TLnKT0r7EPUz3p/b4O/+WRYad+FOlUuKa5wpNirhJT/fiJlXq0
VDEBQJKNrLZVitZ9ZRaqE1TwP+/GQsOlUJnpbcSetSAXS6g40kbdEmW4cqXTqZLCk7ws6O2shtVc
Gn2oezpBMxlqcmgsIxt9rfH+VdJo0P3anoyNr3xtrSV6SwZ+fAnWHDphLCqfOXGCQZmiYdjlcxr/
WQ9pEe/VcQiVo1GKTrnzzKXCabl19NeWP9kSibg2byrZEigogYnri2DWdaEK5JKCtC1af+kn21ea
OW59Kw2/4Yccb9GRr23u9wOu3k7Y5PRKLkI7UAelSg89mJFvyeyp430I2mTvImla+loaKc3h9qG+
EkJI4GkUgjIEXeutCoqt3s1zXjZ84TKua6yyO3TrBqAOOzPqhw3yp3yhrCII4FlayuA9JUFkFa8M
fUav2gytIMpaM/Sxl05Mv3THeaMucW1SJFgAxxDEBD6yilSIHyP7ApM7wOmzWRBeQPvwazzXuAAl
syHa4ONrKLEbKGpJAf/1bjHVHM7NYlhBJVCifUxi1+l2YW3T+Eyb0t3Qm7uSYslSC2QIrjUAVKtF
dMwoVQn1VmCXcIW4PkE16VOvfi+LwvlheYP6uRBt+Q1dwXkjCl0dGrQ9tC0KPheiMXaZUx+YbDOY
uXNBshtq92BmZpk+6ACO2kcdiS0o5bFI/lb4/x9UaHizSgTmjkgr/8BfWh6id/c5HhNjl/W9Exgx
stTxOKa/1LExd6Jx2g289+V5BEyF+Qbbh+uGJ+H5UDomHJOZaHoQqlE77ZSqq/9GjcYWxzw3rOHg
qglcabUp6cbe3kyXoUen9sMKQ8Tjsl1/XleZh34ikQjK0o72iMJFxR5xMVP/Lu0h7herj8d/bw95
eVwYEj0iTqVULFmXLjWjaKLJGsHoNsXwHClmUuwactidqiTxVnf5MgaAwMZ9HclXUCUXDyTVW6DF
54kd6GOV/KU5QuuOUe41WwJL19YRmQvUTyRejYfu+Rec9V6zI2TcA8td2vKYZU6y7FPhKNadbVTO
PrPDeUsE5cquAe5CMRQIp9SElufn3QZ1B8furKz1AjquRnPsmoqmVNqktkTqdOFT7Y7uP/B+m61S
5eWtSRZMuYV0WNrHrFWuWERBTxfMaFhVlrdDyzw6JnQ3k6PbRcbvonOXvZi0JdkpajyYe9RXs60a
xJUFf/8b1q2pRu8QxI6i5FRaavY56vokPWQ1Fqp7d0DD3OSxH344FMrkH2y7LLzjPbH6xu7k9sOI
+tiJK2eJn7ABGo1dk3iZ4dv4kqPFl9atn4qi/yNM+2Ej7F9GQzk6Uhsmcg4UIOSCvPvaiSBzrqhw
nPTQ0l4FhYBwx3PCfm17E8zNXKZfeKJWyPAXxkYgvnJiOa28kCj+k0rZq/BkNJ2d56atBDPVmCdT
gW9dZI7yvQcPdHc7OFz7rNIUixcCfP8L0Zgc4uVSzll0Qp2l9dE9ib54aSj2w5J/12fPer093JUj
ZMuGgpTlgEO7tpUGB6PiM5UpQV7GOLWi+DOLQ8HiJwcTD/Q58lsBFi1yZnujl3slMEnWOsMipkhu
vHqCdUOESqMdxifq7MI+ZuMUOXe9k1j/YUEp/iJRSRZMeUX+jnfbZjTqtGpiKzlpON7eccnMqFJC
1crdZezuEkuhxH57Ta99Qq4UemF0V6XgzfmIbTEmXjobyamHtDgdEwAC5Z0nWiu+h0XgtA8F6sBf
b4957TvSG+IBTz+XtGV1OIosRJHeBCms98g1TIs67woFwwur6r2v9mC1h84stvyFrx0Lar9Ux1hd
+vKrQZUFeoneuNEphgU7+ynR8EFPjOJr10JZvD3Bq2Nh6U6yD8COOvv5oqbU5xRQRaDm86n5omZq
vQvRkvH21TCp5caeubY3eXbx9eB8gJpf1YdKB71EB0mhU6b3xW9Vy6rors+Tptx/fFKgRHijs3qw
D1YXWBcvbWdkhRfkiTMecQBzwp3R95HxYImlc14/Phpbg1YBZrY8m1f70rCQTdAU1aMcNKmIdXbS
jdfs1TI5dKkR/317tGtrSDJLg52pAQiRf//u3M1h7cQ5L43Aor3/CV0mIECAotrscHuca9cCF/Eb
4IqwuZbdkPQtNxvyMKDrYRX3XuQkLzRK3JdFA8aKBJpbjiChkBr8HZHhtRvDX3sKUB0hbaVqi8z7
alFVdXQhxjRKkC2eW/iKgXUdBPvqqepGiOmz1xxZ4uQOu5OsOxRlV/64Pf9rJ1+K7bFPpe7IRc0g
irM6TIng8VCHLyG8tpeMnOW5tJac5oNNV6gtjI3TeKWDiRkEMElEJaB6IC10/nXNUsN5NUy8QItE
m71UVRv6HUaexh1GLib+gWVYRK6PvJquP9EvKz6FFibRpxIZiH9uL4AmT+N5mkuJDFQx+QPpIGXA
898SUXYda68KgyLHPsVvWe57SPN1iCCD1j+qoxfdRVrWY7EqrDsFTHCxIy3VDiFdM7HLnSbbN1a5
xbu5dg1g1sRpw+UNbNYqiESdbi30AEMoVVVh7ucub6aHOlMTKN4iGu4VDGEfbi/F1SE54lhHsxNo
CZ6vBPq8Q6RXphPM/YKwmmI0/Qs/b3IPhjkbPM3iwvrj9pBvHJTV6gPbeYPeAV8llzofs0Ykoyym
wcb1vHa1IFY9jIvZGYp2pMjcdj4cC93wq1Qp2l0cjxFKoIb6M1vm8GvoqSj0ZlVcPnhNOJcnQxkw
dLn9C68ECH6WJLaRw/MGWN1SiVN5oWFFIX2cOm18TxSDtxPk0UE/6ko6+bVuFQfLyF3ri1V3xlYW
f+WjSPEtSjCIDPAgXO2DeRGZ2+FnfhJzZ71Qfh/2duuWOzMlddBsS2zBIVcThvxJtV++VdkAaN2u
IwKiOR0IBpQURRY3383UblQ/U1TtvvFAvB7zhhz7PnSkUDIcEXs53l5vGfHebQg5PO12JHaRdURs
Zg2gxpvKjXjThS8IQVVY0elDOO1G6exBwxjDldujXU6WkCc77hKJKHuh59uv0RzpxVPpL3WVlDsx
5PHBMePi6Clpcm+5WfXgERX2sKbajWxoHQOZ6FtxhKePwdCo+ZwPbQ+ii4Z40V/sPkqf2rlJqMvE
9q5PPcPxQXIU+7ru9Ze+UY17W7i9j/tEt1WlWW0vfoWsS/EfwDPwmdbRr4zV1BzS0XwOMdj43A1I
VoQJ770wq8ROxzRsi9m9unDgiVKllVhTCYTS4SCcT3v0SK4r0XPLFtnyT9OmPyfp2pvN5GNF3pu7
dEnd+9tf+WJPyQMEzpW3EkA9lN/Px0x6V4nAcKcvU6UkT9Ew2396g/0r8bxio2Z6sZwSwCEnBnmK
pV03lIQRmmo7qdnLklUpxstaWDd7o5yEjdBNNPyCFNpvHdhrszMkb4TXrbzE5N//H2nn1du2Eq7r
X0SAvdxSzXZsy05VckMkK1nsHPb2688z3gfYESWI8No3yUUCjIbTvvKWv0KlruybmnZP+pQlbXE/
h52CBdAAxgz7tvDz+7+k5IXBTIfdACzwfKw+cpsmSuz0aQyQnXJDTftpgNP4ZRRxvxaaXZsXdB/E
finSsHaLsykYPQ9NLeVslqgP1RaNHFft7oGQJivZ5LVlI1ZHs47bR6Idz6dlRj1vQJBnXDql3Pad
+hQPSXKwEsxWdkmotWt+zpfHgNuGG4cxqR5qS9tgw0iINBsWLaZM+9WKE/erG7hNgFde0nL6xYy8
AdCqNbWry2uHHcoRBPBP+RvgjfwUf+2WSc2oiboOK+j10c/CSs1dnzXAknHTa/flNDk/bMXT4k2e
mPMPeg3jVx3H693tfbSIe7kF+BVgbmjRURECSHb+K7rMsvppjvngnTq+qHx5K6p+p+HYq/e1K2qf
1Gk2thjghBuEUtcEny/WG9AcZXlZ9cMu/aKPMjuwqN1smI5mm4n+AwqrZrsDzJZUFpKxahZy4/dW
4K7EEksvP5lc05tEjY5RAaS8gar/+vhtG1dmDUrj6KRx5dp+USnpJ8OoEEjaVHXZi54gK8KvpaVI
+FGTPm0fRGBBy7CV3NY2U+AmvzGaFK3f92LwLB/YpTM8OLmVTY9OEOumT72k+3V7tZYxMr/7LUGC
aQuSBZjUooI1OCUy0X3VPcc4iG7FNHXYJkS98Im9DHcjGnwTnUYJPkSepnyKU+EdEk8v282AYYq6
UU0RfW6DNlzZRcvoEc62Ru2WNg4BGqhAd7GZKa97gVD6/rmPpw7fziLLok3WKvYxLOO23fVmW39B
yCxqJt8dsf1sS9tsCKZrN9mA8irH19SCo7lRY91LjtqYKNrKjXmx02XVEU4LUCsw6pBpz3d6LDpT
qG2SPqvTWLqbyNARu+ys5DlvMJLeimRozL0XdC727W5QNwcbwbA1xMrFbWMT42AhifQFmH3S6vMf
4VpiQKigbp/tHEhOB4Xyl5VUarNzvYJiqEj7bWE687fb2+Zy6hTOUAKl0QYG4cLNobW6uu4Vu30G
edXtxyro7+0pGW2/RcTfifWNsPJkq0yl+1raTr9yp18ZnRYJ1BkwsgQ3SwKnCOxh7FSvew49Fdna
dlC7veVYg36gpKaGP2Gqty8khiWtsT4bpXIWurorhbWLi+YNOgo6ViISnIsenAgpwvMCtM+6Ygd7
V4nIIDR3+u02WrCpdKX+fvuTXxlPuluBPkARCLjb4kDUDoVeql/JsSGVD/1xqs144xVp+aLlmfhj
IwuUHm4PeXk58ELT+eIMEkEyy0X8MbmJQE2+K44hYa7rTyKYQsUnqFQMNN66ADtt24hqjl2Zm+ou
HxW72xP61qXwO3BdXy0dWuajkXZGjKmqWUXquHJRyJ9wllTQLqfKAQ4QBDG4frlX/rp3JzFEnl4N
8VFvpjx/HpspBD5Vd8HXFNGyNVj45c5DuoivzMPC/qPceD4awyfWOFTl0XOKCadpZYj4kz46LK5P
Vet+R+DY8JF+sB+mKlbXBArePOgXs6W1RObGsYPRtmxK1kleJ7BPIxBTcXJM+9EwNpDORfwy2kEF
/HE0p+5rBKCj2DpdmpTPUZ+amV9xuX9v6nQKkLKz3K9caHW46ebAC7FIIx3bZ2pOBtJMkwUs2C1p
lZVjgq2u5Qh9PLipLmg3WAVR6AyqwG9UYZjPBfv8CYXN5DX3YKn7XRwXr9BTde9QWUNXb50xnsdt
UyFjsAuEkeUhGIAG10xo0TTOm0D5lIhYT16j0Gl/BfhfzJ9tIwGlHIYeO2dGX4J7pEr1z5niBF8x
0/KMB3sep2TnZE6Q/QGb0pQfUgr3xpciViF+eUZWG1srMsNgC22prx7y1swGOo8y8QHrUJV7GODW
+FDC+3QejLwpnkejKeONNTpzc6/gBGzc90ky1Ue2EMjHsZ8pGA7Cy4D4KGHjwBZVy0jZ3z5vV3YX
6SoqljTVAZdehMUqjpdRkcRHq22Hh6kW42cdB7/HgDomp89sqj9KWlkTQqZanLPNsrVK8OUvgDID
zoYUjl8AWu98f1M97zjdRDHolHYfayWLPkdR3m5rR4VG2mRYr8WKaj6bcRnsgeauwasux+cUg6lA
5YBd5C053VntzIif6wFFQWCP+0R4YNg8RLOyje6mkhLl1bNtnhK3q546BJmyrUdPNV152d8q3ufn
jISLO5bfIWkJyx5qZtnTLDw9PsbFPDs+vqSx+smtjeZxGPrG9TU9zx95l51Tgf3rAyId2Ql6b+h+
nHn87W9ZUpbJZy2gofPdyhBT/5BkjWKtuVdcvgkuyZpUeibqpAG5uI6aCl0WxBmqo4az0sOkJzBb
o5ynyVeopykIqqnin9t7dMkOJDBzaXnSkqCkDYNsOWac40vkeX1x7JtZG3aKOhSfY7cp6p3oJYM3
iyyMxf1Ua+Lkyxx5Rr7RC2V4GrSkwvRSMcLU+n77N709+GfLJcNEvgFlZ8nQX9Z6rLlAxGHItZda
1Jn3XAZR175MJPH6Y6gmzbDtm8iz/awwveh1skZLeXLScsJSShW9xBMnUfYZwT0xbNS2x29Er5Q2
3fX1VKRfMb0YykObT4P3eSy7KdwJxNWfa2Sgxo8onubjvgyMUF0Jct70GxeTom2AUhzvGn8sH3yj
6lK3K0zjBXv0+V6dwvkftxOF8cnRg/BgtJWXfIurinPpRUPsPXgoEGT3Ztu13wy7Etk2wsjw0TYz
0/xWZ1H16AyUKw4Y0nXKo1akff7Fs+J4+pg7lDs3deHk37JAj/uVEs2ShC1xXzAwOFCUhnghl6SI
yB6KxMmz7qg2qNtBFjUEorGqEOHHfmic2M9nxYvu8tgasGjPuspvgeB9mkMzNHYpLQz+92i35UrK
dnHX8FuQvcaAEaSNdJ44v+viKOm7Iu/HY5ELR7tDHS98nuNKPARQKzZpkeXfq8CIIdo6/fh5Htx4
JXS5OL38AMYGgE1Z9vKS6YNE6IPjjUezw5LRx4HF/J3bdWxtBg24gtpGa3jzyxIBXTdZLAORB0wD
AaDzORsR3WYTQ6SjCjH+lzr0D9McJnvpR+InpOWeP7op0mqaE4iXhkT3idLJGoz3MleWv4KStywV
0pzyFl9+HPXKaElKjpCv0NXtqspst0ox6g8KtKRw0yuFNt6rPXLUAt2p4oMxukk8+32VG6OUEoFz
OCqzkTxZdtubW2Vo4HprXkbNfrAaeGLWpK2ZvV5efPxq6qhwYcmYuQAXwbAG6wOUy0QptSmxCc30
/hfvRz7vRKfPz0E7/+PwI1PgsbWzUxoF4a9kKF4VYSvvhANzokAfo3FE1A0kDiXW82U0YzPsylR+
wNJ09lHi/jbRx/isYiD8nGZN6b23ls54b2riEF7gby5rOnMsyVytOx25zmsU/Zv5pWxc8+DGevgp
6mbLn0eP8+F0tXW6fbdf5LcSxC/ZraCQqaq97ei/4ntK9jVl7N4+zk3ffu2DtInRFw81ZxfQs34x
muzfGIbm19ujXh5NMi3qvLQOGB0a2fkHxrxz9MrGco4ufKneB36X7nvHnr/nbZM8dVX87+3xLrIY
ygdE9JKvJ9X4l0DZxunrZlAi6zjPgEHySh8/d23dbaQn/buvvfOhFlOb7bRWXJFYR7vI8dRzoxq/
FxU4yDaqomGPCGB8SL08243GmBzRAlhjfF4GV1jPUiakbg9AjwBmUbIIBerVCR2+44iIYnpv5mXZ
3NVBPad+51X1HQrPQG/sxM3/KdpBWMQM+ATcZ21lPvd0jn4Zc5+8VnhRdRuMV+N9kUbTWvfkct8Z
EsGHajoJMI41cof8te8UqP8jQah+LJUBIXV17LaqXQ+fkSxBv0xX5uwQ0MkV7+0y4GAlZfakaBT1
uGUPxfaMsU6I0I84HqubwHXKTROZzqug0npHoSG8v73x3kjaZ1EGkgMo0oIqw5pd9iHP5+k18WiW
cFeOE/eqdkgJKww/SDNb80sVsMtD1KpISruqPd5r3QDwtg0bT+FFhgay6WHwK5sktoL+gE20diSL
GodHY+4UzKwmU/1T6rE7HZy2aO86TZ0CEGOiSv3KHR2RbwJdTbZCNzJvB2ZosA5dq+G/pcdpr1FH
Mt3U1/NikjwWZw63ja5Y6avVWeYBTYEO4SlVGT5REKyLH+BX9a+mMSvcDJKL5PdxOdxHbT8FDzWA
s1OOtstr3DVd8DiQJgu/xigc6epiaK0/t7/q5XFGdwDIFeVBGg8AeM4/qtU0ohO15hxb+mXRNsit
QNkV0M3penZdsMavetNMXi4isQxlEKrQ0mPpfDxwQQqEAdU6ah2urhtDmER/Ka0Jv1Yt9eBUTjMf
tCnucp/0vxc7o+e6vgcAp9xFsaO3PwYBVh2xtRl6g+z9bjuAOZofe5jVIQGSapT1mpy47faHuvbL
CW4lPANrNh6WxZfKSzhD4ZC2xyAE5edUuR5t9bkxjw4VU+tzaHbKBhC4ov+bp126S2lfuS9a1RaV
bxcob+9iUCaHuqRYAKS2E33qq8Anup+KJ8QG+l6RfeKLh/Nae/kyepRkbtwdEQnB8nepvh6mcWdX
+HocORLIjcUi8tXCMR4aIUq/9hRvW4zVD69HrZ835N2tVrJSNpcDqhry+sXthPWSW6RD1x4nXs5X
zQuiHwIYLELOsXmYp67+Wjd9v8aXl9tosc1ANAEhABNKELR8i5U2U2YUhsWxGTHd2CL3Fmyd0jXu
yrEJtqNbN+0912N+l4cCf7PbW+XySSaFoCXA40jB2V0OLkxhxa6V1cccPv2dWsHu2qhuQNxKGfJU
hGr68/aAV14A6LY8UhYapEBuF1sTGSdh51PSHwU8xX47BmLUpA57iK1ANGyivgxJFfL0y+1hr3xk
6h6Stoi7CBw7+bP+enjatJpnN+qGo0uilJ34AZh2Og7ef9shbMrmd03dxXoqZqsQn5xgalfurqvj
w9fRmSANjmWY29VKQRgmuqOLn0QKEATL5c6YgN9OXh1k7DgblrcyoclxEIqlrnV+rn12CVFhhWll
8vqez98Y8L/MtLQ/JnisVMAQk9jdm24fvBoFEn/ojCpUv0clXilsXNlfMsikisBlBF1hsdw0ury+
nDzmPQPH0ocYVmOEwcovPYi5TYfAWwsxrlx+8IaAFMieKc/wUkClsFOjYvcOx9F14vGhGI3iX+74
zNimjp02H9D8T3+nsoV40DIv+GeonV7Z1tXYBxtd6W3zgzHoqXJQilrBKTW005L6mGPnPvKqHchU
000QPe9je3d7j75FBec3gWQ8UQiiEk4Cu6zTDXqiCzEV8zHR4uFVh/BobEu0xejlG0H5OIZp8hKF
lKc3M0rS0U6xCXC3c9+39YcmimJBMxQxOF/g4ALGDnvTyp88esIblK1K766Er9D4g1OXxodCE3p6
Kjs7HTYiG51/1bnVvkGz5/zF1KG9gyEGBEmHOcQv+vZELzcFFBkEQqRPpMQsLRKtMXO00nAUVBQM
NbmreZS+hGSfTzm00y2nol8Jxy7bnpSxOHzSJkASXO1F97zVsN/21Lo/am6VZrPfFWNCK9iumt43
3C7v7rkGzRR/M3c2f0RdPHzgLEXezkJhN9nqhYXDqRVXxje0d7v4VbNn+9d7v4l0luI+pPgnsZ6L
A6rkqPiPjTkfdS/SDL/DFBX/Ky9+6MmP96gyY+p3e8TLK4ERpZYTmS5YjmUlrB5Lbx6UYT62Zp34
g5npD+GofA7ckgtKqJ36T8FNdLg96OXSUyiRqi28rpSilyxr4fa5W0P/PApdTNuiSE0/HWH2uJl6
N4xO/fn2cJch4/lwi+sHRxo8AYNBPfYT2u/wbNofCDOf8mTSVx6Yy8hFwmGpu5DYktUvg9PUNUct
q0v1WOZTs3f6IXD21J6s7FfTSCuXVG9QVwDahi6kmFM33cRjOnrv5IaS5VBIQGVJah9gCbpMsbs4
95wpCqyjo0317NOr18EBhuquwW1t5VhdWUsZiXO1A83jypUf/6831YzcShRIWBybPpsPQComVB+t
DG/eurHvyXlybX97Oa+NyAPqAAxgA5EEnI8YBbWJZ/KoHbVKgQLqpNHBG80x24R5F27noVmLVq7s
H1maklprQIBAApwPWIeN1gDX0o9FP4/zzsyt3n1RM9PDm0fXA3MlT5UX3/kDQBgoeW5S70Wq850P
h72b7vW1px1FzAWTKwi9HHBOrPWVKvhlNCLRhHQ3CERkhrOApyhROQMaSvXj0IpuozUmjaDMGvY5
NtEbsir1HvmjZIvXKnXkdy8hJ4SESloeofW9WMI+NIyxojR7TLMqfYhQU7o3ApAnHeTMLWJGq7BR
OZflN4WBAbOWIIbNuljCuKK4iGOhjt9yYW7GKBkPwmu6xyILo0ctSLyNh2PxKz4n+hOS/N4mrrtp
hwDYqlXDlQtXKvlQpQHcAtFFXiF/nReS7KowsLI78iRnn+ZaS38XRP93Jtfu4Bdabs5bTdFdZeWc
XtvEVKfRepR1t4s6YzeUUyzF5I50fY2DN7h97CvyBrKNwFl5xq6OZUHNQMyZOu0yZ6YAZaZwNNWj
Jar+R5Uo9Sc8DgFE95oVrjxgV8eSOApyXbBpy4K3QKUh0kfmVRr5+LsPQuxzyWl786foXMznb2/c
a6snpUKxy1MliW6xj7TE9OaaSuoRgRzvDlV8VOOSotl7jTp/p9kPJ7Ke4y+3B702RRAi4IHetvCy
cCVKs+u6etaOMYrxrxhSqA+5XmF8SOOFDup/GEx2MdAuoGC63J9t45ZTQKPjKNI5KT+o6E7uDFdB
VThWMmvlc165yqnMgI/DWwic1UXiObgdokcJV7ltJd42RfxJJdH29B9VNSjbDvXxd9pTybfRIt7k
CiD8YAkXV88c5ZEplMw4OopbbSEqGAXMZTfZSuUJX6sNZ8+W1lZw61eWEBgZlSseSFoLy4bY5NTd
0M0m909c6t95tjPtJ7WU5o5HzjTfC58CWISlIC0ggLJAHeSP+euKcckOvHmyqa/GdXY/FP2fsoHh
0WZUyNmfqbHmJnTlVDCglP3nSBDALk6F4xblGFPTOtpGqXb/9FJ+7o4apNUd2NMB5W8dq9Jti6L9
vCKsfm1oYg8HP18A/nzZ87nGmZUgt5EYR8VRyhfQW3l6cIwpdw+A1tIfZEgDDNt8+C9xj41aDtKM
FE2ouC8+sh2mbRFxhx9nxU63dePk3U6L5+BpDt3qqHaZqFcKetf2kDR3k1q2Us5kMdUQKyfVaAz9
SNlYeYmx+3G2leiTdJ/ac56ufNgrPTnbkUdSojVAaiwbYaNWQhuDqfyCOFf44EZebm+dvKVsUCjz
AwFavO+1FNWyNm8fFMMJ4+eoVMIH6inax9t30iVYDncsAi/yeMlDgIxwvsqukYUpzOjsJQ5t1lr0
rWH6cTHGH0U9jx94Vdr7JplKJPXtAYa6NSKTV471b3CT1KyxnBEbCPZrWvCXERQ1ZgobUq6JM7ds
LWk1YDjHauuXAC5I6sdBSVgBWOsRBBD1YH1QPqVgq/x4wjN+5d17uxvPQxo2H9mspPxw6paOOqDY
0gjbrpZNX/5BHxoEfmRZj2jcOIdIS/OPRV30u1aPTd/uwvphsJJ+5aK5PHyuDomdnpNklV/ID1Ma
x8a4cMcXApqk24wxGLiR8sgruhSJ57s6HMimUvU1i5jLZ4P9SHEWOBMtLtgH59uhKNusT7xyeJkC
o/8zu157DyeoUb4A3+cJtszQCd/9UoEwpXpFUI6Bw0XF0pxyfJLayD3moXaI6lTX/aZNBBS23P2Y
z1Xw8/aWvzzsMo3ErQy1PN6At9P51x0ezfHQIuzs4GbQij9931vUR+3g24Cv+KfbQ12eLmyFAfgQ
P0l7WLby+ec085DHtkjrZ8y15vvOHIv7rhJOuvOGPHgws2A49lGn7qI2NepNhd7lF8toI4FMuhaf
ImMS/8SpJtqVHX6RB8G4AHtq0LUF4wJw7fxn6XVQtUBe6ue806s/0IhHuE70MsTd7flf7CbpD0Ue
iZKKVNFfkplbLy5MLeimZ1gd7nAwi4gTY7ak6FYTFn/C2bb3/7cRFx88SOzWnFCNfe5gajQbxTWz
uyBsm8cYPMwhjvXD7fGWm0n6VNABAmAAqJxdvHirKrtRIDXF+VNZmOk9z7LxJIzgqEXpu6mBb0Oh
OIxIC39QxjxftKzKpyIs8/wpdgJ6XCYex0D8MnECRIttudvaPzUE5KZNqiHacnuay+tIjk3rBKI9
BW6wntr52F1jjfrQudnTONKTirPKhgaYu35od1qJKpZr/CkQn/5+e1T59vx1D0t26xtFgTudljaQ
wfNRnUZrVX1Ug28djhH5L7Mo+xNot+CumirVe0qwjcs/4jpo2S8aelXepprDNU2DxczffoMs6xPu
Sf2Si2o3vaw+mGflG1raQbStCk8lE6kAiP8eqGaWQK7sKgC6E9bl7vb0l+/Q/4wNxZbzQ5ebFtb5
/DXazHqP6v0pGft+53ZhsinVwNqLKFC8O8dKnX8rgrfnxizqg1q0UbKb7VpZ+RlXv8Bfv2Kx7/qm
GZq+wQFxMkQz3GVGOYJujY25frXjePwzzGaCPEdSm2telnJ+y/WnkcVWl82zC1ZUFuT4aqWG8g3C
F87h5WQar01JNsGzj23g7a+9iDjePjawOlIzeAqwouRn+OtZsGJLrepwiE4AiWv1o6oXuuKPGnaz
WyKQ8IPZtG76h5h1OBRl0axdJIur8n+GJ+aQ0rHofy75d85slcS1VXgKaswQvTJPjnNRVN9TD4w+
UVZhr8S81w4XtAxeAZqFJgftfL6GMnnhIJwQv4zBHbYzxf0diLbE2LZcafRjTcUZt33iTsmmFRCu
NlSTlWolFr62xPgK0bOTCCKeovNfMVdlp4m5DE8ODtx3g+EFW2NqrG1lA9q+vcDXh5KAJXJs0hr5
738tsGJljD9b4Ukbh/RrrUulHN2D/aO1vbOWt10bjLeP2BpyHQXHxYVpaLDj7RaDXXw8xycKjWa2
L7OqxN1diy39fTnw2+bBuB1INW856cviK/KWD3PjVsG3qKo1UC6pEU37QWnCeQcVd3De98i+DQdK
nXz7jUC2FEfTm3YMhVRZsir0LQdHT7dpWbovUzSEfhhM7xf+pfRPECWNP1AsXLL9KK6FWa+WyjeT
OM0vPQfxvKwPi8+eGWVrRjJXzoVLxu1JuQGmt2wUmTXinQpGid9AjkQb5jk/aIDN7ru5vGum3vtc
GLGzN1JlSH1XYDW+ci6v7BxCRS4imf/w12ItSzpgAKia8NRqU3LXdFP7oYuAYsBD4pm/fSSWmahc
SQajFk57ARjf0mnKoiZDjtkpvLCiLp6dUHF+R2VRx1v+f7XLh6SON3OqUtHs5lkVm8qVILsCbE6/
rZry3XZ18geBEoWcJttmwEXOD2kQjvmYZRpbq9SGA8wKakh5hFhrObbdg8Y3WIOHXFtv1pryJgQA
5+J752ms1E1k5SdT7/8NnXzOtxRZPWPTcPfdObMSHwMoO7sgMNy72lgb/tpyS9k9WTujJPCWQfx1
K4V6bmpZHGDJZCXGj8wdENOOZvNnwcX/+/ZqXx2K6irMfFXqX8p//2so2wm7xvDq5NTFkRJsVDR8
Ch+Z1qH0RzWrVtK6K+8pIT89aI3Hmz7WIpM09TEZWygKp2zujPqjKK1cfbETuxy+UMd1vM3s9X3+
T6BpzaG2KMG83p7tlQfV5R3nQZWlVjrT57MtAT4HYeYmpzI0J0ARCB3/S65pfnaMxur3uT1GawDn
qx9YAtlkL4Qi9iJeRQGPBU6V5GQW9jRu7NFyMiI2unfHIBm1H7cneG00WSSzKfNKQPpitKAda2OM
qxTnsDHIKc1X4ewc89zN9V/xMJjvf2OQ/SF1VsFvSTmW8++ZdTn4IdVJTsLErswfuCWLbduI+a5y
RLSGMrk+uf8dbRF0Bjo8ai2Mk5PRIsvxOlVzHXwAMm39dttoTfvg2mBvnlmSkkmpbzE1CwC82St4
CxdlGrQfxyRL3M3cYU77qkPotlZu3WsnQ8KIoQJz51xgwij0CWWqp/ikK0af+1aJZI5egF7yc4Mi
3CEcXE8YQEj75jfiwEP7H04GrUG2jMTg4aRxvpIlXXsRlk56apra+dk4k3PQkiHdCaUxXmPAqWvP
zNXvi8ylVPTDMmCpZtGadhfrgKZPg1ar89ZL0Q7wdcSThk2uVqst0KvDUdtHgwQ8PE/o+fz6Murb
El3qkx0ZMF2bWpvTTaM6+aZ1h3rFdkh+rEWOQudBZv4wbCkqLQK9KWibos2S7OR1g1t9UKd4Nj4M
UDtWotcr15kHU4zOJnQkFm9xnRqOF/Z1ZeSnIB/tbK/FppWMfjzU096qlHl+EE5mrimeXB0UYVhk
H3VEFpaB12BETtVLI8puDArkz0YwO77SjUOzbUVq2HsNcdw1q8kry4eTKx1OZNAoyi8TkxAhQ0uv
1PSkWHWEaoxGAdSsybmDMoYgW8C9uX2RXp0lbxVkNZD94NrO98uk12M4NyI9WdU0fPeK8W4KdaPc
lJWWt5S4h3Yt2ZNvz3LT0C6DqsmKAtRZvE0aYPRkQqDmNOei+GjO3LaUeGe721gVt+wTHXNQ7ara
Ofn7X2XUhVFkRaydp3HZ051hpLmYK2QnStt5tbdKhGSctMmNp2zGRX4TjboRd35YBqq7qZW8d7/e
/tjXVhd8gkwfPKnRL//9ryAE0bgeORM7P+l5Kn67vac82b1hBxsI6uPh/WMhDUTCICMQEJLnY3kK
sr1xUOOtGVbWY6wVxRdSoyDwE7X9eXuoa9eAlLSgVUe3g3DyfCjFbAlFEL4/FUGojdt8ap1wB6dr
zVrg2ucD4AWSiuDY4Mo5H0fUtj6YrVOcwsi1ftG7djGV7ApkOwq8cG/P6epYEiVOTUTK4yzeCcSv
bIy5vfzkNlZ2h/qOeMHZ2XFQjDDW2HVXx+L2BKNNw+UiXw47NPegjWanKsX96j5Nh+bQFlwRBw1y
+efbE7t2/HTiNGJhj224rKSiBRB5wsKdNO0TG+cP1fJdWCPHdEB0xO/G8U9tGuP97UGvzhBYCphL
4n10sc5XDjbCLLqMjV+njfmYtVn3e7LqftpaLXjk7e3Brl1p1GoRqiJPg5azXDoJ2tJUdn6SFZlz
qAsjn/xYq0FwqLMeYv9dwJnf3x702gxJ0ulbITUraSHnM/TQXFZiEwdWV61F7I8e8FZhTO6HMnTW
4A1Xx5J8bkQlqAmYi7Eo/9l6MAf5ybMG2tA23LCdsAZspTQjWmsIXvuabyqATA2k6/Jwx6YTu3Zm
o+dIITzfIzyU5UCB63qn5XXkPpATv7MPJxNzaOqAR///kIvd4gKwLrFkK055gzrJY5wZ/Q8cq+pq
41Zq93GoaBrdXr2rk5Q6UFzKdGuWgJGkavtmyFpxslV8uWCej8+BEmuJ3+Pnfj9pSfHpPwxIosQl
JkWTzEUTypqbudS8XJwiJ8oPA8vp23asbrq8bj7wPM0r19nVCf413mLLDFaYZ2ZYiNNQ8ewxQxaR
0qP5h9i7+JlppbtS25SHbPnKU7an2ggyBoTj4q6eGrZL2NTi5Kh5nW9re9ThxQm3WgkNr50FIgQp
Oo7MDn+fn7ty7LwupICD33BXfc80Q7lrwly8tpP3Pvzk266U6FsCCEx2eO/OR5pbyXIpenHCFzDR
dxk4jZ9VFq2GgNeWSuoHSqk97L4uutBhkST414hT4tThay6q4FMyN90dLLuPRVUbK0HR2nCLhRpA
8QIZTcSpdqUDX58Xni8KTRHU//Ww3NpO8x9STphQQAzk7mftFqEJcbM3d7pZnGqACObWSRxjbwd5
XX2yaj1d03m7thOpSaCaBnVduq+cr1ukFFUaRoNAnN5yXhKlixG0q0pr5Ym7ktgSmhNc0iDkJlnm
ecPYp0EzWcWpQwI/+ODqkdodstKuDiWZy2Nr4WKxqYNIqBCByjUR52ur+PfoizdPdRoZrriERrOh
voYiDZt9nmvC81PkCtStV+LAdPsKu/Zd5QeVYFPZHFxcYUVtI0CUaMVp7PJkOOiKNlT7olfXkIPX
xyHzg7uHWumyEVi1OQV9UoUT4rBK+Y8Xa0P54lH+eac0y9sBl8osKB9LYdSlr23ijJOY446TUMW5
cojy+sEckVnKCuc5EiIo/sOjw+aXoSxpEC3W841Zl3OgkAWKkzkGfeVnQyC2U5jNd3XVdvYmsrw1
qNfVPQr4AR4BmEHadecjFpWRllWjiJOiDPWDK+ZmU4DT+nemLXjgtDav2IVl96POy3d7s1yLOq2/
Rl4c+botBmPI0vI0N4m7U8ZhusuUJvfTpogOM4aV37wyULb/YVAgoBL2Tm17ec8gqlOGWIqLExpo
6BBhL+j65QBBOSGU2apc493GHcy1J+nqhnUwFsdZBeSLtUhwy3Qo6ZSHXDguvZOD0qWOu5OYt5Wn
7+o3/WucxWp6s0pFIrEJWoZqB7M1/gf7QE2qTtGU38VolD+lYds+3v6o1x5cZMl5n2zCTyB853so
Rq0MBJ/MH+ZcGQ8JWnPqvjLG0nhELdWaVq7Vq8MZyGTKyj0pyyJwIWtourH20hMaKLryCxerLn1S
O6u0e192i5Pvt6d3bfFQ9FLpv8DIACZ1Pr3WHHl7o7aANFRTqNO0jICwqj17zSH22o1Nf0Aysii6
ohB4PpCtVZbAvDo7OamIf7VCD+c7AYWw2JeQpKDlWUZ3d3tuV4eUmZ+JVAHlwcXcZn0y1Mlr8xOW
XHl09Cyw7f/2Qmubh7DFSGKToaJWr8QXSxjY27XKDMFiQJK9tBKlh145auwoGALOofWzmUHt7omm
cu2PZvZi3uZmlumHrkfu9JgNmeagBlq3hoUGnjlEne8IuFuHumqi+HEi2Pty+6tc22HkpYCvpSEx
RfDzhWhaO+wqxH9PZhnOnwo4jb0/Jdl0H+ae9+n2WNeOLH0hoESsAvWSxW4m+22L2FCyUwcXs96q
UVQOn/TWTAJfpRK/8dLkh+vOub0y7rVdDRaNI8QELwEWSCq0RCEc2r7uMu8rJOZWiTcaPqtrqL9r
e0yGQEgJS6rpssRVjHWrJOWUnxqUr4KtHgfTvxgtq8j6BsUPq9Gmw+1Pem1qUvOFmgYCSRcFbycT
/4+zM9uNG0nW8BMR4L7ckrVIKlm2ZNkq+4aQ3G7uZHJfnv589MUcFUUU4R7MDAZjtLMymRkZGfEv
oIfHiE0tZc3wGDZTlR6rws577/pAa/tkPjyaOQNkP2BGuMGMKcl5lTZJqoVup1RRe2PLY1sf6nDs
7Y0bc3UhkY3kqIJSAUN5uS0z0WEHb4Jwy5thOEZIdZ3sCVs2N2oiy/LicBj8/7KU+ILPzXdKWUvj
oSoBWCarUn5WYrzP9lPh0w3RgZz/vr6Sq1PDzWtO6NiTy9pakgm0gRsev6bURLR/2hD31Qhx1N5T
myE0dzF4ui3zvDnDWD5I58WcRfZnVsji6GWJViQjcmrnwcI+xJDjvHV9c6p31mSPsHPp/90Dt/Nv
sjgRX6irirfrs147+zxDKMbyWOWluviguCoR3ekYnGXM5CPXb2RFwL1tAphMAriVXJslwpmRZX6/
PvDacoMwZuIAcglzi9wrHmOuSR7/Z7uQ5D3JOrrUZtc45o5mcP2tBsE2bSQJq3Ml4cJrclbGWebs
shBaZzVSdm5yq48PiQNb9U6SRFu9SvEUInlYNThMuUjMJVtJ7vrYRIIZy0ZEWKxzmQqjn7Gg50mj
IhAYcWadcCSZ0Tl2mv8Y7LDW3E4DSbfRDVsLEDQV6PlDBP/IGZHNsTZHqabiHiM5iQt4Ug8n2yTw
PcGbicOtEvUagAVEF5wqgE8c2yWnStTILdtJTN296pXvxhDe6r1K1V1uh+A+tKrkZxV34V0sW9V3
NclxazHU7KvSjsbj9R32ccm5P6meseh0/rlgLmOVEg2FNQEaPEt+XeIPLlknu8niEFYQ+pauAFMC
Yt8Z6i/Xx/24sxn3j6gz1w1shUVC04G+iDrLDs+a1Ymjmup+vOfgGo2XRu00f2qRbOSjK7jUeUw4
LDQGZ87IIo7I04DQFEKOvLSbxHI7a0pvVIqi/TdH0qrKpbVkWndD5NTpYfSTf3gm1E7gqvEgtliD
H0MaP4UHAM7eNA0+8CEtC6670VrROS552UwQV36LPpqiu6zEpWbvD+bQHCXs6nkhSJntGU2iW8fr
n2BlE/IjkD6ArUHJ9qOkOqWB3Mho6FsxGSwi2kXzK9dawxVJbe6tCFsB3DUBrbGJx3Nk9vyfaYDU
OK+UelPj52M2MOtuzios6FYCGp7P6LsOm1CnBkHRITxPg20iUKELJTtQy0Nm8Pq8Vwea4e9z25Sy
4CKoFqMMbkkJwnMZQrNFaDiJ+kNqpdUWrmZjoOW1UamVaZRxyUCaU95EFCnQUUZRQmx8yLWzBGoH
JbsZ6k5AuVw5u5LlJLGH6FwnaLy5VLpk+aijzdUfShPiPSqFcrnl+jo/Fi8vZXYNnFAINHDsUNa8
HLSkVSvlgRqdA/RAwhMU4uHNUdLgYSjyIT2CqggHV+un7piPpZlsfMPVvctESAhmUqO5FKFVI6NV
tLLE3bFri++WFvb3XdgExmEIqA+5aR2imB0UsTntY6q1uqsMXW/mMA9s5Xcu5KbcXd9VH68Q1oOM
SJs7j/x7DrTvtm+jy7HvOyI+x72Rf0/lqaLXgifd3sw4R9fHWttYiLCjYkqRiZC2OCphLZRameLk
3EAJGj6hzqIiFV5Vg7NV/FkfaTarmN1JPwItIzQgm7BmVoFujjsBcrb5F2MIsdVVWVs+cmXqd0AL
+O9FbSJO1bq0pARwj5o+yENY/JC65tc4jVawsXXWpjTLFpPDchCohFx+qNRHiC7D5/nMz+jTPSqt
LTrj9AXqDeTZWoxH5A9TFi4cYCGL6yYzwcHnaLKfozC0xien6NPoFT2pKHYxZRTRQ2KHnQ8nUC7b
Yyc1weemN/0tUZ21C/79r1hc8LLWYc2QlfG5aWr5prNTBAIzEudd01f6nZEa6glkRdttPLnWhp2D
w2w4BK5wCdiIaeIarQjjsxX2ebILgkC/RS5HfgZnhRvd1CIncQ95ddqSdV/bSEiqgzma9XI+9Ayi
tsclvlTjcwQ+/gSYkvxFtTCOmvXmzS1I+epo1NH/lCCA4y4yViccoan3Q3xGNyzdl+PgfHUiMVLC
G6Kv1w/92nYiuoPZmvH59Jcu923R5aVuiCSGNxUi7IhRgGhcSKBx7AV1YKhebWmAcEWSpJEbQEP1
ZCXU7afrv2JtwoiEzA8SniTg9i9/RaW07dRBiDvbPiJInjxEingssqi3XK0rML29Ptza1YZkM73r
P1Ty5S2jQhFr+pQrVFDo+d0Z8ve+xQUhRjTxG5jueGO49dn9/3Bz7HgXxINSH5Upy7C3NbWk2uMl
ZzmPYpqAV/C4jbZusbVD8qekNKPG55zncrisbmy1UorgbGJuk95nquzXSD/icxMdq9iRflp+2Rv7
UKpMcbi+sKszpUQBoIP740PpjGtwHKBFAdc3zP4JE6TZUUUS6c7O0Xy8PtbqR4SVDP9vZid8KMyO
PdjbirHCUuk9zM6MUyla2QWmH+5Ca7D+uoE90y1ksNtwc1E3WUR4SY9G1N6k4Dzpej7swswMnJ00
tcFGgF9bQ5J3yukUJrhPFgHe6hvw9lIbn+umjD7HVZXNRRcpyUqvUdVW3ZjW2jJSegFZCAIXwNbi
6DlZl/ltSbo+0H/CpGnSjVdpLLS9bffx92nQNu+O1Qn+ATTaXMlk5pf7U0sohpqARM55FnSHtAsd
4UlJ0SAPijjP7vouWR2MxvLcVePCXBLZsBEICoQXw3OoalW2R/ewGF0ViZEG4TrEo66PtrqYQKgw
bpt9jZZoTbPGt76KrPDc06L4hKWC+KSA2NyBwokNL5IjcsW/H5HyI8imWYOeV+/lYiqwc8a45X2D
JG+O5k7zr1H5yWNetv1e6btwYznXJvhuuOXNVJmm1BZIO58LTKt2+TTwjEOiYs/7OPp3oprw+79M
b+bCGUC0PzQo2wGePUZFfD7kFP8BCPfJGE3s7/LWHF1fGN1/CNW0B6kakyzOZpSXy1maflQqNBbO
nZkroyekcnyuk8Z3jmT62u31ya09djgCxkyKR9hjWTlQUYbqeyoW51Qp5b1Kze9GALM/maHsSK6t
1QXC2rLjTlj0vF4feu07UvyESAzlnbx1sW0wp0tl3L+S89hoP1JpkGPXDOrkpCsDnqaBnL5cH2/t
TqLWycISYai1LsZLkqw2cmmAnmGZ5W9Kq02+y4ok33dmod2Qzjo3jl+p0/76sGunn5IX/5qldj9w
phFLgdlmtQAp20G9HXoKUV5lQmLKYyFlG2djdTCeGbNHMxz4pXxbYxVRHchhCkqtq88woDkhhtW1
+8rS2+HwH2YGFpWXAKAZIMSXGzWVo7yJjRTLmgCqBMKn2aMtpTSMaiP8LwnFH/wdkBnQ/UuGYzYE
2dQhIHYepLacbixcfF5NEeZf0Bgy3GbExcBVu0DdYjyvblIEdwBfzLpby47oMFhWzJOYB2lcVj/0
wrYfSGSn4xShmXqTUVi3NvbLyjYFHUCizz8L3XE5YoFQeVTZiE2kGCSgWC6s6REWnhp4xaBVKfWc
BIX7Kio2XZNW5jrrk4I05O6bSWKX31ObYjrNEzdHmMr+a5eE9r3dJ5126NTwJ/KxTbXxlFrZrQC0
6VsBF+V5vOw8+jiU+0WsEckhJKueir2pfJfUgAH3XVLH0UZxYSXW0UMCOKZr2mxlvNivpa2JXPBU
BZanJfV9rfUF8D+0Km0vy6YaiYoW0cobK8USwo2kZPwPqSmVUUrxcyEF+YbFi1WbpqmYuJzPbaio
O6GKubdk2P+MylhsvKlWviUKSWwhoPZos6uLqoMyjnWa6CQ4A4nisCPRV8SdlExht1PsIU683qF6
tRF9VrYukAgI83PFfZYcu9xAJg4sWHvpEbyNTtk5ThU6O9D31r9kWsapClLMDpQJ/9zrcUjnr10U
7OZeA127Ocpa8mKuVqC0HaZY9ktf+5Q9hRx14jFrQdhtpMWr86NrNUsCgC37Y0jz7hEFhE41Ae04
L+BCUN/H9zvE4QcjWX9nB2BbHmv0ytE4qSAgna/Pce17zrDEmboOCsye1+Dd0Hqolpk8ps6LjUbA
vSl0/dDFojn1qY7YGJJIGznd2poiq0QEojHJDpqX4t144NHKNJ4a+8XofKW/VZBy5CIRab+FxFgb
iCPxh8+ES+QSD2XoTS45aWu/5GPU3+IkEHr5JPW3o4UrJHTK5FmFkhYdg6rYV2kv/SMcwiM6J41Z
34AErJ6LyWrKQ9FqW5WetXhB3RnEN5I8M2v1cg3KbGrboa3tF9ykHPmuTPU4uFGtpm+f46QzJbeU
9PYJAKZWHnWliLZMNda+uUoXCjgjCEDgBJfjWwghRdak+C/4GdjHHIva3QgiDddB00BZxZ82ztHa
9p5lkUCcz+4hy4SsyhSMhbEdfamper3JQkOx2O3NPumRqod27UJVyvrTMKlT9Hh9e6/tgtmZfD5b
UO2XtHd/RLZBVjLpxbf0svY0qWy7PWKs9a//MA533Ox2BwnD0C6X1NdQ6rNC1XnRpmi4SUQFH1jP
OO4bx2flZgPQhDgCDdBZIWgxThEqk1IYkvPS1CDbAYpmJ1729YGS/l8qZgJlmrFTs7AFGFGyhvmn
vDupedZIqA8ylEaR+abL5LfEr/pvouYuvb54q5OCk0crBocN8DSXI6ltZsZqGfkvWRQ2uyTHi7oS
nXzPHvY3ruq1oYy5CTCTRmngLYaCc9QBOOLoKZE5uWNWZ+POikQeQoRz+q/X57W278lCZmE3bAk/
NB3ydIAYoAbSixniAbOL5H6KXEt0U+5helrcOpMhowKoTcW36wPPCcfy4gLxShEZnTUdatDlguJj
yvOxiYJzVFnVK+dDfE0t+U3A8bpX4tA/Rr4JRHqIRHnfJE11uD78yrxtZLMVslo6hlRBLoeXcK0R
TdBRKcuc/CvI12H00NMQJ9Xo0p9m6URfATk2W3oeK2ENCzQuFjo8MEqX2vRJSeYR2Ak6BIhp/pjv
aQCvteG7ppToT2QN8UZwWR2QLTuHcIrMy33b+FbZCQPhgxBXm+/lFPpfhjr4qmRtonCR4BR3fV0/
BrMZ0c+yIh7BiEtIY5kadlV0sv0y2nn85Cs69xVJ2F9KgAEDnTX6dArWaFXMb77Lz6fFcpZLRijO
tVmlX7HptvF8HyxBz2fUmhPOunbk1plhbEzvw7ZZjDv/+buAw0Me6YQAiHgaGFwKvmU82n1fHDMp
7/exFcktWgT+7fU1/fAN50Hn8jVVNIhYyxJhOrAxQ10T546vuZvQB9glFRJIAAnUJ0e0xd/GOsab
i7oUCgApfRCrUHq5Bl0QiLNphEZ3U9pCk90G/qX0OfLBDxyuT29tTbn8ZrLlDIlc2q8nEc85q0/K
swEbaZfADNlB1Mtvksqojogim54OXGnjXHwclOOPeATxmTIh9OPLD0mZHLttYyjONp07APbOKfGj
OnTNPos9GmsSlLpNev6HyK4xqAIQk2cf0XbpywKfoAoz1SrOSCTJ1i40lOYpHWN53JXN5itodTBq
W3zK2X9j2WRJBLaP+FGLc0m+8x18q3i0BEBFzHblLSOCD6d+nti7sRbZWhfZVa+OuTindM6GPSpx
GGabyYDhw/W98vEoMBAq4PTkiJ/cxZefTZ1EXOEeLs4WEk+PfdLmB5jqiedbgXoXD3a7kaKvbROk
cakSojlHejYv8rvzPnAbVIHmgzEFCn/bsDluNWzLe1ekvOqsopYey6jZX5/kh9yb1Xw/6CK4UZHM
nXJmgGVVMd2zM6TWsyL4THt7rPLvbZkGbyFOnW6HKdrr9bHXdg1tOXDh1Oup2C8WWMuReQUhCFdC
y+vJRbMG26ZOssxdAgv55fpga9uGJhkGGryyqKEvJurbKXjBGJYnnLfyMRmkcVY6zvNgd32c1QWd
CRIg82ZEzeKwo2xiSTD2QCCOceE5mdO4gTP9rmT/DaCcPHptYYSYPIg83Qjd8998keXMn/J/IztL
P4Jy6tTAb6E+V+zX72KGQKHhLB/UNhA3aYuA16SJQbg5JmsYEimt9Hx96msHRqFdP9PCaDAtC796
2ztCRBqcpt44qarQH9TKrvcqCjpcmGr+8/pwK+cFqAfaucRUavjLMpNwCNqc/fzsF3pDNWLI8N+x
K9UleCTPllzZ932MWcr1UVcmCX+KF8Af9saHQmViiyZ3Wsh2fd9Yp0gu/KMSyvmdP1RqiOWMOf01
pQjjay5iDDVgbdBCWwS8UvRVPWeOiPRgcj2ElVreVE2dNn99FV+Os4g/kMjzIYftfMaPzu88WWur
Y9d2quUmDcWP68u4sll5bPPd+BgIrCxzxTaLSAiiAqqAJkrF62Dy4ldZ1b+wbQvQQohR4HBrcj48
EZOqtp9iGhfO8fqPWP2WNJpmdM1My1i8fqq2VCKKv3zL3B8pLSXTMWh8+4aEhMpzA2D4+ngrAQ+o
G/batJZRxVgqc7WKVNZ9BwxdJGq5lxqinFunjnozTU6eb6SPq5ND2g5spjxLrc/H5911ohpl4xs+
TLQJI0lvRFDmSe5K+RbNN+UhGdNg4ziuTo4XFuILM8NwKXumWMGQ9BOTK5Kuuh9aHX8HAZYmB9Y+
ONrGMVw7/JiZUR6kR0ELb579u9mZQrWqtI6KM6djcOMYSd7Jt+RHxW7bL1zq097Xauvfv/9+OmBB
C0UV4usHJ1xTzhMzHDkhumJ/coQig0+MjZ9YsfcbwXzt6/0RjzZpMCEtsZifUmhx2Y8hIPomzof7
TIsj6a4YWmX8RI48+D/lVtKleGPPrK4qWGpwiBQj+c/lqhpFRbm6RFwiFrL83EQZ1NBGHpI3pVTt
59JPPhVyaEkbo65cmcB2qa1QhJj5t4udajVIZ1RanZ0Br0TfnHjEUb5Vhb2z+0hJPT83nNANR1st
bkIpS7ZEulYnPQNQEX1HfclcpiFVWviKJGfnNC1SF7wX/B44A7YrNZWyRwQeQmzaaWKj9LL2hYFB
scgEAmLPIqzDmsMZKAwJBn2V3aKxOHnckeImLlXDC6Bdb6Sza9OcTTwArhPueMdeflsnFVoeCpgg
pqKmPyTMGncVUp5fJrnpbo2mkwcvgfO/ATlZ+7Zo20PF4DWJgvdicW1J9rUWDZHzgC+j54+5tCMN
Cl4UuR4OQ99K+1bTm19ARJOv1w/r6nwBabOjZrPapbZdjqdO6mNAdS67xvpU50rjBTHoU1cIMe5w
YRI7SJDVBqhg5V4juuBBNY8K1XJ5pXRySQU3YL4kezeAYvunHujiLh9RjthFtTB7N8lbrrUQfb2n
sOq2jJLmfbNIA2c4Edknn3ru+F1+5ynpFNlHN/acq5Md30UdbE/6J/Zfd6VBToMgJtOjawFndlFU
U+NQrxBApM0fWHbltenYtrfVVCXFPqqKPLm5/jlXrhe2EWizmQ4HRmSxfanBqJTjTXQRDZudVBRN
qN6bvu5P6KQW6ZRsVZdWdu7FgPOfv7thpn4yeS+bSMARaXe1Y0mD20pO/SIqHoFVVxc3mIXkb0nZ
T38Ld5uXlmNKj23m9yyvbhjxapJYCFxqQWPPVhutnRzySW2/l07v/JPEmfF2fXVXDgsjYvkBIJNW
5jIE9zZsEb3Wk3NVVuFnGfk7HXH7In2NqEz8m0sdgPjC3DROWjst74ddrHHbYUeugHc7O0H1WojC
OuV6kySuWXTlq/Crk223n42mbu9yOSrK/fVJr0Tg+YzS0SQL1UmULr9wjVG5rzZ84QlvYKiB2anM
gvG1kfXxiNRY//f5Nc+FWXaSUflfix2sjj0KqX2COmPbvKGOM5KiBMoZRhFs5+szW927NPmIQQBt
P2AbgNj6yPUDTwH6c+eXIrvTKn9o3VoK2iMc0gb2Xejbdwgt/aUrFdVS9u67oRef1EHtMurrMj0r
8M+AopaOtXck3XiBdDxsrOjarp3Z5dDZDTLBJQQPy0R6/4mOMmvWdrUXT2rT3eFi1tWHSrLw/pJU
HAq6UjGmm+sLvBaNKHTNlHEdbsOy9Jy3gYO7NpqwMCzG02DgEGNXo/FLb+t2I09YHYockFcgewdU
xeUu9UPVb5UQbV1AVdWtXU71LcJU1mNaD93Tf5gVbVSmBLCXG+xyKKkYjQSuYgJTK4uPGCujZZa0
+kOEl9nGp1udFb4SIO+o/FD+uRzKmti4KKMQcKay69wuGfWDGeptdwhTqxi86xNbOw9gtf432iLX
ArY0yHYMqkmFFFi7rVAM85Pi97oXpYnjltaQ+a5Sq9ZRGHW+kQJ9ZA1yJNCiw8QMSiz7ZbGsk4Pv
ZYCv1RnSiKK68BnSelerM1sT+w3DcvHfUe8pwxlfs6g2ZW+ysvoOZ+F0i7mytupQvAh5BpxRxOou
V10tW+TMyjg7Z33dHzqAlica89XeNBJpC0m2OhZC+bzRZm7D8rFkJo2wSgW5A7wdYjfK2ljxRFRr
yDU3tJ6vf+C1NQaH88e6Cn1IGhiXM0uNWkhjXsRn+qbN6OaakvT7UZ7afZdWrX7EI73tPThP5nin
NErx4JihJHagvsrH6z9lJSjxPiT2WkCDuVEXYT5wYOfXKYSnqEit+zzqNcezsOE0/F9+hjyMi0z1
1v5euclofiMZZkJEA8u2CLp0wsxpFAC8Skzp3oxaqZSDVWWR9QMde5xH7cjO/1oiF7wN3tc2r1QO
Krf45Yo3agG7b4KcZLd5fOdPA4avutMPNxBF5YegQyV741Zbm+X8NEU4FiAkXLLLEY3Ul0Msf+Kz
NGKA1qmSfVtLGLjh1GZ7Zoxo4MaAK6k0z1E+JCkCvo7Leo2Gia2MCQ7cNSU2vbZRh2KfKL2ypUC4
tmXQluMBzKObC22xeWslMIdAsVlKYLqPalyL8jYr9D449bQ4g2MpUBRz/aGzhv1fblZODK2pGb9G
mQhUw+WSRhFoCVUJwOf3WL+50GPM0CsCTaReaqOc5hnqmFae4eTWP387MvuGa41OB5Qk0BWXIwez
jDoa4+05UGiPe5YSJy2daTOc3CgycaJX8qk5jJ2yFSo+xCU27Fw1ApTCZUp15XLgOLftqBiyHhR9
U30qiu4uaJtJd8ci6/+2JDYnlaBTmCjEZIyULofCu67yaye0zolejy94+gxPUeCHntONW0JpH2fF
ULSEiTgAHDgll0OVVY8/oRJb55bWZ4+iOXgAmInGcMrw59pd/3YfDuI8rT9uMtSKHHBTl4OJGE76
hHzRD9sOwz3cselfvTfHl7CWi2/zPtvKZz8ckHlyGI0B66YqhZrQ5YBI5qV11ST5jx6/ir1e1VXo
TpmTnVJHTD9RFxtu8zhx/sM0eccDS5tZwh/wBb7fmPngVNmP0qlMLOVlSXZRfwD56JjZjajjRvlP
I0IbnREysIwXb2rBSYxphqc/MjH17jC09qfMaoNP4RgjDVXgVnT9Q37Ii1hX8mYbHwXOP2Sny3Ud
NUwppMHOfgxm6+/HNpL2qAoM3+i2tIcqDKB0ZckQ83BwfGfjytb5u9/VKWZUxdxGoedAboAR8eL+
yPI4VG0m9lUolTvlk9dsSV4tKd6zLIY69xhmju6c8cyH5t0TvjRGqTVrTXlVhnI8FJVoflDq+6mO
k3waeOT+EEMtHTCsbr5Rd6jv47Z+BA7VPF9f5T9SFO+nSpzB8nRu4swAR+Lt5e/IiwakiDyVPw01
NSXhIgI1dKdAC1ssblqnAN1RTKYe7Q1aSeMBIahAq13Lr+P+85Sikn4TtHbR/mqaRkUyq3Hs75Zv
Vm9WArArmcEoQ3crRQVABrCtTvdQ9SZcR8kwXlqpkWtX0bPuQRO4EfzamNocVy6nBlwfZIyGOD+h
bhl3GrPpReQr0c+hB+78ANKh+YnCuzG4pL1g60dLDvZJE9vGTaSVurYvTSxXtH0e5el0GmWhKF+s
SMJGYwqtPtyNeRzgOppFkzhCTUv8BwVIdXEbBxQ9brXBiv1bkamZ8pgk/KFldpqxIeWyiG7c9QAn
OPAoSnH54z93+bUmAH2+ZZXjK1Dj4kltHWThHSWxoOQ5wcHMt3hIaMguFxEZF4ATQP0okJI8LuNp
1Oe4RxfSTyONhHGU6pGHGE7qyB7cTdmAoHrZ6U7gWcBilE9Va9c7x8ydcW/gFZK7c7UmO1RxYP9E
VExSsPEZ0WUG/tXZXhlB3zjEUljlT1mdyAlyFVPw2Wh1y7zHO1GzgNs4fX4M7VLJX2od85hT5Qt9
Kj9PA8phzacmG7OjrtFjeZpipy9ukqLNDFrYsSQyt9KroTvSjanu0FVCuqlKByX6MilB/yk3K9V2
LRiObyYKbqNX6NX0rOfIgexqqeNMoppRHuJxHLqbJpMS/1jEnVp7QxoU90WalnF8aIUztHeDPVVU
4Hpt9M2HArL0r4SyWOdaql+Ve0uT8uh11MfIduskRUUuzRIjcAcllfT4YKKvGX2FB5L+cEaW7JTT
KLe80sjS+JMoRaG2FAt0WvNuY5SGdNJK3/qJfgle7FrppJ9xYG8bd/Sx2TwaWRAjce+MqX472JEi
do0KbnIPb6YXe5uN3bhNOjhPeVqrCPL0Ru0cQeolvjsaSBN7Q1BrFcZh2tgcrCRoo9tKok4Th/Ek
PdVcZv5NMahRhqrLNITPTtkLe58rZmjv6hZ0630uywIHI9/MnG4fKIkMF8jSB+vU6YVi0Tyo/dzD
NiLW3Wkc7O8aZVLzZI2qUz7zetLbB6Mwch0MwJTcqa2u5V9FyJm9x3x4eJCNqm3d1Agjx83KqQpu
y04dHC7AqjT2ulYo2VFqHSv+JCdqYj4IqNSge6Vqmm7qyMakt7FDUOzZlBc3nT5Ip6ilIed1ctzn
PwMRBtj6cs2/IY5jjV5pFuIL4XNeNZSqhr1eqOF40poqTR+sop/+QWwnbG/9P158blxoipa4UNp8
C2fEDg8/jzvLHI9B6A/Zw9TLkpK6WkJwFTspC8Pgk05i4j8jbKa0tzhYOsonXa6k/NbPkIspPKSi
8uw5yDIpOAxdOYSvSmfCsKxlC1nwXd2kvrrvfVW0wrUyhC6/o43WhqrbK7VVqF7WR5nxVQZ6aJ6y
AojVrVUWQUHTiNeDx9Frm2fZltQ8OKiTponA6yPJ6tw+M3X/ru/NQXBqoiCpAs/scG5q3LS0I+el
8tUk3Knm6FNZr0uanWMYyN/CAJvGieZg4FbEhfg2IjQrhyaT1d++7VQw+4JQ2/VaMnZ7tatk7XkK
pbF/VTShAUfp5Db+1ovOeNAlLSzvjZa7ySVCqTTB7UCu7lDMcgYPSYCm2nWOCTinV4tMforLLP7d
AnU1HmSZd9FIZc90BynOJq+IY+M4KXaouHJlmW/mlGsvZVzFCts7VKqdOU4QY32BFixEcauu3SLF
V95TsW+KqcHUBaoOUNIOqY5IHICjKVK8epzaX7aCCLBXJ1L2pQa4aLuhWdjDDXrD5eh2deAPrmHl
RXZXJkNZH+SwCW8nLdWUXdU0o+Q6YzNiMk75FfF4kqoi2wV9b3/uIJyWbq3D/9zpvlGER01HIC3Z
h0YqmYdqksvktoO5VINFSFPH+IGzEM5dnc65TlEnDXdm5XT6ZzsSmLSllerr96I24y47xPKkm3cR
os8vRhqP9S6dNCM8GBXa155VBsYzeq1xD6t8tDrbNXqjKwK3tHlHe2qcFJ8DHUumc+qAXEIxrcPw
OijleXaF6KQdvX1VHMgC4FGibOCkj0Wndjdyn6s82iq4JF42hNl0Qtrebz9PdSj2Reon8hkjDe1f
rjc9+Bbk43gYlDqXfzVQe1XPqCegXkYYpPXREFP+RXYSx/AKs4qNvTborTiMtJw6T5ilPhwkmpsg
uDGCFe6YgHy8SemShLvc162XHIzHeOobu0MSIDX09rZtnBGrxCIq3H5qmvy+SsB87YUZDeZtrvTs
ZyUrVIRXLbmonvQoR+gILFNn7n05B5NeCwsj9A7XFFXZ1ejaK29j1qbRgyyVk5W7BgZW6n0wF1JB
AwSsp8Od0Xo+rxnx0sa9KKKjBWJSsnapCKctu4RFO4PGHwww5IbRG+cmh8d8mTnQPPdbZ4QxGQdG
3d0UQZM+l6UStJ99zeeM21wjisttYw6Homk04WZ5a7cbSf3iKTj/Cip85C0gCWHXLtl+WtOh1Baa
yquvpVHkEvTPSuMkOJeZ6e/r6d+HVImheLtTAcdThxf1nOO/S7AhL8Rh0Aj1laiYn+uxCU5WGFU/
G+QFuqNQrCQ8XB9x8WJhcqgkIJaAIM38jl+WDZI47BIS2/DNSfXQcCVL9A9Klyn3eLdyqkUJSb0Q
Gjd/o4iNF8vHhcUADqTy/KxAmHMJsMuNns5QJcVvDS5bpZeMZvQjoyS1M3Fu3HozzEt3kVjbs0/R
3BwDKKSjlXm5tLiX2gb9qfg1CBvpKYYT1Xzi7iiKHR40mb0zAgq5x9zoDAfru3Qq9yWSVN2+CtBn
dhMthlkAp6y89QHlP+uggTvKvI3T/ev3oV3ou0pJ2+h7L4WyfIBnksm3kVPV/5S5aabETTsrThMg
x+6GXC//S+MBcmzaYFT+6VH/ccFY1J26eDBrEY/G60S2XM23uRJ8SdSwOvVSV7Fpy7ao9te3zofP
x5gYfNBShX0742wvV7Rqc3tUKfi+zrdWiw2A00d3rUTpxC2coG23dsvyacTiUBqZ6/6wYB1rWVsL
+inPpjCSX4fYGYeDEErefhmkup9OBg+Zfm/gzwarh69n7HI1tX+CzuhUj+YMbKkRhveQujGMzvRr
WGq81WcdtKl6UEXeKjfpGJjO01SSokduLJHx5a7QtFD8jkbhG6TnHeyEwS1aX46+CW6yYO8nU509
OHaaZZ4KdDHZozGi/JBDRDNdUy9LsJOCLhqPHBHXd0UWTuGzXgmj+hLkatHm7qQNbbED5S0HnoTj
toRXltb78W2mAyp1i8hXW7JcX5X2mOMacec1ZqdYB5U+/RR7g15bdekSLCiQ77PO6IZi1xYIhY4n
PxZdjSUYV9iL4wdZ/maFlVH/Ze2KWDUTBXnezY6O1K4WIStqRYx3XD/+oF8Q7KMpl1w/jGCbT9ob
+lrSRp9reSWgDYKEC90FKqd015eqZE0V/h9p59kTOdK27V9kyaGcvrozMAPMDGm+WMCAc87+9e9h
Vq9Eu1FbPLc2aKVdbXWVK1zhDL3S+bX8JGXkCltjiLztIEXqjRzrsbeTrbFdq1ashU7ka4XnVEYW
iYWNP7+l+Q2Q+bmiKYHQbjNnVaXOkyUvtlP1yTM8bQWlP/qTorjnUMEXhBxQ2ZzzJ+2k8PIxIgcb
uAbQJioDx0ctypUG3cJKfTIFUUVQW+QTfhlsuwwPMkQpx13lZcoqDep7KZDCS6URHv4+sbLwWnwx
c1aeQz85GgPYnc080f2EAx5rT24dBAcZ5tVGtOVwC/BKvmzqptsvTPzkzIOlp8bDA4WgCIjd2e4q
B7Pp9M4QT0NoV//MOjZ+2uQ9xiV0GlN2gia07HVdR2O8y0hUSHFLqdw0apuPa7cDn7YFa+EuFDRm
1VOaJfwo1K/gMVCvRfvn+Gt4El1/qG7iCRiQv1LTVN9YWYF80tim3d8kQ4tgO5aaKz8srMa0vJ/f
sGlgOpjQbXg1DcDLxwNX0QC+jZvxyfct9x6MyWQGJKp8X/i1Zm/8zB/GdeSGPmbvWflA9zTcQLyV
l7RSv9gGMCrIbLHMmkiVswUQdpCFetfrT03VWjdhqZor1/aNmiCwQB1QsbKo2Z2f+xdrbvPAgfUl
CIJSO3vg6EbK0tjLxlMeBO9hJ7JLWWS4cSbQrtaU6+r7mBLwzflBv5gn0icwioXgqjnp5rQKJQk5
aYyntu/kvZB9lWrPOPa/KHALB4sfb4mM88X1NllCs6iIPQBrma0sRhcYlCNk85SW1Vhu0qEcLw2j
QyQkMhX3J/isOlppoY7hKXygbCWX2rDQXp9HhGwyThqnfJIvZbvNznijFTVesUxaRg1gVwP+uCBG
z1Y9SdYaWVPFSQItXQ+9ni6c9pO63TQ0uFEQWuBXEX+evsen8LfRKLBFrmc9Bb2LXFGYsiN++bHQ
QYNEutps+rSPyp9QvbXVYDSWtmnJ4LtV2Cn+zwzNTf+Ae460bw23Gd9L3tgmcGS6DsG2qkylf+1F
Vzehk9a+8muEXmGtcshcV1CDqvzbjwQVSFpVkwcauOq5uENRZo1kZjHLmPOEh3pTh47fixi0hB1F
PxUQRQsB0uneYUTAbTQ8LXoQcwFnwxOuggOg/tR2kI5GIdWIztTDtvaT5MKOVWVfYVmxy3nadjEP
6QLdatqax5cTX4+LEYU3OMEEaccfT87A35MbG0926zc71crqtYf329bz+3F7/lx+8R5y+XIkDRSb
wS/O+yw+1dTB7XPjyehKtBUbvekPta0gG5oVhqjXrdXEVLEa5YdpZ6m9rzluG5W+FrC7IM+8b19O
/ByeKSDsky7UfN+icSXaeFCMp2JQ21vfcIuNnw/xFk1RxRlhlu6w1F2yjPpivT8WHJKSaZoIax6v
d29JsC/z2ngiRDR3RiZ3LyGiP5R44O98r/HKi8cEQeFCLlGxGJgnT5SItaoMI+NJydTwvhtCECHq
EB4qpOEXvu3p9TONhbDG9OKDH59d9IUNLEviyz/FyOo7yHyCTPDUcjVE2SHQPWnljQ0q1LoXLOzf
rwfGVgngPLy2+Rx9jZqQaHXjSeoqe90Hbbo37cR00tTuIV5km7Yrn11dSRbu2w9g+vHBQVSHQUnA
iSmFNpux3jaBLnBt+Ct6lEr+gC+2FUdDlJHWbyPHTqbT7dkOidaJbZGIwlyztyJlHdJsTC6Fr9Rs
+A5t7l3VauFGk+pWW7havjhw9BSJ8CcMLYTmeecvyHBpzpJe++vn9V/XjaOt3ob+SsNsZh15OnIb
lPtXAiNGp/D6eFX1nr0LKd2tz5/8002PrQwoTBwKETxAyPd409eBXDXYfVtPmP76AI/a/qYqWul5
wHpvqfp0GnKAgEQtgsxa0N2fQ+oAmKM+Twb2FNGBuHQVrTy4vh4Cupel+1GpI6fq0ag/P8Hp1B5v
BvpEnDRqP/TmCQKOJxiOnhmPRhv8LVWN5gVN+KfGxVeZpEo067xs+n/fHxDrKUQs6aRSDZrtPsoS
ne8hlf23rfThAQBvtbFLVd5BaBgem1p+OT/cR3A8nyDxBdQUYuepZX08Qbi3Zt6Ypve3CKzc+J0l
EV6W1NMq+TL25cCRckqjCGz9q3rfvSy1xKdPZNbKLifmRfKuikBSdkETb/WuDtvHHKrrwpJ88eER
MkOKkm4vEPh5BDTY/aAFbmU9uaXI15lO4BX2dUw1LOpeRdJYTumHPDDnV+aLrY3pDvwycgsoX3N6
tITF2KgNBqOi8QJcKVKvRrvXH2UprJZExE/vOvYWsR0kEgH2YM7lkGI9jH100/7KZhCuiiprd3il
xk5K+D5JKDa/BqXJV14EqeS7s2Q0iBRwovDTPqEd5LXvVl3jx3+RFDM1B5RSuurwrZOdKBFLiptf
bDZGA00HNBOKMjaZx5tNSkOzGboq+pvB/1FXaV30uLGLNClupNBM642oM31YezFqX5s46izzGap2
f53Tg3UdXXXldxlnbPNyyNti2PixbYV/orpin35zWcilwFabqHVSaOYFPP6hARJ+Zu3W/ksw8Ois
sqaM10TJg7ux3HoJP3Hy9adIZTIgpgUFxGCObhyjpNS70PZfEtWNrlojindWktAnZ3kw6ZW0u9II
rrSqXbIvO7ncpjIRBQTiU+SpYGQcz9LHhiBJKOw9h7wPz5Toxsu2zfvbPC76Z6gh5sKR+nq8Seuc
XEZFfvF4PMpgWib6SH12qyTdq7EtPbS4JW1SBPMKx1PkeKE69dWAZDA2qpIT8WMel5pu3AWB24tn
gBjW89j2xk0a0x2TqyBda61IF55D5aQ+wvVkQHeDszllbXMDwVGRserVVenVSsrGWGddUZPxqD4t
cNcO0ksNt5D2JVYGU5cOPoTn7BeI6Lr+nWpD4W0DbWyLEjnIfqgWwinicVb36KafOMBwJXhETeU0
rqlkLyzrPmlfQQX4krFW7QoDihwsb2Cuuj61dPfKonaz8yQrHq9FSTeItmBFcieFum//zD01WSNC
k5rrXtGT7medN0jDpKaQq32JGVJ66CUPoaEYojUCjICi9P1YBSLYl4Mit9tObhPpsXYb4I8UKrV4
YzW1/6oRK/gOsTPRedcqQforipMKoCYM0BRHECPXyqJwUjrHd/RvpeERE0PzSdNJjH8oIhBPxMth
/DqK1ms2oZ3G/grAQvzi17UZOHlqWg9SbvvVzvYKj5JB2w/+TaGWlCrqHH34eKXLJCOo79EF7Q54
a+rBLzMMm19oVbr9Xkrd5LcAzzQ40oRjWg+hSRtQivr8clBr9c9oV7Xyd0hGu3QyBGLD65YWwKWB
JmTgjHQU440RdUaCH1Uvywerxyy6c8YK3PS6MrTwyobyal0Iz9KwBPSkst4kcRnFqDvndn2gU+IX
b1VC5WhVFUpJR2ZUs18hfGRBkz6I4itrQEOIz2e7d7rZYLRYKdlgOLoRCeSDOl9aBxnUgB1uodKV
myS9vUKRPiv/GMXgy92mEUWOhK2BjbDp77HY9a1tD6T9cZRCWbxGfht2W5xjs35rF5L2LgJ3zBKI
TJZNwdzogEQtedKdXItTOWsCfBPfwludl/UU25ODJJeH18lQbefHXbMNRO1tp6zaKeksraUiKNZy
0EULKcDJyCYkMUC09FEpufAMHN9TmYE0QDK04p/RyUmJwAS8ojUIOuWW/lJ2V4LOwdyH6mdm72rf
Qzll4fk5KR0QeCDKgtIUuMGJKHf8A4akD/QkSb33Go0+71azautR6pSRQCwpr+Gch+HlWLjlJvSb
5I7XaVi4yE5CLnC21A5oRZJ50W2egqNPlR/abUpK4hK9EN4ru8BKhLfO0yHFXEwyf0qYPOO4VNn5
EmhyfmFTTaSSScBNyD0F3bN3N7aKus9L2XgZJAAKxTgUh1y18l2M+igKiYWxFHmJ2aVIGxvVCWQa
6LyCv517RjSxN1qu2dsvKLaZIxiiNnak6Y1e4M3Oo8kJ9U5XlVcIPQ+DkuLxgsr4w428svYLlaLA
EX3V/tEzL3kDdKN/UxgN+ScECqZ4kugFofE5zUkdhDsEaue+yFk27sNqrC+qoJDRxUWepWjLbOFZ
/wjAP78sHwMCS4L8x2EhjDmeXGwFcRzYmU3TWvdvzdZur10LEnIrd/UBMylq0G5OzSApc3HQivxZ
rXNpfz5iO0mJP34EnC7iKHYu2IDjH1G2Sk5jO7ZfkqJRyzX2h9hJEuHd+XU7XHSDJTa+EUavXe+5
b6o/dtexnsqJoyeytT3/W+b3x38/ZbKBn2pvQICPf0qcNnI/1q39kttWYxzstk1Lp21GC8BGh4rN
WlOKkfZjFt4qzeDdnh/9dEvz+dFR+f+jzxYCIS6hN8h9vhRdGqyNyhq8leYjJbfw2U/PKuPggDi5
SFCDmJOtBk3tO7uuWPBYjX4LG06OMdb6jqexuzQCe1xo83w1HtgV+M94sQHJnd1JWWsZg20P1kvf
6Rpqrr21toehW7WSLf7WRRkszO+rIztp5+sahxZ4/LTOn+7AdkLy9olnv8Reqd+ofek9pb7VH0YR
xktksq/mRiedUsNENiJ6PB4rKokISzVgLL81+13WGPFlpgXW6EixZKe7NNa1u29vE7ACymQrS6MY
Ht7xkEJJO0sKM/dFcpXGW1V0r7ytHPGULzxmX5wGBpo+Gp1KGrWzpC9HLn8Q+MG/VHKerbLUtUFF
5NLGCBp3r5ZDvCoyt/wThmW1Oz/FL77glGVA34dqMBkTHE9RrRHgFEVpvyha59u7UcYRzIGXMG7k
HvjdQtQwfzM59chRksAjooji15zVbgRqLeGaJ73EQhLVVJAdYqdSDf/VzaWYKKJOHE+z3cfzk/xi
63DJIwBBZYxdelJ39oVBhVlned3SQ2gia/ekiv1B6mE76FHzTSX76XWh0T8RY0jhGHOKXT4dC5qB
ZazIg/Qy4SMuJFg56zaDRbWRrCC8EqzCUrv9q8846WARB00UGXX2GWk7hbaLhMmLh+amt4ZV664k
1QjTVepjLn1+Ob+4PRmLTImj/9H/Op5erHd+leM69pKKvFFpJAvgZUo/ftPg/mMZiTvI9+nes11m
J95uy0KLRtN9MROvOYxqN2yiOAou6Fu7V2YxxodyGN2FR/KrLYq4+ZT8wcMDs3E8uT5zMzuqGu9V
IlNYibjsNrGbGnvfV4p9kzfiR64G4cIpPB0UvTSKmThR8khwmx4P2rktdpKy4b1iXQM9NtGLlg4R
pLSt1XvFVaqWdu7AAhfr735Jxp0iIOpa0ICM2bhUrMve803ORFRrpVPwIQhJKBm9nx/ndHtygaLR
xHKCt6FPezw/owmNpMoa/7XvTPtKG5LBCTvT+CVUyd58f6iJRQHeg9yAH3w8VOIFUSg3fsBQXXI1
SGr4x09asM1IWXz7WgHPM4lBaby5E6zmeCgP45gKWgezwgP1RyJV0qEfFI5C61/hMpxtz8/si02C
NgePA3foJGYz+1jCzc2kCeDvVHKlr3ECrR+xnI0PiR0GYOY0FQXabEmYffqfHsetk+g1OuG0Lijz
zecIvqVMRZoFr7LcdTtNDd21JhLNCYZI+0mFuYZn2Kv3gDz6jR3JxsJV89XGIbSYSmETe2uuxY89
z2AWmhS8Up1rDzyT4UqYafzLHNvgcH55Tx8JLhwq2UijcxbYrcdfU8+sVh+NInmt+lgrNnISZNGN
hWS+ekeFqr71ckjXS8JTXw1KLYyDRjJJaDP7pglGe0DYs+xV6SD5yl5m31IX0q6GPvX3iGz0C7fb
F+NRJyBx1lWiKCRpjyeZ2sZYAn/KXrXS1B2gzAHaol1Vr7uhE+8hZeKFF//0A06vIA0pCn0UNef1
TIBBYeo1ffwqD+q4tTLPvGsDTYeG347qtzcLJDski+lGgNKlWnw8OcKIzO+6PHqVXDoFf4aoJP13
bTeRDhl0gT/n98vJzKY8Dvb7JGxF+3e+lKhMenmnBfXrJPP0t0b7yFEIUHl8Ja39P4xFZgZCYip1
UAw7nhnosdyQx6B51eRMByWArNWGNxGCRyUFSy2Ik3uGJJza7JQbMTPyxOPBWpzvysJV+1cMu6sr
zQ2MFQKU+nXfhofWDjeBmi65ak+//+iWAS0HGBh8msoxsOeIzCy33DT2QvVVjmTCl9pMJ4csaoUL
ed/pN5tIfThD06mnSqdNx+NTYGZHbdWSp6mvNT0K2LV4jFz4vdtiGC7bS1HgtE7Hk5pSbOx2UBbi
NdJmL5FS6XBeGjv+F+uNBvgx1e/ghYarsY9NAKBBuoLIZm+8SE3/nd+aJ9UGZEKRWJhUrtGflYFB
HM9T6w0tacq2fKdkajwHCJ1dklkNv4oQtlFcet2/HPHAP6FQ+gshQuteTYZuYa0/FJ8/z59728Th
U1BIJ67hr+MfEWAA5majXr9ho46K3mhMXvB60HgFdbGhQd4kkNE+Quxf3Eki8QHFDZqyTzq9jKgZ
J+pzHYF+P8SyksnbhRWa77iJosFzhlAtWTICFrMfpwUIiNT41r4hVqT9aoWrPUsgrR6peJfJKlag
s/VUjzYFmehlEaatubJ1SZk4jdkUTIj2vhyj/gEWRrOkyHDSIpl+HABSrAKmsAL48PHKKaUVw+AY
1Te5rPEVpPP0qOhSXDhqZWnXHRzBzrFrZJWcjnJ94tCd8P11W+bdvhY+FFpfFL6+8D3nT8f0o0iE
iQTIaia29vGPMlvixDYylLdxiPs3vVCydz2mqir4ar8QKzM2C59o+gTH+4cDSo0aqWYkKtBPOB6w
h1iU+EpvvoVZKeNG0aU1qohmUjuFX3nXWZWn8pXpD7Ij4rCx1hlP9S83Fa0DPzD5lw7EM1tfrfGa
P//LTleC0u+UrJMAgeme5yVWnKEr0Sjuv6jBPDMyXNr9adtduSbajUlYvp0fbn4fU+mltw43n61G
QjKvVbp2U0GFUL03j0fAGWU8YiqpkC7LvKoPnZa2F6Kz/IXVn19eH4Pi3UWFH9wuld/jxYcu58Mx
Y9BsBLJaa77Y0fKyIQRmyk2D7umuR2PmUHkwes9P94vV5Y6mrk2hewIrzz57N/qFrjeS94ZOUfeU
11a29sNAu8RUL1r3lr8/P9zJ6sIgQnOUW5rXDg2S2USJlOQgCMPwjYNTJZP/cPraa81QIdGRdHgg
Q9RwdNEu5ZnzpwgpEFZ1qhQAKjgtCCu41jS4RkRvZczRgXKTrT27dPWVbPDufXfHMhitTZjlhGKT
dvXx18xLU22ttInegFYEg1PAaZU2sUb1A/y9tEG4o8y/GYwxv4kfNcGK9anOOrvDIEmGNMrb5E33
vHRfupZ1CRvYPYwBENbzn/CLpWQoALg8NIjYzDl3I6TuPJLz5M2P1WCT2Iq07X1VTaElUiBYmNfJ
9pzmhePIlGFijjHXIaEKGSoStmNvoBf9VRD12r6hGbUbhla6SfCc+7+Mh1ANyBdqIJYxTf5TyCLX
oJpCJcjeglD3UITIs6I+yGqvX3plmklOngttATp5cvanKXIapusGfOj800U+PXkpMpM3Iwz7Wzcs
8k2ZhYZTNhGAG7lS6ytcxKNtQFi4FDR98S15XtBBYu9Mid9suoNOwuBB9Xzzmz6DztQW2b4qujCg
050YN+c3zhffksFIS7jHieXnVI001YIkxnf1bUwjbZMJo9kAKex3LaqMqw7q3cJd8+V4vJy0Tics
2XxhE1Vt/Dzps7emDI09BYkIt8AyueHhSvcVz/xCO+B0MVFXwleeP0nlEDg/3jtFn5helyjR22h2
8q/Ca4o1BebhhkL+Enb8NOQkiILbROL8oXt24kycg+8kWIrfPKvIMeEZ1RjNBct4sCs1vLWGEc5Y
KBcgp1rt2oBzuK3asVhoIZ4uMD+CBgGvBzokJ36+VCUHORwyDqc5hjs9ykLkJlLtn9nn0b6ys++i
dRgJjy6wxhQNKDXN69noGrd5LY3pWzWI56op6r2n8XDlo7kOSJW257fr6ecEGkYnlrKkBuhqLlsF
RajBMltq3rRIuD8DeUS4JrSDg9Dat++PNFnoUuMlWyKHOd44gY1NZi2V7ZvbqfnVqNr+pmu9YJv4
Rbk7P9Ts/QXWhaQl6FggDAoyYHM7nmGskOqQEvXdSzMBX7hSN1TVvPvcq4xDYune2vXlaom08uWo
E6SMe04jwJ420qdbtQOo2dV+rbxDeBBiU1uFel+LutmB0NFetVyNHxpEVpTvXebTZCmG0OIhmef5
n+efdGZBRCu1+j6og4ILV+pqvzw0uW/9pHIVJ4zKduHln57ZT0H0fyMi0kfreboD5uVQo8c/RvVS
7d3v6SJ5TTbeq6EpLVR5Zufuv1GmWRFjQOmdw/OSmsJkmiraew2O54DgCjDJToL6ieczLpODim/o
93BrDPlRneeJIsUk3p7dbVbf9LaUCO29yPKu30x/T3YY20PhCBpAUiMBx/mdOjt+/43I7Q13gSoh
ue3xnsmLFJVANRbvQBCDTWWHxiHwUSuVWiFtzg91up4kW/QBaJPxB22546Gazg4mZy7fc2RvKAcQ
YmOw1qvMRURcTqBOaM3Lt0dEWY2EWBNAN/jreETFs7JOBznjOSKs7IvGsm9Dsl57HZYCom+FgdvC
zjw9gkiOsY488zz4cBiORxxcDEgjgXSH0yjoqv1oIKIgBCIN71XcWxv8zrxnDTRc+nx+plNAf3wi
GG9SHSSHhZo9BxLbke4bdlwirArqU/7h9Y1/QCXMcrQi9x68JFJu0LrB8cSsxKUxyGazcAmc7iN0
K+E68VIiNMESHE+8Vu3WqOUs9JxIF4BPsHS8ZpWhcItsiSFycvwnHVRgLtNYlL3mZp95mnWSVJmt
R78F/RQQ26j4tHni5d/9mgwEyYb9A42K8zh97U8XqtkV/VC2cs+OdZMx2tjo7qvruEbE6zblSjQc
EHW1d9GoKHAs3D4fINyjT8rgxHFT5ZA+Bffc8eBuYfhdPmpsJRf60rAdqSKql36cezdBoiFEFltm
LYMNB2y4HqRCti8UF2kyWEhjtipCz0idIs2G2lGjLiEL7BVildBBGCEQN1mCrtoKqYVaOCBlDcxx
UfkInvWwyaRbo8Qa/UIPpVaGaI9ZnqMZ8kBcrPSIJeWOCzc06FdC86wXlIrSRz/xUWM0RrPUmo07
lpaWrSkCjfCFStQ6Hs/v9pNTxmMzeSMRTVM2Rmb5eGmoKBda3GuK5xh2Uh3Syk1+aKJIVr6fp39J
BPvHyrLKJWbALIWYWm8TO2MCFpBek0YcD9vqCM2IKlE9x4dCVB26IhvKVdeixHcZ560ZX8CV6i5R
dMuTTUETZCmPOLlBocBMisNTZw5u6hx5Y0Dzgt7TaT5KVKo9OABfa+rYYPnlVWanzYshPH3h1j6Z
NGMibYlmB5HTVPY9njRIcYR0WvSUHKFn/zKs3K5T9Mlp3Hb2hdr3YqeD7t8a/WgsnIAvZkvUjVk1
T+9Ex5jdpaRHkW5HaCk6Qxnszdoror2nqqP3qw60SlxlRMHJQqx9srPokVOMorg9iTdCOjmereKJ
JmwoFIYgcIVwapQI65VS6kriJJ2Xr6Rcsn+UAFjchavmo752dNzJaMBATsw+kCRQfo9HRiwpsxNN
g2JSy22dXvSkk1W5yhtNiR9quP4gjEWj1HsLR8CgXpkW8J2r3gjS5oeZdjzhWzJqNC5KdB+vm2aU
fEcpVWDoiZQ0+dqya7HzCVbh8eUV+tEE2Qi+OVB5PfOfH8VGsxaEx/LB1EhWEVuiZ+de2jWnWXWk
1FQC/LKkatyIJJGDn0ZEkWWNPnWZr2NAjt+U9Ca6487DBZ6sB51LCvnH6xERP8vkPepDZzdrXb2z
Y99Jht/fu0jmg8wWPWq6WhsVX33QfiOXITn94ATX9sKemu/j+SCzYlzt4/6tS576QOrmaMrKky7K
4GAt6f/Ot+5sGG12OxkmlOxc+piLtzd/yb+Hw9JM5lHGfIhZBpV5uk4SwTdBaMC/UmpHGtbGq/en
vlN/nf8w81tnPtLs1imgkJtyyUjKdXSBCpe+0X/4F9ixnB9mac1mD4kK1j+Dd6c+uD/SdbiWf+NU
f/O/DTG7xYJO1K7kBuoDF/VKrF3H30jb80N8SMp+vjvmqzULvgIsiLS8YBrFc/Gz2G0DWAdOc9eC
0/8XSE7waB+8tXRAKk5fqojOtQLm53Se/SWBVER1x/xCb1eKfeWuhuRGrmqnlPQLRXXQg/mpWxtP
Oyia5Eh6ASDnIMmXY7XlN687NDuMP4izVRCMzy/LPCSdr8rsBpEB74dxzx7yzZeku63Sp6ZcuD++
PBA8F1P9md7JnLSp+kR+aHCwfyLnT3Kh/LX/emtvm+3Pz+TLbfppmNlpyIYwsP2IYbL3aJ+9Do/S
Ydj9b0PMToJk5LWW0K58aDbeZtqmg/PdaPrje3yaxewk1Bp08jGehrjIr7wL9VAcoqWTMN1AJyfh
0xizk1D6IjdLwRjKdWo77RWYLFzXype8dBptFf2TX/63ZZvFC5Vny1KdsPuz9/FSutcu0t3Sx5/z
0v87YZ/mNNvHZqT4uYSo9IP7N79Sd9lf46bj3b5oy21979+J0akf/QVzlqUdN3sY6yjrSz9gzGFY
SQ9GsZbylf3HuPvfVm/2Mqa5F6PwyOp1m37/36bTDueH+PLxpWhKvIx4F8f0OIzAYWcEpBepD2Z5
kUm/LfFb70ZH657+t2Fme1vOPDcOR4bJ/Y2t78LoIs9XgVg4pB/t6M/bmxQfuhGpj4G3AFig2QNc
m/DOy1gen+zK8lNHCfrm1gXe2EITh5i+zdIMZUKUsIK9hFlHuo7QanwPolIQdmCFsFB1mC8ugAxw
VxOIFagLrePZvTR0famFtas8WVGM/Zvcp9clETLhWqE5pKH9QiQ1reLx9CcxHDrciAFRVJ2zk1Ba
4+dEtv/X0xNbOG4YxLg6u+ZSWDh/OYj+SXrIA8CtApyZy9U3vYsst1Ddp7ZSrcJfgXVr5AsS49FS
VjSrqm86dgGoASZHjAtSfuK6fzyynwoNMXDVwCvj/K9WJPqKc5fKK0vCzcrURyyAwzpfEg2cH3Dy
Zp6sqU6M6IVmz1vhNXUqsFda8FypUnA5+lFwbeBp+ANBY+t6zMbsKgawv1BsPPl+kz+YYrGoCNPQ
WpkdxkSL5V5CeBkFTxUUClWHHcYA6ur8WTz5eqjiT512gNzU4EB7HR95KbcQXE+U9LmUCjtfIcGd
/bYnS+UdEJNk4cU5nRJMmMljE/whaepclNTKqQdifJM850baXJXYNt6mhb60cPM4g8WiRDu1opDC
IB2aLZzkIlUkIsO4C/ys3eaSof9ozUDZh15y31mtsZewrcgdSVLa1di03UImPu+DAQyhkWiRl8LB
4fDNHbB1OY4Kyfesu8LnWYDq2lvls9nLAMfTzG9QtrXKIABrPcLi/YMiZarajuF5kfQWxfxnC4v+
AbA8ughohiHmRM2TPgsYktnDwXPoIswuvPtaQvsYKZCoMtOd3tStd5sg3WFelnUqlDUd6LJaeQgh
244s2H2/S9QW8jc8fJvBXVWo50W1Y0DINgrHjiujukjUSs/XpLt1m6wGj+LWfhBVKL5pbcSS0heB
6wgiiv3Dmh7v0iK2sTXoInE3tIb0E5QwosIt3dmH0kqUdosITgYI6vzJODn0Fk09SlMcQZpEAJ+O
xyzZwL5lJNZdrrBoFD1dBykM8wKNee3gghP+ITKzWHiBT/cuZx5YEbMlkwePfzyoq3ZtPOaVe+dX
Po2vMhRVjJNmpcERb2rL3MWdpgyHIGnlFGaAmrprtYPDvHArzDNK1psKFo0AcF504Ocuhe2Uhgko
1nfG6FXjTxRVvHKNA7mhHXxQZ8V6LKnnbajQ5CSCYeLqC8HOybU0qYpMHRaqaZAw5qUlOcyFHshq
dj9GQ9DRFAj7fqsX7uA7aWN4SxfTyXCsNXg7NhcIIACvsyNieaWJ24YZ3cdjHFPzqVIY8FIIrdyJ
WPc/53fWyepOhBZeTCSbeJuBhx5/5C6CRKb7jXSH3dRwGzdas8pjLd3lkdc51khtaYjDfk3BzlrY
06d300eBEO+c6Q+gfLNNTZVKRx8mLu81v5R+loltX4k2tH9mQ6OvmLS41KJEvVVc4f8Uiv+uKnWy
EJednCtetIkvOBEG+Yc5Y9DWk0hIXkE0zmMTTrp80SZXu+hf1+nphSi8pwDdss33lhxtb9r0YKCI
g+BrzDE7uuimiKLR78s8S28quqC3XdKJ9hbp8PG9U83aWCf6WIQ/XX90l/o98w9O+Zn+NhsLfg3P
rTEtyaeIBWX0Imqtrr83MtO6cmPKkC9VrtrxKtDCkq4BaJ5kN4i622UDorjf/eof5W+eQ5oA/P0E
5eK2HqVPIxjuO5IjZeWHqnWRRlYTXWgtJjROBnb9Z1qp+e+wqIyLtB2CFy1ze33hdpuHwNPvAJoP
uWJCMlKqPl4HSVc6e2gK+b6oandwCBLyctepdVwihOd5IIuaJF9AwJyOCfAYmQCG/a/hdjxm0ye4
PCDVf29jjbKuRWtfj4WN9EgkrUH5LAk+z3c3uDAch9A1IemQEZ2b3SSRXo9qVeXlfTgiGOK3dfcD
cY9xK9m2pzoFGx2N36T6d357zwMrDRYCLxTyquwu3vrZsfYiXctBzOv3WoOt9CRzGT7oYtCW3sSv
xuHwoBrIYPSTZhs5aTorKNH94Z5speBidKXYXCVqWYqFLTu/kJkQiEzuYpAhEy1m+vefTkxVDzYy
bY1y70V95USKm206hLsdX3aXLAxPDydDEdVDCADqCtz0eCi7gTqJyZJyj8B5dqWNpXnZdMKlNcsW
hY0Qrms/G1/iFomj81/tdGvCuJt86ADA8M3mKGKlsk00S1X5HvM0c5vGpSlfFEQcllMQvv7RGmyU
vj0i1H9awWxRAsI5ZKKLUjmqWtm7N/2o2rqGWW9tJbU3FvImjgmhcgGicXIaAJzC3EKDEdQLNl+z
tfVSuvdD2oz3YabGu3KgrJQC713JnJGDl8jGJs+ax/NzPNmjYIYn/IKYnvNJa/P4eyptBAG9TMf7
KLOl6yjWxFarhmzhQflyFAs0FkR0RL3nhGLXw9WgwTLw3lb6ej0UscByyO8XLkx+Or/2c/CO4NSE
qcONF49EWCuzZEZv07FBKiO4c6VSQtCvHDAsNbSsiF56owgq2fEj2BG6AxCtsENHCwM/fRzLVk8m
RXgQ1P/AWVTD3uhiC5uVOvZxuQ1T3GZWMaAr+4VWiDlEjo0Yg/uo2aHbFivJN7rSdgBcNxJPdG8Y
40obu/9H2XksR45ka/pV2mqPvtBi7HYvIEJRM5kUtYFlspiQDu1Qzza7ebH5kN0zUwy2JafMelPN
JBEBONzP+c8vYnHTG7VETlzN/WDvGXxLgK4cBYoWTEuXWkUYE+y6zBjvOo24SJqY3ACfyTzI777v
WSRpkA+rYYO2u0QGHUl2gcvvo80uXcgfnRiZxxul2YzWQRICTEjHUuutZvspDOnCAZnEedIfJ0Qa
l15OQs01Gg6jm0IMhea2iKy2d4sLfMnS+jnL9br+gj9cmuVHAt5M1NCTrcakKi3VvCSp32g6MT5+
ipVNq/i63pSE02hGPdLnKIPNPHCy2vYIsqHlT2uuk2nvpzGOFbq/Tk1qSzol8IqDUK1lvRl6rJD2
dHVu8QOel0f4hJng9HgTW4sE9iSyMN91BGNlr2iqqirKSIuhMSW/EI6JCul8PE2cIPGO5tvOf9Tz
UKi7FlefKbDadbQfDcyTWt+wCl3s5qxe1Vs3MdPhUk9KKyPFxmhkkfilkW42cflAnKjvmIUsrwct
LiG8zJJs5wMSakc5JIkxjPcmPBiBdzH7feTNXmndFh0ZLS+qCtAyB1ousOEIUC2ZRsciqerkqOlK
/YZrdrM51+pzFsWlMVk7KyHhZe95laKGi97P/RdyBftqv1DqpvsGXH45pnZTjmEzG3EejlWa9KHj
KokZTPFUThcyMTpzT0yLNwVdaxC7ZMZj052ImrTdL4WrSPd5iRevW4N8hO4SzUpZJ0HWydTaY94i
UtQJtjvuqMfQLFhuT8huubrd6C/87SwcNfgpReBlJJZgMAPN2Vl83Z7comOxE6EVYWjREs5H0uGw
3CqpoqwnJlLJcDONUs9eRr03rf0Uwyb5uo6lQVp8Us6TL/DhW78lORl7EVkoUlQUdf0W4Ab41qsP
yHGgTzu2kdpuZDoNPpy4k5rGzraJnL+CaGluwlZ7xLjFT3qrVys0LQtycd+V2Ej5Rhn33QMfwZ2O
M11recjb0VMjaRqzuK+hoDZvLW1+QcAO1ia3i6u1lhpkuGJBhdMnLL50lh+hO+1qLnXQFI61VIFa
al2PTz1VsQh5dEZGEtxKeMp1Y6YOGcplFo/x7y0fiWAehWi12ArL3sSEY2qreP5mjvMcI80xEkyb
RcVGcJUXsUiOyDsz1w7qZsiHLUVKrbQHV6T4ZJowBiiDsirJV8tHhSo5WbUqUbTDOEJp/6OCPJEN
h0LPuR+h3tIR/YFWws2iCgWS9/3X58WHUxjLjX8FfNKNgZae1TR8mZyIt1J50Mq+ggOmQikMyq6b
r+wyY8NRqyb75Fg8r26QKkOrZdumB0Q+eg5nwPKBHtQp4iVPnXYI40T3up1UMmN+xU7Fcn78+hue
VzjmVhdCyaLohqcBmfD9iVjlBCN4XdFxucnzAhk3XfqGbKFyL4puZM/Ri9wZKx78OvT7VLdm7eXX
n+DDF4bxtIWfexBtUa6fs1Og9DcNG0/51BDb9uSlRvrHrLr9nW62xPn95Wv9dPbZ/Bqh956fzEZP
kOEyOPmTxLX1UDfWrIfg0sPop6J1209quA/3llQPemlgbxNvLGyr3t9b3VwUkttk8aRNNWlpkN68
e/Jph9spE2JPIKH+Qplb6GHjlPXTr7/phwkHTHCABLwboPbjCHDeT2WmpRCeLIYn/OTjh8bOgS92
fTI3DfnJSmXKqEyItg/I0NRf625JZuRN6A+kE+irOWt3oxMr8ye49c/Bwp9LFpwTaQ24HQhkWG7n
t6QXGQrJpFMf8ZwbjWyf4iCFb3zlUpncsmfNc7kbID+bADr56oAl5mnnPieVI6Di9WPZ19iBqyTf
BF5buckBQLCyk5AINvYYo5k+dcD8sDzpiUH1seba3F0hq71/iJ5SL4kRV/rzjCGgvRdOW+iHqfGo
hKiQ0s86jg8ozOY0T+VIVQyVf9O4vL9e1rISs8VSn0W+msY18Ls+h7Fr9M0um1sBf2pK2B72uq4M
ueY7bEHJbdJYk7HrLIf0yV+vow9rGMovxTLkSYyjt4/0/uPMraong+lkz30fO5FWFjOUOdx1rVzr
Q31Nx128Wm0wK0X1yYzq443fvED4H3ZAEEets+qWh69kDafCM20Z9aaxptgnN7FnYumKflv8RSwA
/2bK6E0/YW/6ovPmXAxTvwpK32dndYojerLsaPeecp+lQ360pV7+RToL18P4S2O7/5k8ch42VSla
N8Tl3D9rQx0TdWSP4nHIRNyFQ1vrnd+vFqo7Q8TmJzOIj/eVFmjzv9/eP8jxZyjExBh32+rnZysj
eObU5p5SXaVZteahU2HX/cl9/Q8LejvSMMBH5Y7r+LmJRcWATEzj1D0rCJ/Uhyzvqdv71q1IPFkS
Mz+BEGCrVxO/IUJYwMMcprhEZoFbZ8VnIMX5gU7rt5k181EwT4b5vN2cP2EHohBuWoxT+rzRU8PF
suNjb1x3jhEkYFqHX787H+803QUyQJBj6hau+P5ic6zj8N0v3rOLZcJXJAjabd7Y+GyruF/e//pa
PydH73bWzWCd2hX1AQ6I8HrfXyy2q8GzZac8i6FK6Kvwx3X6LMB+1mMSWjelWO5qantxiaWVqpD+
ivnAY9MyzrtsDCVJBoY/W8gFMTDdFH9V83beYqcJjHUP3TD22lWxNGl5ElDXMFInJMz6ms7u9OXX
X+TDTYPyT0EAGoo1CFPq7Qn+6QkNCYmyTqVqTwxynPTE2mhfXJrCFI+CwlbCv3o1rCzwHcWq+ucs
4+yuGaJT8ckV9pOpFNYTgbbQymzFitqmcT95Ebb36t0D2lwz8DVDZbM5Zp7Pwhc83Iikta2Ng6pt
3VgSZu3aHwQ26SGjFNPPeaxHjt08Slaz/qt15WaovBmxkwUBD/h88iktWENF1rpPMf1IxsTIq4pd
mZClcpEkqqd8Uvt8eNGQ1202yaiYtuueSwsk3qdAPio+zpYcAnNcjSCXSXLiFvRQuqv8E57N+fVY
NRCcmVUzhAfMPSeQFRmR1t6k6t9H3b513TE5dYUtH6ZaPNERfZbI/eFqjCY2xB6tNFY5cI3fL9Km
n4aCmcL8inCA2fvaqeTgOrWX7XWnyZpowZ34M0TwHO2BrmJvVfomiGFHPdf3lePQTbJY1VfPi6tb
ZBbVhcyd9pMX4j98M9Dpzf5kO/Fped5/M+JWs8p0a/VVkfH4aI3WHBFlUIb1gmmjryvt2197Acll
UiFqA8CD+UPfOLueJC+ckjQuXokyV/3WS8toHBfhj3m7flJQfPxqTFl4aLzuwMeUc++/GkAU97Yr
h9dqtru92qzTnqbkqqGAvMJRafyLvcZP9jt8nk3nsKnezi5HEZu3i70uuG1OW7KGO+wSMykDu7Y/
y5na/tSftxaLIh98ensH2DqxE33/zeZ84zQ4ePL0jqzJaRfrMcOd4TIlJvnx18/rw03kQRE/gLUZ
hygd41l5igutvRirJV+XwSufXXxa3MTJGnIfh/TQJfYnx9pWXr7/ZtvrBboJHs1Ber7oLXWFn4BC
5jVxGufZylULDG1WJ4KtpTNXET4bUF436lHyF/dLhpDYEjAW45Xb8nPO6n5zatRldSvx6tWccj5V
XOyvdMHBPJIK/cla+XhX2U+YZTNpZvdicb5/gJ3djgTHWgv7ie0dkroYfzgoD57ckum5TOrP9q8P
ZGPkL8xZN3cJGClwl86+HRBXWiJyUr5jcOPO320obutRcfIs1gK37OKqD5x1KRo9WonRmI7NnBE0
UbVZnR6X2MKR0B8zFqPfSHcQ4TBmeTUQCjZV+XCRcy7ovqZmqiJJGzJiofkSIyEnKHNsjhWSRzvJ
AAUbmuYzL6zzO7lxQfA24gRghI2S7qxrUHtNiMXG+HuJteW+BsE8lN7SRpg5FS+WtkyfPLnzVw8F
EZDFz+Qe9jH6tvdPTpWNEuttZ/yOmVEewAuZfXLui33B9Ouz5vn8BNgMmzi6N54ZOwpitvfXqjPe
AZNW+DtWj6P91qhejq1YsiRSKUNJzk69S9YWGFnPLU7DYMwgQc5+1m5i0cAbtqiIALlabuRhD6fL
JI/F7KTP9ktewSc35gMAYWNbAjWGRn8T40K3ev9pOTnTsYyb8lWa3jC96S1BswhUx2IipxssV4mM
tFeLtzFRyJyfB5zp7xISiqsgcasMiVLOBKz9zHP5bEMBjNncedAk8XITEXReJ0g6o1VR1OHeqSlE
dGP0dsg9wNlUN4kKrJL2fVOL6Neb5nkP9POqiFg9B3UwmXLnIIJIujy2S2u4x8QNbk4+pYey8tpT
rQN+dNY0XlBAjDuTXTuwkendEIP6GTH97M3YPgNkJQpPqIO8IeeOdNJduzo2vfa+mYomD/A409xA
yMXdO13vXg9Jln6m8/sPNxtUb3NBgJZF13W2YOHxTs1ca+19IRfjtprmZq+QRvOcJt4Qui5bzhqb
+v7XN/s/XhRWJJM3CA0f3ESVDILQIKbuXhDFc0yZVexVrc2usFSLA8SMo6/U+fTJEz7bBn7eXCzD
LBYVCBfUqPeLvbXcBvRl6O+RtKM1yzs2OQMKM1rKv+rT/q9r2cCJTI8wEj6vY8pc6Zhy6N19Wit2
dZQACCrZHrUZX6xr3ye7CmEZsx3dzbX7TsvNJUxjvct901X0AS2blrR/7bDE14PNj2pg4xLCkDqn
Na4I3WamIvX9JHMD3ZtbHgZPZZgSz8UnjcXZJvivS23FAFcEH/uQA0BWsj6pFbEvZZZcKZ42RrJO
Pyu2z5q1n1dB/s1my/lPAXB2jAxaRq/RNtX9XC/plaz711Uo8xe4bilGTFYXGdh5kOCVtwcolL//
egWfL6btboIbm5sNBALVcypsriROPiZmdq+sXn7HKa0EXr2OJ9zx6k9elv9wNzc24VYI0DnBAnq/
bhlAzaViifpeGXEhTPp5uCEBoPj26y/0H+7mxgoBm4DxSlLaWdFYiiImMEhp7gsNtR6paF2Qx7Ed
Gl7qRKM028O4mIyp2y3XnAD2z8zizre+zQ0F9TkHEszfra15/y3LtpgMR05s+mqX3qhxw5RaNTK1
DPHgb36vrCT+7KzeXvg/Fa4soI0eSs+NDdzmrLXtUn+CMWB1NEXa6vKe7FLM2HpN1UO9WonpgfdT
JWHJ7PS6igf56rWDOMFiGV6ll4pXDUO/7yXf49+JXP/1Ov8PfNZu/3Xx/p//zX+/1g1K3iQdzv7z
nzfNW/Vl6N7ehqtvzX9vv/p//+n7X/znVfba1X39Yzj/V+9+ib//7+uH34Zv7/4jqrC9Xe7kW7fc
v/WyHH5egE+6/cv/3x/+7e3nX3lYmrd//PZKfvyw/bUkq6vf/v2j4x//+O3nFvhff/77//7h9TfB
7z38r//ZFdny9uFX3r71wz9+M82/u+AGWDyBclOAb+HP09v2E936O2ctBzb0CnLs8O/47W9V3Q0p
v6T/nXEV7yZEVFyegTV/+xsW1duPDIu/h28DxBY6dtzFzN/+z0d795D+30P7WyXFbZ1VQ/+P386W
7hatwnG9XX3LsmFC9n4dOdj72Q0YfcCZ/SLT6RL/7QuBc4CYp0/eUiyb3y/anxejQvjZi3AjzqXT
hez1AabYGGAAJ9YvIm+05tRXWpb6TI7bytebWdeuUsvLf3RrV7l7kRrTGGm9dA+EpyuCORoVs++S
BtzcKW4rrWORJHl/q3NEVoeK3M10Z634vhzbXtjzhd7GQ3uwncm5MrKyrW8K9vdLq8+G5Bpz+mwJ
J6+b24vUWpJ2t5p6iZWlcHFq0IfV6neaQsAQqXvdGhWtvlYhsp7tlyy4B74ZW0axH+Qw3MIncbTd
aBSVcZKNaIugrFohDiZ0rjJo9PGGMpq/NAAEUMc3onnxChcye12sBmhp77Sm341Iufxc9sZtXidu
zqR8slLf7lYM2Fv+QIB8fEx27NYqpv5qro5MS9RUuZrmWT3SbNYy7IaJ+V+wqmbR7jH208Tl2GRW
ZYalpLn38xXLyKPuVXkcCKi3nj81mSwCt9e8bp+ujL83+xx1DvqEhwhTMsfq08KU/nFa5Fod13o0
n3IlN33ivPD8z0WkacodrBk7ZPbc4L6lzEGqj1j70e9hG7q2PpELPWqu7S8VcRU2Clcc4ZRnk4wI
EdMwPcUHWqZYeNiDde01zn1ip03IvvWIz3jhL9hTQ/1Gypzqz6l0Huwlv1eqoYg6Rb/ZStIraK2u
X67VnXSS3RibaiDUHhd9Rz22i2sdAapjP0uExfDDS4KCz+DnWXvKbHnySMEJxlnfUdkXvmYM+1rg
U6FYWYBh0Q155hAE1ilEJnxgVt+FRTHd6UZ6kZEdh0WksnOHcsLiQUwhpDQ3bHnYIov/wOnJN7uN
ZaC1J/LVFn+OAWVXoV/ps3VvVkSk41D0Le310+IkwEVlExa9PYbtGou9VvU7s7Vu3bEM8xl7APz/
rkdN7mCW3C9acl2snXLAi/M0arkfuxILFKeXfpF3V0o8hbNuXfXKVGMfsGAvhZnPUt1oGyzc1PZl
bY+3lp6+gV8H5MJ1KELGL4ZUI6tarslzRckv469QdQiPjw+Kma+RpNni/sXH2V5j7EyGZ7fEH1V3
snDV4XKp9rp9tiyoERsHOjQOO5mrY+IAclQDPiOaq9i+WQgaE96TsKzSJ7NLUBx78mZ0oYc4mBv4
NDmhl8K4V7w/NMWr/QS2lZO1OSPd/q2f9ZLGVI6hC5qNPiLsypVJoUZcXtFfEe37YBd16lutdzHp
62W1Zrd4mC6o+p1gXNXrOa4SXAosnGzVwoQ8AjsrbshOiw1C0wiEeNQbrwwzd5h9b+33bimJahue
+aCXustX8QaAUqWIWjWtb9cs/dGV/X0syIPRvHHftfZFVcpn25gPgwE5ysSIys+s/nvaeSMsCEPu
oNaYwVLHSggng0JTJ9uKL62XwvPjtv9uKA6NbLweczPrL4cGFH+x81ujwajMa5pbT8TDdZdDYx/b
9SCVGv5I6rxphr0TtVtfLEVy32jwX9LZniIMSFcAkRp5bde5hLysl+Tlkfik19DrjOIHyQWD34/e
pnoIBm2tLhzZvMTeGEdxZQVo3t7qjJzlRFcc31OgXDHit+Zc8UeRzX7nemGZITnqHf0GNJ7/Z8gu
+lRt9hlBYYbIMOJysAgppXdj9topXYxjEhcXKDgqv/CGSB3ju76Qpr8irWM9ibs8zju/y8itG61y
CArDekxcjYAY3ICDhorSrxmB7ZzW/l2zxgvdKtzb2NGdaGgqPcpr52FubeeYt9OhtYojRo5zgDnJ
gZF/5E7txv/DL6ezl0DHqQPiobbeFxzTDKXE1Vy18b5AfdPVhXPQZoa0wvlj6tI6rKZlr1DT+6OT
FJGTwiw1YgL82Cxe11Ijhw2KngnuHFSFHKKk1XeQtedLtW+twETzcKxG5TS7C5+UGgvdU1uoj3Aj
04N05C5Omsg0mK2ZeXxXOsm1LbrX1mJ912Sf1VlqRZ7bRsQR0IS5OMqoS/YgVC/U+8nxbZzlaPm7
nn03uWYOGi1L50S2SOeIQ6K6Zq3XkaZOnXY1l6sXaFOv3KiG6ENPYvlllDkkvwZG4jgywEFo5XjK
HHVxbPm5N17UbXlqG6MPOs/5YUxYCvgaDjrhnOiohbC1dsNVbY9upTD6rdQLy0UdmZlxcZD1nB70
KrtLyu4FzeFVLbQHxOy6L2pn3xmqPQXr6jwBXBhvfS6U64pqG65jeQX0dFWlssFbebWC0lp2bt9+
95r0AQWS+baIUg0tu71xbLncFe1S7mcj23H4fYdP9jLgWup7ol2OuaIeYr2cQytuDqmsdNiojRt1
U32sUFX6MXEvy5wcptb6MdapEehj4x5yM21uR5FPFxpJlxFNBoCSVomHJObElLQFgSxLgxvFQ6rU
+WtFqrwvRxTG/YT9k93c69ZihGamXa11+UNUeCp4smmwMTGus4IXSpi9DKysgv66YjGdVRbHbCdv
pNdD3ceFrQoTUT2h5jCDpgFOIVyeesGTjyQMVAHkVLKIU0vxKxEvJ6dr4DN63VGlcA08kV3krA2/
SlQou07+Ug2VPDaqxeC48SK1Xn9PGnGnsD3FiFH9if7/SheWHhpZYV6qxOAE+iwzf4QyFQozPyBD
PTE+v7Pq7sp1qi/MUo1IWxJ7O/umyEp18371FqiDQsX3b1XLL669vliz1H1iG/dxXQqepYr6OVHa
UBuFvGv7Jr8gkuWq6RuPDCH1JeGN8BHkyEsbJJLd3HYibxLKH5MB6jfP9bU2Z/dWBqExdih5PFfR
HsEPdtVkZXuzqZWgXu2XtRLNDgqVsxtSvfY1wWPH6M24Mbph36/zQMFSTNGoxkdyaCIoIUdTlzfQ
dr5N5nzFCjcvYU+MoR2XO/IIBeYY3rUU+BUYi1sHxcDhgHEbJbMDg7HAWMJcL7TCg4dZjX/UahmB
kF+UmdX5Br2vXRg3a+fd5EP20IxmSKruVZdi+JUAZhZe68P55HSrbTXMVvWwZtYtM4S7YUWmo5vP
81rydakuKORSYLbW9edS/Ta4WY0FmPXIt619t52/j5P+VXWGzs+c6UJ02oPHQhS62p1MaY/A8JMS
yi7JboQQLEWvwzCxb1+aHFqcXGP9uubDzMe8SyjKzGYp5d7t5ia9y9xccKy4ijMHoz1Vb9mkw2lJ
03bUg2IpxX2i6sV8BXd70jAptkQadqtlXTQZtPu9osWV4teg+M4BvZJafStAtJ8mDM3G1l9QKI5Q
lz3jqpemSkkIUhPkXc8fMZ2q6m/Uzoi9T9DkM1Bvm5dj2UrXDBEJduS5HWBS6dw+gIOgFttsIUfU
GdYsustqTOMkWLJlBlOw4v6Tof3W/P25j+fCaNKhbyA1ZNLLdOZ9/9XAfJCQFWRgajV0CL1RsOKb
8qFtgtIlHMBHGk1qQ77gvBSQY8RzJxFHV7nPXh8yWSq+ABpiK4Dx1HOxHYdYfFYIKrC7C9dicMvQ
XRQAvALC6wWOcrMvDDybcASqDExfOkt9kF2NY1aijPPtr3GZj3eVzhbTAVQf8BE+jLGxrEydcnRk
MIiufOwtCCGjWh6g/nMKK4viPNtt4arRr696PhnYHiaoyE9iFwgtE9n397RQ1sFI1EkN7HwsM7SM
jfHVaDWzh/8+o0Do9HHJ/drKeJOEmOky5sVVCKSxgYdY80yQfv2JzkhuP1cXImhm+Zvb84fx2wii
h5t9pwaS1XwhHMivc9ErVzkN6K3SNMpVWzvxGCi4ln5y6Q/9/U/QYZuUGBBQwA3e3wstVVzpGQ0R
I86UfB8TF3fkuULaH5CmxFPvnNV2w19/3fM1jfgc/FQnnABmI+SMs2tOJDE6TkwgrSzXk3AOVSzB
UJ8/ucj54gJ53yYtLq6LMF7cc/4ehMS1Fw5Z4doXb1eG6/FG2OG+97//Pp6qXf1s+todh4ZGALEe
BO6BTX/364/A1c4RDbSVm5sAykpG1vAJz17fIqfFc6B2BUPaXnhF/ZCSSU/bTmdiMAH6QtJmh+ua
dZrT4qYR1rEZ2HqFm/WHpYQpS5m3nctYhLQD21zteP1pdtIftiKPcSLLIhBw2NnYjeJO79Y01Hrm
0YSUPw2NU7DNm83etMvQ8dJg7e1dD2hgLfWXurROTmbfNvkU2loX2kp9PXT6YSib3reV7li3Rr35
VQRxhfXOMLqc14aBbIcS8ZIAPwazypz6CFVvpRE/d2qMXYr4AqT3uqI8cEc3RRwTX5f29NRZ88kq
ucvWMj7FcnpBgPGijs0T7hHoJ6oLhd01zIc8chpaSuwtj8SMt/6seA/JpIci4RnF6q7I7D3x80fG
KTfeaDoXeEO+5rqyWwcsIqcEVGrFCcAfy/yLlgpkAvYOhfa+d9yTMNzQnum9PfX3KW6/pAPJM218
ORXJYZmM+6yGfD7ifGDZ/YvQKA6N7om78lCPUvpQ5Xe4OO7zJTsJxXqmQqNrTq5TgWOnzj9WEnyy
Gvk0OjQruQZfvWmhWyh7K1VeC85X8FTBITm+QWh7YJ/28OBb91M2nWLs0QPezlCp469QilFVNEO0
pn0AW+4+NfRnq0iDSYrH1atPUpilbyP985u53zlwxtPG9vO4ONadjneq91IhjU1WtpG8vdaX/GlK
sq02PkA73CGY+CYmj/g+o743sulLCRLdCiNibv27YjsHt/eoX3mwSP1v+r58SBPtJMy2ZMTeB9hU
Iicx3Hob9Fb0Mnn1YmeAOUkO8mBTpgWOmn6hoPw6DT127jxFsotYRYyTtDupgChMw81gVA+JXKZd
2yKgzOKufK1qw9l1qnaJ7+5+1asLW8iIDIOKy6kijJXs0lyd0+ytI1atPGMUk2u00dfW1N0r3VL7
VcFApFwvFyszAmn0d4o0husKGQ64Qn5tuP0FjfCN0vYs+UW4OyU1T0RXXdCanryV90wuTr5rvDr3
if9y9rIrjQi7v+yQimK5KermcsyLfRzLFYAiHwdfndArjXSYEldWxViXo9kpX03QsaPZSuUOcOZH
Xo5rMA7KE2l0v9fm4ASrsiBagml6lLxtUVZnL4M3PNgiFsG82HPYcy9UZ92zHwzBsiCgS9k0KlFf
KpUdDHFxw30Nq7ruIQtqXmCv6KT1BWFYW882kiPqPlUneaZdusgssyunjw9lveqPywxJYFnkg4fk
iR/HCMvH+sltOAxbYLbLDu/YoKZM9K1mKHHInVzMsgd50c/tj1i3ThUBSYAudRq12lr4eHRdeSmy
gl4+Kf2EvKALkj5dMfMx8sDBBQdsE390Jr/PZqe2J6VND9BaJrAIK9CFd9XkSwTR5wFuSlTCm4XG
tipBzKe3R+tGtcdra05e+kL3pdbuO30+aMLaNzGVdI8JXgzWuNbLdSa1m9izdpjgXHZ19g1tD1FS
SqQrEjGXFSjtvGsw/akWPDWX7LuotCit1UNWmrezrQadu170S2L5WlnuVK/et672ItdvWqo9ybXJ
Tx4Gu93eFKWSPvWdOu6HySHwwqA9mLo67CupRPXU4RbV6AkfLmsj6Xh7TdhvtjJ5JQ1/o+5KbXH8
LM/WY4ykt49s+Bvf8EAHmiP3KrC7vPpSOpl1L6e8AxLmpnvsjYlORJYyVndk/TXXqpKR6OGhImv7
4tGkN2TxL8Wj56Tk5fXzHFS6nj9oXtHeAiL/MSjaEU00smEPJ5VJ+aFI2wILHGcLuWY2TMe1iONo
6oZbPJHcQJsN9ce8ApKc0kECcMYl+Nvsqld1QaeAcRMog5X4VjJCTErX9arJ1K+WPmr3qpr3Mbim
81VmCtakvcm8rZz0W4Q+5PPofMkLgqwpZw1n+I6nQ3vK82YBilRRgZUJwbCVs+hh4qJqW8pq35b9
0fayC3IIzUAZCDOqXUhQa0x3tUz2VTaObTSVyqU7ubfDpJvBJokLIdn3QbpZciQyP1WJZvrUAhro
B6VtWnSPQ288t6g9/KErEMI5vR7AglJOhtte9/N0t4zDpblUEIgcZ6hf9WX4w4Cjv9diWwvGVgEE
Fm0MuqVl8fDiqWONrLQqyQ5OTRcJ5wDmOcLX8pe6fVGnpjnBV1o1P3Vpz++FtmZAHaLMbsCqzDeN
qcOu1/o2jfLW1Ea/tysLRJER3nqB90JuhP26SKyYXaN81LP4pqNpUI5srekIGuNpIuxL1yr9EeFb
FiSxOf+epearTFRLHDxn0q4HT8gdCUVV6Cgi3iUKgEWYj6SE7jKVLD2/KJr0CvzERqOJ+A1Tqbul
mbodXBD6rm7CLiviXc6iGh0sQJ2r1zcEJMjnpC3bayG1JA5bV+lDLBxUsPLa/d5L4UTFWDb3cyPi
Y0K+sBVTzBjqfO2mY6YcR8tAyULd7d2P1BcPg5J0p04vVwlhKBN3MDdYyLkWzuBWoQtV6JLFiJVW
N+/MPr1dxtnZu0r9OAJozy7OlO6qYzyjVlmUz4sVjEuzd1OlCOpMmZ5Sq7vXPFkH6cQGmI2Tfde2
ogx6gveelSE1ALiy2PxRoXp+WEVnLhF0w8Cc8xuhx4GXO5HZkP5HQgp/sXUfcfbXfIXlGDhd1QRt
N+cHT68cBXyzLr9QipQ+2nX3mGJgf++JKv2qLnJZHrzaTEYfovARBdp8NWWt+VTJtA1oROOdLswk
8kC69lX+v5k7r+a4kS5N/yJ0JDxwC1OWRRatKN0gKEqCS3gk3K+fp9S9G93fFzO7O3szjI4OtbpY
BpXIPOc9r/FL7I/6OfSMZLkW+mzvy82fD5avyvFg46Swp33oUGgWExu6buV5YHI/Hya/7eJkBCNd
0umu9pb5nbmYEy2bemaWuJ37UbtJQRM8L5PS917Y9x96vNJPaMtv+lkKvLAvuxkxlOMVe68B7zPF
ubTbDy7N1yXz7/FY3jH7OvZbuy+2Za+ngxt17lzsOsS+Ajy9dw+YMng/Jzur75J02xXkkIGq22I5
9qpP9inr8nZ6ThtieGOS58VgE601tMIbE7EzM6IuyIaEr6uYUN3O03aEs/mYlM7AlZfYsbp2e23c
de8l+fBYw45AZKIf3MmPm1y2R0YiIpgt2WCesF24Q9bQ11Ufa90MpN2XH5z+1UGJOV6zztuRrPox
pnw5MEztqDPm61C1UebhUl6xe6ez+pk69pNjaAOtS38y6uJuNm4yaEtdS8//RNKyRdhZBSvYTDTZ
I176W48jcYqeuiui3gT61dAcBlo6X0TdS/zv/VOhtchYs/HSed41LbUw34bygCkI8qZp2S9WPsVL
ykiPWQanYd4f0hrmq6a27dXTk1crdYyQsZ0K+np+IRa6i0274dytZa0zdqCGwH7FCwZ8Hb7NFGFl
cKsoTRL7Dg1DGHEscn2O287auNa+nV8VOlpmOaakGpglrhPetZeJeXGVRuDahEgMuHI8JYMMMQRy
g5ttTDx21K8B80la6E7WimHA0sHm7G33yFWoA9/q1nCo3cO8eFsoFZTyvs8yUgCYHf1AnyP3GnDF
w1ibj1Jay31Ze+azmLUy6Bbv2g6y2tmVVX9z5uEyLRUCaj/bz6a2PXY1lWpql6/YDbyNNmFidlIo
MFPrwU1gfdR6h8eJuZ7SHvw3nftvnjMOcSVGP+eAc4eHRq3Tr7rs2oid5WtRTO6p8OBmD2J6r8uE
ZmEr8zvSTR0oe916sMEDdl2/tmFCCkU8Q0aOBiK4UYc33q4y1RZUU3olSnPDCNC9b0QjfwzELD0a
RulGutvG5m+0IWmOCNn2JXseVTZj6Grc1YX2ttXuI2btXO52l/oqdFJE03k9eGEx6+1TPmxhPcp4
EAvp9EmSjfsFKfr3EQ4DKGbiU83dipJ0dY6ZnAqCOjj18lDiMP9sYrHzDPNlfnMghbT7FBxeXScH
d/qgJVs4IkI5ibeacl6tYIWOxWEuIjZ65qQclsac3OtzEavJ31Nft4fNzB8ZXwZZMzw4W/ew9EVc
wrtRFrNqYJ29aJhs9S4jlX7wf+Fw3qpgrMcv1qxN4by4RHlk4twvibZb9bwNi6bVQrWmSEcL6HNG
0+JxsBlxS3LUPh21/OAUW8jW8jHpeBOVwrg0hnXWVXMCWfpklGHFbIhxnroW/sSc1zPgZAA7Bhoe
cvMgW/oreo6zGlgBzVQ8yxqjFSadlWdsgd9Ane/tOjRa5mhu2t93o9FfF8s/Q+UvnyxJ5JhRUzsk
rjxO3XyVTjoEt9arYxTRBapcFIwi8SVfR3ZJzJOXSRhZkNR61BvGRyeNV1tL7Ccm7xRUuCx9dXW8
ZNy8R+hYlynfcoVkxrADhMNfGy3zyGyQ1jHPtxdt9ZtHP8UepcPXKJ5trwnGtU523D5Hm0CpMCcF
eGcWQAJOknXMXhcRgTPq95hXLGGRZe+ioVz0p5pRkV2QfZ5UsbKpsWd14eDDScLuIBjUiXM2nMnc
GczCA+JfHlO0xInGZe/cX72hQ9cu/Ed3cdI472xqoUaloaXRotv1vV+vxl56jOKlmMO1Hq/Z5p9t
p6mOObVNkPk0RIWZbifZ5msM96yAa8ZO4RAw+pMcwCtGWB8KQWJo4wZpDs65I8jyWjZgA5P7NnIE
01KYx54p9FEO5kmvGS/phFpw8/Zv3Wq0wcjs5snyimvJnOkypZUHiDzj5zGru0lT9j4t+z6YgVGN
UPmbe+7mHrw7a0+rwwFpEZvFqUzw4tDX8pAqYz3gXfXMdEMLrBEcniJkl7TOmO5EoT3mvX1U2lS9
IyxIUZMQfb5qJp8XV7w+Y5LZznlAQMDz2PVwK9LhXsrBe5lssuSMcksjeBl53JIuy9mwNXzDw9sy
qOWgPOWcfOxcgmZYiS5EIhNmdXIwmvy7tdXLj2a2cFKobf+0lNt30eOnhUMhrLfia9dZwEBu+7Uy
++sm2joeU0c7utUsY2jRQ1SV7Qusm59JXmbBxh4b15X5YedlHbbeqIcLo3HUm27sFQsjvaELNwwI
sqEzAmNJr5iHFSF+FaGNneMOD9F7Fx+18IY8GNb0TCrSA1cIqwunOiyTOgyKeU9mO2fTyNbQTrpy
37EdAzw/FFPSUGG3/gNA7TekED0hGd7rqvRfzBsVHNrmKAzrmumTdUBY9o41v7On/9XiXPUd0zCn
Dhc0Mvt5ltc1LZi64LZx8KuMcypnEGqK7ns7gJqPY6nhuaLdD5Z1BanuwrotH4aurci84frbmv0d
ZTMv4VrZccN2MESe94R+3AuhDMlIV+JcV9O+lJkKMirAUzbr9Q8pa2NP4u1xcop3hbSR0sG9w1jD
u8h2eS4zsPYOLXOghvbewDgjHLcc8anRvnadeF1995pWS4CViskbuamwba0PkUu/6Hb+oFpuaE3I
R8be3+yRWsi3i3NrLms4m92KPiU/Y/+zmIFTyp4bBncbzBMe7Lb8kVrcObmtRVlptqweSsSqE5CP
chOQefIXgjpubY5na+E6Txb1eRKTkVfz9zCnLf4ukMl6N6zta9bJ582FHtEV2gsC+S+NlR24inYg
bP6wyuvS1u8Uv0e/o8Ol9wBO7AlLXaFxsEb8JepwkwqB0ZhxEPdpd+3zNPevcgXm0YbuEXNgytS2
PxddejHFfFDF1B/Q3TRYbqlrkuhnrCIvnj881YVsg36w36yhGsNeg5dbiOoLzoIgrfKh2LJX12J8
1eaQ3Zv1uCTyw/KW16IQe8eHlJWb1bvTy+KNUDYnmCexy7gwd0wLBiC9qgkcTu0gHYu7RdVroAMz
8o1bxZFovM9ugdeOXHtnjvU1Vy6vO73bFKhDUdJiVIUI0rLBMNJpQs2wwNBAlBZMpv3pwUnhP6gB
+kyKR461fEx9c1i1icoDA5TdLP2J/wScbVrxPLXZW5dtBDBz1lmNxK8mS2ScJh0SgiYBIfMeSzk9
u6xcn3zOYHZxIvWm8YBd6IOzUFFqdp8E9qLRBzJToP5ink9jv8v6/EpjiHD3Jpn0NO+6WlUHxIS4
g4lpXI1O+e7fPFJI7mmimS3IWhkxyrFwYtOpupiwKpZTXXzIdLiDvDftaXN3rSGyqKpJf66X6do5
WKLKgUCBdHqaPfu98+HySasMuLuisfajzal2cgHfa3J+sfCB6HAro3RGn0QyJcWj1fff7KX/lBk+
3XRYG7viooXWlgLJSNNIjIhQ8/E0sxVHhrmggevFFU9WUPXEpmlLkofVlnerwF3eLC9pBzxl9gov
GbF4T1jQvM7LDNNaqq9VKUrmZOZeOMkJTl8RCIxfgkanoE8UPizIuu+zbfIh5zkfntLRkw+8bJW0
Seyp+fGmhQpGF/aVLTsyX2RzKv35Dbvxl2agafW76g5pUR7lonyxVjK3HHJpZeX0EZZWdsj0FVh0
vqSiu29n775NzLNoNDPKZC4h5U2fI563eEXJ56wWe2kxB9wmj4Kpm46ztZ26cqCGypgBT2RfBbIZ
6mhrxNtocapnHrz8wiCMZl47oHJDRtOcu4HmYUSYtnQU0AxNumBMmkBohD8cFg2uCSyQR2NrFsJ6
2/EizPp57WZ8hazUO6Q6DYGJrJ9LZdhx4i3cUzJEPf4Bj398Fx3AmdVUbGjmNfUzK1iHWjwNFidd
UBq5dlqX5MfUQ37AZaf6vlS6dnHHVoZK+LE+J+ebxgYAtF6f9IRg285X56b3HehOTRsug/DPWSPN
fd1ieT/3+cNQCOCxxAZ3zNlnVle9DAlQAl5+GjzCVt9hYxYy320fElZrYOWOE63Ek1FyejD6hkxr
32DKDi9O0gzXVYrkOmt6E7d9rZa7xIFCoeulMqmz1IyiCBu2c4pdqMfOuR8BROnLp13u5+w9lHFN
9912lBWSgejdmZnv7/rGtAJGrlsVuVPf3+Fa9pQvYgu7yvqQhbceps1LDpR8tPnivV6Sz0FrnGNn
269bB+EUNhbRXp78UVZpHmY9gFPpzF+3EubHljnXchFrpBvqDVrDl9x3pqCggAj+vGXaNo8Zmf0g
fk2PddU9YNqSh8IqjAMD+XSva4sbjcNyS9cxvslU17hb+fjOOB7mbHnqMQk6Ym1hxI5p/PQJBg4n
Q6fDzuRZmzb2bw/aFXaiYGp696XLSoo+t4lF6p3hwW+nVktfLXr4HZRDNNpbHTMphB2Jz1egjKXY
d78pLuBiQwIBOcE1oWdKWm9y3m3ORBM6wY2Rvn6sMr6p0mVzxHMuViA6sPSo53ocCCMlLHiDrv1d
Zcm9Zc2YdBW5G8GZsrEiG9uLsP2ZC7NigmFnXDP91GLSc68Bg0Vm2oNwm8jIgrWsSyN07Z6zATJe
WNfpAFuj7R66uX51Gntm45VSKyLemyx3/dYN4K0pmjLHyZnv6KNuVHt7yqs67gd4ymhjboMkh7a8
otyxndOAOiNM9Q7W1w3BzvSBjrVsD53R3sPmL+hvSXxDdAd5TzL3GB3z2rVMrNhwjlPt7locbu7N
Kdl2fu11JGnkdoVPDTUQ+uBg0mltXRrCSGlrbFTzifHjl0lzvletYrm6TRe2jf9qdAPLyn/WQM9l
+gr+8IC3j7xfIdlGavU7XARyXIl967DUOjHws0YZm1m4OWB2lvWBsVEGFnoC+KQZcHA7TFVb0Izq
q534BI+RSobL3qW2LRdbL9cOXG08VhssNSQ8EL7nfd/4L71Jn1Juxldtnt78ub5MDk2FQ5sEYLEq
Emu4XiN0qPRLkk3v07zRxgG9L5Undvrmv7rm8Dyzbt1WrRHQO+itHy81d2dGOZkO36psEoy5aitO
ZrfGkpU22/LWsEuaN8gq8TjVx7VILmoSn4tpPPWLjntFYgAxDElELn0aSnO6r+EX+e4WzZYZqxZn
M7spn2Q19HE5wq7kHf+CLHsvimzYy2R6LOfZCLEQFNFWLZKXlDGiyUO6ebgqQk5DeNyDz04fJinl
KDj0yIQzm3QmA7cF4Kmdrmb2rTJvEQdKwwYc20w0mbyzL8ybX5Lh57zS8NIzZVoVWv1nWoycWr5B
KEieHRrXep+b7AnPcIZuqRlxPJ9TwNPBGE40lAfCKr7p2xY3pIa1mwJCGhm6ek+qK7LAHcdLiRR3
cLOHBWSAVXOkZdnbbf7N3YYW1f5aH+XiHkZbh6W5HDPdOlZulu3R3zxvC7ynwWjO2O7Wuw76Fd0j
gaJWXvyUSfqrtatfWrddE9t6oB7/UubyrLfpDcY231Ih4ZW6CaYmKTHrD5sGacUt9fkOizPIuzbF
nmXMrwXuI9RfRChm+o5m4+xXMrJuLoHCbRpnV8yOx4UB9Q1LsT0YVq4u+rgCr1XT9LVDvPtAs9I9
2bhGPrNHMZ0u57wMV0s/lW3PZH6EXp2bbRVZhQbMv3h9VGuukrHURofQUCN99dM+3ZVbB0BnjGNY
K1HNR9LEw81uzNhY61cj3zb4sjo0Oca9vYIXMQu3jUzi6qMacVNklFm9n5xWRLfuPfeyJEwS9zNJ
5+65qQFIA5U5CS6VpKOE6E5UPG12jG6Aj1u0Zuhk23HsJwjf+LDmdQg7ZgndFEBGzu20Ny3xDaCU
iDqKd4+z9WFzTbaIVuh7arpP4pD9B89s3zeLaQ5ulfdjNtQkro0D1DSv2ImR3KHMEk95atiRuTp3
GzQDWBB4UsDzsfA0NNu+fc47p4BSXnHnWTNWttCfzVb7YbS5F9UOxHQfHWyw2MRxEprpUIr4e6jR
e7FsU+xi/ASl1v7saZbukaq9uEn2mLgUcf32CYhpx3rTafGGTyCfOAX4u7U/ppv+UNDYIzJH0+Oa
IQso0jd3tY7Sb5+H1j7NrQpLu7ltk6L6qPFs3MrhbCxoOCX7UwCXPg9aq98iX/qf1CYIQIYcsEh4
P1KpJd8LPJzA7Y1u13amB2CJiRRUOqcagtWswfowlsM7kbeQjvV5LtHhCg1j0jW7Q/zQBSl8aOSh
HRN9pzxkIwqThmYwVIX3rmna6+a0D2J153DBPbKu1MLw0bFDu1l0LpYbuxsDWKvwhwCVbR/Z5GNP
m/9IlRAxWVFBnpnPlcTCclqmKNXqL2k9fHZlRbnWMBp076qNOJYUv0cd8aq0xqtqlBG70tV2g8Sz
beNUB3hH9l04PVY9jDqpQ89Fi8rDTFfM27yKI93qT9iExtlW7/QxwcPDYOTbbv62Gzp1XD2zivne
T8WKgWnfAJAXCZbvU3HSLPNLVUMUHTRf7PIhvW6mmi7aWnzt8/H1Zop5HAcvAY8o0jBTNvFW6Jrd
st4RLNiEcsAYVNUld4qwdj1WkjHZk6jeSosjNYFvoKbuLHT1vhUbS42naYKEjxd5uiQD1Kq2oE4K
91yM2q5VNYkYa5o86x4mqOhs3iHTqJCa+1pIfTeXDsGKpbX8EEr7sg6Kd6xsKKSMWYI1MV16wzzb
czVQv3pe8b5Y4mfWm+OzNdUIGeqBTbk0NkbyN9vXhdq+5voK3GnxN8NzrNL8cC23a56l5pOBBgDP
/8HmtGF8HfZw9sMFy+tgTNs3mOd39narQgbq7sZ7G6qbtL6nXS39kil6x8nYgWAwc1pVBNx5lE1m
QPbqTo624XabU6koVb64s/FYVk4V5b409uQrwGaZS4ASuEU3vruqJc39kCU9wG8roNFpJB3tYWMa
+BjymdIz3/3m7/KWaJOLp/eD+2AiRizBMNM0weZTX8nIIMQBdBV/YfsssxvaJVSpIhPG+xqWZdUb
SEGFXV5Wp+Gl6m1BNYMf6xS2nRL5y2IAUMZLifrkxLTfxx3OrscQUzHf5KYxmZGXyKGyiHJo/XAN
F5/lsdFbJ9YduqYY1XvBalgdFW8elhcPU6lVPydFbaN1Ldt3N/Kkd7ntrkPs2hR3CG1KbsjBp8yg
jSqKn06+FPVbvXCXBxUVvIhQ7ir1s5I3O1Mky/Zh1a2t/9IDt0oGgm+Ao1z9VI23f6e/ldPmWq7g
z2g5g7rTNfOwVLj+EbsgfljKNJjiFFTmzcD4N5maqrpbMm/qTwyG+GL0dPW/YkzK+1qcaeNJ4bp/
7/SxWD9nY5q8zwXyyRsejBjIWtwJvC3sJA5bSpH6NM16Y0XGVpUXU5/cFUtd2ewXpBbrReDPZUUe
5Xq9d+bU7GIYwSaEnLSDsuHRL5WhjqmreLb1adwbiav63aQyrzhwei5c903Mya7sndW93jJp/DPu
QZ76StVHYvEAv7MJE8nWGcy+N2vvxZC3IkA2RO+alaMjABsyQDiiShvMBTdmwlEOwz624I2VMDba
hOqMHJh9ukoo/ckw6y+Wm/h5jMBD3/aTrDWiEqdB5ZfWcbXs6Kt5gDuEDLD6ASaTLfsMbAaWUeEo
StxsVq0JGlvWU3JitF4W4SJxQ32w0U1Vz4PmOBRXzIuXx6ZiMn0aLFj3keyQ/55Si3DIy+yikwMb
YeCBzBdgpOxNTeByKRY7XvR5+gTFqmdKLq8Vl2xyqeqFKAtwa1Ea4kl3Vvt9TPt5jc1OwVggSNa/
cfs0WUOmK+adlzo9A9Fs0KFTdLoRqRt39CTUkPXwYSQmxCCSeJcHnjUZLjoPeg3jQYfRPj05cnPI
diQNJ9kxLobsqlqvce9c2rnjBhu3D7mUBq3/0q5TpMGA85hxofl/yGtq97vScB2eq3fXcyPqzTja
GsER95sjOUTY1iFH+3ozzYdyG6CPimkAXNUy2ABB3iRsH9AIs2er3IBhROm0r3WfZjYjM7k1l060
3rmA3/NDW1vFuWmnzYHBwnwHY/9SGAwgiUbSYJ1M2jQ+ks48ZBj31S3zRHvF9VhrLMqFEkIbUJ8G
oT8dNqQYYNenqa0mhHFJWuyqoZaMQW9jS2/JORQlyHOwkB5TRPAjagoiOy3yibWoV99hjOjf84KD
JTCn33RMaistsszRtt5aexL9jk7Nby841WILKtZJ9lD1uTrXiq3sBkO2v8x62Op9ncPzDmexQFUr
IPSahMc6xhfNRskQ5JuLxiObF4g66eCp4girlAa+MCoJs68YcR1vvRxlg3K05cl2spcyXyDnLsas
rXNgJLPRnmqnmn+lvG55XwObALfh0K3HvdVMCW0x4yrUmdbLAN7RwdQq7TE22lXbEEfkPciFbWWf
7tJ5TlCTVRmoWvc+qlK212Xyh6ttaaA6mVEwlQPDAmNa0vXVLRZuZX8oR+NhKXg7IYMuebSL2XOi
orDGz8YgCC3oFyWNywTV72DJCqHOhtcIAji7Gk+UDSUTmUGwed58sE8q68uZks2EwEXxrA0hPHnm
r1ZucH0hkMBZ1+FVoXP4zXonQuSuXisdnsJQJ8w++hupfU0WEmu6ubtH28wWyWjldRwHVC+mMTjx
gFd9d8hXzHpDH48huLbeqL3YiIbSqDBN85CYVXY3AvpeG4EECiv8yg11SAjdbnQr/cVYfTXxZkWO
TEWTxyGZ12eVNfoVSAPAvO1AK8Ne4C3pybxNjw0O7gp6ZUde+9QBs+0dhY8+etB0eoCY1bxDtmUL
AVkacL7fLPzxTbFlY7SRWy0C+qikDTEZMn+iPjGzyOzRCY55qU9RkayaD0QBnRsj+uIO3Kfudy0W
cXd9vnlj4Ptrc6x0Z3p3iP6m/bV1zqF+AVxumoYDt/H4npbGmb/1TlNUoWNVXkM3YttzgCpvuGSr
I77Dc6L6b7UGDMPK0gf4NfyaxS6B2mURDWRM6uMs6PBp+lXBO8bVHGl5mMxYLAdekXsYiW9gmjHb
y9Lv8hr5WLAiqyxu+r+J6IWaauQkvEqDQsLdQDDJoH3IrZi+DsUCldeblytSZ8+LqPTlGyNDucaz
PsD2FBp0Uea8qXVfKoc9HGN1K4naofF+iaEd7ycfyRgFcAsnCjvzHalVY42oovK+Ts3SvkCBUpec
iKnvfcdCCFEosJYqQyJWzdPBeR5qB8InBEBkfNbqfSRbbr3DsOOxtUEFcfXot7JIsLEzecHE/8kn
2wcywuDKlyQb7qxRDmNML061PozLSz2u2bs/dKBdwq0smCZlJuuPQRj146IJ8d3GM/FOTqr6njt6
B2xnI9vWSp12atxa0B+pqiemJ7DthNaaEcwm0QRla03HQfXOrxyP68u6CqoSFMjGDhROvkFNxdWy
tLOUb2aDmlOJSZjRrC/2s5LdoB0IUZ/uQWGm2JjJJY6Emc1P9LsvI8EGbFbWDJF5tNfiZcWz66ea
5IciTiR2QOK2eJueKPvTq8Fp9OgxNyzPhdtDDl9yHxl35iPE7Z0+7JiMwjC5KXXdLrt2WaPuzKbx
o1K6hQuRShvvNxIioZtnevaZp34Cb8Qamlc8WGgwN7g9IaO+EgHwhMJW6Fv/CE3C+8HHTh8tM4Fg
NKaNdme3g3jFuS3/bGCcaMjq8BHdTYyFGfOBShNdyt15zD1gc6oBLd9lKdgudELB0i4IqmtDg/Qh
8tL71algsWz9fUFb0ccbPOhlL4E3uKF+iyY2T01qb5orYRV6pV8NZ2NdUu2x7vVlrR0IohXpbZ5k
5LAOZPCctLG2fzGg1x70VBaA+mIC/v79e1PuM7xFENJFsCm2M+wu/5vKR/1TbEjSIuC59inLlN8j
kDd7QBQ4R8dSE+wZ+VKxw0gyZJAwwhLdm4kJ3WZwIfQPRcfh03BCwzmyeZi43U8yrRv4mMZqHw3B
dH8eJsBD+I7wrnD4CtJkoeDOCKvi2cEKYL03ug0VpSjK7z2kmsjWC/ssOoddd7KwQAsygLFT3Wke
VSuMrc9lncxhNypb1mGFZuAn7UVyaVAeR26+rDtBjElUYOEQUjYwCnQ3IMdgEXiFBXjh3BpxauYO
nLQu9pVvTENA9LRTx+gy5fe5pnvHKidDV7Qmg7vTG7TosQ/o/QuisuEEZqo7bzM3MluZLrt5X2NF
34Y0CtnyPBiuwQjPxEwJrAeNCN6ek/Fj/H2xxnHLiI1poWJyA9uQEWlF0sCV4wL4miDKqokE4Oyk
fnZ6r0akKLkiow64xR+95AJXXIsEgUVhjRPytRf5WhQBvGhUCLw3bAbKqkFXVhVp7b86XpruUZlb
z0bD4HRRi/2WObjV3KIdKhEUdHTvlr7UCBstD+aSM2aP2bBs9zCsjMd5c0jIE2N9Y6yjHs0fHXiy
SYBTcWfFvpZSIvVrlj26ytfNkzlW2051ffsumRm9Zb6LrCDvX/sGlnLvdeUPfetSTmNY1CC8zoUZ
ABV7LuCsohrrDX7bQarboaeXuxpPBbAyMbFc6lVy/2wJvV3QNEwEA+JJ1ZNerf2p7a38ninnp47z
hwpFSoxlnE64brw1Rrk6MaINvlCsfDhHyn40rIPwM62P/zz951zBtUaSya2VQ3CPWmtdrpvKsjb0
kp4VPoGzTGcrZZUSFULSXOz+1r35t6PmUg/aYO4qVkof4DgAzPz7CUDCuSMa1LlQDopmWK5Ol1Jy
mXhNQVBXNofUbDT8jbUs3Phl6bMuEc7rIiQUNdPGEF6W+F7e1goseySOthDrbnTIa7k4+DaXl3H1
FkJVdMs+2woPZaQyExeoTDqeBNknB9Q8rkt5MHtClmMcRGxoGZuiMzbGeSoPbbbw+D93AYYyiXPy
cBJIaZDKbgnhsJboPX9vYMgM3NUGiSL+IkzGGcacyix81W2ym3kxKLIQYpqGlySus9xmbjpGOCr0
atVY4gCHEz49fAUNj3y4Mhl12maX9BK4BlNCSYCu1QpR/4Luh97vgnBg8xGv1biV7RmIwKyu8NN8
/N8UjMQQfaxR7lLbtfyDnzm3hBrnxoecuVH3W1Kzea0b9wVMZ1m+aVXeDSHYr8MwF3YPqxqe5k+/
5zwNFrgcOIRMo+OGaqSQIjA82URYZ/RVIRFzfJOraGV9166LXhyU5LWDHuP4LNK0pv/CGnIANjEC
T+NFLgpkKulhoWCsB/fcsPz0eRxwUIaYPKanNidrM9CdQaCzxih8PHaGsUpGRvCig22rbW2f6Tla
9ABioDG+2nQgXkxZhIhQdQ5MKVe7le+FO8m3P7/DHiB+2MkhLdVhqkthBx2PbkL6Vf+TKeVk7kGC
mAkLc8DSJrelYlfxRi8UmRCQWNSCMEhmie3tCrKCo1mgX3+kX0jcvbPkAnHCXFWfpgPIyZ6/rhVh
CyuQqz2P4iWte6t7XmDnJCc6e5af1S/MYSBFlW+D6bPkc5CXOqrcMoE1VMzGAzyLRNInZhhzAC7K
gQlhiY7fV0vtH4ZFN79R5XvvZZfEhafBocqR19zYvFh+P2kta29O67c0NxaOEHk/zRZCD5O2Bygi
8NcqfUpJSupQmo2wlcZfRu9/RT7IjmjbHNa7USxffsv2/jKK+ocH0ud/ZlT10lT886/eU//wq/pP
Har+8aj9z+bmAjX861Pd3s3fX/2vd3czp/o/2Vj97aHxv5pc/Wm49ZfL1W9Pp5fmv/eg/+UZdXtH
//5E/3fGWCauVP/wxfr9RL89uf6rJ5AfWHepH1hnOcYftkv8nQMd/PcPNmeyqdO//rfmO38wsdVv
0uH//f95wb9doX9/6//uBvbfe8x/9Ql+/v5efnuDWVje/X9dA9P/wxYmO6Dp/vkZ0ZD+4xr4fwgc
JZC9A6Hdfv58wf9B1+Cvd8SK//vC/H9YBrb+h8DUkZEd8Q23H7S+f7sEuvgDrgf+eh7wye0HN+H/
WauA7+c/uLuW5raNJPxXcEtStU4EUOLjkiqJoh6WKCsirdTmNiTH5FgQwOAhhUpt1V72R+x5Tzns
bY970z/ZX7LfABwZPYBIiuhEjg92mZTcaPT09PtRkwve7Lpggx3sjuh8YvUiDVret+0GJqe5TdyR
z+vtvd0cpRoM0Pi2g7pIFGLn568nwxVe/g3EBNYdYuHQUkzsvIAGG1yUJ6nahd8+yeSpknFhtuDa
XzDStAxgKUYyWdHaaXtPw/qyXx1i8mAOPBcp+vP34+IgwkzYFX5ohF/xvy9fsfzwSrTMlydKRiIa
zxbZCy+WiOYzDQ+krx4kmWgIsfMJjdK0xCcRuAoqiuIS4VypMSYH5rA0WfYYIPd8ZyD8OzEJoyJo
vVC1LtLHqUjkrfAJznrLTF3AJ2EwSSMRG0iaFu4OBjjUBXwBAkdimhKMXbBebciXIhC3FKweRbwa
4SrufNLhZZ6l+vvlP19io6mJoSOY2GD4vXhjIKo+IY0LB30e4IvSZaO/F46lCNb8Drm8uVlYeNIf
c3v3P0TWHcMsZ/uYlq9c0Furru5+kEBWJBZYFxM+asKNFeEnLJOrCbGHcTVzIrpcZDXcemhe6LGs
zv6ttAmLFG+7Juz9NE4i4Vt0gK6oSYiBnhdbhTOWQHRKYuZl7PBO3wSKcRPrrnaxPGB3D5YsxrFg
wVI9ml/CM5mG9lOwuBK7aRr402xj3D02UtpPST9N8YVs3UgxgWeExYhNrO/ClHe9C8dz3TaWtmHM
zaebbCnATR90IHzcIWeQQKcQwa8nAzeR8HOxK3MPsQa0DTE8ri/jcB4m4pYeFUL0ex3EKfaaO1gY
0EB3b4mFtyBiX6C2So4M2loAtxoNDDgGO7TADdhOgFiy+bG2dLYkYldEajQCAzoXMpnJyBfBhBCz
vQufEkuwMIQIHOJhJnhj7WNfT0tp2byJjiocyZ9BB/lTCEth6K65gcHO2w+moWWJmSdUMNSGt/8g
TOJ7WDYGUmaIlYRvgfybwpWBooPE4dY8K0I2BZqiAGuiDKDMzGEA252JSRFmWWG+/P2v5Dwd+RB3
4QcH99TBVNlpSB6y6lpuSI9DeRuOI0SUxs765zFwYBfRvghZKvIeDMyCyYJhFBIxtodpY3XZpQsA
MC6c3CQMnmhkIGv+WalqNjyGrphL51pGE2J5rVTOG0I+/KhGsGQIx+sYSF3K9KaLeWLAaDLo3bO1
gf4MbzGE3POd4xQuBZEpTQY26aEKNqJgW6t06oZE7iVoDZtTcd1iuJ1DXPtjgaoFQoh2yfpMP9ls
G2J8LEb0ErYZju94ZqmBsg2+BaYlRkC5UX1W6z7+J5HO5KvTu1BF5NYhD1of/JkMFuTQKhyzl9Pi
XI1sqwC1w/WxPYehix4eAyjT4LsMXAZ8LSro5TJ1pURfTMRUxIjSGFg5wgzH1heLMEkoO6y0fje8
bn0EwO6JDMYuYIP99qYXwFpAGW5xH4p0PKbMoNdQ1z+2FNJXpURJu3rLCQ9k26POQv21QYcPWv7+
nFKeaDKw8YWCiW9ePuNgDpWRQaX6wm3tmcdsz2q5Pn5zoOJYpAZchnU5GJK+WB1dPf6WIk1PzEJk
tMxztkf7Cp7JhAhiVCPUBzuQi/FM+j6NQng7DBgv406lGKSnlxjVZeeBDORU+AaQPj9Pr0OsDRfJ
kEg45zIMyEXxXAYraBAif0BZ2tM7WGsjnU4E4TiEOupDHYbUS/MaDAp68Piv0EHJxeNvDvjZuYwe
/x2MFY3TYkkcA/a4hlYoz2swXJihCB5sAY10ZX2E309LF3yXgaGxx+VGBcI5EjHRhN4ugyxFklBZ
Nr3HksZDHAaZGGWoml1vDgX7U8kH8ZoMzPaTuh2J0T2VGE0Gbstl6KB0v1sMUuNARc4QxhwRoojX
G6Jvr6v2RwtJzq7l6Z0Ger9Bq4PJWijkWXthXi8Om6dyvrxIbBc+LbUgOMTWMbY8BjrybthG31W9
LbWuUuvLX1Ceb+BkBppejFgX7ECoIHEutZqXmQrqa5sYRSYGdCZrONLv7wOVyElFjsfTtWJ13+Mp
oFeRi8zqS55/Qryhr/eUXzHYZoeAAd0dFGCZ7yqkRA7/9S4wqv+xC6TuBS7ir18S5TnFr3q69M9U
B5FnmZ+YL1el0w/ELAJDGmJmBGbwfLuLeUTdUw6/91g8CLBzpOYEX12EVZebTyNqwGa7UWoDjSMh
iXbDMmUWXH82ULID81zzseIybHjX3oaRZcO7HoO0w6RjoRKDXoYth4I/lyMRUJGJWgLzmO2p8A7D
NgyUDFkOG+oH1A/Q8ES5IiF9saM/EOlEOfuRsO3flfUBG3LDAGuVqa/vMVyypULSODu9W4VkmeX1
ewx66UesNHYORHBTPEfUGZiP2zPHX+WtJNzhNRku3kXogOm+ih3bhsGO+fo4HyNLHTiDdDRRKO5R
Y3IVdz1MGKv/jGEajJzTuFT9gBpCyLsOA432R6nTT2PCkUvoDDT69ao36F1d9w7/5mjmkREIZvM/
KlV2duGbuF7bQ3nMLvZkriNclbJeocIZyw2zajij/VdVGxakzp+hkqOy9A/bvT7fk8iqCL/Ak/gw
RYISEoVqSwana/9BRiOhPlLADMJ7P4LwpjqNwRSDnpn6YiLjmeFBbTV4DIToLzD2i5oNHgfCs9Q+
NAadiyHPWK5ZJEGDAVdUuIzCCT0zjojkIFLOOQwEok44kr8QtbR4iyPEier8qXOm/xrsXxVJjEEi
5uP2Ns1pMEGiwYpTu/Be63tUKA4jFHY5MhhvxZyKBpfDMD1bRFNsELJuBgKG9cmQF2xjIDCtlUFn
aX3YeXC2AjYDY5zB18askxJJGO71uaDlZdi6Vp8WfTEWYemK7DFQua+rBa2smcuRZEDNwUTdURfI
bTLoOl0jsbDvNEdV2YWc05Sn22I4uksRibH0K12INgv8m5Kp4nYY7vYluvQw2QXldYg45sGiTP2v
LC7f1ANXwVTMITYIZJeBO4YzoWxf0+OwLYbioypTGpkX8wrbq6mhUCg/MHByG4tBEmGj9I02C20x
hzW+5lnb4/z+YSQryLHLgPe1kgka4AyOGT04RN07xAjCO+c0QW333PnOwZxKDEVNlzez+DgXjfAM
L7J84FmKGVMzpAO/c8w/VdVDW7scydLBHJEnf1Elb9D7wmH79NVk4kunJ2Iab8nyAs9bVpAiG3UJ
Lak2mKkb9NQEoNrTP/MwTPGk0BmH1pq10Yq8Z3pVqiDTKgIHFCn/f3//Z3wjFsI5jhbI6QGDE5TB
3gpzakQeIhvUbHAUQQ4VStPfoMSS1hW2sM28scPgc6Gm50bcGHaPvzvE+tYF/CXl/IBWB0FygZ3W
HiY0MTz0MLyZhCDgUNzAjVS0qxXbvNGGtfbwXjHUlLU0foERDh8JBuq/rA0zrb9C+/C2UN1VvJ4M
iibr26S4ugweAFrvpyqlSobBnMa6MBA2y3yfyOhBTsM7y2v2GIwcIC+sDGS5n7cQ/txQ8h6k/hRN
f+QEGwzoHkod7CEpC47cwmkEMtDKCI56216c2O2waG9/Xq9tSNzugxzPKG056m0x1dMmQovBdDkS
USirbIiVPawbkuIoEsGYmP5thht9rEZowbKSkRyO0HGKpEksF4YHtEG6fh7Denl5LCPkxihYDjqg
ZIhSl6NAuhuFqBkkogF1ZoYk2/sRJyk8wYgQweWoYD6Fz20JB5ejgvk0ET7F1mWgwlsZWQyGqfb1
ifsW5jNaVWhe1+XQQOciubO4gSN4fa6SWWqbJi5Hl+zAD+/EjY0yA43PFeR6IgOY7ValEUd8/Dz9
RSJPkEZTww1a+rgcbnYfK5JBEwJ3jyHhjIiisCoL9xiuCBy0hCLL4S0/M9rA5agARnD8XlBZwaGa
MXrRFmwcVQiXmL2SWj0fLkel6RU8Z8vZwOw1w3bbaw59o+2kJzLSDIAzqRmpgLjEHofXMZhb5YiY
nMGA8J2AQxdNDKQsYuZxkPheTqjy8Diq8Qb3KkEm3GZjj0Plvb/RFZ/EuMRsGUOZ7bltWd11hsD1
JKRuI0dy9VqPVgDfdVVCJIbH0lWKwVu6oSuiDM3h1QxQ0ECVqsfRKI9An9TzLPo0LI5FChxlm3nW
Ejk1ifQwxd5FAwWDsjoL4/COULvTcbHVolOfER//oe9NlWuG2aaYkNnpoBekjfK6xu76x71maG1Z
6F43ulZ8BX29f5dC8v0oHVHjo/5BYtabwvTALFZ0IKIRupAM0EyAmw/byyyM8UmVTwf5cOTYNLaY
ARkbDDOTlOHW6DEWKNnH7EMCmqMGoisWsEKqbg2HKd21uIOjZ/8wvEWLHp3hyWHxGrjVQ2o4EvTo
WbJboTgMVEwInaCTKKXdrBxd5Sco4leEmTnyLW/Bx9b5uRwl4H0R6eZNe9QAxxgjuG5JrDu0E0IN
jvLySwTRklBPpSVq0eMoA8+bzs4UVk5l0vRC3ikqQTiyuflTztMxtRg8DnthCG9DTcQkQ38YjjCR
sXgCHkfIRpcD5PTpgi/DuEoYehxphJxQ1woxXvQCamNFjyXLpUKpmoRj0As2QyQqnjnXKpqqSiGP
+nZDz+3V6fvByicweJ4HCJ1YU4awIac+5l0M3kQBmQGUmRcc2d2BoFaR12KIXw90B2kvRdWKPQTG
40iY5NwJEyaZPf7my1vibmE7qCHS9nySvUBf4AnUd0aHNkeZWv4CuRZwvs5zKd8YrPXRNjCNc206
t2g295bNln9M/4aXzdyta/bTkdHj4iz31xoHDZYtDRjmiEfBXf2A9YZLeV086Sb8YXQLd5pNeJft
NoYkr40mvd655/OQv8Bzj6a6OpLWxnPUWR2gLtdKsnBEPw4igTV/RTbimDzTRbUoibpxlER1Qz+0
pxpyVAL2xvAl6A4DjuEHR3B8xjM9ktKab8iRTTgS/s2zkR+GuNIx1ndbPMxS6YuCOhRzEtZwOYoI
dF01widEfbvtPcPX26vvSxmlBkoe2VgrVNfn+t9HqY2sx3FDrhHXfcCADRo6+pzbN6sG2H+BSiGf
G4JeW3EbksPhsDAPUDlihws5DFctbsNKB4qjWagbaq/z6zOJrTfB9Jsq/5PDG8yi+7rNGSayFsRV
z+HIc3fD0NhkJNjAkew+Uh9VUQZxNKIcIZenhxKYmTlZfkWNo3KH3MrxMxvXeGW6UO8JLHXgcezI
WerarElMH7YOMzxtT9ENkBNyKByKAQFIkvjjmHNxIpG3XXJo9g798SGCAL75jrwENqwYpthevZ0p
rHWAa20gZSqOYyRgdxah1QSx+wpHxeUoI72Q905X+BVJO45M5oWyZrdy5DGvRYBJ5dSc4IiRXAj0
sJAT5LizmsA/SbTX0aLabO2ednGSxfZsd6mSMWJblcoFe1/Mu9R4gJgjmaZfoTwS3tW7E2u/AQhD
ad5huI5QUvFM+NX9geW1T+kWk3R0PO1E+kjK/MXZjxGUjTFBN4806xuLtBh6XLppMCN2Ctbx1KfZ
MLyBbUqo5nGYEkN0rVJsOTqOhykKaSxkGTjzRxyvyiPvR1iZTJ0sbAeqT+aSkemt76pZ77N0dfun
ztqYS2sQ1SpjD0HGVgv7f/ZQ2bCDPh6O0rZlkc0g29vk9FGBFTnvUnSzwV6sNONauoNoB7Nr2oiC
YSPW+t0Prxf/albs1Krr+BTfRovO1cUPxd/uLWO+hfWbBJkX/bzQHly10IsAXqK5In5bGtZTxHv9
W+aMreNRTztGDQKrGgCxYhrZIyJUONqzr9LY6lX3OJLLw8f/YvDwQhavJCarmo/PqdEiJc0J/zFR
/6rNa+ZYsrP63fmi6t25ub9q5dsX+JYV++a+vLesWm/3mb3lGpZeaoOxDyfz+/8DAAD//w==</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sz="1400"/>
          </a:pPr>
          <a:endParaRPr lang="en-US" sz="1400" b="0" i="0" u="none" strike="noStrike" baseline="0">
            <a:solidFill>
              <a:sysClr val="window" lastClr="FFFFFF">
                <a:lumMod val="9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4</xdr:col>
      <xdr:colOff>647700</xdr:colOff>
      <xdr:row>4</xdr:row>
      <xdr:rowOff>175260</xdr:rowOff>
    </xdr:from>
    <xdr:to>
      <xdr:col>7</xdr:col>
      <xdr:colOff>441960</xdr:colOff>
      <xdr:row>16</xdr:row>
      <xdr:rowOff>129540</xdr:rowOff>
    </xdr:to>
    <mc:AlternateContent xmlns:mc="http://schemas.openxmlformats.org/markup-compatibility/2006" xmlns:a14="http://schemas.microsoft.com/office/drawing/2010/main">
      <mc:Choice Requires="a14">
        <xdr:graphicFrame macro="">
          <xdr:nvGraphicFramePr>
            <xdr:cNvPr id="7" name="Genre 1">
              <a:extLst>
                <a:ext uri="{FF2B5EF4-FFF2-40B4-BE49-F238E27FC236}">
                  <a16:creationId xmlns:a16="http://schemas.microsoft.com/office/drawing/2014/main" id="{BA89D123-1B7A-49A1-B8D2-C9948E0F8843}"/>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3863340" y="906780"/>
              <a:ext cx="1828800" cy="214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286774</xdr:colOff>
      <xdr:row>5</xdr:row>
      <xdr:rowOff>163871</xdr:rowOff>
    </xdr:from>
    <xdr:to>
      <xdr:col>10</xdr:col>
      <xdr:colOff>245808</xdr:colOff>
      <xdr:row>7</xdr:row>
      <xdr:rowOff>131097</xdr:rowOff>
    </xdr:to>
    <xdr:sp macro="" textlink="$O$5">
      <xdr:nvSpPr>
        <xdr:cNvPr id="3" name="TextBox 2">
          <a:extLst>
            <a:ext uri="{FF2B5EF4-FFF2-40B4-BE49-F238E27FC236}">
              <a16:creationId xmlns:a16="http://schemas.microsoft.com/office/drawing/2014/main" id="{5C8B619D-64E1-3A0F-AA53-FAF37FF64525}"/>
            </a:ext>
          </a:extLst>
        </xdr:cNvPr>
        <xdr:cNvSpPr txBox="1"/>
      </xdr:nvSpPr>
      <xdr:spPr>
        <a:xfrm>
          <a:off x="7546258" y="1065161"/>
          <a:ext cx="1401098" cy="327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68BE72-B1A0-4605-8851-B263A9F8F533}" type="TxLink">
            <a:rPr lang="en-US" sz="1400" b="0" i="0" u="none" strike="noStrike">
              <a:solidFill>
                <a:srgbClr val="000000"/>
              </a:solidFill>
              <a:latin typeface="Calibri"/>
              <a:cs typeface="Calibri"/>
            </a:rPr>
            <a:pPr/>
            <a:t>1.334711E+11</a:t>
          </a:fld>
          <a:endParaRPr lang="en-IN" sz="1400"/>
        </a:p>
      </xdr:txBody>
    </xdr:sp>
    <xdr:clientData/>
  </xdr:twoCellAnchor>
  <xdr:twoCellAnchor>
    <xdr:from>
      <xdr:col>7</xdr:col>
      <xdr:colOff>213034</xdr:colOff>
      <xdr:row>4</xdr:row>
      <xdr:rowOff>49161</xdr:rowOff>
    </xdr:from>
    <xdr:to>
      <xdr:col>11</xdr:col>
      <xdr:colOff>270389</xdr:colOff>
      <xdr:row>5</xdr:row>
      <xdr:rowOff>172064</xdr:rowOff>
    </xdr:to>
    <xdr:sp macro="" textlink="">
      <xdr:nvSpPr>
        <xdr:cNvPr id="4" name="TextBox 3">
          <a:extLst>
            <a:ext uri="{FF2B5EF4-FFF2-40B4-BE49-F238E27FC236}">
              <a16:creationId xmlns:a16="http://schemas.microsoft.com/office/drawing/2014/main" id="{B6A0DFA7-9C8C-8ACF-18DC-B461B3D3BB5B}"/>
            </a:ext>
          </a:extLst>
        </xdr:cNvPr>
        <xdr:cNvSpPr txBox="1"/>
      </xdr:nvSpPr>
      <xdr:spPr>
        <a:xfrm>
          <a:off x="7472518" y="770193"/>
          <a:ext cx="1810774" cy="303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Total Revenue</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83820</xdr:colOff>
      <xdr:row>3</xdr:row>
      <xdr:rowOff>68580</xdr:rowOff>
    </xdr:from>
    <xdr:to>
      <xdr:col>8</xdr:col>
      <xdr:colOff>7620</xdr:colOff>
      <xdr:row>6</xdr:row>
      <xdr:rowOff>38100</xdr:rowOff>
    </xdr:to>
    <xdr:sp macro="" textlink="B20">
      <xdr:nvSpPr>
        <xdr:cNvPr id="2" name="Rectangle: Rounded Corners 1">
          <a:extLst>
            <a:ext uri="{FF2B5EF4-FFF2-40B4-BE49-F238E27FC236}">
              <a16:creationId xmlns:a16="http://schemas.microsoft.com/office/drawing/2014/main" id="{F82C25DB-731A-988F-895F-E8FC5A03C785}"/>
            </a:ext>
          </a:extLst>
        </xdr:cNvPr>
        <xdr:cNvSpPr/>
      </xdr:nvSpPr>
      <xdr:spPr>
        <a:xfrm>
          <a:off x="3848100" y="617220"/>
          <a:ext cx="1684020" cy="518160"/>
        </a:xfrm>
        <a:prstGeom prst="roundRect">
          <a:avLst/>
        </a:prstGeom>
        <a:effectLst>
          <a:outerShdw blurRad="50800" dist="38100" dir="13500000" algn="b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4BD8564F-814B-401C-A5D4-5D145685CCF0}" type="TxLink">
            <a:rPr lang="en-US" sz="1100" b="0" i="0" u="none" strike="noStrike">
              <a:solidFill>
                <a:srgbClr val="000000"/>
              </a:solidFill>
              <a:latin typeface="Calibri"/>
              <a:cs typeface="Calibri"/>
            </a:rPr>
            <a:pPr algn="l"/>
            <a:t>2689</a:t>
          </a:fld>
          <a:endParaRPr lang="en-IN" sz="1100"/>
        </a:p>
      </xdr:txBody>
    </xdr:sp>
    <xdr:clientData/>
  </xdr:twoCellAnchor>
  <xdr:twoCellAnchor>
    <xdr:from>
      <xdr:col>15</xdr:col>
      <xdr:colOff>83820</xdr:colOff>
      <xdr:row>5</xdr:row>
      <xdr:rowOff>45720</xdr:rowOff>
    </xdr:from>
    <xdr:to>
      <xdr:col>18</xdr:col>
      <xdr:colOff>647700</xdr:colOff>
      <xdr:row>6</xdr:row>
      <xdr:rowOff>114300</xdr:rowOff>
    </xdr:to>
    <xdr:sp macro="" textlink="">
      <xdr:nvSpPr>
        <xdr:cNvPr id="4" name="TextBox 3">
          <a:extLst>
            <a:ext uri="{FF2B5EF4-FFF2-40B4-BE49-F238E27FC236}">
              <a16:creationId xmlns:a16="http://schemas.microsoft.com/office/drawing/2014/main" id="{C880D860-6532-364A-567B-274558ACEDD4}"/>
            </a:ext>
          </a:extLst>
        </xdr:cNvPr>
        <xdr:cNvSpPr txBox="1"/>
      </xdr:nvSpPr>
      <xdr:spPr>
        <a:xfrm>
          <a:off x="9022080" y="960120"/>
          <a:ext cx="19202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556260</xdr:colOff>
      <xdr:row>4</xdr:row>
      <xdr:rowOff>106680</xdr:rowOff>
    </xdr:from>
    <xdr:to>
      <xdr:col>12</xdr:col>
      <xdr:colOff>68580</xdr:colOff>
      <xdr:row>8</xdr:row>
      <xdr:rowOff>53340</xdr:rowOff>
    </xdr:to>
    <xdr:sp macro="" textlink="">
      <xdr:nvSpPr>
        <xdr:cNvPr id="2" name="TextBox 1">
          <a:extLst>
            <a:ext uri="{FF2B5EF4-FFF2-40B4-BE49-F238E27FC236}">
              <a16:creationId xmlns:a16="http://schemas.microsoft.com/office/drawing/2014/main" id="{8718800E-52C1-D7DC-4D0C-EA9F5A0A442F}"/>
            </a:ext>
          </a:extLst>
        </xdr:cNvPr>
        <xdr:cNvSpPr txBox="1"/>
      </xdr:nvSpPr>
      <xdr:spPr>
        <a:xfrm>
          <a:off x="4823460" y="838200"/>
          <a:ext cx="2560320" cy="678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Movies</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7</xdr:row>
      <xdr:rowOff>0</xdr:rowOff>
    </xdr:from>
    <xdr:to>
      <xdr:col>7</xdr:col>
      <xdr:colOff>0</xdr:colOff>
      <xdr:row>18</xdr:row>
      <xdr:rowOff>137160</xdr:rowOff>
    </xdr:to>
    <mc:AlternateContent xmlns:mc="http://schemas.openxmlformats.org/markup-compatibility/2006" xmlns:a14="http://schemas.microsoft.com/office/drawing/2010/main">
      <mc:Choice Requires="a14">
        <xdr:graphicFrame macro="">
          <xdr:nvGraphicFramePr>
            <xdr:cNvPr id="5" name="Genre 2">
              <a:extLst>
                <a:ext uri="{FF2B5EF4-FFF2-40B4-BE49-F238E27FC236}">
                  <a16:creationId xmlns:a16="http://schemas.microsoft.com/office/drawing/2014/main" id="{7302BCA5-6765-4489-881C-680649E8DA8F}"/>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3139440" y="1280160"/>
              <a:ext cx="1828800" cy="214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108523</xdr:colOff>
      <xdr:row>24</xdr:row>
      <xdr:rowOff>99392</xdr:rowOff>
    </xdr:from>
    <xdr:to>
      <xdr:col>5</xdr:col>
      <xdr:colOff>353273</xdr:colOff>
      <xdr:row>49</xdr:row>
      <xdr:rowOff>102800</xdr:rowOff>
    </xdr:to>
    <mc:AlternateContent xmlns:mc="http://schemas.openxmlformats.org/markup-compatibility/2006" xmlns:a14="http://schemas.microsoft.com/office/drawing/2010/main">
      <mc:Choice Requires="a14">
        <xdr:graphicFrame macro="">
          <xdr:nvGraphicFramePr>
            <xdr:cNvPr id="16" name="Release Date">
              <a:extLst>
                <a:ext uri="{FF2B5EF4-FFF2-40B4-BE49-F238E27FC236}">
                  <a16:creationId xmlns:a16="http://schemas.microsoft.com/office/drawing/2014/main" id="{0DFBAE9C-DB57-3F15-BDB6-F8A2673F4AB7}"/>
                </a:ext>
              </a:extLst>
            </xdr:cNvPr>
            <xdr:cNvGraphicFramePr/>
          </xdr:nvGraphicFramePr>
          <xdr:xfrm>
            <a:off x="0" y="0"/>
            <a:ext cx="0" cy="0"/>
          </xdr:xfrm>
          <a:graphic>
            <a:graphicData uri="http://schemas.microsoft.com/office/drawing/2010/slicer">
              <sle:slicer xmlns:sle="http://schemas.microsoft.com/office/drawing/2010/slicer" name="Release Date"/>
            </a:graphicData>
          </a:graphic>
        </xdr:graphicFrame>
      </mc:Choice>
      <mc:Fallback xmlns="">
        <xdr:sp macro="" textlink="">
          <xdr:nvSpPr>
            <xdr:cNvPr id="0" name=""/>
            <xdr:cNvSpPr>
              <a:spLocks noTextEdit="1"/>
            </xdr:cNvSpPr>
          </xdr:nvSpPr>
          <xdr:spPr>
            <a:xfrm>
              <a:off x="108523" y="4472609"/>
              <a:ext cx="3309315" cy="4558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117300</xdr:colOff>
      <xdr:row>50</xdr:row>
      <xdr:rowOff>37732</xdr:rowOff>
    </xdr:from>
    <xdr:to>
      <xdr:col>5</xdr:col>
      <xdr:colOff>369038</xdr:colOff>
      <xdr:row>68</xdr:row>
      <xdr:rowOff>101232</xdr:rowOff>
    </xdr:to>
    <mc:AlternateContent xmlns:mc="http://schemas.openxmlformats.org/markup-compatibility/2006" xmlns:a14="http://schemas.microsoft.com/office/drawing/2010/main">
      <mc:Choice Requires="a14">
        <xdr:graphicFrame macro="">
          <xdr:nvGraphicFramePr>
            <xdr:cNvPr id="17" name="Rating">
              <a:extLst>
                <a:ext uri="{FF2B5EF4-FFF2-40B4-BE49-F238E27FC236}">
                  <a16:creationId xmlns:a16="http://schemas.microsoft.com/office/drawing/2014/main" id="{FD10B2AF-8309-37B0-7E3D-D5070A6AEAC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17300" y="9148602"/>
              <a:ext cx="3316303" cy="3343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7952</xdr:colOff>
      <xdr:row>8</xdr:row>
      <xdr:rowOff>102222</xdr:rowOff>
    </xdr:from>
    <xdr:to>
      <xdr:col>19</xdr:col>
      <xdr:colOff>418769</xdr:colOff>
      <xdr:row>38</xdr:row>
      <xdr:rowOff>27626</xdr:rowOff>
    </xdr:to>
    <xdr:grpSp>
      <xdr:nvGrpSpPr>
        <xdr:cNvPr id="6" name="Group 5">
          <a:extLst>
            <a:ext uri="{FF2B5EF4-FFF2-40B4-BE49-F238E27FC236}">
              <a16:creationId xmlns:a16="http://schemas.microsoft.com/office/drawing/2014/main" id="{B7F842AC-2B6F-35D8-4447-871A2911B5F3}"/>
            </a:ext>
          </a:extLst>
        </xdr:cNvPr>
        <xdr:cNvGrpSpPr/>
      </xdr:nvGrpSpPr>
      <xdr:grpSpPr>
        <a:xfrm>
          <a:off x="3665552" y="1565262"/>
          <a:ext cx="8564217" cy="5411804"/>
          <a:chOff x="2180022" y="1188249"/>
          <a:chExt cx="5584494" cy="4110671"/>
        </a:xfrm>
        <a:solidFill>
          <a:srgbClr val="2D3748"/>
        </a:solidFill>
        <a:effectLst>
          <a:outerShdw blurRad="50800" dist="38100" dir="5400000" algn="t"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A3E5623B-EEED-B75A-4B13-9F264A29CFFF}"/>
              </a:ext>
            </a:extLst>
          </xdr:cNvPr>
          <xdr:cNvSpPr/>
        </xdr:nvSpPr>
        <xdr:spPr>
          <a:xfrm>
            <a:off x="2180022" y="1188249"/>
            <a:ext cx="5499538" cy="4110671"/>
          </a:xfrm>
          <a:prstGeom prst="roundRect">
            <a:avLst/>
          </a:prstGeom>
          <a:solidFill>
            <a:schemeClr val="tx1"/>
          </a:solidFill>
          <a:ln>
            <a:solidFill>
              <a:schemeClr val="tx1">
                <a:lumMod val="50000"/>
                <a:lumOff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D0CDD189-0856-42D5-BA6E-3B4A7F6A29BD}"/>
              </a:ext>
            </a:extLst>
          </xdr:cNvPr>
          <xdr:cNvGraphicFramePr>
            <a:graphicFrameLocks/>
          </xdr:cNvGraphicFramePr>
        </xdr:nvGraphicFramePr>
        <xdr:xfrm>
          <a:off x="2330669" y="1258989"/>
          <a:ext cx="5433847" cy="401870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oneCellAnchor>
    <xdr:from>
      <xdr:col>0</xdr:col>
      <xdr:colOff>200796</xdr:colOff>
      <xdr:row>0</xdr:row>
      <xdr:rowOff>86041</xdr:rowOff>
    </xdr:from>
    <xdr:ext cx="6952649" cy="1200875"/>
    <xdr:sp macro="" textlink="">
      <xdr:nvSpPr>
        <xdr:cNvPr id="19" name="TextBox 18">
          <a:extLst>
            <a:ext uri="{FF2B5EF4-FFF2-40B4-BE49-F238E27FC236}">
              <a16:creationId xmlns:a16="http://schemas.microsoft.com/office/drawing/2014/main" id="{E2A4ABED-367C-0C2F-EE7E-58E254585ACA}"/>
            </a:ext>
          </a:extLst>
        </xdr:cNvPr>
        <xdr:cNvSpPr txBox="1"/>
      </xdr:nvSpPr>
      <xdr:spPr>
        <a:xfrm>
          <a:off x="200796" y="86041"/>
          <a:ext cx="6952649" cy="1200875"/>
        </a:xfrm>
        <a:prstGeom prst="rect">
          <a:avLst/>
        </a:prstGeom>
        <a:solidFill>
          <a:srgbClr val="000000"/>
        </a:solidFill>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noAutofit/>
        </a:bodyPr>
        <a:lstStyle/>
        <a:p>
          <a:endParaRPr lang="en-IN" sz="1100"/>
        </a:p>
      </xdr:txBody>
    </xdr:sp>
    <xdr:clientData/>
  </xdr:oneCellAnchor>
  <xdr:twoCellAnchor editAs="oneCell">
    <xdr:from>
      <xdr:col>0</xdr:col>
      <xdr:colOff>92292</xdr:colOff>
      <xdr:row>8</xdr:row>
      <xdr:rowOff>37473</xdr:rowOff>
    </xdr:from>
    <xdr:to>
      <xdr:col>5</xdr:col>
      <xdr:colOff>346291</xdr:colOff>
      <xdr:row>24</xdr:row>
      <xdr:rowOff>28635</xdr:rowOff>
    </xdr:to>
    <mc:AlternateContent xmlns:mc="http://schemas.openxmlformats.org/markup-compatibility/2006" xmlns:a14="http://schemas.microsoft.com/office/drawing/2010/main">
      <mc:Choice Requires="a14">
        <xdr:graphicFrame macro="">
          <xdr:nvGraphicFramePr>
            <xdr:cNvPr id="8" name="Genre 3">
              <a:extLst>
                <a:ext uri="{FF2B5EF4-FFF2-40B4-BE49-F238E27FC236}">
                  <a16:creationId xmlns:a16="http://schemas.microsoft.com/office/drawing/2014/main" id="{14F3905E-B315-4A9B-9F58-6B24EE5916F0}"/>
                </a:ext>
              </a:extLst>
            </xdr:cNvPr>
            <xdr:cNvGraphicFramePr/>
          </xdr:nvGraphicFramePr>
          <xdr:xfrm>
            <a:off x="0" y="0"/>
            <a:ext cx="0" cy="0"/>
          </xdr:xfrm>
          <a:graphic>
            <a:graphicData uri="http://schemas.microsoft.com/office/drawing/2010/slicer">
              <sle:slicer xmlns:sle="http://schemas.microsoft.com/office/drawing/2010/slicer" name="Genre 3"/>
            </a:graphicData>
          </a:graphic>
        </xdr:graphicFrame>
      </mc:Choice>
      <mc:Fallback xmlns="">
        <xdr:sp macro="" textlink="">
          <xdr:nvSpPr>
            <xdr:cNvPr id="0" name=""/>
            <xdr:cNvSpPr>
              <a:spLocks noTextEdit="1"/>
            </xdr:cNvSpPr>
          </xdr:nvSpPr>
          <xdr:spPr>
            <a:xfrm>
              <a:off x="92292" y="1495212"/>
              <a:ext cx="3318564" cy="2906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432821</xdr:colOff>
      <xdr:row>7</xdr:row>
      <xdr:rowOff>125895</xdr:rowOff>
    </xdr:from>
    <xdr:to>
      <xdr:col>33</xdr:col>
      <xdr:colOff>353664</xdr:colOff>
      <xdr:row>38</xdr:row>
      <xdr:rowOff>15574</xdr:rowOff>
    </xdr:to>
    <xdr:grpSp>
      <xdr:nvGrpSpPr>
        <xdr:cNvPr id="10" name="Group 9">
          <a:extLst>
            <a:ext uri="{FF2B5EF4-FFF2-40B4-BE49-F238E27FC236}">
              <a16:creationId xmlns:a16="http://schemas.microsoft.com/office/drawing/2014/main" id="{D7A665DB-9AFD-816F-2486-DA286BEA3E16}"/>
            </a:ext>
          </a:extLst>
        </xdr:cNvPr>
        <xdr:cNvGrpSpPr/>
      </xdr:nvGrpSpPr>
      <xdr:grpSpPr>
        <a:xfrm>
          <a:off x="12243821" y="1406055"/>
          <a:ext cx="8455243" cy="5558959"/>
          <a:chOff x="9732620" y="1278238"/>
          <a:chExt cx="6667407" cy="4391968"/>
        </a:xfrm>
        <a:solidFill>
          <a:schemeClr val="tx1"/>
        </a:solidFill>
      </xdr:grpSpPr>
      <xdr:sp macro="" textlink="">
        <xdr:nvSpPr>
          <xdr:cNvPr id="14" name="Rectangle: Rounded Corners 13">
            <a:extLst>
              <a:ext uri="{FF2B5EF4-FFF2-40B4-BE49-F238E27FC236}">
                <a16:creationId xmlns:a16="http://schemas.microsoft.com/office/drawing/2014/main" id="{5DCBBD49-BBC6-9BF6-F11A-A1B049CEFD47}"/>
              </a:ext>
            </a:extLst>
          </xdr:cNvPr>
          <xdr:cNvSpPr/>
        </xdr:nvSpPr>
        <xdr:spPr>
          <a:xfrm>
            <a:off x="9732620" y="1278238"/>
            <a:ext cx="6667407" cy="4391968"/>
          </a:xfrm>
          <a:prstGeom prst="roundRect">
            <a:avLst/>
          </a:prstGeom>
          <a:grpFill/>
          <a:ln>
            <a:solidFill>
              <a:schemeClr val="tx1">
                <a:lumMod val="50000"/>
                <a:lumOff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graphicFrame macro="">
        <xdr:nvGraphicFramePr>
          <xdr:cNvPr id="5" name="Chart 4">
            <a:extLst>
              <a:ext uri="{FF2B5EF4-FFF2-40B4-BE49-F238E27FC236}">
                <a16:creationId xmlns:a16="http://schemas.microsoft.com/office/drawing/2014/main" id="{7C27871C-CAD6-4F33-A70B-FFE956E7AF3F}"/>
              </a:ext>
            </a:extLst>
          </xdr:cNvPr>
          <xdr:cNvGraphicFramePr>
            <a:graphicFrameLocks/>
          </xdr:cNvGraphicFramePr>
        </xdr:nvGraphicFramePr>
        <xdr:xfrm>
          <a:off x="10159124" y="1324557"/>
          <a:ext cx="6101855" cy="412374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33</xdr:col>
      <xdr:colOff>490823</xdr:colOff>
      <xdr:row>7</xdr:row>
      <xdr:rowOff>49695</xdr:rowOff>
    </xdr:from>
    <xdr:to>
      <xdr:col>47</xdr:col>
      <xdr:colOff>509670</xdr:colOff>
      <xdr:row>38</xdr:row>
      <xdr:rowOff>48736</xdr:rowOff>
    </xdr:to>
    <xdr:grpSp>
      <xdr:nvGrpSpPr>
        <xdr:cNvPr id="4" name="Group 3">
          <a:extLst>
            <a:ext uri="{FF2B5EF4-FFF2-40B4-BE49-F238E27FC236}">
              <a16:creationId xmlns:a16="http://schemas.microsoft.com/office/drawing/2014/main" id="{E8FA305A-145A-3EAC-9A91-744A45A22876}"/>
            </a:ext>
          </a:extLst>
        </xdr:cNvPr>
        <xdr:cNvGrpSpPr/>
      </xdr:nvGrpSpPr>
      <xdr:grpSpPr>
        <a:xfrm>
          <a:off x="20836223" y="1329855"/>
          <a:ext cx="8553247" cy="5668321"/>
          <a:chOff x="16561627" y="1297780"/>
          <a:chExt cx="6640318" cy="4318638"/>
        </a:xfrm>
        <a:solidFill>
          <a:schemeClr val="tx1"/>
        </a:solidFill>
      </xdr:grpSpPr>
      <xdr:sp macro="" textlink="">
        <xdr:nvSpPr>
          <xdr:cNvPr id="20" name="Rectangle: Rounded Corners 19">
            <a:extLst>
              <a:ext uri="{FF2B5EF4-FFF2-40B4-BE49-F238E27FC236}">
                <a16:creationId xmlns:a16="http://schemas.microsoft.com/office/drawing/2014/main" id="{BD19382A-0C0B-4C08-A27C-3F01FC29426C}"/>
              </a:ext>
            </a:extLst>
          </xdr:cNvPr>
          <xdr:cNvSpPr/>
        </xdr:nvSpPr>
        <xdr:spPr>
          <a:xfrm>
            <a:off x="16561627" y="1297780"/>
            <a:ext cx="6640318" cy="4317249"/>
          </a:xfrm>
          <a:prstGeom prst="roundRect">
            <a:avLst/>
          </a:prstGeom>
          <a:grpFill/>
          <a:ln>
            <a:solidFill>
              <a:schemeClr val="tx1">
                <a:lumMod val="50000"/>
                <a:lumOff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3F6953C6-00F6-4399-92D3-D29C4F8CABF8}"/>
              </a:ext>
            </a:extLst>
          </xdr:cNvPr>
          <xdr:cNvGraphicFramePr>
            <a:graphicFrameLocks/>
          </xdr:cNvGraphicFramePr>
        </xdr:nvGraphicFramePr>
        <xdr:xfrm>
          <a:off x="17030605" y="1401608"/>
          <a:ext cx="6031369" cy="421481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484445</xdr:colOff>
      <xdr:row>38</xdr:row>
      <xdr:rowOff>151706</xdr:rowOff>
    </xdr:from>
    <xdr:to>
      <xdr:col>19</xdr:col>
      <xdr:colOff>376263</xdr:colOff>
      <xdr:row>70</xdr:row>
      <xdr:rowOff>169428</xdr:rowOff>
    </xdr:to>
    <xdr:grpSp>
      <xdr:nvGrpSpPr>
        <xdr:cNvPr id="12" name="Group 11">
          <a:extLst>
            <a:ext uri="{FF2B5EF4-FFF2-40B4-BE49-F238E27FC236}">
              <a16:creationId xmlns:a16="http://schemas.microsoft.com/office/drawing/2014/main" id="{037E9A52-C0A9-6C86-16DD-8B2E81E02572}"/>
            </a:ext>
          </a:extLst>
        </xdr:cNvPr>
        <xdr:cNvGrpSpPr/>
      </xdr:nvGrpSpPr>
      <xdr:grpSpPr>
        <a:xfrm>
          <a:off x="3532445" y="7101146"/>
          <a:ext cx="8654818" cy="5869882"/>
          <a:chOff x="2840602" y="5725862"/>
          <a:chExt cx="6869206" cy="4423677"/>
        </a:xfrm>
        <a:solidFill>
          <a:schemeClr val="tx1"/>
        </a:solidFill>
      </xdr:grpSpPr>
      <xdr:sp macro="" textlink="">
        <xdr:nvSpPr>
          <xdr:cNvPr id="21" name="Rectangle: Rounded Corners 20">
            <a:extLst>
              <a:ext uri="{FF2B5EF4-FFF2-40B4-BE49-F238E27FC236}">
                <a16:creationId xmlns:a16="http://schemas.microsoft.com/office/drawing/2014/main" id="{70F2FEAC-D0CC-4EB5-8A12-E415EA1026FE}"/>
              </a:ext>
            </a:extLst>
          </xdr:cNvPr>
          <xdr:cNvSpPr/>
        </xdr:nvSpPr>
        <xdr:spPr>
          <a:xfrm>
            <a:off x="2915399" y="5725862"/>
            <a:ext cx="6616941" cy="4423677"/>
          </a:xfrm>
          <a:prstGeom prst="roundRect">
            <a:avLst/>
          </a:prstGeom>
          <a:grpFill/>
          <a:ln>
            <a:solidFill>
              <a:schemeClr val="tx1">
                <a:lumMod val="50000"/>
                <a:lumOff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31CFFC8F-5A3A-4BE3-B4B2-49AC16CF8224}"/>
                  </a:ext>
                </a:extLst>
              </xdr:cNvPr>
              <xdr:cNvGraphicFramePr/>
            </xdr:nvGraphicFramePr>
            <xdr:xfrm>
              <a:off x="2840602" y="5819299"/>
              <a:ext cx="6869206" cy="4325471"/>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840602" y="5819299"/>
                <a:ext cx="6869206" cy="43254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19</xdr:col>
      <xdr:colOff>299069</xdr:colOff>
      <xdr:row>38</xdr:row>
      <xdr:rowOff>109793</xdr:rowOff>
    </xdr:from>
    <xdr:to>
      <xdr:col>33</xdr:col>
      <xdr:colOff>182603</xdr:colOff>
      <xdr:row>70</xdr:row>
      <xdr:rowOff>21189</xdr:rowOff>
    </xdr:to>
    <xdr:grpSp>
      <xdr:nvGrpSpPr>
        <xdr:cNvPr id="13" name="Group 12">
          <a:extLst>
            <a:ext uri="{FF2B5EF4-FFF2-40B4-BE49-F238E27FC236}">
              <a16:creationId xmlns:a16="http://schemas.microsoft.com/office/drawing/2014/main" id="{E991F204-9FD8-B2AA-DF87-3907B62B72F6}"/>
            </a:ext>
          </a:extLst>
        </xdr:cNvPr>
        <xdr:cNvGrpSpPr/>
      </xdr:nvGrpSpPr>
      <xdr:grpSpPr>
        <a:xfrm>
          <a:off x="12110069" y="7059233"/>
          <a:ext cx="8417934" cy="5763556"/>
          <a:chOff x="9667875" y="5691188"/>
          <a:chExt cx="6628880" cy="4432912"/>
        </a:xfrm>
        <a:solidFill>
          <a:schemeClr val="tx1"/>
        </a:solidFill>
      </xdr:grpSpPr>
      <xdr:sp macro="" textlink="">
        <xdr:nvSpPr>
          <xdr:cNvPr id="22" name="Rectangle: Rounded Corners 21">
            <a:extLst>
              <a:ext uri="{FF2B5EF4-FFF2-40B4-BE49-F238E27FC236}">
                <a16:creationId xmlns:a16="http://schemas.microsoft.com/office/drawing/2014/main" id="{D484A200-98CA-4977-8067-C8CCE9E4CCB9}"/>
              </a:ext>
            </a:extLst>
          </xdr:cNvPr>
          <xdr:cNvSpPr/>
        </xdr:nvSpPr>
        <xdr:spPr>
          <a:xfrm>
            <a:off x="9667875" y="5691188"/>
            <a:ext cx="6628880" cy="4432912"/>
          </a:xfrm>
          <a:prstGeom prst="roundRect">
            <a:avLst/>
          </a:prstGeom>
          <a:grpFill/>
          <a:ln>
            <a:solidFill>
              <a:schemeClr val="tx1">
                <a:lumMod val="50000"/>
                <a:lumOff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98E6CDDA-B486-4556-8209-897B7013AC62}"/>
              </a:ext>
            </a:extLst>
          </xdr:cNvPr>
          <xdr:cNvGraphicFramePr>
            <a:graphicFrameLocks/>
          </xdr:cNvGraphicFramePr>
        </xdr:nvGraphicFramePr>
        <xdr:xfrm>
          <a:off x="9761216" y="5831293"/>
          <a:ext cx="6494335" cy="402342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33</xdr:col>
      <xdr:colOff>314735</xdr:colOff>
      <xdr:row>38</xdr:row>
      <xdr:rowOff>173742</xdr:rowOff>
    </xdr:from>
    <xdr:to>
      <xdr:col>47</xdr:col>
      <xdr:colOff>515447</xdr:colOff>
      <xdr:row>70</xdr:row>
      <xdr:rowOff>26967</xdr:rowOff>
    </xdr:to>
    <xdr:grpSp>
      <xdr:nvGrpSpPr>
        <xdr:cNvPr id="18" name="Group 17">
          <a:extLst>
            <a:ext uri="{FF2B5EF4-FFF2-40B4-BE49-F238E27FC236}">
              <a16:creationId xmlns:a16="http://schemas.microsoft.com/office/drawing/2014/main" id="{9A6357DB-47F9-265C-A41A-9811FE2E385C}"/>
            </a:ext>
          </a:extLst>
        </xdr:cNvPr>
        <xdr:cNvGrpSpPr/>
      </xdr:nvGrpSpPr>
      <xdr:grpSpPr>
        <a:xfrm>
          <a:off x="20660135" y="7123182"/>
          <a:ext cx="8735112" cy="5705385"/>
          <a:chOff x="16661944" y="5928254"/>
          <a:chExt cx="6721937" cy="4531149"/>
        </a:xfrm>
        <a:solidFill>
          <a:schemeClr val="tx1"/>
        </a:solidFill>
      </xdr:grpSpPr>
      <xdr:sp macro="" textlink="">
        <xdr:nvSpPr>
          <xdr:cNvPr id="23" name="Rectangle: Rounded Corners 22">
            <a:extLst>
              <a:ext uri="{FF2B5EF4-FFF2-40B4-BE49-F238E27FC236}">
                <a16:creationId xmlns:a16="http://schemas.microsoft.com/office/drawing/2014/main" id="{BD84EACE-E031-46C5-8474-2ACF1B1D89A9}"/>
              </a:ext>
            </a:extLst>
          </xdr:cNvPr>
          <xdr:cNvSpPr/>
        </xdr:nvSpPr>
        <xdr:spPr>
          <a:xfrm>
            <a:off x="16661944" y="5928254"/>
            <a:ext cx="6637477" cy="4531149"/>
          </a:xfrm>
          <a:prstGeom prst="roundRect">
            <a:avLst/>
          </a:prstGeom>
          <a:grpFill/>
          <a:ln>
            <a:solidFill>
              <a:schemeClr val="tx1">
                <a:lumMod val="50000"/>
                <a:lumOff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graphicFrame macro="">
        <xdr:nvGraphicFramePr>
          <xdr:cNvPr id="9" name="Chart 8">
            <a:extLst>
              <a:ext uri="{FF2B5EF4-FFF2-40B4-BE49-F238E27FC236}">
                <a16:creationId xmlns:a16="http://schemas.microsoft.com/office/drawing/2014/main" id="{22E1229A-ED70-4BA7-BCCE-081D89C30234}"/>
              </a:ext>
            </a:extLst>
          </xdr:cNvPr>
          <xdr:cNvGraphicFramePr>
            <a:graphicFrameLocks/>
          </xdr:cNvGraphicFramePr>
        </xdr:nvGraphicFramePr>
        <xdr:xfrm>
          <a:off x="16878659" y="6220071"/>
          <a:ext cx="6505222" cy="409222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310443</xdr:colOff>
      <xdr:row>1</xdr:row>
      <xdr:rowOff>70555</xdr:rowOff>
    </xdr:from>
    <xdr:to>
      <xdr:col>10</xdr:col>
      <xdr:colOff>747889</xdr:colOff>
      <xdr:row>5</xdr:row>
      <xdr:rowOff>56444</xdr:rowOff>
    </xdr:to>
    <xdr:sp macro="" textlink="">
      <xdr:nvSpPr>
        <xdr:cNvPr id="24" name="TextBox 23">
          <a:extLst>
            <a:ext uri="{FF2B5EF4-FFF2-40B4-BE49-F238E27FC236}">
              <a16:creationId xmlns:a16="http://schemas.microsoft.com/office/drawing/2014/main" id="{9BAEDF00-748A-76CC-9062-7BB660E9E015}"/>
            </a:ext>
          </a:extLst>
        </xdr:cNvPr>
        <xdr:cNvSpPr txBox="1"/>
      </xdr:nvSpPr>
      <xdr:spPr>
        <a:xfrm>
          <a:off x="310443" y="253999"/>
          <a:ext cx="6505224" cy="71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accent4"/>
              </a:solidFill>
            </a:rPr>
            <a:t>IMDb</a:t>
          </a:r>
          <a:r>
            <a:rPr lang="en-IN" sz="4000">
              <a:solidFill>
                <a:schemeClr val="bg1"/>
              </a:solidFill>
            </a:rPr>
            <a:t>-</a:t>
          </a:r>
          <a:r>
            <a:rPr lang="en-IN" sz="4000" b="1">
              <a:solidFill>
                <a:schemeClr val="bg1"/>
              </a:solidFill>
            </a:rPr>
            <a:t>MOVIES</a:t>
          </a:r>
          <a:r>
            <a:rPr lang="en-IN" sz="4000" b="1" baseline="0">
              <a:solidFill>
                <a:schemeClr val="bg1"/>
              </a:solidFill>
            </a:rPr>
            <a:t> DASHBOARD</a:t>
          </a:r>
          <a:endParaRPr lang="en-IN" sz="4000" b="1">
            <a:solidFill>
              <a:schemeClr val="bg1"/>
            </a:solidFill>
          </a:endParaRPr>
        </a:p>
      </xdr:txBody>
    </xdr:sp>
    <xdr:clientData/>
  </xdr:twoCellAnchor>
  <xdr:twoCellAnchor>
    <xdr:from>
      <xdr:col>20</xdr:col>
      <xdr:colOff>76181</xdr:colOff>
      <xdr:row>1</xdr:row>
      <xdr:rowOff>8500</xdr:rowOff>
    </xdr:from>
    <xdr:to>
      <xdr:col>27</xdr:col>
      <xdr:colOff>388112</xdr:colOff>
      <xdr:row>6</xdr:row>
      <xdr:rowOff>87843</xdr:rowOff>
    </xdr:to>
    <xdr:sp macro="" textlink="">
      <xdr:nvSpPr>
        <xdr:cNvPr id="37" name="Rectangle 36">
          <a:extLst>
            <a:ext uri="{FF2B5EF4-FFF2-40B4-BE49-F238E27FC236}">
              <a16:creationId xmlns:a16="http://schemas.microsoft.com/office/drawing/2014/main" id="{E7BC3ECA-2AD0-4C8E-BEAA-E38249CCD7AA}"/>
            </a:ext>
          </a:extLst>
        </xdr:cNvPr>
        <xdr:cNvSpPr/>
      </xdr:nvSpPr>
      <xdr:spPr>
        <a:xfrm>
          <a:off x="12356786" y="185709"/>
          <a:ext cx="4529512" cy="965390"/>
        </a:xfrm>
        <a:prstGeom prst="rect">
          <a:avLst/>
        </a:prstGeom>
        <a:ln>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573100</xdr:colOff>
      <xdr:row>1</xdr:row>
      <xdr:rowOff>29883</xdr:rowOff>
    </xdr:from>
    <xdr:to>
      <xdr:col>19</xdr:col>
      <xdr:colOff>463825</xdr:colOff>
      <xdr:row>6</xdr:row>
      <xdr:rowOff>106723</xdr:rowOff>
    </xdr:to>
    <xdr:sp macro="" textlink="'Movies By Genre&amp;Rating'!B20">
      <xdr:nvSpPr>
        <xdr:cNvPr id="42" name="Rectangle 41">
          <a:extLst>
            <a:ext uri="{FF2B5EF4-FFF2-40B4-BE49-F238E27FC236}">
              <a16:creationId xmlns:a16="http://schemas.microsoft.com/office/drawing/2014/main" id="{161FC9AE-997C-4DDF-BD5B-DB51FEBCF522}"/>
            </a:ext>
          </a:extLst>
        </xdr:cNvPr>
        <xdr:cNvSpPr/>
      </xdr:nvSpPr>
      <xdr:spPr>
        <a:xfrm>
          <a:off x="7547057" y="212100"/>
          <a:ext cx="4794029" cy="987927"/>
        </a:xfrm>
        <a:prstGeom prst="rect">
          <a:avLst/>
        </a:prstGeom>
        <a:solidFill>
          <a:schemeClr val="tx1"/>
        </a:solidFill>
        <a:ln>
          <a:solidFill>
            <a:schemeClr val="tx1">
              <a:lumMod val="50000"/>
              <a:lumOff val="5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463373</xdr:colOff>
      <xdr:row>0</xdr:row>
      <xdr:rowOff>116833</xdr:rowOff>
    </xdr:from>
    <xdr:to>
      <xdr:col>18</xdr:col>
      <xdr:colOff>231913</xdr:colOff>
      <xdr:row>4</xdr:row>
      <xdr:rowOff>16564</xdr:rowOff>
    </xdr:to>
    <xdr:sp macro="" textlink="">
      <xdr:nvSpPr>
        <xdr:cNvPr id="44" name="TextBox 43">
          <a:extLst>
            <a:ext uri="{FF2B5EF4-FFF2-40B4-BE49-F238E27FC236}">
              <a16:creationId xmlns:a16="http://schemas.microsoft.com/office/drawing/2014/main" id="{86A0229D-A640-385E-2690-D7D8FE8B86CD}"/>
            </a:ext>
          </a:extLst>
        </xdr:cNvPr>
        <xdr:cNvSpPr txBox="1"/>
      </xdr:nvSpPr>
      <xdr:spPr>
        <a:xfrm>
          <a:off x="8663156" y="116833"/>
          <a:ext cx="2833105" cy="628601"/>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IN" sz="2800" b="1">
              <a:latin typeface="Arial Black" panose="020B0A04020102020204" pitchFamily="34" charset="0"/>
            </a:rPr>
            <a:t>Total Rating</a:t>
          </a:r>
        </a:p>
      </xdr:txBody>
    </xdr:sp>
    <xdr:clientData/>
  </xdr:twoCellAnchor>
  <xdr:twoCellAnchor>
    <xdr:from>
      <xdr:col>21</xdr:col>
      <xdr:colOff>601578</xdr:colOff>
      <xdr:row>1</xdr:row>
      <xdr:rowOff>12747</xdr:rowOff>
    </xdr:from>
    <xdr:to>
      <xdr:col>26</xdr:col>
      <xdr:colOff>590938</xdr:colOff>
      <xdr:row>4</xdr:row>
      <xdr:rowOff>124408</xdr:rowOff>
    </xdr:to>
    <xdr:sp macro="" textlink="">
      <xdr:nvSpPr>
        <xdr:cNvPr id="26" name="TextBox 25">
          <a:extLst>
            <a:ext uri="{FF2B5EF4-FFF2-40B4-BE49-F238E27FC236}">
              <a16:creationId xmlns:a16="http://schemas.microsoft.com/office/drawing/2014/main" id="{744F30C3-5CAE-FA2C-0581-8CADB2C2AD9E}"/>
            </a:ext>
          </a:extLst>
        </xdr:cNvPr>
        <xdr:cNvSpPr txBox="1"/>
      </xdr:nvSpPr>
      <xdr:spPr>
        <a:xfrm>
          <a:off x="13571129" y="199359"/>
          <a:ext cx="3021809" cy="671498"/>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t"/>
        <a:lstStyle/>
        <a:p>
          <a:r>
            <a:rPr lang="en-IN" sz="2000" b="1">
              <a:solidFill>
                <a:schemeClr val="bg1"/>
              </a:solidFill>
              <a:latin typeface="Arial Black" panose="020B0A04020102020204" pitchFamily="34" charset="0"/>
            </a:rPr>
            <a:t>Average Rating</a:t>
          </a:r>
        </a:p>
      </xdr:txBody>
    </xdr:sp>
    <xdr:clientData/>
  </xdr:twoCellAnchor>
  <xdr:twoCellAnchor>
    <xdr:from>
      <xdr:col>14</xdr:col>
      <xdr:colOff>281608</xdr:colOff>
      <xdr:row>3</xdr:row>
      <xdr:rowOff>82827</xdr:rowOff>
    </xdr:from>
    <xdr:to>
      <xdr:col>18</xdr:col>
      <xdr:colOff>530087</xdr:colOff>
      <xdr:row>6</xdr:row>
      <xdr:rowOff>82828</xdr:rowOff>
    </xdr:to>
    <xdr:sp macro="" textlink="'Movies By Genre&amp;Rating'!F21">
      <xdr:nvSpPr>
        <xdr:cNvPr id="28" name="TextBox 27">
          <a:extLst>
            <a:ext uri="{FF2B5EF4-FFF2-40B4-BE49-F238E27FC236}">
              <a16:creationId xmlns:a16="http://schemas.microsoft.com/office/drawing/2014/main" id="{571C59C6-E8B7-7359-47EB-A23CEF01D309}"/>
            </a:ext>
          </a:extLst>
        </xdr:cNvPr>
        <xdr:cNvSpPr txBox="1"/>
      </xdr:nvSpPr>
      <xdr:spPr>
        <a:xfrm>
          <a:off x="9094304" y="629479"/>
          <a:ext cx="2700131" cy="546653"/>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t"/>
        <a:lstStyle/>
        <a:p>
          <a:fld id="{4995E35E-31A6-414B-985C-6B882580A31D}" type="TxLink">
            <a:rPr lang="en-US" sz="3600" b="1" i="0" u="none" strike="noStrike">
              <a:solidFill>
                <a:schemeClr val="bg1"/>
              </a:solidFill>
              <a:latin typeface="Calibri"/>
              <a:cs typeface="Calibri"/>
            </a:rPr>
            <a:t>2689</a:t>
          </a:fld>
          <a:endParaRPr lang="en-IN" sz="1100" b="1">
            <a:solidFill>
              <a:schemeClr val="bg1"/>
            </a:solidFill>
          </a:endParaRPr>
        </a:p>
      </xdr:txBody>
    </xdr:sp>
    <xdr:clientData/>
  </xdr:twoCellAnchor>
  <xdr:oneCellAnchor>
    <xdr:from>
      <xdr:col>22</xdr:col>
      <xdr:colOff>588211</xdr:colOff>
      <xdr:row>3</xdr:row>
      <xdr:rowOff>13366</xdr:rowOff>
    </xdr:from>
    <xdr:ext cx="2326105" cy="561475"/>
    <xdr:sp macro="" textlink="'Movies By Genre&amp;Rating'!B4:B19">
      <xdr:nvSpPr>
        <xdr:cNvPr id="29" name="TextBox 28">
          <a:extLst>
            <a:ext uri="{FF2B5EF4-FFF2-40B4-BE49-F238E27FC236}">
              <a16:creationId xmlns:a16="http://schemas.microsoft.com/office/drawing/2014/main" id="{92164677-D1DB-A3FC-B0EF-91FE8C7B76D4}"/>
            </a:ext>
          </a:extLst>
        </xdr:cNvPr>
        <xdr:cNvSpPr txBox="1"/>
      </xdr:nvSpPr>
      <xdr:spPr>
        <a:xfrm>
          <a:off x="14344316" y="574840"/>
          <a:ext cx="2326105" cy="56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C373A2A-F005-4134-ACE7-1955D72A8BE3}" type="TxLink">
            <a:rPr lang="en-US" sz="4000" b="1" i="0" u="none" strike="noStrike">
              <a:solidFill>
                <a:schemeClr val="bg1"/>
              </a:solidFill>
              <a:latin typeface="Calibri"/>
              <a:cs typeface="Calibri"/>
            </a:rPr>
            <a:t>617</a:t>
          </a:fld>
          <a:endParaRPr lang="en-IN" sz="1100" b="1">
            <a:solidFill>
              <a:schemeClr val="bg1"/>
            </a:solidFill>
          </a:endParaRPr>
        </a:p>
      </xdr:txBody>
    </xdr:sp>
    <xdr:clientData/>
  </xdr:oneCellAnchor>
  <xdr:oneCellAnchor>
    <xdr:from>
      <xdr:col>28</xdr:col>
      <xdr:colOff>233265</xdr:colOff>
      <xdr:row>1</xdr:row>
      <xdr:rowOff>0</xdr:rowOff>
    </xdr:from>
    <xdr:ext cx="3810000" cy="1026368"/>
    <xdr:sp macro="" textlink="">
      <xdr:nvSpPr>
        <xdr:cNvPr id="30" name="TextBox 29">
          <a:extLst>
            <a:ext uri="{FF2B5EF4-FFF2-40B4-BE49-F238E27FC236}">
              <a16:creationId xmlns:a16="http://schemas.microsoft.com/office/drawing/2014/main" id="{53E50FC9-E685-1F29-CC33-4B3DF4D2367C}"/>
            </a:ext>
          </a:extLst>
        </xdr:cNvPr>
        <xdr:cNvSpPr txBox="1"/>
      </xdr:nvSpPr>
      <xdr:spPr>
        <a:xfrm>
          <a:off x="17448245" y="186612"/>
          <a:ext cx="3810000" cy="1026368"/>
        </a:xfrm>
        <a:prstGeom prst="rect">
          <a:avLst/>
        </a:prstGeom>
        <a:noFill/>
        <a:ln>
          <a:solidFill>
            <a:schemeClr val="tx1">
              <a:lumMod val="50000"/>
              <a:lumOff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solidFill>
                <a:schemeClr val="bg1"/>
              </a:solidFill>
              <a:latin typeface="Arial Black" panose="020B0A04020102020204" pitchFamily="34" charset="0"/>
            </a:rPr>
            <a:t>     </a:t>
          </a:r>
          <a:r>
            <a:rPr lang="en-IN" sz="2400" b="1">
              <a:solidFill>
                <a:schemeClr val="bg1"/>
              </a:solidFill>
              <a:latin typeface="Arial Black" panose="020B0A04020102020204" pitchFamily="34" charset="0"/>
            </a:rPr>
            <a:t>Total Revenue</a:t>
          </a:r>
          <a:endParaRPr lang="en-IN" sz="2800" b="1">
            <a:solidFill>
              <a:schemeClr val="bg1"/>
            </a:solidFill>
            <a:latin typeface="Arial Black" panose="020B0A04020102020204" pitchFamily="34" charset="0"/>
          </a:endParaRPr>
        </a:p>
      </xdr:txBody>
    </xdr:sp>
    <xdr:clientData/>
  </xdr:oneCellAnchor>
  <xdr:oneCellAnchor>
    <xdr:from>
      <xdr:col>30</xdr:col>
      <xdr:colOff>1</xdr:colOff>
      <xdr:row>3</xdr:row>
      <xdr:rowOff>108857</xdr:rowOff>
    </xdr:from>
    <xdr:ext cx="1695060" cy="544286"/>
    <xdr:sp macro="" textlink="'Revenue trend'!B4:B13">
      <xdr:nvSpPr>
        <xdr:cNvPr id="31" name="TextBox 30">
          <a:extLst>
            <a:ext uri="{FF2B5EF4-FFF2-40B4-BE49-F238E27FC236}">
              <a16:creationId xmlns:a16="http://schemas.microsoft.com/office/drawing/2014/main" id="{A1C2023B-3BDC-0744-5FAC-07400EA79B48}"/>
            </a:ext>
          </a:extLst>
        </xdr:cNvPr>
        <xdr:cNvSpPr txBox="1"/>
      </xdr:nvSpPr>
      <xdr:spPr>
        <a:xfrm>
          <a:off x="18427960" y="668694"/>
          <a:ext cx="1695060" cy="544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3DC6737-6C7A-4EAC-B406-819824ABCA80}" type="TxLink">
            <a:rPr lang="en-US" sz="2000" b="1" i="0" u="none" strike="noStrike">
              <a:solidFill>
                <a:schemeClr val="bg1"/>
              </a:solidFill>
              <a:latin typeface="Arial Black" panose="020B0A04020102020204" pitchFamily="34" charset="0"/>
              <a:cs typeface="Calibri"/>
            </a:rPr>
            <a:t>436471036</a:t>
          </a:fld>
          <a:endParaRPr lang="en-IN" sz="3200" b="1">
            <a:solidFill>
              <a:schemeClr val="bg1"/>
            </a:solidFill>
            <a:latin typeface="Arial Black" panose="020B0A04020102020204" pitchFamily="34" charset="0"/>
          </a:endParaRPr>
        </a:p>
      </xdr:txBody>
    </xdr:sp>
    <xdr:clientData/>
  </xdr:oneCellAnchor>
  <xdr:oneCellAnchor>
    <xdr:from>
      <xdr:col>37</xdr:col>
      <xdr:colOff>106680</xdr:colOff>
      <xdr:row>1</xdr:row>
      <xdr:rowOff>0</xdr:rowOff>
    </xdr:from>
    <xdr:ext cx="3200400" cy="598690"/>
    <xdr:sp macro="" textlink="">
      <xdr:nvSpPr>
        <xdr:cNvPr id="32" name="TextBox 31">
          <a:extLst>
            <a:ext uri="{FF2B5EF4-FFF2-40B4-BE49-F238E27FC236}">
              <a16:creationId xmlns:a16="http://schemas.microsoft.com/office/drawing/2014/main" id="{D29FA880-3F20-2B90-5497-E962CC43EF8B}"/>
            </a:ext>
          </a:extLst>
        </xdr:cNvPr>
        <xdr:cNvSpPr txBox="1"/>
      </xdr:nvSpPr>
      <xdr:spPr>
        <a:xfrm>
          <a:off x="22890480" y="182880"/>
          <a:ext cx="3200400" cy="59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2800" b="1">
            <a:solidFill>
              <a:schemeClr val="bg1"/>
            </a:solidFill>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6.446969907411" createdVersion="8" refreshedVersion="8" minRefreshableVersion="3" recordCount="2689" xr:uid="{EDDC0022-697D-4801-B583-AD2BEDD7F2CC}">
  <cacheSource type="worksheet">
    <worksheetSource name="Table1"/>
  </cacheSource>
  <cacheFields count="20">
    <cacheField name="Title" numFmtId="0">
      <sharedItems/>
    </cacheField>
    <cacheField name="Number Of Titles" numFmtId="0">
      <sharedItems containsSemiMixedTypes="0" containsString="0" containsNumber="1" containsInteger="1" minValue="1" maxValue="1"/>
    </cacheField>
    <cacheField name="Release Date" numFmtId="14">
      <sharedItems containsSemiMixedTypes="0" containsNonDate="0" containsDate="1" containsString="0" minDate="2000-01-02T00:00:00" maxDate="2015-12-30T00:00:00"/>
    </cacheField>
    <cacheField name="Color/B&amp;W" numFmtId="0">
      <sharedItems/>
    </cacheField>
    <cacheField name="Genre" numFmtId="0">
      <sharedItems count="16">
        <s v="Adventure"/>
        <s v="Comedy"/>
        <s v="Drama"/>
        <s v="Crime"/>
        <s v="Horror"/>
        <s v="Action"/>
        <s v="Biography"/>
        <s v="Mystery"/>
        <s v="Animation"/>
        <s v="Documentary"/>
        <s v="Fantasy"/>
        <s v="Family"/>
        <s v="Sci-Fi"/>
        <s v="Thriller"/>
        <s v="Romance"/>
        <s v="Western"/>
      </sharedItems>
    </cacheField>
    <cacheField name="Language" numFmtId="0">
      <sharedItems containsBlank="1"/>
    </cacheField>
    <cacheField name="Country" numFmtId="0">
      <sharedItems/>
    </cacheField>
    <cacheField name="Rating" numFmtId="0">
      <sharedItems containsBlank="1"/>
    </cacheField>
    <cacheField name="Lead Actor" numFmtId="0">
      <sharedItems containsBlank="1"/>
    </cacheField>
    <cacheField name="Director Name" numFmtId="0">
      <sharedItems count="1414">
        <s v="Kevin Lima"/>
        <s v="Betty Thomas"/>
        <s v="DJ Pooh"/>
        <s v="Hans Petter Moland"/>
        <s v="Billy Bob Thornton"/>
        <s v="Cameron Crowe"/>
        <s v="Mary Harron"/>
        <s v="Alejandro G. IÃ±Ã¡rritu"/>
        <s v="Barry Levinson"/>
        <s v="Stefan Ruzowitzky"/>
        <s v="Joan Chen"/>
        <s v="Spike Lee"/>
        <s v="Roger Christian"/>
        <s v="Harold Ramis"/>
        <s v="Christopher Guest"/>
        <s v="Raja Gosnell"/>
        <s v="Stephen Daldry"/>
        <s v="Chuck Russell"/>
        <s v="Ben Younger"/>
        <s v="Joe Berlinger"/>
        <s v="Robert Iscove"/>
        <s v="Peyton Reed"/>
        <s v="Takeshi Kitano"/>
        <s v="Robert Zemeckis"/>
        <s v="John Waters"/>
        <s v="Nicholas Hytner"/>
        <s v="McG"/>
        <s v="Peter Lord"/>
        <s v="Lasse HallstrÃ¶m"/>
        <s v="Miguel Arteta"/>
        <s v="David McNally"/>
        <s v="Ang Lee"/>
        <s v="Lars von Trier"/>
        <s v="Mamoru Hosoda"/>
        <s v="Eric Leighton"/>
        <s v="Kris Isacsson"/>
        <s v="Patrick Lussier"/>
        <s v="Nick Gomez"/>
        <s v="Danny Leiner"/>
        <s v="Bruce Paltrow"/>
        <s v="Steven Soderbergh"/>
        <s v="James Wong"/>
        <s v="Gus Van Sant"/>
        <s v="Khalid Mohamed"/>
        <s v="Gregory Hoblit"/>
        <s v="David Gordon Green"/>
        <s v="Stephen Kay"/>
        <s v="Ridley Scott"/>
        <s v="Dominic Sena"/>
        <s v="Davis Guggenheim"/>
        <s v="Greg Harrison"/>
        <s v="Eric Blakeney"/>
        <s v="Diane Keaton"/>
        <s v="Mark Piznarski"/>
        <s v="Stephen Frears"/>
        <s v="Douglas Aarniokoski"/>
        <s v="Paul Verhoeven"/>
        <s v="Ron Howard"/>
        <s v="Hugh Hudson"/>
        <s v="Andrew Bergman"/>
        <s v="Edward Norton"/>
        <s v="Steven Brill"/>
        <s v="Amy Heckerling"/>
        <s v="Janusz Kaminski"/>
        <s v="Gina Prince-Bythewood"/>
        <s v="Nora Ephron"/>
        <s v="JosÃ© Luis Valenzuela"/>
        <s v="Bobby Farrelly"/>
        <s v="Jay Roach"/>
        <s v="Christopher Nolan"/>
        <s v="George Tillman Jr."/>
        <s v="Jon Gunn"/>
        <s v="Donald Petrie"/>
        <s v="Brian De Palma"/>
        <s v="John Woo"/>
        <s v="Jay Russell"/>
        <s v="Steve Carr"/>
        <s v="FabiÃ¡n Bielinsky"/>
        <s v="Neil LaBute"/>
        <s v="Peter Segal"/>
        <s v="Joel Coen"/>
        <s v="Mimi Leder"/>
        <s v="David Twohy"/>
        <s v="Ed Harris"/>
        <s v="Taylor Hackford"/>
        <s v="Robert Lee King"/>
        <s v="Philip Kaufman"/>
        <s v="Brian Robbins"/>
        <s v="Antony Hoffman"/>
        <s v="John Frankenheimer"/>
        <s v="Boaz Yakin"/>
        <s v="Darren Aronofsky"/>
        <s v="Bonnie Hunt"/>
        <s v="Todd Phillips"/>
        <s v="Andrzej Bartkowiak"/>
        <s v="Stig Bergqvist"/>
        <s v="Wes Craven"/>
        <s v="Scott Alexander"/>
        <s v="E. Elias Merhige"/>
        <s v="John Singleton"/>
        <s v="Tom Dey"/>
        <s v="Woody Allen"/>
        <s v="Guy Ritchie"/>
        <s v="Chris Koch"/>
        <s v="Maggie Greenwald"/>
        <s v="Clint Eastwood"/>
        <s v="Walter Hill"/>
        <s v="Gary Winick"/>
        <s v="Roger Spottiswoode"/>
        <s v="Des McAnuff"/>
        <s v="Christian Duguay"/>
        <s v="Danny Boyle"/>
        <s v="Greg Berlanti"/>
        <s v="Tarsem Singh"/>
        <s v="Jafar Panahi"/>
        <s v="Michael Winterbottom"/>
        <s v="Rod Lurie"/>
        <s v="Michael Dinner"/>
        <s v="Mark Dindal"/>
        <s v="Brett Ratner"/>
        <s v="Brian Levant"/>
        <s v="Terence Davies"/>
        <s v="Mary Lambert"/>
        <s v="Jon Turteltaub"/>
        <s v="Reginald Hudlin"/>
        <s v="Robert Redford"/>
        <s v="Uli Edel"/>
        <s v="John Schlesinger"/>
        <s v="Roland Emmerich"/>
        <s v="Wolfgang Petersen"/>
        <s v="Howard Deutch"/>
        <s v="Bibo Bergeron"/>
        <s v="Rob Cohen"/>
        <s v="Craig Mazin"/>
        <s v="Jun Falkenstein"/>
        <s v="Joe Charbanic"/>
        <s v="Christopher McQuarrie"/>
        <s v="Jonathan Lynn"/>
        <s v="Patrice Leconte"/>
        <s v="James Gray"/>
        <s v="Roger Donaldson"/>
        <s v="Britt Allcroft"/>
        <s v="Don Bluth"/>
        <s v="Jonathan Mostow"/>
        <s v="M. Night Shyamalan"/>
        <s v="John Ottman"/>
        <s v="Jon Shear"/>
        <s v="Martin Campbell"/>
        <s v="Mike Nichols"/>
        <s v="Nancy Meyers"/>
        <s v="David Raynr"/>
        <s v="Matt Williams"/>
        <s v="Peter M. Cohen"/>
        <s v="Fina Torres"/>
        <s v="Curtis Hanson"/>
        <s v="Bryan Singer"/>
        <s v="Kenneth Lonergan"/>
        <s v="John Herzfeld"/>
        <s v="Demian Lichtenstein"/>
        <s v="Brian Helgeland"/>
        <s v="Steven Spielberg"/>
        <s v="Michael Mann"/>
        <s v="Claude Miller"/>
        <s v="Lee Tamahori"/>
        <s v="Jean-Pierre Jeunet"/>
        <s v="Piyush Dinker Pandya"/>
        <s v="Les Mayfield"/>
        <s v="J.B. Rogers"/>
        <s v="Joe Roth"/>
        <s v="Luis Mandoki"/>
        <s v="Peter Howitt"/>
        <s v="Gary Trousdale"/>
        <s v="Pan Nalin"/>
        <s v="John Moore"/>
        <s v="Jez Butterworth"/>
        <s v="Gil Junger"/>
        <s v="Ted Demme"/>
        <s v="Sharon Maguire"/>
        <s v="Richard Dutcher"/>
        <s v="Blair Hayes"/>
        <s v="Gregor Jordan"/>
        <s v="John Madden"/>
        <s v="Lawrence Guterman"/>
        <s v="Rob Pritts"/>
        <s v="John Stockwell"/>
        <s v="Simon Wincer"/>
        <s v="Harold Becker"/>
        <s v="Richard Kelly"/>
        <s v="Gary Fleder"/>
        <s v="George Gallo"/>
        <s v="Kurt Voss"/>
        <s v="Chris Weitz"/>
        <s v="Renny Harlin"/>
        <s v="Petter NÃ¦ss"/>
        <s v="Jean-Jacques Annaud"/>
        <s v="Hironobu Sakaguchi"/>
        <s v="Ronny Yu"/>
        <s v="Bill Paxton"/>
        <s v="Tom Green"/>
        <s v="Albert Hughes"/>
        <s v="Tommy O'Haver"/>
        <s v="Terry Zwigoff"/>
        <s v="John Carpenter"/>
        <s v="Vondie Curtis-Hall"/>
        <s v="Robert Altman"/>
        <s v="Chris Columbus"/>
        <s v="James Toback"/>
        <s v="Mark Waters"/>
        <s v="David Mirkin"/>
        <s v="Scott Hicks"/>
        <s v="John Cameron Mitchell"/>
        <s v="Mel Smith"/>
        <s v="Jesse Dylan"/>
        <s v="Jessie Nelson"/>
        <s v="Todd Field"/>
        <s v="Richard Eyre"/>
        <s v="James Isaac"/>
        <s v="Kevin Smith"/>
        <s v="Victor Salva"/>
        <s v="John A. Davis"/>
        <s v="Dennie Gordon"/>
        <s v="John Pasquin"/>
        <s v="Harry Elfont"/>
        <s v="John Dahl"/>
        <s v="Joe Johnston"/>
        <s v="Jean-Marie PoirÃ©"/>
        <s v="James Mangold"/>
        <s v="Chris Nahon"/>
        <s v="Charles Herman-Wurmfeld"/>
        <s v="Iain Softley"/>
        <s v="Michael Cuesta"/>
        <s v="Simon West"/>
        <s v="Fred Schepisi"/>
        <s v="Robert Luketic"/>
        <s v="Irwin Winkler"/>
        <s v="Nicole Holofcener"/>
        <s v="Peter Cattaneo"/>
        <s v="Jon Favreau"/>
        <s v="Tim Hill"/>
        <s v="Barry Skolnick"/>
        <s v="Brian Trenchard-Smith"/>
        <s v="Henry Selick"/>
        <s v="Mira Nair"/>
        <s v="Marc Forster"/>
        <s v="Pete Docter"/>
        <s v="Baz Luhrmann"/>
        <s v="David Lynch"/>
        <s v="Eric Schaeffer"/>
        <s v="Joel Gallen"/>
        <s v="David Atkins"/>
        <s v="Caroline Link"/>
        <s v="Tim Blake Nelson"/>
        <s v="Eric Bross"/>
        <s v="Michael Cristofer"/>
        <s v="Brendan Malloy"/>
        <s v="Michael Bay"/>
        <s v="Tim Burton"/>
        <s v="Louis C.K."/>
        <s v="Jerry Zucker"/>
        <s v="Chuck Sheetz"/>
        <s v="Penny Marshall"/>
        <s v="Stephen Herek"/>
        <s v="Thomas Carter"/>
        <s v="Dennis Dugan"/>
        <s v="Keenen Ivory Wayans"/>
        <s v="John Whitesell"/>
        <s v="Peter Chelsom"/>
        <s v="Brad Anderson"/>
        <s v="Stephen Chow"/>
        <s v="Andrew Adamson"/>
        <s v="Tony Goldwyn"/>
        <s v="Stephen Carpenter"/>
        <s v="Hayao Miyazaki"/>
        <s v="Tony Scott"/>
        <s v="Robert Rodriguez"/>
        <s v="Michael Tollin"/>
        <s v="Jay Chandrasekhar"/>
        <s v="Pat O'Connor"/>
        <s v="Steve Miner"/>
        <s v="Luke Greenfield"/>
        <s v="Henry Bean"/>
        <s v="Gary Hardwick"/>
        <s v="J.S. Cardone"/>
        <s v="Daniel Sackheim"/>
        <s v="Frank Whaley"/>
        <s v="Chatrichalerm Yukol"/>
        <s v="Peter Jackson"/>
        <s v="Larry Blamire"/>
        <s v="Frank Darabont"/>
        <s v="Gore Verbinski"/>
        <s v="Stephen Sommers"/>
        <s v="Peter Hyams"/>
        <s v="Mitch Davis"/>
        <s v="Alejandro AmenÃ¡bar"/>
        <s v="Sean Penn"/>
        <s v="Garry Marshall"/>
        <s v="Wes Anderson"/>
        <s v="Frank Oz"/>
        <s v="John Boorman"/>
        <s v="Adam Shankman"/>
        <s v="Steve Beck"/>
        <s v="Jill Sprecher"/>
        <s v="Gregory Poirier"/>
        <s v="Antoine Fuqua"/>
        <s v="Mark Brown"/>
        <s v="Jamie Blanks"/>
        <s v="GÃ©rard Krawczyk"/>
        <s v="Sam Weisman"/>
        <s v="Jacques Perrin"/>
        <s v="Alfonso CuarÃ³n"/>
        <s v="Ben Stiller"/>
        <s v="Michael Lehmann"/>
        <s v="FranÃ§ois Ozon"/>
        <s v="Stephen Gaghan"/>
        <s v="Alexander Payne"/>
        <s v="Spike Jonze"/>
        <s v="Kevin Bray"/>
        <s v="Mike Leigh"/>
        <s v="Costa-Gavras"/>
        <s v="Denzel Washington"/>
        <s v="Paul Schrader"/>
        <s v="Joel Schumacher"/>
        <s v="Wych Kaosayananda"/>
        <s v="Tim Story"/>
        <s v="Gurinder Chadha"/>
        <s v="Justin Lin"/>
        <s v="Shawn Levy"/>
        <s v="Barry Sonnenfeld"/>
        <s v="Guillermo del Toro"/>
        <s v="Paul Greengrass"/>
        <s v="Karen Moncrieff"/>
        <s v="Mort Nathan"/>
        <s v="Michael Moore"/>
        <s v="Rick Famuyiwa"/>
        <s v="Roger Michell"/>
        <s v="Rob Marshall"/>
        <s v="Michael Caton-Jones"/>
        <s v="Matt Dillon"/>
        <s v="Fernando Meirelles"/>
        <s v="Neema Barnette"/>
        <s v="Jonathan Frakes"/>
        <s v="Andrew Davis"/>
        <s v="Tamra Davis"/>
        <s v="Ron Shelton"/>
        <s v="Jaume BalaguerÃ³"/>
        <s v="Danny DeVito"/>
        <s v="Scott Kalvert"/>
        <s v="Callie Khouri"/>
        <s v="Guy Maddin"/>
        <s v="Tom Shadyac"/>
        <s v="Charles Stone III"/>
        <s v="Ellory Elkayem"/>
        <s v="Carlos Carrera"/>
        <s v="Michael Apted"/>
        <s v="Kurt Wimmer"/>
        <s v="Todd Haynes"/>
        <s v="William Malone"/>
        <s v="Julie Taymor"/>
        <s v="Marcus Raboy"/>
        <s v="Martin Scorsese"/>
        <s v="Don Michael Paul"/>
        <s v="Rick Rosenthal"/>
        <s v="Yimou Zhang"/>
        <s v="Tuck Tucker"/>
        <s v="Carl Franklin"/>
        <s v="Chris Wedge"/>
        <s v="Burr Steers"/>
        <s v="Neil Burger"/>
        <s v="Jeff Tremaine"/>
        <s v="Nick Cassavetes"/>
        <s v="Mike Nawrocki"/>
        <s v="Jesse Vaughan"/>
        <s v="Kathryn Bigelow"/>
        <s v="Steve Oedekerk"/>
        <s v="CÃ©dric Klapisch"/>
        <s v="John Schultz"/>
        <s v="Dean DeBlois"/>
        <s v="Wayne Wang"/>
        <s v="Lucky McKee"/>
        <s v="Paul Gross"/>
        <s v="Fernando LeÃ³n de Aranoa"/>
        <s v="Brad Silberling"/>
        <s v="Barbet Schroeder"/>
        <s v="Joel Zwick"/>
        <s v="Joe Carnahan"/>
        <s v="Douglas McGrath"/>
        <s v="Mark Romanek"/>
        <s v="David Fincher"/>
        <s v="Daniel Algrant"/>
        <s v="Mars Callahan"/>
        <s v="Paul Thomas Anderson"/>
        <s v="Michael Rymer"/>
        <s v="Phillip Noyce"/>
        <s v="Peter Sollett"/>
        <s v="Patricia Cardoso"/>
        <s v="Rob Bowman"/>
        <s v="Paul W.S. Anderson"/>
        <s v="Robin Budd"/>
        <s v="Sam Mendes"/>
        <s v="John McTiernan"/>
        <s v="Steven Shainberg"/>
        <s v="Dewey Nicks"/>
        <s v="Wallace Wolodarsky"/>
        <s v="David Cronenberg"/>
        <s v="Sam Raimi"/>
        <s v="Kelly Asbury"/>
        <s v="Jonas Ã…kerlund"/>
        <s v="Stuart Baird"/>
        <s v="George Lucas"/>
        <s v="Bruce McCulloch"/>
        <s v="Pete Jones"/>
        <s v="Rob Minkoff"/>
        <s v="John Sayles"/>
        <s v="Andy Tennant"/>
        <s v="John Polson"/>
        <s v="Ron Underwood"/>
        <s v="Bob Dolman"/>
        <s v="Doug Liman"/>
        <s v="Sherman Alexie"/>
        <s v="Kevin Reynolds"/>
        <s v="Peter Hastings"/>
        <s v="John Stainton"/>
        <s v="Peter Care"/>
        <s v="Michael Hoffman"/>
        <s v="Shekhar Kapur"/>
        <s v="Neil Jordan"/>
        <s v="Daisy von Scherler Mayer"/>
        <s v="Thaddeus O'Sullivan"/>
        <s v="Oliver Parker"/>
        <s v="Perry Andelin Blake"/>
        <s v="Mark Pellington"/>
        <s v="Ed Decter"/>
        <s v="Roman Polanski"/>
        <s v="John Lee Hancock"/>
        <s v="Roger Avary"/>
        <s v="D.J. Caruso"/>
        <s v="Michael Lembeck"/>
        <s v="Kurt Hale"/>
        <s v="Alex Smith"/>
        <s v="Phil Alden Robinson"/>
        <s v="Roger Kumble"/>
        <s v="Simon Wells"/>
        <s v="Louis Leterrier"/>
        <s v="Kevin Donovan"/>
        <s v="Cathy Malkasian"/>
        <s v="Robert Harmon"/>
        <s v="Rich Christiano"/>
        <s v="Ron Clements"/>
        <s v="Marc Lawrence"/>
        <s v="Malcolm D. Lee"/>
        <s v="Adrian Lyne"/>
        <s v="Walt Becker"/>
        <s v="Randall Wallace"/>
        <s v="Anthony Russo"/>
        <s v="Niki Caro"/>
        <s v="Peter Kosminsky"/>
        <s v="F. Gary Gray"/>
        <s v="Harald Zwart"/>
        <s v="Rob Reiner"/>
        <s v="Jean-Paul Rappeneau"/>
        <s v="Paul Hunter"/>
        <s v="Anthony Minghella"/>
        <s v="James Foley"/>
        <s v="Jonathan Liebesman"/>
        <s v="Lawrence Kasdan"/>
        <s v="Troy Miller"/>
        <s v="David R. Ellis"/>
        <s v="Andrew Stanton"/>
        <s v="Martin Brest"/>
        <s v="Ron Maxwell"/>
        <s v="John Hoffman"/>
        <s v="Wolfgang Becker"/>
        <s v="Sue Corcoran"/>
        <s v="Mathieu Kassovitz"/>
        <s v="Chris Rock"/>
        <s v="Alexandre Aja"/>
        <s v="Bille Woodruff"/>
        <s v="Rob Zombie"/>
        <s v="Vadim Perelman"/>
        <s v="Clare Kilner"/>
        <s v="Adam Goldberg"/>
        <s v="Jane Campion"/>
        <s v="Quentin Tarantino"/>
        <s v="Jan de Bont"/>
        <s v="C. Jay Cox"/>
        <s v="Joe Dante"/>
        <s v="Sofia Coppola"/>
        <s v="Richard Curtis"/>
        <s v="Ã‰mile Gaudreault"/>
        <s v="Richard Benjamin"/>
        <s v="Peter Weir"/>
        <s v="Mike Newell"/>
        <s v="Patty Jenkins"/>
        <s v="David Zucker"/>
        <s v="Isabel Coixet"/>
        <s v="Michael Polish"/>
        <s v="Chan-wook Park"/>
        <s v="Kevin Costner"/>
        <s v="Chris Kentis"/>
        <s v="Siddiq Barmak"/>
        <s v="Richard Kwietniowski"/>
        <s v="Fenton Bailey"/>
        <s v="Peter Hedges"/>
        <s v="Gabriele Muccino"/>
        <s v="John Eng"/>
        <s v="Clark Johnson"/>
        <s v="Ryan Little"/>
        <s v="Richard Linklater"/>
        <s v="Gary Ross"/>
        <s v="Tim McCanlies"/>
        <s v="Damian Nieman"/>
        <s v="David Dobkin"/>
        <s v="Billy Ray"/>
        <s v="Patrick Gilmore"/>
        <s v="Jonathan Caouette"/>
        <s v="Denys Arcand"/>
        <s v="Efram Potelle"/>
        <s v="Gary Rogers"/>
        <s v="Vincent Gallo"/>
        <s v="Bo Welch"/>
        <s v="Wayne Kramer"/>
        <s v="Jon Amiel"/>
        <s v="Jonathan Kesselman"/>
        <s v="William Friedkin"/>
        <s v="Steve Trenbirth"/>
        <s v="Edward Zwick"/>
        <s v="Stephen Norrington"/>
        <s v="Alan Parker"/>
        <s v="Jim Fall"/>
        <s v="Lana Wachowski"/>
        <s v="Gordon Chan"/>
        <s v="Rick de Oliveira"/>
        <s v="Peter Berg"/>
        <s v="Keith Gordon"/>
        <s v="Norman Jewison"/>
        <s v="Tom McCarthy"/>
        <s v="Sylvain Chomet"/>
        <s v="Philip Saville"/>
        <s v="Catherine Hardwicke"/>
        <s v="Richard Donner"/>
        <s v="Khyentse Norbu"/>
        <s v="Audrey Wells"/>
        <s v="Len Wiseman"/>
        <s v="Glen Morgan"/>
        <s v="James Cox"/>
        <s v="Rob Schmidt"/>
        <s v="Kar-Wai Wong"/>
        <s v="Mark Rosman"/>
        <s v="Michael Mayer"/>
        <s v="Charles S. Dutton"/>
        <s v="Kevin Allen"/>
        <s v="Oliver Stone"/>
        <s v="Charles Shyer"/>
        <s v="John Hamburg"/>
        <s v="Dwight H. Little"/>
        <s v="Adam McKay"/>
        <s v="Frank Coraci"/>
        <s v="Kay Pollak"/>
        <s v="Kevin Rodney Sullivan"/>
        <s v="IstvÃ¡n SzabÃ³"/>
        <s v="Kevin Spacey"/>
        <s v="Jonathan Glazer"/>
        <s v="David S. Goyer"/>
        <s v="Beeban Kidron"/>
        <s v="Bart Freundlich"/>
        <s v="Pitof"/>
        <s v="Andy Cadiff"/>
        <s v="Olivier Assayas"/>
        <s v="Sara Sugarman"/>
        <s v="Paul Haggis"/>
        <s v="Angela Robinson"/>
        <s v="Zack Snyder"/>
        <s v="Shane Meadows"/>
        <s v="Thomas Vinterberg"/>
        <s v="Pierre Morel"/>
        <s v="Rawson Marshall Thurber"/>
        <s v="Oliver Hirschbiegel"/>
        <s v="Michel Gondry"/>
        <s v="Michael Clancy"/>
        <s v="Jeff Schaffer"/>
        <s v="Klaus Menzel"/>
        <s v="Eddie O'Flaherty"/>
        <s v="Zach Braff"/>
        <s v="Peter Hewitt"/>
        <s v="Nick Hamm"/>
        <s v="Will Finn"/>
        <s v="Terry George"/>
        <s v="David Duchovny"/>
        <s v="David O. Russell"/>
        <s v="Alex Proyas"/>
        <s v="Dan Harris"/>
        <s v="Paul Weitz"/>
        <s v="Zak Penn"/>
        <s v="Christopher Erskin"/>
        <s v="Bill Condon"/>
        <s v="Matthew Vaughn"/>
        <s v="Nick Hurran"/>
        <s v="Joshua Marston"/>
        <s v="Jacob Aaron Estes"/>
        <s v="Gavin O'Connor"/>
        <s v="Pawel Pawlikowski"/>
        <s v="Jared Hess"/>
        <s v="Timur Bekmambetov"/>
        <s v="Paul Abascal"/>
        <s v="Shane Carruth"/>
        <s v="Sean McNamara"/>
        <s v="Alexander Witt"/>
        <s v="Michael McGowan"/>
        <s v="Brian Dannelly"/>
        <s v="James Wan"/>
        <s v="David Koepp"/>
        <s v="Don Mancini"/>
        <s v="Edgar Wright"/>
        <s v="Maurizio Benazzo"/>
        <s v="Kerry Conran"/>
        <s v="Joe Nussbaum"/>
        <s v="Jessy Terrero"/>
        <s v="James L. Brooks"/>
        <s v="Katsuhiro Ã”tomo"/>
        <s v="Marco Kreuzpaintner"/>
        <s v="Morgan Spurlock"/>
        <s v="Bob Clark"/>
        <s v="Je-kyu Kang"/>
        <s v="Timothy BjÃ¶rklund"/>
        <s v="Trey Parker"/>
        <s v="George Armitage"/>
        <s v="Mary McGuckian"/>
        <s v="Eric Bress"/>
        <s v="Christophe Barratier"/>
        <s v="Takashi Shimizu"/>
        <s v="Lucrecia Martel"/>
        <s v="Brad Bird"/>
        <s v="Ethan Coen"/>
        <s v="Jonathan Demme"/>
        <s v="Michael Radford"/>
        <s v="Mel Gibson"/>
        <s v="Jonathan Hensleigh"/>
        <s v="Stephen Hillenburg"/>
        <s v="Russell Holt"/>
        <s v="Joseph Kahn"/>
        <s v="Yash Chopra"/>
        <s v="Paul McGuigan"/>
        <s v="Richard Loncraine"/>
        <s v="Sally Potter"/>
        <s v="Chris Stokes"/>
        <s v="Nigel Cole"/>
        <s v="Karyn Kusama"/>
        <s v="Uwe Boll"/>
        <s v="Courtney Solomon"/>
        <s v="Jean-FranÃ§ois Richet"/>
        <s v="Susan Seidelman"/>
        <s v="Bennett Miller"/>
        <s v="Neill Dela Llana"/>
        <s v="Vivek Agnihotri"/>
        <s v="Hans Canosa"/>
        <s v="Jeff Wadlow"/>
        <s v="Walter Salles"/>
        <s v="Mikael HÃ¥fstrÃ¶m"/>
        <s v="Mike Bigelow"/>
        <s v="Darren Grant"/>
        <s v="Romesh Sharma"/>
        <s v="David Jacobson"/>
        <s v="John Gatins"/>
        <s v="Carroll Ballard"/>
        <s v="Stuart Gordon"/>
        <s v="Jim Hanon"/>
        <s v="Lajos Koltai"/>
        <s v="Robert Schwentke"/>
        <s v="Dean Parisot"/>
        <s v="Jim Sheridan"/>
        <s v="Danny Cannon"/>
        <s v="George Clooney"/>
        <s v="David Slade"/>
        <s v="David Ayer"/>
        <s v="Cory Edwards"/>
        <s v="Florent-Emilio Siri"/>
        <s v="Eli Roth"/>
        <s v="Jaume Collet-Serra"/>
        <s v="Craig Brewer"/>
        <s v="Ol Parker"/>
        <s v="Christian Carion"/>
        <s v="Jeffrey W. Byrd"/>
        <s v="Shane Black"/>
        <s v="George A. Romero"/>
        <s v="Hunter Richards"/>
        <s v="Steve Buscemi"/>
        <s v="Andrew Niccol"/>
        <s v="Eric Darnell"/>
        <s v="Luc Jacquet"/>
        <s v="Miranda July"/>
        <s v="Dave McKean"/>
        <s v="Henry Alex Rubin"/>
        <s v="Gary David Goldberg"/>
        <s v="Kirk Jones"/>
        <s v="Arjun Sablok"/>
        <s v="Sergey Bodrov"/>
        <s v="Frank Nissen"/>
        <s v="Joe Wright"/>
        <s v="Breck Eisner"/>
        <s v="Darren Lynn Bousman"/>
        <s v="Joss Whedon"/>
        <s v="Frank Miller"/>
        <s v="Mike Mitchell"/>
        <s v="Wayne Beach"/>
        <s v="Jason Reitman"/>
        <s v="Judd Apatow"/>
        <s v="Andrew Douglas"/>
        <s v="Rebecca Miller"/>
        <s v="Terry Gilliam"/>
        <s v="Bruce Hunt"/>
        <s v="Arie Posin"/>
        <s v="Steve Box"/>
        <s v="Neil Marshall"/>
        <s v="Scott Derrickson"/>
        <s v="Thomas Bezucha"/>
        <s v="David Anspaugh"/>
        <s v="Garth Jennings"/>
        <s v="Sydney Pollack"/>
        <s v="John Maybury"/>
        <s v="Andy Garcia"/>
        <s v="Richard Shepard"/>
        <s v="Terrence Malick"/>
        <s v="Susan Stroman"/>
        <s v="Kaige Chen"/>
        <s v="John Hillcoat"/>
        <s v="Prachya Pinkaew"/>
        <s v="Jay Duplass"/>
        <s v="Jamie Babbit"/>
        <s v="Ken Kwapis"/>
        <s v="Noah Baumbach"/>
        <s v="Mike Binder"/>
        <s v="Andrew Wilson"/>
        <s v="James Ivory"/>
        <s v="Sterling Van Wagenen"/>
        <s v="Tommy Lee Jones"/>
        <s v="Mike Mills"/>
        <s v="Duncan Tucker"/>
        <s v="Gavin Hood"/>
        <s v="Marcos Siega"/>
        <s v="Meiert Avis"/>
        <s v="James McTeigue"/>
        <s v="Gary Chapman"/>
        <s v="Richard E. Grant"/>
        <s v="Rob McKittrick"/>
        <s v="Atom Egoyan"/>
        <s v="Geoffrey Sax"/>
        <s v="Adam Rapp"/>
        <s v="Robert Moresco"/>
        <s v="Steven Zaillian"/>
        <s v="Eric Nicholas"/>
        <s v="Elizabeth Allen Rosenbaum"/>
        <s v="Luc Besson"/>
        <s v="Frank Sebastiano"/>
        <s v="Alejandro Monteverde"/>
        <s v="Emilio Estevez"/>
        <s v="Larry Charles"/>
        <s v="John Lasseter"/>
        <s v="Joey Lauren Adams"/>
        <s v="Agnieszka Holland"/>
        <s v="Mark Neveldine"/>
        <s v="Preston A. Whitmore II"/>
        <s v="Matthew O'Callaghan"/>
        <s v="Aaron Seltzer"/>
        <s v="Corey Yuen"/>
        <s v="Dave Borthwick"/>
        <s v="Frank Marshall"/>
        <s v="Greg Coolidge"/>
        <s v="Stefen Fangmeier"/>
        <s v="Johnnie To"/>
        <s v="Michael D. Sellers"/>
        <s v="Alex Kendrick"/>
        <s v="George Hickenlooper"/>
        <s v="Andrew Currie"/>
        <s v="Sidney Lumet"/>
        <s v="David Bowers"/>
        <s v="Tony Bill"/>
        <s v="Phil Joanou"/>
        <s v="Ryan Fleck"/>
        <s v="Paul Bolger"/>
        <s v="George Miller"/>
        <s v="Wil Shriner"/>
        <s v="JirÃ­ Menzel"/>
        <s v="Jeff Garlin"/>
        <s v="Carlos Saldanha"/>
        <s v="Bryan Barber"/>
        <s v="Robert Cary"/>
        <s v="Ray Lawrence"/>
        <s v="Ham Tran"/>
        <s v="Karan Johar"/>
        <s v="Trent Cooper"/>
        <s v="Jonathan Dayton"/>
        <s v="Michael Landon Jr."/>
        <s v="Tyler Perry"/>
        <s v="Chris Noonan"/>
        <s v="J.J. Abrams"/>
        <s v="Gil Kenan"/>
        <s v="Ivan Reitman"/>
        <s v="Kelly Reichardt"/>
        <s v="Paul Crowder"/>
        <s v="Michael O. Sajbel"/>
        <s v="Pascal Arnold"/>
        <s v="Roger Allers"/>
        <s v="Tim Johnson"/>
        <s v="Tom Tykwer"/>
        <s v="Nnegest LikkÃ©"/>
        <s v="Lloyd Kaufman"/>
        <s v="Jim Sonzero"/>
        <s v="Richard Glatzer"/>
        <s v="Christian Volckman"/>
        <s v="Werner Herzog"/>
        <s v="Sylvester Stallone"/>
        <s v="Ryan Murphy"/>
        <s v="Christopher Smith"/>
        <s v="Laurie Collyer"/>
        <s v="Andy Fickman"/>
        <s v="Christophe Gans"/>
        <s v="James Gunn"/>
        <s v="Hal Haberman"/>
        <s v="William Brent Bell"/>
        <s v="Anne Fletcher"/>
        <s v="Liz Friedlander"/>
        <s v="Eytan Fox"/>
        <s v="David Frankel"/>
        <s v="Joon-ho Bong"/>
        <s v="Alejandro Agresti"/>
        <s v="Kevin Macdonald"/>
        <s v="Florian Henckel von Donnersmarck"/>
        <s v="John Bonito"/>
        <s v="Patrick Stettner"/>
        <s v="John Curran"/>
        <s v="Ricki Stern"/>
        <s v="Robby Henson"/>
        <s v="Paul Feig"/>
        <s v="Tim Boxell"/>
        <s v="Chris Paine"/>
        <s v="Goran Dukic"/>
        <s v="Juan Carlos Fresnadillo"/>
        <s v="Cristian Mungiu"/>
        <s v="Jon Avnet"/>
        <s v="Colin Strause"/>
        <s v="Matt Maiellaro"/>
        <s v="Gene Teigland"/>
        <s v="Kirsten Sheridan"/>
        <s v="Joby Harold"/>
        <s v="Julian Jarrold"/>
        <s v="Steve Hickner"/>
        <s v="Josh Gordon"/>
        <s v="Scott Marshall"/>
        <s v="Gabor Csupo"/>
        <s v="Michael Corrente"/>
        <s v="Nadine Labaki"/>
        <s v="James David Pasternak"/>
        <s v="Jon Poll"/>
        <s v="Anton Corbijn"/>
        <s v="Fred Savage"/>
        <s v="Hyung-rae Shim"/>
        <s v="JosÃ© Padilha"/>
        <s v="Jason Friedberg"/>
        <s v="Richard LaGravenese"/>
        <s v="Michael Haneke"/>
        <s v="Mark Steven Johnson"/>
        <s v="Mark Helfrich"/>
        <s v="Peter Webber"/>
        <s v="David Yates"/>
        <s v="Xavier Gens"/>
        <s v="Francis Lawrence"/>
        <s v="Jon Kasdan"/>
        <s v="David Sington"/>
        <s v="Craig Gillespie"/>
        <s v="Ira Sachs"/>
        <s v="Menno Meyjes"/>
        <s v="Tony Gilroy"/>
        <s v="Laurent Tirard"/>
        <s v="Steve Bendelack"/>
        <s v="Bruce Campbell"/>
        <s v="Andrew Fleming"/>
        <s v="Charles Ferguson"/>
        <s v="John Carney"/>
        <s v="Oren Peli"/>
        <s v="Vincent Paronnaud"/>
        <s v="Mennan Yapo"/>
        <s v="Robert Ben Garant"/>
        <s v="Russell Mulcahy"/>
        <s v="Tom Kalin"/>
        <s v="Christopher Cain"/>
        <s v="Chris Miller"/>
        <s v="Sylvain White"/>
        <s v="Greg Mottola"/>
        <s v="Ash Brannon"/>
        <s v="Siddharth Anand"/>
        <s v="Alex Gibney"/>
        <s v="Andrew Dominik"/>
        <s v="Bob Odenkirk"/>
        <s v="Jake Paltrow"/>
        <s v="Martin Weisz"/>
        <s v="Doug Lefler"/>
        <s v="Mike Bruce"/>
        <s v="Sol Tryon"/>
        <s v="J.A. Bayona"/>
        <s v="Stephen Hopkins"/>
        <s v="David Silverman"/>
        <s v="David Wain"/>
        <s v="Peter Ho-Sun Chan"/>
        <s v="Susanne Bier"/>
        <s v="Nacho Vigalondo"/>
        <s v="Kevin Munroe"/>
        <s v="Adrienne Shelly"/>
        <s v="Jake Kasdan"/>
        <s v="Philip G. Atwell"/>
        <s v="Anand Tucker"/>
        <s v="Michael McCullers"/>
        <s v="Danny Pang"/>
        <s v="Byron Howard"/>
        <s v="Randall Miller"/>
        <s v="Darnell Martin"/>
        <s v="Justin Dillon"/>
        <s v="Clark Gregg"/>
        <s v="Matt Reeves"/>
        <s v="Deb Hagan"/>
        <s v="Marc F. Adler"/>
        <s v="Jean-Jacques Mantello"/>
        <s v="Oliver Blackburn"/>
        <s v="John Patrick Shanley"/>
        <s v="Ole Christian Madsen"/>
        <s v="Marc Abraham"/>
        <s v="Nicholas Stoller"/>
        <s v="Seth Gordon"/>
        <s v="Courtney Hunt"/>
        <s v="Joshua Tickell"/>
        <s v="Ralph Ziman"/>
        <s v="Vicente Amorim"/>
        <s v="Jon Hurwitz"/>
        <s v="Kenny Ortega"/>
        <s v="Robert B. Weide"/>
        <s v="Martin McDonagh"/>
        <s v="Eric Brevig"/>
        <s v="Patricia Rozema"/>
        <s v="Mark Osborne"/>
        <s v="Nicholas Fackler"/>
        <s v="Paul Weiland"/>
        <s v="Phyllida Lloyd"/>
        <s v="James Marsh"/>
        <s v="Jennifer Flackett"/>
        <s v="Eric Valette"/>
        <s v="Tony Jaa"/>
        <s v="Jeff Lowell"/>
        <s v="Marc SchÃ¶lermann"/>
        <s v="Bruce McDonald"/>
        <s v="Nelson McCormick"/>
        <s v="Lexi Alexander"/>
        <s v="John Erick Dowdle"/>
        <s v="David Mamet"/>
        <s v="David Hackl"/>
        <s v="Kent Alterman"/>
        <s v="Sean Anders"/>
        <s v="Masayuki Ochiai"/>
        <s v="Alex Rivera"/>
        <s v="Kirk De Micco"/>
        <s v="Jon M. Chu"/>
        <s v="Kimberly Peirce"/>
        <s v="Fred Wolf"/>
        <s v="Christine Jeffs"/>
        <s v="S.R. Bindler"/>
        <s v="Joshua Michael Stern"/>
        <s v="Charlie Kaufman"/>
        <s v="Mark Herman"/>
        <s v="Rian Johnson"/>
        <s v="Saul Dibb"/>
        <s v="David Moreau"/>
        <s v="Jee-woon Kim"/>
        <s v="Mickey Liddell"/>
        <s v="Fred Durst"/>
        <s v="Marco Schnabel"/>
        <s v="RyÃ»hei Kitamura"/>
        <s v="Justin Chadwick"/>
        <s v="James Dodson"/>
        <s v="Ãlex de la Iglesia"/>
        <s v="Carter Smith"/>
        <s v="Sam Fell"/>
        <s v="Jonathan Levine"/>
        <s v="Diane English"/>
        <s v="Chris Carter"/>
        <s v="Udayan Prasad"/>
        <s v="James Mottern"/>
        <s v="Pete Travis"/>
        <s v="Ari Folman"/>
        <s v="Joshua Seftel"/>
        <s v="Tom Vaughan"/>
        <s v="Martin Koolhoven"/>
        <s v="Charles Robert Carner"/>
        <s v="Marc Webb"/>
        <s v="Shane Acker"/>
        <s v="Tom Ford"/>
        <s v="Agnieszka Wojtowicz-Vosloo"/>
        <s v="Phil Traill"/>
        <s v="Lone Scherfig"/>
        <s v="NimrÃ³d Antal"/>
        <s v="James Cameron"/>
        <s v="Todd Graff"/>
        <s v="Rachel Perkins"/>
        <s v="Daryl Wein"/>
        <s v="Christian Alvart"/>
        <s v="Deon Taylor"/>
        <s v="Raymond De Felitta"/>
        <s v="Chuan Lu"/>
        <s v="Phil Lord"/>
        <s v="Anne Fontaine"/>
        <s v="Peter Billingsley"/>
        <s v="Scott Cooper"/>
        <s v="Damien Dante Wayans"/>
        <s v="Michael Spierig"/>
        <s v="Tommy Wirkola"/>
        <s v="Peter Stebbings"/>
        <s v="Neill Blomkamp"/>
        <s v="Gaspar NoÃ©"/>
        <s v="Mike Judge"/>
        <s v="Kevin Tancharoen"/>
        <s v="Aaron Schneider"/>
        <s v="Hoyt Yeatman"/>
        <s v="Daniel Barber"/>
        <s v="Thor Freudenthal"/>
        <s v="Luca Guadagnino"/>
        <s v="Glenn Ficarra"/>
        <s v="Karey Kirkpatrick"/>
        <s v="Brandon Camp"/>
        <s v="Zach Cregger"/>
        <s v="Rob Letterman"/>
        <s v="Duncan Jones"/>
        <s v="Rodrigo GarcÃ­a"/>
        <s v="Katherine Dieckmann"/>
        <s v="Jonas Elmer"/>
        <s v="Benny Boom"/>
        <s v="Bill Duke"/>
        <s v="Jody Hill"/>
        <s v="R. Balki"/>
        <s v="Jorge Blanco"/>
        <s v="Vicky Jenson"/>
        <s v="Lee Daniels"/>
        <s v="Marc Forby"/>
        <s v="Hue Rhodes"/>
        <s v="Kevin Greutert"/>
        <s v="Brian Koppelman"/>
        <s v="Stewart Hendler"/>
        <s v="Fatih Akin"/>
        <s v="Vincenzo Natali"/>
        <s v="Francesca Gregorini"/>
        <s v="Troy Duffy"/>
        <s v="Tom Hooper"/>
        <s v="Olatunde Osunsanmi"/>
        <s v="Julio DePietro"/>
        <s v="Dagur KÃ¡ri"/>
        <s v="Shana Feste"/>
        <s v="Michel Orion Scott"/>
        <s v="Ti West"/>
        <s v="Ricky Gervais"/>
        <s v="Derrick Borte"/>
        <s v="Dennis Iliadis"/>
        <s v="Grant Heslov"/>
        <s v="Oren Moverman"/>
        <s v="Tim Chambers"/>
        <s v="Noah Buschel"/>
        <s v="Michael Meredith"/>
        <s v="William Dear"/>
        <s v="Juan JosÃ© Campanella"/>
        <s v="Tomm Moore"/>
        <s v="Jean-Marc VallÃ©e"/>
        <s v="Brian Baugh"/>
        <s v="Patrick Tatopoulos"/>
        <s v="Drew Barrymore"/>
        <s v="Ruben Fleischer"/>
        <s v="Reed Cowan"/>
        <s v="Anthony Bell"/>
        <s v="Panos Cosmatos"/>
        <s v="Derek Cianfrance"/>
        <s v="Rodrigo CortÃ©s"/>
        <s v="Steve Antin"/>
        <s v="Stephen Milburn Anderson"/>
        <s v="Brad Peyton"/>
        <s v="Pierre Coffin"/>
        <s v="Troy Nixey"/>
        <s v="Will Gluck"/>
        <s v="Dan Rush"/>
        <s v="Heidi Ewing"/>
        <s v="Nanette Burstein"/>
        <s v="Spencer Susser"/>
        <s v="Steve Pink"/>
        <s v="Steven R. Monroe"/>
        <s v="Ray Griggs"/>
        <s v="Denis Villeneuve"/>
        <s v="Anna Boden"/>
        <s v="Jimmy Hayward"/>
        <s v="Anurag Basu"/>
        <s v="Scott Stewart"/>
        <s v="David Nixon"/>
        <s v="Guillaume Canet"/>
        <s v="Jorma Taccone"/>
        <s v="Ethan Maniquis"/>
        <s v="Tom McGrath"/>
        <s v="Gareth Edwards"/>
        <s v="Susanna White"/>
        <s v="Xavier Beauvois"/>
        <s v="Tod Williams"/>
        <s v="Allen Coulter"/>
        <s v="Miguel Sapochnik"/>
        <s v="Quentin Dupieux"/>
        <s v="Gilles Paquet-Brenner"/>
        <s v="Ronan Chapalain"/>
        <s v="Michael Patrick King"/>
        <s v="Jim Field Smith"/>
        <s v="Jim Mickle"/>
        <s v="John Luessenhop"/>
        <s v="Nathan Greno"/>
        <s v="Rick Bieber"/>
        <s v="Alan Poul"/>
        <s v="Shari Springer Berman"/>
        <s v="David G. Evans"/>
        <s v="Lisa Cholodenko"/>
        <s v="Daniel Stamm"/>
        <s v="Julie Anne Robinson"/>
        <s v="Michel Leclerc"/>
        <s v="Andrey Konchalovskiy"/>
        <s v="Nick Tomnay"/>
        <s v="Floria Sigismondi"/>
        <s v="Ben Affleck"/>
        <s v="Huck Botko"/>
        <s v="Sngmoo Lee"/>
        <s v="Lena Dunham"/>
        <s v="Lee Unkrich"/>
        <s v="AndrÃ© Ã˜vredal"/>
        <s v="Joseph Kosinski"/>
        <s v="David Schwimmer"/>
        <s v="Debra Granik"/>
        <s v="Li Zhang"/>
        <s v="Asghar Farhadi"/>
        <s v="Todd Strauss-Schulson"/>
        <s v="Mike Cahill"/>
        <s v="Gonzalo LÃ³pez-Gallego"/>
        <s v="Sarah Smith"/>
        <s v="Joe Cornish"/>
        <s v="Daniel Barnz"/>
        <s v="Tom Brady"/>
        <s v="Olivier Megaton"/>
        <s v="Charles Martin Smith"/>
        <s v="Nicolas Winding Refn"/>
        <s v="Steven Quale"/>
        <s v="Kate Connor"/>
        <s v="Carmen Marron"/>
        <s v="Morten Tyldum"/>
        <s v="Jason Eisener"/>
        <s v="Mike Disa"/>
        <s v="Angelina Jolie Pitt"/>
        <s v="Salim Akil"/>
        <s v="Ben Wheatley"/>
        <s v="Gary McKendry"/>
        <s v="Jennifer Yuh Nelson"/>
        <s v="Kat Coiro"/>
        <s v="Tom Hanks"/>
        <s v="Aki KaurismÃ¤ki"/>
        <s v="Drake Doremus"/>
        <s v="J.C. Chandor"/>
        <s v="Simon Curtis"/>
        <s v="Edward Burns"/>
        <s v="Jesse Peretz"/>
        <s v="Henry Joost"/>
        <s v="LÃ©a Pool"/>
        <s v="Rupert Wyatt"/>
        <s v="George Ratliff"/>
        <s v="Ron Fricke"/>
        <s v="Alister Grierson"/>
        <s v="Steve McQueen"/>
        <s v="Joseph Dorman"/>
        <s v="Michael Dowse"/>
        <s v="Jeff Nichols"/>
        <s v="George Nolfi"/>
        <s v="Michel Hazanavicius"/>
        <s v="Jodie Foster"/>
        <s v="Chris Gorak"/>
        <s v="Brandon Trost"/>
        <s v="John Michael McDonagh"/>
        <s v="U. Roberto Romano"/>
        <s v="Tate Taylor"/>
        <s v="Brad Furman"/>
        <s v="James Bobin"/>
        <s v="Gareth Evans"/>
        <s v="Christian E. Christiansen"/>
        <s v="Dito Montiel"/>
        <s v="Roland JoffÃ©"/>
        <s v="Kenneth Branagh"/>
        <s v="Tomas Alfredson"/>
        <s v="Lynne Ramsay"/>
        <s v="Andrew Haigh"/>
        <s v="Mark Mylod"/>
        <s v="Stephen J. Anderson"/>
        <s v="Lynn Shelton"/>
        <s v="Dinesh D'Souza"/>
        <s v="Mike McCoy"/>
        <s v="Nicholas Jarecki"/>
        <s v="John Putch"/>
        <s v="Leslye Headland"/>
        <s v="Benh Zeitlin"/>
        <s v="Steve Taylor"/>
        <s v="Mark Andrews"/>
        <s v="Tom Putnam"/>
        <s v="Matt Piedmont"/>
        <s v="Bradley Parker"/>
        <s v="Josh Trank"/>
        <s v="Craig Zobel"/>
        <s v="Baltasar KormÃ¡kur"/>
        <s v="Molly Bernstein"/>
        <s v="Alex Craig Mann"/>
        <s v="Boris Rodriguez"/>
        <s v="StÃ©phane Aubier"/>
        <s v="Youssef Delara"/>
        <s v="Jamie Travis"/>
        <s v="Dean Wright"/>
        <s v="Josh Schwartz"/>
        <s v="Johnny Remo"/>
        <s v="David Palmer"/>
        <s v="Genndy Tartakovsky"/>
        <s v="Mark Tonderai"/>
        <s v="Steve Martino"/>
        <s v="Ruba Nadda"/>
        <s v="Dan Cutforth"/>
        <s v="James Mather"/>
        <s v="Asger Leth"/>
        <s v="Franck Khalfoun"/>
        <s v="Ava DuVernay"/>
        <s v="Chris Butler"/>
        <s v="Jason Moore"/>
        <s v="Nima Nourizadeh"/>
        <s v="Dustin Hoffman"/>
        <s v="Anthony Hemingway"/>
        <s v="Peter Ramsey"/>
        <s v="Jake Schreier"/>
        <s v="Daniel Espinosa"/>
        <s v="Colin Trevorrow"/>
        <s v="Lorene Scafaria"/>
        <s v="Michael J. Bassett"/>
        <s v="Rupert Sanders"/>
        <s v="Harmony Korine"/>
        <s v="Scott Speer"/>
        <s v="Seth MacFarlane"/>
        <s v="Joshua Oppenheimer"/>
        <s v="Todd Lincoln"/>
        <s v="Ramaa Mosley"/>
        <s v="Drew Goddard"/>
        <s v="Mabrouk El Mechri"/>
        <s v="Marcus Dunstan"/>
        <s v="Paul Bunnell"/>
        <s v="Ariel Vromen"/>
        <s v="RZA"/>
        <s v="Matthew Diamond"/>
        <s v="Marius A. Markevicius"/>
        <s v="Stephen Chbosky"/>
        <s v="Ole Bornedal"/>
        <s v="Ben Lewin"/>
        <s v="Nick Love"/>
        <s v="Michael Sucsy"/>
        <s v="Akiva Schaffer"/>
        <s v="James Watkins"/>
        <s v="Brian Klugman"/>
        <s v="Tim Heidecker"/>
        <s v="MÃ¥ns MÃ¥rlind"/>
        <s v="Rich Moore"/>
        <s v="Morgan Neville"/>
        <s v="Jon Lucas"/>
        <s v="Carl Rinsch"/>
        <s v="Michael Tiddes"/>
        <s v="Anthony Powell"/>
        <s v="John Wells"/>
        <s v="Jason Bateman"/>
        <s v="David E. Talbert"/>
        <s v="Benson Lee"/>
        <s v="Kasi Lemmons"/>
        <s v="Jeremy Saulnier"/>
        <s v="Allen Hughes"/>
        <s v="Jorge RamÃ­rez SuÃ¡rez"/>
        <s v="E.L. Katz"/>
        <s v="Rafa Lara"/>
        <s v="Cody Cameron"/>
        <s v="Niels Arden Oplev"/>
        <s v="Ken Scott"/>
        <s v="Joseph Gordon-Levitt"/>
        <s v="Cal Brunker"/>
        <s v="Fede Alvarez"/>
        <s v="Chris Buck"/>
        <s v="Ryan Coogler"/>
        <s v="David Boyd"/>
        <s v="Eugenio Derbez"/>
        <s v="Leslie Small"/>
        <s v="AndrÃ©s Muschietti"/>
        <s v="Dan Scanlon"/>
        <s v="Elizabeth Banks"/>
        <s v="Mike Flanagan"/>
        <s v="Benedikt Erlingsson"/>
        <s v="Tina Gordon Chism"/>
        <s v="Hitoshi Matsumoto"/>
        <s v="Ric Roman Waugh"/>
        <s v="Jonathan Newman"/>
        <s v="Claudia Sainte-Luce"/>
        <s v="Giuseppe Tornatore"/>
        <s v="Justin Zackham"/>
        <s v="Brian Percival"/>
        <s v="Zal Batmanglij"/>
        <s v="Paolo Sorrentino"/>
        <s v="Don Scardino"/>
        <s v="Tom Sanchez"/>
        <s v="Ruairi Robinson"/>
        <s v="Ed Gass-Donnelly"/>
        <s v="Ritesh Batra"/>
        <s v="James DeMonaco"/>
        <s v="Jonathan Teplitzky"/>
        <s v="James Ponsoldt"/>
        <s v="Maggie Carey"/>
        <s v="Nat Faxon"/>
        <s v="Evan Goldberg"/>
        <s v="Alan Taylor"/>
        <s v="Jeremy Degruson"/>
        <s v="David Soren"/>
        <s v="Barry Cook"/>
        <s v="Noam Murro"/>
        <s v="Kief Davidson"/>
        <s v="Scott Frank"/>
        <s v="Claudia Llosa"/>
        <s v="John R. Leonetti"/>
        <s v="James Manera"/>
        <s v="Rowan Joffe"/>
        <s v="Don Hall"/>
        <s v="Catherine Gund"/>
        <s v="Camille Delamarre"/>
        <s v="Richard Raymond"/>
        <s v="Matt Bettinelli-Olpin"/>
        <s v="Gary Shore"/>
        <s v="Dave Green"/>
        <s v="Andrea Di Stefano"/>
        <s v="Ernie Barbarash"/>
        <s v="Karim AÃ¯nouz"/>
        <s v="Joe Swanberg"/>
        <s v="Stuart Beattie"/>
        <s v="R.J. Cutler"/>
        <s v="David Robert Mitchell"/>
        <s v="Teddy Chan"/>
        <s v="Vic Armstrong"/>
        <s v="Bruce Dellis"/>
        <s v="Robert Stromberg"/>
        <s v="Andrew Erwin"/>
        <s v="Scott Waugh"/>
        <s v="Dan Gilroy"/>
        <s v="Sam Miller"/>
        <s v="Shane Dawson"/>
        <s v="Stiles White"/>
        <s v="Paul King"/>
        <s v="Christopher Landon"/>
        <s v="Jon Stewart"/>
        <s v="William H. Macy"/>
        <s v="Ekachai Uekrongtham"/>
        <s v="Christopher Spencer"/>
        <s v="Kate Barker-Froyland"/>
        <s v="Theodore Melfi"/>
        <s v="Ben Falcone"/>
        <s v="Tom Gormican"/>
        <s v="Jorge R. GutiÃ©rrez"/>
        <s v="Graham Annable"/>
        <s v="Patrick Hughes"/>
        <s v="Josh Boone"/>
        <s v="Wes Ball"/>
        <s v="Peter Lepeniotis"/>
        <s v="Russell Crowe"/>
        <s v="Sara Newens"/>
        <s v="Wally Pfister"/>
        <s v="Levan Gabriadze"/>
        <s v="Damien Chazelle"/>
        <s v="Akiva Goldsman"/>
        <s v="Timothy Hines"/>
        <s v="Duke Johnson"/>
        <s v="Dena Seidel"/>
        <s v="S.S. Rajamouli"/>
        <s v="John Crowley"/>
        <s v="Jamal Hill"/>
        <s v="Jerry Jameson"/>
        <s v="Mor Loushy"/>
        <s v="Peter Landesman"/>
        <s v="Angelo Pizzo"/>
        <s v="Benjamin Dickinson"/>
        <s v="Dan Fogelman"/>
        <s v="Daniel Lee"/>
        <s v="Alex Garland"/>
        <s v="Sam Taylor-Johnson"/>
        <s v="Etan Cohen"/>
        <s v="Leigh Whannell"/>
        <s v="Wilson Yip"/>
        <s v="Michael Dougherty"/>
        <s v="Henry Hobson"/>
        <s v="Gregory Jacobs"/>
        <s v="Robert Fontaine"/>
        <s v="Kyle Balda"/>
        <s v="Ericson Core"/>
        <s v="Dean Israelite"/>
        <s v="Adam Carolla"/>
        <s v="Lenny Abrahamson"/>
        <s v="CiarÃ¡n Foy"/>
        <s v="Patricia Riggen"/>
        <s v="Lee Toland Krieger"/>
        <s v="Hsiao-Hsien Hou"/>
        <s v="Marielle Heller"/>
        <s v="Ari Sandel"/>
        <s v="Travis Cluff"/>
        <s v="Joel Edgerton"/>
        <s v="David Gelb"/>
        <s v="Anna Muylaert"/>
        <s v="Paul Tibbitt"/>
        <s v="Robert Eggers"/>
        <s v="John Francis Daley"/>
        <s v="Max Joseph"/>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41" maxValue="30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Profit" numFmtId="0">
      <sharedItems containsSemiMixedTypes="0" containsString="0" containsNumber="1" containsInteger="1" minValue="-12213298588" maxValue="523505847" count="2689">
        <n v="-18058441"/>
        <n v="-5964485"/>
        <n v="3821335"/>
        <n v="-6435852"/>
        <n v="-41472875"/>
        <n v="-27477648"/>
        <n v="8047419"/>
        <n v="3383834"/>
        <n v="-13924922"/>
        <n v="-8394275"/>
        <n v="-2247069"/>
        <n v="-7814734"/>
        <n v="-22528315"/>
        <n v="-10120004"/>
        <n v="12621249"/>
        <n v="87559438"/>
        <n v="16994911"/>
        <n v="-10625822"/>
        <n v="8938179"/>
        <n v="11421314"/>
        <n v="4627372"/>
        <n v="58353550"/>
        <n v="-9552250"/>
        <n v="143630478"/>
        <n v="-8723016"/>
        <n v="-825130"/>
        <n v="33305545"/>
        <n v="61793915"/>
        <n v="46309760"/>
        <n v="800600"/>
        <n v="15786269"/>
        <n v="113067808"/>
        <n v="-8642509"/>
        <n v="4628751"/>
        <n v="10248063"/>
        <n v="11035310"/>
        <n v="5000377"/>
        <n v="-572808"/>
        <n v="33729374"/>
        <n v="-10265765"/>
        <n v="73548685"/>
        <n v="30302314"/>
        <n v="8768623"/>
        <n v="-389009"/>
        <n v="13983704"/>
        <n v="199816"/>
        <n v="-25032818"/>
        <n v="84670866"/>
        <n v="11643008"/>
        <n v="-18891180"/>
        <n v="614943"/>
        <n v="-8368161"/>
        <n v="-23962091"/>
        <n v="-4505853"/>
        <n v="7277055"/>
        <n v="-2198810"/>
        <n v="-21790660"/>
        <n v="137031035"/>
        <n v="-27456806"/>
        <n v="-33045595"/>
        <n v="7036404"/>
        <n v="-40557129"/>
        <n v="-4535974"/>
        <n v="-11220364"/>
        <n v="12441122"/>
        <n v="-54985766"/>
        <n v="-571465"/>
        <n v="39567722"/>
        <n v="111225040"/>
        <n v="16530884"/>
        <n v="16814909"/>
        <n v="-428012"/>
        <n v="61807667"/>
        <n v="-29125385"/>
        <n v="90397307"/>
        <n v="29099640"/>
        <n v="47676582"/>
        <n v="-278739"/>
        <n v="1167270"/>
        <n v="58307945"/>
        <n v="19506619"/>
        <n v="-6491078"/>
        <n v="16235088"/>
        <n v="2596914"/>
        <n v="-32401069"/>
        <n v="-1234893"/>
        <n v="-6439124"/>
        <n v="-11627590"/>
        <n v="-52526755"/>
        <n v="-10639221"/>
        <n v="85648585"/>
        <n v="-890722"/>
        <n v="8662299"/>
        <n v="52925609"/>
        <n v="30973336"/>
        <n v="46501438"/>
        <n v="49138076"/>
        <n v="-3017320"/>
        <n v="279017"/>
        <n v="24327868"/>
        <n v="1932305"/>
        <n v="-928770"/>
        <n v="24093107"/>
        <n v="47008303"/>
        <n v="1250934"/>
        <n v="25454043"/>
        <n v="-50781132"/>
        <n v="2732062"/>
        <n v="-47456299"/>
        <n v="-49999390"/>
        <n v="-9800895"/>
        <n v="-10221401"/>
        <n v="744858"/>
        <n v="28280963"/>
        <n v="663780"/>
        <n v="-19596068"/>
        <n v="-2195727"/>
        <n v="-9980747"/>
        <n v="-10703427"/>
        <n v="15764085"/>
        <n v="-24768635"/>
        <n v="-6958197"/>
        <n v="-9782502"/>
        <n v="9688384"/>
        <n v="2592872"/>
        <n v="-29304773"/>
        <n v="-8444012"/>
        <n v="-10016428"/>
        <n v="35168022"/>
        <n v="3330342"/>
        <n v="42618434"/>
        <n v="-5262941"/>
        <n v="-44197339"/>
        <n v="20007180"/>
        <n v="-987004"/>
        <n v="15542421"/>
        <n v="-4072280"/>
        <n v="-2452144"/>
        <n v="33262492"/>
        <n v="-96941620"/>
        <n v="-23117290"/>
        <n v="-45433254"/>
        <n v="-3088667"/>
        <n v="-52248021"/>
        <n v="76107476"/>
        <n v="15086030"/>
        <n v="19999143"/>
        <n v="7468807"/>
        <n v="802119"/>
        <n v="-6526640"/>
        <n v="55370362"/>
        <n v="-43708398"/>
        <n v="112805123"/>
        <n v="-6264471"/>
        <n v="18771174"/>
        <n v="1142507"/>
        <n v="-2981550"/>
        <n v="-35610546"/>
        <n v="82299717"/>
        <n v="7980275"/>
        <n v="-17624564"/>
        <n v="-26261368"/>
        <n v="112708996"/>
        <n v="-8916034"/>
        <n v="-21383311"/>
        <n v="-48816034"/>
        <n v="-49793600"/>
        <n v="-24977277"/>
        <n v="14058698"/>
        <n v="-43798339"/>
        <n v="652835"/>
        <n v="-21735014"/>
        <n v="115096820"/>
        <n v="45607673"/>
        <n v="-13955468"/>
        <n v="-19034791"/>
        <n v="-35962961"/>
        <n v="-283108"/>
        <n v="12734552"/>
        <n v="-38476729"/>
        <n v="19068786"/>
        <n v="-8080104"/>
        <n v="16638745"/>
        <n v="-16577194"/>
        <n v="22937130"/>
        <n v="45500556"/>
        <n v="-201659"/>
        <n v="-7997690"/>
        <n v="-14646257"/>
        <n v="-31471505"/>
        <n v="33375151"/>
        <n v="12978402"/>
        <n v="2929123"/>
        <n v="4440119"/>
        <n v="-7792888"/>
        <n v="-3772117"/>
        <n v="4997476"/>
        <n v="-23979782"/>
        <n v="-1141064"/>
        <n v="34172251"/>
        <n v="40950721"/>
        <n v="-39383131"/>
        <n v="-15186564"/>
        <n v="-16603219"/>
        <n v="18758599"/>
        <n v="-104868170"/>
        <n v="-22795993"/>
        <n v="2103828"/>
        <n v="-750995"/>
        <n v="-3401692"/>
        <n v="-10439741"/>
        <n v="-799244"/>
        <n v="-19565399"/>
        <n v="-17726628"/>
        <n v="21500105"/>
        <n v="19219708"/>
        <n v="192557891"/>
        <n v="-5443993"/>
        <n v="-3602635"/>
        <n v="5334024"/>
        <n v="-6814219"/>
        <n v="-2970919"/>
        <n v="-9773208"/>
        <n v="19155435"/>
        <n v="18270895"/>
        <n v="-33885763"/>
        <n v="34218429"/>
        <n v="-4207881"/>
        <n v="1610731"/>
        <n v="8059386"/>
        <n v="27470017"/>
        <n v="50920948"/>
        <n v="9387695"/>
        <n v="-15229136"/>
        <n v="-7747170"/>
        <n v="-1026818"/>
        <n v="88166115"/>
        <n v="-35222993"/>
        <n v="-904547"/>
        <n v="11833473"/>
        <n v="6022940"/>
        <n v="2173190"/>
        <n v="441829"/>
        <n v="16144183"/>
        <n v="-9673593"/>
        <n v="77001351"/>
        <n v="-2438373"/>
        <n v="3936931"/>
        <n v="-5945394"/>
        <n v="308707"/>
        <n v="5292381"/>
        <n v="-2407809"/>
        <n v="-16025347"/>
        <n v="-69590483"/>
        <n v="6876974"/>
        <n v="27252964"/>
        <n v="174907418"/>
        <n v="4886369"/>
        <n v="-7780422"/>
        <n v="-204532"/>
        <n v="21882551"/>
        <n v="-3974762"/>
        <n v="-826515"/>
        <n v="11017403"/>
        <n v="98405771"/>
        <n v="-11643257"/>
        <n v="-25747235"/>
        <n v="-56403089"/>
        <n v="2903262"/>
        <n v="58539855"/>
        <n v="80011740"/>
        <n v="293258"/>
        <n v="8607223"/>
        <n v="13696761"/>
        <n v="-18218547"/>
        <n v="-40008098"/>
        <n v="136138454"/>
        <n v="78038276"/>
        <n v="-2648431"/>
        <n v="-19483292"/>
        <n v="26277420"/>
        <n v="-1642524"/>
        <n v="21968653"/>
        <n v="-1126033"/>
        <n v="30836296"/>
        <n v="-9511128"/>
        <n v="207652016"/>
        <n v="4338033"/>
        <n v="-10899350"/>
        <n v="-8950114"/>
        <n v="-91973129"/>
        <n v="77692062"/>
        <n v="-14306109"/>
        <n v="17288314"/>
        <n v="-14821835"/>
        <n v="-10227031"/>
        <n v="-37376626"/>
        <n v="33762229"/>
        <n v="-1093965"/>
        <n v="21457409"/>
        <n v="-18503478"/>
        <n v="106512310"/>
        <n v="1755271"/>
        <n v="-12048569"/>
        <n v="-1499297"/>
        <n v="-41791922"/>
        <n v="-399545745"/>
        <n v="220837577"/>
        <n v="70536"/>
        <n v="-44203958"/>
        <n v="32808615"/>
        <n v="104007640"/>
        <n v="-12946185"/>
        <n v="-5094254"/>
        <n v="-2279629"/>
        <n v="79471845"/>
        <n v="-25280070"/>
        <n v="71244774"/>
        <n v="31353636"/>
        <n v="3069884"/>
        <n v="-23594175"/>
        <n v="-4508347"/>
        <n v="6097096"/>
        <n v="25400856"/>
        <n v="21867960"/>
        <n v="-1212565"/>
        <n v="2558739"/>
        <n v="-83287549"/>
        <n v="31261036"/>
        <n v="16235901"/>
        <n v="10384136"/>
        <n v="32614858"/>
        <n v="-15218475"/>
        <n v="-12904682"/>
        <n v="-149237822"/>
        <n v="11622333"/>
        <n v="17162741"/>
        <n v="-1939157"/>
        <n v="37063889"/>
        <n v="20939782"/>
        <n v="75724075"/>
        <n v="-4923575"/>
        <n v="30227069"/>
        <n v="-14280633"/>
        <n v="10566655"/>
        <n v="35010106"/>
        <n v="3245861"/>
        <n v="11482931"/>
        <n v="-8887065"/>
        <n v="-102725701"/>
        <n v="-27877751"/>
        <n v="8578145"/>
        <n v="150079163"/>
        <n v="-4937934"/>
        <n v="-39842984"/>
        <n v="-55705158"/>
        <n v="63074950"/>
        <n v="29041560"/>
        <n v="3549339"/>
        <n v="32811275"/>
        <n v="-32737712"/>
        <n v="27645152"/>
        <n v="-23800483"/>
        <n v="-1231955"/>
        <n v="-535874"/>
        <n v="10118420"/>
        <n v="-11413624"/>
        <n v="17244913"/>
        <n v="19362712"/>
        <n v="112435221"/>
        <n v="21790248"/>
        <n v="125684505"/>
        <n v="-37566085"/>
        <n v="-17174509"/>
        <n v="4263397"/>
        <n v="-256653"/>
        <n v="10985501"/>
        <n v="-44951668"/>
        <n v="25188667"/>
        <n v="-5940412"/>
        <n v="11560085"/>
        <n v="-46644185"/>
        <n v="-3955382"/>
        <n v="18201106"/>
        <n v="-1888640"/>
        <n v="42586544"/>
        <n v="-1560341"/>
        <n v="-29936195"/>
        <n v="36398162"/>
        <n v="-12733495"/>
        <n v="3909616"/>
        <n v="1177215"/>
        <n v="-18809982"/>
        <n v="-35164032"/>
        <n v="2354988"/>
        <n v="-28791977"/>
        <n v="-28407897"/>
        <n v="13776062"/>
        <n v="12983713"/>
        <n v="506446"/>
        <n v="-22320362"/>
        <n v="-3263734"/>
        <n v="-4920684"/>
        <n v="2361537"/>
        <n v="15259652"/>
        <n v="161970615"/>
        <n v="-40923185"/>
        <n v="-30915039"/>
        <n v="10684949"/>
        <n v="-456793"/>
        <n v="-11160617"/>
        <n v="-36894400"/>
        <n v="117387405"/>
        <n v="-4318497"/>
        <n v="21263182"/>
        <n v="-702671"/>
        <n v="59267897"/>
        <n v="35026631"/>
        <n v="11571351"/>
        <n v="-2028183"/>
        <n v="-64831323"/>
        <n v="6033556"/>
        <n v="-1404336"/>
        <n v="-25551411"/>
        <n v="21432423"/>
        <n v="65771527"/>
        <n v="38815117"/>
        <n v="16184015"/>
        <n v="-354460"/>
        <n v="50418803"/>
        <n v="-3260233"/>
        <n v="30014112"/>
        <n v="-3853598"/>
        <n v="-14169043"/>
        <n v="76203320"/>
        <n v="-18125131"/>
        <n v="236437427"/>
        <n v="2960089"/>
        <n v="-8690151"/>
        <n v="19597131"/>
        <n v="47308367"/>
        <n v="-21878028"/>
        <n v="33563158"/>
        <n v="-3437941"/>
        <n v="-7208969"/>
        <n v="-4692196"/>
        <n v="165429"/>
        <n v="1273984"/>
        <n v="2844929"/>
        <n v="14930005"/>
        <n v="-16939434"/>
        <n v="6532308"/>
        <n v="28423368"/>
        <n v="24054514"/>
        <n v="-51009458"/>
        <n v="69288182"/>
        <n v="46737"/>
        <n v="-12069815"/>
        <n v="155965690"/>
        <n v="-6185756"/>
        <n v="46150692"/>
        <n v="-1801234"/>
        <n v="-6358212"/>
        <n v="264706375"/>
        <n v="-6784690"/>
        <n v="-1589759"/>
        <n v="47570368"/>
        <n v="-16880121"/>
        <n v="195675583"/>
        <n v="-11026468"/>
        <n v="-1380159"/>
        <n v="-55263886"/>
        <n v="-2535644"/>
        <n v="89214072"/>
        <n v="-9401355"/>
        <n v="20063926"/>
        <n v="-95588898"/>
        <n v="20306281"/>
        <n v="61468960"/>
        <n v="-25318"/>
        <n v="19228104"/>
        <n v="-18011004"/>
        <n v="15399192"/>
        <n v="-10220716"/>
        <n v="1560950"/>
        <n v="-16693834"/>
        <n v="9015786"/>
        <n v="-21482203"/>
        <n v="-7965819"/>
        <n v="-6803933"/>
        <n v="16597830"/>
        <n v="-6621859"/>
        <n v="246478898"/>
        <n v="24363530"/>
        <n v="3228696"/>
        <n v="15972187"/>
        <n v="-2480678"/>
        <n v="-17012353"/>
        <n v="55597042"/>
        <n v="2525762"/>
        <n v="-17323302"/>
        <n v="79225854"/>
        <n v="30341670"/>
        <n v="750798"/>
        <n v="-486866"/>
        <n v="50471320"/>
        <n v="-18569728"/>
        <n v="-23315181"/>
        <n v="4296447"/>
        <n v="-9810821"/>
        <n v="14880476"/>
        <n v="-4306379"/>
        <n v="-809722"/>
        <n v="-101879446"/>
        <n v="4158074"/>
        <n v="33307796"/>
        <n v="13230435"/>
        <n v="-7601372"/>
        <n v="2752475"/>
        <n v="15005329"/>
        <n v="3120196"/>
        <n v="-11666024"/>
        <n v="14772796"/>
        <n v="346122"/>
        <n v="-74088170"/>
        <n v="71204016"/>
        <n v="51083765"/>
        <n v="-3751299"/>
        <n v="-4591178"/>
        <n v="-9816803"/>
        <n v="21285499"/>
        <n v="-15791616"/>
        <n v="-1951288"/>
        <n v="49354205"/>
        <n v="-14796956"/>
        <n v="8396624"/>
        <n v="42057639"/>
        <n v="-23463880"/>
        <n v="-30573703"/>
        <n v="-3742998"/>
        <n v="-17646272"/>
        <n v="99541238"/>
        <n v="161589580"/>
        <n v="-28979512"/>
        <n v="-19314120"/>
        <n v="98614544"/>
        <n v="-7302852"/>
        <n v="16632614"/>
        <n v="-2787583"/>
        <n v="4604054"/>
        <n v="44148781"/>
        <n v="21131483"/>
        <n v="5734486"/>
        <n v="-34314732"/>
        <n v="7096584"/>
        <n v="-30348000"/>
        <n v="-776010"/>
        <n v="140381405"/>
        <n v="20455802"/>
        <n v="286838870"/>
        <n v="84222438"/>
        <n v="52163317"/>
        <n v="-7077834"/>
        <n v="-48339916"/>
        <n v="-43129431"/>
        <n v="20566230"/>
        <n v="-736141"/>
        <n v="-88202"/>
        <n v="19588068"/>
        <n v="2588228"/>
        <n v="1445438"/>
        <n v="47325559"/>
        <n v="-44986654"/>
        <n v="5222640"/>
        <n v="5583510"/>
        <n v="-1994515"/>
        <n v="-1891482"/>
        <n v="55807520"/>
        <n v="-4877005"/>
        <n v="-1647420"/>
        <n v="21475962"/>
        <n v="-7282545"/>
        <n v="-24903810"/>
        <n v="18143332"/>
        <n v="-7027590"/>
        <n v="38127162"/>
        <n v="6734992"/>
        <n v="40098138"/>
        <n v="-29346242"/>
        <n v="-30061"/>
        <n v="44808372"/>
        <n v="-59049180"/>
        <n v="40566004"/>
        <n v="14365105"/>
        <n v="18308901"/>
        <n v="1239558"/>
        <n v="-18353336"/>
        <n v="-56073614"/>
        <n v="-1304240"/>
        <n v="29968224"/>
        <n v="1549702"/>
        <n v="-1604408"/>
        <n v="65135191"/>
        <n v="-479422"/>
        <n v="50608545"/>
        <n v="-818710"/>
        <n v="26845943"/>
        <n v="36328680"/>
        <n v="30000882"/>
        <n v="1081331"/>
        <n v="-9094723"/>
        <n v="-8988946"/>
        <n v="-4703335"/>
        <n v="-6210687"/>
        <n v="2060184"/>
        <n v="165388685"/>
        <n v="17277485"/>
        <n v="-4776122"/>
        <n v="14399750"/>
        <n v="36643346"/>
        <n v="530270"/>
        <n v="62000082"/>
        <n v="46257845"/>
        <n v="33147445"/>
        <n v="11407470"/>
        <n v="-6789304"/>
        <n v="10470220"/>
        <n v="-3792025"/>
        <n v="-33711680"/>
        <n v="44590960"/>
        <n v="73760631"/>
        <n v="-21171682"/>
        <n v="591796"/>
        <n v="-26573039"/>
        <n v="-49649808"/>
        <n v="-2567658"/>
        <n v="-720718"/>
        <n v="-901776"/>
        <n v="-9634266"/>
        <n v="-8553105"/>
        <n v="5043880"/>
        <n v="-28888740"/>
        <n v="-14182006"/>
        <n v="-980461"/>
        <n v="-20761389"/>
        <n v="46126012"/>
        <n v="27887943"/>
        <n v="-28889425"/>
        <n v="-11537400"/>
        <n v="-30406260"/>
        <n v="25672630"/>
        <n v="283019252"/>
        <n v="131492479"/>
        <n v="-10740241"/>
        <n v="-18891023"/>
        <n v="-30340253"/>
        <n v="611615"/>
        <n v="-4286998"/>
        <n v="-37407175"/>
        <n v="-7663544"/>
        <n v="-22236956"/>
        <n v="5239376"/>
        <n v="-2497745"/>
        <n v="-12931913"/>
        <n v="3099680"/>
        <n v="-60519261"/>
        <n v="-1294705"/>
        <n v="25601508"/>
        <n v="29483949"/>
        <n v="-15430082"/>
        <n v="15990505"/>
        <n v="-15147856"/>
        <n v="-3943898"/>
        <n v="2817771"/>
        <n v="104948780"/>
        <n v="19044241"/>
        <n v="-11738519"/>
        <n v="45776832"/>
        <n v="31431160"/>
        <n v="-5470983"/>
        <n v="-40832183"/>
        <n v="-29671868"/>
        <n v="-33118496"/>
        <n v="-2777139"/>
        <n v="-120706229"/>
        <n v="-46604061"/>
        <n v="45856565"/>
        <n v="6526393"/>
        <n v="58136909"/>
        <n v="-85995841"/>
        <n v="-24990090"/>
        <n v="20281096"/>
        <n v="46955956"/>
        <n v="3092822"/>
        <n v="-10260951"/>
        <n v="-16855194"/>
        <n v="-14994117"/>
        <n v="-12602611"/>
        <n v="-398921"/>
        <n v="203020"/>
        <n v="-1297136"/>
        <n v="-59801290"/>
        <n v="7003620"/>
        <n v="-10810486"/>
        <n v="13701902"/>
        <n v="131507"/>
        <n v="6987757"/>
        <n v="-3557841"/>
        <n v="35003492"/>
        <n v="14302097"/>
        <n v="-11945720"/>
        <n v="48057348"/>
        <n v="-3403207"/>
        <n v="32885635"/>
        <n v="-689380"/>
        <n v="-49976894"/>
        <n v="-6662701"/>
        <n v="-10802214"/>
        <n v="94324072"/>
        <n v="-7998060"/>
        <n v="-12086323"/>
        <n v="-27818516"/>
        <n v="14126138"/>
        <n v="-6429473"/>
        <n v="-7281777"/>
        <n v="-8185137"/>
        <n v="113078393"/>
        <n v="-4983934"/>
        <n v="22114556"/>
        <n v="-194801"/>
        <n v="26676606"/>
        <n v="-23990820"/>
        <n v="24281723"/>
        <n v="40367693"/>
        <n v="-10665355"/>
        <n v="9225165"/>
        <n v="119358727"/>
        <n v="-6964896"/>
        <n v="-32713269"/>
        <n v="-59973647"/>
        <n v="5972900"/>
        <n v="-5628919"/>
        <n v="-88958772"/>
        <n v="-19289545"/>
        <n v="-9215287"/>
        <n v="24795350"/>
        <n v="-3771476"/>
        <n v="19489752"/>
        <n v="-1363170"/>
        <n v="-9733871"/>
        <n v="19179516"/>
        <n v="36207920"/>
        <n v="-785353"/>
        <n v="-2895331"/>
        <n v="19540762"/>
        <n v="-10151678"/>
        <n v="-1661305"/>
        <n v="-14577793"/>
        <n v="7862546"/>
        <n v="3517198"/>
        <n v="103943"/>
        <n v="69049418"/>
        <n v="199167575"/>
        <n v="70422786"/>
        <n v="-22523765"/>
        <n v="36371181"/>
        <n v="-8199698"/>
        <n v="84122"/>
        <n v="-707762"/>
        <n v="44140956"/>
        <n v="73005002"/>
        <n v="-15981636"/>
        <n v="-2712523"/>
        <n v="41309"/>
        <n v="15531634"/>
        <n v="-4287928"/>
        <n v="417760"/>
        <n v="-4588020"/>
        <n v="-12513862"/>
        <n v="35305995"/>
        <n v="5740078"/>
        <n v="-5204874"/>
        <n v="3786715"/>
        <n v="53953403"/>
        <n v="4185387"/>
        <n v="7781388"/>
        <n v="5016190"/>
        <n v="7887882"/>
        <n v="85762022"/>
        <n v="9464388"/>
        <n v="181225"/>
        <n v="286471036"/>
        <n v="59502303"/>
        <n v="-32239920"/>
        <n v="-1929689"/>
        <n v="-2077789"/>
        <n v="-37955679"/>
        <n v="173377893"/>
        <n v="28200225"/>
        <n v="-2127109510"/>
        <n v="-2604984"/>
        <n v="11464368"/>
        <n v="-10890678"/>
        <n v="-18287436"/>
        <n v="-11689814"/>
        <n v="-3508650"/>
        <n v="2774834"/>
        <n v="-84593638"/>
        <n v="-7391173"/>
        <n v="-43528606"/>
        <n v="101049130"/>
        <n v="-23957120"/>
        <n v="-12976053"/>
        <n v="-1870242"/>
        <n v="-47362515"/>
        <n v="61739919"/>
        <n v="-10410556"/>
        <n v="100175871"/>
        <n v="-1095876"/>
        <n v="169437578"/>
        <n v="4692139"/>
        <n v="-25993274"/>
        <n v="-3917956"/>
        <n v="-14051289"/>
        <n v="-14247275"/>
        <n v="-28935714"/>
        <n v="-29500737"/>
        <n v="-18774204"/>
        <n v="-164334574"/>
        <n v="55149435"/>
        <n v="682273"/>
        <n v="-7913655"/>
        <n v="55416609"/>
        <n v="-30524377"/>
        <n v="17032279"/>
        <n v="54195633"/>
        <n v="-23676031"/>
        <n v="-4152561"/>
        <n v="-50231945"/>
        <n v="-18823678"/>
        <n v="-41771652"/>
        <n v="-40712370"/>
        <n v="-6876149"/>
        <n v="-4078262"/>
        <n v="-7246194"/>
        <n v="-10139961"/>
        <n v="-11530572"/>
        <n v="32148997"/>
        <n v="-17168879"/>
        <n v="-14168495"/>
        <n v="-7035257"/>
        <n v="39156435"/>
        <n v="-603965"/>
        <n v="32066497"/>
        <n v="-506218"/>
        <n v="-8164216"/>
        <n v="-50108179"/>
        <n v="-36142013"/>
        <n v="-14867345"/>
        <n v="2298046"/>
        <n v="-21464425"/>
        <n v="50301521"/>
        <n v="-23927"/>
        <n v="55343774"/>
        <n v="2808744"/>
        <n v="18645546"/>
        <n v="-23450000"/>
        <n v="26363118"/>
        <n v="1623749"/>
        <n v="69025853"/>
        <n v="21747570"/>
        <n v="63071"/>
        <n v="56456431"/>
        <n v="22569532"/>
        <n v="-14618493"/>
        <n v="-1451000"/>
        <n v="-26355679"/>
        <n v="37253092"/>
        <n v="-70878"/>
        <n v="13337608"/>
        <n v="9042266"/>
        <n v="-15705099"/>
        <n v="-4527033"/>
        <n v="8694528"/>
        <n v="14020063"/>
        <n v="264487"/>
        <n v="44882128"/>
        <n v="-69870681"/>
        <n v="-39862768"/>
        <n v="-31968750"/>
        <n v="-7431305"/>
        <n v="701088"/>
        <n v="-11139998"/>
        <n v="-9868383"/>
        <n v="-18592056"/>
        <n v="-30161611"/>
        <n v="1703287"/>
        <n v="-2499804112"/>
        <n v="12071069"/>
        <n v="34706988"/>
        <n v="29484168"/>
        <n v="10332737"/>
        <n v="-9018150"/>
        <n v="-5719423"/>
        <n v="24001218"/>
        <n v="32962333"/>
        <n v="57962"/>
        <n v="139994397"/>
        <n v="1335839"/>
        <n v="16002004"/>
        <n v="21097664"/>
        <n v="107575142"/>
        <n v="33553787"/>
        <n v="-17363557"/>
        <n v="42477326"/>
        <n v="2048809"/>
        <n v="14201636"/>
        <n v="-7228760"/>
        <n v="-1346379"/>
        <n v="-31527637"/>
        <n v="-7352460"/>
        <n v="-20949555"/>
        <n v="-9708376"/>
        <n v="7580895"/>
        <n v="11051260"/>
        <n v="-82603302"/>
        <n v="-10993094"/>
        <n v="-10764163"/>
        <n v="-4199788333"/>
        <n v="5433940"/>
        <n v="-1333"/>
        <n v="-345923"/>
        <n v="-25872105"/>
        <n v="-13991568"/>
        <n v="118136719"/>
        <n v="-20881753"/>
        <n v="-14125795"/>
        <n v="69413017"/>
        <n v="8089926"/>
        <n v="1885134"/>
        <n v="-27989147"/>
        <n v="-3135041"/>
        <n v="3472213"/>
        <n v="22931301"/>
        <n v="66336103"/>
        <n v="-8965564"/>
        <n v="-22620910"/>
        <n v="-226328"/>
        <n v="13894863"/>
        <n v="22124400"/>
        <n v="-1399642"/>
        <n v="-24922769"/>
        <n v="-16675758"/>
        <n v="-48012713"/>
        <n v="-1918374"/>
        <n v="10372662"/>
        <n v="31859105"/>
        <n v="-10922453"/>
        <n v="53200012"/>
        <n v="-61357548"/>
        <n v="83025093"/>
        <n v="-14664065"/>
        <n v="34098862"/>
        <n v="28939454"/>
        <n v="-14318803"/>
        <n v="-66989354"/>
        <n v="267262555"/>
        <n v="-103295584"/>
        <n v="815288"/>
        <n v="18292061"/>
        <n v="83243478"/>
        <n v="-10822459"/>
        <n v="45255243"/>
        <n v="-787706"/>
        <n v="-50100362"/>
        <n v="-15111972"/>
        <n v="111709845"/>
        <n v="-6750474"/>
        <n v="18565375"/>
        <n v="26068547"/>
        <n v="22505908"/>
        <n v="9901126"/>
        <n v="30270227"/>
        <n v="55072454"/>
        <n v="-10938241"/>
        <n v="-19624526"/>
        <n v="-69833498"/>
        <n v="1019112"/>
        <n v="-7484640"/>
        <n v="-90200974"/>
        <n v="-22698869"/>
        <n v="-29643614"/>
        <n v="76115031"/>
        <n v="-7116045"/>
        <n v="-24673965"/>
        <n v="2570442"/>
        <n v="-17287907"/>
        <n v="57006880"/>
        <n v="-8752225"/>
        <n v="-25622273"/>
        <n v="-59331829"/>
        <n v="-99275"/>
        <n v="-188094481"/>
        <n v="177467"/>
        <n v="-518814"/>
        <n v="-1407638"/>
        <n v="14008741"/>
        <n v="4806295"/>
        <n v="5862100"/>
        <n v="9761993"/>
        <n v="-9530189"/>
        <n v="16585300"/>
        <n v="-7872856"/>
        <n v="-14333738"/>
        <n v="-4475146"/>
        <n v="-19871876"/>
        <n v="-9976725"/>
        <n v="-2674927"/>
        <n v="8013113"/>
        <n v="11095600"/>
        <n v="-1552547"/>
        <n v="-7469465"/>
        <n v="-87637"/>
        <n v="-19345223"/>
        <n v="-7953834"/>
        <n v="-20479108"/>
        <n v="16496802"/>
        <n v="-15552522"/>
        <n v="-6766897"/>
        <n v="13101109"/>
        <n v="91518352"/>
        <n v="102277056"/>
        <n v="-24128473"/>
        <n v="45865715"/>
        <n v="-3398772"/>
        <n v="-60917086"/>
        <n v="-36954460"/>
        <n v="-7946519"/>
        <n v="-15116461"/>
        <n v="145592590"/>
        <n v="-27541731"/>
        <n v="10338609"/>
        <n v="-3219004"/>
        <n v="-39347474"/>
        <n v="-47778542"/>
        <n v="-989982"/>
        <n v="-11843275"/>
        <n v="10859889"/>
        <n v="6595716"/>
        <n v="-70868670"/>
        <n v="9300771"/>
        <n v="21601713"/>
        <n v="-64148812"/>
        <n v="-2325000"/>
        <n v="1679969"/>
        <n v="4808247"/>
        <n v="30163652"/>
        <n v="-16601608"/>
        <n v="7235293"/>
        <n v="-5603513"/>
        <n v="-42633738"/>
        <n v="-2795501"/>
        <n v="110505958"/>
        <n v="124052771"/>
        <n v="17007184"/>
        <n v="-9708035"/>
        <n v="-40713572"/>
        <n v="19138847"/>
        <n v="67340146"/>
        <n v="-5882440"/>
        <n v="-10647214"/>
        <n v="15829874"/>
        <n v="1409668"/>
        <n v="8336565"/>
        <n v="-38434505"/>
        <n v="28546578"/>
        <n v="-20519686"/>
        <n v="-12617007"/>
        <n v="33338338"/>
        <n v="41593527"/>
        <n v="16435406"/>
        <n v="-24969837"/>
        <n v="-34950587"/>
        <n v="-2428096"/>
        <n v="10074663"/>
        <n v="-5345633"/>
        <n v="38658172"/>
        <n v="-7701890"/>
        <n v="29098051"/>
        <n v="-11827231"/>
        <n v="-1254850"/>
        <n v="-56425668"/>
        <n v="5998709"/>
        <n v="-84540684"/>
        <n v="-46917712"/>
        <n v="-6457975"/>
        <n v="6867101"/>
        <n v="-16579086"/>
        <n v="8432823"/>
        <n v="1994973"/>
        <n v="-31480159"/>
        <n v="97992827"/>
        <n v="-6919884"/>
        <n v="-83832772"/>
        <n v="-1305432"/>
        <n v="115329763"/>
        <n v="-2450515"/>
        <n v="-999279"/>
        <n v="-11849597"/>
        <n v="43504640"/>
        <n v="-3279766"/>
        <n v="-14600121"/>
        <n v="-953049"/>
        <n v="-10675256"/>
        <n v="-696724557"/>
        <n v="-27727253"/>
        <n v="11655665"/>
        <n v="-6639805"/>
        <n v="-5246069"/>
        <n v="-20540176"/>
        <n v="51889948"/>
        <n v="-5744713"/>
        <n v="-2747274"/>
        <n v="-4505513"/>
        <n v="57231524"/>
        <n v="17442180"/>
        <n v="-24037529"/>
        <n v="-27024351"/>
        <n v="-16617691"/>
        <n v="-1338990"/>
        <n v="-7473856"/>
        <n v="48197993"/>
        <n v="140863268"/>
        <n v="2508670"/>
        <n v="-44648"/>
        <n v="-855569"/>
        <n v="-6608826"/>
        <n v="-1381565"/>
        <n v="-11386249"/>
        <n v="-696442"/>
        <n v="75019340"/>
        <n v="24123143"/>
        <n v="-8142624"/>
        <n v="-8944346"/>
        <n v="-47791061"/>
        <n v="4059537"/>
        <n v="198032628"/>
        <n v="-99344497"/>
        <n v="-477000"/>
        <n v="259297"/>
        <n v="1289999"/>
        <n v="-13936740"/>
        <n v="-4515625"/>
        <n v="46269171"/>
        <n v="-10144863"/>
        <n v="-5245102"/>
        <n v="70150343"/>
        <n v="45703745"/>
        <n v="-2196204"/>
        <n v="6515579"/>
        <n v="-4863568"/>
        <n v="-1801593"/>
        <n v="13687630"/>
        <n v="-15622"/>
        <n v="-3017368"/>
        <n v="-7725270"/>
        <n v="18635046"/>
        <n v="1014398"/>
        <n v="-16726580"/>
        <n v="-993613"/>
        <n v="14078294"/>
        <n v="53269010"/>
        <n v="2137776"/>
        <n v="-8930592"/>
        <n v="4703228"/>
        <n v="75213377"/>
        <n v="-21866841"/>
        <n v="-2003560"/>
        <n v="24651794"/>
        <n v="-27481675"/>
        <n v="66683135"/>
        <n v="-1344028"/>
        <n v="3292105"/>
        <n v="92536138"/>
        <n v="42373442"/>
        <n v="89732962"/>
        <n v="-22505025"/>
        <n v="-24860746"/>
        <n v="-30695163"/>
        <n v="19143839"/>
        <n v="26777564"/>
        <n v="706659"/>
        <n v="-17843067"/>
        <n v="-21775151"/>
        <n v="-12213298588"/>
        <n v="23825798"/>
        <n v="12320979"/>
        <n v="11605861"/>
        <n v="9284657"/>
        <n v="-1156686"/>
        <n v="7617947"/>
        <n v="3825820"/>
        <n v="-11352310"/>
        <n v="17226474"/>
        <n v="13082743"/>
        <n v="107586036"/>
        <n v="46637947"/>
        <n v="-23720770"/>
        <n v="11112916"/>
        <n v="23511038"/>
        <n v="-198889"/>
        <n v="-1172081"/>
        <n v="-1421092"/>
        <n v="-11499034"/>
        <n v="-9352616"/>
        <n v="12318875"/>
        <n v="16471430"/>
        <n v="-2381334"/>
        <n v="-21467706"/>
        <n v="32860214"/>
        <n v="677838"/>
        <n v="7236496"/>
        <n v="-895923"/>
        <n v="24360014"/>
        <n v="21604320"/>
        <n v="-23368755"/>
        <n v="46975611"/>
        <n v="13637507"/>
        <n v="-1425912"/>
        <n v="7568996"/>
        <n v="595783"/>
        <n v="-13069116"/>
        <n v="-6827190"/>
        <n v="-20656327"/>
        <n v="1797066"/>
        <n v="157326336"/>
        <n v="30127620"/>
        <n v="4768918"/>
        <n v="-576384"/>
        <n v="20921738"/>
        <n v="1655091"/>
        <n v="5773825"/>
        <n v="2163911"/>
        <n v="-23402879"/>
        <n v="-67838031"/>
        <n v="57153533"/>
        <n v="-9994439"/>
        <n v="65234139"/>
        <n v="-7601580"/>
        <n v="-239409"/>
        <n v="-1192174"/>
        <n v="-8049706"/>
        <n v="-8363615"/>
        <n v="-11895931"/>
        <n v="-3628423"/>
        <n v="7235267"/>
        <n v="-420316"/>
        <n v="-10474724"/>
        <n v="-1047380"/>
        <n v="60050171"/>
        <n v="-24043621"/>
        <n v="-7885118"/>
        <n v="-3991940"/>
        <n v="-38735525"/>
        <n v="42706877"/>
        <n v="19737645"/>
        <n v="-74710310"/>
        <n v="1920333"/>
        <n v="-447150"/>
        <n v="15581633"/>
        <n v="-13705360"/>
        <n v="-1117120"/>
        <n v="5802596"/>
        <n v="10000629"/>
        <n v="-6044961"/>
        <n v="-27968963"/>
        <n v="43823091"/>
        <n v="-22332053"/>
        <n v="142000866"/>
        <n v="15687528"/>
        <n v="7544812"/>
        <n v="15618786"/>
        <n v="106386216"/>
        <n v="-15998879"/>
        <n v="1043445"/>
        <n v="-55464883"/>
        <n v="-865951"/>
        <n v="3352454"/>
        <n v="135992840"/>
        <n v="-468063"/>
        <n v="118734225"/>
        <n v="-6050307"/>
        <n v="8792641"/>
        <n v="-20001930"/>
        <n v="24520804"/>
        <n v="-40415114"/>
        <n v="-49244714"/>
        <n v="-10493002"/>
        <n v="-19513094"/>
        <n v="24024969"/>
        <n v="-15365723"/>
        <n v="-14298357"/>
        <n v="7553210"/>
        <n v="-9133222"/>
        <n v="-1326934"/>
        <n v="5584685"/>
        <n v="49273505"/>
        <n v="-569815"/>
        <n v="15097652"/>
        <n v="32144465"/>
        <n v="9257933"/>
        <n v="23680848"/>
        <n v="107902283"/>
        <n v="-2856597"/>
        <n v="9404152"/>
        <n v="27852604"/>
        <n v="56435493"/>
        <n v="-4934913"/>
        <n v="-338013"/>
        <n v="-17835684"/>
        <n v="10339754"/>
        <n v="5648679"/>
        <n v="-9830576"/>
        <n v="80850"/>
        <n v="-4165583"/>
        <n v="53270259"/>
        <n v="-9933445"/>
        <n v="-14024817"/>
        <n v="160706665"/>
        <n v="15530513"/>
        <n v="78530303"/>
        <n v="-31654597"/>
        <n v="47356221"/>
        <n v="-22324928"/>
        <n v="101463226"/>
        <n v="-41132306"/>
        <n v="-4797910"/>
        <n v="-5127357"/>
        <n v="-725339"/>
        <n v="-26095018"/>
        <n v="117137090"/>
        <n v="-9099074"/>
        <n v="48452056"/>
        <n v="68636983"/>
        <n v="-109916481"/>
        <n v="-14979620"/>
        <n v="15226144"/>
        <n v="-407362"/>
        <n v="5801344"/>
        <n v="-24123329"/>
        <n v="-64928486"/>
        <n v="-22543550"/>
        <n v="-4202093"/>
        <n v="-29067940"/>
        <n v="-1820357"/>
        <n v="213768"/>
        <n v="-7696561"/>
        <n v="-487945"/>
        <n v="7592632"/>
        <n v="3063732"/>
        <n v="3759147"/>
        <n v="-14882502"/>
        <n v="108132370"/>
        <n v="-4483513"/>
        <n v="-39871022"/>
        <n v="15218903"/>
        <n v="-13150858"/>
        <n v="36121934"/>
        <n v="-2561892"/>
        <n v="20132596"/>
        <n v="-11785798"/>
        <n v="168759914"/>
        <n v="17067631"/>
        <n v="-16682849"/>
        <n v="-2533006"/>
        <n v="7563179"/>
        <n v="-6928760"/>
        <n v="-1305692"/>
        <n v="40184721"/>
        <n v="-1573149"/>
        <n v="-31951647"/>
        <n v="46159365"/>
        <n v="46806312"/>
        <n v="-4998280"/>
        <n v="-80448338"/>
        <n v="30269340"/>
        <n v="-47468302"/>
        <n v="-24720320"/>
        <n v="-8830469"/>
        <n v="29993847"/>
        <n v="74497271"/>
        <n v="-21926608"/>
        <n v="-30619558"/>
        <n v="-35946421"/>
        <n v="-959412"/>
        <n v="23338891"/>
        <n v="-3865783"/>
        <n v="15185"/>
        <n v="-19292673"/>
        <n v="-73435"/>
        <n v="-47128307"/>
        <n v="55034302"/>
        <n v="-1806081"/>
        <n v="-8935090"/>
        <n v="-39488080"/>
        <n v="-10825346"/>
        <n v="1518876"/>
        <n v="-881622"/>
        <n v="-19044575"/>
        <n v="13422556"/>
        <n v="-7146360"/>
        <n v="21111837"/>
        <n v="32951479"/>
        <n v="-44854891"/>
        <n v="-15765960"/>
        <n v="224196"/>
        <n v="32877175"/>
        <n v="40136047"/>
        <n v="-16406844"/>
        <n v="1508841"/>
        <n v="-2326217"/>
        <n v="-1995042"/>
        <n v="50313314"/>
        <n v="-6785970"/>
        <n v="-14976909"/>
        <n v="115085755"/>
        <n v="-4118133"/>
        <n v="77946274"/>
        <n v="26087366"/>
        <n v="-9245330"/>
        <n v="79556401"/>
        <n v="-24224407"/>
        <n v="-7242870"/>
        <n v="132011114"/>
        <n v="-42718168"/>
        <n v="178298180"/>
        <n v="56702060"/>
        <n v="-4829854"/>
        <n v="7655201"/>
        <n v="85395021"/>
        <n v="17263506"/>
        <n v="-26800785"/>
        <n v="-4875280"/>
        <n v="-1331157"/>
        <n v="29982968"/>
        <n v="6012734"/>
        <n v="91704210"/>
        <n v="1957978"/>
        <n v="83151473"/>
        <n v="5687294"/>
        <n v="-23813043"/>
        <n v="-48197944"/>
        <n v="8232624"/>
        <n v="11838002"/>
        <n v="-37083113"/>
        <n v="-4308561"/>
        <n v="-20848136"/>
        <n v="4848292"/>
        <n v="22487293"/>
        <n v="11006503"/>
        <n v="-123471"/>
        <n v="-299897945"/>
        <n v="-2436330"/>
        <n v="-7891338"/>
        <n v="60341380"/>
        <n v="-1496522"/>
        <n v="-18918217"/>
        <n v="-14290615"/>
        <n v="23818159"/>
        <n v="-27051841"/>
        <n v="-31631573"/>
        <n v="19691811"/>
        <n v="-553005191"/>
        <n v="-4655153"/>
        <n v="10495673"/>
        <n v="-8359756"/>
        <n v="-12122192"/>
        <n v="-19923562"/>
        <n v="-12305599"/>
        <n v="39266300"/>
        <n v="45929973"/>
        <n v="-21527150"/>
        <n v="14951824"/>
        <n v="-10603058"/>
        <n v="17926543"/>
        <n v="-2424273"/>
        <n v="126319195"/>
        <n v="-6894032"/>
        <n v="-76070659"/>
        <n v="35468793"/>
        <n v="35006147"/>
        <n v="-14088250"/>
        <n v="-13436643"/>
        <n v="6415649"/>
        <n v="4055108"/>
        <n v="-9128166"/>
        <n v="-5963503"/>
        <n v="-4715640"/>
        <n v="-17918075"/>
        <n v="120000989"/>
        <n v="-19523730"/>
        <n v="10028592"/>
        <n v="-3469419"/>
        <n v="-16480373"/>
        <n v="-38972251"/>
        <n v="-83385977"/>
        <n v="-22509198"/>
        <n v="348316061"/>
        <n v="-636215"/>
        <n v="323741"/>
        <n v="-30410125"/>
        <n v="19397498"/>
        <n v="-29959707"/>
        <n v="-9871514"/>
        <n v="16505912"/>
        <n v="8350177"/>
        <n v="23237389"/>
        <n v="700000"/>
        <n v="-15481610"/>
        <n v="-11491577"/>
        <n v="-29821223"/>
        <n v="-14816912"/>
        <n v="-14926452"/>
        <n v="-42823835"/>
        <n v="-8185043"/>
        <n v="-13884496"/>
        <n v="-9996393"/>
        <n v="-2298120"/>
        <n v="2180954"/>
        <n v="-8590794"/>
        <n v="9427926"/>
        <n v="26766350"/>
        <n v="-18851301"/>
        <n v="-40218121"/>
        <n v="-9181250"/>
        <n v="-3922954"/>
        <n v="10396744"/>
        <n v="20236603"/>
        <n v="-9018367"/>
        <n v="-15182960"/>
        <n v="-12796359"/>
        <n v="18416702"/>
        <n v="-1947834"/>
        <n v="154449475"/>
        <n v="-8851518"/>
        <n v="-6312165"/>
        <n v="8077470"/>
        <n v="32266306"/>
        <n v="7713577"/>
        <n v="417500"/>
        <n v="43806889"/>
        <n v="783276"/>
        <n v="59568845"/>
        <n v="-9421473"/>
        <n v="7168445"/>
        <n v="656942"/>
        <n v="45276912"/>
        <n v="-23910635"/>
        <n v="-3457140"/>
        <n v="-3368360"/>
        <n v="27680195"/>
        <n v="10018837"/>
        <n v="7452765"/>
        <n v="-5572976"/>
        <n v="-9767063"/>
        <n v="44149837"/>
        <n v="-33887833"/>
        <n v="24891374"/>
        <n v="1743332"/>
        <n v="-62149904"/>
        <n v="1483540"/>
        <n v="2190525"/>
        <n v="2166863"/>
        <n v="-4391771"/>
        <n v="-69382160"/>
        <n v="-19799588"/>
        <n v="18860010"/>
        <n v="144613391"/>
        <n v="8074715"/>
        <n v="-16624154"/>
        <n v="-11011124"/>
        <n v="-45451936"/>
        <n v="523505847"/>
        <n v="-7569012"/>
        <n v="-18302044"/>
        <n v="-14794657"/>
        <n v="17992760"/>
        <n v="-6389971"/>
        <n v="61382"/>
        <n v="28715510"/>
        <n v="-4059945"/>
        <n v="10154426"/>
        <n v="2501651"/>
        <n v="-13751523"/>
        <n v="-20291812"/>
        <n v="-4857000"/>
        <n v="-7925162"/>
        <n v="-26161870"/>
        <n v="670712"/>
        <n v="-11880078"/>
        <n v="24870275"/>
        <n v="-13320925"/>
        <n v="15280058"/>
        <n v="49176215"/>
        <n v="-6369774"/>
        <n v="32462438"/>
        <n v="615792"/>
        <n v="9975979"/>
        <n v="-758291"/>
        <n v="-3462394"/>
        <n v="-28419913"/>
        <n v="85646235"/>
        <n v="12057340"/>
        <n v="-35646427"/>
        <n v="-19440070"/>
        <n v="-12663533"/>
        <n v="-12144354"/>
        <n v="2814185"/>
        <n v="4452209"/>
        <n v="-19000897"/>
        <n v="-23185810"/>
        <n v="-24832370"/>
        <n v="-29511421"/>
        <n v="1676553"/>
        <n v="-30579748"/>
        <n v="18386128"/>
        <n v="49566871"/>
        <n v="-5481319"/>
        <n v="51956980"/>
        <n v="53952276"/>
        <n v="38023275"/>
        <n v="-4995352"/>
        <n v="38697449"/>
        <n v="-10964434"/>
        <n v="-3206096"/>
        <n v="31347010"/>
        <n v="106573705"/>
        <n v="-38911390"/>
        <n v="45523073"/>
        <n v="-22520222"/>
        <n v="27703470"/>
        <n v="204793"/>
        <n v="54125426"/>
        <n v="29948113"/>
        <n v="-50607905"/>
        <n v="23343413"/>
        <n v="4927390"/>
        <n v="-25739083"/>
        <n v="-1457225"/>
        <n v="23332128"/>
        <n v="9677"/>
        <n v="-3714714"/>
        <n v="-4907100"/>
        <n v="36527787"/>
        <n v="-8337682"/>
        <n v="19185998"/>
        <n v="8699684"/>
        <n v="7017041"/>
        <n v="27243721"/>
        <n v="-60326576"/>
        <n v="-1894923"/>
        <n v="2572742"/>
        <n v="5993605"/>
        <n v="-20593594"/>
        <n v="14474048"/>
        <n v="-11451066"/>
        <n v="-149800772"/>
        <n v="-22673938"/>
        <n v="-5180871"/>
        <n v="-27805940"/>
        <n v="-8626307"/>
        <n v="37536959"/>
        <n v="-8116113"/>
        <n v="-2969275"/>
        <n v="2128202"/>
        <n v="-3699331"/>
        <n v="16669413"/>
        <n v="119019489"/>
        <n v="-19083691"/>
        <n v="-10639452"/>
        <n v="-4043793"/>
        <n v="-3725615"/>
        <n v="-9000954"/>
        <n v="107704099"/>
        <n v="-9257739"/>
        <n v="-41457582"/>
        <n v="-3898945"/>
        <n v="-22556993"/>
        <n v="-2994995"/>
        <n v="-74679997"/>
        <n v="226950375"/>
        <n v="2269307"/>
        <n v="-954324"/>
        <n v="-9550442"/>
        <n v="26466372"/>
        <n v="15464480"/>
        <n v="-7899497"/>
        <n v="-3780041"/>
        <n v="-5884138"/>
        <n v="242313371"/>
        <n v="-4016"/>
        <n v="-799341"/>
        <n v="-32310542"/>
        <n v="12313582"/>
        <n v="-24549473"/>
        <n v="-60918"/>
        <n v="-3525492"/>
        <n v="17721635"/>
        <n v="-6384422"/>
        <n v="-21017158"/>
        <n v="7416109"/>
        <n v="-6433363"/>
        <n v="-5110478"/>
        <n v="-1482420"/>
        <n v="-9980652"/>
        <n v="-11410555"/>
        <n v="-625893"/>
        <n v="123947053"/>
        <n v="-24943308"/>
        <n v="18167424"/>
        <n v="-5813617"/>
        <n v="-28329069"/>
        <n v="-34547688"/>
        <n v="24411478"/>
        <n v="246623634"/>
        <n v="50915214"/>
        <n v="26638165"/>
        <n v="-9777353"/>
        <n v="-24008619"/>
        <n v="11844424"/>
        <n v="2773863"/>
        <n v="202076689"/>
        <n v="10802315"/>
        <n v="117979556"/>
        <n v="58813460"/>
        <n v="-22496684"/>
        <n v="-9693553"/>
        <n v="-22777816"/>
        <n v="-1965583"/>
        <n v="-24731154"/>
        <n v="29883016"/>
        <n v="-16662721"/>
        <n v="-2718714"/>
        <n v="51990286"/>
        <n v="329466"/>
        <n v="-2400149"/>
        <n v="134185206"/>
        <n v="5077977"/>
        <n v="-1516510"/>
        <n v="-6794756"/>
        <n v="2576314"/>
        <n v="-1043871"/>
        <n v="93952327"/>
        <n v="6201559"/>
        <n v="-1971342"/>
        <n v="-15559345"/>
        <n v="-6953549"/>
        <n v="-13960131"/>
        <n v="-41424284"/>
        <n v="-12863050"/>
        <n v="38192114"/>
        <n v="7867349"/>
        <n v="5218921"/>
        <n v="455447"/>
        <n v="43711404"/>
        <n v="55014842"/>
        <n v="182501645"/>
        <n v="23583175"/>
        <n v="49001297"/>
        <n v="-957510"/>
        <n v="35448498"/>
        <n v="-18816646"/>
        <n v="50401464"/>
        <n v="20574010"/>
        <n v="-36709023"/>
        <n v="-2288790"/>
        <n v="-19145306"/>
        <n v="-12471908"/>
        <n v="-774089"/>
        <n v="-12247786"/>
        <n v="-2899325"/>
        <n v="-28675334"/>
        <n v="-17403744"/>
        <n v="-14202684"/>
        <n v="-64975525"/>
        <n v="82001186"/>
        <n v="-69223741"/>
        <n v="-17258404"/>
        <n v="-6617054"/>
        <n v="14213619"/>
        <n v="-89787380"/>
        <n v="52387997"/>
        <n v="-1907599"/>
        <n v="25899"/>
        <n v="57096"/>
        <n v="132568851"/>
        <n v="52491137"/>
        <n v="112057433"/>
        <n v="-1649942"/>
        <n v="97224271"/>
        <n v="-36460586"/>
        <n v="18043505"/>
        <n v="-27999515"/>
        <n v="-598397534"/>
        <n v="-40581346"/>
        <n v="-18987439"/>
        <n v="-24326667"/>
        <n v="14168080"/>
        <n v="-7865580"/>
        <n v="-651422"/>
        <n v="23021560"/>
        <n v="48383780"/>
        <n v="-24816338"/>
        <n v="2357532"/>
        <n v="-24865096"/>
        <n v="-1539005"/>
        <n v="16089953"/>
        <n v="-6105202"/>
        <n v="-16356539"/>
        <n v="18337537"/>
        <n v="-262699"/>
        <n v="-9006456"/>
        <n v="-7981305"/>
        <n v="-10362510"/>
        <n v="-6004550"/>
        <n v="-12587955"/>
        <n v="-49971"/>
        <n v="6246959"/>
        <n v="81749884"/>
        <n v="-6238280"/>
        <n v="1003072"/>
        <n v="12000688"/>
        <n v="-109244357"/>
        <n v="-2778191"/>
        <n v="11161406"/>
        <n v="32356857"/>
        <n v="3057024"/>
        <n v="-18236870"/>
        <n v="128566"/>
        <n v="-94780265"/>
        <n v="-401983"/>
        <n v="8311368"/>
        <n v="-2308300"/>
        <n v="25670855"/>
        <n v="-28505730"/>
        <n v="-925977"/>
        <n v="24699513"/>
        <n v="-4671063"/>
        <n v="11584722"/>
        <n v="73371987"/>
        <n v="47968405"/>
        <n v="11371425"/>
        <n v="-5231584"/>
        <n v="-631531"/>
        <n v="12385520"/>
        <n v="-20203976"/>
        <n v="-2177843"/>
        <n v="37744720"/>
        <n v="-59192738"/>
        <n v="-5600389"/>
        <n v="15596227"/>
        <n v="2481242"/>
        <n v="14822707"/>
        <n v="27061228"/>
        <n v="-50616376"/>
        <n v="-13461796"/>
        <n v="19103378"/>
        <n v="11146570"/>
        <n v="22981571"/>
        <n v="-6546921"/>
        <n v="68571803"/>
        <n v="-29476832"/>
        <n v="2228241"/>
        <n v="17303237"/>
        <n v="-12785034"/>
        <n v="123795342"/>
        <n v="-18435269"/>
        <n v="39190055"/>
        <n v="-13236409"/>
        <n v="42933793"/>
        <n v="-1472045"/>
        <n v="-4086164"/>
        <n v="-13870652"/>
        <n v="-89809438"/>
        <n v="19219978"/>
        <n v="-451570"/>
        <n v="-6428265"/>
        <n v="56917897"/>
        <n v="-86856188"/>
        <n v="-3731172"/>
        <n v="8758465"/>
        <n v="-19736635"/>
        <n v="-32368843"/>
        <n v="55173235"/>
        <n v="232523113"/>
        <n v="-2864751"/>
        <n v="-39335749"/>
        <n v="-88062505"/>
        <n v="324804"/>
        <n v="214984497"/>
        <n v="-19647348"/>
        <n v="2051787"/>
        <n v="133031347"/>
        <n v="-9441786"/>
        <n v="-18442521"/>
        <n v="58476776"/>
        <n v="16658108"/>
        <n v="-17525384"/>
        <n v="40072596"/>
        <n v="-7882810"/>
        <n v="4531491"/>
        <n v="20169068"/>
        <n v="5677801"/>
        <n v="-18752184"/>
        <n v="-17872563"/>
        <n v="9053924"/>
        <n v="-19982851"/>
        <n v="26963967"/>
        <n v="-8245681"/>
        <n v="-9297917"/>
        <n v="6598492"/>
        <n v="16033759"/>
        <n v="-6935774"/>
        <n v="-4985459"/>
        <n v="58103929"/>
        <n v="-25536708"/>
        <n v="1216074"/>
        <n v="12683670"/>
        <n v="-53559509"/>
        <n v="-11975825"/>
        <n v="80292856"/>
        <n v="13552429"/>
        <n v="10854896"/>
        <n v="4203192"/>
        <n v="5911876"/>
        <n v="136576745"/>
        <n v="-7668682"/>
        <n v="36636816"/>
        <n v="-8549125"/>
        <n v="-3334146"/>
        <n v="15638743"/>
        <n v="32522221"/>
        <n v="34244877"/>
        <n v="31691009"/>
        <n v="35279690"/>
        <n v="-33716560"/>
        <n v="20054909"/>
        <n v="-39293214"/>
        <n v="-8163255"/>
        <n v="84805005"/>
        <n v="2575718"/>
        <n v="-2926322"/>
        <n v="20802754"/>
        <n v="-11701351"/>
        <n v="-5225998"/>
        <n v="2860839"/>
        <n v="-2271261"/>
        <n v="-83406809"/>
        <n v="9045037"/>
        <n v="10247512"/>
        <n v="-71007672"/>
        <n v="-4065142"/>
        <n v="-29103248"/>
        <n v="-2296998"/>
        <n v="-19865246"/>
        <n v="45012170"/>
        <n v="82528646"/>
        <n v="-96179906"/>
        <n v="-4907170"/>
        <n v="-14360758"/>
        <n v="8503161"/>
        <n v="-12698695"/>
        <n v="-2446068"/>
        <n v="2304950"/>
        <n v="-4841843"/>
        <n v="-5755845"/>
        <n v="-36870545"/>
        <n v="30695394"/>
        <n v="23028109"/>
        <n v="60000942"/>
        <n v="-473703"/>
        <n v="-9906393"/>
        <n v="-9012238"/>
        <n v="15230261"/>
        <n v="-909814"/>
        <n v="5565975"/>
        <n v="-3238291"/>
        <n v="3138210"/>
        <n v="-29462420"/>
        <n v="-13953505"/>
        <n v="1854039"/>
        <n v="-128620685"/>
        <n v="-4370130"/>
        <n v="39816662"/>
        <n v="64364921"/>
        <n v="25605492"/>
        <n v="3179303"/>
        <n v="13218041"/>
        <n v="8197405"/>
        <n v="-1459475"/>
        <n v="-4416"/>
        <n v="45625986"/>
        <n v="-1233986"/>
        <n v="19809547"/>
        <n v="99007828"/>
        <n v="-2628615"/>
        <n v="-1175216"/>
        <n v="-8936125"/>
        <n v="-30863374"/>
        <n v="2106233"/>
        <n v="19234747"/>
        <n v="-11792806"/>
        <n v="-24536691"/>
        <n v="-4347435"/>
        <n v="53618384"/>
        <n v="83740650"/>
        <n v="-8972555"/>
        <n v="-1398153"/>
        <n v="-6929955"/>
        <n v="-1823108"/>
        <n v="-2499696"/>
        <n v="-6139597"/>
        <n v="61830669"/>
        <n v="406666"/>
        <n v="10555230"/>
        <n v="-4653497"/>
        <n v="4026186"/>
        <n v="25853424"/>
        <n v="22696902"/>
        <n v="11536376"/>
        <n v="-14675559"/>
        <n v="-45618284"/>
        <n v="76975169"/>
        <n v="-16076109"/>
        <n v="-3270031"/>
        <n v="12253315"/>
        <n v="-57435963"/>
        <n v="29667095"/>
        <n v="-20041681"/>
        <n v="36377022"/>
        <n v="-33795862"/>
        <n v="-14964155"/>
        <n v="-8573195"/>
        <n v="62624961"/>
        <n v="-13642958"/>
        <n v="-21569645"/>
        <n v="-2978000"/>
        <n v="-93990787"/>
        <n v="-19443"/>
        <n v="12515793"/>
        <n v="-861524"/>
        <n v="-21219958"/>
        <n v="26533608"/>
        <n v="-640226"/>
        <n v="174455986"/>
        <n v="-557755"/>
        <n v="144705587"/>
        <n v="28462534"/>
        <n v="-672499"/>
        <n v="16959436"/>
        <n v="17981889"/>
        <n v="-10886412"/>
        <n v="43625922"/>
        <n v="3005123"/>
        <n v="-3962246"/>
        <n v="21300107"/>
        <n v="32614158"/>
        <n v="-14971130"/>
        <n v="-54684676"/>
        <n v="-18696681"/>
        <n v="-34931608"/>
        <n v="31015141"/>
        <n v="4104113"/>
        <n v="3009155"/>
        <n v="157358779"/>
        <n v="31094903"/>
        <n v="13883359"/>
        <n v="-11348338"/>
        <n v="20700247"/>
        <n v="-5261308"/>
        <n v="349947"/>
        <n v="-6012518"/>
        <n v="-3312828"/>
        <n v="-13594629"/>
        <n v="4300302"/>
        <n v="-28342760"/>
        <n v="1448712"/>
        <n v="360866"/>
        <n v="30849949"/>
        <n v="96447667"/>
        <n v="-21561851"/>
        <n v="-31483987"/>
        <n v="58011073"/>
        <n v="-9136085"/>
        <n v="6724080"/>
        <n v="-8674623"/>
        <n v="-4081717"/>
        <n v="91519448"/>
        <n v="-6666177"/>
        <n v="-2581732"/>
        <n v="-143826840"/>
        <n v="10984397"/>
        <n v="-19886035"/>
        <n v="-605096"/>
        <n v="52282182"/>
        <n v="-45516179"/>
        <n v="-113700"/>
        <n v="-104762"/>
        <n v="-13997244"/>
        <n v="17112929"/>
        <n v="52572496"/>
        <n v="-74901420"/>
        <n v="48622"/>
        <n v="41489425"/>
        <n v="-20288322"/>
        <n v="-11934196"/>
        <n v="-348611"/>
        <n v="-498668"/>
        <n v="27002815"/>
        <n v="62804648"/>
        <n v="-21598317"/>
        <n v="-1498479"/>
        <n v="33983001"/>
        <n v="-9528558"/>
        <n v="2406383"/>
        <n v="62749203"/>
        <n v="393961"/>
        <n v="-5149694"/>
        <n v="-3712212"/>
        <n v="-4597590"/>
        <n v="-903266"/>
        <n v="3290318"/>
        <n v="11746550"/>
        <n v="33536011"/>
        <n v="63313048"/>
        <n v="24707598"/>
        <n v="66317423"/>
        <n v="-3995937"/>
        <n v="-4170061"/>
        <n v="20033643"/>
        <n v="-190641321"/>
        <n v="24812241"/>
        <n v="5920167"/>
        <n v="13240988"/>
        <n v="-61430"/>
        <n v="87775460"/>
        <n v="4976634"/>
        <n v="117204440"/>
        <n v="-5708430"/>
        <n v="36468315"/>
        <n v="71366733"/>
        <n v="45623128"/>
        <n v="106709992"/>
        <n v="-23399089"/>
        <n v="-5987157"/>
        <n v="-45979146"/>
        <n v="-121970"/>
        <n v="-20066330"/>
        <n v="29507053"/>
        <n v="11589307"/>
        <n v="-24282247"/>
        <n v="-13595247"/>
        <n v="48884821"/>
        <n v="-4005443"/>
        <n v="52264926"/>
        <n v="47998368"/>
        <n v="-21898858"/>
        <n v="-14724554"/>
        <n v="42724272"/>
        <n v="-3535096"/>
        <n v="-7443292"/>
        <n v="7381787"/>
        <n v="-8124411"/>
        <n v="-22654469"/>
        <n v="-41599308"/>
        <n v="825638"/>
        <n v="-36490658"/>
        <n v="-12879981"/>
        <n v="41149655"/>
        <n v="3257792"/>
        <n v="2307550"/>
        <n v="-3380827"/>
        <n v="-10239"/>
        <n v="-2470843"/>
        <n v="111088910"/>
        <n v="45056940"/>
        <n v="104360277"/>
        <n v="-14888185"/>
        <n v="7397469"/>
        <n v="9123773"/>
        <n v="2057332"/>
        <n v="-34816875"/>
        <n v="94852971"/>
        <n v="168628680"/>
        <n v="-33068911"/>
        <n v="-515779"/>
        <n v="32030663"/>
        <n v="-12069202"/>
        <n v="403279547"/>
        <n v="-11834365"/>
        <n v="-893357"/>
        <n v="12043633"/>
        <n v="-8102818"/>
        <n v="-16250939"/>
        <n v="-3157942"/>
        <n v="198130642"/>
        <n v="52245055"/>
        <n v="-5382932"/>
        <n v="-6982599"/>
        <n v="-1355230"/>
        <n v="-1997564"/>
        <n v="-2898989"/>
        <n v="123001229"/>
        <n v="329999255"/>
        <n v="-3189032"/>
        <n v="-8060559"/>
        <n v="-26003245"/>
        <n v="-1336492"/>
        <n v="35443237"/>
        <n v="608545"/>
        <n v="-15622726"/>
        <n v="26853450"/>
        <n v="-18935723"/>
        <n v="-366222"/>
        <n v="4738570"/>
        <n v="-23948874"/>
        <n v="6383298"/>
        <n v="35122319"/>
        <n v="-9994022"/>
        <n v="4997134"/>
        <n v="-2973655"/>
        <n v="172298923"/>
        <n v="95014030"/>
        <n v="-33649447"/>
        <n v="37322273"/>
        <n v="5434867"/>
        <n v="79547205"/>
        <n v="32523385"/>
        <n v="-10241539"/>
        <n v="-2799197"/>
        <n v="-315648"/>
        <n v="-7678961"/>
        <n v="-15997036"/>
        <n v="1102171"/>
        <n v="-66359574"/>
        <n v="24412677"/>
        <n v="55720716"/>
        <n v="36667870"/>
        <n v="14573300"/>
        <n v="3946250"/>
        <n v="12675765"/>
        <n v="55001343"/>
        <n v="-136702695"/>
        <n v="-24655608"/>
        <n v="37541683"/>
        <n v="27528330"/>
        <n v="3294553"/>
        <n v="5004225"/>
        <n v="-15682875"/>
        <n v="-69477903"/>
        <n v="-2737058"/>
        <n v="110117807"/>
        <n v="-47824688"/>
        <n v="-712239"/>
        <n v="12738400"/>
        <n v="86978840"/>
        <n v="-2235973"/>
        <n v="13064616"/>
        <n v="-11111645"/>
        <n v="-40554783"/>
        <n v="5114507"/>
        <n v="8168741"/>
        <n v="-10482822"/>
        <n v="-25458771"/>
        <n v="15404871"/>
        <n v="-808054"/>
        <n v="-15307392"/>
        <n v="-3899588"/>
        <n v="52100855"/>
        <n v="5266619"/>
        <n v="-140621"/>
        <n v="-9830621"/>
        <n v="41793567"/>
        <n v="22296514"/>
        <n v="-19119074"/>
        <n v="4659817"/>
        <n v="292049635"/>
        <n v="21475193"/>
        <n v="-21949883"/>
        <n v="-48343151"/>
        <n v="9536788"/>
        <n v="7515297"/>
        <n v="17011847"/>
        <n v="-24878709"/>
        <n v="37239856"/>
        <n v="747724"/>
        <n v="250736600"/>
        <n v="15197842"/>
        <n v="-7487948"/>
        <n v="-14003282"/>
        <n v="-7505506"/>
        <n v="174084951"/>
        <n v="53668525"/>
        <n v="-10197239"/>
        <n v="5682070"/>
        <n v="2556065"/>
        <n v="1659955"/>
        <n v="-2216223"/>
        <n v="99455175"/>
        <n v="2214255"/>
        <n v="78574831"/>
        <n v="39456509"/>
        <n v="208992272"/>
        <n v="-129828140"/>
        <n v="-3628103"/>
        <n v="29730907"/>
        <n v="751715"/>
        <n v="-4637692"/>
        <n v="35910583"/>
        <n v="86631310"/>
        <n v="-61539010"/>
        <n v="85069696"/>
        <n v="-12731341"/>
        <n v="51588220"/>
        <n v="66021565"/>
        <n v="-26675252"/>
        <n v="68488329"/>
        <n v="2828771"/>
        <n v="5613460"/>
        <n v="42698894"/>
        <n v="-30978265"/>
        <n v="22689474"/>
        <n v="-9988165"/>
        <n v="28895417"/>
        <n v="18873374"/>
        <n v="-4021435"/>
        <n v="-10673164"/>
        <n v="19903076"/>
        <n v="-88214518"/>
        <n v="23874933"/>
        <n v="-17390018"/>
        <n v="-5876166"/>
        <n v="-21441338"/>
        <n v="25707719"/>
        <n v="14962878"/>
        <n v="-96407585"/>
        <n v="-5477230"/>
        <n v="-30784021"/>
        <n v="3997790"/>
        <n v="-10683354"/>
        <n v="-11096291"/>
        <n v="43346930"/>
        <n v="48299761"/>
        <n v="12014289"/>
        <n v="2154410"/>
        <n v="27919096"/>
        <n v="-34636971"/>
        <n v="38756232"/>
        <n v="-10297723"/>
        <n v="23334256"/>
        <n v="-24995244"/>
        <n v="-1288722"/>
        <n v="53492685"/>
        <n v="-13414567"/>
        <n v="-13215568"/>
        <n v="2483154"/>
        <n v="38872378"/>
        <n v="-200506"/>
        <n v="117387272"/>
        <n v="-8030610"/>
        <n v="52165546"/>
        <n v="-4231704"/>
        <n v="-24745828"/>
        <n v="-32005864"/>
        <n v="-6364114"/>
        <n v="39812796"/>
        <n v="1186670"/>
        <n v="116578352"/>
        <n v="33355354"/>
        <n v="294645577"/>
        <n v="-14015257"/>
        <n v="-7474079"/>
        <n v="-13334037"/>
        <n v="-1196170"/>
        <n v="-6976162"/>
        <n v="10152879"/>
        <n v="-32973330"/>
        <n v="-125710090"/>
        <n v="3231500"/>
        <n v="-28834579"/>
        <n v="61423650"/>
        <n v="-13564917"/>
        <n v="-31770880"/>
        <n v="-33982216"/>
        <n v="4351969"/>
        <n v="1947339"/>
        <n v="16501098"/>
        <n v="16866727"/>
        <n v="12550960"/>
        <n v="6003149"/>
        <n v="-32900538"/>
        <n v="69470202"/>
        <n v="36360018"/>
        <n v="-33995909"/>
        <n v="-17680813"/>
        <n v="-51975100"/>
        <n v="-43926768"/>
        <n v="31359959"/>
        <n v="113368971"/>
        <n v="-76896216"/>
        <n v="12351611"/>
        <n v="141616238"/>
        <n v="2688364"/>
        <n v="-3630883"/>
        <n v="13314483"/>
        <n v="-899760"/>
        <n v="2615685"/>
        <n v="-14250866"/>
        <n v="2237244"/>
        <n v="-2022635"/>
        <n v="36137684"/>
        <n v="12382982"/>
        <n v="38950483"/>
        <n v="-7947039"/>
        <n v="291323553"/>
        <n v="-2844228"/>
        <n v="77763837"/>
        <n v="20911262"/>
        <n v="16197315"/>
        <n v="-4169790"/>
        <n v="-19036988"/>
        <n v="7612840"/>
        <n v="4479776"/>
        <n v="57487711"/>
        <n v="24335698"/>
        <n v="12569041"/>
        <n v="6280507"/>
        <n v="-478801"/>
        <n v="21359200"/>
        <n v="-7714482"/>
        <n v="89746958"/>
        <n v="38543795"/>
        <n v="523568"/>
        <n v="-3856347"/>
        <n v="8818967"/>
        <n v="65832203"/>
        <n v="6019483"/>
        <n v="-14057170"/>
        <n v="3831145"/>
        <n v="51208010"/>
        <n v="25916903"/>
        <n v="-77810499"/>
        <n v="3393765"/>
        <n v="-16893131"/>
        <n v="-74992955"/>
        <n v="-4491309"/>
        <n v="17707116"/>
        <n v="-3979738"/>
        <n v="513940"/>
        <n v="106735396"/>
        <n v="163130696"/>
        <n v="-39916"/>
        <n v="79443253"/>
        <n v="-27339971"/>
        <n v="12414716"/>
        <n v="31997107"/>
        <n v="-45940982"/>
        <n v="39461335"/>
        <n v="-11906682"/>
        <n v="22991439"/>
        <n v="-2446488"/>
        <n v="77997349"/>
        <n v="12673301"/>
        <n v="-9450893"/>
        <n v="7034272"/>
        <n v="-2554354"/>
        <n v="-24870885"/>
        <n v="-2001718"/>
        <n v="65389560"/>
        <n v="-297532"/>
        <n v="86546825"/>
        <n v="61407328"/>
        <n v="11447959"/>
        <n v="5429707"/>
        <n v="-33494358"/>
        <n v="-4241500"/>
        <n v="1178893"/>
        <n v="-22431493"/>
        <n v="132056505"/>
        <n v="-13266274"/>
        <n v="23779955"/>
        <n v="39343632"/>
        <n v="-23839471"/>
        <n v="41439400"/>
        <n v="-564312"/>
        <n v="45820940"/>
        <n v="21137505"/>
        <n v="27453345"/>
        <n v="-48651080"/>
        <n v="-56780252"/>
        <n v="109141530"/>
        <n v="28536019"/>
        <n v="-41392993"/>
        <n v="-1906509"/>
        <n v="-4962560"/>
        <n v="-24500032"/>
        <n v="32066000"/>
        <n v="-77823100"/>
        <n v="-1456527"/>
        <n v="-51249444"/>
        <n v="-8999838"/>
        <n v="37696176"/>
        <n v="-5979800"/>
        <n v="31134898"/>
        <n v="13656400"/>
        <n v="41253340"/>
        <n v="64518155"/>
        <n v="65871240"/>
        <n v="18049082"/>
        <n v="2853933"/>
        <n v="761283"/>
        <n v="150619"/>
        <n v="-9192361"/>
        <n v="46530738"/>
        <n v="-50707978"/>
        <n v="112868837"/>
        <n v="8631221"/>
        <n v="20089048"/>
        <n v="34073773"/>
        <n v="5108370"/>
        <n v="-13571117"/>
        <n v="32235441"/>
        <n v="212103873"/>
        <n v="77121452"/>
        <n v="-37894825"/>
        <n v="-2894915"/>
        <n v="-51178721"/>
        <n v="197756197"/>
        <n v="68413606"/>
        <n v="8031620"/>
        <n v="9984868"/>
        <n v="22238770"/>
        <n v="43906114"/>
        <n v="62519230"/>
        <n v="20887263"/>
        <n v="-18309470"/>
        <n v="41182182"/>
        <n v="14490142"/>
        <n v="13277561"/>
        <n v="-144142"/>
        <n v="-76985496"/>
        <n v="35428137"/>
        <n v="-1178017"/>
        <n v="50603980"/>
        <n v="30537320"/>
        <n v="15127963"/>
        <n v="-2425934"/>
        <n v="9792000"/>
        <n v="22877959"/>
        <n v="-59977549"/>
        <n v="-2411568"/>
        <n v="33914986"/>
        <n v="-11985384"/>
        <n v="-299639"/>
        <n v="-16008503"/>
        <n v="-4115185"/>
        <n v="-4557180"/>
        <n v="-145086"/>
        <n v="50191634"/>
        <n v="208991599"/>
        <n v="-11528148"/>
        <n v="9563543"/>
        <n v="-62902875"/>
        <n v="32306065"/>
        <n v="27317535"/>
        <n v="-1455956"/>
        <n v="-6349262"/>
        <n v="-9468991"/>
        <n v="557668"/>
        <n v="-415849"/>
        <n v="-17430732"/>
        <n v="-48793865"/>
        <n v="106148159"/>
        <n v="-468168"/>
        <n v="-17754000"/>
        <n v="-937520"/>
        <n v="74712885"/>
        <n v="100315155"/>
        <n v="-4651683"/>
        <n v="10685267"/>
        <n v="10474107"/>
        <n v="-64927587"/>
        <n v="-11752860"/>
        <n v="10440971"/>
        <n v="-63885779"/>
        <n v="126147885"/>
        <n v="3746915"/>
        <n v="-6467012"/>
        <n v="160034110"/>
        <n v="50353764"/>
        <n v="22021740"/>
        <n v="-1780971"/>
        <n v="42343675"/>
        <n v="-492921"/>
        <n v="-1717323"/>
        <n v="89692572"/>
        <n v="-75014388"/>
        <n v="181454367"/>
        <n v="42200504"/>
        <n v="19995817"/>
        <n v="-33873489"/>
        <n v="-3556518"/>
        <n v="-128624673"/>
        <n v="502177271"/>
        <n v="27592530"/>
        <n v="-28134226"/>
        <n v="-13579681"/>
        <n v="9284475"/>
        <n v="3629485"/>
        <n v="-8368825"/>
        <n v="51209973"/>
        <n v="22652003"/>
        <n v="27469602"/>
        <n v="-2096670"/>
        <n v="262029560"/>
        <n v="45000874"/>
        <n v="-52394332"/>
        <n v="22285953"/>
        <n v="-21001676"/>
        <n v="-115035182"/>
        <n v="19990064"/>
        <n v="41038190"/>
        <n v="154436380"/>
        <n v="-9252415"/>
        <n v="-76227778"/>
        <n v="10331028"/>
        <n v="-1394057"/>
        <n v="1677654"/>
        <n v="-23557749"/>
        <n v="45181732"/>
        <n v="-13723190"/>
        <n v="16875468"/>
        <n v="17736779"/>
        <n v="22418902"/>
        <n v="-44925825"/>
        <n v="24988180"/>
        <n v="-12249417"/>
        <n v="-13313646"/>
        <n v="133029270"/>
        <n v="13257500"/>
        <n v="-65267965"/>
        <n v="-13811358"/>
        <n v="17478175"/>
        <n v="-14386444"/>
        <n v="42235322"/>
        <n v="31385560"/>
        <n v="-522998"/>
        <n v="25517854"/>
        <n v="22657819"/>
        <n v="38771291"/>
        <n v="-29359355"/>
        <n v="10116191"/>
        <n v="121666058"/>
        <n v="40274748"/>
        <n v="-62643910"/>
        <n v="22499043"/>
        <n v="-79860848"/>
        <n v="3432299"/>
        <n v="-29565557"/>
        <n v="120430993"/>
        <n v="31174897"/>
        <n v="48635922"/>
        <n v="20687587"/>
        <n v="23071558"/>
        <n v="-3624277"/>
        <n v="88495848"/>
        <n v="-8972134"/>
        <n v="-6782889"/>
        <n v="60069140"/>
        <n v="-24862498"/>
        <n v="21638292"/>
        <n v="-3470767"/>
        <n v="-96582135"/>
        <n v="75008260"/>
        <n v="-24785987"/>
        <n v="27879132"/>
        <n v="-34226481"/>
        <n v="1590010"/>
        <n v="22305037"/>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6.44697060185" createdVersion="8" refreshedVersion="8" minRefreshableVersion="3" recordCount="2689" xr:uid="{5395EF9B-3054-4F73-A676-6DEE44A80A68}">
  <cacheSource type="worksheet">
    <worksheetSource ref="A9:S2698" sheet="IMDb Movie Database"/>
  </cacheSource>
  <cacheFields count="22">
    <cacheField name="Title" numFmtId="0">
      <sharedItems/>
    </cacheField>
    <cacheField name="Number Of Titles" numFmtId="0">
      <sharedItems containsSemiMixedTypes="0" containsString="0" containsNumber="1" containsInteger="1" minValue="1" maxValue="1"/>
    </cacheField>
    <cacheField name="Release Date" numFmtId="14">
      <sharedItems containsSemiMixedTypes="0" containsNonDate="0" containsDate="1" containsString="0" minDate="2000-01-02T00:00:00" maxDate="2015-12-30T00:00:00" count="2116">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1"/>
    </cacheField>
    <cacheField name="Color/B&amp;W" numFmtId="0">
      <sharedItems/>
    </cacheField>
    <cacheField name="Genre" numFmtId="0">
      <sharedItems count="16">
        <s v="Adventure"/>
        <s v="Comedy"/>
        <s v="Drama"/>
        <s v="Crime"/>
        <s v="Horror"/>
        <s v="Action"/>
        <s v="Biography"/>
        <s v="Mystery"/>
        <s v="Animation"/>
        <s v="Documentary"/>
        <s v="Fantasy"/>
        <s v="Family"/>
        <s v="Sci-Fi"/>
        <s v="Thriller"/>
        <s v="Romance"/>
        <s v="Western"/>
      </sharedItems>
    </cacheField>
    <cacheField name="Language" numFmtId="0">
      <sharedItems containsBlank="1"/>
    </cacheField>
    <cacheField name="Country" numFmtId="0">
      <sharedItems count="43">
        <s v="USA"/>
        <s v="UK"/>
        <s v="Mexico"/>
        <s v="Germany"/>
        <s v="France"/>
        <s v="Taiwan"/>
        <s v="Denmark"/>
        <s v="India"/>
        <s v="Argentina"/>
        <s v="Australia"/>
        <s v="Iran"/>
        <s v="Norway"/>
        <s v="Canada"/>
        <s v="Hong Kong"/>
        <s v="Japan"/>
        <s v="Thailand"/>
        <s v="New Zealand"/>
        <s v="New Line"/>
        <s v="Brazil"/>
        <s v="China"/>
        <s v="Spain"/>
        <s v="South Korea"/>
        <s v="Afghanistan"/>
        <s v="Italy"/>
        <s v="Ireland"/>
        <s v="Sweden"/>
        <s v="Colombia"/>
        <s v="Russia"/>
        <s v="Romania"/>
        <s v="Philippines"/>
        <s v="Hungary"/>
        <s v="Poland"/>
        <s v="Netherlands"/>
        <s v="Czech Republic"/>
        <s v="Israel"/>
        <s v="South Africa"/>
        <s v="Iceland"/>
        <s v="Official site"/>
        <s v="Georgia"/>
        <s v="Finland"/>
        <s v="Belgium"/>
        <s v="Indonesia"/>
        <s v="Chile"/>
      </sharedItems>
    </cacheField>
    <cacheField name="Rating" numFmtId="0">
      <sharedItems containsBlank="1" count="8">
        <s v="G"/>
        <s v="PG-13"/>
        <s v="R"/>
        <m/>
        <s v="PG"/>
        <s v="Unrated"/>
        <s v="Not Rated"/>
        <s v="NC-17"/>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41" maxValue="30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2">
        <rangePr groupBy="months" startDate="2000-01-02T00:00:00" endDate="2015-12-30T00:00:00"/>
        <groupItems count="14">
          <s v="&lt;02-01-2000"/>
          <s v="Jan"/>
          <s v="Feb"/>
          <s v="Mar"/>
          <s v="Apr"/>
          <s v="May"/>
          <s v="Jun"/>
          <s v="Jul"/>
          <s v="Aug"/>
          <s v="Sep"/>
          <s v="Oct"/>
          <s v="Nov"/>
          <s v="Dec"/>
          <s v="&gt;30-12-2015"/>
        </groupItems>
      </fieldGroup>
    </cacheField>
    <cacheField name="Quarters (Release Date)" numFmtId="0" databaseField="0">
      <fieldGroup base="2">
        <rangePr groupBy="quarters" startDate="2000-01-02T00:00:00" endDate="2015-12-30T00:00:00"/>
        <groupItems count="6">
          <s v="&lt;02-01-2000"/>
          <s v="Qtr1"/>
          <s v="Qtr2"/>
          <s v="Qtr3"/>
          <s v="Qtr4"/>
          <s v="&gt;30-12-2015"/>
        </groupItems>
      </fieldGroup>
    </cacheField>
    <cacheField name="Years (Release Date)" numFmtId="0" databaseField="0">
      <fieldGroup base="2">
        <rangePr groupBy="years" startDate="2000-01-02T00:00:00" endDate="2015-12-30T00:00:00"/>
        <groupItems count="18">
          <s v="&lt;02-01-2000"/>
          <s v="2000"/>
          <s v="2001"/>
          <s v="2002"/>
          <s v="2003"/>
          <s v="2004"/>
          <s v="2005"/>
          <s v="2006"/>
          <s v="2007"/>
          <s v="2008"/>
          <s v="2009"/>
          <s v="2010"/>
          <s v="2011"/>
          <s v="2012"/>
          <s v="2013"/>
          <s v="2014"/>
          <s v="2015"/>
          <s v="&gt;30-12-2015"/>
        </groupItems>
      </fieldGroup>
    </cacheField>
  </cacheFields>
  <extLst>
    <ext xmlns:x14="http://schemas.microsoft.com/office/spreadsheetml/2009/9/main" uri="{725AE2AE-9491-48be-B2B4-4EB974FC3084}">
      <x14:pivotCacheDefinition pivotCacheId="752534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9">
  <r>
    <s v="102 Dalmatians"/>
    <n v="1"/>
    <d v="2000-07-08T00:00:00"/>
    <s v="Color"/>
    <x v="0"/>
    <s v="English"/>
    <s v="USA"/>
    <s v="G"/>
    <s v="Ioan Gruffudd"/>
    <x v="0"/>
    <n v="2000"/>
    <n v="4182"/>
    <n v="36"/>
    <n v="372"/>
    <n v="4.8"/>
    <n v="84"/>
    <n v="100"/>
    <n v="66941559"/>
    <n v="85000000"/>
    <x v="0"/>
  </r>
  <r>
    <s v="28 Days"/>
    <n v="1"/>
    <d v="2000-07-23T00:00:00"/>
    <s v="Color"/>
    <x v="1"/>
    <s v="English"/>
    <s v="USA"/>
    <s v="PG-13"/>
    <s v="Steve Buscemi"/>
    <x v="1"/>
    <n v="12000"/>
    <n v="23864"/>
    <n v="84"/>
    <n v="0"/>
    <n v="6"/>
    <n v="116"/>
    <n v="103"/>
    <n v="37035515"/>
    <n v="43000000"/>
    <x v="1"/>
  </r>
  <r>
    <s v="3 Strikes"/>
    <n v="1"/>
    <d v="2000-11-05T00:00:00"/>
    <s v="Color"/>
    <x v="1"/>
    <s v="English"/>
    <s v="USA"/>
    <s v="R"/>
    <s v="Mo'Nique"/>
    <x v="2"/>
    <n v="939"/>
    <n v="3354"/>
    <n v="69"/>
    <n v="118"/>
    <n v="4"/>
    <n v="22"/>
    <n v="82"/>
    <n v="9821335"/>
    <n v="6000000"/>
    <x v="2"/>
  </r>
  <r>
    <s v="Aberdeen"/>
    <n v="1"/>
    <d v="2000-02-11T00:00:00"/>
    <s v="Color"/>
    <x v="2"/>
    <s v="English"/>
    <s v="UK"/>
    <m/>
    <s v="Charlotte Rampling"/>
    <x v="3"/>
    <n v="844"/>
    <n v="846"/>
    <n v="19"/>
    <n v="260"/>
    <n v="7.3"/>
    <n v="28"/>
    <n v="106"/>
    <n v="64148"/>
    <n v="6500000"/>
    <x v="3"/>
  </r>
  <r>
    <s v="All the Pretty Horses"/>
    <n v="1"/>
    <d v="2000-03-14T00:00:00"/>
    <s v="Color"/>
    <x v="2"/>
    <s v="English"/>
    <s v="USA"/>
    <s v="PG-13"/>
    <s v="Matt Damon"/>
    <x v="4"/>
    <n v="13000"/>
    <n v="15006"/>
    <n v="0"/>
    <n v="652"/>
    <n v="5.8"/>
    <n v="85"/>
    <n v="220"/>
    <n v="15527125"/>
    <n v="57000000"/>
    <x v="4"/>
  </r>
  <r>
    <s v="Almost Famous"/>
    <n v="1"/>
    <d v="2000-06-06T00:00:00"/>
    <s v="Color"/>
    <x v="0"/>
    <s v="English"/>
    <s v="USA"/>
    <s v="R"/>
    <s v="Philip Seymour Hoffman"/>
    <x v="5"/>
    <n v="22000"/>
    <n v="36897"/>
    <n v="488"/>
    <n v="15000"/>
    <n v="7.9"/>
    <n v="149"/>
    <n v="152"/>
    <n v="32522352"/>
    <n v="60000000"/>
    <x v="5"/>
  </r>
  <r>
    <s v="American Psycho"/>
    <n v="1"/>
    <d v="2000-02-16T00:00:00"/>
    <s v="Color"/>
    <x v="3"/>
    <s v="English"/>
    <s v="USA"/>
    <s v="R"/>
    <s v="Christian Bale"/>
    <x v="6"/>
    <n v="23000"/>
    <n v="25462"/>
    <n v="126"/>
    <n v="18000"/>
    <n v="7.6"/>
    <n v="288"/>
    <n v="102"/>
    <n v="15047419"/>
    <n v="7000000"/>
    <x v="6"/>
  </r>
  <r>
    <s v="Amores Perros"/>
    <n v="1"/>
    <d v="2000-09-17T00:00:00"/>
    <s v="Color"/>
    <x v="2"/>
    <s v="Spanish"/>
    <s v="Mexico"/>
    <s v="R"/>
    <s v="Adriana Barraza"/>
    <x v="7"/>
    <n v="85"/>
    <n v="318"/>
    <n v="0"/>
    <n v="11000"/>
    <n v="8.1"/>
    <n v="157"/>
    <n v="115"/>
    <n v="5383834"/>
    <n v="2000000"/>
    <x v="7"/>
  </r>
  <r>
    <s v="An Everlasting Piece"/>
    <n v="1"/>
    <d v="2000-11-07T00:00:00"/>
    <s v="Color"/>
    <x v="1"/>
    <s v="English"/>
    <s v="USA"/>
    <s v="R"/>
    <s v="Anna Friel"/>
    <x v="8"/>
    <n v="736"/>
    <n v="1403"/>
    <n v="272"/>
    <n v="132"/>
    <n v="6.3"/>
    <n v="34"/>
    <n v="103"/>
    <n v="75078"/>
    <n v="14000000"/>
    <x v="8"/>
  </r>
  <r>
    <s v="Anatomy"/>
    <n v="1"/>
    <d v="2000-07-02T00:00:00"/>
    <s v="Color"/>
    <x v="4"/>
    <s v="German"/>
    <s v="Germany"/>
    <s v="R"/>
    <s v="Benno FÃ¼rmann"/>
    <x v="9"/>
    <n v="127"/>
    <n v="163"/>
    <n v="24"/>
    <n v="560"/>
    <n v="6.1"/>
    <n v="62"/>
    <n v="103"/>
    <n v="5725"/>
    <n v="8400000"/>
    <x v="9"/>
  </r>
  <r>
    <s v="Autumn in New York"/>
    <n v="1"/>
    <d v="2000-01-05T00:00:00"/>
    <s v="Color"/>
    <x v="2"/>
    <s v="English"/>
    <s v="USA"/>
    <s v="PG-13"/>
    <s v="J.K. Simmons"/>
    <x v="10"/>
    <n v="24000"/>
    <n v="26938"/>
    <n v="643"/>
    <n v="0"/>
    <n v="5.5"/>
    <n v="101"/>
    <n v="103"/>
    <n v="37752931"/>
    <n v="40000000"/>
    <x v="10"/>
  </r>
  <r>
    <s v="Bamboozled"/>
    <n v="1"/>
    <d v="2000-07-14T00:00:00"/>
    <s v="Color"/>
    <x v="1"/>
    <s v="English"/>
    <s v="USA"/>
    <s v="R"/>
    <s v="Gillian White"/>
    <x v="11"/>
    <n v="1000"/>
    <n v="4266"/>
    <n v="0"/>
    <n v="1000"/>
    <n v="6.5"/>
    <n v="57"/>
    <n v="135"/>
    <n v="2185266"/>
    <n v="10000000"/>
    <x v="11"/>
  </r>
  <r>
    <s v="Battlefield Earth"/>
    <n v="1"/>
    <d v="2000-03-02T00:00:00"/>
    <s v="Color"/>
    <x v="5"/>
    <s v="English"/>
    <s v="USA"/>
    <s v="PG-13"/>
    <s v="Richard Tyson"/>
    <x v="12"/>
    <n v="743"/>
    <n v="971"/>
    <n v="64"/>
    <n v="0"/>
    <n v="2.4"/>
    <n v="174"/>
    <n v="119"/>
    <n v="21471685"/>
    <n v="44000000"/>
    <x v="12"/>
  </r>
  <r>
    <s v="Bedazzled"/>
    <n v="1"/>
    <d v="2000-05-10T00:00:00"/>
    <s v="Color"/>
    <x v="1"/>
    <s v="English"/>
    <s v="USA"/>
    <s v="PG-13"/>
    <s v="Brendan Fraser"/>
    <x v="13"/>
    <n v="3000"/>
    <n v="5390"/>
    <n v="11000"/>
    <n v="0"/>
    <n v="6"/>
    <n v="125"/>
    <n v="93"/>
    <n v="37879996"/>
    <n v="48000000"/>
    <x v="13"/>
  </r>
  <r>
    <s v="Best in Show"/>
    <n v="1"/>
    <d v="2000-04-24T00:00:00"/>
    <s v="Color"/>
    <x v="1"/>
    <s v="English"/>
    <s v="USA"/>
    <s v="PG-13"/>
    <s v="John Michael Higgins"/>
    <x v="14"/>
    <n v="957"/>
    <n v="4611"/>
    <n v="378"/>
    <n v="0"/>
    <n v="7.5"/>
    <n v="119"/>
    <n v="90"/>
    <n v="18621249"/>
    <n v="6000000"/>
    <x v="14"/>
  </r>
  <r>
    <s v="Big Momma's House"/>
    <n v="1"/>
    <d v="2000-07-29T00:00:00"/>
    <s v="Color"/>
    <x v="5"/>
    <s v="English"/>
    <s v="USA"/>
    <s v="PG-13"/>
    <s v="Nia Long"/>
    <x v="15"/>
    <n v="826"/>
    <n v="1790"/>
    <n v="67"/>
    <n v="1000"/>
    <n v="5.0999999999999996"/>
    <n v="100"/>
    <n v="99"/>
    <n v="117559438"/>
    <n v="30000000"/>
    <x v="15"/>
  </r>
  <r>
    <s v="Billy Elliot"/>
    <n v="1"/>
    <d v="2000-09-10T00:00:00"/>
    <s v="Color"/>
    <x v="2"/>
    <s v="English"/>
    <s v="UK"/>
    <s v="R"/>
    <s v="Julie Walters"/>
    <x v="16"/>
    <n v="838"/>
    <n v="1122"/>
    <n v="335"/>
    <n v="0"/>
    <n v="7.7"/>
    <n v="151"/>
    <n v="110"/>
    <n v="21994911"/>
    <n v="5000000"/>
    <x v="16"/>
  </r>
  <r>
    <s v="Bless the Child"/>
    <n v="1"/>
    <d v="2000-11-02T00:00:00"/>
    <s v="Color"/>
    <x v="3"/>
    <s v="English"/>
    <s v="USA"/>
    <s v="R"/>
    <s v="Rufus Sewell"/>
    <x v="17"/>
    <n v="3000"/>
    <n v="4565"/>
    <n v="55"/>
    <n v="394"/>
    <n v="5.0999999999999996"/>
    <n v="100"/>
    <n v="107"/>
    <n v="29374178"/>
    <n v="40000000"/>
    <x v="17"/>
  </r>
  <r>
    <s v="Boiler Room"/>
    <n v="1"/>
    <d v="2000-11-19T00:00:00"/>
    <s v="Color"/>
    <x v="3"/>
    <s v="English"/>
    <s v="USA"/>
    <s v="R"/>
    <s v="Vin Diesel"/>
    <x v="18"/>
    <n v="14000"/>
    <n v="17336"/>
    <n v="46"/>
    <n v="0"/>
    <n v="7"/>
    <n v="132"/>
    <n v="120"/>
    <n v="16938179"/>
    <n v="8000000"/>
    <x v="18"/>
  </r>
  <r>
    <s v="Book of Shadows: Blair Witch 2"/>
    <n v="1"/>
    <d v="2000-12-11T00:00:00"/>
    <s v="Color"/>
    <x v="0"/>
    <s v="English"/>
    <s v="USA"/>
    <s v="R"/>
    <s v="Kim Director"/>
    <x v="19"/>
    <n v="193"/>
    <n v="608"/>
    <n v="31"/>
    <n v="949"/>
    <n v="4"/>
    <n v="160"/>
    <n v="90"/>
    <n v="26421314"/>
    <n v="15000000"/>
    <x v="19"/>
  </r>
  <r>
    <s v="Boys and Girls"/>
    <n v="1"/>
    <d v="2000-07-16T00:00:00"/>
    <s v="Color"/>
    <x v="1"/>
    <s v="English"/>
    <s v="USA"/>
    <s v="PG-13"/>
    <s v="Alyson Hannigan"/>
    <x v="20"/>
    <n v="3000"/>
    <n v="3451"/>
    <n v="7"/>
    <n v="487"/>
    <n v="5.3"/>
    <n v="67"/>
    <n v="94"/>
    <n v="20627372"/>
    <n v="16000000"/>
    <x v="20"/>
  </r>
  <r>
    <s v="Bring It On"/>
    <n v="1"/>
    <d v="2000-01-28T00:00:00"/>
    <s v="Color"/>
    <x v="1"/>
    <s v="English"/>
    <s v="USA"/>
    <s v="PG-13"/>
    <s v="Kirsten Dunst"/>
    <x v="21"/>
    <n v="4000"/>
    <n v="5270"/>
    <n v="235"/>
    <n v="0"/>
    <n v="5.9"/>
    <n v="139"/>
    <n v="98"/>
    <n v="68353550"/>
    <n v="10000000"/>
    <x v="21"/>
  </r>
  <r>
    <s v="Brother"/>
    <n v="1"/>
    <d v="2000-10-08T00:00:00"/>
    <s v="Color"/>
    <x v="3"/>
    <s v="English"/>
    <s v="USA"/>
    <s v="R"/>
    <s v="Omar Epps"/>
    <x v="22"/>
    <n v="865"/>
    <n v="2126"/>
    <n v="0"/>
    <n v="0"/>
    <n v="7.2"/>
    <n v="81"/>
    <n v="114"/>
    <n v="447750"/>
    <n v="10000000"/>
    <x v="22"/>
  </r>
  <r>
    <s v="Cast Away"/>
    <n v="1"/>
    <d v="2000-04-19T00:00:00"/>
    <s v="Color"/>
    <x v="0"/>
    <s v="English"/>
    <s v="USA"/>
    <s v="PG-13"/>
    <s v="Tom Hanks"/>
    <x v="23"/>
    <n v="15000"/>
    <n v="15838"/>
    <n v="0"/>
    <n v="23000"/>
    <n v="7.7"/>
    <n v="221"/>
    <n v="143"/>
    <n v="233630478"/>
    <n v="90000000"/>
    <x v="23"/>
  </r>
  <r>
    <s v="Cecil B. DeMented"/>
    <n v="1"/>
    <d v="2000-11-14T00:00:00"/>
    <s v="Color"/>
    <x v="1"/>
    <s v="English"/>
    <s v="France"/>
    <s v="R"/>
    <s v="Alicia Witt"/>
    <x v="24"/>
    <n v="975"/>
    <n v="3059"/>
    <n v="0"/>
    <n v="795"/>
    <n v="6.2"/>
    <n v="90"/>
    <n v="87"/>
    <n v="1276984"/>
    <n v="10000000"/>
    <x v="24"/>
  </r>
  <r>
    <s v="Center Stage"/>
    <n v="1"/>
    <d v="2000-02-12T00:00:00"/>
    <s v="Color"/>
    <x v="2"/>
    <s v="English"/>
    <s v="USA"/>
    <s v="PG-13"/>
    <s v="Amanda Schull"/>
    <x v="25"/>
    <n v="757"/>
    <n v="1201"/>
    <n v="13"/>
    <n v="0"/>
    <n v="6.7"/>
    <n v="68"/>
    <n v="115"/>
    <n v="17174870"/>
    <n v="18000000"/>
    <x v="25"/>
  </r>
  <r>
    <s v="Charlie's Angels"/>
    <n v="1"/>
    <d v="2000-09-01T00:00:00"/>
    <s v="Color"/>
    <x v="5"/>
    <s v="English"/>
    <s v="USA"/>
    <s v="PG-13"/>
    <s v="Bill Murray"/>
    <x v="26"/>
    <n v="13000"/>
    <n v="15419"/>
    <n v="368"/>
    <n v="0"/>
    <n v="5.5"/>
    <n v="181"/>
    <n v="94"/>
    <n v="125305545"/>
    <n v="92000000"/>
    <x v="26"/>
  </r>
  <r>
    <s v="Chicken Run"/>
    <n v="1"/>
    <d v="2000-07-28T00:00:00"/>
    <s v="Color"/>
    <x v="0"/>
    <s v="English"/>
    <s v="UK"/>
    <s v="G"/>
    <s v="Imelda Staunton"/>
    <x v="27"/>
    <n v="579"/>
    <n v="1817"/>
    <n v="91"/>
    <n v="0"/>
    <n v="7"/>
    <n v="187"/>
    <n v="84"/>
    <n v="106793915"/>
    <n v="45000000"/>
    <x v="27"/>
  </r>
  <r>
    <s v="Chocolat"/>
    <n v="1"/>
    <d v="2000-08-27T00:00:00"/>
    <s v="Color"/>
    <x v="2"/>
    <s v="English"/>
    <s v="UK"/>
    <s v="PG-13"/>
    <s v="Lena Olin"/>
    <x v="28"/>
    <n v="541"/>
    <n v="1323"/>
    <n v="529"/>
    <n v="18000"/>
    <n v="7.3"/>
    <n v="152"/>
    <n v="121"/>
    <n v="71309760"/>
    <n v="25000000"/>
    <x v="28"/>
  </r>
  <r>
    <s v="Chuck &amp; Buck"/>
    <n v="1"/>
    <d v="2000-09-11T00:00:00"/>
    <s v="Color"/>
    <x v="1"/>
    <s v="English"/>
    <s v="USA"/>
    <s v="R"/>
    <s v="Lupe Ontiveros"/>
    <x v="29"/>
    <n v="625"/>
    <n v="1378"/>
    <n v="44"/>
    <n v="170"/>
    <n v="6.6"/>
    <n v="59"/>
    <n v="96"/>
    <n v="1050600"/>
    <n v="250000"/>
    <x v="29"/>
  </r>
  <r>
    <s v="Coyote Ugly"/>
    <n v="1"/>
    <d v="2000-12-11T00:00:00"/>
    <s v="Color"/>
    <x v="1"/>
    <s v="English"/>
    <s v="USA"/>
    <s v="PG-13"/>
    <s v="Adam Garcia"/>
    <x v="30"/>
    <n v="811"/>
    <n v="3106"/>
    <n v="18"/>
    <n v="0"/>
    <n v="5.6"/>
    <n v="155"/>
    <n v="107"/>
    <n v="60786269"/>
    <n v="45000000"/>
    <x v="30"/>
  </r>
  <r>
    <s v="Crouching Tiger, Hidden Dragon"/>
    <n v="1"/>
    <d v="2000-02-08T00:00:00"/>
    <s v="Color"/>
    <x v="5"/>
    <s v="Mandarin"/>
    <s v="Taiwan"/>
    <s v="PG-13"/>
    <s v="Chen Chang"/>
    <x v="31"/>
    <n v="103"/>
    <n v="129"/>
    <n v="0"/>
    <n v="0"/>
    <n v="7.9"/>
    <n v="287"/>
    <n v="120"/>
    <n v="128067808"/>
    <n v="15000000"/>
    <x v="31"/>
  </r>
  <r>
    <s v="Dancer in the Dark"/>
    <n v="1"/>
    <d v="2000-04-20T00:00:00"/>
    <s v="Color"/>
    <x v="3"/>
    <s v="English"/>
    <s v="Denmark"/>
    <s v="R"/>
    <s v="Catherine Deneuve"/>
    <x v="32"/>
    <n v="963"/>
    <n v="2894"/>
    <n v="3000"/>
    <n v="0"/>
    <n v="8"/>
    <n v="177"/>
    <n v="140"/>
    <n v="4157491"/>
    <n v="12800000"/>
    <x v="32"/>
  </r>
  <r>
    <s v="Digimon: The Movie"/>
    <n v="1"/>
    <d v="2000-01-20T00:00:00"/>
    <s v="Color"/>
    <x v="5"/>
    <s v="English"/>
    <s v="USA"/>
    <s v="PG"/>
    <s v="Lara Jill Miller"/>
    <x v="33"/>
    <n v="93"/>
    <n v="315"/>
    <n v="99"/>
    <n v="207"/>
    <n v="5.9"/>
    <n v="29"/>
    <n v="82"/>
    <n v="9628751"/>
    <n v="5000000"/>
    <x v="33"/>
  </r>
  <r>
    <s v="Dinosaur"/>
    <n v="1"/>
    <d v="2000-01-20T00:00:00"/>
    <s v="Color"/>
    <x v="0"/>
    <s v="English"/>
    <s v="USA"/>
    <s v="PG"/>
    <s v="Alfre Woodard"/>
    <x v="34"/>
    <n v="1000"/>
    <n v="2945"/>
    <n v="0"/>
    <n v="0"/>
    <n v="6.5"/>
    <n v="145"/>
    <n v="82"/>
    <n v="137748063"/>
    <n v="127500000"/>
    <x v="34"/>
  </r>
  <r>
    <s v="Down to You"/>
    <n v="1"/>
    <d v="2000-02-13T00:00:00"/>
    <s v="Color"/>
    <x v="1"/>
    <s v="English"/>
    <s v="USA"/>
    <s v="PG-13"/>
    <s v="Rosario Dawson"/>
    <x v="35"/>
    <n v="3000"/>
    <n v="4409"/>
    <n v="0"/>
    <n v="580"/>
    <n v="4.9000000000000004"/>
    <n v="64"/>
    <n v="91"/>
    <n v="20035310"/>
    <n v="9000000"/>
    <x v="35"/>
  </r>
  <r>
    <s v="Dracula 2000"/>
    <n v="1"/>
    <d v="2000-01-12T00:00:00"/>
    <s v="Color"/>
    <x v="5"/>
    <s v="English"/>
    <s v="USA"/>
    <s v="R"/>
    <s v="Gerard Butler"/>
    <x v="36"/>
    <n v="18000"/>
    <n v="23344"/>
    <n v="71"/>
    <n v="0"/>
    <n v="4.9000000000000004"/>
    <n v="122"/>
    <n v="99"/>
    <n v="33000377"/>
    <n v="28000000"/>
    <x v="36"/>
  </r>
  <r>
    <s v="Drowning Mona"/>
    <n v="1"/>
    <d v="2000-06-21T00:00:00"/>
    <s v="Color"/>
    <x v="1"/>
    <s v="English"/>
    <s v="USA"/>
    <s v="PG-13"/>
    <s v="Will Ferrell"/>
    <x v="37"/>
    <n v="8000"/>
    <n v="11078"/>
    <n v="22"/>
    <n v="492"/>
    <n v="5.6"/>
    <n v="84"/>
    <n v="96"/>
    <n v="15427192"/>
    <n v="16000000"/>
    <x v="37"/>
  </r>
  <r>
    <s v="Dude, Where's My Car?"/>
    <n v="1"/>
    <d v="2000-03-01T00:00:00"/>
    <s v="Color"/>
    <x v="1"/>
    <s v="English"/>
    <s v="USA"/>
    <s v="PG-13"/>
    <s v="Jennifer Garner"/>
    <x v="38"/>
    <n v="3000"/>
    <n v="6454"/>
    <n v="8"/>
    <n v="0"/>
    <n v="5.5"/>
    <n v="106"/>
    <n v="83"/>
    <n v="46729374"/>
    <n v="13000000"/>
    <x v="38"/>
  </r>
  <r>
    <s v="Duets"/>
    <n v="1"/>
    <d v="2000-06-09T00:00:00"/>
    <s v="Color"/>
    <x v="1"/>
    <s v="English"/>
    <s v="USA"/>
    <s v="R"/>
    <s v="Lochlyn Munro"/>
    <x v="39"/>
    <n v="555"/>
    <n v="1227"/>
    <n v="28"/>
    <n v="573"/>
    <n v="6"/>
    <n v="65"/>
    <n v="112"/>
    <n v="4734235"/>
    <n v="15000000"/>
    <x v="39"/>
  </r>
  <r>
    <s v="Erin Brockovich"/>
    <n v="1"/>
    <d v="2000-10-11T00:00:00"/>
    <s v="Color"/>
    <x v="6"/>
    <s v="English"/>
    <s v="USA"/>
    <s v="R"/>
    <s v="Julia Roberts"/>
    <x v="40"/>
    <n v="8000"/>
    <n v="10003"/>
    <n v="0"/>
    <n v="0"/>
    <n v="7.3"/>
    <n v="169"/>
    <n v="131"/>
    <n v="125548685"/>
    <n v="52000000"/>
    <x v="40"/>
  </r>
  <r>
    <s v="Final Destination"/>
    <n v="1"/>
    <d v="2000-03-26T00:00:00"/>
    <s v="Color"/>
    <x v="4"/>
    <s v="English"/>
    <s v="USA"/>
    <s v="R"/>
    <s v="Daniel Roebuck"/>
    <x v="41"/>
    <n v="1000"/>
    <n v="3345"/>
    <n v="70"/>
    <n v="0"/>
    <n v="6.7"/>
    <n v="211"/>
    <n v="98"/>
    <n v="53302314"/>
    <n v="23000000"/>
    <x v="41"/>
  </r>
  <r>
    <s v="Finding Forrester"/>
    <n v="1"/>
    <d v="2000-03-16T00:00:00"/>
    <s v="Color"/>
    <x v="2"/>
    <s v="English"/>
    <s v="USA"/>
    <s v="PG-13"/>
    <s v="F. Murray Abraham"/>
    <x v="42"/>
    <n v="670"/>
    <n v="1801"/>
    <n v="835"/>
    <n v="0"/>
    <n v="7.3"/>
    <n v="137"/>
    <n v="136"/>
    <n v="51768623"/>
    <n v="43000000"/>
    <x v="42"/>
  </r>
  <r>
    <s v="Fiza"/>
    <n v="1"/>
    <d v="2000-11-12T00:00:00"/>
    <s v="Black and White"/>
    <x v="2"/>
    <s v="Hindi"/>
    <s v="India"/>
    <m/>
    <s v="Karisma Kapoor"/>
    <x v="43"/>
    <n v="353"/>
    <n v="773"/>
    <n v="10"/>
    <n v="92"/>
    <n v="6.2"/>
    <n v="1"/>
    <n v="167"/>
    <n v="610991"/>
    <n v="1000000"/>
    <x v="43"/>
  </r>
  <r>
    <s v="Frequency"/>
    <n v="1"/>
    <d v="2000-08-23T00:00:00"/>
    <s v="Color"/>
    <x v="3"/>
    <s v="English"/>
    <s v="USA"/>
    <s v="PG-13"/>
    <s v="Dennis Quaid"/>
    <x v="44"/>
    <n v="2000"/>
    <n v="4045"/>
    <n v="40"/>
    <n v="0"/>
    <n v="7.3"/>
    <n v="168"/>
    <n v="118"/>
    <n v="44983704"/>
    <n v="31000000"/>
    <x v="44"/>
  </r>
  <r>
    <s v="George Washington"/>
    <n v="1"/>
    <d v="2000-03-19T00:00:00"/>
    <s v="Color"/>
    <x v="2"/>
    <s v="English"/>
    <s v="USA"/>
    <s v="Unrated"/>
    <s v="Paul Schneider"/>
    <x v="45"/>
    <n v="552"/>
    <n v="642"/>
    <n v="234"/>
    <n v="451"/>
    <n v="7.5"/>
    <n v="75"/>
    <n v="90"/>
    <n v="241816"/>
    <n v="42000"/>
    <x v="45"/>
  </r>
  <r>
    <s v="Get Carter"/>
    <n v="1"/>
    <d v="2000-11-19T00:00:00"/>
    <s v="Color"/>
    <x v="5"/>
    <s v="English"/>
    <s v="USA"/>
    <s v="R"/>
    <s v="Sylvester Stallone"/>
    <x v="46"/>
    <n v="13000"/>
    <n v="14463"/>
    <n v="19"/>
    <n v="604"/>
    <n v="5.0999999999999996"/>
    <n v="102"/>
    <n v="102"/>
    <n v="14967182"/>
    <n v="40000000"/>
    <x v="46"/>
  </r>
  <r>
    <s v="Gladiator"/>
    <n v="1"/>
    <d v="2000-12-17T00:00:00"/>
    <s v="Color"/>
    <x v="5"/>
    <s v="English"/>
    <s v="USA"/>
    <s v="R"/>
    <s v="Djimon Hounsou"/>
    <x v="47"/>
    <n v="3000"/>
    <n v="6521"/>
    <n v="0"/>
    <n v="21000"/>
    <n v="8.5"/>
    <n v="265"/>
    <n v="171"/>
    <n v="187670866"/>
    <n v="103000000"/>
    <x v="47"/>
  </r>
  <r>
    <s v="Gone in Sixty Seconds"/>
    <n v="1"/>
    <d v="2000-11-13T00:00:00"/>
    <s v="Color"/>
    <x v="5"/>
    <s v="English"/>
    <s v="USA"/>
    <s v="PG-13"/>
    <s v="Nicolas Cage"/>
    <x v="48"/>
    <n v="12000"/>
    <n v="29069"/>
    <n v="57"/>
    <n v="0"/>
    <n v="6.5"/>
    <n v="175"/>
    <n v="127"/>
    <n v="101643008"/>
    <n v="90000000"/>
    <x v="48"/>
  </r>
  <r>
    <s v="Gossip"/>
    <n v="1"/>
    <d v="2000-07-27T00:00:00"/>
    <s v="Color"/>
    <x v="2"/>
    <s v="English"/>
    <s v="USA"/>
    <s v="R"/>
    <s v="Norman Reedus"/>
    <x v="49"/>
    <n v="12000"/>
    <n v="12776"/>
    <n v="49"/>
    <n v="853"/>
    <n v="5.9"/>
    <n v="63"/>
    <n v="90"/>
    <n v="5108820"/>
    <n v="24000000"/>
    <x v="49"/>
  </r>
  <r>
    <s v="Groove"/>
    <n v="1"/>
    <d v="2000-07-27T00:00:00"/>
    <s v="Color"/>
    <x v="2"/>
    <s v="English"/>
    <s v="USA"/>
    <s v="R"/>
    <s v="Rachel True"/>
    <x v="50"/>
    <n v="328"/>
    <n v="407"/>
    <n v="7"/>
    <n v="0"/>
    <n v="6.5"/>
    <n v="46"/>
    <n v="86"/>
    <n v="1114943"/>
    <n v="500000"/>
    <x v="50"/>
  </r>
  <r>
    <s v="Gun Shy"/>
    <n v="1"/>
    <d v="2000-12-24T00:00:00"/>
    <s v="Color"/>
    <x v="1"/>
    <s v="English"/>
    <s v="USA"/>
    <s v="R"/>
    <s v="Liam Neeson"/>
    <x v="51"/>
    <n v="14000"/>
    <n v="17665"/>
    <n v="3"/>
    <n v="242"/>
    <n v="5.7"/>
    <n v="49"/>
    <n v="101"/>
    <n v="1631839"/>
    <n v="10000000"/>
    <x v="51"/>
  </r>
  <r>
    <s v="Hanging Up"/>
    <n v="1"/>
    <d v="2000-11-29T00:00:00"/>
    <s v="Color"/>
    <x v="1"/>
    <s v="English"/>
    <s v="Germany"/>
    <s v="PG-13"/>
    <s v="Adam Arkin"/>
    <x v="52"/>
    <n v="374"/>
    <n v="1238"/>
    <n v="0"/>
    <n v="390"/>
    <n v="4.7"/>
    <n v="82"/>
    <n v="94"/>
    <n v="36037909"/>
    <n v="60000000"/>
    <x v="52"/>
  </r>
  <r>
    <s v="Here on Earth"/>
    <n v="1"/>
    <d v="2000-01-12T00:00:00"/>
    <s v="Color"/>
    <x v="2"/>
    <s v="English"/>
    <s v="USA"/>
    <s v="PG-13"/>
    <s v="Bruce Greenwood"/>
    <x v="53"/>
    <n v="989"/>
    <n v="3142"/>
    <n v="4"/>
    <n v="648"/>
    <n v="5.0999999999999996"/>
    <n v="44"/>
    <n v="96"/>
    <n v="10494147"/>
    <n v="15000000"/>
    <x v="53"/>
  </r>
  <r>
    <s v="High Fidelity"/>
    <n v="1"/>
    <d v="2000-07-10T00:00:00"/>
    <s v="Color"/>
    <x v="1"/>
    <s v="English"/>
    <s v="UK"/>
    <s v="R"/>
    <s v="Drake Bell"/>
    <x v="54"/>
    <n v="1000"/>
    <n v="3141"/>
    <n v="350"/>
    <n v="10000"/>
    <n v="7.6"/>
    <n v="174"/>
    <n v="113"/>
    <n v="27277055"/>
    <n v="20000000"/>
    <x v="54"/>
  </r>
  <r>
    <s v="Highlander: Endgame"/>
    <n v="1"/>
    <d v="2000-05-05T00:00:00"/>
    <s v="Color"/>
    <x v="5"/>
    <s v="English"/>
    <s v="USA"/>
    <s v="R"/>
    <s v="Christopher Lambert"/>
    <x v="55"/>
    <n v="1000"/>
    <n v="2764"/>
    <n v="36"/>
    <n v="356"/>
    <n v="4.5999999999999996"/>
    <n v="90"/>
    <n v="101"/>
    <n v="12801190"/>
    <n v="15000000"/>
    <x v="55"/>
  </r>
  <r>
    <s v="Hollow Man"/>
    <n v="1"/>
    <d v="2000-10-15T00:00:00"/>
    <s v="Color"/>
    <x v="5"/>
    <s v="English"/>
    <s v="USA"/>
    <s v="R"/>
    <s v="Greg Grunberg"/>
    <x v="56"/>
    <n v="833"/>
    <n v="2356"/>
    <n v="719"/>
    <n v="0"/>
    <n v="5.7"/>
    <n v="180"/>
    <n v="119"/>
    <n v="73209340"/>
    <n v="95000000"/>
    <x v="56"/>
  </r>
  <r>
    <s v="How the Grinch Stole Christmas"/>
    <n v="1"/>
    <d v="2000-05-17T00:00:00"/>
    <s v="Color"/>
    <x v="1"/>
    <s v="English"/>
    <s v="USA"/>
    <s v="PG"/>
    <s v="Clint Howard"/>
    <x v="57"/>
    <n v="1000"/>
    <n v="4146"/>
    <n v="2000"/>
    <n v="0"/>
    <n v="6"/>
    <n v="175"/>
    <n v="110"/>
    <n v="260031035"/>
    <n v="123000000"/>
    <x v="57"/>
  </r>
  <r>
    <s v="I Dreamed of Africa"/>
    <n v="1"/>
    <d v="2000-09-23T00:00:00"/>
    <s v="Color"/>
    <x v="0"/>
    <s v="English"/>
    <s v="USA"/>
    <s v="PG-13"/>
    <s v="Liam Aiken"/>
    <x v="58"/>
    <n v="818"/>
    <n v="1778"/>
    <n v="46"/>
    <n v="314"/>
    <n v="5.6"/>
    <n v="52"/>
    <n v="114"/>
    <n v="6543194"/>
    <n v="34000000"/>
    <x v="58"/>
  </r>
  <r>
    <s v="Isn't She Great"/>
    <n v="1"/>
    <d v="2000-07-27T00:00:00"/>
    <s v="Color"/>
    <x v="6"/>
    <s v="English"/>
    <s v="USA"/>
    <s v="R"/>
    <s v="Stockard Channing"/>
    <x v="59"/>
    <n v="944"/>
    <n v="2928"/>
    <n v="31"/>
    <n v="133"/>
    <n v="5.3"/>
    <n v="63"/>
    <n v="95"/>
    <n v="2954405"/>
    <n v="36000000"/>
    <x v="59"/>
  </r>
  <r>
    <s v="Keeping the Faith"/>
    <n v="1"/>
    <d v="2000-05-05T00:00:00"/>
    <s v="Color"/>
    <x v="1"/>
    <s v="English"/>
    <s v="USA"/>
    <s v="PG-13"/>
    <s v="Lisa Edelstein"/>
    <x v="60"/>
    <n v="955"/>
    <n v="5404"/>
    <n v="0"/>
    <n v="0"/>
    <n v="6.4"/>
    <n v="148"/>
    <n v="128"/>
    <n v="37036404"/>
    <n v="30000000"/>
    <x v="60"/>
  </r>
  <r>
    <s v="Little Nicky"/>
    <n v="1"/>
    <d v="2000-03-12T00:00:00"/>
    <s v="Color"/>
    <x v="1"/>
    <s v="English"/>
    <s v="USA"/>
    <s v="PG-13"/>
    <s v="Adam Sandler"/>
    <x v="61"/>
    <n v="11000"/>
    <n v="25190"/>
    <n v="65"/>
    <n v="0"/>
    <n v="5.3"/>
    <n v="87"/>
    <n v="90"/>
    <n v="39442871"/>
    <n v="80000000"/>
    <x v="61"/>
  </r>
  <r>
    <s v="Loser"/>
    <n v="1"/>
    <d v="2000-04-21T00:00:00"/>
    <s v="Color"/>
    <x v="1"/>
    <s v="English"/>
    <s v="USA"/>
    <s v="PG-13"/>
    <s v="Andy Dick"/>
    <x v="62"/>
    <n v="302"/>
    <n v="1189"/>
    <n v="143"/>
    <n v="1000"/>
    <n v="5.3"/>
    <n v="81"/>
    <n v="98"/>
    <n v="15464026"/>
    <n v="20000000"/>
    <x v="62"/>
  </r>
  <r>
    <s v="Lost Souls"/>
    <n v="1"/>
    <d v="2000-05-21T00:00:00"/>
    <s v="Color"/>
    <x v="2"/>
    <s v="English"/>
    <s v="USA"/>
    <s v="R"/>
    <s v="Philip Baker Hall"/>
    <x v="63"/>
    <n v="497"/>
    <n v="1805"/>
    <n v="710"/>
    <n v="209"/>
    <n v="4.8"/>
    <n v="100"/>
    <n v="97"/>
    <n v="16779636"/>
    <n v="28000000"/>
    <x v="63"/>
  </r>
  <r>
    <s v="Love &amp; Basketball"/>
    <n v="1"/>
    <d v="2000-02-08T00:00:00"/>
    <s v="Color"/>
    <x v="2"/>
    <s v="English"/>
    <s v="USA"/>
    <s v="PG-13"/>
    <s v="Alfre Woodard"/>
    <x v="64"/>
    <n v="1000"/>
    <n v="5135"/>
    <n v="107"/>
    <n v="0"/>
    <n v="7.2"/>
    <n v="68"/>
    <n v="124"/>
    <n v="27441122"/>
    <n v="15000000"/>
    <x v="64"/>
  </r>
  <r>
    <s v="Lucky Numbers"/>
    <n v="1"/>
    <d v="2000-06-23T00:00:00"/>
    <s v="Color"/>
    <x v="1"/>
    <s v="English"/>
    <s v="France"/>
    <s v="R"/>
    <s v="Michael Rapaport"/>
    <x v="65"/>
    <n v="975"/>
    <n v="3580"/>
    <n v="0"/>
    <n v="177"/>
    <n v="5"/>
    <n v="60"/>
    <n v="105"/>
    <n v="10014234"/>
    <n v="65000000"/>
    <x v="65"/>
  </r>
  <r>
    <s v="Luminarias"/>
    <n v="1"/>
    <d v="2000-12-08T00:00:00"/>
    <s v="Color"/>
    <x v="1"/>
    <s v="English"/>
    <s v="USA"/>
    <s v="R"/>
    <s v="Cheech Marin"/>
    <x v="66"/>
    <n v="844"/>
    <n v="2289"/>
    <n v="0"/>
    <n v="24"/>
    <n v="3.6"/>
    <n v="13"/>
    <n v="100"/>
    <n v="428535"/>
    <n v="1000000"/>
    <x v="66"/>
  </r>
  <r>
    <s v="Me, Myself &amp; Irene"/>
    <n v="1"/>
    <d v="2000-02-25T00:00:00"/>
    <s v="Color"/>
    <x v="1"/>
    <s v="English"/>
    <s v="USA"/>
    <s v="R"/>
    <s v="Robert Forster"/>
    <x v="67"/>
    <n v="889"/>
    <n v="1711"/>
    <n v="101"/>
    <n v="0"/>
    <n v="6.5"/>
    <n v="155"/>
    <n v="116"/>
    <n v="90567722"/>
    <n v="51000000"/>
    <x v="67"/>
  </r>
  <r>
    <s v="Meet the Parents"/>
    <n v="1"/>
    <d v="2000-01-26T00:00:00"/>
    <s v="Color"/>
    <x v="1"/>
    <s v="English"/>
    <s v="USA"/>
    <s v="PG-13"/>
    <s v="Robert De Niro"/>
    <x v="68"/>
    <n v="22000"/>
    <n v="24286"/>
    <n v="116"/>
    <n v="0"/>
    <n v="7"/>
    <n v="150"/>
    <n v="108"/>
    <n v="166225040"/>
    <n v="55000000"/>
    <x v="68"/>
  </r>
  <r>
    <s v="Memento"/>
    <n v="1"/>
    <d v="2000-09-18T00:00:00"/>
    <s v="Black and White"/>
    <x v="7"/>
    <s v="English"/>
    <s v="USA"/>
    <s v="R"/>
    <s v="Callum Rennie"/>
    <x v="69"/>
    <n v="716"/>
    <n v="1997"/>
    <n v="22000"/>
    <n v="40000"/>
    <n v="8.5"/>
    <n v="274"/>
    <n v="113"/>
    <n v="25530884"/>
    <n v="9000000"/>
    <x v="69"/>
  </r>
  <r>
    <s v="Men of Honor"/>
    <n v="1"/>
    <d v="2000-09-19T00:00:00"/>
    <s v="Color"/>
    <x v="6"/>
    <s v="English"/>
    <s v="USA"/>
    <s v="R"/>
    <s v="Robert De Niro"/>
    <x v="70"/>
    <n v="22000"/>
    <n v="36069"/>
    <n v="88"/>
    <n v="0"/>
    <n v="7.2"/>
    <n v="98"/>
    <n v="129"/>
    <n v="48814909"/>
    <n v="32000000"/>
    <x v="70"/>
  </r>
  <r>
    <s v="Mercy Streets"/>
    <n v="1"/>
    <d v="2000-05-09T00:00:00"/>
    <s v="Color"/>
    <x v="5"/>
    <s v="English"/>
    <s v="USA"/>
    <s v="PG-13"/>
    <s v="Stacy Keach"/>
    <x v="71"/>
    <n v="602"/>
    <n v="1281"/>
    <n v="16"/>
    <n v="12"/>
    <n v="5.6"/>
    <n v="15"/>
    <n v="106"/>
    <n v="171988"/>
    <n v="600000"/>
    <x v="71"/>
  </r>
  <r>
    <s v="Miss Congeniality"/>
    <n v="1"/>
    <d v="2000-02-27T00:00:00"/>
    <s v="Color"/>
    <x v="5"/>
    <s v="English"/>
    <s v="USA"/>
    <s v="PG-13"/>
    <s v="Candice Bergen"/>
    <x v="72"/>
    <n v="545"/>
    <n v="1574"/>
    <n v="80"/>
    <n v="0"/>
    <n v="6.2"/>
    <n v="140"/>
    <n v="109"/>
    <n v="106807667"/>
    <n v="45000000"/>
    <x v="72"/>
  </r>
  <r>
    <s v="Mission to Mars"/>
    <n v="1"/>
    <d v="2000-12-03T00:00:00"/>
    <s v="Color"/>
    <x v="0"/>
    <s v="English"/>
    <s v="USA"/>
    <s v="PG"/>
    <s v="Don Cheadle"/>
    <x v="73"/>
    <n v="3000"/>
    <n v="4902"/>
    <n v="0"/>
    <n v="0"/>
    <n v="5.6"/>
    <n v="181"/>
    <n v="114"/>
    <n v="60874615"/>
    <n v="90000000"/>
    <x v="73"/>
  </r>
  <r>
    <s v="Mission: Impossible II"/>
    <n v="1"/>
    <d v="2000-06-22T00:00:00"/>
    <s v="Color"/>
    <x v="5"/>
    <s v="English"/>
    <s v="USA"/>
    <s v="PG-13"/>
    <s v="Tom Cruise"/>
    <x v="74"/>
    <n v="10000"/>
    <n v="11930"/>
    <n v="610"/>
    <n v="0"/>
    <n v="6.1"/>
    <n v="237"/>
    <n v="123"/>
    <n v="215397307"/>
    <n v="125000000"/>
    <x v="74"/>
  </r>
  <r>
    <s v="My Dog Skip"/>
    <n v="1"/>
    <d v="2000-07-04T00:00:00"/>
    <s v="Color"/>
    <x v="2"/>
    <s v="English"/>
    <s v="USA"/>
    <s v="PG"/>
    <s v="Clint Howard"/>
    <x v="75"/>
    <n v="1000"/>
    <n v="2515"/>
    <n v="13"/>
    <n v="0"/>
    <n v="7"/>
    <n v="79"/>
    <n v="95"/>
    <n v="34099640"/>
    <n v="5000000"/>
    <x v="75"/>
  </r>
  <r>
    <s v="Next Friday"/>
    <n v="1"/>
    <d v="2000-05-17T00:00:00"/>
    <s v="Color"/>
    <x v="1"/>
    <s v="English"/>
    <s v="USA"/>
    <s v="R"/>
    <s v="John Witherspoon"/>
    <x v="76"/>
    <n v="723"/>
    <n v="3939"/>
    <n v="41"/>
    <n v="0"/>
    <n v="6.1"/>
    <n v="55"/>
    <n v="98"/>
    <n v="57176582"/>
    <n v="9500000"/>
    <x v="76"/>
  </r>
  <r>
    <s v="Nine Queens"/>
    <n v="1"/>
    <d v="2000-10-29T00:00:00"/>
    <s v="Color"/>
    <x v="3"/>
    <s v="Spanish"/>
    <s v="Argentina"/>
    <s v="R"/>
    <s v="Ricardo DarÃ­n"/>
    <x v="77"/>
    <n v="827"/>
    <n v="856"/>
    <n v="44"/>
    <n v="0"/>
    <n v="7.9"/>
    <n v="94"/>
    <n v="114"/>
    <n v="1221261"/>
    <n v="1500000"/>
    <x v="77"/>
  </r>
  <r>
    <s v="Nurse Betty"/>
    <n v="1"/>
    <d v="2000-01-15T00:00:00"/>
    <s v="Color"/>
    <x v="1"/>
    <s v="English"/>
    <s v="Germany"/>
    <s v="R"/>
    <s v="Morgan Freeman"/>
    <x v="78"/>
    <n v="11000"/>
    <n v="12254"/>
    <n v="119"/>
    <n v="455"/>
    <n v="6.3"/>
    <n v="156"/>
    <n v="110"/>
    <n v="25167270"/>
    <n v="24000000"/>
    <x v="78"/>
  </r>
  <r>
    <s v="Nutty Professor II: The Klumps"/>
    <n v="1"/>
    <d v="2000-03-02T00:00:00"/>
    <s v="Color"/>
    <x v="1"/>
    <s v="English"/>
    <s v="USA"/>
    <s v="PG-13"/>
    <s v="Larry Miller"/>
    <x v="79"/>
    <n v="611"/>
    <n v="2818"/>
    <n v="88"/>
    <n v="374"/>
    <n v="4.3"/>
    <n v="94"/>
    <n v="109"/>
    <n v="123307945"/>
    <n v="65000000"/>
    <x v="79"/>
  </r>
  <r>
    <s v="O Brother, Where Art Thou?"/>
    <n v="1"/>
    <d v="2000-10-06T00:00:00"/>
    <s v="Color"/>
    <x v="0"/>
    <s v="English"/>
    <s v="UK"/>
    <s v="PG-13"/>
    <s v="Holly Hunter"/>
    <x v="80"/>
    <n v="1000"/>
    <n v="3066"/>
    <n v="0"/>
    <n v="16000"/>
    <n v="7.8"/>
    <n v="197"/>
    <n v="107"/>
    <n v="45506619"/>
    <n v="26000000"/>
    <x v="80"/>
  </r>
  <r>
    <s v="Pay It Forward"/>
    <n v="1"/>
    <d v="2000-03-01T00:00:00"/>
    <s v="Color"/>
    <x v="2"/>
    <s v="English"/>
    <s v="USA"/>
    <s v="PG-13"/>
    <s v="Kevin Spacey"/>
    <x v="81"/>
    <n v="18000"/>
    <n v="23920"/>
    <n v="75"/>
    <n v="16000"/>
    <n v="7.2"/>
    <n v="157"/>
    <n v="123"/>
    <n v="33508922"/>
    <n v="40000000"/>
    <x v="81"/>
  </r>
  <r>
    <s v="Pitch Black"/>
    <n v="1"/>
    <d v="2000-08-08T00:00:00"/>
    <s v="Color"/>
    <x v="4"/>
    <s v="English"/>
    <s v="USA"/>
    <s v="R"/>
    <s v="Vin Diesel"/>
    <x v="82"/>
    <n v="14000"/>
    <n v="16196"/>
    <n v="123"/>
    <n v="5000"/>
    <n v="7.1"/>
    <n v="214"/>
    <n v="112"/>
    <n v="39235088"/>
    <n v="23000000"/>
    <x v="82"/>
  </r>
  <r>
    <s v="Pollock"/>
    <n v="1"/>
    <d v="2000-12-25T00:00:00"/>
    <s v="Color"/>
    <x v="6"/>
    <s v="English"/>
    <s v="USA"/>
    <s v="R"/>
    <s v="John Heard"/>
    <x v="83"/>
    <n v="697"/>
    <n v="1517"/>
    <n v="0"/>
    <n v="0"/>
    <n v="7"/>
    <n v="115"/>
    <n v="122"/>
    <n v="8596914"/>
    <n v="6000000"/>
    <x v="83"/>
  </r>
  <r>
    <s v="Proof of Life"/>
    <n v="1"/>
    <d v="2000-09-17T00:00:00"/>
    <s v="Color"/>
    <x v="5"/>
    <s v="English"/>
    <s v="USA"/>
    <s v="R"/>
    <s v="Pamela Reed"/>
    <x v="84"/>
    <n v="324"/>
    <n v="1013"/>
    <n v="138"/>
    <n v="892"/>
    <n v="6.2"/>
    <n v="134"/>
    <n v="135"/>
    <n v="32598931"/>
    <n v="65000000"/>
    <x v="84"/>
  </r>
  <r>
    <s v="Psycho Beach Party"/>
    <n v="1"/>
    <d v="2000-08-28T00:00:00"/>
    <s v="Color"/>
    <x v="1"/>
    <s v="English"/>
    <s v="Australia"/>
    <s v="Unrated"/>
    <s v="Lauren Ambrose"/>
    <x v="85"/>
    <n v="945"/>
    <n v="2282"/>
    <n v="0"/>
    <n v="614"/>
    <n v="6.3"/>
    <n v="51"/>
    <n v="85"/>
    <n v="265107"/>
    <n v="1500000"/>
    <x v="85"/>
  </r>
  <r>
    <s v="Quills"/>
    <n v="1"/>
    <d v="2000-11-27T00:00:00"/>
    <s v="Color"/>
    <x v="6"/>
    <s v="English"/>
    <s v="UK"/>
    <s v="R"/>
    <s v="Kate Winslet"/>
    <x v="86"/>
    <n v="14000"/>
    <n v="14726"/>
    <n v="133"/>
    <n v="0"/>
    <n v="7.4"/>
    <n v="132"/>
    <n v="124"/>
    <n v="7060876"/>
    <n v="13500000"/>
    <x v="86"/>
  </r>
  <r>
    <s v="Ready to Rumble"/>
    <n v="1"/>
    <d v="2000-05-28T00:00:00"/>
    <s v="Color"/>
    <x v="1"/>
    <s v="English"/>
    <s v="USA"/>
    <s v="PG-13"/>
    <s v="Oliver Platt"/>
    <x v="87"/>
    <n v="1000"/>
    <n v="4971"/>
    <n v="48"/>
    <n v="650"/>
    <n v="5.3"/>
    <n v="51"/>
    <n v="107"/>
    <n v="12372410"/>
    <n v="24000000"/>
    <x v="87"/>
  </r>
  <r>
    <s v="Red Planet"/>
    <n v="1"/>
    <d v="2000-03-18T00:00:00"/>
    <s v="Color"/>
    <x v="5"/>
    <s v="English"/>
    <s v="USA"/>
    <s v="PG-13"/>
    <s v="Bob Neill"/>
    <x v="88"/>
    <n v="2"/>
    <n v="2"/>
    <n v="14"/>
    <n v="995"/>
    <n v="5.7"/>
    <n v="145"/>
    <n v="106"/>
    <n v="17473245"/>
    <n v="70000000"/>
    <x v="88"/>
  </r>
  <r>
    <s v="Reindeer Games"/>
    <n v="1"/>
    <d v="2000-11-15T00:00:00"/>
    <s v="Color"/>
    <x v="5"/>
    <s v="English"/>
    <s v="USA"/>
    <s v="R"/>
    <s v="Charlize Theron"/>
    <x v="89"/>
    <n v="9000"/>
    <n v="10838"/>
    <n v="287"/>
    <n v="852"/>
    <n v="5.7"/>
    <n v="126"/>
    <n v="124"/>
    <n v="23360779"/>
    <n v="34000000"/>
    <x v="89"/>
  </r>
  <r>
    <s v="Remember the Titans"/>
    <n v="1"/>
    <d v="2000-01-19T00:00:00"/>
    <s v="Color"/>
    <x v="6"/>
    <s v="English"/>
    <s v="USA"/>
    <s v="PG"/>
    <s v="Ryan Gosling"/>
    <x v="90"/>
    <n v="33000"/>
    <n v="54877"/>
    <n v="132"/>
    <n v="0"/>
    <n v="7.8"/>
    <n v="157"/>
    <n v="120"/>
    <n v="115648585"/>
    <n v="30000000"/>
    <x v="90"/>
  </r>
  <r>
    <s v="Requiem for a Dream"/>
    <n v="1"/>
    <d v="2000-06-24T00:00:00"/>
    <s v="Color"/>
    <x v="2"/>
    <s v="English"/>
    <s v="USA"/>
    <s v="R"/>
    <s v="Ellen Burstyn"/>
    <x v="91"/>
    <n v="1000"/>
    <n v="2235"/>
    <n v="0"/>
    <n v="38000"/>
    <n v="8.4"/>
    <n v="234"/>
    <n v="102"/>
    <n v="3609278"/>
    <n v="4500000"/>
    <x v="91"/>
  </r>
  <r>
    <s v="Return to Me"/>
    <n v="1"/>
    <d v="2000-07-12T00:00:00"/>
    <s v="Color"/>
    <x v="1"/>
    <s v="English"/>
    <s v="USA"/>
    <s v="PG"/>
    <s v="Minnie Driver"/>
    <x v="92"/>
    <n v="893"/>
    <n v="3946"/>
    <n v="597"/>
    <n v="0"/>
    <n v="6.9"/>
    <n v="106"/>
    <n v="115"/>
    <n v="32662299"/>
    <n v="24000000"/>
    <x v="92"/>
  </r>
  <r>
    <s v="Road Trip"/>
    <n v="1"/>
    <d v="2000-09-09T00:00:00"/>
    <s v="Color"/>
    <x v="1"/>
    <s v="English"/>
    <s v="USA"/>
    <s v="R"/>
    <s v="Ethan Suplee"/>
    <x v="93"/>
    <n v="1000"/>
    <n v="3889"/>
    <n v="480"/>
    <n v="0"/>
    <n v="6.5"/>
    <n v="103"/>
    <n v="94"/>
    <n v="68525609"/>
    <n v="15600000"/>
    <x v="93"/>
  </r>
  <r>
    <s v="Romeo Must Die"/>
    <n v="1"/>
    <d v="2000-08-13T00:00:00"/>
    <s v="Color"/>
    <x v="5"/>
    <s v="English"/>
    <s v="USA"/>
    <s v="R"/>
    <s v="Jet Li"/>
    <x v="94"/>
    <n v="5000"/>
    <n v="9082"/>
    <n v="43"/>
    <n v="0"/>
    <n v="6.1"/>
    <n v="70"/>
    <n v="115"/>
    <n v="55973336"/>
    <n v="25000000"/>
    <x v="94"/>
  </r>
  <r>
    <s v="Rugrats in Paris: The Movie"/>
    <n v="1"/>
    <d v="2000-07-12T00:00:00"/>
    <s v="Color"/>
    <x v="0"/>
    <s v="English"/>
    <s v="Germany"/>
    <s v="G"/>
    <s v="Elizabeth Daily"/>
    <x v="95"/>
    <n v="971"/>
    <n v="4527"/>
    <n v="0"/>
    <n v="181"/>
    <n v="6.1"/>
    <n v="41"/>
    <n v="78"/>
    <n v="76501438"/>
    <n v="30000000"/>
    <x v="95"/>
  </r>
  <r>
    <s v="Scream 3"/>
    <n v="1"/>
    <d v="2000-02-13T00:00:00"/>
    <s v="Color"/>
    <x v="4"/>
    <s v="English"/>
    <s v="USA"/>
    <s v="R"/>
    <s v="Kelly Rutherford"/>
    <x v="96"/>
    <n v="287"/>
    <n v="600"/>
    <n v="0"/>
    <n v="0"/>
    <n v="5.5"/>
    <n v="212"/>
    <n v="116"/>
    <n v="89138076"/>
    <n v="40000000"/>
    <x v="96"/>
  </r>
  <r>
    <s v="Screwed"/>
    <n v="1"/>
    <d v="2000-06-09T00:00:00"/>
    <s v="Color"/>
    <x v="1"/>
    <s v="English"/>
    <s v="USA"/>
    <s v="PG-13"/>
    <s v="Sarah Silverman"/>
    <x v="97"/>
    <n v="931"/>
    <n v="3848"/>
    <n v="25"/>
    <n v="262"/>
    <n v="5.7"/>
    <n v="29"/>
    <n v="81"/>
    <n v="6982680"/>
    <n v="10000000"/>
    <x v="97"/>
  </r>
  <r>
    <s v="Shadow of the Vampire"/>
    <n v="1"/>
    <d v="2000-04-13T00:00:00"/>
    <s v="Black and White"/>
    <x v="2"/>
    <s v="English"/>
    <s v="UK"/>
    <s v="R"/>
    <s v="Eddie Izzard"/>
    <x v="98"/>
    <n v="776"/>
    <n v="1761"/>
    <n v="54"/>
    <n v="0"/>
    <n v="6.9"/>
    <n v="196"/>
    <n v="92"/>
    <n v="8279017"/>
    <n v="8000000"/>
    <x v="98"/>
  </r>
  <r>
    <s v="Shaft"/>
    <n v="1"/>
    <d v="2000-04-26T00:00:00"/>
    <s v="Color"/>
    <x v="5"/>
    <s v="English"/>
    <s v="Germany"/>
    <s v="R"/>
    <s v="Christian Bale"/>
    <x v="99"/>
    <n v="23000"/>
    <n v="26527"/>
    <n v="309"/>
    <n v="0"/>
    <n v="5.9"/>
    <n v="160"/>
    <n v="99"/>
    <n v="70327868"/>
    <n v="46000000"/>
    <x v="99"/>
  </r>
  <r>
    <s v="Shanghai Noon"/>
    <n v="1"/>
    <d v="2000-11-21T00:00:00"/>
    <s v="Color"/>
    <x v="5"/>
    <s v="English"/>
    <s v="USA"/>
    <s v="PG-13"/>
    <s v="Xander Berkeley"/>
    <x v="100"/>
    <n v="485"/>
    <n v="939"/>
    <n v="9"/>
    <n v="0"/>
    <n v="6.6"/>
    <n v="146"/>
    <n v="110"/>
    <n v="56932305"/>
    <n v="55000000"/>
    <x v="100"/>
  </r>
  <r>
    <s v="Small Time Crooks"/>
    <n v="1"/>
    <d v="2000-07-21T00:00:00"/>
    <s v="Color"/>
    <x v="1"/>
    <s v="English"/>
    <s v="USA"/>
    <s v="PG"/>
    <s v="Woody Allen"/>
    <x v="101"/>
    <n v="11000"/>
    <n v="23283"/>
    <n v="11000"/>
    <n v="812"/>
    <n v="6.7"/>
    <n v="128"/>
    <n v="94"/>
    <n v="17071230"/>
    <n v="18000000"/>
    <x v="101"/>
  </r>
  <r>
    <s v="Snatch"/>
    <n v="1"/>
    <d v="2000-06-15T00:00:00"/>
    <s v="Color"/>
    <x v="1"/>
    <s v="English"/>
    <s v="UK"/>
    <s v="R"/>
    <s v="Jason Statham"/>
    <x v="102"/>
    <n v="26000"/>
    <n v="39175"/>
    <n v="0"/>
    <n v="27000"/>
    <n v="8.3000000000000007"/>
    <n v="151"/>
    <n v="104"/>
    <n v="30093107"/>
    <n v="6000000"/>
    <x v="102"/>
  </r>
  <r>
    <s v="Snow Day"/>
    <n v="1"/>
    <d v="2000-07-06T00:00:00"/>
    <s v="Color"/>
    <x v="0"/>
    <s v="English"/>
    <s v="USA"/>
    <s v="PG"/>
    <s v="Chris Elliott"/>
    <x v="103"/>
    <n v="571"/>
    <n v="2241"/>
    <n v="13"/>
    <n v="0"/>
    <n v="4.9000000000000004"/>
    <n v="42"/>
    <n v="89"/>
    <n v="60008303"/>
    <n v="13000000"/>
    <x v="103"/>
  </r>
  <r>
    <s v="Songcatcher"/>
    <n v="1"/>
    <d v="2000-09-11T00:00:00"/>
    <s v="Color"/>
    <x v="2"/>
    <s v="English"/>
    <s v="USA"/>
    <s v="PG-13"/>
    <s v="Aidan Quinn"/>
    <x v="104"/>
    <n v="767"/>
    <n v="2187"/>
    <n v="9"/>
    <n v="0"/>
    <n v="7.3"/>
    <n v="39"/>
    <n v="109"/>
    <n v="3050934"/>
    <n v="1800000"/>
    <x v="104"/>
  </r>
  <r>
    <s v="Space Cowboys"/>
    <n v="1"/>
    <d v="2000-01-10T00:00:00"/>
    <s v="Black and White"/>
    <x v="5"/>
    <s v="English"/>
    <s v="USA"/>
    <s v="PG-13"/>
    <s v="Clint Eastwood"/>
    <x v="105"/>
    <n v="16000"/>
    <n v="17771"/>
    <n v="16000"/>
    <n v="0"/>
    <n v="6.4"/>
    <n v="169"/>
    <n v="130"/>
    <n v="90454043"/>
    <n v="65000000"/>
    <x v="105"/>
  </r>
  <r>
    <s v="Supernova"/>
    <n v="1"/>
    <d v="2000-09-27T00:00:00"/>
    <s v="Color"/>
    <x v="4"/>
    <s v="English"/>
    <s v="USA"/>
    <s v="PG-13"/>
    <s v="Robert Forster"/>
    <x v="106"/>
    <n v="889"/>
    <n v="1262"/>
    <n v="394"/>
    <n v="589"/>
    <n v="4.8"/>
    <n v="100"/>
    <n v="91"/>
    <n v="14218868"/>
    <n v="65000000"/>
    <x v="106"/>
  </r>
  <r>
    <s v="Tadpole"/>
    <n v="1"/>
    <d v="2000-11-11T00:00:00"/>
    <s v="Color"/>
    <x v="1"/>
    <s v="English"/>
    <s v="USA"/>
    <s v="PG-13"/>
    <s v="Bebe Neuwirth"/>
    <x v="107"/>
    <n v="376"/>
    <n v="1144"/>
    <n v="56"/>
    <n v="132"/>
    <n v="6.3"/>
    <n v="91"/>
    <n v="78"/>
    <n v="2882062"/>
    <n v="150000"/>
    <x v="107"/>
  </r>
  <r>
    <s v="The 6th Day"/>
    <n v="1"/>
    <d v="2000-03-22T00:00:00"/>
    <s v="Color"/>
    <x v="5"/>
    <s v="English"/>
    <s v="USA"/>
    <s v="PG-13"/>
    <s v="Robert Duvall"/>
    <x v="108"/>
    <n v="3000"/>
    <n v="5839"/>
    <n v="55"/>
    <n v="0"/>
    <n v="5.9"/>
    <n v="170"/>
    <n v="123"/>
    <n v="34543701"/>
    <n v="82000000"/>
    <x v="108"/>
  </r>
  <r>
    <s v="The Adventures of Rocky &amp; Bullwinkle"/>
    <n v="1"/>
    <d v="2000-02-09T00:00:00"/>
    <s v="Color"/>
    <x v="0"/>
    <s v="English"/>
    <s v="USA"/>
    <s v="PG"/>
    <s v="Robert De Niro"/>
    <x v="109"/>
    <n v="22000"/>
    <n v="28050"/>
    <n v="5"/>
    <n v="413"/>
    <n v="4.0999999999999996"/>
    <n v="49"/>
    <n v="92"/>
    <n v="26000610"/>
    <n v="76000000"/>
    <x v="109"/>
  </r>
  <r>
    <s v="The Art of War"/>
    <n v="1"/>
    <d v="2000-10-11T00:00:00"/>
    <s v="Color"/>
    <x v="5"/>
    <s v="English"/>
    <s v="USA"/>
    <s v="R"/>
    <s v="Michael Biehn"/>
    <x v="110"/>
    <n v="2000"/>
    <n v="3753"/>
    <n v="18"/>
    <n v="470"/>
    <n v="5.7"/>
    <n v="110"/>
    <n v="116"/>
    <n v="30199105"/>
    <n v="40000000"/>
    <x v="110"/>
  </r>
  <r>
    <s v="The Beach"/>
    <n v="1"/>
    <d v="2000-03-10T00:00:00"/>
    <s v="Color"/>
    <x v="0"/>
    <s v="English"/>
    <s v="USA"/>
    <s v="R"/>
    <s v="Leonardo DiCaprio"/>
    <x v="111"/>
    <n v="29000"/>
    <n v="29461"/>
    <n v="0"/>
    <n v="0"/>
    <n v="6.6"/>
    <n v="118"/>
    <n v="119"/>
    <n v="39778599"/>
    <n v="50000000"/>
    <x v="111"/>
  </r>
  <r>
    <s v="The Broken Hearts Club: A Romantic Comedy"/>
    <n v="1"/>
    <d v="2000-03-04T00:00:00"/>
    <s v="Color"/>
    <x v="1"/>
    <s v="English"/>
    <s v="USA"/>
    <s v="R"/>
    <s v="Justin Theroux"/>
    <x v="112"/>
    <n v="1000"/>
    <n v="3085"/>
    <n v="112"/>
    <n v="671"/>
    <n v="7"/>
    <n v="51"/>
    <n v="94"/>
    <n v="1744858"/>
    <n v="1000000"/>
    <x v="112"/>
  </r>
  <r>
    <s v="The Cell"/>
    <n v="1"/>
    <d v="2000-05-30T00:00:00"/>
    <s v="Color"/>
    <x v="4"/>
    <s v="English"/>
    <s v="USA"/>
    <s v="R"/>
    <s v="Dylan Baker"/>
    <x v="113"/>
    <n v="812"/>
    <n v="2474"/>
    <n v="763"/>
    <n v="0"/>
    <n v="6.3"/>
    <n v="225"/>
    <n v="109"/>
    <n v="61280963"/>
    <n v="33000000"/>
    <x v="113"/>
  </r>
  <r>
    <s v="The Circle"/>
    <n v="1"/>
    <d v="2000-03-22T00:00:00"/>
    <s v="Color"/>
    <x v="2"/>
    <s v="Persian"/>
    <s v="Iran"/>
    <s v="Not Rated"/>
    <s v="Fereshteh Sadre Orafaiy"/>
    <x v="114"/>
    <n v="5"/>
    <n v="5"/>
    <n v="397"/>
    <n v="697"/>
    <n v="7.5"/>
    <n v="64"/>
    <n v="90"/>
    <n v="673780"/>
    <n v="10000"/>
    <x v="114"/>
  </r>
  <r>
    <s v="The Claim"/>
    <n v="1"/>
    <d v="2000-07-19T00:00:00"/>
    <s v="Color"/>
    <x v="2"/>
    <s v="English"/>
    <s v="UK"/>
    <s v="R"/>
    <s v="Milla Jovovich"/>
    <x v="115"/>
    <n v="14000"/>
    <n v="17104"/>
    <n v="187"/>
    <n v="141"/>
    <n v="6.5"/>
    <n v="71"/>
    <n v="115"/>
    <n v="403932"/>
    <n v="20000000"/>
    <x v="115"/>
  </r>
  <r>
    <s v="The Contender"/>
    <n v="1"/>
    <d v="2000-10-06T00:00:00"/>
    <s v="Color"/>
    <x v="2"/>
    <s v="English"/>
    <s v="USA"/>
    <s v="R"/>
    <s v="Jeff Bridges"/>
    <x v="116"/>
    <n v="12000"/>
    <n v="25660"/>
    <n v="37"/>
    <n v="1000"/>
    <n v="7"/>
    <n v="136"/>
    <n v="126"/>
    <n v="17804273"/>
    <n v="20000000"/>
    <x v="116"/>
  </r>
  <r>
    <s v="The Crew"/>
    <n v="1"/>
    <d v="2000-01-26T00:00:00"/>
    <s v="Color"/>
    <x v="1"/>
    <s v="English"/>
    <s v="USA"/>
    <s v="PG-13"/>
    <s v="Seymour Cassel"/>
    <x v="117"/>
    <n v="327"/>
    <n v="1509"/>
    <n v="12"/>
    <n v="153"/>
    <n v="5.6"/>
    <n v="53"/>
    <n v="88"/>
    <n v="13019253"/>
    <n v="23000000"/>
    <x v="117"/>
  </r>
  <r>
    <s v="The Emperor's New Groove"/>
    <n v="1"/>
    <d v="2000-04-07T00:00:00"/>
    <s v="Color"/>
    <x v="0"/>
    <s v="English"/>
    <s v="USA"/>
    <s v="G"/>
    <s v="Eartha Kitt"/>
    <x v="118"/>
    <n v="558"/>
    <n v="2039"/>
    <n v="10"/>
    <n v="0"/>
    <n v="7.3"/>
    <n v="141"/>
    <n v="78"/>
    <n v="89296573"/>
    <n v="100000000"/>
    <x v="118"/>
  </r>
  <r>
    <s v="The Family Man"/>
    <n v="1"/>
    <d v="2000-06-29T00:00:00"/>
    <s v="Color"/>
    <x v="1"/>
    <s v="English"/>
    <s v="USA"/>
    <s v="PG-13"/>
    <s v="Nicolas Cage"/>
    <x v="119"/>
    <n v="12000"/>
    <n v="16646"/>
    <n v="420"/>
    <n v="0"/>
    <n v="6.7"/>
    <n v="121"/>
    <n v="125"/>
    <n v="75764085"/>
    <n v="60000000"/>
    <x v="119"/>
  </r>
  <r>
    <s v="The Flintstones in Viva Rock Vegas"/>
    <n v="1"/>
    <d v="2000-04-22T00:00:00"/>
    <s v="Color"/>
    <x v="1"/>
    <s v="English"/>
    <s v="USA"/>
    <s v="PG"/>
    <s v="Taylor Negron"/>
    <x v="120"/>
    <n v="1000"/>
    <n v="6299"/>
    <n v="32"/>
    <n v="500"/>
    <n v="3.6"/>
    <n v="57"/>
    <n v="90"/>
    <n v="35231365"/>
    <n v="60000000"/>
    <x v="120"/>
  </r>
  <r>
    <s v="The House of Mirth"/>
    <n v="1"/>
    <d v="2000-01-20T00:00:00"/>
    <s v="Color"/>
    <x v="2"/>
    <s v="English"/>
    <s v="UK"/>
    <s v="PG"/>
    <s v="Eric Stoltz"/>
    <x v="121"/>
    <n v="902"/>
    <n v="2735"/>
    <n v="25"/>
    <n v="345"/>
    <n v="7.1"/>
    <n v="96"/>
    <n v="135"/>
    <n v="3041803"/>
    <n v="10000000"/>
    <x v="121"/>
  </r>
  <r>
    <s v="The In Crowd"/>
    <n v="1"/>
    <d v="2000-02-16T00:00:00"/>
    <s v="Black and White"/>
    <x v="2"/>
    <s v="English"/>
    <s v="USA"/>
    <s v="PG-13"/>
    <s v="Matthew Settle"/>
    <x v="122"/>
    <n v="477"/>
    <n v="2312"/>
    <n v="52"/>
    <n v="157"/>
    <n v="4.5999999999999996"/>
    <n v="49"/>
    <n v="105"/>
    <n v="5217498"/>
    <n v="15000000"/>
    <x v="122"/>
  </r>
  <r>
    <s v="The Kid"/>
    <n v="1"/>
    <d v="2000-01-18T00:00:00"/>
    <s v="Color"/>
    <x v="1"/>
    <s v="English"/>
    <s v="USA"/>
    <s v="PG"/>
    <s v="Bruce Willis"/>
    <x v="123"/>
    <n v="13000"/>
    <n v="16452"/>
    <n v="226"/>
    <n v="0"/>
    <n v="6.1"/>
    <n v="86"/>
    <n v="104"/>
    <n v="69688384"/>
    <n v="60000000"/>
    <x v="123"/>
  </r>
  <r>
    <s v="The Ladies Man"/>
    <n v="1"/>
    <d v="2000-10-27T00:00:00"/>
    <s v="Color"/>
    <x v="1"/>
    <s v="English"/>
    <s v="USA"/>
    <s v="R"/>
    <s v="Will Ferrell"/>
    <x v="124"/>
    <n v="8000"/>
    <n v="10982"/>
    <n v="71"/>
    <n v="671"/>
    <n v="5.0999999999999996"/>
    <n v="58"/>
    <n v="84"/>
    <n v="13592872"/>
    <n v="11000000"/>
    <x v="124"/>
  </r>
  <r>
    <s v="The Legend of Bagger Vance"/>
    <n v="1"/>
    <d v="2000-10-13T00:00:00"/>
    <s v="Color"/>
    <x v="2"/>
    <s v="English"/>
    <s v="USA"/>
    <s v="PG-13"/>
    <s v="Matt Damon"/>
    <x v="125"/>
    <n v="13000"/>
    <n v="34774"/>
    <n v="0"/>
    <n v="0"/>
    <n v="6.7"/>
    <n v="125"/>
    <n v="126"/>
    <n v="30695227"/>
    <n v="60000000"/>
    <x v="125"/>
  </r>
  <r>
    <s v="The Little Vampire"/>
    <n v="1"/>
    <d v="2000-07-17T00:00:00"/>
    <s v="Color"/>
    <x v="0"/>
    <s v="English"/>
    <s v="Germany"/>
    <s v="PG"/>
    <s v="Richard E. Grant"/>
    <x v="126"/>
    <n v="554"/>
    <n v="2216"/>
    <n v="34"/>
    <n v="0"/>
    <n v="5.7"/>
    <n v="38"/>
    <n v="95"/>
    <n v="13555988"/>
    <n v="22000000"/>
    <x v="126"/>
  </r>
  <r>
    <s v="The Next Best Thing"/>
    <n v="1"/>
    <d v="2000-04-11T00:00:00"/>
    <s v="Color"/>
    <x v="1"/>
    <s v="English"/>
    <s v="USA"/>
    <s v="PG-13"/>
    <s v="Mark Valley"/>
    <x v="127"/>
    <n v="774"/>
    <n v="2498"/>
    <n v="154"/>
    <n v="378"/>
    <n v="4.7"/>
    <n v="86"/>
    <n v="99"/>
    <n v="14983572"/>
    <n v="25000000"/>
    <x v="127"/>
  </r>
  <r>
    <s v="The Original Kings of Comedy"/>
    <n v="1"/>
    <d v="2000-10-26T00:00:00"/>
    <s v="Color"/>
    <x v="1"/>
    <s v="English"/>
    <s v="USA"/>
    <s v="R"/>
    <s v="Bernie Mac"/>
    <x v="11"/>
    <n v="1000"/>
    <n v="1964"/>
    <n v="0"/>
    <n v="290"/>
    <n v="6.6"/>
    <n v="53"/>
    <n v="115"/>
    <n v="38168022"/>
    <n v="3000000"/>
    <x v="128"/>
  </r>
  <r>
    <s v="The Patriot"/>
    <n v="1"/>
    <d v="2000-07-07T00:00:00"/>
    <s v="Color"/>
    <x v="5"/>
    <s v="English"/>
    <s v="USA"/>
    <s v="R"/>
    <s v="Heath Ledger"/>
    <x v="128"/>
    <n v="13000"/>
    <n v="19454"/>
    <n v="776"/>
    <n v="4000"/>
    <n v="7.1"/>
    <n v="192"/>
    <n v="142"/>
    <n v="113330342"/>
    <n v="110000000"/>
    <x v="129"/>
  </r>
  <r>
    <s v="The Perfect Storm"/>
    <n v="1"/>
    <d v="2000-01-17T00:00:00"/>
    <s v="Color"/>
    <x v="5"/>
    <s v="English"/>
    <s v="USA"/>
    <s v="PG-13"/>
    <s v="Karen Allen"/>
    <x v="129"/>
    <n v="784"/>
    <n v="2684"/>
    <n v="249"/>
    <n v="0"/>
    <n v="6.4"/>
    <n v="231"/>
    <n v="130"/>
    <n v="182618434"/>
    <n v="140000000"/>
    <x v="130"/>
  </r>
  <r>
    <s v="The Replacements"/>
    <n v="1"/>
    <d v="2000-09-15T00:00:00"/>
    <s v="Color"/>
    <x v="1"/>
    <s v="English"/>
    <s v="USA"/>
    <s v="PG-13"/>
    <s v="Keanu Reeves"/>
    <x v="130"/>
    <n v="18000"/>
    <n v="24024"/>
    <n v="41"/>
    <n v="0"/>
    <n v="6.5"/>
    <n v="118"/>
    <n v="118"/>
    <n v="44737059"/>
    <n v="50000000"/>
    <x v="131"/>
  </r>
  <r>
    <s v="The Road to El Dorado"/>
    <n v="1"/>
    <d v="2000-11-24T00:00:00"/>
    <s v="Color"/>
    <x v="0"/>
    <s v="English"/>
    <s v="USA"/>
    <s v="PG"/>
    <s v="Frank Welker"/>
    <x v="131"/>
    <n v="2000"/>
    <n v="3372"/>
    <n v="10"/>
    <n v="0"/>
    <n v="6.9"/>
    <n v="82"/>
    <n v="89"/>
    <n v="50802661"/>
    <n v="95000000"/>
    <x v="132"/>
  </r>
  <r>
    <s v="The Skulls"/>
    <n v="1"/>
    <d v="2000-08-28T00:00:00"/>
    <s v="Color"/>
    <x v="5"/>
    <s v="English"/>
    <s v="USA"/>
    <s v="PG-13"/>
    <s v="Paul Walker"/>
    <x v="132"/>
    <n v="23000"/>
    <n v="26652"/>
    <n v="357"/>
    <n v="0"/>
    <n v="5.6"/>
    <n v="102"/>
    <n v="106"/>
    <n v="35007180"/>
    <n v="15000000"/>
    <x v="133"/>
  </r>
  <r>
    <s v="The Specials"/>
    <n v="1"/>
    <d v="2000-06-28T00:00:00"/>
    <s v="Color"/>
    <x v="5"/>
    <s v="English"/>
    <s v="USA"/>
    <s v="R"/>
    <s v="Judy Greer"/>
    <x v="133"/>
    <n v="2000"/>
    <n v="3905"/>
    <n v="82"/>
    <n v="210"/>
    <n v="6"/>
    <n v="29"/>
    <n v="82"/>
    <n v="12996"/>
    <n v="1000000"/>
    <x v="134"/>
  </r>
  <r>
    <s v="The Tigger Movie"/>
    <n v="1"/>
    <d v="2000-01-19T00:00:00"/>
    <s v="Color"/>
    <x v="8"/>
    <s v="English"/>
    <s v="USA"/>
    <s v="G"/>
    <s v="Kath Soucie"/>
    <x v="134"/>
    <n v="304"/>
    <n v="575"/>
    <n v="25"/>
    <n v="347"/>
    <n v="6.3"/>
    <n v="89"/>
    <n v="77"/>
    <n v="45542421"/>
    <n v="30000000"/>
    <x v="135"/>
  </r>
  <r>
    <s v="The Watcher"/>
    <n v="1"/>
    <d v="2000-10-20T00:00:00"/>
    <s v="Color"/>
    <x v="3"/>
    <s v="English"/>
    <s v="USA"/>
    <s v="R"/>
    <s v="Keanu Reeves"/>
    <x v="135"/>
    <n v="18000"/>
    <n v="18688"/>
    <n v="10"/>
    <n v="463"/>
    <n v="5.3"/>
    <n v="103"/>
    <n v="97"/>
    <n v="28927720"/>
    <n v="33000000"/>
    <x v="136"/>
  </r>
  <r>
    <s v="The Way of the Gun"/>
    <n v="1"/>
    <d v="2000-09-16T00:00:00"/>
    <s v="Color"/>
    <x v="5"/>
    <s v="English"/>
    <s v="USA"/>
    <s v="R"/>
    <s v="Kristin Lehman"/>
    <x v="136"/>
    <n v="187"/>
    <n v="358"/>
    <n v="188"/>
    <n v="1000"/>
    <n v="6.7"/>
    <n v="117"/>
    <n v="119"/>
    <n v="6047856"/>
    <n v="8500000"/>
    <x v="137"/>
  </r>
  <r>
    <s v="The Whole Nine Yards"/>
    <n v="1"/>
    <d v="2000-01-06T00:00:00"/>
    <s v="Color"/>
    <x v="1"/>
    <s v="English"/>
    <s v="USA"/>
    <s v="R"/>
    <s v="Bruce Willis"/>
    <x v="137"/>
    <n v="13000"/>
    <n v="17582"/>
    <n v="36"/>
    <n v="0"/>
    <n v="6.7"/>
    <n v="129"/>
    <n v="98"/>
    <n v="57262492"/>
    <n v="24000000"/>
    <x v="138"/>
  </r>
  <r>
    <s v="The Widow of Saint-Pierre"/>
    <n v="1"/>
    <d v="2000-04-03T00:00:00"/>
    <s v="Color"/>
    <x v="2"/>
    <s v="French"/>
    <s v="France"/>
    <s v="R"/>
    <s v="Emir Kusturica"/>
    <x v="138"/>
    <n v="2000"/>
    <n v="2389"/>
    <n v="83"/>
    <n v="186"/>
    <n v="7.3"/>
    <n v="61"/>
    <n v="112"/>
    <n v="3058380"/>
    <n v="100000000"/>
    <x v="139"/>
  </r>
  <r>
    <s v="The Yards"/>
    <n v="1"/>
    <d v="2000-01-05T00:00:00"/>
    <s v="Color"/>
    <x v="3"/>
    <s v="English"/>
    <s v="USA"/>
    <s v="R"/>
    <s v="Charlize Theron"/>
    <x v="139"/>
    <n v="9000"/>
    <n v="11433"/>
    <n v="115"/>
    <n v="401"/>
    <n v="6.4"/>
    <n v="93"/>
    <n v="115"/>
    <n v="882710"/>
    <n v="24000000"/>
    <x v="140"/>
  </r>
  <r>
    <s v="Thirteen Days"/>
    <n v="1"/>
    <d v="2000-11-02T00:00:00"/>
    <s v="Color"/>
    <x v="2"/>
    <s v="English"/>
    <s v="USA"/>
    <s v="PG-13"/>
    <s v="Bruce Greenwood"/>
    <x v="140"/>
    <n v="981"/>
    <n v="1825"/>
    <n v="79"/>
    <n v="0"/>
    <n v="7.3"/>
    <n v="162"/>
    <n v="145"/>
    <n v="34566746"/>
    <n v="80000000"/>
    <x v="141"/>
  </r>
  <r>
    <s v="Thomas and the Magic Railroad"/>
    <n v="1"/>
    <d v="2000-02-09T00:00:00"/>
    <s v="Color"/>
    <x v="0"/>
    <s v="English"/>
    <s v="UK"/>
    <s v="G"/>
    <s v="Mara Wilson"/>
    <x v="141"/>
    <n v="1000"/>
    <n v="2429"/>
    <n v="2"/>
    <n v="663"/>
    <n v="3.6"/>
    <n v="47"/>
    <n v="85"/>
    <n v="15911333"/>
    <n v="19000000"/>
    <x v="142"/>
  </r>
  <r>
    <s v="Titan A.E."/>
    <n v="1"/>
    <d v="2000-04-20T00:00:00"/>
    <s v="Color"/>
    <x v="5"/>
    <s v="English"/>
    <s v="USA"/>
    <s v="PG"/>
    <s v="Matt Damon"/>
    <x v="142"/>
    <n v="13000"/>
    <n v="15857"/>
    <n v="383"/>
    <n v="0"/>
    <n v="6.6"/>
    <n v="131"/>
    <n v="94"/>
    <n v="22751979"/>
    <n v="75000000"/>
    <x v="143"/>
  </r>
  <r>
    <s v="Traffic"/>
    <n v="1"/>
    <d v="2000-08-19T00:00:00"/>
    <s v="Color"/>
    <x v="3"/>
    <s v="English"/>
    <s v="USA"/>
    <s v="R"/>
    <s v="Michael O'Neill"/>
    <x v="40"/>
    <n v="599"/>
    <n v="1418"/>
    <n v="0"/>
    <n v="0"/>
    <n v="7.6"/>
    <n v="223"/>
    <n v="190"/>
    <n v="124107476"/>
    <n v="48000000"/>
    <x v="144"/>
  </r>
  <r>
    <s v="U-571"/>
    <n v="1"/>
    <d v="2000-12-12T00:00:00"/>
    <s v="Color"/>
    <x v="5"/>
    <s v="English"/>
    <s v="France"/>
    <s v="PG-13"/>
    <s v="Matthew McConaughey"/>
    <x v="143"/>
    <n v="11000"/>
    <n v="14931"/>
    <n v="84"/>
    <n v="0"/>
    <n v="6.6"/>
    <n v="178"/>
    <n v="116"/>
    <n v="77086030"/>
    <n v="62000000"/>
    <x v="145"/>
  </r>
  <r>
    <s v="Unbreakable"/>
    <n v="1"/>
    <d v="2000-02-16T00:00:00"/>
    <s v="Color"/>
    <x v="2"/>
    <s v="English"/>
    <s v="USA"/>
    <s v="PG-13"/>
    <s v="Robin Wright"/>
    <x v="144"/>
    <n v="18000"/>
    <n v="33645"/>
    <n v="0"/>
    <n v="0"/>
    <n v="7.2"/>
    <n v="294"/>
    <n v="106"/>
    <n v="94999143"/>
    <n v="75000000"/>
    <x v="146"/>
  </r>
  <r>
    <s v="Urban Legends: Final Cut"/>
    <n v="1"/>
    <d v="2000-01-02T00:00:00"/>
    <s v="Color"/>
    <x v="4"/>
    <s v="English"/>
    <s v="USA"/>
    <s v="R"/>
    <s v="Loretta Devine"/>
    <x v="145"/>
    <n v="912"/>
    <n v="2682"/>
    <n v="83"/>
    <n v="243"/>
    <n v="4.0999999999999996"/>
    <n v="108"/>
    <n v="97"/>
    <n v="21468807"/>
    <n v="14000000"/>
    <x v="147"/>
  </r>
  <r>
    <s v="Urbania"/>
    <n v="1"/>
    <d v="2000-09-12T00:00:00"/>
    <s v="Color"/>
    <x v="2"/>
    <s v="English"/>
    <s v="USA"/>
    <s v="R"/>
    <s v="Dan Futterman"/>
    <x v="146"/>
    <n v="254"/>
    <n v="964"/>
    <n v="0"/>
    <n v="72"/>
    <n v="7"/>
    <n v="38"/>
    <n v="106"/>
    <n v="1027119"/>
    <n v="225000"/>
    <x v="148"/>
  </r>
  <r>
    <s v="Vertical Limit"/>
    <n v="1"/>
    <d v="2000-10-01T00:00:00"/>
    <s v="Color"/>
    <x v="5"/>
    <s v="English"/>
    <s v="USA"/>
    <s v="PG-13"/>
    <s v="Nicholas Lea"/>
    <x v="147"/>
    <n v="867"/>
    <n v="3424"/>
    <n v="258"/>
    <n v="0"/>
    <n v="5.9"/>
    <n v="134"/>
    <n v="124"/>
    <n v="68473360"/>
    <n v="75000000"/>
    <x v="149"/>
  </r>
  <r>
    <s v="What Lies Beneath"/>
    <n v="1"/>
    <d v="2000-04-05T00:00:00"/>
    <s v="Color"/>
    <x v="2"/>
    <s v="English"/>
    <s v="USA"/>
    <s v="PG-13"/>
    <s v="Harrison Ford"/>
    <x v="23"/>
    <n v="11000"/>
    <n v="12890"/>
    <n v="0"/>
    <n v="0"/>
    <n v="6.6"/>
    <n v="185"/>
    <n v="130"/>
    <n v="155370362"/>
    <n v="100000000"/>
    <x v="150"/>
  </r>
  <r>
    <s v="What Planet Are You From?"/>
    <n v="1"/>
    <d v="2000-09-13T00:00:00"/>
    <s v="Color"/>
    <x v="1"/>
    <s v="English"/>
    <s v="USA"/>
    <s v="R"/>
    <s v="Judy Greer"/>
    <x v="148"/>
    <n v="2000"/>
    <n v="3954"/>
    <n v="0"/>
    <n v="255"/>
    <n v="5.6"/>
    <n v="82"/>
    <n v="87"/>
    <n v="6291602"/>
    <n v="50000000"/>
    <x v="151"/>
  </r>
  <r>
    <s v="What Women Want"/>
    <n v="1"/>
    <d v="2000-04-07T00:00:00"/>
    <s v="Color"/>
    <x v="1"/>
    <s v="English"/>
    <s v="USA"/>
    <s v="PG-13"/>
    <s v="Judy Greer"/>
    <x v="149"/>
    <n v="2000"/>
    <n v="5838"/>
    <n v="278"/>
    <n v="0"/>
    <n v="6.4"/>
    <n v="149"/>
    <n v="127"/>
    <n v="182805123"/>
    <n v="70000000"/>
    <x v="152"/>
  </r>
  <r>
    <s v="Whatever It Takes"/>
    <n v="1"/>
    <d v="2000-11-25T00:00:00"/>
    <s v="Color"/>
    <x v="1"/>
    <s v="English"/>
    <s v="USA"/>
    <s v="PG-13"/>
    <s v="James Franco"/>
    <x v="150"/>
    <n v="11000"/>
    <n v="13524"/>
    <n v="9"/>
    <n v="816"/>
    <n v="5.5"/>
    <n v="50"/>
    <n v="94"/>
    <n v="8735529"/>
    <n v="15000000"/>
    <x v="153"/>
  </r>
  <r>
    <s v="Where the Heart Is"/>
    <n v="1"/>
    <d v="2000-07-04T00:00:00"/>
    <s v="Color"/>
    <x v="1"/>
    <s v="English"/>
    <s v="USA"/>
    <s v="PG-13"/>
    <s v="Natalie Portman"/>
    <x v="151"/>
    <n v="20000"/>
    <n v="22383"/>
    <n v="18"/>
    <n v="0"/>
    <n v="6.8"/>
    <n v="78"/>
    <n v="120"/>
    <n v="33771174"/>
    <n v="15000000"/>
    <x v="154"/>
  </r>
  <r>
    <s v="Whipped"/>
    <n v="1"/>
    <d v="2000-08-05T00:00:00"/>
    <s v="Color"/>
    <x v="1"/>
    <s v="English"/>
    <s v="USA"/>
    <s v="R"/>
    <s v="Callie Thorne"/>
    <x v="152"/>
    <n v="472"/>
    <n v="858"/>
    <n v="0"/>
    <n v="131"/>
    <n v="4.4000000000000004"/>
    <n v="48"/>
    <n v="82"/>
    <n v="4142507"/>
    <n v="3000000"/>
    <x v="155"/>
  </r>
  <r>
    <s v="Woman on Top"/>
    <n v="1"/>
    <d v="2000-11-21T00:00:00"/>
    <s v="Color"/>
    <x v="1"/>
    <s v="English"/>
    <s v="USA"/>
    <s v="R"/>
    <s v="Harold Perrineau"/>
    <x v="153"/>
    <n v="1000"/>
    <n v="2687"/>
    <n v="26"/>
    <n v="859"/>
    <n v="5.3"/>
    <n v="72"/>
    <n v="92"/>
    <n v="5018450"/>
    <n v="8000000"/>
    <x v="156"/>
  </r>
  <r>
    <s v="Wonder Boys"/>
    <n v="1"/>
    <d v="2000-02-28T00:00:00"/>
    <s v="Color"/>
    <x v="1"/>
    <s v="English"/>
    <s v="USA"/>
    <s v="R"/>
    <s v="Robert Downey Jr."/>
    <x v="154"/>
    <n v="21000"/>
    <n v="22974"/>
    <n v="161"/>
    <n v="0"/>
    <n v="7.4"/>
    <n v="173"/>
    <n v="107"/>
    <n v="19389454"/>
    <n v="55000000"/>
    <x v="157"/>
  </r>
  <r>
    <s v="X-Men"/>
    <n v="1"/>
    <d v="2000-11-26T00:00:00"/>
    <s v="Color"/>
    <x v="5"/>
    <s v="English"/>
    <s v="USA"/>
    <s v="PG-13"/>
    <s v="Hugh Jackman"/>
    <x v="155"/>
    <n v="20000"/>
    <n v="21397"/>
    <n v="0"/>
    <n v="0"/>
    <n v="7.4"/>
    <n v="290"/>
    <n v="104"/>
    <n v="157299717"/>
    <n v="75000000"/>
    <x v="158"/>
  </r>
  <r>
    <s v="You Can Count on Me"/>
    <n v="1"/>
    <d v="2000-09-25T00:00:00"/>
    <s v="Color"/>
    <x v="2"/>
    <s v="English"/>
    <s v="USA"/>
    <s v="R"/>
    <s v="Matthew Broderick"/>
    <x v="156"/>
    <n v="2000"/>
    <n v="4288"/>
    <n v="50"/>
    <n v="756"/>
    <n v="7.7"/>
    <n v="122"/>
    <n v="111"/>
    <n v="9180275"/>
    <n v="1200000"/>
    <x v="159"/>
  </r>
  <r>
    <s v="15 Minutes"/>
    <n v="1"/>
    <d v="2001-01-17T00:00:00"/>
    <s v="Color"/>
    <x v="5"/>
    <s v="English"/>
    <s v="USA"/>
    <s v="R"/>
    <s v="Robert De Niro"/>
    <x v="157"/>
    <n v="22000"/>
    <n v="33585"/>
    <n v="17"/>
    <n v="748"/>
    <n v="6.1"/>
    <n v="151"/>
    <n v="120"/>
    <n v="24375436"/>
    <n v="42000000"/>
    <x v="160"/>
  </r>
  <r>
    <s v="3000 Miles to Graceland"/>
    <n v="1"/>
    <d v="2001-09-14T00:00:00"/>
    <s v="Color"/>
    <x v="5"/>
    <s v="English"/>
    <s v="USA"/>
    <s v="R"/>
    <s v="Jon Lovitz"/>
    <x v="158"/>
    <n v="11000"/>
    <n v="14536"/>
    <n v="11"/>
    <n v="0"/>
    <n v="5.9"/>
    <n v="113"/>
    <n v="125"/>
    <n v="15738632"/>
    <n v="42000000"/>
    <x v="161"/>
  </r>
  <r>
    <s v="A Beautiful Mind"/>
    <n v="1"/>
    <d v="2001-08-20T00:00:00"/>
    <s v="Color"/>
    <x v="6"/>
    <s v="English"/>
    <s v="USA"/>
    <s v="PG-13"/>
    <s v="Adam Goldberg"/>
    <x v="57"/>
    <n v="1000"/>
    <n v="2827"/>
    <n v="2000"/>
    <n v="29000"/>
    <n v="8.1999999999999993"/>
    <n v="205"/>
    <n v="135"/>
    <n v="170708996"/>
    <n v="58000000"/>
    <x v="162"/>
  </r>
  <r>
    <s v="A Knight's Tale"/>
    <n v="1"/>
    <d v="2001-06-26T00:00:00"/>
    <s v="Color"/>
    <x v="5"/>
    <s v="English"/>
    <s v="USA"/>
    <s v="PG-13"/>
    <s v="Heath Ledger"/>
    <x v="159"/>
    <n v="13000"/>
    <n v="18761"/>
    <n v="241"/>
    <n v="0"/>
    <n v="6.9"/>
    <n v="167"/>
    <n v="144"/>
    <n v="56083966"/>
    <n v="65000000"/>
    <x v="163"/>
  </r>
  <r>
    <s v="A.I. Artificial Intelligence"/>
    <n v="1"/>
    <d v="2001-11-17T00:00:00"/>
    <s v="Color"/>
    <x v="0"/>
    <s v="English"/>
    <s v="USA"/>
    <s v="PG-13"/>
    <s v="Haley Joel Osment"/>
    <x v="160"/>
    <n v="3000"/>
    <n v="6217"/>
    <n v="14000"/>
    <n v="11000"/>
    <n v="7.1"/>
    <n v="281"/>
    <n v="146"/>
    <n v="78616689"/>
    <n v="100000000"/>
    <x v="164"/>
  </r>
  <r>
    <s v="Ali"/>
    <n v="1"/>
    <d v="2001-10-08T00:00:00"/>
    <s v="Black and White"/>
    <x v="6"/>
    <s v="English"/>
    <s v="USA"/>
    <s v="R"/>
    <s v="Will Smith"/>
    <x v="161"/>
    <n v="10000"/>
    <n v="14196"/>
    <n v="0"/>
    <n v="0"/>
    <n v="6.8"/>
    <n v="174"/>
    <n v="165"/>
    <n v="58183966"/>
    <n v="107000000"/>
    <x v="165"/>
  </r>
  <r>
    <s v="Alias Betty"/>
    <n v="1"/>
    <d v="2001-04-24T00:00:00"/>
    <s v="Color"/>
    <x v="1"/>
    <s v="French"/>
    <s v="France"/>
    <m/>
    <s v="Sandrine Kiberlain"/>
    <x v="162"/>
    <n v="71"/>
    <n v="262"/>
    <n v="27"/>
    <n v="26"/>
    <n v="6.9"/>
    <n v="38"/>
    <n v="103"/>
    <n v="206400"/>
    <n v="50000000"/>
    <x v="166"/>
  </r>
  <r>
    <s v="All the Queen's Men"/>
    <n v="1"/>
    <d v="2001-12-18T00:00:00"/>
    <s v="Color"/>
    <x v="5"/>
    <s v="English"/>
    <s v="Germany"/>
    <s v="PG-13"/>
    <s v="Eddie Izzard"/>
    <x v="9"/>
    <n v="776"/>
    <n v="1732"/>
    <n v="24"/>
    <n v="193"/>
    <n v="4.5"/>
    <n v="19"/>
    <n v="105"/>
    <n v="22723"/>
    <n v="25000000"/>
    <x v="167"/>
  </r>
  <r>
    <s v="Along Came a Spider"/>
    <n v="1"/>
    <d v="2001-02-26T00:00:00"/>
    <s v="Color"/>
    <x v="3"/>
    <s v="English"/>
    <s v="USA"/>
    <s v="R"/>
    <s v="Morgan Freeman"/>
    <x v="163"/>
    <n v="11000"/>
    <n v="17109"/>
    <n v="93"/>
    <n v="0"/>
    <n v="6.3"/>
    <n v="133"/>
    <n v="104"/>
    <n v="74058698"/>
    <n v="60000000"/>
    <x v="168"/>
  </r>
  <r>
    <s v="AmÃ©lie"/>
    <n v="1"/>
    <d v="2001-10-26T00:00:00"/>
    <s v="Black and White"/>
    <x v="1"/>
    <s v="French"/>
    <s v="France"/>
    <s v="R"/>
    <s v="Mathieu Kassovitz"/>
    <x v="164"/>
    <n v="326"/>
    <n v="809"/>
    <n v="0"/>
    <n v="39000"/>
    <n v="8.4"/>
    <n v="242"/>
    <n v="122"/>
    <n v="33201661"/>
    <n v="77000000"/>
    <x v="169"/>
  </r>
  <r>
    <s v="American Desi"/>
    <n v="1"/>
    <d v="2001-03-23T00:00:00"/>
    <s v="Color"/>
    <x v="1"/>
    <s v="English"/>
    <s v="USA"/>
    <s v="Unrated"/>
    <s v="Purva Bedi"/>
    <x v="165"/>
    <n v="250"/>
    <n v="454"/>
    <n v="0"/>
    <n v="133"/>
    <n v="6.7"/>
    <n v="9"/>
    <n v="100"/>
    <n v="902835"/>
    <n v="250000"/>
    <x v="170"/>
  </r>
  <r>
    <s v="American Outlaws"/>
    <n v="1"/>
    <d v="2001-10-29T00:00:00"/>
    <s v="Color"/>
    <x v="5"/>
    <s v="English"/>
    <s v="USA"/>
    <s v="PG-13"/>
    <s v="Gregory Smith"/>
    <x v="166"/>
    <n v="694"/>
    <n v="1668"/>
    <n v="10"/>
    <n v="433"/>
    <n v="6"/>
    <n v="44"/>
    <n v="94"/>
    <n v="13264986"/>
    <n v="35000000"/>
    <x v="171"/>
  </r>
  <r>
    <s v="American Pie 2"/>
    <n v="1"/>
    <d v="2001-03-03T00:00:00"/>
    <s v="Color"/>
    <x v="1"/>
    <s v="English"/>
    <s v="USA"/>
    <s v="R"/>
    <s v="Alyson Hannigan"/>
    <x v="167"/>
    <n v="3000"/>
    <n v="7872"/>
    <n v="6"/>
    <n v="0"/>
    <n v="6.4"/>
    <n v="142"/>
    <n v="108"/>
    <n v="145096820"/>
    <n v="30000000"/>
    <x v="172"/>
  </r>
  <r>
    <s v="America's Sweethearts"/>
    <n v="1"/>
    <d v="2001-02-14T00:00:00"/>
    <s v="Color"/>
    <x v="1"/>
    <s v="English"/>
    <s v="USA"/>
    <s v="PG-13"/>
    <s v="Julia Roberts"/>
    <x v="168"/>
    <n v="8000"/>
    <n v="9176"/>
    <n v="148"/>
    <n v="881"/>
    <n v="5.7"/>
    <n v="142"/>
    <n v="102"/>
    <n v="93607673"/>
    <n v="48000000"/>
    <x v="173"/>
  </r>
  <r>
    <s v="Angel Eyes"/>
    <n v="1"/>
    <d v="2001-07-01T00:00:00"/>
    <s v="Color"/>
    <x v="2"/>
    <s v="English"/>
    <s v="USA"/>
    <s v="R"/>
    <s v="Sonia Braga"/>
    <x v="169"/>
    <n v="308"/>
    <n v="1440"/>
    <n v="43"/>
    <n v="689"/>
    <n v="5.6"/>
    <n v="106"/>
    <n v="102"/>
    <n v="24044532"/>
    <n v="38000000"/>
    <x v="174"/>
  </r>
  <r>
    <s v="Antitrust"/>
    <n v="1"/>
    <d v="2001-01-23T00:00:00"/>
    <s v="Color"/>
    <x v="5"/>
    <s v="English"/>
    <s v="USA"/>
    <s v="PG-13"/>
    <s v="Tyler Labine"/>
    <x v="170"/>
    <n v="779"/>
    <n v="1297"/>
    <n v="29"/>
    <n v="0"/>
    <n v="6.1"/>
    <n v="123"/>
    <n v="109"/>
    <n v="10965209"/>
    <n v="30000000"/>
    <x v="175"/>
  </r>
  <r>
    <s v="Atlantis: The Lost Empire"/>
    <n v="1"/>
    <d v="2001-07-13T00:00:00"/>
    <s v="Color"/>
    <x v="5"/>
    <s v="English"/>
    <s v="USA"/>
    <s v="PG"/>
    <s v="Leonard Nimoy"/>
    <x v="171"/>
    <n v="12000"/>
    <n v="15237"/>
    <n v="21"/>
    <n v="0"/>
    <n v="6.8"/>
    <n v="146"/>
    <n v="95"/>
    <n v="84037039"/>
    <n v="120000000"/>
    <x v="176"/>
  </r>
  <r>
    <s v="Ayurveda: Art of Being"/>
    <n v="1"/>
    <d v="2001-09-04T00:00:00"/>
    <s v="Color"/>
    <x v="9"/>
    <s v="English"/>
    <s v="India"/>
    <m/>
    <m/>
    <x v="172"/>
    <m/>
    <n v="0"/>
    <n v="95"/>
    <n v="379"/>
    <n v="7.6"/>
    <n v="15"/>
    <n v="102"/>
    <n v="16892"/>
    <n v="300000"/>
    <x v="177"/>
  </r>
  <r>
    <s v="Baby Boy"/>
    <n v="1"/>
    <d v="2001-07-28T00:00:00"/>
    <s v="Black and White"/>
    <x v="3"/>
    <s v="English"/>
    <s v="USA"/>
    <s v="R"/>
    <s v="Mo'Nique"/>
    <x v="99"/>
    <n v="939"/>
    <n v="3107"/>
    <n v="309"/>
    <n v="1000"/>
    <n v="6.4"/>
    <n v="41"/>
    <n v="130"/>
    <n v="28734552"/>
    <n v="16000000"/>
    <x v="178"/>
  </r>
  <r>
    <s v="Bandits"/>
    <n v="1"/>
    <d v="2001-06-25T00:00:00"/>
    <s v="Color"/>
    <x v="1"/>
    <s v="English"/>
    <s v="USA"/>
    <s v="PG-13"/>
    <s v="Bruce Willis"/>
    <x v="8"/>
    <n v="13000"/>
    <n v="13934"/>
    <n v="272"/>
    <n v="0"/>
    <n v="6.6"/>
    <n v="132"/>
    <n v="123"/>
    <n v="41523271"/>
    <n v="80000000"/>
    <x v="179"/>
  </r>
  <r>
    <s v="Behind Enemy Lines"/>
    <n v="1"/>
    <d v="2001-12-06T00:00:00"/>
    <s v="Color"/>
    <x v="5"/>
    <s v="English"/>
    <s v="USA"/>
    <s v="PG-13"/>
    <s v="Joaquim de Almeida"/>
    <x v="173"/>
    <n v="578"/>
    <n v="2544"/>
    <n v="212"/>
    <n v="0"/>
    <n v="6.4"/>
    <n v="131"/>
    <n v="106"/>
    <n v="59068786"/>
    <n v="40000000"/>
    <x v="180"/>
  </r>
  <r>
    <s v="Birthday Girl"/>
    <n v="1"/>
    <d v="2001-01-19T00:00:00"/>
    <s v="Color"/>
    <x v="1"/>
    <s v="English"/>
    <s v="UK"/>
    <s v="R"/>
    <s v="Mark Gatiss"/>
    <x v="174"/>
    <n v="567"/>
    <n v="1775"/>
    <n v="16"/>
    <n v="618"/>
    <n v="6.1"/>
    <n v="111"/>
    <n v="93"/>
    <n v="4919896"/>
    <n v="13000000"/>
    <x v="181"/>
  </r>
  <r>
    <s v="Black Hawk Down"/>
    <n v="1"/>
    <d v="2001-04-08T00:00:00"/>
    <s v="Color"/>
    <x v="2"/>
    <s v="English"/>
    <s v="USA"/>
    <s v="R"/>
    <s v="Ioan Gruffudd"/>
    <x v="47"/>
    <n v="2000"/>
    <n v="4270"/>
    <n v="0"/>
    <n v="10000"/>
    <n v="7.7"/>
    <n v="200"/>
    <n v="152"/>
    <n v="108638745"/>
    <n v="92000000"/>
    <x v="182"/>
  </r>
  <r>
    <s v="Black Knight"/>
    <n v="1"/>
    <d v="2001-07-08T00:00:00"/>
    <s v="Color"/>
    <x v="0"/>
    <s v="English"/>
    <s v="USA"/>
    <s v="PG-13"/>
    <s v="Tom Wilkinson"/>
    <x v="175"/>
    <n v="1000"/>
    <n v="2643"/>
    <n v="19"/>
    <n v="0"/>
    <n v="4.8"/>
    <n v="46"/>
    <n v="95"/>
    <n v="33422806"/>
    <n v="50000000"/>
    <x v="183"/>
  </r>
  <r>
    <s v="Blow"/>
    <n v="1"/>
    <d v="2001-06-29T00:00:00"/>
    <s v="Color"/>
    <x v="6"/>
    <s v="English"/>
    <s v="USA"/>
    <s v="R"/>
    <s v="Johnny Depp"/>
    <x v="176"/>
    <n v="40000"/>
    <n v="43453"/>
    <n v="47"/>
    <n v="13000"/>
    <n v="7.6"/>
    <n v="147"/>
    <n v="124"/>
    <n v="52937130"/>
    <n v="30000000"/>
    <x v="184"/>
  </r>
  <r>
    <s v="Bridget Jones's Diary"/>
    <n v="1"/>
    <d v="2001-02-24T00:00:00"/>
    <s v="Color"/>
    <x v="1"/>
    <s v="English"/>
    <s v="UK"/>
    <s v="R"/>
    <s v="Colin Firth"/>
    <x v="177"/>
    <n v="14000"/>
    <n v="16999"/>
    <n v="11"/>
    <n v="0"/>
    <n v="6.7"/>
    <n v="168"/>
    <n v="97"/>
    <n v="71500556"/>
    <n v="26000000"/>
    <x v="185"/>
  </r>
  <r>
    <s v="Brigham City"/>
    <n v="1"/>
    <d v="2001-05-21T00:00:00"/>
    <s v="Color"/>
    <x v="3"/>
    <s v="English"/>
    <s v="USA"/>
    <s v="PG-13"/>
    <s v="Wilford Brimley"/>
    <x v="178"/>
    <n v="957"/>
    <n v="1107"/>
    <n v="13"/>
    <n v="100"/>
    <n v="7.2"/>
    <n v="12"/>
    <n v="119"/>
    <n v="798341"/>
    <n v="1000000"/>
    <x v="186"/>
  </r>
  <r>
    <s v="Bubble Boy"/>
    <n v="1"/>
    <d v="2001-03-14T00:00:00"/>
    <s v="Color"/>
    <x v="0"/>
    <s v="English"/>
    <s v="USA"/>
    <s v="PG-13"/>
    <s v="Jake Gyllenhaal"/>
    <x v="179"/>
    <n v="15000"/>
    <n v="18864"/>
    <n v="2"/>
    <n v="0"/>
    <n v="5.6"/>
    <n v="47"/>
    <n v="84"/>
    <n v="5002310"/>
    <n v="13000000"/>
    <x v="187"/>
  </r>
  <r>
    <s v="Buffalo Soldiers"/>
    <n v="1"/>
    <d v="2001-03-09T00:00:00"/>
    <s v="Color"/>
    <x v="1"/>
    <s v="English"/>
    <s v="UK"/>
    <s v="R"/>
    <s v="Dean Stockwell"/>
    <x v="180"/>
    <n v="936"/>
    <n v="3578"/>
    <n v="34"/>
    <n v="664"/>
    <n v="6.9"/>
    <n v="109"/>
    <n v="98"/>
    <n v="353743"/>
    <n v="15000000"/>
    <x v="188"/>
  </r>
  <r>
    <s v="Captain Corelli's Mandolin"/>
    <n v="1"/>
    <d v="2001-04-02T00:00:00"/>
    <s v="Color"/>
    <x v="2"/>
    <s v="English"/>
    <s v="UK"/>
    <s v="R"/>
    <s v="Christian Bale"/>
    <x v="181"/>
    <n v="23000"/>
    <n v="23325"/>
    <n v="108"/>
    <n v="0"/>
    <n v="5.9"/>
    <n v="96"/>
    <n v="131"/>
    <n v="25528495"/>
    <n v="57000000"/>
    <x v="189"/>
  </r>
  <r>
    <s v="Cats &amp; Dogs"/>
    <n v="1"/>
    <d v="2001-12-14T00:00:00"/>
    <s v="Color"/>
    <x v="5"/>
    <s v="English"/>
    <s v="USA"/>
    <s v="PG"/>
    <s v="Carol Ann Susi"/>
    <x v="182"/>
    <n v="3000"/>
    <n v="4171"/>
    <n v="6"/>
    <n v="0"/>
    <n v="5.2"/>
    <n v="105"/>
    <n v="87"/>
    <n v="93375151"/>
    <n v="60000000"/>
    <x v="190"/>
  </r>
  <r>
    <s v="Corky Romano"/>
    <n v="1"/>
    <d v="2001-12-12T00:00:00"/>
    <s v="Color"/>
    <x v="1"/>
    <s v="English"/>
    <s v="USA"/>
    <s v="PG-13"/>
    <s v="Vincent Pastore"/>
    <x v="183"/>
    <n v="584"/>
    <n v="3850"/>
    <n v="5"/>
    <n v="365"/>
    <n v="4.5999999999999996"/>
    <n v="62"/>
    <n v="86"/>
    <n v="23978402"/>
    <n v="11000000"/>
    <x v="191"/>
  </r>
  <r>
    <s v="Crazy/Beautiful"/>
    <n v="1"/>
    <d v="2001-04-15T00:00:00"/>
    <s v="Color"/>
    <x v="2"/>
    <s v="English"/>
    <s v="USA"/>
    <s v="PG-13"/>
    <s v="Kirsten Dunst"/>
    <x v="184"/>
    <n v="4000"/>
    <n v="6214"/>
    <n v="134"/>
    <n v="0"/>
    <n v="6.5"/>
    <n v="84"/>
    <n v="135"/>
    <n v="16929123"/>
    <n v="14000000"/>
    <x v="192"/>
  </r>
  <r>
    <s v="Crocodile Dundee in Los Angeles"/>
    <n v="1"/>
    <d v="2001-04-04T00:00:00"/>
    <s v="Color"/>
    <x v="0"/>
    <s v="English"/>
    <s v="Australia"/>
    <s v="PG"/>
    <s v="Jere Burns"/>
    <x v="185"/>
    <n v="460"/>
    <n v="1315"/>
    <n v="23"/>
    <n v="387"/>
    <n v="4.8"/>
    <n v="71"/>
    <n v="92"/>
    <n v="25590119"/>
    <n v="21150000"/>
    <x v="193"/>
  </r>
  <r>
    <s v="Domestic Disturbance"/>
    <n v="1"/>
    <d v="2001-11-02T00:00:00"/>
    <s v="Color"/>
    <x v="3"/>
    <s v="English"/>
    <s v="USA"/>
    <s v="PG-13"/>
    <s v="Steve Buscemi"/>
    <x v="186"/>
    <n v="12000"/>
    <n v="13390"/>
    <n v="17"/>
    <n v="361"/>
    <n v="5.5"/>
    <n v="98"/>
    <n v="89"/>
    <n v="45207112"/>
    <n v="53000000"/>
    <x v="194"/>
  </r>
  <r>
    <s v="Donnie Darko"/>
    <n v="1"/>
    <d v="2001-10-10T00:00:00"/>
    <s v="Color"/>
    <x v="2"/>
    <s v="English"/>
    <s v="USA"/>
    <s v="R"/>
    <s v="Jake Gyllenhaal"/>
    <x v="187"/>
    <n v="15000"/>
    <n v="17040"/>
    <n v="219"/>
    <n v="33000"/>
    <n v="8.1"/>
    <n v="283"/>
    <n v="133"/>
    <n v="727883"/>
    <n v="4500000"/>
    <x v="195"/>
  </r>
  <r>
    <s v="Don't Say a Word"/>
    <n v="1"/>
    <d v="2001-07-02T00:00:00"/>
    <s v="Color"/>
    <x v="3"/>
    <s v="English"/>
    <s v="USA"/>
    <s v="R"/>
    <s v="Oliver Platt"/>
    <x v="188"/>
    <n v="1000"/>
    <n v="3341"/>
    <n v="39"/>
    <n v="970"/>
    <n v="6.3"/>
    <n v="113"/>
    <n v="113"/>
    <n v="54997476"/>
    <n v="50000000"/>
    <x v="196"/>
  </r>
  <r>
    <s v="Double Take"/>
    <n v="1"/>
    <d v="2001-06-09T00:00:00"/>
    <s v="Color"/>
    <x v="5"/>
    <s v="English"/>
    <s v="USA"/>
    <s v="PG-13"/>
    <s v="Daniel Roebuck"/>
    <x v="189"/>
    <n v="1000"/>
    <n v="2557"/>
    <n v="269"/>
    <n v="204"/>
    <n v="5.3"/>
    <n v="45"/>
    <n v="88"/>
    <n v="20218"/>
    <n v="24000000"/>
    <x v="197"/>
  </r>
  <r>
    <s v="Down and Out with the Dolls"/>
    <n v="1"/>
    <d v="2001-11-18T00:00:00"/>
    <s v="Color"/>
    <x v="1"/>
    <s v="English"/>
    <s v="USA"/>
    <s v="R"/>
    <s v="Lemmy"/>
    <x v="190"/>
    <n v="268"/>
    <n v="318"/>
    <n v="0"/>
    <n v="27"/>
    <n v="6.1"/>
    <n v="12"/>
    <n v="88"/>
    <n v="58936"/>
    <n v="1200000"/>
    <x v="198"/>
  </r>
  <r>
    <s v="Down to Earth"/>
    <n v="1"/>
    <d v="2001-08-17T00:00:00"/>
    <s v="Color"/>
    <x v="1"/>
    <s v="English"/>
    <s v="USA"/>
    <s v="PG-13"/>
    <s v="Chazz Palminteri"/>
    <x v="191"/>
    <n v="979"/>
    <n v="2911"/>
    <n v="129"/>
    <n v="602"/>
    <n v="5.4"/>
    <n v="61"/>
    <n v="87"/>
    <n v="64172251"/>
    <n v="30000000"/>
    <x v="199"/>
  </r>
  <r>
    <s v="Dr. Dolittle 2"/>
    <n v="1"/>
    <d v="2001-09-14T00:00:00"/>
    <s v="Color"/>
    <x v="1"/>
    <s v="English"/>
    <s v="USA"/>
    <s v="PG"/>
    <s v="Raven-SymonÃ©"/>
    <x v="76"/>
    <n v="1000"/>
    <n v="3287"/>
    <n v="41"/>
    <n v="266"/>
    <n v="4.5999999999999996"/>
    <n v="91"/>
    <n v="87"/>
    <n v="112950721"/>
    <n v="72000000"/>
    <x v="200"/>
  </r>
  <r>
    <s v="Driven"/>
    <n v="1"/>
    <d v="2001-04-23T00:00:00"/>
    <s v="Color"/>
    <x v="5"/>
    <s v="English"/>
    <s v="USA"/>
    <s v="PG-13"/>
    <s v="Sylvester Stallone"/>
    <x v="192"/>
    <n v="13000"/>
    <n v="14780"/>
    <n v="212"/>
    <n v="886"/>
    <n v="4.5"/>
    <n v="109"/>
    <n v="116"/>
    <n v="32616869"/>
    <n v="72000000"/>
    <x v="201"/>
  </r>
  <r>
    <s v="Elling"/>
    <n v="1"/>
    <d v="2001-08-03T00:00:00"/>
    <s v="Color"/>
    <x v="1"/>
    <s v="Norwegian"/>
    <s v="Norway"/>
    <s v="R"/>
    <s v="JÃ¸rgen Langhelle"/>
    <x v="193"/>
    <n v="117"/>
    <n v="155"/>
    <n v="16"/>
    <n v="0"/>
    <n v="7.6"/>
    <n v="67"/>
    <n v="89"/>
    <n v="313436"/>
    <n v="15500000"/>
    <x v="202"/>
  </r>
  <r>
    <s v="Enemy at the Gates"/>
    <n v="1"/>
    <d v="2001-10-05T00:00:00"/>
    <s v="Color"/>
    <x v="2"/>
    <s v="English"/>
    <s v="USA"/>
    <s v="R"/>
    <s v="Bob Hoskins"/>
    <x v="194"/>
    <n v="5000"/>
    <n v="5103"/>
    <n v="218"/>
    <n v="0"/>
    <n v="7.6"/>
    <n v="187"/>
    <n v="131"/>
    <n v="51396781"/>
    <n v="68000000"/>
    <x v="203"/>
  </r>
  <r>
    <s v="Exit Wounds"/>
    <n v="1"/>
    <d v="2001-10-26T00:00:00"/>
    <s v="Color"/>
    <x v="5"/>
    <s v="English"/>
    <s v="USA"/>
    <s v="R"/>
    <s v="Michael Jai White"/>
    <x v="94"/>
    <n v="2000"/>
    <n v="5942"/>
    <n v="43"/>
    <n v="742"/>
    <n v="5.5"/>
    <n v="107"/>
    <n v="101"/>
    <n v="51758599"/>
    <n v="33000000"/>
    <x v="204"/>
  </r>
  <r>
    <s v="Final Fantasy: The Spirits Within"/>
    <n v="1"/>
    <d v="2001-03-15T00:00:00"/>
    <s v="Color"/>
    <x v="5"/>
    <s v="English"/>
    <s v="USA"/>
    <s v="PG-13"/>
    <s v="Steve Buscemi"/>
    <x v="195"/>
    <n v="12000"/>
    <n v="15015"/>
    <n v="6"/>
    <n v="0"/>
    <n v="6.4"/>
    <n v="166"/>
    <n v="106"/>
    <n v="32131830"/>
    <n v="137000000"/>
    <x v="205"/>
  </r>
  <r>
    <s v="Formula 51"/>
    <n v="1"/>
    <d v="2001-11-22T00:00:00"/>
    <s v="Color"/>
    <x v="5"/>
    <s v="English"/>
    <s v="UK"/>
    <s v="R"/>
    <s v="Meat Loaf"/>
    <x v="196"/>
    <n v="783"/>
    <n v="1044"/>
    <n v="31"/>
    <n v="0"/>
    <n v="6.3"/>
    <n v="95"/>
    <n v="93"/>
    <n v="5204007"/>
    <n v="28000000"/>
    <x v="206"/>
  </r>
  <r>
    <s v="Frailty"/>
    <n v="1"/>
    <d v="2001-02-13T00:00:00"/>
    <s v="Color"/>
    <x v="3"/>
    <s v="English"/>
    <s v="USA"/>
    <s v="R"/>
    <s v="Matthew McConaughey"/>
    <x v="197"/>
    <n v="11000"/>
    <n v="12237"/>
    <n v="0"/>
    <n v="5000"/>
    <n v="7.3"/>
    <n v="161"/>
    <n v="100"/>
    <n v="13103828"/>
    <n v="11000000"/>
    <x v="207"/>
  </r>
  <r>
    <s v="Freddy Got Fingered"/>
    <n v="1"/>
    <d v="2001-08-25T00:00:00"/>
    <s v="Color"/>
    <x v="1"/>
    <s v="English"/>
    <s v="USA"/>
    <s v="R"/>
    <s v="Rip Torn"/>
    <x v="198"/>
    <n v="826"/>
    <n v="2689"/>
    <n v="374"/>
    <n v="0"/>
    <n v="4.5"/>
    <n v="97"/>
    <n v="87"/>
    <n v="14249005"/>
    <n v="15000000"/>
    <x v="208"/>
  </r>
  <r>
    <s v="From Hell"/>
    <n v="1"/>
    <d v="2001-08-21T00:00:00"/>
    <s v="Color"/>
    <x v="4"/>
    <s v="English"/>
    <s v="USA"/>
    <s v="R"/>
    <s v="Johnny Depp"/>
    <x v="199"/>
    <n v="40000"/>
    <n v="41636"/>
    <n v="117"/>
    <n v="0"/>
    <n v="6.8"/>
    <n v="208"/>
    <n v="122"/>
    <n v="31598308"/>
    <n v="35000000"/>
    <x v="209"/>
  </r>
  <r>
    <s v="Get Over It"/>
    <n v="1"/>
    <d v="2001-04-09T00:00:00"/>
    <s v="Color"/>
    <x v="1"/>
    <s v="English"/>
    <s v="USA"/>
    <s v="PG-13"/>
    <s v="Mila Kunis"/>
    <x v="200"/>
    <n v="15000"/>
    <n v="22485"/>
    <n v="13"/>
    <n v="0"/>
    <n v="5.8"/>
    <n v="63"/>
    <n v="87"/>
    <n v="11560259"/>
    <n v="22000000"/>
    <x v="210"/>
  </r>
  <r>
    <s v="Ghost World"/>
    <n v="1"/>
    <d v="2001-02-05T00:00:00"/>
    <s v="Color"/>
    <x v="1"/>
    <s v="English"/>
    <s v="USA"/>
    <s v="R"/>
    <s v="Scarlett Johansson"/>
    <x v="201"/>
    <n v="19000"/>
    <n v="34106"/>
    <n v="72"/>
    <n v="5000"/>
    <n v="7.4"/>
    <n v="122"/>
    <n v="111"/>
    <n v="6200756"/>
    <n v="7000000"/>
    <x v="211"/>
  </r>
  <r>
    <s v="Ghosts of Mars"/>
    <n v="1"/>
    <d v="2001-09-10T00:00:00"/>
    <s v="Color"/>
    <x v="5"/>
    <s v="English"/>
    <s v="USA"/>
    <s v="R"/>
    <s v="Jason Statham"/>
    <x v="202"/>
    <n v="26000"/>
    <n v="28867"/>
    <n v="0"/>
    <n v="0"/>
    <n v="4.9000000000000004"/>
    <n v="156"/>
    <n v="98"/>
    <n v="8434601"/>
    <n v="28000000"/>
    <x v="212"/>
  </r>
  <r>
    <s v="Glitter"/>
    <n v="1"/>
    <d v="2001-02-06T00:00:00"/>
    <s v="Color"/>
    <x v="2"/>
    <s v="English"/>
    <s v="USA"/>
    <s v="PG-13"/>
    <s v="Mariah Carey"/>
    <x v="203"/>
    <n v="736"/>
    <n v="1854"/>
    <n v="170"/>
    <n v="0"/>
    <n v="2.1"/>
    <n v="66"/>
    <n v="104"/>
    <n v="4273372"/>
    <n v="22000000"/>
    <x v="213"/>
  </r>
  <r>
    <s v="Gosford Park"/>
    <n v="1"/>
    <d v="2001-04-24T00:00:00"/>
    <s v="Color"/>
    <x v="2"/>
    <s v="English"/>
    <s v="UK"/>
    <s v="R"/>
    <s v="Kristin Scott Thomas"/>
    <x v="204"/>
    <n v="1000"/>
    <n v="3261"/>
    <n v="500"/>
    <n v="0"/>
    <n v="7.3"/>
    <n v="187"/>
    <n v="131"/>
    <n v="41300105"/>
    <n v="19800000"/>
    <x v="214"/>
  </r>
  <r>
    <s v="Hardball"/>
    <n v="1"/>
    <d v="2001-04-08T00:00:00"/>
    <s v="Color"/>
    <x v="2"/>
    <s v="English"/>
    <s v="USA"/>
    <s v="PG-13"/>
    <s v="Keanu Reeves"/>
    <x v="87"/>
    <n v="18000"/>
    <n v="18630"/>
    <n v="48"/>
    <n v="0"/>
    <n v="6.3"/>
    <n v="85"/>
    <n v="106"/>
    <n v="40219708"/>
    <n v="21000000"/>
    <x v="215"/>
  </r>
  <r>
    <s v="Harry Potter and the Sorcerer's Stone"/>
    <n v="1"/>
    <d v="2001-02-13T00:00:00"/>
    <s v="Color"/>
    <x v="0"/>
    <s v="English"/>
    <s v="UK"/>
    <s v="PG"/>
    <s v="Daniel Radcliffe"/>
    <x v="205"/>
    <n v="11000"/>
    <n v="13191"/>
    <n v="0"/>
    <n v="16000"/>
    <n v="7.5"/>
    <n v="258"/>
    <n v="159"/>
    <n v="317557891"/>
    <n v="125000000"/>
    <x v="216"/>
  </r>
  <r>
    <s v="Harvard Man"/>
    <n v="1"/>
    <d v="2001-09-09T00:00:00"/>
    <s v="Color"/>
    <x v="1"/>
    <s v="English"/>
    <s v="USA"/>
    <s v="R"/>
    <s v="Sarah Michelle Gellar"/>
    <x v="206"/>
    <n v="4000"/>
    <n v="6776"/>
    <n v="56"/>
    <n v="113"/>
    <n v="4.9000000000000004"/>
    <n v="27"/>
    <n v="99"/>
    <n v="56007"/>
    <n v="5500000"/>
    <x v="217"/>
  </r>
  <r>
    <s v="Head Over Heels"/>
    <n v="1"/>
    <d v="2001-05-08T00:00:00"/>
    <s v="Color"/>
    <x v="1"/>
    <s v="English"/>
    <s v="USA"/>
    <s v="PG-13"/>
    <s v="Monica Potter"/>
    <x v="207"/>
    <n v="878"/>
    <n v="2165"/>
    <n v="70"/>
    <n v="613"/>
    <n v="5.4"/>
    <n v="61"/>
    <n v="86"/>
    <n v="10397365"/>
    <n v="14000000"/>
    <x v="218"/>
  </r>
  <r>
    <s v="Heartbreakers"/>
    <n v="1"/>
    <d v="2001-08-17T00:00:00"/>
    <s v="Color"/>
    <x v="1"/>
    <s v="English"/>
    <s v="USA"/>
    <s v="PG-13"/>
    <s v="Sarah Silverman"/>
    <x v="208"/>
    <n v="931"/>
    <n v="2912"/>
    <n v="7"/>
    <n v="989"/>
    <n v="6.2"/>
    <n v="116"/>
    <n v="123"/>
    <n v="40334024"/>
    <n v="35000000"/>
    <x v="219"/>
  </r>
  <r>
    <s v="Hearts in Atlantis"/>
    <n v="1"/>
    <d v="2001-08-07T00:00:00"/>
    <s v="Color"/>
    <x v="2"/>
    <s v="English"/>
    <s v="USA"/>
    <s v="PG-13"/>
    <s v="Anthony Hopkins"/>
    <x v="209"/>
    <n v="12000"/>
    <n v="13811"/>
    <n v="96"/>
    <n v="0"/>
    <n v="6.9"/>
    <n v="135"/>
    <n v="101"/>
    <n v="24185781"/>
    <n v="31000000"/>
    <x v="220"/>
  </r>
  <r>
    <s v="Hedwig and the Angry Inch"/>
    <n v="1"/>
    <d v="2001-10-29T00:00:00"/>
    <s v="Color"/>
    <x v="1"/>
    <s v="English"/>
    <s v="USA"/>
    <s v="R"/>
    <s v="John Cameron Mitchell"/>
    <x v="210"/>
    <n v="263"/>
    <n v="993"/>
    <n v="263"/>
    <n v="0"/>
    <n v="7.8"/>
    <n v="108"/>
    <n v="95"/>
    <n v="3029081"/>
    <n v="6000000"/>
    <x v="221"/>
  </r>
  <r>
    <s v="High Heels and Low Lifes"/>
    <n v="1"/>
    <d v="2001-10-17T00:00:00"/>
    <s v="Color"/>
    <x v="5"/>
    <s v="English"/>
    <s v="UK"/>
    <s v="R"/>
    <s v="Minnie Driver"/>
    <x v="211"/>
    <n v="893"/>
    <n v="3049"/>
    <n v="302"/>
    <n v="117"/>
    <n v="6.2"/>
    <n v="43"/>
    <n v="86"/>
    <n v="226792"/>
    <n v="10000000"/>
    <x v="222"/>
  </r>
  <r>
    <s v="How High"/>
    <n v="1"/>
    <d v="2001-06-25T00:00:00"/>
    <s v="Color"/>
    <x v="1"/>
    <s v="English"/>
    <s v="USA"/>
    <s v="R"/>
    <s v="Hector Elizondo"/>
    <x v="212"/>
    <n v="995"/>
    <n v="6105"/>
    <n v="58"/>
    <n v="0"/>
    <n v="6.2"/>
    <n v="34"/>
    <n v="93"/>
    <n v="31155435"/>
    <n v="12000000"/>
    <x v="223"/>
  </r>
  <r>
    <s v="I Am Sam"/>
    <n v="1"/>
    <d v="2001-05-27T00:00:00"/>
    <s v="Color"/>
    <x v="2"/>
    <s v="English"/>
    <s v="USA"/>
    <s v="PG-13"/>
    <s v="Dianne Wiest"/>
    <x v="213"/>
    <n v="967"/>
    <n v="3152"/>
    <n v="24"/>
    <n v="15000"/>
    <n v="7.6"/>
    <n v="129"/>
    <n v="132"/>
    <n v="40270895"/>
    <n v="22000000"/>
    <x v="224"/>
  </r>
  <r>
    <s v="Impostor"/>
    <n v="1"/>
    <d v="2001-10-03T00:00:00"/>
    <s v="Color"/>
    <x v="2"/>
    <s v="English"/>
    <s v="USA"/>
    <s v="R"/>
    <s v="Gary Dourdan"/>
    <x v="188"/>
    <n v="1000"/>
    <n v="2664"/>
    <n v="39"/>
    <n v="892"/>
    <n v="6.2"/>
    <n v="83"/>
    <n v="102"/>
    <n v="6114237"/>
    <n v="40000000"/>
    <x v="225"/>
  </r>
  <r>
    <s v="In the Bedroom"/>
    <n v="1"/>
    <d v="2001-10-07T00:00:00"/>
    <s v="Color"/>
    <x v="3"/>
    <s v="English"/>
    <s v="USA"/>
    <s v="R"/>
    <s v="Tom Wilkinson"/>
    <x v="214"/>
    <n v="1000"/>
    <n v="3970"/>
    <n v="143"/>
    <n v="951"/>
    <n v="7.5"/>
    <n v="179"/>
    <n v="138"/>
    <n v="35918429"/>
    <n v="1700000"/>
    <x v="226"/>
  </r>
  <r>
    <s v="Iris"/>
    <n v="1"/>
    <d v="2001-08-11T00:00:00"/>
    <s v="Color"/>
    <x v="6"/>
    <s v="English"/>
    <s v="UK"/>
    <s v="R"/>
    <s v="Kate Winslet"/>
    <x v="215"/>
    <n v="14000"/>
    <n v="16768"/>
    <n v="14"/>
    <n v="0"/>
    <n v="7.1"/>
    <n v="100"/>
    <n v="91"/>
    <n v="1292119"/>
    <n v="5500000"/>
    <x v="227"/>
  </r>
  <r>
    <s v="Jason X"/>
    <n v="1"/>
    <d v="2001-01-05T00:00:00"/>
    <s v="Color"/>
    <x v="5"/>
    <s v="English"/>
    <s v="USA"/>
    <s v="R"/>
    <s v="Peter Mensah"/>
    <x v="216"/>
    <n v="1000"/>
    <n v="3050"/>
    <n v="52"/>
    <n v="0"/>
    <n v="4.4000000000000004"/>
    <n v="205"/>
    <n v="85"/>
    <n v="12610731"/>
    <n v="11000000"/>
    <x v="228"/>
  </r>
  <r>
    <s v="Jay and Silent Bob Strike Back"/>
    <n v="1"/>
    <d v="2001-08-15T00:00:00"/>
    <s v="Color"/>
    <x v="1"/>
    <s v="English"/>
    <s v="USA"/>
    <s v="R"/>
    <s v="Will Ferrell"/>
    <x v="217"/>
    <n v="8000"/>
    <n v="11632"/>
    <n v="0"/>
    <n v="0"/>
    <n v="6.9"/>
    <n v="181"/>
    <n v="104"/>
    <n v="30059386"/>
    <n v="22000000"/>
    <x v="229"/>
  </r>
  <r>
    <s v="Jeepers Creepers"/>
    <n v="1"/>
    <d v="2001-06-21T00:00:00"/>
    <s v="Color"/>
    <x v="4"/>
    <s v="English"/>
    <s v="Germany"/>
    <s v="R"/>
    <s v="Eileen Brennan"/>
    <x v="218"/>
    <n v="1000"/>
    <n v="1982"/>
    <n v="108"/>
    <n v="0"/>
    <n v="6.1"/>
    <n v="190"/>
    <n v="90"/>
    <n v="37470017"/>
    <n v="10000000"/>
    <x v="230"/>
  </r>
  <r>
    <s v="Jimmy Neutron: Boy Genius"/>
    <n v="1"/>
    <d v="2001-01-20T00:00:00"/>
    <s v="Color"/>
    <x v="5"/>
    <s v="English"/>
    <s v="USA"/>
    <s v="G"/>
    <s v="Martin Short"/>
    <x v="219"/>
    <n v="770"/>
    <n v="2251"/>
    <n v="8"/>
    <n v="425"/>
    <n v="6"/>
    <n v="66"/>
    <n v="82"/>
    <n v="80920948"/>
    <n v="30000000"/>
    <x v="231"/>
  </r>
  <r>
    <s v="Joe Dirt"/>
    <n v="1"/>
    <d v="2001-02-23T00:00:00"/>
    <s v="Color"/>
    <x v="0"/>
    <s v="English"/>
    <s v="USA"/>
    <s v="PG-13"/>
    <s v="Brittany Daniel"/>
    <x v="220"/>
    <n v="861"/>
    <n v="2543"/>
    <n v="29"/>
    <n v="0"/>
    <n v="5.9"/>
    <n v="78"/>
    <n v="91"/>
    <n v="27087695"/>
    <n v="17700000"/>
    <x v="232"/>
  </r>
  <r>
    <s v="Joe Somebody"/>
    <n v="1"/>
    <d v="2001-03-03T00:00:00"/>
    <s v="Color"/>
    <x v="1"/>
    <s v="English"/>
    <s v="USA"/>
    <s v="PG"/>
    <s v="Jim Belushi"/>
    <x v="221"/>
    <n v="854"/>
    <n v="2765"/>
    <n v="11"/>
    <n v="168"/>
    <n v="5.5"/>
    <n v="55"/>
    <n v="98"/>
    <n v="22770864"/>
    <n v="38000000"/>
    <x v="233"/>
  </r>
  <r>
    <s v="Josie and the Pussycats"/>
    <n v="1"/>
    <d v="2001-07-12T00:00:00"/>
    <s v="Color"/>
    <x v="1"/>
    <s v="English"/>
    <s v="Canada"/>
    <s v="PG-13"/>
    <s v="Rosario Dawson"/>
    <x v="222"/>
    <n v="3000"/>
    <n v="3769"/>
    <n v="4"/>
    <n v="0"/>
    <n v="5.3"/>
    <n v="93"/>
    <n v="98"/>
    <n v="14252830"/>
    <n v="22000000"/>
    <x v="234"/>
  </r>
  <r>
    <s v="Joy Ride"/>
    <n v="1"/>
    <d v="2001-01-13T00:00:00"/>
    <s v="Color"/>
    <x v="7"/>
    <s v="English"/>
    <s v="USA"/>
    <s v="R"/>
    <s v="Paul Walker"/>
    <x v="223"/>
    <n v="23000"/>
    <n v="23242"/>
    <n v="131"/>
    <n v="0"/>
    <n v="6.6"/>
    <n v="140"/>
    <n v="97"/>
    <n v="21973182"/>
    <n v="23000000"/>
    <x v="235"/>
  </r>
  <r>
    <s v="Jurassic Park III"/>
    <n v="1"/>
    <d v="2001-10-27T00:00:00"/>
    <s v="Color"/>
    <x v="5"/>
    <s v="English"/>
    <s v="USA"/>
    <s v="PG-13"/>
    <s v="Michael Jeter"/>
    <x v="224"/>
    <n v="693"/>
    <n v="2574"/>
    <n v="394"/>
    <n v="0"/>
    <n v="5.9"/>
    <n v="198"/>
    <n v="92"/>
    <n v="181166115"/>
    <n v="93000000"/>
    <x v="236"/>
  </r>
  <r>
    <s v="Just Visiting"/>
    <n v="1"/>
    <d v="2001-01-27T00:00:00"/>
    <s v="Color"/>
    <x v="1"/>
    <s v="English"/>
    <s v="France"/>
    <s v="PG-13"/>
    <s v="Bridgette Wilson-Sampras"/>
    <x v="225"/>
    <n v="545"/>
    <n v="1149"/>
    <n v="8"/>
    <n v="565"/>
    <n v="5.8"/>
    <n v="61"/>
    <n v="84"/>
    <n v="4777007"/>
    <n v="40000000"/>
    <x v="237"/>
  </r>
  <r>
    <s v="Kate &amp; Leopold"/>
    <n v="1"/>
    <d v="2001-08-13T00:00:00"/>
    <s v="Color"/>
    <x v="1"/>
    <s v="English"/>
    <s v="USA"/>
    <s v="PG-13"/>
    <s v="Hugh Jackman"/>
    <x v="226"/>
    <n v="20000"/>
    <n v="22209"/>
    <n v="446"/>
    <n v="0"/>
    <n v="6.4"/>
    <n v="125"/>
    <n v="123"/>
    <n v="47095453"/>
    <n v="48000000"/>
    <x v="238"/>
  </r>
  <r>
    <s v="Kiss of the Dragon"/>
    <n v="1"/>
    <d v="2001-05-15T00:00:00"/>
    <s v="Color"/>
    <x v="5"/>
    <s v="English"/>
    <s v="France"/>
    <s v="R"/>
    <s v="Jet Li"/>
    <x v="227"/>
    <n v="5000"/>
    <n v="7945"/>
    <n v="20"/>
    <n v="0"/>
    <n v="6.6"/>
    <n v="116"/>
    <n v="98"/>
    <n v="36833473"/>
    <n v="25000000"/>
    <x v="239"/>
  </r>
  <r>
    <s v="Kissing Jessica Stein"/>
    <n v="1"/>
    <d v="2001-09-09T00:00:00"/>
    <s v="Color"/>
    <x v="1"/>
    <s v="English"/>
    <s v="USA"/>
    <s v="R"/>
    <s v="Scott Cohen"/>
    <x v="228"/>
    <n v="378"/>
    <n v="1173"/>
    <n v="0"/>
    <n v="682"/>
    <n v="6.7"/>
    <n v="110"/>
    <n v="97"/>
    <n v="7022940"/>
    <n v="1000000"/>
    <x v="240"/>
  </r>
  <r>
    <s v="K-PAX"/>
    <n v="1"/>
    <d v="2001-01-21T00:00:00"/>
    <s v="Color"/>
    <x v="2"/>
    <s v="English"/>
    <s v="USA"/>
    <s v="PG-13"/>
    <s v="Kevin Spacey"/>
    <x v="229"/>
    <n v="18000"/>
    <n v="33615"/>
    <n v="34"/>
    <n v="0"/>
    <n v="7.4"/>
    <n v="140"/>
    <n v="120"/>
    <n v="50173190"/>
    <n v="48000000"/>
    <x v="241"/>
  </r>
  <r>
    <s v="L.I.E."/>
    <n v="1"/>
    <d v="2001-02-17T00:00:00"/>
    <s v="Color"/>
    <x v="3"/>
    <s v="English"/>
    <s v="USA"/>
    <s v="NC-17"/>
    <s v="Adam LeFevre"/>
    <x v="230"/>
    <n v="80"/>
    <n v="209"/>
    <n v="52"/>
    <n v="420"/>
    <n v="7.2"/>
    <n v="64"/>
    <n v="97"/>
    <n v="1141829"/>
    <n v="700000"/>
    <x v="242"/>
  </r>
  <r>
    <s v="Lara Croft: Tomb Raider"/>
    <n v="1"/>
    <d v="2001-01-19T00:00:00"/>
    <s v="Color"/>
    <x v="5"/>
    <s v="English"/>
    <s v="USA"/>
    <s v="PG-13"/>
    <s v="Angelina Jolie Pitt"/>
    <x v="231"/>
    <n v="11000"/>
    <n v="12150"/>
    <n v="165"/>
    <n v="0"/>
    <n v="5.7"/>
    <n v="199"/>
    <n v="100"/>
    <n v="131144183"/>
    <n v="115000000"/>
    <x v="243"/>
  </r>
  <r>
    <s v="Last Orders"/>
    <n v="1"/>
    <d v="2001-10-16T00:00:00"/>
    <s v="Color"/>
    <x v="2"/>
    <s v="English"/>
    <s v="UK"/>
    <s v="R"/>
    <s v="Bob Hoskins"/>
    <x v="232"/>
    <n v="5000"/>
    <n v="7166"/>
    <n v="40"/>
    <n v="305"/>
    <n v="7"/>
    <n v="61"/>
    <n v="109"/>
    <n v="2326407"/>
    <n v="12000000"/>
    <x v="244"/>
  </r>
  <r>
    <s v="Legally Blonde"/>
    <n v="1"/>
    <d v="2001-04-17T00:00:00"/>
    <s v="Color"/>
    <x v="1"/>
    <s v="English"/>
    <s v="USA"/>
    <s v="PG-13"/>
    <s v="Linda Cardellini"/>
    <x v="233"/>
    <n v="2000"/>
    <n v="4380"/>
    <n v="126"/>
    <n v="0"/>
    <n v="6.2"/>
    <n v="163"/>
    <n v="96"/>
    <n v="95001351"/>
    <n v="18000000"/>
    <x v="245"/>
  </r>
  <r>
    <s v="Life as a House"/>
    <n v="1"/>
    <d v="2001-07-07T00:00:00"/>
    <s v="Color"/>
    <x v="2"/>
    <s v="English"/>
    <s v="USA"/>
    <s v="R"/>
    <s v="Ian Somerhalder"/>
    <x v="234"/>
    <n v="16000"/>
    <n v="21622"/>
    <n v="34"/>
    <n v="0"/>
    <n v="7.5"/>
    <n v="99"/>
    <n v="125"/>
    <n v="15561627"/>
    <n v="18000000"/>
    <x v="246"/>
  </r>
  <r>
    <s v="Lovely &amp; Amazing"/>
    <n v="1"/>
    <d v="2001-01-19T00:00:00"/>
    <s v="Color"/>
    <x v="1"/>
    <s v="English"/>
    <s v="USA"/>
    <s v="R"/>
    <s v="Aunjanue Ellis"/>
    <x v="235"/>
    <n v="400"/>
    <n v="1330"/>
    <n v="132"/>
    <n v="169"/>
    <n v="6.9"/>
    <n v="71"/>
    <n v="91"/>
    <n v="4186931"/>
    <n v="250000"/>
    <x v="247"/>
  </r>
  <r>
    <s v="Lucky Break"/>
    <n v="1"/>
    <d v="2001-07-20T00:00:00"/>
    <s v="Color"/>
    <x v="1"/>
    <s v="English"/>
    <s v="UK"/>
    <s v="PG-13"/>
    <s v="James Nesbitt"/>
    <x v="236"/>
    <n v="773"/>
    <n v="2440"/>
    <n v="11"/>
    <n v="30"/>
    <n v="6.2"/>
    <n v="47"/>
    <n v="107"/>
    <n v="54606"/>
    <n v="6000000"/>
    <x v="248"/>
  </r>
  <r>
    <s v="Made"/>
    <n v="1"/>
    <d v="2001-04-29T00:00:00"/>
    <s v="Color"/>
    <x v="1"/>
    <s v="English"/>
    <s v="USA"/>
    <s v="R"/>
    <s v="Jon Favreau"/>
    <x v="237"/>
    <n v="4000"/>
    <n v="5245"/>
    <n v="4000"/>
    <n v="393"/>
    <n v="6.4"/>
    <n v="81"/>
    <n v="95"/>
    <n v="5308707"/>
    <n v="5000000"/>
    <x v="249"/>
  </r>
  <r>
    <s v="Max Keeble's Big Move"/>
    <n v="1"/>
    <d v="2001-09-08T00:00:00"/>
    <s v="Color"/>
    <x v="1"/>
    <s v="English"/>
    <s v="USA"/>
    <s v="PG"/>
    <s v="Noel Fisher"/>
    <x v="238"/>
    <n v="833"/>
    <n v="4551"/>
    <n v="25"/>
    <n v="371"/>
    <n v="5.3"/>
    <n v="37"/>
    <n v="91"/>
    <n v="17292381"/>
    <n v="12000000"/>
    <x v="250"/>
  </r>
  <r>
    <s v="Mean Machine"/>
    <n v="1"/>
    <d v="2001-04-05T00:00:00"/>
    <s v="Color"/>
    <x v="1"/>
    <s v="English"/>
    <s v="UK"/>
    <s v="R"/>
    <s v="Jason Statham"/>
    <x v="239"/>
    <n v="26000"/>
    <n v="29325"/>
    <n v="0"/>
    <n v="0"/>
    <n v="6.5"/>
    <n v="54"/>
    <n v="99"/>
    <n v="92191"/>
    <n v="2500000"/>
    <x v="251"/>
  </r>
  <r>
    <s v="Megiddo: The Omega Code 2"/>
    <n v="1"/>
    <d v="2001-08-02T00:00:00"/>
    <s v="Color"/>
    <x v="5"/>
    <s v="English"/>
    <s v="USA"/>
    <s v="PG-13"/>
    <s v="Michael Biehn"/>
    <x v="240"/>
    <n v="2000"/>
    <n v="4221"/>
    <n v="53"/>
    <n v="158"/>
    <n v="4.0999999999999996"/>
    <n v="18"/>
    <n v="104"/>
    <n v="5974653"/>
    <n v="22000000"/>
    <x v="252"/>
  </r>
  <r>
    <s v="Monkeybone"/>
    <n v="1"/>
    <d v="2001-06-02T00:00:00"/>
    <s v="Color"/>
    <x v="8"/>
    <s v="English"/>
    <s v="USA"/>
    <s v="PG-13"/>
    <s v="Brendan Fraser"/>
    <x v="241"/>
    <n v="3000"/>
    <n v="5580"/>
    <n v="253"/>
    <n v="683"/>
    <n v="4.7"/>
    <n v="74"/>
    <n v="93"/>
    <n v="5409517"/>
    <n v="75000000"/>
    <x v="253"/>
  </r>
  <r>
    <s v="Monsoon Wedding"/>
    <n v="1"/>
    <d v="2001-10-14T00:00:00"/>
    <s v="Color"/>
    <x v="1"/>
    <s v="Hindi"/>
    <s v="India"/>
    <s v="R"/>
    <s v="Naseeruddin Shah"/>
    <x v="242"/>
    <n v="307"/>
    <n v="809"/>
    <n v="300"/>
    <n v="0"/>
    <n v="7.4"/>
    <n v="137"/>
    <n v="114"/>
    <n v="13876974"/>
    <n v="7000000"/>
    <x v="254"/>
  </r>
  <r>
    <s v="Monster's Ball"/>
    <n v="1"/>
    <d v="2001-01-12T00:00:00"/>
    <s v="Color"/>
    <x v="2"/>
    <s v="English"/>
    <s v="USA"/>
    <s v="R"/>
    <s v="Heath Ledger"/>
    <x v="243"/>
    <n v="13000"/>
    <n v="13707"/>
    <n v="395"/>
    <n v="0"/>
    <n v="7.1"/>
    <n v="153"/>
    <n v="112"/>
    <n v="31252964"/>
    <n v="4000000"/>
    <x v="255"/>
  </r>
  <r>
    <s v="Monsters, Inc."/>
    <n v="1"/>
    <d v="2001-08-26T00:00:00"/>
    <s v="Color"/>
    <x v="0"/>
    <s v="English"/>
    <s v="USA"/>
    <s v="G"/>
    <s v="Steve Buscemi"/>
    <x v="244"/>
    <n v="12000"/>
    <n v="15013"/>
    <n v="0"/>
    <n v="0"/>
    <n v="8.1"/>
    <n v="250"/>
    <n v="92"/>
    <n v="289907418"/>
    <n v="115000000"/>
    <x v="256"/>
  </r>
  <r>
    <s v="Moulin Rouge!"/>
    <n v="1"/>
    <d v="2001-09-04T00:00:00"/>
    <s v="Black and White"/>
    <x v="2"/>
    <s v="English"/>
    <s v="USA"/>
    <s v="PG-13"/>
    <s v="Jim Broadbent"/>
    <x v="245"/>
    <n v="1000"/>
    <n v="2601"/>
    <n v="1000"/>
    <n v="10000"/>
    <n v="7.6"/>
    <n v="209"/>
    <n v="127"/>
    <n v="57386369"/>
    <n v="52500000"/>
    <x v="257"/>
  </r>
  <r>
    <s v="Mulholland Drive"/>
    <n v="1"/>
    <d v="2001-10-28T00:00:00"/>
    <s v="Color"/>
    <x v="2"/>
    <s v="English"/>
    <s v="France"/>
    <s v="R"/>
    <s v="Naomi Watts"/>
    <x v="246"/>
    <n v="6000"/>
    <n v="8484"/>
    <n v="0"/>
    <n v="16000"/>
    <n v="8"/>
    <n v="252"/>
    <n v="147"/>
    <n v="7219578"/>
    <n v="15000000"/>
    <x v="258"/>
  </r>
  <r>
    <s v="Never Again"/>
    <n v="1"/>
    <d v="2001-05-24T00:00:00"/>
    <s v="Color"/>
    <x v="1"/>
    <s v="English"/>
    <s v="USA"/>
    <s v="R"/>
    <s v="Peter Dinklage"/>
    <x v="247"/>
    <n v="22000"/>
    <n v="24382"/>
    <n v="71"/>
    <n v="139"/>
    <n v="6"/>
    <n v="25"/>
    <n v="98"/>
    <n v="295468"/>
    <n v="500000"/>
    <x v="259"/>
  </r>
  <r>
    <s v="Not Another Teen Movie"/>
    <n v="1"/>
    <d v="2001-04-03T00:00:00"/>
    <s v="Color"/>
    <x v="1"/>
    <s v="English"/>
    <s v="USA"/>
    <s v="R"/>
    <s v="Chris Evans"/>
    <x v="248"/>
    <n v="11000"/>
    <n v="15369"/>
    <n v="11"/>
    <n v="0"/>
    <n v="5.7"/>
    <n v="97"/>
    <n v="99"/>
    <n v="37882551"/>
    <n v="16000000"/>
    <x v="260"/>
  </r>
  <r>
    <s v="Novocaine"/>
    <n v="1"/>
    <d v="2001-03-24T00:00:00"/>
    <s v="Color"/>
    <x v="1"/>
    <s v="English"/>
    <s v="USA"/>
    <s v="R"/>
    <s v="Chelcie Ross"/>
    <x v="249"/>
    <n v="244"/>
    <n v="489"/>
    <n v="8"/>
    <n v="289"/>
    <n v="5.8"/>
    <n v="84"/>
    <n v="95"/>
    <n v="2025238"/>
    <n v="6000000"/>
    <x v="261"/>
  </r>
  <r>
    <s v="Nowhere in Africa"/>
    <n v="1"/>
    <d v="2001-10-28T00:00:00"/>
    <s v="Color"/>
    <x v="6"/>
    <s v="English"/>
    <s v="Germany"/>
    <s v="R"/>
    <s v="Merab Ninidze"/>
    <x v="250"/>
    <n v="56"/>
    <n v="105"/>
    <n v="11"/>
    <n v="802"/>
    <n v="7.7"/>
    <n v="73"/>
    <n v="141"/>
    <n v="6173485"/>
    <n v="7000000"/>
    <x v="262"/>
  </r>
  <r>
    <s v="O"/>
    <n v="1"/>
    <d v="2001-01-07T00:00:00"/>
    <s v="Color"/>
    <x v="2"/>
    <s v="English"/>
    <s v="USA"/>
    <s v="R"/>
    <s v="Mekhi Phifer"/>
    <x v="251"/>
    <n v="1000"/>
    <n v="3300"/>
    <n v="596"/>
    <n v="0"/>
    <n v="6.2"/>
    <n v="92"/>
    <n v="95"/>
    <n v="16017403"/>
    <n v="5000000"/>
    <x v="263"/>
  </r>
  <r>
    <s v="Ocean's Eleven"/>
    <n v="1"/>
    <d v="2001-11-27T00:00:00"/>
    <s v="Color"/>
    <x v="3"/>
    <s v="English"/>
    <s v="USA"/>
    <s v="PG-13"/>
    <s v="Brad Pitt"/>
    <x v="40"/>
    <n v="11000"/>
    <n v="13028"/>
    <n v="0"/>
    <n v="0"/>
    <n v="7.8"/>
    <n v="186"/>
    <n v="116"/>
    <n v="183405771"/>
    <n v="85000000"/>
    <x v="264"/>
  </r>
  <r>
    <s v="On the Line"/>
    <n v="1"/>
    <d v="2001-08-07T00:00:00"/>
    <s v="Color"/>
    <x v="1"/>
    <s v="English"/>
    <s v="USA"/>
    <s v="PG"/>
    <s v="Jerry Stiller"/>
    <x v="252"/>
    <n v="719"/>
    <n v="2446"/>
    <n v="49"/>
    <n v="0"/>
    <n v="4.0999999999999996"/>
    <n v="46"/>
    <n v="85"/>
    <n v="4356743"/>
    <n v="16000000"/>
    <x v="265"/>
  </r>
  <r>
    <s v="Original Sin"/>
    <n v="1"/>
    <d v="2001-04-12T00:00:00"/>
    <s v="Color"/>
    <x v="2"/>
    <s v="English"/>
    <s v="France"/>
    <s v="R"/>
    <s v="Angelina Jolie Pitt"/>
    <x v="253"/>
    <n v="11000"/>
    <n v="11662"/>
    <n v="49"/>
    <n v="3000"/>
    <n v="6"/>
    <n v="93"/>
    <n v="118"/>
    <n v="16252765"/>
    <n v="42000000"/>
    <x v="266"/>
  </r>
  <r>
    <s v="Osmosis Jones"/>
    <n v="1"/>
    <d v="2001-05-29T00:00:00"/>
    <s v="Color"/>
    <x v="5"/>
    <s v="English"/>
    <s v="USA"/>
    <s v="PG"/>
    <s v="Ron Howard"/>
    <x v="67"/>
    <n v="2000"/>
    <n v="3734"/>
    <n v="101"/>
    <n v="2000"/>
    <n v="6.2"/>
    <n v="81"/>
    <n v="95"/>
    <n v="13596911"/>
    <n v="70000000"/>
    <x v="267"/>
  </r>
  <r>
    <s v="Out Cold"/>
    <n v="1"/>
    <d v="2001-02-25T00:00:00"/>
    <s v="Color"/>
    <x v="1"/>
    <s v="English"/>
    <s v="USA"/>
    <s v="PG-13"/>
    <s v="Lee Majors"/>
    <x v="254"/>
    <n v="799"/>
    <n v="4291"/>
    <n v="2"/>
    <n v="0"/>
    <n v="6.3"/>
    <n v="37"/>
    <n v="89"/>
    <n v="13903262"/>
    <n v="11000000"/>
    <x v="268"/>
  </r>
  <r>
    <s v="Pearl Harbor"/>
    <n v="1"/>
    <d v="2001-02-18T00:00:00"/>
    <s v="Black and White"/>
    <x v="5"/>
    <s v="English"/>
    <s v="USA"/>
    <s v="PG-13"/>
    <s v="Jennifer Garner"/>
    <x v="255"/>
    <n v="3000"/>
    <n v="5401"/>
    <n v="0"/>
    <n v="0"/>
    <n v="6.1"/>
    <n v="191"/>
    <n v="184"/>
    <n v="198539855"/>
    <n v="140000000"/>
    <x v="269"/>
  </r>
  <r>
    <s v="Planet of the Apes"/>
    <n v="1"/>
    <d v="2001-09-04T00:00:00"/>
    <s v="Color"/>
    <x v="5"/>
    <s v="English"/>
    <s v="USA"/>
    <s v="PG-13"/>
    <s v="Cary-Hiroyuki Tagawa"/>
    <x v="256"/>
    <n v="1000"/>
    <n v="2776"/>
    <n v="13000"/>
    <n v="0"/>
    <n v="5.7"/>
    <n v="230"/>
    <n v="119"/>
    <n v="180011740"/>
    <n v="100000000"/>
    <x v="270"/>
  </r>
  <r>
    <s v="Pootie Tang"/>
    <n v="1"/>
    <d v="2001-12-24T00:00:00"/>
    <s v="Color"/>
    <x v="5"/>
    <s v="English"/>
    <s v="USA"/>
    <s v="PG-13"/>
    <s v="Wanda Sykes"/>
    <x v="257"/>
    <n v="560"/>
    <n v="2238"/>
    <n v="0"/>
    <n v="0"/>
    <n v="5.2"/>
    <n v="31"/>
    <n v="81"/>
    <n v="3293258"/>
    <n v="3000000"/>
    <x v="271"/>
  </r>
  <r>
    <s v="Rat Race"/>
    <n v="1"/>
    <d v="2001-03-25T00:00:00"/>
    <s v="Color"/>
    <x v="0"/>
    <s v="English"/>
    <s v="Canada"/>
    <s v="PG-13"/>
    <s v="Corinna Harney"/>
    <x v="258"/>
    <n v="779"/>
    <n v="1823"/>
    <n v="109"/>
    <n v="0"/>
    <n v="6.4"/>
    <n v="103"/>
    <n v="112"/>
    <n v="56607223"/>
    <n v="48000000"/>
    <x v="272"/>
  </r>
  <r>
    <s v="Recess: School's Out"/>
    <n v="1"/>
    <d v="2001-01-14T00:00:00"/>
    <s v="Color"/>
    <x v="8"/>
    <s v="English"/>
    <s v="USA"/>
    <s v="G"/>
    <s v="Diedrich Bader"/>
    <x v="259"/>
    <n v="759"/>
    <n v="2197"/>
    <n v="6"/>
    <n v="227"/>
    <n v="6.5"/>
    <n v="44"/>
    <n v="82"/>
    <n v="36696761"/>
    <n v="23000000"/>
    <x v="273"/>
  </r>
  <r>
    <s v="Riding in Cars with Boys"/>
    <n v="1"/>
    <d v="2001-07-24T00:00:00"/>
    <s v="Color"/>
    <x v="6"/>
    <s v="English"/>
    <s v="USA"/>
    <s v="PG-13"/>
    <s v="Rosie Perez"/>
    <x v="260"/>
    <n v="919"/>
    <n v="4796"/>
    <n v="545"/>
    <n v="0"/>
    <n v="6.4"/>
    <n v="89"/>
    <n v="132"/>
    <n v="29781453"/>
    <n v="48000000"/>
    <x v="274"/>
  </r>
  <r>
    <s v="Rock Star"/>
    <n v="1"/>
    <d v="2001-08-06T00:00:00"/>
    <s v="Color"/>
    <x v="2"/>
    <s v="English"/>
    <s v="USA"/>
    <s v="R"/>
    <s v="Beth Grant"/>
    <x v="261"/>
    <n v="628"/>
    <n v="1265"/>
    <n v="65"/>
    <n v="0"/>
    <n v="6.2"/>
    <n v="107"/>
    <n v="105"/>
    <n v="16991902"/>
    <n v="57000000"/>
    <x v="275"/>
  </r>
  <r>
    <s v="Rush Hour 2"/>
    <n v="1"/>
    <d v="2001-02-25T00:00:00"/>
    <s v="Color"/>
    <x v="5"/>
    <s v="English"/>
    <s v="USA"/>
    <s v="PG-13"/>
    <s v="Mei MelanÃ§on"/>
    <x v="119"/>
    <n v="191"/>
    <n v="664"/>
    <n v="420"/>
    <n v="0"/>
    <n v="6.6"/>
    <n v="127"/>
    <n v="90"/>
    <n v="226138454"/>
    <n v="90000000"/>
    <x v="276"/>
  </r>
  <r>
    <s v="Save the Last Dance"/>
    <n v="1"/>
    <d v="2001-12-12T00:00:00"/>
    <s v="Color"/>
    <x v="2"/>
    <s v="English"/>
    <s v="USA"/>
    <s v="PG-13"/>
    <s v="Sean Patrick Thomas"/>
    <x v="262"/>
    <n v="656"/>
    <n v="1307"/>
    <n v="49"/>
    <n v="0"/>
    <n v="6.1"/>
    <n v="101"/>
    <n v="112"/>
    <n v="91038276"/>
    <n v="13000000"/>
    <x v="277"/>
  </r>
  <r>
    <s v="Saving Silverman"/>
    <n v="1"/>
    <d v="2001-06-10T00:00:00"/>
    <s v="Color"/>
    <x v="1"/>
    <s v="English"/>
    <s v="USA"/>
    <s v="PG-13"/>
    <s v="Amanda Detmer"/>
    <x v="263"/>
    <n v="240"/>
    <n v="664"/>
    <n v="221"/>
    <n v="739"/>
    <n v="5.9"/>
    <n v="97"/>
    <n v="96"/>
    <n v="19351569"/>
    <n v="22000000"/>
    <x v="278"/>
  </r>
  <r>
    <s v="Say It Isn't So"/>
    <n v="1"/>
    <d v="2001-04-21T00:00:00"/>
    <s v="Color"/>
    <x v="1"/>
    <s v="English"/>
    <s v="USA"/>
    <s v="R"/>
    <s v="Eddie Cibrian"/>
    <x v="167"/>
    <n v="849"/>
    <n v="2413"/>
    <n v="6"/>
    <n v="295"/>
    <n v="4.9000000000000004"/>
    <n v="87"/>
    <n v="95"/>
    <n v="5516708"/>
    <n v="25000000"/>
    <x v="279"/>
  </r>
  <r>
    <s v="Scary Movie 2"/>
    <n v="1"/>
    <d v="2001-10-07T00:00:00"/>
    <s v="Color"/>
    <x v="1"/>
    <s v="English"/>
    <s v="USA"/>
    <s v="R"/>
    <s v="Natasha Lyonne"/>
    <x v="264"/>
    <n v="1000"/>
    <n v="1645"/>
    <n v="322"/>
    <n v="0"/>
    <n v="5.2"/>
    <n v="127"/>
    <n v="83"/>
    <n v="71277420"/>
    <n v="45000000"/>
    <x v="280"/>
  </r>
  <r>
    <s v="See Spot Run"/>
    <n v="1"/>
    <d v="2001-03-11T00:00:00"/>
    <s v="Color"/>
    <x v="5"/>
    <s v="English"/>
    <s v="USA"/>
    <s v="PG"/>
    <s v="Leslie Bibb"/>
    <x v="265"/>
    <n v="1000"/>
    <n v="4194"/>
    <n v="14"/>
    <n v="393"/>
    <n v="5.4"/>
    <n v="51"/>
    <n v="94"/>
    <n v="33357476"/>
    <n v="35000000"/>
    <x v="281"/>
  </r>
  <r>
    <s v="Serendipity"/>
    <n v="1"/>
    <d v="2001-08-21T00:00:00"/>
    <s v="Color"/>
    <x v="1"/>
    <s v="English"/>
    <s v="USA"/>
    <s v="PG-13"/>
    <s v="Lilli Lavine"/>
    <x v="266"/>
    <n v="11"/>
    <n v="37"/>
    <n v="23"/>
    <n v="12000"/>
    <n v="6.9"/>
    <n v="122"/>
    <n v="82"/>
    <n v="49968653"/>
    <n v="28000000"/>
    <x v="282"/>
  </r>
  <r>
    <s v="Session 9"/>
    <n v="1"/>
    <d v="2001-12-25T00:00:00"/>
    <s v="Color"/>
    <x v="4"/>
    <s v="English"/>
    <s v="USA"/>
    <s v="R"/>
    <s v="Paul Guilfoyle"/>
    <x v="267"/>
    <n v="210"/>
    <n v="469"/>
    <n v="122"/>
    <n v="0"/>
    <n v="6.5"/>
    <n v="127"/>
    <n v="100"/>
    <n v="373967"/>
    <n v="1500000"/>
    <x v="283"/>
  </r>
  <r>
    <s v="Shallow Hal"/>
    <n v="1"/>
    <d v="2001-07-14T00:00:00"/>
    <s v="Color"/>
    <x v="1"/>
    <s v="English"/>
    <s v="USA"/>
    <s v="PG-13"/>
    <s v="Jason Alexander"/>
    <x v="67"/>
    <n v="700"/>
    <n v="2842"/>
    <n v="101"/>
    <n v="0"/>
    <n v="5.9"/>
    <n v="109"/>
    <n v="114"/>
    <n v="70836296"/>
    <n v="40000000"/>
    <x v="284"/>
  </r>
  <r>
    <s v="Shaolin Soccer"/>
    <n v="1"/>
    <d v="2001-10-28T00:00:00"/>
    <s v="Black and White"/>
    <x v="5"/>
    <s v="Cantonese"/>
    <s v="Hong Kong"/>
    <s v="PG"/>
    <s v="Wei Zhao"/>
    <x v="268"/>
    <n v="478"/>
    <n v="700"/>
    <n v="0"/>
    <n v="0"/>
    <n v="7.3"/>
    <n v="246"/>
    <n v="85"/>
    <n v="488872"/>
    <n v="10000000"/>
    <x v="285"/>
  </r>
  <r>
    <s v="Shrek"/>
    <n v="1"/>
    <d v="2001-06-29T00:00:00"/>
    <s v="Color"/>
    <x v="0"/>
    <s v="English"/>
    <s v="USA"/>
    <s v="PG"/>
    <s v="Kathleen Freeman"/>
    <x v="269"/>
    <n v="145"/>
    <n v="275"/>
    <n v="80"/>
    <n v="0"/>
    <n v="7.9"/>
    <n v="212"/>
    <n v="90"/>
    <n v="267652016"/>
    <n v="60000000"/>
    <x v="286"/>
  </r>
  <r>
    <s v="Someone Like You..."/>
    <n v="1"/>
    <d v="2001-08-01T00:00:00"/>
    <s v="Color"/>
    <x v="1"/>
    <s v="English"/>
    <s v="USA"/>
    <s v="PG-13"/>
    <s v="Hugh Jackman"/>
    <x v="270"/>
    <n v="20000"/>
    <n v="20798"/>
    <n v="956"/>
    <n v="0"/>
    <n v="6.1"/>
    <n v="92"/>
    <n v="97"/>
    <n v="27338033"/>
    <n v="23000000"/>
    <x v="287"/>
  </r>
  <r>
    <s v="Soul Survivors"/>
    <n v="1"/>
    <d v="2001-08-19T00:00:00"/>
    <s v="Color"/>
    <x v="2"/>
    <s v="English"/>
    <s v="USA"/>
    <s v="PG-13"/>
    <s v="Melissa Sagemiller"/>
    <x v="271"/>
    <n v="159"/>
    <n v="417"/>
    <n v="12"/>
    <n v="231"/>
    <n v="3.9"/>
    <n v="64"/>
    <n v="84"/>
    <n v="3100650"/>
    <n v="14000000"/>
    <x v="288"/>
  </r>
  <r>
    <s v="Spirited Away"/>
    <n v="1"/>
    <d v="2001-04-22T00:00:00"/>
    <s v="Color"/>
    <x v="0"/>
    <s v="Japanese"/>
    <s v="Japan"/>
    <s v="PG"/>
    <s v="Bunta Sugawara"/>
    <x v="272"/>
    <n v="17"/>
    <n v="44"/>
    <n v="6000"/>
    <n v="28000"/>
    <n v="8.6"/>
    <n v="246"/>
    <n v="125"/>
    <n v="10049886"/>
    <n v="19000000"/>
    <x v="289"/>
  </r>
  <r>
    <s v="Spy Game"/>
    <n v="1"/>
    <d v="2001-12-29T00:00:00"/>
    <s v="Color"/>
    <x v="5"/>
    <s v="English"/>
    <s v="Germany"/>
    <s v="R"/>
    <s v="Brad Pitt"/>
    <x v="273"/>
    <n v="11000"/>
    <n v="12499"/>
    <n v="12000"/>
    <n v="0"/>
    <n v="7"/>
    <n v="142"/>
    <n v="114"/>
    <n v="26871"/>
    <n v="92000000"/>
    <x v="290"/>
  </r>
  <r>
    <s v="Spy Kids"/>
    <n v="1"/>
    <d v="2001-12-18T00:00:00"/>
    <s v="Color"/>
    <x v="5"/>
    <s v="English"/>
    <s v="USA"/>
    <s v="PG"/>
    <s v="Alexa PenaVega"/>
    <x v="274"/>
    <n v="2000"/>
    <n v="4499"/>
    <n v="0"/>
    <n v="0"/>
    <n v="5.4"/>
    <n v="122"/>
    <n v="88"/>
    <n v="112692062"/>
    <n v="35000000"/>
    <x v="291"/>
  </r>
  <r>
    <s v="Summer Catch"/>
    <n v="1"/>
    <d v="2001-01-21T00:00:00"/>
    <s v="Color"/>
    <x v="1"/>
    <s v="English"/>
    <s v="USA"/>
    <s v="PG-13"/>
    <s v="Marc Blucas"/>
    <x v="275"/>
    <n v="973"/>
    <n v="3344"/>
    <n v="19"/>
    <n v="476"/>
    <n v="4.9000000000000004"/>
    <n v="50"/>
    <n v="108"/>
    <n v="19693891"/>
    <n v="34000000"/>
    <x v="292"/>
  </r>
  <r>
    <s v="Super Troopers"/>
    <n v="1"/>
    <d v="2001-08-13T00:00:00"/>
    <s v="Color"/>
    <x v="1"/>
    <s v="English"/>
    <s v="USA"/>
    <s v="R"/>
    <s v="Geoffrey Arend"/>
    <x v="276"/>
    <n v="816"/>
    <n v="2893"/>
    <n v="422"/>
    <n v="0"/>
    <n v="7.1"/>
    <n v="100"/>
    <n v="100"/>
    <n v="18488314"/>
    <n v="1200000"/>
    <x v="293"/>
  </r>
  <r>
    <s v="Sweet November"/>
    <n v="1"/>
    <d v="2001-07-07T00:00:00"/>
    <s v="Color"/>
    <x v="2"/>
    <s v="English"/>
    <s v="USA"/>
    <s v="PG-13"/>
    <s v="Keanu Reeves"/>
    <x v="277"/>
    <n v="18000"/>
    <n v="29484"/>
    <n v="7"/>
    <n v="8000"/>
    <n v="6.7"/>
    <n v="94"/>
    <n v="119"/>
    <n v="25178165"/>
    <n v="40000000"/>
    <x v="294"/>
  </r>
  <r>
    <s v="Swordfish"/>
    <n v="1"/>
    <d v="2001-09-01T00:00:00"/>
    <s v="Color"/>
    <x v="5"/>
    <s v="English"/>
    <s v="USA"/>
    <s v="R"/>
    <s v="Hugh Jackman"/>
    <x v="48"/>
    <n v="20000"/>
    <n v="25942"/>
    <n v="57"/>
    <n v="0"/>
    <n v="6.5"/>
    <n v="166"/>
    <n v="99"/>
    <n v="69772969"/>
    <n v="80000000"/>
    <x v="295"/>
  </r>
  <r>
    <s v="Texas Rangers"/>
    <n v="1"/>
    <d v="2001-08-08T00:00:00"/>
    <s v="Color"/>
    <x v="5"/>
    <s v="English"/>
    <s v="USA"/>
    <s v="PG-13"/>
    <s v="Tom Skerritt"/>
    <x v="278"/>
    <n v="1000"/>
    <n v="2120"/>
    <n v="49"/>
    <n v="474"/>
    <n v="5.2"/>
    <n v="31"/>
    <n v="110"/>
    <n v="623374"/>
    <n v="38000000"/>
    <x v="296"/>
  </r>
  <r>
    <s v="The Animal"/>
    <n v="1"/>
    <d v="2001-09-07T00:00:00"/>
    <s v="Color"/>
    <x v="1"/>
    <s v="English"/>
    <s v="USA"/>
    <s v="PG-13"/>
    <s v="Louis Lombardi"/>
    <x v="279"/>
    <n v="436"/>
    <n v="1203"/>
    <n v="42"/>
    <n v="1000"/>
    <n v="4.8"/>
    <n v="75"/>
    <n v="84"/>
    <n v="55762229"/>
    <n v="22000000"/>
    <x v="297"/>
  </r>
  <r>
    <s v="The Believer"/>
    <n v="1"/>
    <d v="2001-02-15T00:00:00"/>
    <s v="Black and White"/>
    <x v="2"/>
    <s v="English"/>
    <s v="USA"/>
    <s v="R"/>
    <s v="Ryan Gosling"/>
    <x v="280"/>
    <n v="33000"/>
    <n v="33441"/>
    <n v="21"/>
    <n v="0"/>
    <n v="7.2"/>
    <n v="84"/>
    <n v="98"/>
    <n v="406035"/>
    <n v="1500000"/>
    <x v="298"/>
  </r>
  <r>
    <s v="The Brothers"/>
    <n v="1"/>
    <d v="2001-03-25T00:00:00"/>
    <s v="Color"/>
    <x v="1"/>
    <s v="English"/>
    <s v="USA"/>
    <s v="R"/>
    <s v="Julie Benz"/>
    <x v="281"/>
    <n v="3000"/>
    <n v="6419"/>
    <n v="10"/>
    <n v="478"/>
    <n v="6.3"/>
    <n v="52"/>
    <n v="106"/>
    <n v="27457409"/>
    <n v="6000000"/>
    <x v="299"/>
  </r>
  <r>
    <s v="The Curse of the Jade Scorpion"/>
    <n v="1"/>
    <d v="2001-04-10T00:00:00"/>
    <s v="Color"/>
    <x v="1"/>
    <s v="English"/>
    <s v="USA"/>
    <s v="PG-13"/>
    <s v="Woody Allen"/>
    <x v="101"/>
    <n v="11000"/>
    <n v="12534"/>
    <n v="11000"/>
    <n v="826"/>
    <n v="6.8"/>
    <n v="116"/>
    <n v="103"/>
    <n v="7496522"/>
    <n v="26000000"/>
    <x v="300"/>
  </r>
  <r>
    <s v="The Fast and the Furious"/>
    <n v="1"/>
    <d v="2001-09-08T00:00:00"/>
    <s v="Color"/>
    <x v="5"/>
    <s v="English"/>
    <s v="USA"/>
    <s v="PG-13"/>
    <s v="Paul Walker"/>
    <x v="132"/>
    <n v="23000"/>
    <n v="45327"/>
    <n v="357"/>
    <n v="14000"/>
    <n v="6.7"/>
    <n v="187"/>
    <n v="106"/>
    <n v="144512310"/>
    <n v="38000000"/>
    <x v="301"/>
  </r>
  <r>
    <s v="The Forsaken"/>
    <n v="1"/>
    <d v="2001-06-28T00:00:00"/>
    <s v="Color"/>
    <x v="4"/>
    <s v="English"/>
    <s v="USA"/>
    <s v="R"/>
    <s v="Brendan Fehr"/>
    <x v="282"/>
    <n v="847"/>
    <n v="3004"/>
    <n v="23"/>
    <n v="327"/>
    <n v="5.3"/>
    <n v="56"/>
    <n v="90"/>
    <n v="6755271"/>
    <n v="5000000"/>
    <x v="302"/>
  </r>
  <r>
    <s v="The Glass House"/>
    <n v="1"/>
    <d v="2001-03-29T00:00:00"/>
    <s v="Color"/>
    <x v="3"/>
    <s v="English"/>
    <s v="USA"/>
    <s v="PG-13"/>
    <s v="Chris Noth"/>
    <x v="283"/>
    <n v="962"/>
    <n v="4239"/>
    <n v="12"/>
    <n v="804"/>
    <n v="5.8"/>
    <n v="95"/>
    <n v="106"/>
    <n v="17951431"/>
    <n v="30000000"/>
    <x v="303"/>
  </r>
  <r>
    <s v="The Jimmy Show"/>
    <n v="1"/>
    <d v="2001-07-04T00:00:00"/>
    <s v="Color"/>
    <x v="1"/>
    <s v="English"/>
    <s v="USA"/>
    <s v="R"/>
    <s v="Lynn Cohen"/>
    <x v="284"/>
    <n v="474"/>
    <n v="920"/>
    <n v="436"/>
    <n v="47"/>
    <n v="5.4"/>
    <n v="9"/>
    <n v="96"/>
    <n v="703"/>
    <n v="1500000"/>
    <x v="304"/>
  </r>
  <r>
    <s v="The Last Castle"/>
    <n v="1"/>
    <d v="2001-05-13T00:00:00"/>
    <s v="Color"/>
    <x v="5"/>
    <s v="English"/>
    <s v="USA"/>
    <s v="R"/>
    <s v="Clifton Collins Jr."/>
    <x v="116"/>
    <n v="968"/>
    <n v="3012"/>
    <n v="37"/>
    <n v="0"/>
    <n v="6.9"/>
    <n v="110"/>
    <n v="131"/>
    <n v="18208078"/>
    <n v="60000000"/>
    <x v="305"/>
  </r>
  <r>
    <s v="The Legend of Suriyothai"/>
    <n v="1"/>
    <d v="2001-08-06T00:00:00"/>
    <s v="Color"/>
    <x v="5"/>
    <s v="Thai"/>
    <s v="Thailand"/>
    <s v="R"/>
    <s v="Sarunyu Wongkrachang"/>
    <x v="285"/>
    <n v="7"/>
    <n v="32"/>
    <n v="6"/>
    <n v="124"/>
    <n v="6.6"/>
    <n v="31"/>
    <n v="300"/>
    <n v="454255"/>
    <n v="400000000"/>
    <x v="306"/>
  </r>
  <r>
    <s v="The Lord of the Rings: The Fellowship of the Ring"/>
    <n v="1"/>
    <d v="2001-11-06T00:00:00"/>
    <s v="Color"/>
    <x v="5"/>
    <s v="English"/>
    <s v="New Zealand"/>
    <s v="PG-13"/>
    <s v="Christopher Lee"/>
    <x v="286"/>
    <n v="16000"/>
    <n v="22342"/>
    <n v="0"/>
    <n v="21000"/>
    <n v="8.8000000000000007"/>
    <n v="297"/>
    <n v="171"/>
    <n v="313837577"/>
    <n v="93000000"/>
    <x v="307"/>
  </r>
  <r>
    <s v="The Lost Skeleton of Cadavra"/>
    <n v="1"/>
    <d v="2001-05-04T00:00:00"/>
    <s v="Black and White"/>
    <x v="1"/>
    <s v="English"/>
    <s v="USA"/>
    <s v="PG"/>
    <s v="Fay Masterson"/>
    <x v="287"/>
    <n v="126"/>
    <n v="284"/>
    <n v="56"/>
    <n v="0"/>
    <n v="7"/>
    <n v="88"/>
    <n v="90"/>
    <n v="110536"/>
    <n v="40000"/>
    <x v="308"/>
  </r>
  <r>
    <s v="The Majestic"/>
    <n v="1"/>
    <d v="2001-11-30T00:00:00"/>
    <s v="Color"/>
    <x v="2"/>
    <s v="English"/>
    <s v="USA"/>
    <s v="PG"/>
    <s v="Martin Landau"/>
    <x v="288"/>
    <n v="940"/>
    <n v="4310"/>
    <n v="0"/>
    <n v="0"/>
    <n v="6.9"/>
    <n v="128"/>
    <n v="152"/>
    <n v="27796042"/>
    <n v="72000000"/>
    <x v="309"/>
  </r>
  <r>
    <s v="The Mexican"/>
    <n v="1"/>
    <d v="2001-02-08T00:00:00"/>
    <s v="Color"/>
    <x v="0"/>
    <s v="English"/>
    <s v="USA"/>
    <s v="R"/>
    <s v="J.K. Simmons"/>
    <x v="289"/>
    <n v="24000"/>
    <n v="43917"/>
    <n v="563"/>
    <n v="2000"/>
    <n v="6.1"/>
    <n v="125"/>
    <n v="123"/>
    <n v="66808615"/>
    <n v="34000000"/>
    <x v="310"/>
  </r>
  <r>
    <s v="The Mummy Returns"/>
    <n v="1"/>
    <d v="2001-01-06T00:00:00"/>
    <s v="Color"/>
    <x v="5"/>
    <s v="English"/>
    <s v="USA"/>
    <s v="PG-13"/>
    <s v="Dwayne Johnson"/>
    <x v="290"/>
    <n v="12000"/>
    <n v="15972"/>
    <n v="208"/>
    <n v="0"/>
    <n v="6.3"/>
    <n v="202"/>
    <n v="130"/>
    <n v="202007640"/>
    <n v="98000000"/>
    <x v="311"/>
  </r>
  <r>
    <s v="The Musketeer"/>
    <n v="1"/>
    <d v="2001-02-13T00:00:00"/>
    <s v="Color"/>
    <x v="5"/>
    <s v="English"/>
    <s v="Germany"/>
    <s v="PG-13"/>
    <s v="Catherine Deneuve"/>
    <x v="291"/>
    <n v="964"/>
    <n v="2888"/>
    <n v="0"/>
    <n v="299"/>
    <n v="4.7"/>
    <n v="107"/>
    <n v="104"/>
    <n v="27053815"/>
    <n v="40000000"/>
    <x v="312"/>
  </r>
  <r>
    <s v="The One"/>
    <n v="1"/>
    <d v="2001-05-10T00:00:00"/>
    <s v="Color"/>
    <x v="5"/>
    <s v="English"/>
    <s v="USA"/>
    <s v="PG-13"/>
    <s v="Jason Statham"/>
    <x v="41"/>
    <n v="26000"/>
    <n v="32831"/>
    <n v="70"/>
    <n v="0"/>
    <n v="5.9"/>
    <n v="98"/>
    <n v="85"/>
    <n v="43905746"/>
    <n v="49000000"/>
    <x v="313"/>
  </r>
  <r>
    <s v="The Other Side of Heaven"/>
    <n v="1"/>
    <d v="2001-06-10T00:00:00"/>
    <s v="Color"/>
    <x v="0"/>
    <s v="English"/>
    <s v="USA"/>
    <s v="PG"/>
    <s v="Anne Hathaway"/>
    <x v="292"/>
    <n v="11000"/>
    <n v="11116"/>
    <n v="7"/>
    <n v="650"/>
    <n v="6.5"/>
    <n v="27"/>
    <n v="113"/>
    <n v="4720371"/>
    <n v="7000000"/>
    <x v="314"/>
  </r>
  <r>
    <s v="The Others"/>
    <n v="1"/>
    <d v="2001-01-12T00:00:00"/>
    <s v="Color"/>
    <x v="10"/>
    <s v="English"/>
    <s v="USA"/>
    <s v="PG-13"/>
    <s v="Fionnula Flanagan"/>
    <x v="293"/>
    <n v="482"/>
    <n v="956"/>
    <n v="448"/>
    <n v="20000"/>
    <n v="7.6"/>
    <n v="239"/>
    <n v="101"/>
    <n v="96471845"/>
    <n v="17000000"/>
    <x v="315"/>
  </r>
  <r>
    <s v="The Pledge"/>
    <n v="1"/>
    <d v="2001-02-11T00:00:00"/>
    <s v="Color"/>
    <x v="3"/>
    <s v="English"/>
    <s v="USA"/>
    <s v="R"/>
    <s v="Costas Mandylor"/>
    <x v="294"/>
    <n v="723"/>
    <n v="793"/>
    <n v="0"/>
    <n v="0"/>
    <n v="6.8"/>
    <n v="150"/>
    <n v="124"/>
    <n v="19719930"/>
    <n v="45000000"/>
    <x v="316"/>
  </r>
  <r>
    <s v="The Princess Diaries"/>
    <n v="1"/>
    <d v="2001-09-02T00:00:00"/>
    <s v="Color"/>
    <x v="1"/>
    <s v="English"/>
    <s v="USA"/>
    <s v="G"/>
    <s v="Anne Hathaway"/>
    <x v="295"/>
    <n v="11000"/>
    <n v="13645"/>
    <n v="0"/>
    <n v="0"/>
    <n v="6.2"/>
    <n v="108"/>
    <n v="111"/>
    <n v="108244774"/>
    <n v="37000000"/>
    <x v="317"/>
  </r>
  <r>
    <s v="The Royal Tenenbaums"/>
    <n v="1"/>
    <d v="2001-08-06T00:00:00"/>
    <s v="Color"/>
    <x v="1"/>
    <s v="English"/>
    <s v="USA"/>
    <s v="R"/>
    <s v="Bill Murray"/>
    <x v="296"/>
    <n v="13000"/>
    <n v="14609"/>
    <n v="0"/>
    <n v="0"/>
    <n v="7.6"/>
    <n v="220"/>
    <n v="110"/>
    <n v="52353636"/>
    <n v="21000000"/>
    <x v="318"/>
  </r>
  <r>
    <s v="The Score"/>
    <n v="1"/>
    <d v="2001-09-30T00:00:00"/>
    <s v="Color"/>
    <x v="3"/>
    <s v="English"/>
    <s v="USA"/>
    <s v="R"/>
    <s v="Robert De Niro"/>
    <x v="297"/>
    <n v="22000"/>
    <n v="32871"/>
    <n v="0"/>
    <n v="0"/>
    <n v="6.8"/>
    <n v="141"/>
    <n v="124"/>
    <n v="71069884"/>
    <n v="68000000"/>
    <x v="319"/>
  </r>
  <r>
    <s v="The Shipping News"/>
    <n v="1"/>
    <d v="2001-02-26T00:00:00"/>
    <s v="Color"/>
    <x v="2"/>
    <s v="English"/>
    <s v="USA"/>
    <s v="R"/>
    <s v="Kevin Spacey"/>
    <x v="28"/>
    <n v="18000"/>
    <n v="19805"/>
    <n v="529"/>
    <n v="0"/>
    <n v="6.8"/>
    <n v="119"/>
    <n v="111"/>
    <n v="11405825"/>
    <n v="35000000"/>
    <x v="320"/>
  </r>
  <r>
    <s v="The Tailor of Panama"/>
    <n v="1"/>
    <d v="2001-04-23T00:00:00"/>
    <s v="Color"/>
    <x v="2"/>
    <s v="English"/>
    <s v="USA"/>
    <s v="R"/>
    <s v="Daniel Radcliffe"/>
    <x v="298"/>
    <n v="11000"/>
    <n v="14995"/>
    <n v="128"/>
    <n v="813"/>
    <n v="6.1"/>
    <n v="104"/>
    <n v="109"/>
    <n v="13491653"/>
    <n v="18000000"/>
    <x v="321"/>
  </r>
  <r>
    <s v="The Wash"/>
    <n v="1"/>
    <d v="2001-09-08T00:00:00"/>
    <s v="Color"/>
    <x v="1"/>
    <s v="English"/>
    <s v="USA"/>
    <s v="R"/>
    <s v="Angell Conwell"/>
    <x v="2"/>
    <n v="522"/>
    <n v="955"/>
    <n v="69"/>
    <n v="842"/>
    <n v="4.5999999999999996"/>
    <n v="27"/>
    <n v="93"/>
    <n v="10097096"/>
    <n v="4000000"/>
    <x v="322"/>
  </r>
  <r>
    <s v="The Wedding Planner"/>
    <n v="1"/>
    <d v="2001-09-14T00:00:00"/>
    <s v="Color"/>
    <x v="1"/>
    <s v="English"/>
    <s v="Germany"/>
    <s v="PG-13"/>
    <s v="Matthew McConaughey"/>
    <x v="299"/>
    <n v="11000"/>
    <n v="17533"/>
    <n v="163"/>
    <n v="0"/>
    <n v="5.2"/>
    <n v="108"/>
    <n v="103"/>
    <n v="60400856"/>
    <n v="35000000"/>
    <x v="323"/>
  </r>
  <r>
    <s v="Thir13en Ghosts"/>
    <n v="1"/>
    <d v="2001-03-06T00:00:00"/>
    <s v="Color"/>
    <x v="4"/>
    <s v="English"/>
    <s v="USA"/>
    <s v="R"/>
    <s v="Shannon Elizabeth"/>
    <x v="300"/>
    <n v="1000"/>
    <n v="3023"/>
    <n v="17"/>
    <n v="0"/>
    <n v="5.5"/>
    <n v="149"/>
    <n v="91"/>
    <n v="41867960"/>
    <n v="20000000"/>
    <x v="324"/>
  </r>
  <r>
    <s v="Thirteen Conversations About One Thing"/>
    <n v="1"/>
    <d v="2001-09-01T00:00:00"/>
    <s v="Color"/>
    <x v="2"/>
    <s v="English"/>
    <s v="USA"/>
    <s v="R"/>
    <s v="Matthew McConaughey"/>
    <x v="301"/>
    <n v="11000"/>
    <n v="12250"/>
    <n v="11"/>
    <n v="430"/>
    <n v="7.1"/>
    <n v="79"/>
    <n v="104"/>
    <n v="3287435"/>
    <n v="4500000"/>
    <x v="325"/>
  </r>
  <r>
    <s v="Tomcats"/>
    <n v="1"/>
    <d v="2001-08-11T00:00:00"/>
    <s v="Color"/>
    <x v="1"/>
    <s v="English"/>
    <s v="USA"/>
    <s v="R"/>
    <s v="Shannon Elizabeth"/>
    <x v="302"/>
    <n v="1000"/>
    <n v="2729"/>
    <n v="5"/>
    <n v="449"/>
    <n v="5.3"/>
    <n v="75"/>
    <n v="95"/>
    <n v="13558739"/>
    <n v="11000000"/>
    <x v="326"/>
  </r>
  <r>
    <s v="Town &amp; Country"/>
    <n v="1"/>
    <d v="2001-03-11T00:00:00"/>
    <s v="Color"/>
    <x v="1"/>
    <s v="English"/>
    <s v="New Line"/>
    <s v="R"/>
    <s v="Del Zamora"/>
    <x v="266"/>
    <n v="752"/>
    <n v="3133"/>
    <n v="23"/>
    <n v="53"/>
    <n v="4.4000000000000004"/>
    <n v="62"/>
    <n v="104"/>
    <n v="6712451"/>
    <n v="90000000"/>
    <x v="327"/>
  </r>
  <r>
    <s v="Training Day"/>
    <n v="1"/>
    <d v="2001-05-22T00:00:00"/>
    <s v="Color"/>
    <x v="3"/>
    <s v="English"/>
    <s v="USA"/>
    <s v="R"/>
    <s v="Denzel Washington"/>
    <x v="303"/>
    <n v="18000"/>
    <n v="22370"/>
    <n v="845"/>
    <n v="0"/>
    <n v="7.7"/>
    <n v="109"/>
    <n v="122"/>
    <n v="76261036"/>
    <n v="45000000"/>
    <x v="328"/>
  </r>
  <r>
    <s v="Two Can Play That Game"/>
    <n v="1"/>
    <d v="2001-02-12T00:00:00"/>
    <s v="Color"/>
    <x v="1"/>
    <s v="English"/>
    <s v="USA"/>
    <s v="R"/>
    <s v="Mo'Nique"/>
    <x v="304"/>
    <n v="939"/>
    <n v="2815"/>
    <n v="7"/>
    <n v="593"/>
    <n v="6.1"/>
    <n v="40"/>
    <n v="90"/>
    <n v="22235901"/>
    <n v="6000000"/>
    <x v="329"/>
  </r>
  <r>
    <s v="Valentine"/>
    <n v="1"/>
    <d v="2001-01-04T00:00:00"/>
    <s v="Color"/>
    <x v="4"/>
    <s v="English"/>
    <s v="USA"/>
    <s v="R"/>
    <s v="Marley Shelton"/>
    <x v="305"/>
    <n v="690"/>
    <n v="2402"/>
    <n v="9"/>
    <n v="0"/>
    <n v="4.7"/>
    <n v="120"/>
    <n v="96"/>
    <n v="20384136"/>
    <n v="10000000"/>
    <x v="330"/>
  </r>
  <r>
    <s v="Vanilla Sky"/>
    <n v="1"/>
    <d v="2001-06-28T00:00:00"/>
    <s v="Color"/>
    <x v="10"/>
    <s v="English"/>
    <s v="USA"/>
    <s v="R"/>
    <s v="Tom Cruise"/>
    <x v="5"/>
    <n v="10000"/>
    <n v="11458"/>
    <n v="488"/>
    <n v="0"/>
    <n v="6.9"/>
    <n v="153"/>
    <n v="141"/>
    <n v="100614858"/>
    <n v="68000000"/>
    <x v="331"/>
  </r>
  <r>
    <s v="Wasabi"/>
    <n v="1"/>
    <d v="2001-01-04T00:00:00"/>
    <s v="Color"/>
    <x v="5"/>
    <s v="French"/>
    <s v="France"/>
    <s v="R"/>
    <s v="Carole Bouquet"/>
    <x v="306"/>
    <n v="235"/>
    <n v="303"/>
    <n v="7"/>
    <n v="0"/>
    <n v="6.6"/>
    <n v="40"/>
    <n v="94"/>
    <n v="81525"/>
    <n v="15300000"/>
    <x v="332"/>
  </r>
  <r>
    <s v="What's the Worst That Could Happen?"/>
    <n v="1"/>
    <d v="2001-10-21T00:00:00"/>
    <s v="Color"/>
    <x v="1"/>
    <s v="English"/>
    <s v="USA"/>
    <s v="PG-13"/>
    <s v="Bernie Mac"/>
    <x v="307"/>
    <n v="1000"/>
    <n v="3664"/>
    <n v="39"/>
    <n v="304"/>
    <n v="5.5"/>
    <n v="64"/>
    <n v="94"/>
    <n v="32095318"/>
    <n v="45000000"/>
    <x v="333"/>
  </r>
  <r>
    <s v="Winged Migration"/>
    <n v="1"/>
    <d v="2001-12-22T00:00:00"/>
    <s v="Color"/>
    <x v="9"/>
    <s v="English"/>
    <s v="France"/>
    <s v="G"/>
    <s v="Jacques Perrin"/>
    <x v="308"/>
    <n v="63"/>
    <n v="66"/>
    <n v="63"/>
    <n v="1000"/>
    <n v="8"/>
    <n v="100"/>
    <n v="81"/>
    <n v="10762178"/>
    <n v="160000000"/>
    <x v="334"/>
  </r>
  <r>
    <s v="Y Tu MamÃ¡ TambiÃ©n"/>
    <n v="1"/>
    <d v="2001-11-19T00:00:00"/>
    <s v="Color"/>
    <x v="0"/>
    <s v="Spanish"/>
    <s v="Mexico"/>
    <s v="R"/>
    <s v="Maribel VerdÃº"/>
    <x v="309"/>
    <n v="269"/>
    <n v="361"/>
    <n v="0"/>
    <n v="0"/>
    <n v="7.7"/>
    <n v="173"/>
    <n v="106"/>
    <n v="13622333"/>
    <n v="2000000"/>
    <x v="335"/>
  </r>
  <r>
    <s v="Zoolander"/>
    <n v="1"/>
    <d v="2001-07-14T00:00:00"/>
    <s v="Color"/>
    <x v="1"/>
    <s v="English"/>
    <s v="Germany"/>
    <s v="PG-13"/>
    <s v="Milla Jovovich"/>
    <x v="310"/>
    <n v="14000"/>
    <n v="34565"/>
    <n v="0"/>
    <n v="0"/>
    <n v="6.6"/>
    <n v="135"/>
    <n v="90"/>
    <n v="45162741"/>
    <n v="28000000"/>
    <x v="336"/>
  </r>
  <r>
    <s v="25th Hour"/>
    <n v="1"/>
    <d v="2002-07-18T00:00:00"/>
    <s v="Color"/>
    <x v="2"/>
    <s v="English"/>
    <s v="USA"/>
    <s v="R"/>
    <s v="Philip Seymour Hoffman"/>
    <x v="11"/>
    <n v="22000"/>
    <n v="26050"/>
    <n v="0"/>
    <n v="0"/>
    <n v="7.7"/>
    <n v="202"/>
    <n v="108"/>
    <n v="13060843"/>
    <n v="15000000"/>
    <x v="337"/>
  </r>
  <r>
    <s v="28 Days Later..."/>
    <n v="1"/>
    <d v="2002-03-11T00:00:00"/>
    <s v="Color"/>
    <x v="2"/>
    <s v="English"/>
    <s v="UK"/>
    <s v="R"/>
    <s v="Noah Huntley"/>
    <x v="111"/>
    <n v="133"/>
    <n v="241"/>
    <n v="0"/>
    <n v="11000"/>
    <n v="7.6"/>
    <n v="224"/>
    <n v="113"/>
    <n v="45063889"/>
    <n v="8000000"/>
    <x v="338"/>
  </r>
  <r>
    <s v="40 Days and 40 Nights"/>
    <n v="1"/>
    <d v="2002-02-17T00:00:00"/>
    <s v="Color"/>
    <x v="1"/>
    <s v="English"/>
    <s v="USA"/>
    <s v="R"/>
    <s v="Emmanuelle Vaugier"/>
    <x v="311"/>
    <n v="1000"/>
    <n v="3294"/>
    <n v="36"/>
    <n v="2000"/>
    <n v="5.6"/>
    <n v="140"/>
    <n v="96"/>
    <n v="37939782"/>
    <n v="17000000"/>
    <x v="339"/>
  </r>
  <r>
    <s v="8 Mile"/>
    <n v="1"/>
    <d v="2002-04-06T00:00:00"/>
    <s v="Color"/>
    <x v="2"/>
    <s v="English"/>
    <s v="USA"/>
    <s v="R"/>
    <s v="Mekhi Phifer"/>
    <x v="154"/>
    <n v="1000"/>
    <n v="1954"/>
    <n v="161"/>
    <n v="0"/>
    <n v="7"/>
    <n v="119"/>
    <n v="110"/>
    <n v="116724075"/>
    <n v="41000000"/>
    <x v="340"/>
  </r>
  <r>
    <s v="8 Women"/>
    <n v="1"/>
    <d v="2002-05-02T00:00:00"/>
    <s v="Color"/>
    <x v="1"/>
    <s v="French"/>
    <s v="France"/>
    <s v="R"/>
    <s v="Catherine Deneuve"/>
    <x v="312"/>
    <n v="963"/>
    <n v="3543"/>
    <n v="341"/>
    <n v="0"/>
    <n v="7.1"/>
    <n v="128"/>
    <n v="111"/>
    <n v="3076425"/>
    <n v="8000000"/>
    <x v="341"/>
  </r>
  <r>
    <s v="A Walk to Remember"/>
    <n v="1"/>
    <d v="2002-12-04T00:00:00"/>
    <s v="Color"/>
    <x v="2"/>
    <s v="English"/>
    <s v="USA"/>
    <s v="PG"/>
    <s v="Lauren German"/>
    <x v="299"/>
    <n v="683"/>
    <n v="2436"/>
    <n v="163"/>
    <n v="19000"/>
    <n v="7.4"/>
    <n v="80"/>
    <n v="101"/>
    <n v="41227069"/>
    <n v="11000000"/>
    <x v="342"/>
  </r>
  <r>
    <s v="Abandon"/>
    <n v="1"/>
    <d v="2002-02-10T00:00:00"/>
    <s v="Color"/>
    <x v="2"/>
    <s v="English"/>
    <s v="USA"/>
    <s v="PG-13"/>
    <s v="Charlie Hunnam"/>
    <x v="313"/>
    <n v="16000"/>
    <n v="28987"/>
    <n v="79"/>
    <n v="261"/>
    <n v="4.9000000000000004"/>
    <n v="72"/>
    <n v="99"/>
    <n v="10719367"/>
    <n v="25000000"/>
    <x v="343"/>
  </r>
  <r>
    <s v="About a Boy"/>
    <n v="1"/>
    <d v="2002-06-17T00:00:00"/>
    <s v="Color"/>
    <x v="1"/>
    <s v="English"/>
    <s v="UK"/>
    <s v="PG-13"/>
    <s v="Sharon Small"/>
    <x v="191"/>
    <n v="66"/>
    <n v="74"/>
    <n v="129"/>
    <n v="0"/>
    <n v="7.1"/>
    <n v="158"/>
    <n v="101"/>
    <n v="40566655"/>
    <n v="30000000"/>
    <x v="344"/>
  </r>
  <r>
    <s v="About Schmidt"/>
    <n v="1"/>
    <d v="2002-05-29T00:00:00"/>
    <s v="Color"/>
    <x v="1"/>
    <s v="English"/>
    <s v="USA"/>
    <s v="R"/>
    <s v="Hope Davis"/>
    <x v="314"/>
    <n v="442"/>
    <n v="1556"/>
    <n v="729"/>
    <n v="0"/>
    <n v="7.2"/>
    <n v="217"/>
    <n v="125"/>
    <n v="65010106"/>
    <n v="30000000"/>
    <x v="345"/>
  </r>
  <r>
    <s v="Adaptation."/>
    <n v="1"/>
    <d v="2002-04-13T00:00:00"/>
    <s v="Color"/>
    <x v="1"/>
    <s v="English"/>
    <s v="USA"/>
    <s v="R"/>
    <s v="Nicolas Cage"/>
    <x v="315"/>
    <n v="12000"/>
    <n v="25489"/>
    <n v="0"/>
    <n v="0"/>
    <n v="7.7"/>
    <n v="241"/>
    <n v="81"/>
    <n v="22245861"/>
    <n v="19000000"/>
    <x v="346"/>
  </r>
  <r>
    <s v="All About the Benjamins"/>
    <n v="1"/>
    <d v="2002-10-10T00:00:00"/>
    <s v="Color"/>
    <x v="5"/>
    <s v="English"/>
    <s v="USA"/>
    <s v="R"/>
    <s v="Mike Epps"/>
    <x v="316"/>
    <n v="706"/>
    <n v="1421"/>
    <n v="10"/>
    <n v="530"/>
    <n v="5.7"/>
    <n v="40"/>
    <n v="95"/>
    <n v="25482931"/>
    <n v="14000000"/>
    <x v="347"/>
  </r>
  <r>
    <s v="All or Nothing"/>
    <n v="1"/>
    <d v="2002-07-01T00:00:00"/>
    <s v="Color"/>
    <x v="2"/>
    <s v="English"/>
    <s v="UK"/>
    <s v="R"/>
    <s v="Lesley Manville"/>
    <x v="317"/>
    <n v="149"/>
    <n v="251"/>
    <n v="608"/>
    <n v="484"/>
    <n v="7.6"/>
    <n v="81"/>
    <n v="121"/>
    <n v="112935"/>
    <n v="9000000"/>
    <x v="348"/>
  </r>
  <r>
    <s v="Amen."/>
    <n v="1"/>
    <d v="2002-10-04T00:00:00"/>
    <s v="Color"/>
    <x v="6"/>
    <s v="English"/>
    <s v="France"/>
    <s v="Unrated"/>
    <s v="Sebastian Koch"/>
    <x v="318"/>
    <n v="380"/>
    <n v="1429"/>
    <n v="333"/>
    <n v="0"/>
    <n v="7.3"/>
    <n v="69"/>
    <n v="132"/>
    <n v="274299"/>
    <n v="103000000"/>
    <x v="349"/>
  </r>
  <r>
    <s v="Analyze That"/>
    <n v="1"/>
    <d v="2002-10-26T00:00:00"/>
    <s v="Color"/>
    <x v="1"/>
    <s v="English"/>
    <s v="USA"/>
    <s v="R"/>
    <s v="Robert De Niro"/>
    <x v="13"/>
    <n v="22000"/>
    <n v="22889"/>
    <n v="11000"/>
    <n v="846"/>
    <n v="5.9"/>
    <n v="105"/>
    <n v="96"/>
    <n v="32122249"/>
    <n v="60000000"/>
    <x v="350"/>
  </r>
  <r>
    <s v="Antwone Fisher"/>
    <n v="1"/>
    <d v="2002-09-27T00:00:00"/>
    <s v="Color"/>
    <x v="6"/>
    <s v="English"/>
    <s v="USA"/>
    <s v="PG-13"/>
    <s v="Denzel Washington"/>
    <x v="319"/>
    <n v="18000"/>
    <n v="20456"/>
    <n v="18000"/>
    <n v="0"/>
    <n v="7.3"/>
    <n v="121"/>
    <n v="117"/>
    <n v="21078145"/>
    <n v="12500000"/>
    <x v="351"/>
  </r>
  <r>
    <s v="Austin Powers in Goldmember"/>
    <n v="1"/>
    <d v="2002-06-16T00:00:00"/>
    <s v="Color"/>
    <x v="5"/>
    <s v="English"/>
    <s v="USA"/>
    <s v="PG-13"/>
    <s v="Verne Troyer"/>
    <x v="68"/>
    <n v="645"/>
    <n v="2725"/>
    <n v="116"/>
    <n v="0"/>
    <n v="6.2"/>
    <n v="194"/>
    <n v="94"/>
    <n v="213079163"/>
    <n v="63000000"/>
    <x v="352"/>
  </r>
  <r>
    <s v="Auto Focus"/>
    <n v="1"/>
    <d v="2002-04-29T00:00:00"/>
    <s v="Color"/>
    <x v="6"/>
    <s v="English"/>
    <s v="USA"/>
    <s v="R"/>
    <s v="Ed Begley Jr."/>
    <x v="320"/>
    <n v="783"/>
    <n v="2684"/>
    <n v="261"/>
    <n v="357"/>
    <n v="6.6"/>
    <n v="97"/>
    <n v="105"/>
    <n v="2062066"/>
    <n v="7000000"/>
    <x v="353"/>
  </r>
  <r>
    <s v="Bad Company"/>
    <n v="1"/>
    <d v="2002-11-16T00:00:00"/>
    <s v="Color"/>
    <x v="5"/>
    <s v="English"/>
    <s v="USA"/>
    <s v="PG-13"/>
    <s v="Anthony Hopkins"/>
    <x v="321"/>
    <n v="12000"/>
    <n v="12993"/>
    <n v="541"/>
    <n v="792"/>
    <n v="5.6"/>
    <n v="128"/>
    <n v="116"/>
    <n v="30157016"/>
    <n v="70000000"/>
    <x v="354"/>
  </r>
  <r>
    <s v="Ballistic: Ecks vs. Sever"/>
    <n v="1"/>
    <d v="2002-09-21T00:00:00"/>
    <s v="Color"/>
    <x v="5"/>
    <s v="English"/>
    <s v="USA"/>
    <s v="R"/>
    <s v="Talisa Soto"/>
    <x v="322"/>
    <n v="349"/>
    <n v="1846"/>
    <n v="8"/>
    <n v="391"/>
    <n v="3.6"/>
    <n v="92"/>
    <n v="91"/>
    <n v="14294842"/>
    <n v="70000000"/>
    <x v="355"/>
  </r>
  <r>
    <s v="Barbershop"/>
    <n v="1"/>
    <d v="2002-10-30T00:00:00"/>
    <s v="Color"/>
    <x v="1"/>
    <s v="English"/>
    <s v="USA"/>
    <s v="PG-13"/>
    <s v="Sean Patrick Thomas"/>
    <x v="323"/>
    <n v="656"/>
    <n v="2754"/>
    <n v="167"/>
    <n v="770"/>
    <n v="6.3"/>
    <n v="91"/>
    <n v="102"/>
    <n v="75074950"/>
    <n v="12000000"/>
    <x v="356"/>
  </r>
  <r>
    <s v="Bend It Like Beckham"/>
    <n v="1"/>
    <d v="2002-03-11T00:00:00"/>
    <s v="Color"/>
    <x v="1"/>
    <s v="English"/>
    <s v="UK"/>
    <s v="PG-13"/>
    <s v="Archie Panjabi"/>
    <x v="324"/>
    <n v="883"/>
    <n v="2201"/>
    <n v="98"/>
    <n v="0"/>
    <n v="6.7"/>
    <n v="161"/>
    <n v="112"/>
    <n v="32541719"/>
    <n v="3500159"/>
    <x v="357"/>
  </r>
  <r>
    <s v="Better Luck Tomorrow"/>
    <n v="1"/>
    <d v="2002-01-02T00:00:00"/>
    <s v="Color"/>
    <x v="3"/>
    <s v="English"/>
    <s v="USA"/>
    <s v="R"/>
    <s v="Parry Shen"/>
    <x v="325"/>
    <n v="94"/>
    <n v="139"/>
    <n v="681"/>
    <n v="661"/>
    <n v="7.2"/>
    <n v="51"/>
    <n v="98"/>
    <n v="3799339"/>
    <n v="250000"/>
    <x v="358"/>
  </r>
  <r>
    <s v="Big Fat Liar"/>
    <n v="1"/>
    <d v="2002-04-26T00:00:00"/>
    <s v="Color"/>
    <x v="0"/>
    <s v="English"/>
    <s v="USA"/>
    <s v="PG"/>
    <s v="Frankie Muniz"/>
    <x v="326"/>
    <n v="934"/>
    <n v="3707"/>
    <n v="189"/>
    <n v="896"/>
    <n v="5.4"/>
    <n v="69"/>
    <n v="88"/>
    <n v="47811275"/>
    <n v="15000000"/>
    <x v="359"/>
  </r>
  <r>
    <s v="Big Trouble"/>
    <n v="1"/>
    <d v="2002-04-26T00:00:00"/>
    <s v="Color"/>
    <x v="1"/>
    <s v="English"/>
    <s v="USA"/>
    <s v="PG-13"/>
    <s v="Zooey Deschanel"/>
    <x v="327"/>
    <n v="11000"/>
    <n v="13917"/>
    <n v="188"/>
    <n v="892"/>
    <n v="6.5"/>
    <n v="87"/>
    <n v="74"/>
    <n v="7262288"/>
    <n v="40000000"/>
    <x v="360"/>
  </r>
  <r>
    <s v="Blade II"/>
    <n v="1"/>
    <d v="2002-04-21T00:00:00"/>
    <s v="Color"/>
    <x v="5"/>
    <s v="English"/>
    <s v="USA"/>
    <s v="R"/>
    <s v="Norman Reedus"/>
    <x v="328"/>
    <n v="12000"/>
    <n v="15371"/>
    <n v="0"/>
    <n v="0"/>
    <n v="6.7"/>
    <n v="224"/>
    <n v="117"/>
    <n v="81645152"/>
    <n v="54000000"/>
    <x v="361"/>
  </r>
  <r>
    <s v="Blood Work"/>
    <n v="1"/>
    <d v="2002-11-26T00:00:00"/>
    <s v="Color"/>
    <x v="5"/>
    <s v="English"/>
    <s v="USA"/>
    <s v="R"/>
    <s v="Clint Eastwood"/>
    <x v="105"/>
    <n v="16000"/>
    <n v="18635"/>
    <n v="16000"/>
    <n v="705"/>
    <n v="6.4"/>
    <n v="146"/>
    <n v="110"/>
    <n v="26199517"/>
    <n v="50000000"/>
    <x v="362"/>
  </r>
  <r>
    <s v="Bloody Sunday"/>
    <n v="1"/>
    <d v="2002-04-10T00:00:00"/>
    <s v="Color"/>
    <x v="2"/>
    <s v="English"/>
    <s v="UK"/>
    <s v="R"/>
    <s v="James Nesbitt"/>
    <x v="329"/>
    <n v="773"/>
    <n v="976"/>
    <n v="521"/>
    <n v="0"/>
    <n v="7.7"/>
    <n v="92"/>
    <n v="107"/>
    <n v="768045"/>
    <n v="2000000"/>
    <x v="363"/>
  </r>
  <r>
    <s v="Blue Car"/>
    <n v="1"/>
    <d v="2002-09-24T00:00:00"/>
    <s v="Color"/>
    <x v="2"/>
    <s v="English"/>
    <s v="USA"/>
    <s v="R"/>
    <s v="Frances Fisher"/>
    <x v="330"/>
    <n v="638"/>
    <n v="1641"/>
    <n v="22"/>
    <n v="115"/>
    <n v="6.7"/>
    <n v="44"/>
    <n v="88"/>
    <n v="464126"/>
    <n v="1000000"/>
    <x v="364"/>
  </r>
  <r>
    <s v="Blue Crush"/>
    <n v="1"/>
    <d v="2002-12-06T00:00:00"/>
    <s v="Color"/>
    <x v="2"/>
    <s v="English"/>
    <s v="USA"/>
    <s v="PG-13"/>
    <s v="Faizon Love"/>
    <x v="184"/>
    <n v="585"/>
    <n v="1165"/>
    <n v="134"/>
    <n v="0"/>
    <n v="5.6"/>
    <n v="69"/>
    <n v="104"/>
    <n v="40118420"/>
    <n v="30000000"/>
    <x v="365"/>
  </r>
  <r>
    <s v="Boat Trip"/>
    <n v="1"/>
    <d v="2002-09-28T00:00:00"/>
    <s v="Color"/>
    <x v="1"/>
    <s v="English"/>
    <s v="USA"/>
    <s v="R"/>
    <s v="Vivica A. Fox"/>
    <x v="331"/>
    <n v="890"/>
    <n v="3161"/>
    <n v="2"/>
    <n v="1000"/>
    <n v="4.9000000000000004"/>
    <n v="63"/>
    <n v="97"/>
    <n v="8586376"/>
    <n v="20000000"/>
    <x v="366"/>
  </r>
  <r>
    <s v="Bowling for Columbine"/>
    <n v="1"/>
    <d v="2002-11-18T00:00:00"/>
    <s v="Black and White"/>
    <x v="3"/>
    <s v="English"/>
    <s v="Germany"/>
    <s v="R"/>
    <s v="Michael Moore"/>
    <x v="332"/>
    <n v="909"/>
    <n v="1779"/>
    <n v="909"/>
    <n v="4000"/>
    <n v="8"/>
    <n v="215"/>
    <n v="120"/>
    <n v="21244913"/>
    <n v="4000000"/>
    <x v="367"/>
  </r>
  <r>
    <s v="Brown Sugar"/>
    <n v="1"/>
    <d v="2002-08-15T00:00:00"/>
    <s v="Color"/>
    <x v="1"/>
    <s v="English"/>
    <s v="USA"/>
    <s v="PG-13"/>
    <s v="Boris Kodjoe"/>
    <x v="333"/>
    <n v="1000"/>
    <n v="3199"/>
    <n v="44"/>
    <n v="0"/>
    <n v="6.5"/>
    <n v="37"/>
    <n v="109"/>
    <n v="27362712"/>
    <n v="8000000"/>
    <x v="368"/>
  </r>
  <r>
    <s v="Catch Me If You Can"/>
    <n v="1"/>
    <d v="2002-11-24T00:00:00"/>
    <s v="Color"/>
    <x v="6"/>
    <s v="English"/>
    <s v="USA"/>
    <s v="PG-13"/>
    <s v="Leonardo DiCaprio"/>
    <x v="160"/>
    <n v="29000"/>
    <n v="48153"/>
    <n v="14000"/>
    <n v="15000"/>
    <n v="8"/>
    <n v="194"/>
    <n v="141"/>
    <n v="164435221"/>
    <n v="52000000"/>
    <x v="369"/>
  </r>
  <r>
    <s v="Changing Lanes"/>
    <n v="1"/>
    <d v="2002-01-07T00:00:00"/>
    <s v="Color"/>
    <x v="2"/>
    <s v="English"/>
    <s v="USA"/>
    <s v="R"/>
    <s v="Sydney Pollack"/>
    <x v="334"/>
    <n v="521"/>
    <n v="758"/>
    <n v="50"/>
    <n v="0"/>
    <n v="6.5"/>
    <n v="167"/>
    <n v="91"/>
    <n v="66790248"/>
    <n v="45000000"/>
    <x v="370"/>
  </r>
  <r>
    <s v="Chicago"/>
    <n v="1"/>
    <d v="2002-08-24T00:00:00"/>
    <s v="Black and White"/>
    <x v="1"/>
    <s v="English"/>
    <s v="USA"/>
    <s v="PG-13"/>
    <s v="Colm Feore"/>
    <x v="335"/>
    <n v="539"/>
    <n v="813"/>
    <n v="252"/>
    <n v="0"/>
    <n v="7.2"/>
    <n v="223"/>
    <n v="113"/>
    <n v="170684505"/>
    <n v="45000000"/>
    <x v="371"/>
  </r>
  <r>
    <s v="City by the Sea"/>
    <n v="1"/>
    <d v="2002-04-13T00:00:00"/>
    <s v="Color"/>
    <x v="3"/>
    <s v="English"/>
    <s v="USA"/>
    <s v="R"/>
    <s v="Robert De Niro"/>
    <x v="336"/>
    <n v="22000"/>
    <n v="34377"/>
    <n v="105"/>
    <n v="416"/>
    <n v="6.2"/>
    <n v="104"/>
    <n v="108"/>
    <n v="22433915"/>
    <n v="60000000"/>
    <x v="372"/>
  </r>
  <r>
    <s v="City of Ghosts"/>
    <n v="1"/>
    <d v="2002-04-24T00:00:00"/>
    <s v="Color"/>
    <x v="3"/>
    <s v="English"/>
    <s v="USA"/>
    <s v="R"/>
    <s v="Kirk Fox"/>
    <x v="337"/>
    <n v="109"/>
    <n v="245"/>
    <n v="0"/>
    <n v="204"/>
    <n v="6"/>
    <n v="38"/>
    <n v="116"/>
    <n v="325491"/>
    <n v="17500000"/>
    <x v="373"/>
  </r>
  <r>
    <s v="City of God"/>
    <n v="1"/>
    <d v="2002-09-04T00:00:00"/>
    <s v="Color"/>
    <x v="3"/>
    <s v="Portuguese"/>
    <s v="Brazil"/>
    <s v="R"/>
    <s v="Alice Braga"/>
    <x v="338"/>
    <n v="1000"/>
    <n v="1211"/>
    <n v="353"/>
    <n v="28000"/>
    <n v="8.6999999999999993"/>
    <n v="214"/>
    <n v="135"/>
    <n v="7563397"/>
    <n v="3300000"/>
    <x v="374"/>
  </r>
  <r>
    <s v="Civil Brand"/>
    <n v="1"/>
    <d v="2002-03-07T00:00:00"/>
    <s v="Color"/>
    <x v="3"/>
    <s v="English"/>
    <s v="USA"/>
    <s v="R"/>
    <s v="Monica Calhoun"/>
    <x v="339"/>
    <n v="597"/>
    <n v="2555"/>
    <n v="21"/>
    <n v="86"/>
    <n v="5.3"/>
    <n v="11"/>
    <n v="91"/>
    <n v="243347"/>
    <n v="500000"/>
    <x v="375"/>
  </r>
  <r>
    <s v="Clockstoppers"/>
    <n v="1"/>
    <d v="2002-02-19T00:00:00"/>
    <s v="Color"/>
    <x v="5"/>
    <s v="English"/>
    <s v="USA"/>
    <s v="PG"/>
    <s v="Michael Biehn"/>
    <x v="340"/>
    <n v="2000"/>
    <n v="3917"/>
    <n v="906"/>
    <n v="874"/>
    <n v="5.2"/>
    <n v="69"/>
    <n v="94"/>
    <n v="36985501"/>
    <n v="26000000"/>
    <x v="376"/>
  </r>
  <r>
    <s v="Collateral Damage"/>
    <n v="1"/>
    <d v="2002-09-03T00:00:00"/>
    <s v="Color"/>
    <x v="5"/>
    <s v="English"/>
    <s v="USA"/>
    <s v="R"/>
    <s v="Raymond Cruz"/>
    <x v="341"/>
    <n v="672"/>
    <n v="1460"/>
    <n v="99"/>
    <n v="941"/>
    <n v="5.5"/>
    <n v="135"/>
    <n v="108"/>
    <n v="40048332"/>
    <n v="85000000"/>
    <x v="377"/>
  </r>
  <r>
    <s v="Crossroads"/>
    <n v="1"/>
    <d v="2002-08-16T00:00:00"/>
    <s v="Color"/>
    <x v="1"/>
    <s v="English"/>
    <s v="USA"/>
    <s v="PG-13"/>
    <s v="Britney Spears"/>
    <x v="342"/>
    <n v="1000"/>
    <n v="1531"/>
    <n v="33"/>
    <n v="0"/>
    <n v="3.3"/>
    <n v="111"/>
    <n v="93"/>
    <n v="37188667"/>
    <n v="12000000"/>
    <x v="378"/>
  </r>
  <r>
    <s v="Dark Blue"/>
    <n v="1"/>
    <d v="2002-09-14T00:00:00"/>
    <s v="Color"/>
    <x v="3"/>
    <s v="English"/>
    <s v="USA"/>
    <s v="R"/>
    <s v="Khandi Alexander"/>
    <x v="343"/>
    <n v="556"/>
    <n v="1873"/>
    <n v="41"/>
    <n v="455"/>
    <n v="6.6"/>
    <n v="71"/>
    <n v="118"/>
    <n v="9059588"/>
    <n v="15000000"/>
    <x v="379"/>
  </r>
  <r>
    <s v="Darkness"/>
    <n v="1"/>
    <d v="2002-12-14T00:00:00"/>
    <s v="Color"/>
    <x v="4"/>
    <s v="English"/>
    <s v="USA"/>
    <s v="PG-13"/>
    <s v="Lena Olin"/>
    <x v="344"/>
    <n v="541"/>
    <n v="1228"/>
    <n v="57"/>
    <n v="1000"/>
    <n v="5.4"/>
    <n v="108"/>
    <n v="103"/>
    <n v="22160085"/>
    <n v="10600000"/>
    <x v="380"/>
  </r>
  <r>
    <s v="Death to Smoochy"/>
    <n v="1"/>
    <d v="2002-04-06T00:00:00"/>
    <s v="Color"/>
    <x v="1"/>
    <s v="English"/>
    <s v="UK"/>
    <s v="R"/>
    <s v="Robin Williams"/>
    <x v="345"/>
    <n v="49000"/>
    <n v="52885"/>
    <n v="0"/>
    <n v="0"/>
    <n v="6.4"/>
    <n v="105"/>
    <n v="109"/>
    <n v="8355815"/>
    <n v="55000000"/>
    <x v="381"/>
  </r>
  <r>
    <s v="Deuces Wild"/>
    <n v="1"/>
    <d v="2002-02-20T00:00:00"/>
    <s v="Color"/>
    <x v="5"/>
    <s v="English"/>
    <s v="USA"/>
    <s v="R"/>
    <s v="Norman Reedus"/>
    <x v="346"/>
    <n v="12000"/>
    <n v="26961"/>
    <n v="9"/>
    <n v="398"/>
    <n v="5.6"/>
    <n v="38"/>
    <n v="96"/>
    <n v="6044618"/>
    <n v="10000000"/>
    <x v="382"/>
  </r>
  <r>
    <s v="Die Another Day"/>
    <n v="1"/>
    <d v="2002-06-27T00:00:00"/>
    <s v="Black and White"/>
    <x v="5"/>
    <s v="English"/>
    <s v="UK"/>
    <s v="PG-13"/>
    <s v="Toby Stephens"/>
    <x v="163"/>
    <n v="769"/>
    <n v="2538"/>
    <n v="93"/>
    <n v="0"/>
    <n v="6.1"/>
    <n v="264"/>
    <n v="133"/>
    <n v="160201106"/>
    <n v="142000000"/>
    <x v="383"/>
  </r>
  <r>
    <s v="Dirty Pretty Things"/>
    <n v="1"/>
    <d v="2002-03-09T00:00:00"/>
    <s v="Color"/>
    <x v="3"/>
    <s v="English"/>
    <s v="UK"/>
    <s v="R"/>
    <s v="Sophie Okonedo"/>
    <x v="54"/>
    <n v="460"/>
    <n v="1334"/>
    <n v="350"/>
    <n v="0"/>
    <n v="7.4"/>
    <n v="137"/>
    <n v="97"/>
    <n v="8111360"/>
    <n v="10000000"/>
    <x v="384"/>
  </r>
  <r>
    <s v="Divine Secrets of the Ya-Ya Sisterhood"/>
    <n v="1"/>
    <d v="2002-11-28T00:00:00"/>
    <s v="Color"/>
    <x v="2"/>
    <s v="English"/>
    <s v="USA"/>
    <s v="PG-13"/>
    <s v="Ellen Burstyn"/>
    <x v="347"/>
    <n v="1000"/>
    <n v="3845"/>
    <n v="144"/>
    <n v="0"/>
    <n v="6"/>
    <n v="93"/>
    <n v="116"/>
    <n v="69586544"/>
    <n v="27000000"/>
    <x v="385"/>
  </r>
  <r>
    <s v="Dracula: Pages from a Virgin's Diary"/>
    <n v="1"/>
    <d v="2002-03-27T00:00:00"/>
    <s v="Black and White"/>
    <x v="1"/>
    <s v="English"/>
    <s v="Canada"/>
    <m/>
    <s v="Sarah Murphy-Dyson"/>
    <x v="348"/>
    <n v="14"/>
    <n v="21"/>
    <n v="126"/>
    <n v="131"/>
    <n v="7"/>
    <n v="58"/>
    <n v="73"/>
    <n v="39659"/>
    <n v="1600000"/>
    <x v="386"/>
  </r>
  <r>
    <s v="Dragonfly"/>
    <n v="1"/>
    <d v="2002-08-15T00:00:00"/>
    <s v="Color"/>
    <x v="2"/>
    <s v="English"/>
    <s v="USA"/>
    <s v="PG-13"/>
    <s v="Joe Morton"/>
    <x v="349"/>
    <n v="780"/>
    <n v="2109"/>
    <n v="293"/>
    <n v="0"/>
    <n v="6.1"/>
    <n v="117"/>
    <n v="104"/>
    <n v="30063805"/>
    <n v="60000000"/>
    <x v="387"/>
  </r>
  <r>
    <s v="Drumline"/>
    <n v="1"/>
    <d v="2002-10-01T00:00:00"/>
    <s v="Color"/>
    <x v="1"/>
    <s v="English"/>
    <s v="USA"/>
    <s v="PG-13"/>
    <s v="Leonard Roberts"/>
    <x v="350"/>
    <n v="962"/>
    <n v="2390"/>
    <n v="30"/>
    <n v="2000"/>
    <n v="5.7"/>
    <n v="64"/>
    <n v="118"/>
    <n v="56398162"/>
    <n v="20000000"/>
    <x v="388"/>
  </r>
  <r>
    <s v="Eight Legged Freaks"/>
    <n v="1"/>
    <d v="2002-10-30T00:00:00"/>
    <s v="Color"/>
    <x v="5"/>
    <s v="English"/>
    <s v="USA"/>
    <s v="PG-13"/>
    <s v="Scarlett Johansson"/>
    <x v="351"/>
    <n v="19000"/>
    <n v="22554"/>
    <n v="11"/>
    <n v="0"/>
    <n v="5.4"/>
    <n v="181"/>
    <n v="99"/>
    <n v="17266505"/>
    <n v="30000000"/>
    <x v="389"/>
  </r>
  <r>
    <s v="El crimen del padre Amaro"/>
    <n v="1"/>
    <d v="2002-10-03T00:00:00"/>
    <s v="Color"/>
    <x v="2"/>
    <s v="Spanish"/>
    <s v="Mexico"/>
    <s v="R"/>
    <s v="DamiÃ¡n AlcÃ¡zar"/>
    <x v="352"/>
    <n v="201"/>
    <n v="546"/>
    <n v="12"/>
    <n v="544"/>
    <n v="6.8"/>
    <n v="85"/>
    <n v="118"/>
    <n v="5709616"/>
    <n v="1800000"/>
    <x v="390"/>
  </r>
  <r>
    <s v="Enough"/>
    <n v="1"/>
    <d v="2002-03-10T00:00:00"/>
    <s v="Color"/>
    <x v="3"/>
    <s v="English"/>
    <s v="USA"/>
    <s v="PG-13"/>
    <s v="Bill Cobbs"/>
    <x v="353"/>
    <n v="970"/>
    <n v="3770"/>
    <n v="150"/>
    <n v="0"/>
    <n v="5.6"/>
    <n v="98"/>
    <n v="115"/>
    <n v="39177215"/>
    <n v="38000000"/>
    <x v="391"/>
  </r>
  <r>
    <s v="Equilibrium"/>
    <n v="1"/>
    <d v="2002-05-01T00:00:00"/>
    <s v="Color"/>
    <x v="5"/>
    <s v="English"/>
    <s v="USA"/>
    <s v="R"/>
    <s v="Christian Bale"/>
    <x v="354"/>
    <n v="23000"/>
    <n v="25088"/>
    <n v="110"/>
    <n v="20000"/>
    <n v="7.5"/>
    <n v="146"/>
    <n v="107"/>
    <n v="1190018"/>
    <n v="20000000"/>
    <x v="392"/>
  </r>
  <r>
    <s v="Extreme Ops"/>
    <n v="1"/>
    <d v="2002-01-20T00:00:00"/>
    <s v="Color"/>
    <x v="5"/>
    <s v="English"/>
    <s v="UK"/>
    <s v="PG-13"/>
    <s v="Rufus Sewell"/>
    <x v="110"/>
    <n v="3000"/>
    <n v="4123"/>
    <n v="18"/>
    <n v="158"/>
    <n v="4.5"/>
    <n v="53"/>
    <n v="93"/>
    <n v="4835968"/>
    <n v="40000000"/>
    <x v="393"/>
  </r>
  <r>
    <s v="Far from Heaven"/>
    <n v="1"/>
    <d v="2002-09-01T00:00:00"/>
    <s v="Color"/>
    <x v="2"/>
    <s v="English"/>
    <s v="USA"/>
    <s v="PG-13"/>
    <s v="Dennis Quaid"/>
    <x v="355"/>
    <n v="2000"/>
    <n v="2447"/>
    <n v="162"/>
    <n v="0"/>
    <n v="7.4"/>
    <n v="181"/>
    <n v="107"/>
    <n v="15854988"/>
    <n v="13500000"/>
    <x v="394"/>
  </r>
  <r>
    <s v="Feardotcom"/>
    <n v="1"/>
    <d v="2002-07-15T00:00:00"/>
    <s v="Color"/>
    <x v="3"/>
    <s v="English"/>
    <s v="UK"/>
    <s v="R"/>
    <s v="Natascha McElhone"/>
    <x v="356"/>
    <n v="2000"/>
    <n v="4262"/>
    <n v="37"/>
    <n v="612"/>
    <n v="3.3"/>
    <n v="104"/>
    <n v="101"/>
    <n v="13208023"/>
    <n v="42000000"/>
    <x v="395"/>
  </r>
  <r>
    <s v="Femme Fatale"/>
    <n v="1"/>
    <d v="2002-09-10T00:00:00"/>
    <s v="Color"/>
    <x v="3"/>
    <s v="English"/>
    <s v="France"/>
    <s v="R"/>
    <s v="Peter Coyote"/>
    <x v="73"/>
    <n v="548"/>
    <n v="1005"/>
    <n v="0"/>
    <n v="675"/>
    <n v="6.3"/>
    <n v="149"/>
    <n v="114"/>
    <n v="6592103"/>
    <n v="35000000"/>
    <x v="396"/>
  </r>
  <r>
    <s v="Frida"/>
    <n v="1"/>
    <d v="2002-07-13T00:00:00"/>
    <s v="Black and White"/>
    <x v="6"/>
    <s v="English"/>
    <s v="USA"/>
    <s v="R"/>
    <s v="Salma Hayek"/>
    <x v="357"/>
    <n v="4000"/>
    <n v="7072"/>
    <n v="278"/>
    <n v="0"/>
    <n v="7.4"/>
    <n v="128"/>
    <n v="123"/>
    <n v="25776062"/>
    <n v="12000000"/>
    <x v="397"/>
  </r>
  <r>
    <s v="Friday After Next"/>
    <n v="1"/>
    <d v="2002-02-24T00:00:00"/>
    <s v="Color"/>
    <x v="1"/>
    <s v="English"/>
    <s v="USA"/>
    <s v="R"/>
    <s v="John Witherspoon"/>
    <x v="358"/>
    <n v="723"/>
    <n v="3712"/>
    <n v="7"/>
    <n v="981"/>
    <n v="5.8"/>
    <n v="26"/>
    <n v="85"/>
    <n v="32983713"/>
    <n v="20000000"/>
    <x v="398"/>
  </r>
  <r>
    <s v="Full Frontal"/>
    <n v="1"/>
    <d v="2002-03-29T00:00:00"/>
    <s v="Color"/>
    <x v="1"/>
    <s v="English"/>
    <s v="USA"/>
    <s v="R"/>
    <s v="Julia Roberts"/>
    <x v="40"/>
    <n v="8000"/>
    <n v="11327"/>
    <n v="0"/>
    <n v="134"/>
    <n v="4.7"/>
    <n v="108"/>
    <n v="101"/>
    <n v="2506446"/>
    <n v="2000000"/>
    <x v="399"/>
  </r>
  <r>
    <s v="Gangs of New York"/>
    <n v="1"/>
    <d v="2002-02-01T00:00:00"/>
    <s v="Color"/>
    <x v="3"/>
    <s v="English"/>
    <s v="USA"/>
    <s v="R"/>
    <s v="Leonardo DiCaprio"/>
    <x v="359"/>
    <n v="29000"/>
    <n v="47657"/>
    <n v="17000"/>
    <n v="0"/>
    <n v="7.5"/>
    <n v="233"/>
    <n v="216"/>
    <n v="77679638"/>
    <n v="100000000"/>
    <x v="400"/>
  </r>
  <r>
    <s v="Gerry"/>
    <n v="1"/>
    <d v="2002-03-18T00:00:00"/>
    <s v="Color"/>
    <x v="0"/>
    <s v="English"/>
    <s v="USA"/>
    <s v="R"/>
    <s v="Matt Damon"/>
    <x v="42"/>
    <n v="13000"/>
    <n v="13000"/>
    <n v="835"/>
    <n v="0"/>
    <n v="6.2"/>
    <n v="103"/>
    <n v="103"/>
    <n v="236266"/>
    <n v="3500000"/>
    <x v="401"/>
  </r>
  <r>
    <s v="Ghost Ship"/>
    <n v="1"/>
    <d v="2002-07-04T00:00:00"/>
    <s v="Color"/>
    <x v="4"/>
    <s v="English"/>
    <s v="USA"/>
    <s v="R"/>
    <s v="Isaiah Washington"/>
    <x v="300"/>
    <n v="534"/>
    <n v="1083"/>
    <n v="17"/>
    <n v="0"/>
    <n v="5.5"/>
    <n v="156"/>
    <n v="91"/>
    <n v="30079316"/>
    <n v="35000000"/>
    <x v="402"/>
  </r>
  <r>
    <s v="Half Past Dead"/>
    <n v="1"/>
    <d v="2002-01-29T00:00:00"/>
    <s v="Color"/>
    <x v="5"/>
    <s v="English"/>
    <s v="Germany"/>
    <s v="PG-13"/>
    <s v="Claudia Christian"/>
    <x v="360"/>
    <n v="462"/>
    <n v="1855"/>
    <n v="70"/>
    <n v="564"/>
    <n v="4.5999999999999996"/>
    <n v="58"/>
    <n v="98"/>
    <n v="15361537"/>
    <n v="13000000"/>
    <x v="403"/>
  </r>
  <r>
    <s v="Halloween: Resurrection"/>
    <n v="1"/>
    <d v="2002-07-23T00:00:00"/>
    <s v="Color"/>
    <x v="1"/>
    <s v="English"/>
    <s v="USA"/>
    <s v="R"/>
    <s v="Jamie Lee Curtis"/>
    <x v="361"/>
    <n v="2000"/>
    <n v="5440"/>
    <n v="28"/>
    <n v="0"/>
    <n v="4.0999999999999996"/>
    <n v="151"/>
    <n v="94"/>
    <n v="30259652"/>
    <n v="15000000"/>
    <x v="404"/>
  </r>
  <r>
    <s v="Harry Potter and the Chamber of Secrets"/>
    <n v="1"/>
    <d v="2002-07-19T00:00:00"/>
    <s v="Color"/>
    <x v="0"/>
    <s v="English"/>
    <s v="UK"/>
    <s v="PG"/>
    <s v="Daniel Radcliffe"/>
    <x v="205"/>
    <n v="11000"/>
    <n v="35672"/>
    <n v="0"/>
    <n v="0"/>
    <n v="7.4"/>
    <n v="232"/>
    <n v="174"/>
    <n v="261970615"/>
    <n v="100000000"/>
    <x v="405"/>
  </r>
  <r>
    <s v="Hart's War"/>
    <n v="1"/>
    <d v="2002-05-06T00:00:00"/>
    <s v="Color"/>
    <x v="2"/>
    <s v="English"/>
    <s v="USA"/>
    <s v="R"/>
    <s v="Bruce Willis"/>
    <x v="44"/>
    <n v="13000"/>
    <n v="15916"/>
    <n v="40"/>
    <n v="997"/>
    <n v="6.3"/>
    <n v="112"/>
    <n v="125"/>
    <n v="19076815"/>
    <n v="60000000"/>
    <x v="406"/>
  </r>
  <r>
    <s v="Hero"/>
    <n v="1"/>
    <d v="2002-01-10T00:00:00"/>
    <s v="Black and White"/>
    <x v="5"/>
    <s v="Mandarin"/>
    <s v="China"/>
    <s v="PG-13"/>
    <s v="Jet Li"/>
    <x v="362"/>
    <n v="5000"/>
    <n v="6229"/>
    <n v="611"/>
    <n v="0"/>
    <n v="7.9"/>
    <n v="283"/>
    <n v="80"/>
    <n v="84961"/>
    <n v="31000000"/>
    <x v="407"/>
  </r>
  <r>
    <s v="Hey Arnold! The Movie"/>
    <n v="1"/>
    <d v="2002-12-30T00:00:00"/>
    <s v="Color"/>
    <x v="0"/>
    <s v="English"/>
    <s v="USA"/>
    <s v="PG"/>
    <s v="Jennifer Jason Leigh"/>
    <x v="363"/>
    <n v="1000"/>
    <n v="3752"/>
    <n v="14"/>
    <n v="227"/>
    <n v="5.9"/>
    <n v="33"/>
    <n v="76"/>
    <n v="13684949"/>
    <n v="3000000"/>
    <x v="408"/>
  </r>
  <r>
    <s v="High Crimes"/>
    <n v="1"/>
    <d v="2002-11-28T00:00:00"/>
    <s v="Color"/>
    <x v="3"/>
    <s v="English"/>
    <s v="USA"/>
    <s v="PG-13"/>
    <s v="Morgan Freeman"/>
    <x v="364"/>
    <n v="11000"/>
    <n v="15571"/>
    <n v="73"/>
    <n v="893"/>
    <n v="6.3"/>
    <n v="114"/>
    <n v="115"/>
    <n v="41543207"/>
    <n v="42000000"/>
    <x v="409"/>
  </r>
  <r>
    <s v="Hollywood Ending"/>
    <n v="1"/>
    <d v="2002-06-30T00:00:00"/>
    <s v="Color"/>
    <x v="1"/>
    <s v="English"/>
    <s v="USA"/>
    <s v="PG-13"/>
    <s v="Woody Allen"/>
    <x v="101"/>
    <n v="11000"/>
    <n v="12766"/>
    <n v="11000"/>
    <n v="762"/>
    <n v="6.6"/>
    <n v="109"/>
    <n v="112"/>
    <n v="4839383"/>
    <n v="16000000"/>
    <x v="410"/>
  </r>
  <r>
    <s v="I Spy"/>
    <n v="1"/>
    <d v="2002-11-01T00:00:00"/>
    <s v="Color"/>
    <x v="5"/>
    <s v="English"/>
    <s v="USA"/>
    <s v="PG-13"/>
    <s v="Gary Cole"/>
    <x v="1"/>
    <n v="989"/>
    <n v="1576"/>
    <n v="84"/>
    <n v="531"/>
    <n v="5.4"/>
    <n v="105"/>
    <n v="97"/>
    <n v="33105600"/>
    <n v="70000000"/>
    <x v="411"/>
  </r>
  <r>
    <s v="Ice Age"/>
    <n v="1"/>
    <d v="2002-08-04T00:00:00"/>
    <s v="Color"/>
    <x v="0"/>
    <s v="English"/>
    <s v="USA"/>
    <s v="PG"/>
    <s v="Goran Visnjic"/>
    <x v="365"/>
    <n v="1000"/>
    <n v="5437"/>
    <n v="77"/>
    <n v="3000"/>
    <n v="7.6"/>
    <n v="193"/>
    <n v="103"/>
    <n v="176387405"/>
    <n v="59000000"/>
    <x v="412"/>
  </r>
  <r>
    <s v="Igby Goes Down"/>
    <n v="1"/>
    <d v="2002-08-09T00:00:00"/>
    <s v="Color"/>
    <x v="1"/>
    <s v="English"/>
    <s v="USA"/>
    <s v="R"/>
    <s v="Kieran Culkin"/>
    <x v="366"/>
    <n v="1000"/>
    <n v="2478"/>
    <n v="23"/>
    <n v="838"/>
    <n v="7"/>
    <n v="136"/>
    <n v="99"/>
    <n v="4681503"/>
    <n v="9000000"/>
    <x v="413"/>
  </r>
  <r>
    <s v="Insomnia"/>
    <n v="1"/>
    <d v="2002-04-16T00:00:00"/>
    <s v="Color"/>
    <x v="2"/>
    <s v="English"/>
    <s v="USA"/>
    <s v="R"/>
    <s v="Al Pacino"/>
    <x v="69"/>
    <n v="14000"/>
    <n v="15658"/>
    <n v="22000"/>
    <n v="0"/>
    <n v="7.2"/>
    <n v="185"/>
    <n v="118"/>
    <n v="67263182"/>
    <n v="46000000"/>
    <x v="414"/>
  </r>
  <r>
    <s v="Interview with the Assassin"/>
    <n v="1"/>
    <d v="2002-01-25T00:00:00"/>
    <s v="Color"/>
    <x v="2"/>
    <s v="English"/>
    <s v="USA"/>
    <s v="R"/>
    <s v="Raymond J. Barry"/>
    <x v="367"/>
    <n v="108"/>
    <n v="243"/>
    <n v="168"/>
    <n v="163"/>
    <n v="6.6"/>
    <n v="31"/>
    <n v="88"/>
    <n v="47329"/>
    <n v="750000"/>
    <x v="415"/>
  </r>
  <r>
    <s v="Jackass: The Movie"/>
    <n v="1"/>
    <d v="2002-02-01T00:00:00"/>
    <s v="Color"/>
    <x v="1"/>
    <s v="English"/>
    <s v="USA"/>
    <s v="R"/>
    <s v="Bam Margera"/>
    <x v="368"/>
    <n v="608"/>
    <n v="1770"/>
    <n v="79"/>
    <n v="0"/>
    <n v="6.6"/>
    <n v="106"/>
    <n v="87"/>
    <n v="64267897"/>
    <n v="5000000"/>
    <x v="416"/>
  </r>
  <r>
    <s v="John Q"/>
    <n v="1"/>
    <d v="2002-10-04T00:00:00"/>
    <s v="Color"/>
    <x v="3"/>
    <s v="English"/>
    <s v="USA"/>
    <s v="PG-13"/>
    <s v="Denzel Washington"/>
    <x v="369"/>
    <n v="18000"/>
    <n v="20970"/>
    <n v="415"/>
    <n v="0"/>
    <n v="7"/>
    <n v="129"/>
    <n v="116"/>
    <n v="71026631"/>
    <n v="36000000"/>
    <x v="417"/>
  </r>
  <r>
    <s v="Jonah: A VeggieTales Movie"/>
    <n v="1"/>
    <d v="2002-03-10T00:00:00"/>
    <s v="Color"/>
    <x v="0"/>
    <s v="English"/>
    <s v="USA"/>
    <s v="G"/>
    <s v="Phil Vischer"/>
    <x v="370"/>
    <n v="23"/>
    <n v="49"/>
    <n v="12"/>
    <n v="184"/>
    <n v="6.6"/>
    <n v="38"/>
    <n v="82"/>
    <n v="25571351"/>
    <n v="14000000"/>
    <x v="418"/>
  </r>
  <r>
    <s v="Juwanna Mann"/>
    <n v="1"/>
    <d v="2002-01-25T00:00:00"/>
    <s v="Color"/>
    <x v="1"/>
    <s v="English"/>
    <s v="USA"/>
    <s v="PG-13"/>
    <s v="Vivica A. Fox"/>
    <x v="371"/>
    <n v="890"/>
    <n v="3104"/>
    <n v="10"/>
    <n v="939"/>
    <n v="4.5"/>
    <n v="32"/>
    <n v="91"/>
    <n v="13571817"/>
    <n v="15600000"/>
    <x v="419"/>
  </r>
  <r>
    <s v="K-19: The Widowmaker"/>
    <n v="1"/>
    <d v="2002-02-13T00:00:00"/>
    <s v="Color"/>
    <x v="2"/>
    <s v="English"/>
    <s v="UK"/>
    <s v="PG-13"/>
    <s v="Liam Neeson"/>
    <x v="372"/>
    <n v="14000"/>
    <n v="15149"/>
    <n v="0"/>
    <n v="0"/>
    <n v="6.7"/>
    <n v="136"/>
    <n v="138"/>
    <n v="35168677"/>
    <n v="100000000"/>
    <x v="420"/>
  </r>
  <r>
    <s v="Kung Pow: Enter the Fist"/>
    <n v="1"/>
    <d v="2002-02-18T00:00:00"/>
    <s v="Color"/>
    <x v="5"/>
    <s v="English"/>
    <s v="USA"/>
    <s v="PG-13"/>
    <s v="Steve Oedekerk"/>
    <x v="373"/>
    <n v="176"/>
    <n v="361"/>
    <n v="176"/>
    <n v="0"/>
    <n v="6.2"/>
    <n v="63"/>
    <n v="81"/>
    <n v="16033556"/>
    <n v="10000000"/>
    <x v="421"/>
  </r>
  <r>
    <s v="L'auberge espagnole"/>
    <n v="1"/>
    <d v="2002-05-15T00:00:00"/>
    <s v="Color"/>
    <x v="1"/>
    <s v="French"/>
    <s v="France"/>
    <s v="R"/>
    <s v="Romain Duris"/>
    <x v="374"/>
    <n v="809"/>
    <n v="1858"/>
    <n v="82"/>
    <n v="0"/>
    <n v="7.3"/>
    <n v="88"/>
    <n v="111"/>
    <n v="3895664"/>
    <n v="5300000"/>
    <x v="422"/>
  </r>
  <r>
    <s v="Life or Something Like It"/>
    <n v="1"/>
    <d v="2002-11-18T00:00:00"/>
    <s v="Color"/>
    <x v="1"/>
    <s v="English"/>
    <s v="USA"/>
    <s v="PG-13"/>
    <s v="Angelina Jolie Pitt"/>
    <x v="261"/>
    <n v="11000"/>
    <n v="12566"/>
    <n v="65"/>
    <n v="835"/>
    <n v="5.8"/>
    <n v="86"/>
    <n v="103"/>
    <n v="14448589"/>
    <n v="40000000"/>
    <x v="423"/>
  </r>
  <r>
    <s v="Like Mike"/>
    <n v="1"/>
    <d v="2002-01-03T00:00:00"/>
    <s v="Color"/>
    <x v="1"/>
    <s v="English"/>
    <s v="USA"/>
    <s v="PG"/>
    <s v="Brenda Song"/>
    <x v="375"/>
    <n v="1000"/>
    <n v="3679"/>
    <n v="13"/>
    <n v="1000"/>
    <n v="5.0999999999999996"/>
    <n v="39"/>
    <n v="99"/>
    <n v="51432423"/>
    <n v="30000000"/>
    <x v="424"/>
  </r>
  <r>
    <s v="Lilo &amp; Stitch"/>
    <n v="1"/>
    <d v="2002-02-17T00:00:00"/>
    <s v="Color"/>
    <x v="0"/>
    <s v="English"/>
    <s v="USA"/>
    <s v="PG"/>
    <s v="Tia Carrere"/>
    <x v="376"/>
    <n v="1000"/>
    <n v="3112"/>
    <n v="255"/>
    <n v="0"/>
    <n v="7.2"/>
    <n v="180"/>
    <n v="85"/>
    <n v="145771527"/>
    <n v="80000000"/>
    <x v="425"/>
  </r>
  <r>
    <s v="Maid in Manhattan"/>
    <n v="1"/>
    <d v="2002-05-17T00:00:00"/>
    <s v="Color"/>
    <x v="1"/>
    <s v="English"/>
    <s v="USA"/>
    <s v="PG-13"/>
    <s v="Bob Hoskins"/>
    <x v="377"/>
    <n v="5000"/>
    <n v="7184"/>
    <n v="61"/>
    <n v="0"/>
    <n v="5.0999999999999996"/>
    <n v="114"/>
    <n v="105"/>
    <n v="93815117"/>
    <n v="55000000"/>
    <x v="426"/>
  </r>
  <r>
    <s v="Martin Lawrence Live: Runteldat"/>
    <n v="1"/>
    <d v="2002-08-07T00:00:00"/>
    <s v="Color"/>
    <x v="6"/>
    <s v="English"/>
    <s v="USA"/>
    <s v="R"/>
    <s v="Nancy O'Dell"/>
    <x v="150"/>
    <n v="71"/>
    <n v="159"/>
    <n v="9"/>
    <n v="63"/>
    <n v="5.4"/>
    <n v="24"/>
    <n v="113"/>
    <n v="19184015"/>
    <n v="3000000"/>
    <x v="427"/>
  </r>
  <r>
    <s v="May"/>
    <n v="1"/>
    <d v="2002-03-16T00:00:00"/>
    <s v="Color"/>
    <x v="2"/>
    <s v="English"/>
    <s v="USA"/>
    <s v="R"/>
    <s v="James Duval"/>
    <x v="378"/>
    <n v="701"/>
    <n v="2489"/>
    <n v="75"/>
    <n v="0"/>
    <n v="6.7"/>
    <n v="114"/>
    <n v="93"/>
    <n v="145540"/>
    <n v="500000"/>
    <x v="428"/>
  </r>
  <r>
    <s v="Men in Black II"/>
    <n v="1"/>
    <d v="2002-05-25T00:00:00"/>
    <s v="Color"/>
    <x v="5"/>
    <s v="English"/>
    <s v="USA"/>
    <s v="PG-13"/>
    <s v="Will Smith"/>
    <x v="327"/>
    <n v="10000"/>
    <n v="14823"/>
    <n v="188"/>
    <n v="2000"/>
    <n v="6.1"/>
    <n v="208"/>
    <n v="88"/>
    <n v="190418803"/>
    <n v="140000000"/>
    <x v="429"/>
  </r>
  <r>
    <s v="Men with Brooms"/>
    <n v="1"/>
    <d v="2002-05-26T00:00:00"/>
    <s v="Color"/>
    <x v="1"/>
    <s v="English"/>
    <s v="Canada"/>
    <s v="R"/>
    <s v="Molly Parker"/>
    <x v="379"/>
    <n v="611"/>
    <n v="1834"/>
    <n v="329"/>
    <n v="0"/>
    <n v="6"/>
    <n v="9"/>
    <n v="102"/>
    <n v="4239767"/>
    <n v="7500000"/>
    <x v="430"/>
  </r>
  <r>
    <s v="Minority Report"/>
    <n v="1"/>
    <d v="2002-12-29T00:00:00"/>
    <s v="Color"/>
    <x v="5"/>
    <s v="English"/>
    <s v="USA"/>
    <s v="PG-13"/>
    <s v="Tom Cruise"/>
    <x v="160"/>
    <n v="10000"/>
    <n v="12546"/>
    <n v="14000"/>
    <n v="0"/>
    <n v="7.7"/>
    <n v="252"/>
    <n v="145"/>
    <n v="132014112"/>
    <n v="102000000"/>
    <x v="431"/>
  </r>
  <r>
    <s v="Mondays in the Sun"/>
    <n v="1"/>
    <d v="2002-05-11T00:00:00"/>
    <s v="Color"/>
    <x v="1"/>
    <s v="Spanish"/>
    <s v="Spain"/>
    <s v="R"/>
    <s v="Luis Tosar"/>
    <x v="380"/>
    <n v="331"/>
    <n v="387"/>
    <n v="58"/>
    <n v="0"/>
    <n v="7.7"/>
    <n v="64"/>
    <n v="113"/>
    <n v="146402"/>
    <n v="4000000"/>
    <x v="432"/>
  </r>
  <r>
    <s v="Moonlight Mile"/>
    <n v="1"/>
    <d v="2002-04-05T00:00:00"/>
    <s v="Color"/>
    <x v="2"/>
    <s v="English"/>
    <s v="USA"/>
    <s v="PG-13"/>
    <s v="Jake Gyllenhaal"/>
    <x v="381"/>
    <n v="15000"/>
    <n v="16692"/>
    <n v="52"/>
    <n v="365"/>
    <n v="6.7"/>
    <n v="111"/>
    <n v="112"/>
    <n v="6830957"/>
    <n v="21000000"/>
    <x v="433"/>
  </r>
  <r>
    <s v="Mr. Deeds"/>
    <n v="1"/>
    <d v="2002-10-18T00:00:00"/>
    <s v="Color"/>
    <x v="1"/>
    <s v="English"/>
    <s v="USA"/>
    <s v="PG-13"/>
    <s v="Steve Buscemi"/>
    <x v="61"/>
    <n v="12000"/>
    <n v="26826"/>
    <n v="65"/>
    <n v="0"/>
    <n v="5.8"/>
    <n v="117"/>
    <n v="96"/>
    <n v="126203320"/>
    <n v="50000000"/>
    <x v="434"/>
  </r>
  <r>
    <s v="Murder by Numbers"/>
    <n v="1"/>
    <d v="2002-02-09T00:00:00"/>
    <s v="Color"/>
    <x v="3"/>
    <s v="English"/>
    <s v="USA"/>
    <s v="R"/>
    <s v="Ryan Gosling"/>
    <x v="382"/>
    <n v="33000"/>
    <n v="34606"/>
    <n v="58"/>
    <n v="0"/>
    <n v="6.1"/>
    <n v="136"/>
    <n v="115"/>
    <n v="31874869"/>
    <n v="50000000"/>
    <x v="435"/>
  </r>
  <r>
    <s v="My Big Fat Greek Wedding"/>
    <n v="1"/>
    <d v="2002-07-29T00:00:00"/>
    <s v="Color"/>
    <x v="1"/>
    <s v="English"/>
    <s v="USA"/>
    <s v="PG"/>
    <s v="Nia Vardalos"/>
    <x v="383"/>
    <n v="567"/>
    <n v="1495"/>
    <n v="38"/>
    <n v="5000"/>
    <n v="6.6"/>
    <n v="168"/>
    <n v="95"/>
    <n v="241437427"/>
    <n v="5000000"/>
    <x v="436"/>
  </r>
  <r>
    <s v="Narc"/>
    <n v="1"/>
    <d v="2002-05-18T00:00:00"/>
    <s v="Color"/>
    <x v="3"/>
    <s v="English"/>
    <s v="USA"/>
    <s v="R"/>
    <s v="Jason Patric"/>
    <x v="384"/>
    <n v="673"/>
    <n v="1442"/>
    <n v="248"/>
    <n v="1000"/>
    <n v="7.2"/>
    <n v="127"/>
    <n v="105"/>
    <n v="10460089"/>
    <n v="7500000"/>
    <x v="437"/>
  </r>
  <r>
    <s v="Nicholas Nickleby"/>
    <n v="1"/>
    <d v="2002-02-18T00:00:00"/>
    <s v="Color"/>
    <x v="2"/>
    <s v="English"/>
    <s v="UK"/>
    <s v="PG"/>
    <s v="Charlie Hunnam"/>
    <x v="385"/>
    <n v="16000"/>
    <n v="29177"/>
    <n v="41"/>
    <n v="0"/>
    <n v="7.2"/>
    <n v="80"/>
    <n v="132"/>
    <n v="1309849"/>
    <n v="10000000"/>
    <x v="438"/>
  </r>
  <r>
    <s v="One Hour Photo"/>
    <n v="1"/>
    <d v="2002-11-18T00:00:00"/>
    <s v="Color"/>
    <x v="2"/>
    <s v="English"/>
    <s v="USA"/>
    <s v="R"/>
    <s v="Robin Williams"/>
    <x v="386"/>
    <n v="49000"/>
    <n v="52138"/>
    <n v="132"/>
    <n v="0"/>
    <n v="6.8"/>
    <n v="207"/>
    <n v="96"/>
    <n v="31597131"/>
    <n v="12000000"/>
    <x v="439"/>
  </r>
  <r>
    <s v="Panic Room"/>
    <n v="1"/>
    <d v="2002-06-23T00:00:00"/>
    <s v="Color"/>
    <x v="3"/>
    <s v="English"/>
    <s v="USA"/>
    <s v="R"/>
    <s v="Kristen Stewart"/>
    <x v="387"/>
    <n v="17000"/>
    <n v="18141"/>
    <n v="21000"/>
    <n v="0"/>
    <n v="6.8"/>
    <n v="233"/>
    <n v="112"/>
    <n v="95308367"/>
    <n v="48000000"/>
    <x v="440"/>
  </r>
  <r>
    <s v="People I Know"/>
    <n v="1"/>
    <d v="2002-01-24T00:00:00"/>
    <s v="Color"/>
    <x v="3"/>
    <s v="English"/>
    <s v="USA"/>
    <s v="R"/>
    <s v="Al Pacino"/>
    <x v="388"/>
    <n v="14000"/>
    <n v="15612"/>
    <n v="3"/>
    <n v="217"/>
    <n v="5.5"/>
    <n v="42"/>
    <n v="100"/>
    <n v="121972"/>
    <n v="22000000"/>
    <x v="441"/>
  </r>
  <r>
    <s v="Phone Booth"/>
    <n v="1"/>
    <d v="2002-11-04T00:00:00"/>
    <s v="Color"/>
    <x v="3"/>
    <s v="English"/>
    <s v="USA"/>
    <s v="R"/>
    <s v="Radha Mitchell"/>
    <x v="321"/>
    <n v="991"/>
    <n v="2562"/>
    <n v="541"/>
    <n v="0"/>
    <n v="7.1"/>
    <n v="216"/>
    <n v="81"/>
    <n v="46563158"/>
    <n v="13000000"/>
    <x v="442"/>
  </r>
  <r>
    <s v="Poolhall Junkies"/>
    <n v="1"/>
    <d v="2002-08-10T00:00:00"/>
    <s v="Color"/>
    <x v="2"/>
    <s v="English"/>
    <s v="USA"/>
    <s v="R"/>
    <s v="Chazz Palminteri"/>
    <x v="389"/>
    <n v="979"/>
    <n v="3130"/>
    <n v="60"/>
    <n v="872"/>
    <n v="7"/>
    <n v="41"/>
    <n v="99"/>
    <n v="562059"/>
    <n v="4000000"/>
    <x v="443"/>
  </r>
  <r>
    <s v="Punch-Drunk Love"/>
    <n v="1"/>
    <d v="2002-08-21T00:00:00"/>
    <s v="Color"/>
    <x v="1"/>
    <s v="English"/>
    <s v="USA"/>
    <s v="R"/>
    <s v="Adam Sandler"/>
    <x v="390"/>
    <n v="11000"/>
    <n v="11994"/>
    <n v="0"/>
    <n v="0"/>
    <n v="7.3"/>
    <n v="251"/>
    <n v="95"/>
    <n v="17791031"/>
    <n v="25000000"/>
    <x v="444"/>
  </r>
  <r>
    <s v="Queen of the Damned"/>
    <n v="1"/>
    <d v="2002-05-29T00:00:00"/>
    <s v="Color"/>
    <x v="2"/>
    <s v="English"/>
    <s v="USA"/>
    <s v="R"/>
    <s v="Aaliyah"/>
    <x v="391"/>
    <n v="775"/>
    <n v="3001"/>
    <n v="48"/>
    <n v="0"/>
    <n v="5.2"/>
    <n v="137"/>
    <n v="101"/>
    <n v="30307804"/>
    <n v="35000000"/>
    <x v="445"/>
  </r>
  <r>
    <s v="Rabbit-Proof Fence"/>
    <n v="1"/>
    <d v="2002-10-27T00:00:00"/>
    <s v="Color"/>
    <x v="0"/>
    <s v="Aboriginal"/>
    <s v="Australia"/>
    <s v="PG"/>
    <s v="Roy Billing"/>
    <x v="392"/>
    <n v="116"/>
    <n v="312"/>
    <n v="176"/>
    <n v="0"/>
    <n v="7.5"/>
    <n v="74"/>
    <n v="94"/>
    <n v="6165429"/>
    <n v="6000000"/>
    <x v="446"/>
  </r>
  <r>
    <s v="Raising Victor Vargas"/>
    <n v="1"/>
    <d v="2002-09-15T00:00:00"/>
    <s v="Color"/>
    <x v="2"/>
    <s v="English"/>
    <s v="France"/>
    <s v="R"/>
    <s v="Victor Rasuk"/>
    <x v="393"/>
    <n v="302"/>
    <n v="663"/>
    <n v="6"/>
    <n v="219"/>
    <n v="7.2"/>
    <n v="59"/>
    <n v="88"/>
    <n v="2073984"/>
    <n v="800000"/>
    <x v="447"/>
  </r>
  <r>
    <s v="Real Women Have Curves"/>
    <n v="1"/>
    <d v="2002-06-09T00:00:00"/>
    <s v="Color"/>
    <x v="1"/>
    <s v="English"/>
    <s v="USA"/>
    <s v="PG-13"/>
    <s v="America Ferrera"/>
    <x v="394"/>
    <n v="953"/>
    <n v="2510"/>
    <n v="15"/>
    <n v="595"/>
    <n v="7"/>
    <n v="75"/>
    <n v="90"/>
    <n v="5844929"/>
    <n v="3000000"/>
    <x v="448"/>
  </r>
  <r>
    <s v="Red Dragon"/>
    <n v="1"/>
    <d v="2002-02-09T00:00:00"/>
    <s v="Color"/>
    <x v="3"/>
    <s v="English"/>
    <s v="Germany"/>
    <s v="R"/>
    <s v="Philip Seymour Hoffman"/>
    <x v="119"/>
    <n v="22000"/>
    <n v="35867"/>
    <n v="420"/>
    <n v="0"/>
    <n v="7.2"/>
    <n v="210"/>
    <n v="124"/>
    <n v="92930005"/>
    <n v="78000000"/>
    <x v="449"/>
  </r>
  <r>
    <s v="Reign of Fire"/>
    <n v="1"/>
    <d v="2002-08-24T00:00:00"/>
    <s v="Color"/>
    <x v="5"/>
    <s v="English"/>
    <s v="USA"/>
    <s v="PG-13"/>
    <s v="Christian Bale"/>
    <x v="395"/>
    <n v="23000"/>
    <n v="53024"/>
    <n v="38"/>
    <n v="0"/>
    <n v="6.2"/>
    <n v="138"/>
    <n v="101"/>
    <n v="43060566"/>
    <n v="60000000"/>
    <x v="450"/>
  </r>
  <r>
    <s v="Resident Evil"/>
    <n v="1"/>
    <d v="2002-07-13T00:00:00"/>
    <s v="Color"/>
    <x v="5"/>
    <s v="English"/>
    <s v="UK"/>
    <s v="R"/>
    <s v="Milla Jovovich"/>
    <x v="396"/>
    <n v="14000"/>
    <n v="17902"/>
    <n v="545"/>
    <n v="0"/>
    <n v="6.7"/>
    <n v="226"/>
    <n v="100"/>
    <n v="39532308"/>
    <n v="33000000"/>
    <x v="451"/>
  </r>
  <r>
    <s v="Return to Never Land"/>
    <n v="1"/>
    <d v="2002-09-22T00:00:00"/>
    <s v="Color"/>
    <x v="0"/>
    <s v="English"/>
    <s v="USA"/>
    <s v="G"/>
    <s v="Roger Rees"/>
    <x v="397"/>
    <n v="1000"/>
    <n v="3402"/>
    <n v="2"/>
    <n v="302"/>
    <n v="5.8"/>
    <n v="80"/>
    <n v="72"/>
    <n v="48423368"/>
    <n v="20000000"/>
    <x v="452"/>
  </r>
  <r>
    <s v="Road to Perdition"/>
    <n v="1"/>
    <d v="2002-11-22T00:00:00"/>
    <s v="Color"/>
    <x v="3"/>
    <s v="English"/>
    <s v="USA"/>
    <s v="R"/>
    <s v="Tom Hanks"/>
    <x v="398"/>
    <n v="15000"/>
    <n v="16828"/>
    <n v="0"/>
    <n v="0"/>
    <n v="7.7"/>
    <n v="226"/>
    <n v="117"/>
    <n v="104054514"/>
    <n v="80000000"/>
    <x v="453"/>
  </r>
  <r>
    <s v="Rollerball"/>
    <n v="1"/>
    <d v="2002-01-23T00:00:00"/>
    <s v="Color"/>
    <x v="5"/>
    <s v="English"/>
    <s v="USA"/>
    <s v="R"/>
    <s v="LL Cool J"/>
    <x v="399"/>
    <n v="1000"/>
    <n v="2763"/>
    <n v="323"/>
    <n v="584"/>
    <n v="3"/>
    <n v="151"/>
    <n v="98"/>
    <n v="18990542"/>
    <n v="70000000"/>
    <x v="454"/>
  </r>
  <r>
    <s v="Scooby-Doo"/>
    <n v="1"/>
    <d v="2002-04-04T00:00:00"/>
    <s v="Color"/>
    <x v="0"/>
    <s v="English"/>
    <s v="USA"/>
    <s v="PG"/>
    <s v="Sarah Michelle Gellar"/>
    <x v="15"/>
    <n v="4000"/>
    <n v="6355"/>
    <n v="67"/>
    <n v="0"/>
    <n v="4.9000000000000004"/>
    <n v="138"/>
    <n v="86"/>
    <n v="153288182"/>
    <n v="84000000"/>
    <x v="455"/>
  </r>
  <r>
    <s v="Secretary"/>
    <n v="1"/>
    <d v="2002-08-19T00:00:00"/>
    <s v="Color"/>
    <x v="1"/>
    <s v="English"/>
    <s v="USA"/>
    <s v="R"/>
    <s v="Jeremy Davies"/>
    <x v="400"/>
    <n v="769"/>
    <n v="2251"/>
    <n v="30"/>
    <n v="15000"/>
    <n v="7.1"/>
    <n v="163"/>
    <n v="104"/>
    <n v="4046737"/>
    <n v="4000000"/>
    <x v="456"/>
  </r>
  <r>
    <s v="Serving Sara"/>
    <n v="1"/>
    <d v="2002-09-13T00:00:00"/>
    <s v="Color"/>
    <x v="1"/>
    <s v="English"/>
    <s v="Germany"/>
    <s v="PG-13"/>
    <s v="Matthew Perry"/>
    <x v="124"/>
    <n v="2000"/>
    <n v="4169"/>
    <n v="71"/>
    <n v="201"/>
    <n v="5.3"/>
    <n v="64"/>
    <n v="99"/>
    <n v="16930185"/>
    <n v="29000000"/>
    <x v="457"/>
  </r>
  <r>
    <s v="Signs"/>
    <n v="1"/>
    <d v="2002-03-16T00:00:00"/>
    <s v="Color"/>
    <x v="2"/>
    <s v="English"/>
    <s v="USA"/>
    <s v="PG-13"/>
    <s v="Rory Culkin"/>
    <x v="144"/>
    <n v="710"/>
    <n v="1675"/>
    <n v="0"/>
    <n v="0"/>
    <n v="6.7"/>
    <n v="208"/>
    <n v="106"/>
    <n v="227965690"/>
    <n v="72000000"/>
    <x v="458"/>
  </r>
  <r>
    <s v="Slackers"/>
    <n v="1"/>
    <d v="2002-02-24T00:00:00"/>
    <s v="Color"/>
    <x v="1"/>
    <s v="English"/>
    <s v="Canada"/>
    <s v="R"/>
    <s v="Jaime King"/>
    <x v="401"/>
    <n v="960"/>
    <n v="2415"/>
    <n v="4"/>
    <n v="405"/>
    <n v="5.3"/>
    <n v="66"/>
    <n v="86"/>
    <n v="4814244"/>
    <n v="11000000"/>
    <x v="459"/>
  </r>
  <r>
    <s v="Snow Dogs"/>
    <n v="1"/>
    <d v="2002-03-09T00:00:00"/>
    <s v="Color"/>
    <x v="0"/>
    <s v="English"/>
    <s v="Canada"/>
    <s v="PG"/>
    <s v="James Coburn"/>
    <x v="120"/>
    <n v="773"/>
    <n v="2916"/>
    <n v="32"/>
    <n v="0"/>
    <n v="5.0999999999999996"/>
    <n v="67"/>
    <n v="99"/>
    <n v="81150692"/>
    <n v="35000000"/>
    <x v="460"/>
  </r>
  <r>
    <s v="Sorority Boys"/>
    <n v="1"/>
    <d v="2002-08-15T00:00:00"/>
    <s v="Color"/>
    <x v="1"/>
    <s v="English"/>
    <s v="USA"/>
    <s v="R"/>
    <s v="Heather Matarazzo"/>
    <x v="402"/>
    <n v="529"/>
    <n v="2393"/>
    <n v="32"/>
    <n v="507"/>
    <n v="5.4"/>
    <n v="53"/>
    <n v="93"/>
    <n v="10198766"/>
    <n v="12000000"/>
    <x v="461"/>
  </r>
  <r>
    <s v="Spider"/>
    <n v="1"/>
    <d v="2002-03-20T00:00:00"/>
    <s v="Color"/>
    <x v="2"/>
    <s v="English"/>
    <s v="Canada"/>
    <s v="R"/>
    <s v="Miranda Richardson"/>
    <x v="403"/>
    <n v="530"/>
    <n v="1381"/>
    <n v="0"/>
    <n v="0"/>
    <n v="6.8"/>
    <n v="157"/>
    <n v="98"/>
    <n v="1641788"/>
    <n v="8000000"/>
    <x v="462"/>
  </r>
  <r>
    <s v="Spider-Man"/>
    <n v="1"/>
    <d v="2002-02-04T00:00:00"/>
    <s v="Color"/>
    <x v="5"/>
    <s v="English"/>
    <s v="USA"/>
    <s v="PG-13"/>
    <s v="J.K. Simmons"/>
    <x v="404"/>
    <n v="24000"/>
    <n v="40484"/>
    <n v="0"/>
    <n v="5000"/>
    <n v="7.3"/>
    <n v="291"/>
    <n v="121"/>
    <n v="403706375"/>
    <n v="139000000"/>
    <x v="463"/>
  </r>
  <r>
    <s v="Spirit: Stallion of the Cimarron"/>
    <n v="1"/>
    <d v="2002-05-17T00:00:00"/>
    <s v="Color"/>
    <x v="0"/>
    <s v="English"/>
    <s v="USA"/>
    <s v="G"/>
    <s v="Matt Damon"/>
    <x v="405"/>
    <n v="13000"/>
    <n v="14261"/>
    <n v="21"/>
    <n v="4000"/>
    <n v="7"/>
    <n v="106"/>
    <n v="83"/>
    <n v="73215310"/>
    <n v="80000000"/>
    <x v="464"/>
  </r>
  <r>
    <s v="Spun"/>
    <n v="1"/>
    <d v="2002-09-28T00:00:00"/>
    <s v="Color"/>
    <x v="1"/>
    <s v="English"/>
    <s v="USA"/>
    <s v="R"/>
    <s v="Patrick Fugit"/>
    <x v="406"/>
    <n v="835"/>
    <n v="2110"/>
    <n v="68"/>
    <n v="3000"/>
    <n v="6.8"/>
    <n v="92"/>
    <n v="106"/>
    <n v="410241"/>
    <n v="2000000"/>
    <x v="465"/>
  </r>
  <r>
    <s v="Spy Kids 2: Island of Lost Dreams"/>
    <n v="1"/>
    <d v="2002-02-06T00:00:00"/>
    <s v="Color"/>
    <x v="5"/>
    <s v="English"/>
    <s v="USA"/>
    <s v="PG"/>
    <s v="Steve Buscemi"/>
    <x v="274"/>
    <n v="12000"/>
    <n v="18291"/>
    <n v="0"/>
    <n v="478"/>
    <n v="5.0999999999999996"/>
    <n v="103"/>
    <n v="100"/>
    <n v="85570368"/>
    <n v="38000000"/>
    <x v="466"/>
  </r>
  <r>
    <s v="Star Trek: Nemesis"/>
    <n v="1"/>
    <d v="2002-09-02T00:00:00"/>
    <s v="Color"/>
    <x v="5"/>
    <s v="English"/>
    <s v="USA"/>
    <s v="PG-13"/>
    <s v="Tom Hardy"/>
    <x v="407"/>
    <n v="27000"/>
    <n v="31224"/>
    <n v="53"/>
    <n v="0"/>
    <n v="6.4"/>
    <n v="172"/>
    <n v="116"/>
    <n v="43119879"/>
    <n v="60000000"/>
    <x v="467"/>
  </r>
  <r>
    <s v="Star Wars: Episode II - Attack of the Clones"/>
    <n v="1"/>
    <d v="2002-08-25T00:00:00"/>
    <s v="Color"/>
    <x v="5"/>
    <s v="English"/>
    <s v="USA"/>
    <s v="PG"/>
    <s v="Natalie Portman"/>
    <x v="408"/>
    <n v="20000"/>
    <n v="42990"/>
    <n v="0"/>
    <n v="0"/>
    <n v="6.7"/>
    <n v="284"/>
    <n v="142"/>
    <n v="310675583"/>
    <n v="115000000"/>
    <x v="468"/>
  </r>
  <r>
    <s v="Stealing Harvard"/>
    <n v="1"/>
    <d v="2002-10-21T00:00:00"/>
    <s v="Color"/>
    <x v="1"/>
    <s v="English"/>
    <s v="USA"/>
    <s v="PG-13"/>
    <s v="Martin Starr"/>
    <x v="409"/>
    <n v="985"/>
    <n v="3065"/>
    <n v="54"/>
    <n v="215"/>
    <n v="5.0999999999999996"/>
    <n v="52"/>
    <n v="85"/>
    <n v="13973532"/>
    <n v="25000000"/>
    <x v="469"/>
  </r>
  <r>
    <s v="Stolen Summer"/>
    <n v="1"/>
    <d v="2002-05-14T00:00:00"/>
    <s v="Color"/>
    <x v="2"/>
    <s v="English"/>
    <s v="USA"/>
    <s v="PG"/>
    <s v="Brian Dennehy"/>
    <x v="410"/>
    <n v="954"/>
    <n v="3901"/>
    <n v="18"/>
    <n v="304"/>
    <n v="6.5"/>
    <n v="31"/>
    <n v="91"/>
    <n v="119841"/>
    <n v="1500000"/>
    <x v="470"/>
  </r>
  <r>
    <s v="Stuart Little 2"/>
    <n v="1"/>
    <d v="2002-01-08T00:00:00"/>
    <s v="Color"/>
    <x v="0"/>
    <s v="English"/>
    <s v="USA"/>
    <s v="PG"/>
    <s v="Nathan Lane"/>
    <x v="411"/>
    <n v="886"/>
    <n v="2682"/>
    <n v="50"/>
    <n v="459"/>
    <n v="5.4"/>
    <n v="71"/>
    <n v="77"/>
    <n v="64736114"/>
    <n v="120000000"/>
    <x v="471"/>
  </r>
  <r>
    <s v="Sunshine State"/>
    <n v="1"/>
    <d v="2002-02-15T00:00:00"/>
    <s v="Color"/>
    <x v="2"/>
    <s v="English"/>
    <s v="USA"/>
    <s v="PG-13"/>
    <s v="Miguel Ferrer"/>
    <x v="412"/>
    <n v="688"/>
    <n v="2584"/>
    <n v="407"/>
    <n v="160"/>
    <n v="6.9"/>
    <n v="68"/>
    <n v="141"/>
    <n v="3064356"/>
    <n v="5600000"/>
    <x v="472"/>
  </r>
  <r>
    <s v="Sweet Home Alabama"/>
    <n v="1"/>
    <d v="2002-02-02T00:00:00"/>
    <s v="Color"/>
    <x v="1"/>
    <s v="English"/>
    <s v="USA"/>
    <s v="PG-13"/>
    <s v="Ethan Embry"/>
    <x v="413"/>
    <n v="982"/>
    <n v="4251"/>
    <n v="72"/>
    <n v="0"/>
    <n v="6.1"/>
    <n v="97"/>
    <n v="108"/>
    <n v="127214072"/>
    <n v="38000000"/>
    <x v="473"/>
  </r>
  <r>
    <s v="Swept Away"/>
    <n v="1"/>
    <d v="2002-06-29T00:00:00"/>
    <s v="Color"/>
    <x v="1"/>
    <s v="English"/>
    <s v="UK"/>
    <s v="R"/>
    <s v="Bruce Greenwood"/>
    <x v="102"/>
    <n v="990"/>
    <n v="2006"/>
    <n v="0"/>
    <n v="725"/>
    <n v="3.6"/>
    <n v="71"/>
    <n v="89"/>
    <n v="598645"/>
    <n v="10000000"/>
    <x v="474"/>
  </r>
  <r>
    <s v="Swimfan"/>
    <n v="1"/>
    <d v="2002-12-16T00:00:00"/>
    <s v="Color"/>
    <x v="2"/>
    <s v="English"/>
    <s v="USA"/>
    <s v="PG-13"/>
    <s v="Erika Christensen"/>
    <x v="414"/>
    <n v="931"/>
    <n v="3819"/>
    <n v="21"/>
    <n v="720"/>
    <n v="5"/>
    <n v="86"/>
    <n v="85"/>
    <n v="28563926"/>
    <n v="8500000"/>
    <x v="475"/>
  </r>
  <r>
    <s v="The Adventures of Pluto Nash"/>
    <n v="1"/>
    <d v="2002-10-25T00:00:00"/>
    <s v="Color"/>
    <x v="5"/>
    <s v="English"/>
    <s v="USA"/>
    <s v="PG-13"/>
    <s v="Rosario Dawson"/>
    <x v="415"/>
    <n v="3000"/>
    <n v="6161"/>
    <n v="31"/>
    <n v="416"/>
    <n v="3.8"/>
    <n v="66"/>
    <n v="95"/>
    <n v="4411102"/>
    <n v="100000000"/>
    <x v="476"/>
  </r>
  <r>
    <s v="The Banger Sisters"/>
    <n v="1"/>
    <d v="2002-06-25T00:00:00"/>
    <s v="Color"/>
    <x v="1"/>
    <s v="English"/>
    <s v="USA"/>
    <s v="R"/>
    <s v="Erika Christensen"/>
    <x v="416"/>
    <n v="931"/>
    <n v="1917"/>
    <n v="7"/>
    <n v="744"/>
    <n v="5.6"/>
    <n v="92"/>
    <n v="98"/>
    <n v="30306281"/>
    <n v="10000000"/>
    <x v="477"/>
  </r>
  <r>
    <s v="The Bourne Identity"/>
    <n v="1"/>
    <d v="2002-06-29T00:00:00"/>
    <s v="Color"/>
    <x v="5"/>
    <s v="English"/>
    <s v="USA"/>
    <s v="PG-13"/>
    <s v="Matt Damon"/>
    <x v="417"/>
    <n v="13000"/>
    <n v="13249"/>
    <n v="218"/>
    <n v="0"/>
    <n v="7.9"/>
    <n v="249"/>
    <n v="119"/>
    <n v="121468960"/>
    <n v="60000000"/>
    <x v="478"/>
  </r>
  <r>
    <s v="The Business of Fancydancing"/>
    <n v="1"/>
    <d v="2002-07-28T00:00:00"/>
    <s v="Color"/>
    <x v="2"/>
    <s v="English"/>
    <s v="USA"/>
    <m/>
    <s v="William Joseph Elk III"/>
    <x v="418"/>
    <n v="96"/>
    <n v="314"/>
    <n v="18"/>
    <n v="96"/>
    <n v="6.9"/>
    <n v="12"/>
    <n v="103"/>
    <n v="174682"/>
    <n v="200000"/>
    <x v="479"/>
  </r>
  <r>
    <s v="The Count of Monte Cristo"/>
    <n v="1"/>
    <d v="2002-11-13T00:00:00"/>
    <s v="Color"/>
    <x v="5"/>
    <s v="English"/>
    <s v="UK"/>
    <s v="PG-13"/>
    <s v="Henry Cavill"/>
    <x v="419"/>
    <n v="15000"/>
    <n v="17152"/>
    <n v="58"/>
    <n v="0"/>
    <n v="7.7"/>
    <n v="138"/>
    <n v="131"/>
    <n v="54228104"/>
    <n v="35000000"/>
    <x v="480"/>
  </r>
  <r>
    <s v="The Country Bears"/>
    <n v="1"/>
    <d v="2002-05-05T00:00:00"/>
    <s v="Color"/>
    <x v="1"/>
    <s v="English"/>
    <s v="USA"/>
    <s v="G"/>
    <s v="Haley Joel Osment"/>
    <x v="420"/>
    <n v="3000"/>
    <n v="8189"/>
    <n v="0"/>
    <n v="422"/>
    <n v="4"/>
    <n v="43"/>
    <n v="88"/>
    <n v="16988996"/>
    <n v="35000000"/>
    <x v="481"/>
  </r>
  <r>
    <s v="The Crocodile Hunter: Collision Course"/>
    <n v="1"/>
    <d v="2002-04-09T00:00:00"/>
    <s v="Color"/>
    <x v="5"/>
    <s v="English"/>
    <s v="Australia"/>
    <s v="PG"/>
    <s v="Steve Irwin"/>
    <x v="421"/>
    <n v="477"/>
    <n v="1483"/>
    <n v="0"/>
    <n v="332"/>
    <n v="5.4"/>
    <n v="61"/>
    <n v="90"/>
    <n v="28399192"/>
    <n v="13000000"/>
    <x v="482"/>
  </r>
  <r>
    <s v="The Dangerous Lives of Altar Boys"/>
    <n v="1"/>
    <d v="2002-05-25T00:00:00"/>
    <s v="Color"/>
    <x v="1"/>
    <s v="English"/>
    <s v="USA"/>
    <s v="R"/>
    <s v="Kieran Culkin"/>
    <x v="422"/>
    <n v="1000"/>
    <n v="1292"/>
    <n v="0"/>
    <n v="677"/>
    <n v="7.1"/>
    <n v="78"/>
    <n v="104"/>
    <n v="1779284"/>
    <n v="12000000"/>
    <x v="483"/>
  </r>
  <r>
    <s v="The Emperor's Club"/>
    <n v="1"/>
    <d v="2002-04-10T00:00:00"/>
    <s v="Color"/>
    <x v="2"/>
    <s v="English"/>
    <s v="USA"/>
    <s v="PG-13"/>
    <s v="Gabriel Millman"/>
    <x v="423"/>
    <n v="13000"/>
    <n v="14347"/>
    <n v="97"/>
    <n v="0"/>
    <n v="6.9"/>
    <n v="83"/>
    <n v="109"/>
    <n v="14060950"/>
    <n v="12500000"/>
    <x v="484"/>
  </r>
  <r>
    <s v="The Four Feathers"/>
    <n v="1"/>
    <d v="2002-01-20T00:00:00"/>
    <s v="Color"/>
    <x v="0"/>
    <s v="English"/>
    <s v="UK"/>
    <s v="PG-13"/>
    <s v="Djimon Hounsou"/>
    <x v="424"/>
    <n v="3000"/>
    <n v="3142"/>
    <n v="159"/>
    <n v="0"/>
    <n v="6.5"/>
    <n v="105"/>
    <n v="125"/>
    <n v="18306166"/>
    <n v="35000000"/>
    <x v="485"/>
  </r>
  <r>
    <s v="The Good Girl"/>
    <n v="1"/>
    <d v="2002-08-13T00:00:00"/>
    <s v="Color"/>
    <x v="2"/>
    <s v="English"/>
    <s v="USA"/>
    <s v="R"/>
    <s v="Jake Gyllenhaal"/>
    <x v="29"/>
    <n v="15000"/>
    <n v="27646"/>
    <n v="44"/>
    <n v="938"/>
    <n v="6.5"/>
    <n v="107"/>
    <n v="93"/>
    <n v="14015786"/>
    <n v="5000000"/>
    <x v="486"/>
  </r>
  <r>
    <s v="The Good Thief"/>
    <n v="1"/>
    <d v="2002-07-16T00:00:00"/>
    <s v="Color"/>
    <x v="5"/>
    <s v="English"/>
    <s v="France"/>
    <s v="R"/>
    <s v="Emir Kusturica"/>
    <x v="425"/>
    <n v="2000"/>
    <n v="2759"/>
    <n v="277"/>
    <n v="287"/>
    <n v="6.6"/>
    <n v="105"/>
    <n v="109"/>
    <n v="3517797"/>
    <n v="25000000"/>
    <x v="487"/>
  </r>
  <r>
    <s v="The Guru"/>
    <n v="1"/>
    <d v="2002-05-10T00:00:00"/>
    <s v="Color"/>
    <x v="1"/>
    <s v="English"/>
    <s v="UK"/>
    <s v="R"/>
    <s v="Michael McKean"/>
    <x v="426"/>
    <n v="658"/>
    <n v="1559"/>
    <n v="18"/>
    <n v="550"/>
    <n v="5.4"/>
    <n v="70"/>
    <n v="94"/>
    <n v="3034181"/>
    <n v="11000000"/>
    <x v="488"/>
  </r>
  <r>
    <s v="The Heart of Me"/>
    <n v="1"/>
    <d v="2002-06-18T00:00:00"/>
    <s v="Color"/>
    <x v="2"/>
    <s v="English"/>
    <s v="UK"/>
    <s v="R"/>
    <s v="Olivia Williams"/>
    <x v="427"/>
    <n v="766"/>
    <n v="1251"/>
    <n v="5"/>
    <n v="97"/>
    <n v="6.7"/>
    <n v="39"/>
    <n v="96"/>
    <n v="196067"/>
    <n v="7000000"/>
    <x v="489"/>
  </r>
  <r>
    <s v="The Hours"/>
    <n v="1"/>
    <d v="2002-11-07T00:00:00"/>
    <s v="Color"/>
    <x v="2"/>
    <s v="English"/>
    <s v="USA"/>
    <s v="PG-13"/>
    <s v="Meryl Streep"/>
    <x v="16"/>
    <n v="11000"/>
    <n v="12624"/>
    <n v="335"/>
    <n v="0"/>
    <n v="7.6"/>
    <n v="174"/>
    <n v="114"/>
    <n v="41597830"/>
    <n v="25000000"/>
    <x v="490"/>
  </r>
  <r>
    <s v="The Importance of Being Earnest"/>
    <n v="1"/>
    <d v="2002-08-18T00:00:00"/>
    <s v="Color"/>
    <x v="1"/>
    <s v="English"/>
    <s v="UK"/>
    <s v="PG"/>
    <s v="Colin Firth"/>
    <x v="428"/>
    <n v="14000"/>
    <n v="16502"/>
    <n v="32"/>
    <n v="0"/>
    <n v="6.9"/>
    <n v="104"/>
    <n v="97"/>
    <n v="8378141"/>
    <n v="15000000"/>
    <x v="491"/>
  </r>
  <r>
    <s v="The Lord of the Rings: The Two Towers"/>
    <n v="1"/>
    <d v="2002-03-06T00:00:00"/>
    <s v="Color"/>
    <x v="5"/>
    <s v="English"/>
    <s v="USA"/>
    <s v="PG-13"/>
    <s v="Christopher Lee"/>
    <x v="286"/>
    <n v="16000"/>
    <n v="23052"/>
    <n v="0"/>
    <n v="10000"/>
    <n v="8.6999999999999993"/>
    <n v="294"/>
    <n v="172"/>
    <n v="340478898"/>
    <n v="94000000"/>
    <x v="492"/>
  </r>
  <r>
    <s v="The Master of Disguise"/>
    <n v="1"/>
    <d v="2002-10-03T00:00:00"/>
    <s v="Color"/>
    <x v="1"/>
    <s v="English"/>
    <s v="USA"/>
    <s v="PG"/>
    <s v="Jennifer Esposito"/>
    <x v="429"/>
    <n v="911"/>
    <n v="3058"/>
    <n v="11"/>
    <n v="1000"/>
    <n v="3.3"/>
    <n v="56"/>
    <n v="80"/>
    <n v="40363530"/>
    <n v="16000000"/>
    <x v="493"/>
  </r>
  <r>
    <s v="The Mothman Prophecies"/>
    <n v="1"/>
    <d v="2002-06-27T00:00:00"/>
    <s v="Color"/>
    <x v="2"/>
    <s v="English"/>
    <s v="USA"/>
    <s v="PG-13"/>
    <s v="Debra Messing"/>
    <x v="430"/>
    <n v="650"/>
    <n v="1651"/>
    <n v="89"/>
    <n v="0"/>
    <n v="6.5"/>
    <n v="166"/>
    <n v="119"/>
    <n v="35228696"/>
    <n v="32000000"/>
    <x v="494"/>
  </r>
  <r>
    <s v="The New Guy"/>
    <n v="1"/>
    <d v="2002-03-12T00:00:00"/>
    <s v="Color"/>
    <x v="1"/>
    <s v="English"/>
    <s v="USA"/>
    <s v="PG-13"/>
    <s v="Zooey Deschanel"/>
    <x v="431"/>
    <n v="11000"/>
    <n v="12687"/>
    <n v="13"/>
    <n v="1000"/>
    <n v="5.9"/>
    <n v="49"/>
    <n v="92"/>
    <n v="28972187"/>
    <n v="13000000"/>
    <x v="495"/>
  </r>
  <r>
    <s v="The Pianist"/>
    <n v="1"/>
    <d v="2002-07-10T00:00:00"/>
    <s v="Black and White"/>
    <x v="6"/>
    <s v="English"/>
    <s v="France"/>
    <s v="R"/>
    <s v="Emilia Fox"/>
    <x v="432"/>
    <n v="396"/>
    <n v="1075"/>
    <n v="2000"/>
    <n v="21000"/>
    <n v="8.5"/>
    <n v="193"/>
    <n v="150"/>
    <n v="32519322"/>
    <n v="35000000"/>
    <x v="496"/>
  </r>
  <r>
    <s v="The Quiet American"/>
    <n v="1"/>
    <d v="2002-07-06T00:00:00"/>
    <s v="Color"/>
    <x v="2"/>
    <s v="English"/>
    <s v="UK"/>
    <s v="R"/>
    <s v="Brendan Fraser"/>
    <x v="392"/>
    <n v="3000"/>
    <n v="3431"/>
    <n v="176"/>
    <n v="983"/>
    <n v="7.1"/>
    <n v="149"/>
    <n v="101"/>
    <n v="12987647"/>
    <n v="30000000"/>
    <x v="497"/>
  </r>
  <r>
    <s v="The Rookie"/>
    <n v="1"/>
    <d v="2002-10-23T00:00:00"/>
    <s v="Color"/>
    <x v="2"/>
    <s v="English"/>
    <s v="USA"/>
    <s v="G"/>
    <s v="Dennis Quaid"/>
    <x v="433"/>
    <n v="2000"/>
    <n v="6657"/>
    <n v="102"/>
    <n v="0"/>
    <n v="7"/>
    <n v="92"/>
    <n v="127"/>
    <n v="75597042"/>
    <n v="20000000"/>
    <x v="498"/>
  </r>
  <r>
    <s v="The Rules of Attraction"/>
    <n v="1"/>
    <d v="2002-07-01T00:00:00"/>
    <s v="Color"/>
    <x v="1"/>
    <s v="English"/>
    <s v="USA"/>
    <s v="R"/>
    <s v="Ian Somerhalder"/>
    <x v="434"/>
    <n v="16000"/>
    <n v="19928"/>
    <n v="675"/>
    <n v="0"/>
    <n v="6.7"/>
    <n v="143"/>
    <n v="110"/>
    <n v="6525762"/>
    <n v="4000000"/>
    <x v="499"/>
  </r>
  <r>
    <s v="The Salton Sea"/>
    <n v="1"/>
    <d v="2002-06-04T00:00:00"/>
    <s v="Color"/>
    <x v="3"/>
    <s v="English"/>
    <s v="USA"/>
    <s v="R"/>
    <s v="Adam Goldberg"/>
    <x v="435"/>
    <n v="1000"/>
    <n v="4094"/>
    <n v="154"/>
    <n v="2000"/>
    <n v="7.2"/>
    <n v="79"/>
    <n v="103"/>
    <n v="676698"/>
    <n v="18000000"/>
    <x v="500"/>
  </r>
  <r>
    <s v="The Santa Clause 2"/>
    <n v="1"/>
    <d v="2002-01-20T00:00:00"/>
    <s v="Color"/>
    <x v="1"/>
    <s v="English"/>
    <s v="USA"/>
    <s v="G"/>
    <s v="Judge Reinhold"/>
    <x v="436"/>
    <n v="901"/>
    <n v="5265"/>
    <n v="54"/>
    <n v="1000"/>
    <n v="5.5"/>
    <n v="80"/>
    <n v="104"/>
    <n v="139225854"/>
    <n v="60000000"/>
    <x v="501"/>
  </r>
  <r>
    <s v="The Scorpion King"/>
    <n v="1"/>
    <d v="2002-05-12T00:00:00"/>
    <s v="Color"/>
    <x v="5"/>
    <s v="English"/>
    <s v="USA"/>
    <s v="PG-13"/>
    <s v="Dwayne Johnson"/>
    <x v="17"/>
    <n v="12000"/>
    <n v="14611"/>
    <n v="55"/>
    <n v="0"/>
    <n v="5.5"/>
    <n v="167"/>
    <n v="100"/>
    <n v="90341670"/>
    <n v="60000000"/>
    <x v="502"/>
  </r>
  <r>
    <s v="The Singles Ward"/>
    <n v="1"/>
    <d v="2002-04-06T00:00:00"/>
    <s v="Color"/>
    <x v="1"/>
    <s v="English"/>
    <s v="USA"/>
    <s v="PG"/>
    <s v="Kirby Heyborne"/>
    <x v="437"/>
    <n v="69"/>
    <n v="161"/>
    <n v="0"/>
    <n v="43"/>
    <n v="6.4"/>
    <n v="5"/>
    <n v="102"/>
    <n v="1250798"/>
    <n v="500000"/>
    <x v="503"/>
  </r>
  <r>
    <s v="The Slaughter Rule"/>
    <n v="1"/>
    <d v="2002-08-15T00:00:00"/>
    <s v="Color"/>
    <x v="2"/>
    <s v="English"/>
    <s v="USA"/>
    <s v="R"/>
    <s v="Ryan Gosling"/>
    <x v="438"/>
    <n v="33000"/>
    <n v="35294"/>
    <n v="12"/>
    <n v="183"/>
    <n v="6.1"/>
    <n v="17"/>
    <n v="112"/>
    <n v="13134"/>
    <n v="500000"/>
    <x v="504"/>
  </r>
  <r>
    <s v="The Sum of All Fears"/>
    <n v="1"/>
    <d v="2002-11-23T00:00:00"/>
    <s v="Color"/>
    <x v="5"/>
    <s v="English"/>
    <s v="USA"/>
    <s v="PG-13"/>
    <s v="Morgan Freeman"/>
    <x v="439"/>
    <n v="11000"/>
    <n v="12556"/>
    <n v="31"/>
    <n v="0"/>
    <n v="6.4"/>
    <n v="176"/>
    <n v="124"/>
    <n v="118471320"/>
    <n v="68000000"/>
    <x v="505"/>
  </r>
  <r>
    <s v="The Sweetest Thing"/>
    <n v="1"/>
    <d v="2002-07-28T00:00:00"/>
    <s v="Color"/>
    <x v="1"/>
    <s v="English"/>
    <s v="USA"/>
    <s v="R"/>
    <s v="Judith Chapman"/>
    <x v="440"/>
    <n v="44"/>
    <n v="132"/>
    <n v="16"/>
    <n v="0"/>
    <n v="5.0999999999999996"/>
    <n v="99"/>
    <n v="90"/>
    <n v="24430272"/>
    <n v="43000000"/>
    <x v="506"/>
  </r>
  <r>
    <s v="The Time Machine"/>
    <n v="1"/>
    <d v="2002-03-18T00:00:00"/>
    <s v="Color"/>
    <x v="5"/>
    <s v="English"/>
    <s v="USA"/>
    <s v="PG-13"/>
    <s v="Mark Addy"/>
    <x v="441"/>
    <n v="891"/>
    <n v="1919"/>
    <n v="25"/>
    <n v="3000"/>
    <n v="5.9"/>
    <n v="124"/>
    <n v="96"/>
    <n v="56684819"/>
    <n v="80000000"/>
    <x v="507"/>
  </r>
  <r>
    <s v="The Transporter"/>
    <n v="1"/>
    <d v="2002-06-08T00:00:00"/>
    <s v="Color"/>
    <x v="5"/>
    <s v="English"/>
    <s v="France"/>
    <s v="PG-13"/>
    <s v="Jason Statham"/>
    <x v="442"/>
    <n v="26000"/>
    <n v="27572"/>
    <n v="255"/>
    <n v="0"/>
    <n v="6.8"/>
    <n v="171"/>
    <n v="92"/>
    <n v="25296447"/>
    <n v="21000000"/>
    <x v="508"/>
  </r>
  <r>
    <s v="The Tuxedo"/>
    <n v="1"/>
    <d v="2002-06-10T00:00:00"/>
    <s v="Color"/>
    <x v="5"/>
    <s v="English"/>
    <s v="USA"/>
    <s v="PG-13"/>
    <s v="Romany Malco"/>
    <x v="443"/>
    <n v="966"/>
    <n v="2018"/>
    <n v="11"/>
    <n v="797"/>
    <n v="5.3"/>
    <n v="81"/>
    <n v="98"/>
    <n v="50189179"/>
    <n v="60000000"/>
    <x v="509"/>
  </r>
  <r>
    <s v="The Wild Thornberrys Movie"/>
    <n v="1"/>
    <d v="2002-11-28T00:00:00"/>
    <s v="Color"/>
    <x v="0"/>
    <s v="English"/>
    <s v="USA"/>
    <s v="PG"/>
    <s v="Alfre Woodard"/>
    <x v="444"/>
    <n v="1000"/>
    <n v="2908"/>
    <n v="0"/>
    <n v="187"/>
    <n v="5.2"/>
    <n v="38"/>
    <n v="85"/>
    <n v="39880476"/>
    <n v="25000000"/>
    <x v="510"/>
  </r>
  <r>
    <s v="They"/>
    <n v="1"/>
    <d v="2002-10-30T00:00:00"/>
    <s v="Color"/>
    <x v="4"/>
    <s v="English"/>
    <s v="USA"/>
    <s v="PG-13"/>
    <s v="Alexander Gould"/>
    <x v="445"/>
    <n v="1000"/>
    <n v="4060"/>
    <n v="11"/>
    <n v="814"/>
    <n v="4.8"/>
    <n v="81"/>
    <n v="89"/>
    <n v="12693621"/>
    <n v="17000000"/>
    <x v="511"/>
  </r>
  <r>
    <s v="Time Changer"/>
    <n v="1"/>
    <d v="2002-10-13T00:00:00"/>
    <s v="Color"/>
    <x v="2"/>
    <s v="English"/>
    <s v="USA"/>
    <s v="PG"/>
    <s v="Gavin MacLeod"/>
    <x v="446"/>
    <n v="284"/>
    <n v="1185"/>
    <n v="14"/>
    <n v="409"/>
    <n v="5.6"/>
    <n v="16"/>
    <n v="95"/>
    <n v="15278"/>
    <n v="825000"/>
    <x v="512"/>
  </r>
  <r>
    <s v="Treasure Planet"/>
    <n v="1"/>
    <d v="2002-06-24T00:00:00"/>
    <s v="Color"/>
    <x v="0"/>
    <s v="English"/>
    <s v="USA"/>
    <s v="PG"/>
    <s v="Joseph Gordon-Levitt"/>
    <x v="447"/>
    <n v="23000"/>
    <n v="26940"/>
    <n v="63"/>
    <n v="0"/>
    <n v="7.1"/>
    <n v="127"/>
    <n v="95"/>
    <n v="38120554"/>
    <n v="140000000"/>
    <x v="513"/>
  </r>
  <r>
    <s v="Tuck Everlasting"/>
    <n v="1"/>
    <d v="2002-10-26T00:00:00"/>
    <s v="Color"/>
    <x v="2"/>
    <s v="English"/>
    <s v="USA"/>
    <s v="PG"/>
    <s v="William Hurt"/>
    <x v="75"/>
    <n v="882"/>
    <n v="2661"/>
    <n v="13"/>
    <n v="0"/>
    <n v="6.7"/>
    <n v="69"/>
    <n v="90"/>
    <n v="19158074"/>
    <n v="15000000"/>
    <x v="514"/>
  </r>
  <r>
    <s v="Two Weeks Notice"/>
    <n v="1"/>
    <d v="2002-01-05T00:00:00"/>
    <s v="Color"/>
    <x v="1"/>
    <s v="English"/>
    <s v="USA"/>
    <s v="PG-13"/>
    <s v="Dorian Missick"/>
    <x v="448"/>
    <n v="1000"/>
    <n v="2636"/>
    <n v="30"/>
    <n v="0"/>
    <n v="6.1"/>
    <n v="118"/>
    <n v="101"/>
    <n v="93307796"/>
    <n v="60000000"/>
    <x v="515"/>
  </r>
  <r>
    <s v="Undercover Brother"/>
    <n v="1"/>
    <d v="2002-08-22T00:00:00"/>
    <s v="Color"/>
    <x v="5"/>
    <s v="English"/>
    <s v="USA"/>
    <s v="PG-13"/>
    <s v="Dave Chappelle"/>
    <x v="449"/>
    <n v="744"/>
    <n v="3001"/>
    <n v="92"/>
    <n v="0"/>
    <n v="5.8"/>
    <n v="81"/>
    <n v="86"/>
    <n v="38230435"/>
    <n v="25000000"/>
    <x v="516"/>
  </r>
  <r>
    <s v="Undisputed"/>
    <n v="1"/>
    <d v="2002-06-24T00:00:00"/>
    <s v="Black and White"/>
    <x v="5"/>
    <s v="English"/>
    <s v="USA"/>
    <s v="R"/>
    <s v="Fisher Stevens"/>
    <x v="106"/>
    <n v="922"/>
    <n v="2880"/>
    <n v="394"/>
    <n v="977"/>
    <n v="6.1"/>
    <n v="64"/>
    <n v="94"/>
    <n v="12398628"/>
    <n v="20000000"/>
    <x v="517"/>
  </r>
  <r>
    <s v="Unfaithful"/>
    <n v="1"/>
    <d v="2002-10-24T00:00:00"/>
    <s v="Color"/>
    <x v="2"/>
    <s v="English"/>
    <s v="USA"/>
    <s v="R"/>
    <s v="Olivier Martinez"/>
    <x v="450"/>
    <n v="838"/>
    <n v="2583"/>
    <n v="213"/>
    <n v="0"/>
    <n v="6.7"/>
    <n v="152"/>
    <n v="124"/>
    <n v="52752475"/>
    <n v="50000000"/>
    <x v="518"/>
  </r>
  <r>
    <s v="Van Wilder: Party Liaison"/>
    <n v="1"/>
    <d v="2002-04-18T00:00:00"/>
    <s v="Color"/>
    <x v="1"/>
    <s v="English"/>
    <s v="Germany"/>
    <s v="R"/>
    <s v="Ryan Reynolds"/>
    <x v="451"/>
    <n v="16000"/>
    <n v="19341"/>
    <n v="12"/>
    <n v="0"/>
    <n v="6.4"/>
    <n v="96"/>
    <n v="94"/>
    <n v="21005329"/>
    <n v="6000000"/>
    <x v="519"/>
  </r>
  <r>
    <s v="We Were Soldiers"/>
    <n v="1"/>
    <d v="2002-02-19T00:00:00"/>
    <s v="Color"/>
    <x v="5"/>
    <s v="English"/>
    <s v="USA"/>
    <s v="R"/>
    <s v="Jon Hamm"/>
    <x v="452"/>
    <n v="4000"/>
    <n v="6181"/>
    <n v="130"/>
    <n v="5000"/>
    <n v="7.1"/>
    <n v="141"/>
    <n v="124"/>
    <n v="78120196"/>
    <n v="75000000"/>
    <x v="520"/>
  </r>
  <r>
    <s v="Welcome to Collinwood"/>
    <n v="1"/>
    <d v="2002-02-03T00:00:00"/>
    <s v="Color"/>
    <x v="1"/>
    <s v="English"/>
    <s v="USA"/>
    <s v="R"/>
    <s v="Michael Jeter"/>
    <x v="453"/>
    <n v="693"/>
    <n v="1373"/>
    <n v="94"/>
    <n v="423"/>
    <n v="6.4"/>
    <n v="72"/>
    <n v="86"/>
    <n v="333976"/>
    <n v="12000000"/>
    <x v="521"/>
  </r>
  <r>
    <s v="Whale Rider"/>
    <n v="1"/>
    <d v="2002-04-28T00:00:00"/>
    <s v="Color"/>
    <x v="2"/>
    <s v="English"/>
    <s v="New Zealand"/>
    <s v="PG-13"/>
    <s v="Keisha Castle-Hughes"/>
    <x v="454"/>
    <n v="446"/>
    <n v="497"/>
    <n v="51"/>
    <n v="0"/>
    <n v="7.6"/>
    <n v="149"/>
    <n v="101"/>
    <n v="20772796"/>
    <n v="6000000"/>
    <x v="522"/>
  </r>
  <r>
    <s v="White Oleander"/>
    <n v="1"/>
    <d v="2002-07-06T00:00:00"/>
    <s v="Color"/>
    <x v="2"/>
    <s v="English"/>
    <s v="USA"/>
    <s v="PG-13"/>
    <s v="Patrick Fugit"/>
    <x v="455"/>
    <n v="835"/>
    <n v="2572"/>
    <n v="7"/>
    <n v="0"/>
    <n v="7.2"/>
    <n v="103"/>
    <n v="109"/>
    <n v="16346122"/>
    <n v="16000000"/>
    <x v="523"/>
  </r>
  <r>
    <s v="Windtalkers"/>
    <n v="1"/>
    <d v="2002-12-26T00:00:00"/>
    <s v="Color"/>
    <x v="5"/>
    <s v="English"/>
    <s v="USA"/>
    <s v="R"/>
    <s v="Nicolas Cage"/>
    <x v="74"/>
    <n v="12000"/>
    <n v="15046"/>
    <n v="610"/>
    <n v="0"/>
    <n v="6"/>
    <n v="152"/>
    <n v="153"/>
    <n v="40911830"/>
    <n v="115000000"/>
    <x v="524"/>
  </r>
  <r>
    <s v="xXx"/>
    <n v="1"/>
    <d v="2002-08-10T00:00:00"/>
    <s v="Color"/>
    <x v="5"/>
    <s v="English"/>
    <s v="USA"/>
    <s v="PG-13"/>
    <s v="Vin Diesel"/>
    <x v="132"/>
    <n v="14000"/>
    <n v="14790"/>
    <n v="357"/>
    <n v="10000"/>
    <n v="5.8"/>
    <n v="191"/>
    <n v="132"/>
    <n v="141204016"/>
    <n v="70000000"/>
    <x v="525"/>
  </r>
  <r>
    <s v="2 Fast 2 Furious"/>
    <n v="1"/>
    <d v="2003-01-28T00:00:00"/>
    <s v="Color"/>
    <x v="5"/>
    <s v="English"/>
    <s v="USA"/>
    <s v="PG-13"/>
    <s v="Paul Walker"/>
    <x v="99"/>
    <n v="23000"/>
    <n v="25296"/>
    <n v="309"/>
    <n v="0"/>
    <n v="5.9"/>
    <n v="150"/>
    <n v="107"/>
    <n v="127083765"/>
    <n v="76000000"/>
    <x v="526"/>
  </r>
  <r>
    <s v="21 Grams"/>
    <n v="1"/>
    <d v="2003-06-16T00:00:00"/>
    <s v="Color"/>
    <x v="2"/>
    <s v="English"/>
    <s v="USA"/>
    <s v="R"/>
    <s v="Naomi Watts"/>
    <x v="7"/>
    <n v="6000"/>
    <n v="7567"/>
    <n v="0"/>
    <n v="0"/>
    <n v="7.7"/>
    <n v="192"/>
    <n v="124"/>
    <n v="16248701"/>
    <n v="20000000"/>
    <x v="527"/>
  </r>
  <r>
    <s v="A Guy Thing"/>
    <n v="1"/>
    <d v="2003-05-18T00:00:00"/>
    <s v="Color"/>
    <x v="1"/>
    <s v="English"/>
    <s v="USA"/>
    <s v="PG-13"/>
    <s v="Thomas Lennon"/>
    <x v="103"/>
    <n v="651"/>
    <n v="2698"/>
    <n v="13"/>
    <n v="401"/>
    <n v="5.6"/>
    <n v="81"/>
    <n v="101"/>
    <n v="15408822"/>
    <n v="20000000"/>
    <x v="528"/>
  </r>
  <r>
    <s v="A Man Apart"/>
    <n v="1"/>
    <d v="2003-10-23T00:00:00"/>
    <s v="Color"/>
    <x v="5"/>
    <s v="English"/>
    <s v="USA"/>
    <s v="R"/>
    <s v="Vin Diesel"/>
    <x v="456"/>
    <n v="14000"/>
    <n v="16611"/>
    <n v="473"/>
    <n v="0"/>
    <n v="6.1"/>
    <n v="110"/>
    <n v="109"/>
    <n v="26183197"/>
    <n v="36000000"/>
    <x v="529"/>
  </r>
  <r>
    <s v="Agent Cody Banks"/>
    <n v="1"/>
    <d v="2003-09-05T00:00:00"/>
    <s v="Color"/>
    <x v="5"/>
    <s v="English"/>
    <s v="USA"/>
    <s v="PG"/>
    <s v="Daniel Roebuck"/>
    <x v="457"/>
    <n v="1000"/>
    <n v="3037"/>
    <n v="91"/>
    <n v="542"/>
    <n v="5"/>
    <n v="79"/>
    <n v="102"/>
    <n v="47285499"/>
    <n v="26000000"/>
    <x v="530"/>
  </r>
  <r>
    <s v="Alex &amp; Emma"/>
    <n v="1"/>
    <d v="2003-06-26T00:00:00"/>
    <s v="Color"/>
    <x v="1"/>
    <s v="English"/>
    <s v="USA"/>
    <s v="PG-13"/>
    <s v="David Paymer"/>
    <x v="458"/>
    <n v="372"/>
    <n v="977"/>
    <n v="0"/>
    <n v="625"/>
    <n v="5.6"/>
    <n v="73"/>
    <n v="96"/>
    <n v="14208384"/>
    <n v="30000000"/>
    <x v="531"/>
  </r>
  <r>
    <s v="All the Real Girls"/>
    <n v="1"/>
    <d v="2003-11-13T00:00:00"/>
    <s v="Color"/>
    <x v="2"/>
    <s v="English"/>
    <s v="USA"/>
    <s v="R"/>
    <s v="Zooey Deschanel"/>
    <x v="45"/>
    <n v="11000"/>
    <n v="12385"/>
    <n v="234"/>
    <n v="571"/>
    <n v="6.9"/>
    <n v="88"/>
    <n v="108"/>
    <n v="548712"/>
    <n v="2500000"/>
    <x v="532"/>
  </r>
  <r>
    <s v="American Wedding"/>
    <n v="1"/>
    <d v="2003-09-19T00:00:00"/>
    <s v="Color"/>
    <x v="1"/>
    <s v="English"/>
    <s v="USA"/>
    <s v="R"/>
    <s v="Alyson Hannigan"/>
    <x v="212"/>
    <n v="3000"/>
    <n v="5713"/>
    <n v="58"/>
    <n v="0"/>
    <n v="6.3"/>
    <n v="153"/>
    <n v="74"/>
    <n v="104354205"/>
    <n v="55000000"/>
    <x v="533"/>
  </r>
  <r>
    <s v="Anything Else"/>
    <n v="1"/>
    <d v="2003-09-08T00:00:00"/>
    <s v="Color"/>
    <x v="1"/>
    <s v="English"/>
    <s v="USA"/>
    <s v="R"/>
    <s v="Woody Allen"/>
    <x v="101"/>
    <n v="11000"/>
    <n v="14843"/>
    <n v="11000"/>
    <n v="827"/>
    <n v="6.4"/>
    <n v="128"/>
    <n v="108"/>
    <n v="3203044"/>
    <n v="18000000"/>
    <x v="534"/>
  </r>
  <r>
    <s v="Bad Boys II"/>
    <n v="1"/>
    <d v="2003-01-10T00:00:00"/>
    <s v="Color"/>
    <x v="5"/>
    <s v="English"/>
    <s v="USA"/>
    <s v="R"/>
    <s v="Will Smith"/>
    <x v="255"/>
    <n v="10000"/>
    <n v="12954"/>
    <n v="0"/>
    <n v="0"/>
    <n v="6.6"/>
    <n v="94"/>
    <n v="147"/>
    <n v="138396624"/>
    <n v="130000000"/>
    <x v="535"/>
  </r>
  <r>
    <s v="Bad Santa"/>
    <n v="1"/>
    <d v="2003-04-02T00:00:00"/>
    <s v="Color"/>
    <x v="1"/>
    <s v="English"/>
    <s v="USA"/>
    <s v="R"/>
    <s v="Bernie Mac"/>
    <x v="201"/>
    <n v="1000"/>
    <n v="3151"/>
    <n v="72"/>
    <n v="10000"/>
    <n v="7.1"/>
    <n v="195"/>
    <n v="98"/>
    <n v="60057639"/>
    <n v="18000000"/>
    <x v="536"/>
  </r>
  <r>
    <s v="Basic"/>
    <n v="1"/>
    <d v="2003-07-15T00:00:00"/>
    <s v="Color"/>
    <x v="5"/>
    <s v="English"/>
    <s v="Germany"/>
    <s v="R"/>
    <s v="Connie Nielsen"/>
    <x v="399"/>
    <n v="933"/>
    <n v="3357"/>
    <n v="323"/>
    <n v="0"/>
    <n v="6.5"/>
    <n v="131"/>
    <n v="98"/>
    <n v="26536120"/>
    <n v="50000000"/>
    <x v="537"/>
  </r>
  <r>
    <s v="Beyond Borders"/>
    <n v="1"/>
    <d v="2003-10-06T00:00:00"/>
    <s v="Color"/>
    <x v="0"/>
    <s v="English"/>
    <s v="USA"/>
    <s v="R"/>
    <s v="Angelina Jolie Pitt"/>
    <x v="147"/>
    <n v="11000"/>
    <n v="12947"/>
    <n v="258"/>
    <n v="0"/>
    <n v="6.5"/>
    <n v="54"/>
    <n v="127"/>
    <n v="4426297"/>
    <n v="35000000"/>
    <x v="538"/>
  </r>
  <r>
    <s v="Big Fish"/>
    <n v="1"/>
    <d v="2003-06-05T00:00:00"/>
    <s v="Color"/>
    <x v="0"/>
    <s v="English"/>
    <s v="USA"/>
    <s v="PG-13"/>
    <s v="Steve Buscemi"/>
    <x v="256"/>
    <n v="12000"/>
    <n v="16138"/>
    <n v="13000"/>
    <n v="26000"/>
    <n v="8"/>
    <n v="235"/>
    <n v="125"/>
    <n v="66257002"/>
    <n v="70000000"/>
    <x v="539"/>
  </r>
  <r>
    <s v="Bon voyage"/>
    <n v="1"/>
    <d v="2003-08-15T00:00:00"/>
    <s v="Black and White"/>
    <x v="1"/>
    <s v="French"/>
    <s v="France"/>
    <s v="PG-13"/>
    <s v="Isabelle Adjani"/>
    <x v="459"/>
    <n v="572"/>
    <n v="1776"/>
    <n v="22"/>
    <n v="235"/>
    <n v="6.9"/>
    <n v="69"/>
    <n v="114"/>
    <n v="2353728"/>
    <n v="20000000"/>
    <x v="540"/>
  </r>
  <r>
    <s v="Bringing Down the House"/>
    <n v="1"/>
    <d v="2003-09-24T00:00:00"/>
    <s v="Color"/>
    <x v="1"/>
    <s v="English"/>
    <s v="USA"/>
    <s v="PG-13"/>
    <s v="Angus T. Jones"/>
    <x v="299"/>
    <n v="1000"/>
    <n v="2505"/>
    <n v="163"/>
    <n v="800"/>
    <n v="5.5"/>
    <n v="121"/>
    <n v="105"/>
    <n v="132541238"/>
    <n v="33000000"/>
    <x v="541"/>
  </r>
  <r>
    <s v="Bruce Almighty"/>
    <n v="1"/>
    <d v="2003-09-20T00:00:00"/>
    <s v="Color"/>
    <x v="1"/>
    <s v="English"/>
    <s v="USA"/>
    <s v="PG-13"/>
    <s v="Morgan Freeman"/>
    <x v="349"/>
    <n v="11000"/>
    <n v="21276"/>
    <n v="293"/>
    <n v="0"/>
    <n v="6.7"/>
    <n v="191"/>
    <n v="101"/>
    <n v="242589580"/>
    <n v="81000000"/>
    <x v="542"/>
  </r>
  <r>
    <s v="Bulletproof Monk"/>
    <n v="1"/>
    <d v="2003-11-28T00:00:00"/>
    <s v="Color"/>
    <x v="5"/>
    <s v="English"/>
    <s v="USA"/>
    <s v="PG-13"/>
    <s v="Jaime King"/>
    <x v="460"/>
    <n v="961"/>
    <n v="2422"/>
    <n v="13"/>
    <n v="846"/>
    <n v="5.5"/>
    <n v="127"/>
    <n v="104"/>
    <n v="23020488"/>
    <n v="52000000"/>
    <x v="543"/>
  </r>
  <r>
    <s v="Charlie's Angels: Full Throttle"/>
    <n v="1"/>
    <d v="2003-11-24T00:00:00"/>
    <s v="Color"/>
    <x v="5"/>
    <s v="English"/>
    <s v="USA"/>
    <s v="PG-13"/>
    <s v="Demi Moore"/>
    <x v="26"/>
    <n v="2000"/>
    <n v="4046"/>
    <n v="368"/>
    <n v="0"/>
    <n v="4.8"/>
    <n v="102"/>
    <n v="107"/>
    <n v="100685880"/>
    <n v="120000000"/>
    <x v="544"/>
  </r>
  <r>
    <s v="Cheaper by the Dozen"/>
    <n v="1"/>
    <d v="2003-09-29T00:00:00"/>
    <s v="Color"/>
    <x v="1"/>
    <s v="English"/>
    <s v="USA"/>
    <s v="PG"/>
    <s v="Tom Welling"/>
    <x v="326"/>
    <n v="3000"/>
    <n v="7014"/>
    <n v="189"/>
    <n v="0"/>
    <n v="5.8"/>
    <n v="104"/>
    <n v="94"/>
    <n v="138614544"/>
    <n v="40000000"/>
    <x v="545"/>
  </r>
  <r>
    <s v="Code 46"/>
    <n v="1"/>
    <d v="2003-01-16T00:00:00"/>
    <s v="Color"/>
    <x v="2"/>
    <s v="English"/>
    <s v="UK"/>
    <s v="R"/>
    <s v="Samantha Morton"/>
    <x v="115"/>
    <n v="631"/>
    <n v="1176"/>
    <n v="187"/>
    <n v="0"/>
    <n v="6.3"/>
    <n v="133"/>
    <n v="93"/>
    <n v="197148"/>
    <n v="7500000"/>
    <x v="546"/>
  </r>
  <r>
    <s v="Cold Mountain"/>
    <n v="1"/>
    <d v="2003-01-08T00:00:00"/>
    <s v="Color"/>
    <x v="0"/>
    <s v="English"/>
    <s v="USA"/>
    <s v="R"/>
    <s v="Philip Seymour Hoffman"/>
    <x v="461"/>
    <n v="22000"/>
    <n v="61110"/>
    <n v="333"/>
    <n v="0"/>
    <n v="7.2"/>
    <n v="198"/>
    <n v="154"/>
    <n v="95632614"/>
    <n v="79000000"/>
    <x v="547"/>
  </r>
  <r>
    <s v="Confidence"/>
    <n v="1"/>
    <d v="2003-12-24T00:00:00"/>
    <s v="Color"/>
    <x v="3"/>
    <s v="English"/>
    <s v="USA"/>
    <s v="R"/>
    <s v="Louis Lombardi"/>
    <x v="462"/>
    <n v="436"/>
    <n v="1172"/>
    <n v="164"/>
    <n v="622"/>
    <n v="6.7"/>
    <n v="119"/>
    <n v="97"/>
    <n v="12212417"/>
    <n v="15000000"/>
    <x v="548"/>
  </r>
  <r>
    <s v="Cradle 2 the Grave"/>
    <n v="1"/>
    <d v="2003-09-01T00:00:00"/>
    <s v="Color"/>
    <x v="5"/>
    <s v="English"/>
    <s v="USA"/>
    <s v="R"/>
    <s v="Jet Li"/>
    <x v="94"/>
    <n v="5000"/>
    <n v="6867"/>
    <n v="43"/>
    <n v="1000"/>
    <n v="5.8"/>
    <n v="109"/>
    <n v="101"/>
    <n v="34604054"/>
    <n v="30000000"/>
    <x v="549"/>
  </r>
  <r>
    <s v="Daddy Day Care"/>
    <n v="1"/>
    <d v="2003-07-23T00:00:00"/>
    <s v="Color"/>
    <x v="1"/>
    <s v="English"/>
    <s v="USA"/>
    <s v="PG"/>
    <s v="Anjelica Huston"/>
    <x v="76"/>
    <n v="1000"/>
    <n v="4050"/>
    <n v="41"/>
    <n v="886"/>
    <n v="5.5"/>
    <n v="81"/>
    <n v="92"/>
    <n v="104148781"/>
    <n v="60000000"/>
    <x v="550"/>
  </r>
  <r>
    <s v="Darkness Falls"/>
    <n v="1"/>
    <d v="2003-03-15T00:00:00"/>
    <s v="Color"/>
    <x v="4"/>
    <s v="English"/>
    <s v="USA"/>
    <s v="PG-13"/>
    <s v="Sullivan Stapleton"/>
    <x v="463"/>
    <n v="1000"/>
    <n v="2212"/>
    <n v="474"/>
    <n v="2000"/>
    <n v="4.9000000000000004"/>
    <n v="140"/>
    <n v="96"/>
    <n v="32131483"/>
    <n v="11000000"/>
    <x v="551"/>
  </r>
  <r>
    <s v="Dickie Roberts: Former Child Star"/>
    <n v="1"/>
    <d v="2003-02-27T00:00:00"/>
    <s v="Color"/>
    <x v="1"/>
    <s v="English"/>
    <s v="USA"/>
    <s v="PG-13"/>
    <s v="Kevin Grevioux"/>
    <x v="307"/>
    <n v="593"/>
    <n v="2713"/>
    <n v="39"/>
    <n v="320"/>
    <n v="5.6"/>
    <n v="75"/>
    <n v="98"/>
    <n v="22734486"/>
    <n v="17000000"/>
    <x v="552"/>
  </r>
  <r>
    <s v="Dreamcatcher"/>
    <n v="1"/>
    <d v="2003-03-27T00:00:00"/>
    <s v="Color"/>
    <x v="2"/>
    <s v="English"/>
    <s v="USA"/>
    <s v="R"/>
    <s v="Morgan Freeman"/>
    <x v="464"/>
    <n v="11000"/>
    <n v="12194"/>
    <n v="759"/>
    <n v="4000"/>
    <n v="5.5"/>
    <n v="175"/>
    <n v="136"/>
    <n v="33685268"/>
    <n v="68000000"/>
    <x v="553"/>
  </r>
  <r>
    <s v="Dumb and Dumberer: When Harry Met Lloyd"/>
    <n v="1"/>
    <d v="2003-08-06T00:00:00"/>
    <s v="Color"/>
    <x v="1"/>
    <s v="English"/>
    <s v="USA"/>
    <s v="PG-13"/>
    <s v="Elden Henson"/>
    <x v="465"/>
    <n v="577"/>
    <n v="1653"/>
    <n v="14"/>
    <n v="1000"/>
    <n v="3.4"/>
    <n v="85"/>
    <n v="85"/>
    <n v="26096584"/>
    <n v="19000000"/>
    <x v="554"/>
  </r>
  <r>
    <s v="Duplex"/>
    <n v="1"/>
    <d v="2003-02-17T00:00:00"/>
    <s v="Color"/>
    <x v="1"/>
    <s v="English"/>
    <s v="USA"/>
    <s v="PG-13"/>
    <s v="Justin Theroux"/>
    <x v="345"/>
    <n v="1000"/>
    <n v="3096"/>
    <n v="0"/>
    <n v="0"/>
    <n v="5.8"/>
    <n v="78"/>
    <n v="89"/>
    <n v="9652000"/>
    <n v="40000000"/>
    <x v="555"/>
  </r>
  <r>
    <s v="DysFunktional Family"/>
    <n v="1"/>
    <d v="2003-02-03T00:00:00"/>
    <s v="Color"/>
    <x v="1"/>
    <s v="English"/>
    <s v="USA"/>
    <s v="R"/>
    <s v="Eddie Griffin"/>
    <x v="189"/>
    <n v="489"/>
    <n v="539"/>
    <n v="269"/>
    <n v="26"/>
    <n v="6.6"/>
    <n v="23"/>
    <n v="89"/>
    <n v="2223990"/>
    <n v="3000000"/>
    <x v="556"/>
  </r>
  <r>
    <s v="Elf"/>
    <n v="1"/>
    <d v="2003-12-14T00:00:00"/>
    <s v="Color"/>
    <x v="1"/>
    <s v="English"/>
    <s v="USA"/>
    <s v="PG"/>
    <s v="Peter Dinklage"/>
    <x v="237"/>
    <n v="22000"/>
    <n v="43354"/>
    <n v="4000"/>
    <n v="21000"/>
    <n v="6.9"/>
    <n v="152"/>
    <n v="97"/>
    <n v="173381405"/>
    <n v="33000000"/>
    <x v="557"/>
  </r>
  <r>
    <s v="Final Destination 2"/>
    <n v="1"/>
    <d v="2003-09-04T00:00:00"/>
    <s v="Color"/>
    <x v="4"/>
    <s v="English"/>
    <s v="USA"/>
    <s v="R"/>
    <s v="Sarah Carter"/>
    <x v="466"/>
    <n v="748"/>
    <n v="3172"/>
    <n v="160"/>
    <n v="0"/>
    <n v="6.2"/>
    <n v="175"/>
    <n v="90"/>
    <n v="46455802"/>
    <n v="26000000"/>
    <x v="558"/>
  </r>
  <r>
    <s v="Finding Nemo"/>
    <n v="1"/>
    <d v="2003-08-03T00:00:00"/>
    <s v="Color"/>
    <x v="0"/>
    <s v="English"/>
    <s v="USA"/>
    <s v="G"/>
    <s v="Alexander Gould"/>
    <x v="467"/>
    <n v="1000"/>
    <n v="5641"/>
    <n v="475"/>
    <n v="11000"/>
    <n v="8.1999999999999993"/>
    <n v="301"/>
    <n v="100"/>
    <n v="380838870"/>
    <n v="94000000"/>
    <x v="559"/>
  </r>
  <r>
    <s v="Freaky Friday"/>
    <n v="1"/>
    <d v="2003-12-05T00:00:00"/>
    <s v="Color"/>
    <x v="1"/>
    <s v="English"/>
    <s v="USA"/>
    <s v="PG"/>
    <s v="Jamie Lee Curtis"/>
    <x v="207"/>
    <n v="2000"/>
    <n v="3984"/>
    <n v="70"/>
    <n v="0"/>
    <n v="6.1"/>
    <n v="129"/>
    <n v="97"/>
    <n v="110222438"/>
    <n v="26000000"/>
    <x v="560"/>
  </r>
  <r>
    <s v="Freddy vs. Jason"/>
    <n v="1"/>
    <d v="2003-06-29T00:00:00"/>
    <s v="Color"/>
    <x v="5"/>
    <s v="English"/>
    <s v="USA"/>
    <s v="R"/>
    <s v="Katharine Isabelle"/>
    <x v="196"/>
    <n v="918"/>
    <n v="4692"/>
    <n v="31"/>
    <n v="3000"/>
    <n v="5.8"/>
    <n v="273"/>
    <n v="97"/>
    <n v="82163317"/>
    <n v="30000000"/>
    <x v="561"/>
  </r>
  <r>
    <s v="From Justin to Kelly"/>
    <n v="1"/>
    <d v="2003-01-21T00:00:00"/>
    <s v="Color"/>
    <x v="1"/>
    <s v="English"/>
    <s v="USA"/>
    <s v="PG"/>
    <s v="Anika Noni Rose"/>
    <x v="20"/>
    <n v="525"/>
    <n v="1445"/>
    <n v="7"/>
    <n v="0"/>
    <n v="2.1"/>
    <n v="60"/>
    <n v="90"/>
    <n v="4922166"/>
    <n v="12000000"/>
    <x v="562"/>
  </r>
  <r>
    <s v="Gigli"/>
    <n v="1"/>
    <d v="2003-04-11T00:00:00"/>
    <s v="Color"/>
    <x v="1"/>
    <s v="English"/>
    <s v="USA"/>
    <s v="R"/>
    <s v="Todd Giebenhain"/>
    <x v="468"/>
    <n v="117"/>
    <n v="286"/>
    <n v="102"/>
    <n v="2000"/>
    <n v="2.4"/>
    <n v="131"/>
    <n v="121"/>
    <n v="5660084"/>
    <n v="54000000"/>
    <x v="563"/>
  </r>
  <r>
    <s v="Gods and Generals"/>
    <n v="1"/>
    <d v="2003-09-01T00:00:00"/>
    <s v="Color"/>
    <x v="2"/>
    <s v="English"/>
    <s v="USA"/>
    <s v="PG-13"/>
    <s v="Billy Campbell"/>
    <x v="469"/>
    <n v="789"/>
    <n v="1671"/>
    <n v="33"/>
    <n v="953"/>
    <n v="6.3"/>
    <n v="84"/>
    <n v="280"/>
    <n v="12870569"/>
    <n v="56000000"/>
    <x v="564"/>
  </r>
  <r>
    <s v="Good Boy!"/>
    <n v="1"/>
    <d v="2003-11-11T00:00:00"/>
    <s v="Color"/>
    <x v="1"/>
    <s v="English"/>
    <s v="USA"/>
    <s v="PG"/>
    <s v="Liam Aiken"/>
    <x v="470"/>
    <n v="818"/>
    <n v="2164"/>
    <n v="9"/>
    <n v="309"/>
    <n v="5.0999999999999996"/>
    <n v="52"/>
    <n v="87"/>
    <n v="37566230"/>
    <n v="17000000"/>
    <x v="565"/>
  </r>
  <r>
    <s v="Good Bye Lenin!"/>
    <n v="1"/>
    <d v="2003-09-08T00:00:00"/>
    <s v="Black and White"/>
    <x v="2"/>
    <s v="German"/>
    <s v="Germany"/>
    <s v="R"/>
    <s v="Florian Lukas"/>
    <x v="471"/>
    <n v="65"/>
    <n v="200"/>
    <n v="31"/>
    <n v="11000"/>
    <n v="7.7"/>
    <n v="153"/>
    <n v="121"/>
    <n v="4063859"/>
    <n v="4800000"/>
    <x v="566"/>
  </r>
  <r>
    <s v="Gory Gory Hallelujah"/>
    <n v="1"/>
    <d v="2003-11-27T00:00:00"/>
    <s v="Color"/>
    <x v="1"/>
    <s v="English"/>
    <s v="USA"/>
    <m/>
    <s v="Tony Doupe"/>
    <x v="472"/>
    <n v="361"/>
    <n v="387"/>
    <n v="14"/>
    <n v="39"/>
    <n v="4.7"/>
    <n v="8"/>
    <n v="96"/>
    <n v="11798"/>
    <n v="100000"/>
    <x v="567"/>
  </r>
  <r>
    <s v="Gothika"/>
    <n v="1"/>
    <d v="2003-04-19T00:00:00"/>
    <s v="Color"/>
    <x v="4"/>
    <s v="English"/>
    <s v="USA"/>
    <s v="R"/>
    <s v="Robert Downey Jr."/>
    <x v="473"/>
    <n v="21000"/>
    <n v="22318"/>
    <n v="326"/>
    <n v="0"/>
    <n v="5.8"/>
    <n v="207"/>
    <n v="98"/>
    <n v="59588068"/>
    <n v="40000000"/>
    <x v="568"/>
  </r>
  <r>
    <s v="Head of State"/>
    <n v="1"/>
    <d v="2003-08-18T00:00:00"/>
    <s v="Color"/>
    <x v="1"/>
    <s v="English"/>
    <s v="USA"/>
    <s v="PG-13"/>
    <s v="Bernie Mac"/>
    <x v="474"/>
    <n v="1000"/>
    <n v="4537"/>
    <n v="0"/>
    <n v="638"/>
    <n v="5.4"/>
    <n v="44"/>
    <n v="95"/>
    <n v="37788228"/>
    <n v="35200000"/>
    <x v="569"/>
  </r>
  <r>
    <s v="High Tension"/>
    <n v="1"/>
    <d v="2003-03-27T00:00:00"/>
    <s v="Color"/>
    <x v="4"/>
    <s v="French"/>
    <s v="France"/>
    <s v="Unrated"/>
    <s v="CÃ©cile De France"/>
    <x v="475"/>
    <n v="447"/>
    <n v="923"/>
    <n v="192"/>
    <n v="0"/>
    <n v="6.8"/>
    <n v="251"/>
    <n v="89"/>
    <n v="3645438"/>
    <n v="2200000"/>
    <x v="570"/>
  </r>
  <r>
    <s v="Holes"/>
    <n v="1"/>
    <d v="2003-02-26T00:00:00"/>
    <s v="Black and White"/>
    <x v="0"/>
    <s v="English"/>
    <s v="USA"/>
    <s v="PG"/>
    <s v="Tim Blake Nelson"/>
    <x v="341"/>
    <n v="596"/>
    <n v="1293"/>
    <n v="99"/>
    <n v="0"/>
    <n v="7.1"/>
    <n v="106"/>
    <n v="117"/>
    <n v="67325559"/>
    <n v="20000000"/>
    <x v="571"/>
  </r>
  <r>
    <s v="Hollywood Homicide"/>
    <n v="1"/>
    <d v="2003-03-19T00:00:00"/>
    <s v="Color"/>
    <x v="5"/>
    <s v="English"/>
    <s v="USA"/>
    <s v="PG-13"/>
    <s v="Harrison Ford"/>
    <x v="343"/>
    <n v="11000"/>
    <n v="14028"/>
    <n v="41"/>
    <n v="648"/>
    <n v="5.3"/>
    <n v="132"/>
    <n v="116"/>
    <n v="30013346"/>
    <n v="75000000"/>
    <x v="572"/>
  </r>
  <r>
    <s v="Honey"/>
    <n v="1"/>
    <d v="2003-06-28T00:00:00"/>
    <s v="Color"/>
    <x v="2"/>
    <s v="English"/>
    <s v="USA"/>
    <s v="PG-13"/>
    <s v="Christian Monzon"/>
    <x v="476"/>
    <n v="2000"/>
    <n v="4868"/>
    <n v="23"/>
    <n v="0"/>
    <n v="5.3"/>
    <n v="97"/>
    <n v="94"/>
    <n v="30222640"/>
    <n v="25000000"/>
    <x v="573"/>
  </r>
  <r>
    <s v="House of 1000 Corpses"/>
    <n v="1"/>
    <d v="2003-01-21T00:00:00"/>
    <s v="Black and White"/>
    <x v="4"/>
    <s v="English"/>
    <s v="USA"/>
    <s v="R"/>
    <s v="Sid Haig"/>
    <x v="477"/>
    <n v="1000"/>
    <n v="2444"/>
    <n v="0"/>
    <n v="0"/>
    <n v="6"/>
    <n v="202"/>
    <n v="105"/>
    <n v="12583510"/>
    <n v="7000000"/>
    <x v="574"/>
  </r>
  <r>
    <s v="House of Sand and Fog"/>
    <n v="1"/>
    <d v="2003-09-26T00:00:00"/>
    <s v="Color"/>
    <x v="2"/>
    <s v="English"/>
    <s v="USA"/>
    <s v="R"/>
    <s v="Frances Fisher"/>
    <x v="478"/>
    <n v="638"/>
    <n v="2282"/>
    <n v="26"/>
    <n v="0"/>
    <n v="7.6"/>
    <n v="158"/>
    <n v="126"/>
    <n v="13005485"/>
    <n v="15000000"/>
    <x v="575"/>
  </r>
  <r>
    <s v="How to Deal"/>
    <n v="1"/>
    <d v="2003-10-17T00:00:00"/>
    <s v="Color"/>
    <x v="1"/>
    <s v="English"/>
    <s v="USA"/>
    <s v="PG-13"/>
    <s v="Dylan Baker"/>
    <x v="479"/>
    <n v="812"/>
    <n v="1882"/>
    <n v="6"/>
    <n v="371"/>
    <n v="5.7"/>
    <n v="46"/>
    <n v="101"/>
    <n v="14108518"/>
    <n v="16000000"/>
    <x v="576"/>
  </r>
  <r>
    <s v="How to Lose a Guy in 10 Days"/>
    <n v="1"/>
    <d v="2003-09-14T00:00:00"/>
    <s v="Color"/>
    <x v="1"/>
    <s v="English"/>
    <s v="USA"/>
    <s v="PG-13"/>
    <s v="Matthew McConaughey"/>
    <x v="72"/>
    <n v="11000"/>
    <n v="14087"/>
    <n v="80"/>
    <n v="0"/>
    <n v="6.4"/>
    <n v="140"/>
    <n v="116"/>
    <n v="105807520"/>
    <n v="50000000"/>
    <x v="577"/>
  </r>
  <r>
    <s v="Hulk"/>
    <n v="1"/>
    <d v="2003-06-21T00:00:00"/>
    <s v="Color"/>
    <x v="5"/>
    <s v="English"/>
    <s v="USA"/>
    <s v="PG-13"/>
    <s v="Kevin Rankin"/>
    <x v="31"/>
    <n v="820"/>
    <n v="1814"/>
    <n v="0"/>
    <n v="0"/>
    <n v="5.7"/>
    <n v="267"/>
    <n v="138"/>
    <n v="132122995"/>
    <n v="137000000"/>
    <x v="578"/>
  </r>
  <r>
    <s v="I Love Your Work"/>
    <n v="1"/>
    <d v="2003-09-11T00:00:00"/>
    <s v="Color"/>
    <x v="2"/>
    <s v="English"/>
    <s v="USA"/>
    <s v="R"/>
    <s v="Judy Greer"/>
    <x v="480"/>
    <n v="2000"/>
    <n v="2564"/>
    <n v="1000"/>
    <n v="63"/>
    <n v="5.4"/>
    <n v="22"/>
    <n v="111"/>
    <n v="2580"/>
    <n v="1650000"/>
    <x v="579"/>
  </r>
  <r>
    <s v="Identity"/>
    <n v="1"/>
    <d v="2003-10-07T00:00:00"/>
    <s v="Color"/>
    <x v="7"/>
    <s v="English"/>
    <s v="USA"/>
    <s v="R"/>
    <s v="Clea DuVall"/>
    <x v="226"/>
    <n v="1000"/>
    <n v="3969"/>
    <n v="446"/>
    <n v="11000"/>
    <n v="7.3"/>
    <n v="136"/>
    <n v="91"/>
    <n v="51475962"/>
    <n v="30000000"/>
    <x v="580"/>
  </r>
  <r>
    <s v="In the Cut"/>
    <n v="1"/>
    <d v="2003-02-25T00:00:00"/>
    <s v="Color"/>
    <x v="7"/>
    <s v="English"/>
    <s v="Australia"/>
    <s v="R"/>
    <s v="Jennifer Jason Leigh"/>
    <x v="481"/>
    <n v="1000"/>
    <n v="1171"/>
    <n v="319"/>
    <n v="656"/>
    <n v="5.3"/>
    <n v="138"/>
    <n v="113"/>
    <n v="4717455"/>
    <n v="12000000"/>
    <x v="581"/>
  </r>
  <r>
    <s v="Intolerable Cruelty"/>
    <n v="1"/>
    <d v="2003-05-07T00:00:00"/>
    <s v="Color"/>
    <x v="1"/>
    <s v="English"/>
    <s v="USA"/>
    <s v="PG-13"/>
    <s v="Cedric the Entertainer"/>
    <x v="80"/>
    <n v="436"/>
    <n v="1395"/>
    <n v="0"/>
    <n v="0"/>
    <n v="6.3"/>
    <n v="161"/>
    <n v="100"/>
    <n v="35096190"/>
    <n v="60000000"/>
    <x v="582"/>
  </r>
  <r>
    <s v="Jeepers Creepers II"/>
    <n v="1"/>
    <d v="2003-09-29T00:00:00"/>
    <s v="Color"/>
    <x v="4"/>
    <s v="English"/>
    <s v="USA"/>
    <s v="R"/>
    <s v="Nicki Aycox"/>
    <x v="218"/>
    <n v="296"/>
    <n v="1340"/>
    <n v="108"/>
    <n v="0"/>
    <n v="5.6"/>
    <n v="167"/>
    <n v="104"/>
    <n v="35143332"/>
    <n v="17000000"/>
    <x v="583"/>
  </r>
  <r>
    <s v="Johnny English"/>
    <n v="1"/>
    <d v="2003-07-06T00:00:00"/>
    <s v="Color"/>
    <x v="5"/>
    <s v="English"/>
    <s v="UK"/>
    <s v="PG"/>
    <s v="Kevin McNally"/>
    <x v="170"/>
    <n v="427"/>
    <n v="1461"/>
    <n v="29"/>
    <n v="2000"/>
    <n v="6.1"/>
    <n v="122"/>
    <n v="87"/>
    <n v="27972410"/>
    <n v="35000000"/>
    <x v="584"/>
  </r>
  <r>
    <s v="Just Married"/>
    <n v="1"/>
    <d v="2003-07-29T00:00:00"/>
    <s v="Color"/>
    <x v="1"/>
    <s v="English"/>
    <s v="USA"/>
    <s v="PG-13"/>
    <s v="Taran Killam"/>
    <x v="326"/>
    <n v="500"/>
    <n v="2020"/>
    <n v="189"/>
    <n v="0"/>
    <n v="5.4"/>
    <n v="97"/>
    <n v="95"/>
    <n v="56127162"/>
    <n v="18000000"/>
    <x v="585"/>
  </r>
  <r>
    <s v="Kangaroo Jack"/>
    <n v="1"/>
    <d v="2003-01-19T00:00:00"/>
    <s v="Color"/>
    <x v="5"/>
    <s v="English"/>
    <s v="USA"/>
    <s v="PG"/>
    <s v="Estella Warren"/>
    <x v="30"/>
    <n v="658"/>
    <n v="1233"/>
    <n v="18"/>
    <n v="858"/>
    <n v="4.4000000000000004"/>
    <n v="73"/>
    <n v="89"/>
    <n v="66734992"/>
    <n v="60000000"/>
    <x v="586"/>
  </r>
  <r>
    <s v="Kill Bill: Vol. 1"/>
    <n v="1"/>
    <d v="2003-12-03T00:00:00"/>
    <s v="Black and White"/>
    <x v="5"/>
    <s v="English"/>
    <s v="USA"/>
    <s v="R"/>
    <s v="David Carradine"/>
    <x v="482"/>
    <n v="926"/>
    <n v="3983"/>
    <n v="16000"/>
    <n v="13000"/>
    <n v="8.1"/>
    <n v="354"/>
    <n v="111"/>
    <n v="70098138"/>
    <n v="30000000"/>
    <x v="587"/>
  </r>
  <r>
    <s v="Lara Croft Tomb Raider: The Cradle of Life"/>
    <n v="1"/>
    <d v="2003-09-24T00:00:00"/>
    <s v="Color"/>
    <x v="5"/>
    <s v="English"/>
    <s v="USA"/>
    <s v="PG-13"/>
    <s v="Gerard Butler"/>
    <x v="483"/>
    <n v="18000"/>
    <n v="33154"/>
    <n v="101"/>
    <n v="0"/>
    <n v="5.5"/>
    <n v="157"/>
    <n v="117"/>
    <n v="65653758"/>
    <n v="95000000"/>
    <x v="588"/>
  </r>
  <r>
    <s v="Latter Days"/>
    <n v="1"/>
    <d v="2003-02-13T00:00:00"/>
    <s v="Color"/>
    <x v="1"/>
    <s v="English"/>
    <s v="USA"/>
    <s v="R"/>
    <s v="Joseph Gordon-Levitt"/>
    <x v="484"/>
    <n v="23000"/>
    <n v="26017"/>
    <n v="6"/>
    <n v="0"/>
    <n v="7.2"/>
    <n v="35"/>
    <n v="107"/>
    <n v="819939"/>
    <n v="850000"/>
    <x v="589"/>
  </r>
  <r>
    <s v="Legally Blonde 2: Red, White &amp; Blonde"/>
    <n v="1"/>
    <d v="2003-02-18T00:00:00"/>
    <s v="Color"/>
    <x v="1"/>
    <s v="English"/>
    <s v="USA"/>
    <s v="PG-13"/>
    <s v="Mary Lynn Rajskub"/>
    <x v="228"/>
    <n v="934"/>
    <n v="3500"/>
    <n v="0"/>
    <n v="660"/>
    <n v="4.5999999999999996"/>
    <n v="133"/>
    <n v="95"/>
    <n v="89808372"/>
    <n v="45000000"/>
    <x v="590"/>
  </r>
  <r>
    <s v="Looney Tunes: Back in Action"/>
    <n v="1"/>
    <d v="2003-06-29T00:00:00"/>
    <s v="Color"/>
    <x v="0"/>
    <s v="English"/>
    <s v="Germany"/>
    <s v="PG"/>
    <s v="Brendan Fraser"/>
    <x v="485"/>
    <n v="3000"/>
    <n v="5593"/>
    <n v="287"/>
    <n v="665"/>
    <n v="5.7"/>
    <n v="101"/>
    <n v="91"/>
    <n v="20950820"/>
    <n v="80000000"/>
    <x v="591"/>
  </r>
  <r>
    <s v="Lost in Translation"/>
    <n v="1"/>
    <d v="2003-02-05T00:00:00"/>
    <s v="Color"/>
    <x v="2"/>
    <s v="English"/>
    <s v="USA"/>
    <s v="R"/>
    <s v="Scarlett Johansson"/>
    <x v="486"/>
    <n v="19000"/>
    <n v="32015"/>
    <n v="0"/>
    <n v="17000"/>
    <n v="7.8"/>
    <n v="265"/>
    <n v="101"/>
    <n v="44566004"/>
    <n v="4000000"/>
    <x v="592"/>
  </r>
  <r>
    <s v="Love Actually"/>
    <n v="1"/>
    <d v="2003-03-22T00:00:00"/>
    <s v="Color"/>
    <x v="1"/>
    <s v="English"/>
    <s v="UK"/>
    <s v="R"/>
    <s v="Colin Firth"/>
    <x v="487"/>
    <n v="14000"/>
    <n v="28886"/>
    <n v="628"/>
    <n v="52000"/>
    <n v="7.7"/>
    <n v="218"/>
    <n v="129"/>
    <n v="59365105"/>
    <n v="45000000"/>
    <x v="593"/>
  </r>
  <r>
    <s v="Malibu's Most Wanted"/>
    <n v="1"/>
    <d v="2003-10-25T00:00:00"/>
    <s v="Color"/>
    <x v="1"/>
    <s v="English"/>
    <s v="USA"/>
    <s v="PG-13"/>
    <s v="Greg Grunberg"/>
    <x v="265"/>
    <n v="833"/>
    <n v="4435"/>
    <n v="14"/>
    <n v="0"/>
    <n v="5.0999999999999996"/>
    <n v="37"/>
    <n v="86"/>
    <n v="34308901"/>
    <n v="16000000"/>
    <x v="594"/>
  </r>
  <r>
    <s v="Mambo Italiano"/>
    <n v="1"/>
    <d v="2003-05-14T00:00:00"/>
    <s v="Color"/>
    <x v="1"/>
    <s v="English"/>
    <s v="Canada"/>
    <s v="R"/>
    <s v="Paul Sorvino"/>
    <x v="488"/>
    <n v="636"/>
    <n v="1033"/>
    <n v="9"/>
    <n v="352"/>
    <n v="6.7"/>
    <n v="67"/>
    <n v="92"/>
    <n v="6239558"/>
    <n v="5000000"/>
    <x v="595"/>
  </r>
  <r>
    <s v="Marci X"/>
    <n v="1"/>
    <d v="2003-12-11T00:00:00"/>
    <s v="Color"/>
    <x v="1"/>
    <s v="English"/>
    <s v="USA"/>
    <s v="R"/>
    <s v="Damon Wayans"/>
    <x v="489"/>
    <n v="836"/>
    <n v="2467"/>
    <n v="121"/>
    <n v="241"/>
    <n v="2.8"/>
    <n v="28"/>
    <n v="80"/>
    <n v="1646664"/>
    <n v="20000000"/>
    <x v="596"/>
  </r>
  <r>
    <s v="Master and Commander: The Far Side of the World"/>
    <n v="1"/>
    <d v="2003-12-17T00:00:00"/>
    <s v="Color"/>
    <x v="5"/>
    <s v="English"/>
    <s v="USA"/>
    <s v="PG-13"/>
    <s v="James D'Arcy"/>
    <x v="490"/>
    <n v="613"/>
    <n v="1205"/>
    <n v="608"/>
    <n v="0"/>
    <n v="7.4"/>
    <n v="244"/>
    <n v="138"/>
    <n v="93926386"/>
    <n v="150000000"/>
    <x v="597"/>
  </r>
  <r>
    <s v="Mona Lisa Smile"/>
    <n v="1"/>
    <d v="2003-08-12T00:00:00"/>
    <s v="Color"/>
    <x v="2"/>
    <s v="English"/>
    <s v="USA"/>
    <s v="PG-13"/>
    <s v="Julia Roberts"/>
    <x v="491"/>
    <n v="8000"/>
    <n v="12850"/>
    <n v="179"/>
    <n v="0"/>
    <n v="6.4"/>
    <n v="141"/>
    <n v="117"/>
    <n v="63695760"/>
    <n v="65000000"/>
    <x v="598"/>
  </r>
  <r>
    <s v="Monster"/>
    <n v="1"/>
    <d v="2003-04-13T00:00:00"/>
    <s v="Color"/>
    <x v="6"/>
    <s v="English"/>
    <s v="USA"/>
    <s v="R"/>
    <s v="Charlize Theron"/>
    <x v="492"/>
    <n v="9000"/>
    <n v="11736"/>
    <n v="260"/>
    <n v="0"/>
    <n v="7.3"/>
    <n v="185"/>
    <n v="109"/>
    <n v="34468224"/>
    <n v="4500000"/>
    <x v="599"/>
  </r>
  <r>
    <s v="My Boss's Daughter"/>
    <n v="1"/>
    <d v="2003-05-10T00:00:00"/>
    <s v="Color"/>
    <x v="1"/>
    <s v="English"/>
    <s v="USA"/>
    <s v="PG-13"/>
    <s v="Carmen Electra"/>
    <x v="493"/>
    <n v="869"/>
    <n v="3007"/>
    <n v="119"/>
    <n v="411"/>
    <n v="4.5999999999999996"/>
    <n v="56"/>
    <n v="90"/>
    <n v="15549702"/>
    <n v="14000000"/>
    <x v="600"/>
  </r>
  <r>
    <s v="My Life Without Me"/>
    <n v="1"/>
    <d v="2003-07-06T00:00:00"/>
    <s v="Color"/>
    <x v="2"/>
    <s v="English"/>
    <s v="Spain"/>
    <s v="R"/>
    <s v="Sarah Polley"/>
    <x v="494"/>
    <n v="900"/>
    <n v="2972"/>
    <n v="148"/>
    <n v="0"/>
    <n v="7.6"/>
    <n v="72"/>
    <n v="106"/>
    <n v="395592"/>
    <n v="2000000"/>
    <x v="601"/>
  </r>
  <r>
    <s v="Mystic River"/>
    <n v="1"/>
    <d v="2003-10-11T00:00:00"/>
    <s v="Color"/>
    <x v="3"/>
    <s v="English"/>
    <s v="USA"/>
    <s v="R"/>
    <s v="John Doman"/>
    <x v="105"/>
    <n v="616"/>
    <n v="1942"/>
    <n v="16000"/>
    <n v="12000"/>
    <n v="8"/>
    <n v="229"/>
    <n v="138"/>
    <n v="90135191"/>
    <n v="25000000"/>
    <x v="602"/>
  </r>
  <r>
    <s v="Northfork"/>
    <n v="1"/>
    <d v="2003-04-26T00:00:00"/>
    <s v="Color"/>
    <x v="2"/>
    <s v="English"/>
    <s v="USA"/>
    <s v="PG-13"/>
    <s v="Peter Coyote"/>
    <x v="495"/>
    <n v="548"/>
    <n v="2389"/>
    <n v="35"/>
    <n v="298"/>
    <n v="6.4"/>
    <n v="60"/>
    <n v="103"/>
    <n v="1420578"/>
    <n v="1900000"/>
    <x v="603"/>
  </r>
  <r>
    <s v="Old School"/>
    <n v="1"/>
    <d v="2003-08-17T00:00:00"/>
    <s v="Color"/>
    <x v="1"/>
    <s v="English"/>
    <s v="USA"/>
    <s v="R"/>
    <s v="Will Ferrell"/>
    <x v="93"/>
    <n v="8000"/>
    <n v="10325"/>
    <n v="480"/>
    <n v="0"/>
    <n v="7.2"/>
    <n v="123"/>
    <n v="88"/>
    <n v="74608545"/>
    <n v="24000000"/>
    <x v="604"/>
  </r>
  <r>
    <s v="Oldboy"/>
    <n v="1"/>
    <d v="2003-01-07T00:00:00"/>
    <s v="Color"/>
    <x v="2"/>
    <s v="Korean"/>
    <s v="South Korea"/>
    <s v="R"/>
    <s v="Min-sik Choi"/>
    <x v="496"/>
    <n v="717"/>
    <n v="852"/>
    <n v="0"/>
    <n v="43000"/>
    <n v="8.4"/>
    <n v="305"/>
    <n v="120"/>
    <n v="2181290"/>
    <n v="3000000"/>
    <x v="605"/>
  </r>
  <r>
    <s v="Once Upon a Time in Mexico"/>
    <n v="1"/>
    <d v="2003-04-15T00:00:00"/>
    <s v="Color"/>
    <x v="5"/>
    <s v="English"/>
    <s v="USA"/>
    <s v="R"/>
    <s v="Johnny Depp"/>
    <x v="274"/>
    <n v="40000"/>
    <n v="46186"/>
    <n v="0"/>
    <n v="0"/>
    <n v="6.4"/>
    <n v="178"/>
    <n v="102"/>
    <n v="55845943"/>
    <n v="29000000"/>
    <x v="606"/>
  </r>
  <r>
    <s v="Open Range"/>
    <n v="1"/>
    <d v="2003-07-23T00:00:00"/>
    <s v="Color"/>
    <x v="2"/>
    <s v="English"/>
    <s v="USA"/>
    <s v="R"/>
    <s v="Robert Duvall"/>
    <x v="497"/>
    <n v="3000"/>
    <n v="5458"/>
    <n v="0"/>
    <n v="0"/>
    <n v="7.5"/>
    <n v="153"/>
    <n v="139"/>
    <n v="58328680"/>
    <n v="22000000"/>
    <x v="607"/>
  </r>
  <r>
    <s v="Open Water"/>
    <n v="1"/>
    <d v="2003-09-28T00:00:00"/>
    <s v="Color"/>
    <x v="0"/>
    <s v="English"/>
    <s v="USA"/>
    <s v="R"/>
    <s v="Blanchard Ryan"/>
    <x v="498"/>
    <n v="48"/>
    <n v="67"/>
    <n v="9"/>
    <n v="0"/>
    <n v="5.7"/>
    <n v="235"/>
    <n v="79"/>
    <n v="30500882"/>
    <n v="500000"/>
    <x v="608"/>
  </r>
  <r>
    <s v="Osama"/>
    <n v="1"/>
    <d v="2003-09-26T00:00:00"/>
    <s v="Color"/>
    <x v="2"/>
    <s v="Dari"/>
    <s v="Afghanistan"/>
    <s v="PG-13"/>
    <s v="Marina Golbahari"/>
    <x v="499"/>
    <n v="30"/>
    <n v="30"/>
    <n v="6"/>
    <n v="0"/>
    <n v="7.4"/>
    <n v="105"/>
    <n v="83"/>
    <n v="1127331"/>
    <n v="46000"/>
    <x v="609"/>
  </r>
  <r>
    <s v="Out of Time"/>
    <n v="1"/>
    <d v="2003-09-08T00:00:00"/>
    <s v="Color"/>
    <x v="3"/>
    <s v="English"/>
    <s v="USA"/>
    <s v="R"/>
    <s v="Denzel Washington"/>
    <x v="364"/>
    <n v="18000"/>
    <n v="19739"/>
    <n v="73"/>
    <n v="1000"/>
    <n v="6.5"/>
    <n v="124"/>
    <n v="114"/>
    <n v="40905277"/>
    <n v="50000000"/>
    <x v="610"/>
  </r>
  <r>
    <s v="Owning Mahowny"/>
    <n v="1"/>
    <d v="2003-12-29T00:00:00"/>
    <s v="Color"/>
    <x v="3"/>
    <s v="English"/>
    <s v="Canada"/>
    <s v="R"/>
    <s v="Philip Seymour Hoffman"/>
    <x v="500"/>
    <n v="22000"/>
    <n v="23513"/>
    <n v="23"/>
    <n v="0"/>
    <n v="7.2"/>
    <n v="82"/>
    <n v="104"/>
    <n v="1011054"/>
    <n v="10000000"/>
    <x v="611"/>
  </r>
  <r>
    <s v="Party Monster"/>
    <n v="1"/>
    <d v="2003-11-19T00:00:00"/>
    <s v="Color"/>
    <x v="6"/>
    <s v="English"/>
    <s v="USA"/>
    <s v="R"/>
    <s v="Macaulay Culkin"/>
    <x v="501"/>
    <n v="3000"/>
    <n v="5185"/>
    <n v="13"/>
    <n v="0"/>
    <n v="6.3"/>
    <n v="39"/>
    <n v="98"/>
    <n v="296665"/>
    <n v="5000000"/>
    <x v="612"/>
  </r>
  <r>
    <s v="Paycheck"/>
    <n v="1"/>
    <d v="2003-02-13T00:00:00"/>
    <s v="Color"/>
    <x v="5"/>
    <s v="English"/>
    <s v="USA"/>
    <s v="PG-13"/>
    <s v="Ivana Milicevic"/>
    <x v="74"/>
    <n v="834"/>
    <n v="3637"/>
    <n v="610"/>
    <n v="0"/>
    <n v="6.3"/>
    <n v="196"/>
    <n v="119"/>
    <n v="53789313"/>
    <n v="60000000"/>
    <x v="613"/>
  </r>
  <r>
    <s v="Pieces of April"/>
    <n v="1"/>
    <d v="2003-05-19T00:00:00"/>
    <s v="Color"/>
    <x v="1"/>
    <s v="English"/>
    <s v="USA"/>
    <s v="PG-13"/>
    <s v="Oliver Platt"/>
    <x v="502"/>
    <n v="1000"/>
    <n v="3010"/>
    <n v="54"/>
    <n v="0"/>
    <n v="7.1"/>
    <n v="131"/>
    <n v="80"/>
    <n v="2360184"/>
    <n v="300000"/>
    <x v="614"/>
  </r>
  <r>
    <s v="Pirates of the Caribbean: The Curse of the Black Pearl"/>
    <n v="1"/>
    <d v="2003-11-26T00:00:00"/>
    <s v="Color"/>
    <x v="5"/>
    <s v="English"/>
    <s v="USA"/>
    <s v="PG-13"/>
    <s v="Johnny Depp"/>
    <x v="289"/>
    <n v="40000"/>
    <n v="48184"/>
    <n v="563"/>
    <n v="10000"/>
    <n v="8.1"/>
    <n v="271"/>
    <n v="143"/>
    <n v="305388685"/>
    <n v="140000000"/>
    <x v="615"/>
  </r>
  <r>
    <s v="Radio"/>
    <n v="1"/>
    <d v="2003-10-09T00:00:00"/>
    <s v="Color"/>
    <x v="6"/>
    <s v="English"/>
    <s v="USA"/>
    <s v="PG"/>
    <s v="Alfre Woodard"/>
    <x v="275"/>
    <n v="1000"/>
    <n v="4231"/>
    <n v="19"/>
    <n v="0"/>
    <n v="6.9"/>
    <n v="74"/>
    <n v="109"/>
    <n v="52277485"/>
    <n v="35000000"/>
    <x v="616"/>
  </r>
  <r>
    <s v="Remember Me, My Love"/>
    <n v="1"/>
    <d v="2003-02-10T00:00:00"/>
    <s v="Color"/>
    <x v="1"/>
    <s v="Italian"/>
    <s v="Italy"/>
    <s v="R"/>
    <s v="Laura Morante"/>
    <x v="503"/>
    <n v="60"/>
    <n v="132"/>
    <n v="125"/>
    <n v="282"/>
    <n v="6.5"/>
    <n v="36"/>
    <n v="125"/>
    <n v="223878"/>
    <n v="5000000"/>
    <x v="617"/>
  </r>
  <r>
    <s v="Rugrats Go Wild"/>
    <n v="1"/>
    <d v="2003-06-26T00:00:00"/>
    <s v="Color"/>
    <x v="0"/>
    <s v="English"/>
    <s v="USA"/>
    <s v="PG"/>
    <s v="Elizabeth Daily"/>
    <x v="504"/>
    <n v="971"/>
    <n v="3017"/>
    <n v="0"/>
    <n v="329"/>
    <n v="5.6"/>
    <n v="45"/>
    <n v="80"/>
    <n v="39399750"/>
    <n v="25000000"/>
    <x v="618"/>
  </r>
  <r>
    <s v="S.W.A.T."/>
    <n v="1"/>
    <d v="2003-06-23T00:00:00"/>
    <s v="Color"/>
    <x v="5"/>
    <s v="English"/>
    <s v="USA"/>
    <s v="PG-13"/>
    <s v="Jeremy Renner"/>
    <x v="505"/>
    <n v="10000"/>
    <n v="14486"/>
    <n v="69"/>
    <n v="0"/>
    <n v="6"/>
    <n v="144"/>
    <n v="117"/>
    <n v="116643346"/>
    <n v="80000000"/>
    <x v="619"/>
  </r>
  <r>
    <s v="Saints and Soldiers"/>
    <n v="1"/>
    <d v="2003-01-26T00:00:00"/>
    <s v="Color"/>
    <x v="5"/>
    <s v="English"/>
    <s v="USA"/>
    <s v="PG-13"/>
    <s v="Corbin Allred"/>
    <x v="506"/>
    <n v="214"/>
    <n v="587"/>
    <n v="38"/>
    <n v="1000"/>
    <n v="6.8"/>
    <n v="33"/>
    <n v="90"/>
    <n v="1310270"/>
    <n v="780000"/>
    <x v="620"/>
  </r>
  <r>
    <s v="Scary Movie 3"/>
    <n v="1"/>
    <d v="2003-11-15T00:00:00"/>
    <s v="Color"/>
    <x v="1"/>
    <s v="English"/>
    <s v="USA"/>
    <s v="PG-13"/>
    <s v="Regina Hall"/>
    <x v="493"/>
    <n v="807"/>
    <n v="3629"/>
    <n v="119"/>
    <n v="0"/>
    <n v="5.5"/>
    <n v="151"/>
    <n v="84"/>
    <n v="110000082"/>
    <n v="48000000"/>
    <x v="621"/>
  </r>
  <r>
    <s v="School of Rock"/>
    <n v="1"/>
    <d v="2003-05-12T00:00:00"/>
    <s v="Color"/>
    <x v="1"/>
    <s v="English"/>
    <s v="USA"/>
    <s v="PG-13"/>
    <s v="Miranda Cosgrove"/>
    <x v="507"/>
    <n v="2000"/>
    <n v="4403"/>
    <n v="0"/>
    <n v="0"/>
    <n v="7.1"/>
    <n v="204"/>
    <n v="108"/>
    <n v="81257845"/>
    <n v="35000000"/>
    <x v="622"/>
  </r>
  <r>
    <s v="Seabiscuit"/>
    <n v="1"/>
    <d v="2003-04-27T00:00:00"/>
    <s v="Black and White"/>
    <x v="2"/>
    <s v="English"/>
    <s v="USA"/>
    <s v="PG-13"/>
    <s v="Jeff Bridges"/>
    <x v="508"/>
    <n v="12000"/>
    <n v="13808"/>
    <n v="378"/>
    <n v="0"/>
    <n v="7.3"/>
    <n v="175"/>
    <n v="140"/>
    <n v="120147445"/>
    <n v="87000000"/>
    <x v="623"/>
  </r>
  <r>
    <s v="Secondhand Lions"/>
    <n v="1"/>
    <d v="2003-04-14T00:00:00"/>
    <s v="Color"/>
    <x v="1"/>
    <s v="English"/>
    <s v="USA"/>
    <s v="PG"/>
    <s v="Haley Joel Osment"/>
    <x v="509"/>
    <n v="3000"/>
    <n v="9638"/>
    <n v="23"/>
    <n v="0"/>
    <n v="7.6"/>
    <n v="82"/>
    <n v="111"/>
    <n v="41407470"/>
    <n v="30000000"/>
    <x v="624"/>
  </r>
  <r>
    <s v="Shade"/>
    <n v="1"/>
    <d v="2003-06-19T00:00:00"/>
    <s v="Color"/>
    <x v="3"/>
    <s v="English"/>
    <s v="USA"/>
    <s v="R"/>
    <s v="Glenn Plummer"/>
    <x v="510"/>
    <n v="240"/>
    <n v="490"/>
    <n v="0"/>
    <n v="413"/>
    <n v="6.4"/>
    <n v="25"/>
    <n v="101"/>
    <n v="10696"/>
    <n v="6800000"/>
    <x v="625"/>
  </r>
  <r>
    <s v="Shanghai Knights"/>
    <n v="1"/>
    <d v="2003-04-09T00:00:00"/>
    <s v="Color"/>
    <x v="5"/>
    <s v="English"/>
    <s v="USA"/>
    <s v="PG-13"/>
    <s v="Fann Wong"/>
    <x v="511"/>
    <n v="154"/>
    <n v="428"/>
    <n v="71"/>
    <n v="955"/>
    <n v="6.2"/>
    <n v="165"/>
    <n v="114"/>
    <n v="60470220"/>
    <n v="50000000"/>
    <x v="626"/>
  </r>
  <r>
    <s v="Shattered Glass"/>
    <n v="1"/>
    <d v="2003-08-23T00:00:00"/>
    <s v="Color"/>
    <x v="2"/>
    <s v="English"/>
    <s v="USA"/>
    <s v="PG-13"/>
    <s v="Hayden Christensen"/>
    <x v="512"/>
    <n v="4000"/>
    <n v="8297"/>
    <n v="53"/>
    <n v="0"/>
    <n v="7.2"/>
    <n v="129"/>
    <n v="99"/>
    <n v="2207975"/>
    <n v="6000000"/>
    <x v="627"/>
  </r>
  <r>
    <s v="Sinbad: Legend of the Seven Seas"/>
    <n v="1"/>
    <d v="2003-06-19T00:00:00"/>
    <s v="Color"/>
    <x v="0"/>
    <s v="English"/>
    <s v="USA"/>
    <s v="PG"/>
    <s v="Brad Pitt"/>
    <x v="513"/>
    <n v="11000"/>
    <n v="11301"/>
    <n v="0"/>
    <n v="880"/>
    <n v="6.7"/>
    <n v="98"/>
    <n v="85"/>
    <n v="26288320"/>
    <n v="60000000"/>
    <x v="628"/>
  </r>
  <r>
    <s v="Something's Gotta Give"/>
    <n v="1"/>
    <d v="2003-07-11T00:00:00"/>
    <s v="Color"/>
    <x v="1"/>
    <s v="English"/>
    <s v="USA"/>
    <s v="PG-13"/>
    <s v="Keanu Reeves"/>
    <x v="149"/>
    <n v="18000"/>
    <n v="22679"/>
    <n v="278"/>
    <n v="0"/>
    <n v="6.7"/>
    <n v="145"/>
    <n v="128"/>
    <n v="124590960"/>
    <n v="80000000"/>
    <x v="629"/>
  </r>
  <r>
    <s v="Spy Kids 3-D: Game Over"/>
    <n v="1"/>
    <d v="2003-07-30T00:00:00"/>
    <s v="Color"/>
    <x v="5"/>
    <s v="English"/>
    <s v="USA"/>
    <s v="PG"/>
    <s v="Sylvester Stallone"/>
    <x v="274"/>
    <n v="13000"/>
    <n v="22935"/>
    <n v="0"/>
    <n v="681"/>
    <n v="4.0999999999999996"/>
    <n v="93"/>
    <n v="84"/>
    <n v="111760631"/>
    <n v="38000000"/>
    <x v="630"/>
  </r>
  <r>
    <s v="Stuck on You"/>
    <n v="1"/>
    <d v="2003-09-13T00:00:00"/>
    <s v="Color"/>
    <x v="1"/>
    <s v="English"/>
    <s v="USA"/>
    <s v="PG-13"/>
    <s v="Matt Damon"/>
    <x v="67"/>
    <n v="13000"/>
    <n v="14036"/>
    <n v="101"/>
    <n v="0"/>
    <n v="5.8"/>
    <n v="123"/>
    <n v="118"/>
    <n v="33828318"/>
    <n v="55000000"/>
    <x v="631"/>
  </r>
  <r>
    <s v="Tarnation"/>
    <n v="1"/>
    <d v="2003-11-26T00:00:00"/>
    <s v="Color"/>
    <x v="6"/>
    <s v="English"/>
    <s v="USA"/>
    <s v="Unrated"/>
    <s v="Greg Ayres"/>
    <x v="514"/>
    <n v="58"/>
    <n v="78"/>
    <n v="20"/>
    <n v="754"/>
    <n v="7.2"/>
    <n v="72"/>
    <n v="88"/>
    <n v="592014"/>
    <n v="218"/>
    <x v="632"/>
  </r>
  <r>
    <s v="Tears of the Sun"/>
    <n v="1"/>
    <d v="2003-07-09T00:00:00"/>
    <s v="Color"/>
    <x v="5"/>
    <s v="English"/>
    <s v="USA"/>
    <s v="R"/>
    <s v="Bruce Willis"/>
    <x v="303"/>
    <n v="13000"/>
    <n v="16580"/>
    <n v="845"/>
    <n v="0"/>
    <n v="6.6"/>
    <n v="89"/>
    <n v="142"/>
    <n v="43426961"/>
    <n v="70000000"/>
    <x v="633"/>
  </r>
  <r>
    <s v="Terminator 3: Rise of the Machines"/>
    <n v="1"/>
    <d v="2003-06-13T00:00:00"/>
    <s v="Color"/>
    <x v="5"/>
    <s v="English"/>
    <s v="USA"/>
    <s v="R"/>
    <s v="Nick Stahl"/>
    <x v="143"/>
    <n v="648"/>
    <n v="1769"/>
    <n v="84"/>
    <n v="0"/>
    <n v="6.4"/>
    <n v="280"/>
    <n v="109"/>
    <n v="150350192"/>
    <n v="200000000"/>
    <x v="634"/>
  </r>
  <r>
    <s v="The Barbarian Invasions"/>
    <n v="1"/>
    <d v="2003-08-21T00:00:00"/>
    <s v="Color"/>
    <x v="1"/>
    <s v="French"/>
    <s v="Canada"/>
    <s v="R"/>
    <s v="Marie-JosÃ©e Croze"/>
    <x v="515"/>
    <n v="150"/>
    <n v="253"/>
    <n v="66"/>
    <n v="0"/>
    <n v="7.7"/>
    <n v="135"/>
    <n v="112"/>
    <n v="3432342"/>
    <n v="6000000"/>
    <x v="635"/>
  </r>
  <r>
    <s v="The Battle of Shaker Heights"/>
    <n v="1"/>
    <d v="2003-11-12T00:00:00"/>
    <s v="Color"/>
    <x v="1"/>
    <s v="English"/>
    <s v="USA"/>
    <s v="PG-13"/>
    <s v="Shiri Appleby"/>
    <x v="516"/>
    <n v="855"/>
    <n v="2489"/>
    <n v="2"/>
    <n v="150"/>
    <n v="6.1"/>
    <n v="29"/>
    <n v="79"/>
    <n v="279282"/>
    <n v="1000000"/>
    <x v="636"/>
  </r>
  <r>
    <s v="The Book of Mormon Movie, Volume 1: The Journey"/>
    <n v="1"/>
    <d v="2003-05-14T00:00:00"/>
    <s v="Color"/>
    <x v="0"/>
    <s v="English"/>
    <s v="USA"/>
    <s v="PG-13"/>
    <s v="Noah Danby"/>
    <x v="517"/>
    <n v="178"/>
    <n v="359"/>
    <n v="0"/>
    <n v="32"/>
    <n v="3.3"/>
    <n v="7"/>
    <n v="120"/>
    <n v="1098224"/>
    <n v="2000000"/>
    <x v="637"/>
  </r>
  <r>
    <s v="The Brown Bunny"/>
    <n v="1"/>
    <d v="2003-05-08T00:00:00"/>
    <s v="Color"/>
    <x v="2"/>
    <s v="English"/>
    <s v="USA"/>
    <s v="Not Rated"/>
    <s v="Vincent Gallo"/>
    <x v="518"/>
    <n v="787"/>
    <n v="883"/>
    <n v="787"/>
    <n v="952"/>
    <n v="5"/>
    <n v="115"/>
    <n v="93"/>
    <n v="365734"/>
    <n v="10000000"/>
    <x v="638"/>
  </r>
  <r>
    <s v="The Cat in the Hat"/>
    <n v="1"/>
    <d v="2003-07-11T00:00:00"/>
    <s v="Color"/>
    <x v="0"/>
    <s v="English"/>
    <s v="USA"/>
    <s v="PG"/>
    <s v="Sean Hayes"/>
    <x v="519"/>
    <n v="760"/>
    <n v="2762"/>
    <n v="34"/>
    <n v="946"/>
    <n v="3.8"/>
    <n v="109"/>
    <n v="82"/>
    <n v="100446895"/>
    <n v="109000000"/>
    <x v="639"/>
  </r>
  <r>
    <s v="The Cooler"/>
    <n v="1"/>
    <d v="2003-10-22T00:00:00"/>
    <s v="Color"/>
    <x v="3"/>
    <s v="English"/>
    <s v="USA"/>
    <s v="R"/>
    <s v="Estella Warren"/>
    <x v="520"/>
    <n v="658"/>
    <n v="3086"/>
    <n v="47"/>
    <n v="762"/>
    <n v="7"/>
    <n v="157"/>
    <n v="101"/>
    <n v="8243880"/>
    <n v="3200000"/>
    <x v="640"/>
  </r>
  <r>
    <s v="The Core"/>
    <n v="1"/>
    <d v="2003-05-24T00:00:00"/>
    <s v="Color"/>
    <x v="5"/>
    <s v="English"/>
    <s v="USA"/>
    <s v="PG-13"/>
    <s v="Glenn Morshower"/>
    <x v="521"/>
    <n v="894"/>
    <n v="1439"/>
    <n v="36"/>
    <n v="0"/>
    <n v="5.4"/>
    <n v="149"/>
    <n v="135"/>
    <n v="31111260"/>
    <n v="60000000"/>
    <x v="641"/>
  </r>
  <r>
    <s v="The Haunted Mansion"/>
    <n v="1"/>
    <d v="2003-05-07T00:00:00"/>
    <s v="Color"/>
    <x v="1"/>
    <s v="English"/>
    <s v="USA"/>
    <s v="PG"/>
    <s v="Marsha Thomason"/>
    <x v="411"/>
    <n v="691"/>
    <n v="2622"/>
    <n v="50"/>
    <n v="988"/>
    <n v="4.9000000000000004"/>
    <n v="122"/>
    <n v="88"/>
    <n v="75817994"/>
    <n v="90000000"/>
    <x v="642"/>
  </r>
  <r>
    <s v="The Hebrew Hammer"/>
    <n v="1"/>
    <d v="2003-11-09T00:00:00"/>
    <s v="Black and White"/>
    <x v="1"/>
    <s v="English"/>
    <s v="USA"/>
    <s v="R"/>
    <s v="Judy Greer"/>
    <x v="522"/>
    <n v="2000"/>
    <n v="6227"/>
    <n v="4"/>
    <n v="3000"/>
    <n v="6.2"/>
    <n v="35"/>
    <n v="87"/>
    <n v="19539"/>
    <n v="1000000"/>
    <x v="643"/>
  </r>
  <r>
    <s v="The Hunted"/>
    <n v="1"/>
    <d v="2003-03-23T00:00:00"/>
    <s v="Color"/>
    <x v="5"/>
    <s v="English"/>
    <s v="USA"/>
    <s v="R"/>
    <s v="Connie Nielsen"/>
    <x v="523"/>
    <n v="933"/>
    <n v="2248"/>
    <n v="607"/>
    <n v="0"/>
    <n v="6"/>
    <n v="135"/>
    <n v="94"/>
    <n v="34238611"/>
    <n v="55000000"/>
    <x v="644"/>
  </r>
  <r>
    <s v="The Italian Job"/>
    <n v="1"/>
    <d v="2003-11-24T00:00:00"/>
    <s v="Color"/>
    <x v="5"/>
    <s v="English"/>
    <s v="USA"/>
    <s v="PG-13"/>
    <s v="Jason Statham"/>
    <x v="456"/>
    <n v="26000"/>
    <n v="35084"/>
    <n v="473"/>
    <n v="0"/>
    <n v="7"/>
    <n v="155"/>
    <n v="111"/>
    <n v="106126012"/>
    <n v="60000000"/>
    <x v="645"/>
  </r>
  <r>
    <s v="The Jungle Book 2"/>
    <n v="1"/>
    <d v="2003-05-22T00:00:00"/>
    <s v="Color"/>
    <x v="0"/>
    <s v="English"/>
    <s v="USA"/>
    <s v="G"/>
    <s v="Haley Joel Osment"/>
    <x v="524"/>
    <n v="3000"/>
    <n v="4480"/>
    <n v="0"/>
    <n v="227"/>
    <n v="5.4"/>
    <n v="85"/>
    <n v="72"/>
    <n v="47887943"/>
    <n v="20000000"/>
    <x v="646"/>
  </r>
  <r>
    <s v="The Last Samurai"/>
    <n v="1"/>
    <d v="2003-01-13T00:00:00"/>
    <s v="Color"/>
    <x v="5"/>
    <s v="English"/>
    <s v="USA"/>
    <s v="R"/>
    <s v="Tom Cruise"/>
    <x v="525"/>
    <n v="10000"/>
    <n v="11945"/>
    <n v="380"/>
    <n v="0"/>
    <n v="7.7"/>
    <n v="190"/>
    <n v="154"/>
    <n v="111110575"/>
    <n v="140000000"/>
    <x v="647"/>
  </r>
  <r>
    <s v="The League of Extraordinary Gentlemen"/>
    <n v="1"/>
    <d v="2003-05-22T00:00:00"/>
    <s v="Black and White"/>
    <x v="5"/>
    <s v="English"/>
    <s v="USA"/>
    <s v="PG-13"/>
    <s v="Jason Flemyng"/>
    <x v="526"/>
    <n v="1000"/>
    <n v="4714"/>
    <n v="45"/>
    <n v="0"/>
    <n v="5.8"/>
    <n v="202"/>
    <n v="110"/>
    <n v="66462600"/>
    <n v="78000000"/>
    <x v="648"/>
  </r>
  <r>
    <s v="The Life of David Gale"/>
    <n v="1"/>
    <d v="2003-05-15T00:00:00"/>
    <s v="Color"/>
    <x v="3"/>
    <s v="English"/>
    <s v="USA"/>
    <s v="R"/>
    <s v="Kevin Spacey"/>
    <x v="527"/>
    <n v="18000"/>
    <n v="32637"/>
    <n v="317"/>
    <n v="0"/>
    <n v="7.5"/>
    <n v="141"/>
    <n v="130"/>
    <n v="19593740"/>
    <n v="50000000"/>
    <x v="649"/>
  </r>
  <r>
    <s v="The Lizzie McGuire Movie"/>
    <n v="1"/>
    <d v="2003-04-07T00:00:00"/>
    <s v="Color"/>
    <x v="0"/>
    <s v="English"/>
    <s v="USA"/>
    <s v="PG"/>
    <s v="Clayton Snyder"/>
    <x v="528"/>
    <n v="925"/>
    <n v="3423"/>
    <n v="13"/>
    <n v="0"/>
    <n v="5.3"/>
    <n v="66"/>
    <n v="94"/>
    <n v="42672630"/>
    <n v="17000000"/>
    <x v="650"/>
  </r>
  <r>
    <s v="The Lord of the Rings: The Return of the King"/>
    <n v="1"/>
    <d v="2003-09-21T00:00:00"/>
    <s v="Color"/>
    <x v="5"/>
    <s v="English"/>
    <s v="USA"/>
    <s v="PG-13"/>
    <s v="Orlando Bloom"/>
    <x v="286"/>
    <n v="5000"/>
    <n v="6434"/>
    <n v="0"/>
    <n v="16000"/>
    <n v="8.9"/>
    <n v="328"/>
    <n v="192"/>
    <n v="377019252"/>
    <n v="94000000"/>
    <x v="651"/>
  </r>
  <r>
    <s v="The Matrix Reloaded"/>
    <n v="1"/>
    <d v="2003-10-27T00:00:00"/>
    <s v="Color"/>
    <x v="5"/>
    <s v="English"/>
    <s v="USA"/>
    <s v="R"/>
    <s v="Steve Bastoni"/>
    <x v="529"/>
    <n v="234"/>
    <n v="534"/>
    <n v="0"/>
    <n v="0"/>
    <n v="7.2"/>
    <n v="275"/>
    <n v="138"/>
    <n v="281492479"/>
    <n v="150000000"/>
    <x v="652"/>
  </r>
  <r>
    <s v="The Matrix Revolutions"/>
    <n v="1"/>
    <d v="2003-02-10T00:00:00"/>
    <s v="Color"/>
    <x v="5"/>
    <s v="English"/>
    <s v="Australia"/>
    <s v="R"/>
    <s v="Essie Davis"/>
    <x v="529"/>
    <n v="309"/>
    <n v="1062"/>
    <n v="0"/>
    <n v="0"/>
    <n v="6.7"/>
    <n v="245"/>
    <n v="129"/>
    <n v="139259759"/>
    <n v="150000000"/>
    <x v="653"/>
  </r>
  <r>
    <s v="The Medallion"/>
    <n v="1"/>
    <d v="2003-05-17T00:00:00"/>
    <s v="Color"/>
    <x v="5"/>
    <s v="English"/>
    <s v="Hong Kong"/>
    <s v="PG-13"/>
    <s v="Julian Sands"/>
    <x v="530"/>
    <n v="687"/>
    <n v="1134"/>
    <n v="4"/>
    <n v="505"/>
    <n v="5.2"/>
    <n v="98"/>
    <n v="108"/>
    <n v="22108977"/>
    <n v="41000000"/>
    <x v="654"/>
  </r>
  <r>
    <s v="The Order"/>
    <n v="1"/>
    <d v="2003-04-27T00:00:00"/>
    <s v="Color"/>
    <x v="5"/>
    <s v="English"/>
    <s v="USA"/>
    <s v="R"/>
    <s v="Heath Ledger"/>
    <x v="159"/>
    <n v="13000"/>
    <n v="14165"/>
    <n v="241"/>
    <n v="704"/>
    <n v="5.0999999999999996"/>
    <n v="112"/>
    <n v="102"/>
    <n v="7659747"/>
    <n v="38000000"/>
    <x v="655"/>
  </r>
  <r>
    <s v="The R.M."/>
    <n v="1"/>
    <d v="2003-09-30T00:00:00"/>
    <s v="Color"/>
    <x v="1"/>
    <s v="English"/>
    <s v="USA"/>
    <s v="PG"/>
    <s v="Kirby Heyborne"/>
    <x v="437"/>
    <n v="69"/>
    <n v="155"/>
    <n v="0"/>
    <n v="44"/>
    <n v="6"/>
    <n v="3"/>
    <n v="101"/>
    <n v="1111615"/>
    <n v="500000"/>
    <x v="656"/>
  </r>
  <r>
    <s v="The Real Cancun"/>
    <n v="1"/>
    <d v="2003-07-01T00:00:00"/>
    <s v="Color"/>
    <x v="9"/>
    <s v="English"/>
    <s v="USA"/>
    <s v="R"/>
    <s v="Laura Ramsey"/>
    <x v="531"/>
    <n v="960"/>
    <n v="972"/>
    <n v="2"/>
    <n v="131"/>
    <n v="2.7"/>
    <n v="52"/>
    <n v="96"/>
    <n v="3713002"/>
    <n v="8000000"/>
    <x v="657"/>
  </r>
  <r>
    <s v="The Rundown"/>
    <n v="1"/>
    <d v="2003-02-21T00:00:00"/>
    <s v="Color"/>
    <x v="5"/>
    <s v="English"/>
    <s v="USA"/>
    <s v="PG-13"/>
    <s v="Dwayne Johnson"/>
    <x v="532"/>
    <n v="12000"/>
    <n v="16930"/>
    <n v="532"/>
    <n v="0"/>
    <n v="6.7"/>
    <n v="151"/>
    <n v="104"/>
    <n v="47592825"/>
    <n v="85000000"/>
    <x v="658"/>
  </r>
  <r>
    <s v="The Singing Detective"/>
    <n v="1"/>
    <d v="2003-01-15T00:00:00"/>
    <s v="Color"/>
    <x v="1"/>
    <s v="English"/>
    <s v="USA"/>
    <s v="R"/>
    <s v="Robert Downey Jr."/>
    <x v="533"/>
    <n v="21000"/>
    <n v="41645"/>
    <n v="200"/>
    <n v="494"/>
    <n v="5.6"/>
    <n v="66"/>
    <n v="109"/>
    <n v="336456"/>
    <n v="8000000"/>
    <x v="659"/>
  </r>
  <r>
    <s v="The Statement"/>
    <n v="1"/>
    <d v="2003-05-21T00:00:00"/>
    <s v="Black and White"/>
    <x v="2"/>
    <s v="English"/>
    <s v="Canada"/>
    <s v="R"/>
    <s v="Charlotte Rampling"/>
    <x v="534"/>
    <n v="844"/>
    <n v="3286"/>
    <n v="278"/>
    <n v="188"/>
    <n v="6.2"/>
    <n v="54"/>
    <n v="120"/>
    <n v="763044"/>
    <n v="23000000"/>
    <x v="660"/>
  </r>
  <r>
    <s v="The Station Agent"/>
    <n v="1"/>
    <d v="2003-09-14T00:00:00"/>
    <s v="Color"/>
    <x v="1"/>
    <s v="English"/>
    <s v="USA"/>
    <s v="R"/>
    <s v="Peter Dinklage"/>
    <x v="535"/>
    <n v="22000"/>
    <n v="24419"/>
    <n v="310"/>
    <n v="0"/>
    <n v="7.7"/>
    <n v="154"/>
    <n v="89"/>
    <n v="5739376"/>
    <n v="500000"/>
    <x v="661"/>
  </r>
  <r>
    <s v="The Triplets of Belleville"/>
    <n v="1"/>
    <d v="2003-03-13T00:00:00"/>
    <s v="Color"/>
    <x v="8"/>
    <s v="French"/>
    <s v="France"/>
    <s v="PG-13"/>
    <s v="Michel Robin"/>
    <x v="536"/>
    <n v="23"/>
    <n v="29"/>
    <n v="162"/>
    <n v="0"/>
    <n v="7.8"/>
    <n v="167"/>
    <n v="80"/>
    <n v="7002255"/>
    <n v="9500000"/>
    <x v="662"/>
  </r>
  <r>
    <s v="The Visual Bible: The Gospel of John"/>
    <n v="1"/>
    <d v="2003-05-18T00:00:00"/>
    <s v="Color"/>
    <x v="6"/>
    <s v="English"/>
    <s v="Canada"/>
    <s v="PG-13"/>
    <s v="Henry Ian Cusick"/>
    <x v="537"/>
    <n v="866"/>
    <n v="1281"/>
    <n v="10"/>
    <n v="0"/>
    <n v="7.7"/>
    <n v="25"/>
    <n v="125"/>
    <n v="4068087"/>
    <n v="17000000"/>
    <x v="663"/>
  </r>
  <r>
    <s v="Thirteen"/>
    <n v="1"/>
    <d v="2003-03-18T00:00:00"/>
    <s v="Color"/>
    <x v="2"/>
    <s v="English"/>
    <s v="USA"/>
    <s v="R"/>
    <s v="Holly Hunter"/>
    <x v="538"/>
    <n v="1000"/>
    <n v="2186"/>
    <n v="308"/>
    <n v="0"/>
    <n v="6.8"/>
    <n v="126"/>
    <n v="100"/>
    <n v="4599680"/>
    <n v="1500000"/>
    <x v="664"/>
  </r>
  <r>
    <s v="Timeline"/>
    <n v="1"/>
    <d v="2003-09-14T00:00:00"/>
    <s v="Color"/>
    <x v="5"/>
    <s v="English"/>
    <s v="USA"/>
    <s v="PG-13"/>
    <s v="Paul Walker"/>
    <x v="539"/>
    <n v="23000"/>
    <n v="43887"/>
    <n v="503"/>
    <n v="0"/>
    <n v="5.6"/>
    <n v="123"/>
    <n v="116"/>
    <n v="19480739"/>
    <n v="80000000"/>
    <x v="665"/>
  </r>
  <r>
    <s v="Travelers and Magicians"/>
    <n v="1"/>
    <d v="2003-05-30T00:00:00"/>
    <s v="Color"/>
    <x v="0"/>
    <s v="Dzongkha"/>
    <s v="Australia"/>
    <m/>
    <s v="Tshewang Dendup"/>
    <x v="540"/>
    <n v="0"/>
    <n v="0"/>
    <n v="28"/>
    <n v="353"/>
    <n v="7.5"/>
    <n v="44"/>
    <n v="108"/>
    <n v="505295"/>
    <n v="1800000"/>
    <x v="666"/>
  </r>
  <r>
    <s v="Under the Tuscan Sun"/>
    <n v="1"/>
    <d v="2003-07-16T00:00:00"/>
    <s v="Color"/>
    <x v="1"/>
    <s v="English"/>
    <s v="USA"/>
    <s v="PG-13"/>
    <s v="Raoul Bova"/>
    <x v="541"/>
    <n v="727"/>
    <n v="1310"/>
    <n v="22"/>
    <n v="0"/>
    <n v="6.7"/>
    <n v="111"/>
    <n v="113"/>
    <n v="43601508"/>
    <n v="18000000"/>
    <x v="667"/>
  </r>
  <r>
    <s v="Underworld"/>
    <n v="1"/>
    <d v="2003-08-28T00:00:00"/>
    <s v="Color"/>
    <x v="5"/>
    <s v="English"/>
    <s v="UK"/>
    <s v="R"/>
    <s v="Sophia Myles"/>
    <x v="542"/>
    <n v="955"/>
    <n v="1777"/>
    <n v="235"/>
    <n v="0"/>
    <n v="7"/>
    <n v="226"/>
    <n v="133"/>
    <n v="51483949"/>
    <n v="22000000"/>
    <x v="668"/>
  </r>
  <r>
    <s v="Veronica Guerin"/>
    <n v="1"/>
    <d v="2003-08-14T00:00:00"/>
    <s v="Color"/>
    <x v="6"/>
    <s v="English"/>
    <s v="Ireland"/>
    <s v="R"/>
    <s v="Brenda Fricker"/>
    <x v="321"/>
    <n v="214"/>
    <n v="409"/>
    <n v="541"/>
    <n v="0"/>
    <n v="6.9"/>
    <n v="106"/>
    <n v="98"/>
    <n v="1569918"/>
    <n v="17000000"/>
    <x v="669"/>
  </r>
  <r>
    <s v="What a Girl Wants"/>
    <n v="1"/>
    <d v="2003-09-17T00:00:00"/>
    <s v="Color"/>
    <x v="1"/>
    <s v="English"/>
    <s v="USA"/>
    <s v="PG"/>
    <s v="Colin Firth"/>
    <x v="220"/>
    <n v="14000"/>
    <n v="16400"/>
    <n v="29"/>
    <n v="0"/>
    <n v="5.8"/>
    <n v="66"/>
    <n v="105"/>
    <n v="35990505"/>
    <n v="20000000"/>
    <x v="670"/>
  </r>
  <r>
    <s v="Willard"/>
    <n v="1"/>
    <d v="2003-04-27T00:00:00"/>
    <s v="Color"/>
    <x v="2"/>
    <s v="English"/>
    <s v="Canada"/>
    <s v="PG-13"/>
    <s v="Laura Harring"/>
    <x v="543"/>
    <n v="669"/>
    <n v="1267"/>
    <n v="17"/>
    <n v="0"/>
    <n v="6.2"/>
    <n v="129"/>
    <n v="100"/>
    <n v="6852144"/>
    <n v="22000000"/>
    <x v="671"/>
  </r>
  <r>
    <s v="Wonderland"/>
    <n v="1"/>
    <d v="2003-05-30T00:00:00"/>
    <s v="Color"/>
    <x v="3"/>
    <s v="English"/>
    <s v="USA"/>
    <s v="R"/>
    <s v="Alexis Dziena"/>
    <x v="544"/>
    <n v="715"/>
    <n v="1315"/>
    <n v="10"/>
    <n v="1000"/>
    <n v="6.6"/>
    <n v="91"/>
    <n v="104"/>
    <n v="1056102"/>
    <n v="5000000"/>
    <x v="672"/>
  </r>
  <r>
    <s v="Wrong Turn"/>
    <n v="1"/>
    <d v="2003-10-10T00:00:00"/>
    <s v="Color"/>
    <x v="4"/>
    <s v="English"/>
    <s v="USA"/>
    <s v="R"/>
    <s v="Kevin Zegers"/>
    <x v="545"/>
    <n v="2000"/>
    <n v="3416"/>
    <n v="36"/>
    <n v="0"/>
    <n v="6.1"/>
    <n v="191"/>
    <n v="84"/>
    <n v="15417771"/>
    <n v="12600000"/>
    <x v="673"/>
  </r>
  <r>
    <s v="X-Men 2"/>
    <n v="1"/>
    <d v="2003-11-16T00:00:00"/>
    <s v="Color"/>
    <x v="5"/>
    <s v="English"/>
    <s v="Canada"/>
    <s v="PG-13"/>
    <s v="Hugh Jackman"/>
    <x v="155"/>
    <n v="20000"/>
    <n v="20952"/>
    <n v="0"/>
    <n v="0"/>
    <n v="7.5"/>
    <n v="289"/>
    <n v="134"/>
    <n v="214948780"/>
    <n v="110000000"/>
    <x v="674"/>
  </r>
  <r>
    <s v="13 Going on 30"/>
    <n v="1"/>
    <d v="2004-06-16T00:00:00"/>
    <s v="Color"/>
    <x v="1"/>
    <s v="English"/>
    <s v="USA"/>
    <s v="PG-13"/>
    <s v="Jennifer Garner"/>
    <x v="107"/>
    <n v="3000"/>
    <n v="6742"/>
    <n v="56"/>
    <n v="0"/>
    <n v="6.1"/>
    <n v="119"/>
    <n v="98"/>
    <n v="56044241"/>
    <n v="37000000"/>
    <x v="675"/>
  </r>
  <r>
    <s v="2046"/>
    <n v="1"/>
    <d v="2004-12-04T00:00:00"/>
    <s v="Black and White"/>
    <x v="2"/>
    <s v="Cantonese"/>
    <s v="Hong Kong"/>
    <s v="R"/>
    <s v="Li Gong"/>
    <x v="546"/>
    <n v="878"/>
    <n v="2378"/>
    <n v="0"/>
    <n v="0"/>
    <n v="7.5"/>
    <n v="194"/>
    <n v="129"/>
    <n v="261481"/>
    <n v="12000000"/>
    <x v="676"/>
  </r>
  <r>
    <s v="50 First Dates"/>
    <n v="1"/>
    <d v="2004-06-20T00:00:00"/>
    <s v="Color"/>
    <x v="1"/>
    <s v="English"/>
    <s v="USA"/>
    <s v="PG-13"/>
    <s v="Adam Sandler"/>
    <x v="79"/>
    <n v="11000"/>
    <n v="12952"/>
    <n v="88"/>
    <n v="11000"/>
    <n v="6.8"/>
    <n v="147"/>
    <n v="99"/>
    <n v="120776832"/>
    <n v="75000000"/>
    <x v="677"/>
  </r>
  <r>
    <s v="A Cinderella Story"/>
    <n v="1"/>
    <d v="2004-06-16T00:00:00"/>
    <s v="Color"/>
    <x v="1"/>
    <s v="English"/>
    <s v="USA"/>
    <s v="PG"/>
    <s v="Dan Byrd"/>
    <x v="547"/>
    <n v="1000"/>
    <n v="3092"/>
    <n v="15"/>
    <n v="0"/>
    <n v="5.9"/>
    <n v="69"/>
    <n v="95"/>
    <n v="51431160"/>
    <n v="20000000"/>
    <x v="678"/>
  </r>
  <r>
    <s v="A Home at the End of the World"/>
    <n v="1"/>
    <d v="2004-05-13T00:00:00"/>
    <s v="Color"/>
    <x v="2"/>
    <s v="English"/>
    <s v="USA"/>
    <s v="R"/>
    <s v="Robin Wright"/>
    <x v="548"/>
    <n v="18000"/>
    <n v="21107"/>
    <n v="15"/>
    <n v="1000"/>
    <n v="6.8"/>
    <n v="84"/>
    <n v="97"/>
    <n v="1029017"/>
    <n v="6500000"/>
    <x v="679"/>
  </r>
  <r>
    <s v="A Very Long Engagement"/>
    <n v="1"/>
    <d v="2004-02-04T00:00:00"/>
    <s v="Color"/>
    <x v="2"/>
    <s v="French"/>
    <s v="France"/>
    <s v="R"/>
    <s v="Denis Lavant"/>
    <x v="164"/>
    <n v="226"/>
    <n v="405"/>
    <n v="0"/>
    <n v="0"/>
    <n v="7.7"/>
    <n v="186"/>
    <n v="133"/>
    <n v="6167817"/>
    <n v="47000000"/>
    <x v="680"/>
  </r>
  <r>
    <s v="After the Sunset"/>
    <n v="1"/>
    <d v="2004-08-19T00:00:00"/>
    <s v="Color"/>
    <x v="5"/>
    <s v="English"/>
    <s v="USA"/>
    <s v="PG-13"/>
    <s v="Salma Hayek"/>
    <x v="119"/>
    <n v="4000"/>
    <n v="9814"/>
    <n v="420"/>
    <n v="782"/>
    <n v="6.3"/>
    <n v="117"/>
    <n v="97"/>
    <n v="28328132"/>
    <n v="58000000"/>
    <x v="681"/>
  </r>
  <r>
    <s v="Against the Ropes"/>
    <n v="1"/>
    <d v="2004-03-26T00:00:00"/>
    <s v="Color"/>
    <x v="6"/>
    <s v="English"/>
    <s v="USA"/>
    <s v="PG-13"/>
    <s v="Omar Epps"/>
    <x v="549"/>
    <n v="865"/>
    <n v="2972"/>
    <n v="534"/>
    <n v="177"/>
    <n v="5.3"/>
    <n v="76"/>
    <n v="110"/>
    <n v="5881504"/>
    <n v="39000000"/>
    <x v="682"/>
  </r>
  <r>
    <s v="Agent Cody Banks 2: Destination London"/>
    <n v="1"/>
    <d v="2004-11-21T00:00:00"/>
    <s v="Color"/>
    <x v="5"/>
    <s v="English"/>
    <s v="USA"/>
    <s v="PG"/>
    <s v="Daniel Roebuck"/>
    <x v="550"/>
    <n v="1000"/>
    <n v="3742"/>
    <n v="8"/>
    <n v="167"/>
    <n v="4.5"/>
    <n v="55"/>
    <n v="100"/>
    <n v="23222861"/>
    <n v="26000000"/>
    <x v="683"/>
  </r>
  <r>
    <s v="Alexander"/>
    <n v="1"/>
    <d v="2004-05-03T00:00:00"/>
    <s v="Color"/>
    <x v="5"/>
    <s v="English"/>
    <s v="Germany"/>
    <s v="R"/>
    <s v="Anthony Hopkins"/>
    <x v="551"/>
    <n v="12000"/>
    <n v="24598"/>
    <n v="0"/>
    <n v="0"/>
    <n v="5.5"/>
    <n v="248"/>
    <n v="206"/>
    <n v="34293771"/>
    <n v="155000000"/>
    <x v="684"/>
  </r>
  <r>
    <s v="Alfie"/>
    <n v="1"/>
    <d v="2004-11-27T00:00:00"/>
    <s v="Color"/>
    <x v="1"/>
    <s v="English"/>
    <s v="UK"/>
    <s v="R"/>
    <s v="Omar Epps"/>
    <x v="552"/>
    <n v="865"/>
    <n v="3639"/>
    <n v="14"/>
    <n v="0"/>
    <n v="6.2"/>
    <n v="135"/>
    <n v="103"/>
    <n v="13395939"/>
    <n v="60000000"/>
    <x v="685"/>
  </r>
  <r>
    <s v="Along Came Polly"/>
    <n v="1"/>
    <d v="2004-04-14T00:00:00"/>
    <s v="Color"/>
    <x v="1"/>
    <s v="English"/>
    <s v="USA"/>
    <s v="PG-13"/>
    <s v="Philip Seymour Hoffman"/>
    <x v="553"/>
    <n v="22000"/>
    <n v="24534"/>
    <n v="29"/>
    <n v="0"/>
    <n v="5.9"/>
    <n v="108"/>
    <n v="90"/>
    <n v="87856565"/>
    <n v="42000000"/>
    <x v="686"/>
  </r>
  <r>
    <s v="Anacondas: The Hunt for the Blood Orchid"/>
    <n v="1"/>
    <d v="2004-10-22T00:00:00"/>
    <s v="Color"/>
    <x v="5"/>
    <s v="English"/>
    <s v="USA"/>
    <s v="PG-13"/>
    <s v="Nicholas Gonzalez"/>
    <x v="554"/>
    <n v="601"/>
    <n v="2730"/>
    <n v="27"/>
    <n v="686"/>
    <n v="4.5999999999999996"/>
    <n v="94"/>
    <n v="97"/>
    <n v="31526393"/>
    <n v="25000000"/>
    <x v="687"/>
  </r>
  <r>
    <s v="Anchorman: The Legend of Ron Burgundy"/>
    <n v="1"/>
    <d v="2004-05-22T00:00:00"/>
    <s v="Color"/>
    <x v="1"/>
    <s v="English"/>
    <s v="USA"/>
    <s v="PG-13"/>
    <s v="Darcy Donavan"/>
    <x v="555"/>
    <n v="640000"/>
    <n v="656730"/>
    <n v="285"/>
    <n v="0"/>
    <n v="7.2"/>
    <n v="181"/>
    <n v="98"/>
    <n v="84136909"/>
    <n v="26000000"/>
    <x v="688"/>
  </r>
  <r>
    <s v="Around the World in 80 Days"/>
    <n v="1"/>
    <d v="2004-02-03T00:00:00"/>
    <s v="Color"/>
    <x v="5"/>
    <s v="English"/>
    <s v="USA"/>
    <s v="PG"/>
    <s v="Jim Broadbent"/>
    <x v="556"/>
    <n v="1000"/>
    <n v="3175"/>
    <n v="153"/>
    <n v="0"/>
    <n v="5.8"/>
    <n v="188"/>
    <n v="120"/>
    <n v="24004159"/>
    <n v="110000000"/>
    <x v="689"/>
  </r>
  <r>
    <s v="As It Is in Heaven"/>
    <n v="1"/>
    <d v="2004-05-10T00:00:00"/>
    <s v="Color"/>
    <x v="1"/>
    <s v="Swedish"/>
    <s v="Sweden"/>
    <m/>
    <s v="Michael Nyqvist"/>
    <x v="557"/>
    <n v="690"/>
    <n v="774"/>
    <n v="10"/>
    <n v="0"/>
    <n v="7.6"/>
    <n v="34"/>
    <n v="133"/>
    <n v="9910"/>
    <n v="25000000"/>
    <x v="690"/>
  </r>
  <r>
    <s v="AVP: Alien vs. Predator"/>
    <n v="1"/>
    <d v="2004-04-25T00:00:00"/>
    <s v="Color"/>
    <x v="5"/>
    <s v="English"/>
    <s v="USA"/>
    <s v="PG-13"/>
    <s v="Sanaa Lathan"/>
    <x v="396"/>
    <n v="886"/>
    <n v="3222"/>
    <n v="545"/>
    <n v="0"/>
    <n v="5.6"/>
    <n v="247"/>
    <n v="109"/>
    <n v="80281096"/>
    <n v="60000000"/>
    <x v="691"/>
  </r>
  <r>
    <s v="Barbershop 2: Back in Business"/>
    <n v="1"/>
    <d v="2004-01-26T00:00:00"/>
    <s v="Black and White"/>
    <x v="1"/>
    <s v="English"/>
    <s v="USA"/>
    <s v="PG-13"/>
    <s v="Harry Lennix"/>
    <x v="558"/>
    <n v="748"/>
    <n v="3956"/>
    <n v="8"/>
    <n v="265"/>
    <n v="5.7"/>
    <n v="50"/>
    <n v="106"/>
    <n v="64955956"/>
    <n v="18000000"/>
    <x v="692"/>
  </r>
  <r>
    <s v="Before Sunset"/>
    <n v="1"/>
    <d v="2004-11-23T00:00:00"/>
    <s v="Color"/>
    <x v="2"/>
    <s v="English"/>
    <s v="USA"/>
    <s v="R"/>
    <s v="Vernon Dobtcheff"/>
    <x v="507"/>
    <n v="50"/>
    <n v="65"/>
    <n v="0"/>
    <n v="13000"/>
    <n v="8"/>
    <n v="211"/>
    <n v="80"/>
    <n v="5792822"/>
    <n v="2700000"/>
    <x v="693"/>
  </r>
  <r>
    <s v="Being Julia"/>
    <n v="1"/>
    <d v="2004-06-30T00:00:00"/>
    <s v="Color"/>
    <x v="1"/>
    <s v="English"/>
    <s v="Canada"/>
    <s v="R"/>
    <s v="Miriam Margolyes"/>
    <x v="559"/>
    <n v="405"/>
    <n v="847"/>
    <n v="109"/>
    <n v="562"/>
    <n v="7.1"/>
    <n v="93"/>
    <n v="104"/>
    <n v="7739049"/>
    <n v="18000000"/>
    <x v="694"/>
  </r>
  <r>
    <s v="Beyond the Sea"/>
    <n v="1"/>
    <d v="2004-01-07T00:00:00"/>
    <s v="Black and White"/>
    <x v="6"/>
    <s v="English"/>
    <s v="USA"/>
    <s v="PG-13"/>
    <s v="Kevin Spacey"/>
    <x v="560"/>
    <n v="18000"/>
    <n v="23689"/>
    <n v="18000"/>
    <n v="0"/>
    <n v="6.7"/>
    <n v="113"/>
    <n v="118"/>
    <n v="6144806"/>
    <n v="23000000"/>
    <x v="695"/>
  </r>
  <r>
    <s v="Birth"/>
    <n v="1"/>
    <d v="2004-10-07T00:00:00"/>
    <s v="Color"/>
    <x v="2"/>
    <s v="English"/>
    <s v="USA"/>
    <s v="R"/>
    <s v="Cameron Bright"/>
    <x v="561"/>
    <n v="829"/>
    <n v="2295"/>
    <n v="143"/>
    <n v="0"/>
    <n v="6.1"/>
    <n v="167"/>
    <n v="100"/>
    <n v="5005883"/>
    <n v="20000000"/>
    <x v="696"/>
  </r>
  <r>
    <s v="Blade: Trinity"/>
    <n v="1"/>
    <d v="2004-12-15T00:00:00"/>
    <s v="Color"/>
    <x v="5"/>
    <s v="English"/>
    <s v="USA"/>
    <s v="R"/>
    <s v="Ryan Reynolds"/>
    <x v="562"/>
    <n v="16000"/>
    <n v="19764"/>
    <n v="687"/>
    <n v="0"/>
    <n v="5.9"/>
    <n v="185"/>
    <n v="122"/>
    <n v="52397389"/>
    <n v="65000000"/>
    <x v="697"/>
  </r>
  <r>
    <s v="Bride &amp; Prejudice"/>
    <n v="1"/>
    <d v="2004-05-17T00:00:00"/>
    <s v="Color"/>
    <x v="1"/>
    <s v="English"/>
    <s v="UK"/>
    <s v="PG-13"/>
    <s v="Indira Varma"/>
    <x v="324"/>
    <n v="729"/>
    <n v="2321"/>
    <n v="98"/>
    <n v="0"/>
    <n v="6.2"/>
    <n v="119"/>
    <n v="122"/>
    <n v="6601079"/>
    <n v="7000000"/>
    <x v="698"/>
  </r>
  <r>
    <s v="Bridget Jones: The Edge of Reason"/>
    <n v="1"/>
    <d v="2004-05-27T00:00:00"/>
    <s v="Color"/>
    <x v="1"/>
    <s v="English"/>
    <s v="UK"/>
    <s v="R"/>
    <s v="Colin Firth"/>
    <x v="563"/>
    <n v="14000"/>
    <n v="15634"/>
    <n v="17"/>
    <n v="0"/>
    <n v="5.9"/>
    <n v="143"/>
    <n v="108"/>
    <n v="40203020"/>
    <n v="40000000"/>
    <x v="699"/>
  </r>
  <r>
    <s v="Catch That Kid"/>
    <n v="1"/>
    <d v="2004-10-19T00:00:00"/>
    <s v="Color"/>
    <x v="1"/>
    <s v="English"/>
    <s v="USA"/>
    <s v="PG"/>
    <s v="Kristen Stewart"/>
    <x v="564"/>
    <n v="17000"/>
    <n v="18711"/>
    <n v="38"/>
    <n v="591"/>
    <n v="5.2"/>
    <n v="54"/>
    <n v="91"/>
    <n v="16702864"/>
    <n v="18000000"/>
    <x v="700"/>
  </r>
  <r>
    <s v="Catwoman"/>
    <n v="1"/>
    <d v="2004-10-30T00:00:00"/>
    <s v="Color"/>
    <x v="5"/>
    <s v="English"/>
    <s v="USA"/>
    <s v="PG-13"/>
    <s v="Frances Conroy"/>
    <x v="565"/>
    <n v="827"/>
    <n v="3144"/>
    <n v="26"/>
    <n v="0"/>
    <n v="3.3"/>
    <n v="212"/>
    <n v="87"/>
    <n v="40198710"/>
    <n v="100000000"/>
    <x v="701"/>
  </r>
  <r>
    <s v="Cellular"/>
    <n v="1"/>
    <d v="2004-04-06T00:00:00"/>
    <s v="Color"/>
    <x v="5"/>
    <s v="English"/>
    <s v="USA"/>
    <s v="PG-13"/>
    <s v="Richard Burgi"/>
    <x v="466"/>
    <n v="550"/>
    <n v="1102"/>
    <n v="160"/>
    <n v="2000"/>
    <n v="6.5"/>
    <n v="127"/>
    <n v="94"/>
    <n v="32003620"/>
    <n v="25000000"/>
    <x v="702"/>
  </r>
  <r>
    <s v="Chasing Liberty"/>
    <n v="1"/>
    <d v="2004-07-17T00:00:00"/>
    <s v="Color"/>
    <x v="1"/>
    <s v="English"/>
    <s v="USA"/>
    <s v="PG-13"/>
    <s v="Annabella Sciorra"/>
    <x v="566"/>
    <n v="448"/>
    <n v="842"/>
    <n v="3"/>
    <n v="0"/>
    <n v="6.1"/>
    <n v="65"/>
    <n v="101"/>
    <n v="12189514"/>
    <n v="23000000"/>
    <x v="703"/>
  </r>
  <r>
    <s v="Christmas with the Kranks"/>
    <n v="1"/>
    <d v="2004-09-17T00:00:00"/>
    <s v="Color"/>
    <x v="1"/>
    <s v="English"/>
    <s v="USA"/>
    <s v="PG"/>
    <s v="Jamie Lee Curtis"/>
    <x v="168"/>
    <n v="2000"/>
    <n v="6729"/>
    <n v="148"/>
    <n v="0"/>
    <n v="5.2"/>
    <n v="105"/>
    <n v="99"/>
    <n v="73701902"/>
    <n v="60000000"/>
    <x v="704"/>
  </r>
  <r>
    <s v="Clean"/>
    <n v="1"/>
    <d v="2004-10-30T00:00:00"/>
    <s v="Color"/>
    <x v="2"/>
    <s v="French"/>
    <s v="France"/>
    <s v="R"/>
    <s v="Maggie Cheung"/>
    <x v="567"/>
    <n v="576"/>
    <n v="776"/>
    <n v="107"/>
    <n v="171"/>
    <n v="6.9"/>
    <n v="81"/>
    <n v="110"/>
    <n v="136007"/>
    <n v="4500"/>
    <x v="705"/>
  </r>
  <r>
    <s v="Closer"/>
    <n v="1"/>
    <d v="2004-10-01T00:00:00"/>
    <s v="Color"/>
    <x v="2"/>
    <s v="English"/>
    <s v="USA"/>
    <s v="R"/>
    <s v="Natalie Portman"/>
    <x v="148"/>
    <n v="20000"/>
    <n v="28027"/>
    <n v="0"/>
    <n v="12000"/>
    <n v="7.3"/>
    <n v="212"/>
    <n v="98"/>
    <n v="33987757"/>
    <n v="27000000"/>
    <x v="706"/>
  </r>
  <r>
    <s v="Club Dread"/>
    <n v="1"/>
    <d v="2004-08-18T00:00:00"/>
    <s v="Color"/>
    <x v="1"/>
    <s v="English"/>
    <s v="USA"/>
    <s v="R"/>
    <s v="Brittany Daniel"/>
    <x v="276"/>
    <n v="861"/>
    <n v="3306"/>
    <n v="422"/>
    <n v="713"/>
    <n v="5.6"/>
    <n v="66"/>
    <n v="119"/>
    <n v="4992159"/>
    <n v="8550000"/>
    <x v="707"/>
  </r>
  <r>
    <s v="Collateral"/>
    <n v="1"/>
    <d v="2004-11-28T00:00:00"/>
    <s v="Color"/>
    <x v="3"/>
    <s v="English"/>
    <s v="USA"/>
    <s v="R"/>
    <s v="Tom Cruise"/>
    <x v="161"/>
    <n v="10000"/>
    <n v="13581"/>
    <n v="0"/>
    <n v="0"/>
    <n v="7.6"/>
    <n v="299"/>
    <n v="120"/>
    <n v="100003492"/>
    <n v="65000000"/>
    <x v="708"/>
  </r>
  <r>
    <s v="Confessions of a Teenage Drama Queen"/>
    <n v="1"/>
    <d v="2004-10-20T00:00:00"/>
    <s v="Color"/>
    <x v="1"/>
    <s v="English"/>
    <s v="Germany"/>
    <s v="PG"/>
    <s v="Adam Garcia"/>
    <x v="568"/>
    <n v="811"/>
    <n v="2167"/>
    <n v="10"/>
    <n v="810"/>
    <n v="4.5999999999999996"/>
    <n v="74"/>
    <n v="89"/>
    <n v="29302097"/>
    <n v="15000000"/>
    <x v="709"/>
  </r>
  <r>
    <s v="Connie and Carla"/>
    <n v="1"/>
    <d v="2004-09-23T00:00:00"/>
    <s v="Color"/>
    <x v="1"/>
    <s v="English"/>
    <s v="USA"/>
    <s v="PG-13"/>
    <s v="Debbie Reynolds"/>
    <x v="436"/>
    <n v="786"/>
    <n v="2730"/>
    <n v="54"/>
    <n v="924"/>
    <n v="6.3"/>
    <n v="76"/>
    <n v="108"/>
    <n v="8054280"/>
    <n v="20000000"/>
    <x v="710"/>
  </r>
  <r>
    <s v="Crash"/>
    <n v="1"/>
    <d v="2004-06-09T00:00:00"/>
    <s v="Color"/>
    <x v="3"/>
    <s v="English"/>
    <s v="Germany"/>
    <s v="R"/>
    <s v="Don Cheadle"/>
    <x v="569"/>
    <n v="3000"/>
    <n v="5732"/>
    <n v="549"/>
    <n v="18000"/>
    <n v="7.9"/>
    <n v="287"/>
    <n v="115"/>
    <n v="54557348"/>
    <n v="6500000"/>
    <x v="711"/>
  </r>
  <r>
    <s v="D.E.B.S."/>
    <n v="1"/>
    <d v="2004-10-19T00:00:00"/>
    <s v="Color"/>
    <x v="5"/>
    <s v="English"/>
    <s v="USA"/>
    <s v="PG-13"/>
    <s v="Jordana Brewster"/>
    <x v="570"/>
    <n v="4000"/>
    <n v="6380"/>
    <n v="23"/>
    <n v="1000"/>
    <n v="5.3"/>
    <n v="50"/>
    <n v="91"/>
    <n v="96793"/>
    <n v="3500000"/>
    <x v="712"/>
  </r>
  <r>
    <s v="Dawn of the Dead"/>
    <n v="1"/>
    <d v="2004-09-16T00:00:00"/>
    <s v="Color"/>
    <x v="5"/>
    <s v="English"/>
    <s v="USA"/>
    <s v="R"/>
    <s v="Ty Burrell"/>
    <x v="571"/>
    <n v="3000"/>
    <n v="10438"/>
    <n v="0"/>
    <n v="7000"/>
    <n v="7.4"/>
    <n v="287"/>
    <n v="110"/>
    <n v="58885635"/>
    <n v="26000000"/>
    <x v="713"/>
  </r>
  <r>
    <s v="Dead Man's Shoes"/>
    <n v="1"/>
    <d v="2004-08-23T00:00:00"/>
    <s v="Black and White"/>
    <x v="3"/>
    <s v="English"/>
    <s v="UK"/>
    <m/>
    <s v="Paddy Considine"/>
    <x v="572"/>
    <n v="680"/>
    <n v="1311"/>
    <n v="222"/>
    <n v="0"/>
    <n v="7.7"/>
    <n v="99"/>
    <n v="90"/>
    <n v="6013"/>
    <n v="695393"/>
    <x v="714"/>
  </r>
  <r>
    <s v="Dear Wendy"/>
    <n v="1"/>
    <d v="2004-01-26T00:00:00"/>
    <s v="Color"/>
    <x v="1"/>
    <s v="English"/>
    <s v="Italy"/>
    <s v="Unrated"/>
    <s v="Michael Angarano"/>
    <x v="573"/>
    <n v="947"/>
    <n v="2572"/>
    <n v="346"/>
    <n v="532"/>
    <n v="6.6"/>
    <n v="100"/>
    <n v="102"/>
    <n v="23106"/>
    <n v="50000000"/>
    <x v="715"/>
  </r>
  <r>
    <s v="De-Lovely"/>
    <n v="1"/>
    <d v="2004-06-02T00:00:00"/>
    <s v="Black and White"/>
    <x v="6"/>
    <s v="English"/>
    <s v="USA"/>
    <s v="PG-13"/>
    <s v="Kevin McNally"/>
    <x v="234"/>
    <n v="427"/>
    <n v="729"/>
    <n v="34"/>
    <n v="1000"/>
    <n v="6.6"/>
    <n v="119"/>
    <n v="125"/>
    <n v="13337299"/>
    <n v="20000000"/>
    <x v="716"/>
  </r>
  <r>
    <s v="District B13"/>
    <n v="1"/>
    <d v="2004-10-26T00:00:00"/>
    <s v="Color"/>
    <x v="5"/>
    <s v="French"/>
    <s v="France"/>
    <s v="R"/>
    <s v="David Belle"/>
    <x v="574"/>
    <n v="510"/>
    <n v="962"/>
    <n v="180"/>
    <n v="0"/>
    <n v="7.2"/>
    <n v="141"/>
    <n v="84"/>
    <n v="1197786"/>
    <n v="12000000"/>
    <x v="717"/>
  </r>
  <r>
    <s v="Dodgeball: A True Underdog Story"/>
    <n v="1"/>
    <d v="2004-06-10T00:00:00"/>
    <s v="Black and White"/>
    <x v="1"/>
    <s v="English"/>
    <s v="USA"/>
    <s v="PG-13"/>
    <s v="Gary Cole"/>
    <x v="575"/>
    <n v="989"/>
    <n v="4730"/>
    <n v="43"/>
    <n v="0"/>
    <n v="6.7"/>
    <n v="191"/>
    <n v="92"/>
    <n v="114324072"/>
    <n v="20000000"/>
    <x v="718"/>
  </r>
  <r>
    <s v="Downfall"/>
    <n v="1"/>
    <d v="2004-11-19T00:00:00"/>
    <s v="Color"/>
    <x v="6"/>
    <s v="German"/>
    <s v="Germany"/>
    <s v="R"/>
    <s v="Thomas Kretschmann"/>
    <x v="576"/>
    <n v="918"/>
    <n v="2334"/>
    <n v="101"/>
    <n v="14000"/>
    <n v="8.3000000000000007"/>
    <n v="192"/>
    <n v="178"/>
    <n v="5501940"/>
    <n v="13500000"/>
    <x v="719"/>
  </r>
  <r>
    <s v="Ella Enchanted"/>
    <n v="1"/>
    <d v="2004-12-01T00:00:00"/>
    <s v="Color"/>
    <x v="1"/>
    <s v="English"/>
    <s v="USA"/>
    <s v="PG"/>
    <s v="Anne Hathaway"/>
    <x v="200"/>
    <n v="11000"/>
    <n v="17292"/>
    <n v="13"/>
    <n v="0"/>
    <n v="6.3"/>
    <n v="89"/>
    <n v="96"/>
    <n v="22913677"/>
    <n v="35000000"/>
    <x v="720"/>
  </r>
  <r>
    <s v="Envy"/>
    <n v="1"/>
    <d v="2004-04-29T00:00:00"/>
    <s v="Color"/>
    <x v="1"/>
    <s v="English"/>
    <s v="USA"/>
    <s v="PG-13"/>
    <s v="Amy Poehler"/>
    <x v="8"/>
    <n v="1000"/>
    <n v="1189"/>
    <n v="272"/>
    <n v="713"/>
    <n v="4.8"/>
    <n v="76"/>
    <n v="99"/>
    <n v="12181484"/>
    <n v="40000000"/>
    <x v="721"/>
  </r>
  <r>
    <s v="Eternal Sunshine of the Spotless Mind"/>
    <n v="1"/>
    <d v="2004-10-13T00:00:00"/>
    <s v="Color"/>
    <x v="2"/>
    <s v="English"/>
    <s v="USA"/>
    <s v="R"/>
    <s v="Kate Winslet"/>
    <x v="577"/>
    <n v="14000"/>
    <n v="19364"/>
    <n v="1000"/>
    <n v="52000"/>
    <n v="8.3000000000000007"/>
    <n v="273"/>
    <n v="108"/>
    <n v="34126138"/>
    <n v="20000000"/>
    <x v="722"/>
  </r>
  <r>
    <s v="Eulogy"/>
    <n v="1"/>
    <d v="2004-09-14T00:00:00"/>
    <s v="Color"/>
    <x v="1"/>
    <s v="English"/>
    <s v="USA"/>
    <s v="R"/>
    <s v="Zooey Deschanel"/>
    <x v="578"/>
    <n v="11000"/>
    <n v="14656"/>
    <n v="0"/>
    <n v="376"/>
    <n v="6.7"/>
    <n v="27"/>
    <n v="85"/>
    <n v="70527"/>
    <n v="6500000"/>
    <x v="723"/>
  </r>
  <r>
    <s v="EuroTrip"/>
    <n v="1"/>
    <d v="2004-09-22T00:00:00"/>
    <s v="Color"/>
    <x v="1"/>
    <s v="English"/>
    <s v="USA"/>
    <s v="R"/>
    <s v="Matt Damon"/>
    <x v="579"/>
    <n v="13000"/>
    <n v="14180"/>
    <n v="17"/>
    <n v="0"/>
    <n v="6.6"/>
    <n v="92"/>
    <n v="93"/>
    <n v="17718223"/>
    <n v="25000000"/>
    <x v="724"/>
  </r>
  <r>
    <s v="Exorcist: The Beginning"/>
    <n v="1"/>
    <d v="2004-01-11T00:00:00"/>
    <s v="Color"/>
    <x v="4"/>
    <s v="English"/>
    <s v="USA"/>
    <s v="R"/>
    <s v="James D'Arcy"/>
    <x v="192"/>
    <n v="613"/>
    <n v="1970"/>
    <n v="212"/>
    <n v="893"/>
    <n v="5.0999999999999996"/>
    <n v="167"/>
    <n v="125"/>
    <n v="41814863"/>
    <n v="50000000"/>
    <x v="725"/>
  </r>
  <r>
    <s v="Fahrenheit 9/11"/>
    <n v="1"/>
    <d v="2004-09-19T00:00:00"/>
    <s v="Color"/>
    <x v="9"/>
    <s v="English"/>
    <s v="USA"/>
    <s v="R"/>
    <s v="Osama bin Laden"/>
    <x v="332"/>
    <n v="503"/>
    <n v="1448"/>
    <n v="909"/>
    <n v="0"/>
    <n v="7.5"/>
    <n v="288"/>
    <n v="122"/>
    <n v="119078393"/>
    <n v="6000000"/>
    <x v="726"/>
  </r>
  <r>
    <s v="Fascination"/>
    <n v="1"/>
    <d v="2004-03-04T00:00:00"/>
    <s v="Color"/>
    <x v="7"/>
    <s v="English"/>
    <s v="Germany"/>
    <s v="R"/>
    <s v="Adam Garcia"/>
    <x v="580"/>
    <n v="811"/>
    <n v="1789"/>
    <n v="34"/>
    <n v="40"/>
    <n v="3.3"/>
    <n v="13"/>
    <n v="103"/>
    <n v="16066"/>
    <n v="5000000"/>
    <x v="727"/>
  </r>
  <r>
    <s v="Fat Albert"/>
    <n v="1"/>
    <d v="2004-09-12T00:00:00"/>
    <s v="Color"/>
    <x v="1"/>
    <s v="English"/>
    <s v="USA"/>
    <s v="PG"/>
    <s v="Dania Ramirez"/>
    <x v="383"/>
    <n v="1000"/>
    <n v="4604"/>
    <n v="38"/>
    <n v="531"/>
    <n v="4.3"/>
    <n v="59"/>
    <n v="93"/>
    <n v="48114556"/>
    <n v="26000000"/>
    <x v="728"/>
  </r>
  <r>
    <s v="Fighting Tommy Riley"/>
    <n v="1"/>
    <d v="2004-06-10T00:00:00"/>
    <s v="Color"/>
    <x v="2"/>
    <s v="English"/>
    <s v="USA"/>
    <s v="R"/>
    <s v="Don Wallace"/>
    <x v="581"/>
    <n v="54"/>
    <n v="185"/>
    <n v="3"/>
    <n v="30"/>
    <n v="6.6"/>
    <n v="13"/>
    <n v="109"/>
    <n v="5199"/>
    <n v="200000"/>
    <x v="729"/>
  </r>
  <r>
    <s v="Finding Neverland"/>
    <n v="1"/>
    <d v="2004-09-03T00:00:00"/>
    <s v="Color"/>
    <x v="6"/>
    <s v="English"/>
    <s v="USA"/>
    <s v="PG"/>
    <s v="Johnny Depp"/>
    <x v="243"/>
    <n v="40000"/>
    <n v="58823"/>
    <n v="395"/>
    <n v="0"/>
    <n v="7.8"/>
    <n v="226"/>
    <n v="101"/>
    <n v="51676606"/>
    <n v="25000000"/>
    <x v="730"/>
  </r>
  <r>
    <s v="Flight of the Phoenix"/>
    <n v="1"/>
    <d v="2004-01-05T00:00:00"/>
    <s v="Color"/>
    <x v="5"/>
    <s v="English"/>
    <s v="USA"/>
    <s v="PG-13"/>
    <s v="Dennis Quaid"/>
    <x v="173"/>
    <n v="2000"/>
    <n v="4397"/>
    <n v="212"/>
    <n v="1000"/>
    <n v="6.1"/>
    <n v="114"/>
    <n v="113"/>
    <n v="21009180"/>
    <n v="45000000"/>
    <x v="731"/>
  </r>
  <r>
    <s v="Garden State"/>
    <n v="1"/>
    <d v="2004-04-11T00:00:00"/>
    <s v="Color"/>
    <x v="1"/>
    <s v="English"/>
    <s v="USA"/>
    <s v="R"/>
    <s v="Armando Riesco"/>
    <x v="582"/>
    <n v="625"/>
    <n v="1655"/>
    <n v="0"/>
    <n v="0"/>
    <n v="7.6"/>
    <n v="205"/>
    <n v="102"/>
    <n v="26781723"/>
    <n v="2500000"/>
    <x v="732"/>
  </r>
  <r>
    <s v="Garfield"/>
    <n v="1"/>
    <d v="2004-06-09T00:00:00"/>
    <s v="Color"/>
    <x v="8"/>
    <s v="English"/>
    <s v="USA"/>
    <s v="PG"/>
    <s v="Bill Murray"/>
    <x v="583"/>
    <n v="13000"/>
    <n v="13430"/>
    <n v="12"/>
    <n v="795"/>
    <n v="5"/>
    <n v="116"/>
    <n v="80"/>
    <n v="75367693"/>
    <n v="35000000"/>
    <x v="733"/>
  </r>
  <r>
    <s v="Godsend"/>
    <n v="1"/>
    <d v="2004-06-14T00:00:00"/>
    <s v="Color"/>
    <x v="2"/>
    <s v="English"/>
    <s v="USA"/>
    <s v="PG-13"/>
    <s v="Robert De Niro"/>
    <x v="584"/>
    <n v="22000"/>
    <n v="23352"/>
    <n v="6"/>
    <n v="387"/>
    <n v="4.8"/>
    <n v="130"/>
    <n v="102"/>
    <n v="14334645"/>
    <n v="25000000"/>
    <x v="734"/>
  </r>
  <r>
    <s v="Harold &amp; Kumar Go to White Castle"/>
    <n v="1"/>
    <d v="2004-02-07T00:00:00"/>
    <s v="Color"/>
    <x v="0"/>
    <s v="English"/>
    <s v="USA"/>
    <s v="R"/>
    <s v="Ethan Embry"/>
    <x v="38"/>
    <n v="982"/>
    <n v="3114"/>
    <n v="8"/>
    <n v="0"/>
    <n v="7.1"/>
    <n v="150"/>
    <n v="88"/>
    <n v="18225165"/>
    <n v="9000000"/>
    <x v="735"/>
  </r>
  <r>
    <s v="Harry Potter and the Prisoner of Azkaban"/>
    <n v="1"/>
    <d v="2004-02-28T00:00:00"/>
    <s v="Color"/>
    <x v="0"/>
    <s v="English"/>
    <s v="UK"/>
    <s v="PG"/>
    <s v="Daniel Radcliffe"/>
    <x v="309"/>
    <n v="11000"/>
    <n v="33284"/>
    <n v="0"/>
    <n v="11000"/>
    <n v="7.8"/>
    <n v="274"/>
    <n v="142"/>
    <n v="249358727"/>
    <n v="130000000"/>
    <x v="736"/>
  </r>
  <r>
    <s v="Hellboy"/>
    <n v="1"/>
    <d v="2004-10-02T00:00:00"/>
    <s v="Color"/>
    <x v="5"/>
    <s v="English"/>
    <s v="USA"/>
    <s v="PG-13"/>
    <s v="James Babson"/>
    <x v="328"/>
    <n v="366"/>
    <n v="1112"/>
    <n v="0"/>
    <n v="0"/>
    <n v="6.8"/>
    <n v="242"/>
    <n v="132"/>
    <n v="59035104"/>
    <n v="66000000"/>
    <x v="737"/>
  </r>
  <r>
    <s v="Hidalgo"/>
    <n v="1"/>
    <d v="2004-10-03T00:00:00"/>
    <s v="Color"/>
    <x v="5"/>
    <s v="English"/>
    <s v="USA"/>
    <s v="PG-13"/>
    <s v="J.K. Simmons"/>
    <x v="224"/>
    <n v="24000"/>
    <n v="36925"/>
    <n v="394"/>
    <n v="0"/>
    <n v="6.7"/>
    <n v="140"/>
    <n v="136"/>
    <n v="67286731"/>
    <n v="100000000"/>
    <x v="738"/>
  </r>
  <r>
    <s v="Home on the Range"/>
    <n v="1"/>
    <d v="2004-01-29T00:00:00"/>
    <s v="Color"/>
    <x v="8"/>
    <s v="English"/>
    <s v="USA"/>
    <s v="PG"/>
    <s v="Steve Buscemi"/>
    <x v="585"/>
    <n v="12000"/>
    <n v="13607"/>
    <n v="6"/>
    <n v="304"/>
    <n v="5.4"/>
    <n v="104"/>
    <n v="76"/>
    <n v="50026353"/>
    <n v="110000000"/>
    <x v="739"/>
  </r>
  <r>
    <s v="Hotel Rwanda"/>
    <n v="1"/>
    <d v="2004-10-02T00:00:00"/>
    <s v="Color"/>
    <x v="2"/>
    <s v="English"/>
    <s v="UK"/>
    <s v="PG-13"/>
    <s v="Don Cheadle"/>
    <x v="586"/>
    <n v="3000"/>
    <n v="4142"/>
    <n v="83"/>
    <n v="12000"/>
    <n v="8.1"/>
    <n v="187"/>
    <n v="121"/>
    <n v="23472900"/>
    <n v="17500000"/>
    <x v="740"/>
  </r>
  <r>
    <s v="House of D"/>
    <n v="1"/>
    <d v="2004-09-06T00:00:00"/>
    <s v="Color"/>
    <x v="1"/>
    <s v="English"/>
    <s v="USA"/>
    <s v="PG-13"/>
    <s v="Robin Williams"/>
    <x v="587"/>
    <n v="49000"/>
    <n v="51441"/>
    <n v="0"/>
    <n v="857"/>
    <n v="7"/>
    <n v="46"/>
    <n v="96"/>
    <n v="371081"/>
    <n v="6000000"/>
    <x v="741"/>
  </r>
  <r>
    <s v="House of Flying Daggers"/>
    <n v="1"/>
    <d v="2004-12-14T00:00:00"/>
    <s v="Color"/>
    <x v="5"/>
    <s v="Mandarin"/>
    <s v="China"/>
    <s v="PG-13"/>
    <s v="Takeshi Kaneshiro"/>
    <x v="362"/>
    <n v="755"/>
    <n v="1244"/>
    <n v="611"/>
    <n v="0"/>
    <n v="7.6"/>
    <n v="248"/>
    <n v="119"/>
    <n v="11041228"/>
    <n v="100000000"/>
    <x v="742"/>
  </r>
  <r>
    <s v="Howl's Moving Castle"/>
    <n v="1"/>
    <d v="2004-03-11T00:00:00"/>
    <s v="Color"/>
    <x v="0"/>
    <s v="Japanese"/>
    <s v="Japan"/>
    <s v="PG"/>
    <s v="Christian Bale"/>
    <x v="272"/>
    <n v="23000"/>
    <n v="24263"/>
    <n v="6000"/>
    <n v="13000"/>
    <n v="8.1999999999999993"/>
    <n v="212"/>
    <n v="119"/>
    <n v="4710455"/>
    <n v="24000000"/>
    <x v="743"/>
  </r>
  <r>
    <s v="I Heart Huckabees"/>
    <n v="1"/>
    <d v="2004-12-27T00:00:00"/>
    <s v="Color"/>
    <x v="1"/>
    <s v="English"/>
    <s v="USA"/>
    <s v="R"/>
    <s v="Naomi Watts"/>
    <x v="588"/>
    <n v="6000"/>
    <n v="8094"/>
    <n v="737"/>
    <n v="0"/>
    <n v="6.7"/>
    <n v="183"/>
    <n v="107"/>
    <n v="12784713"/>
    <n v="22000000"/>
    <x v="744"/>
  </r>
  <r>
    <s v="I, Robot"/>
    <n v="1"/>
    <d v="2004-12-16T00:00:00"/>
    <s v="Color"/>
    <x v="5"/>
    <s v="English"/>
    <s v="USA"/>
    <s v="PG-13"/>
    <s v="Will Smith"/>
    <x v="589"/>
    <n v="10000"/>
    <n v="12068"/>
    <n v="295"/>
    <n v="0"/>
    <n v="7.1"/>
    <n v="225"/>
    <n v="115"/>
    <n v="144795350"/>
    <n v="120000000"/>
    <x v="745"/>
  </r>
  <r>
    <s v="Imaginary Heroes"/>
    <n v="1"/>
    <d v="2004-07-20T00:00:00"/>
    <s v="Color"/>
    <x v="1"/>
    <s v="English"/>
    <s v="USA"/>
    <s v="R"/>
    <s v="Kip Pardue"/>
    <x v="590"/>
    <n v="374"/>
    <n v="768"/>
    <n v="24"/>
    <n v="345"/>
    <n v="7.3"/>
    <n v="73"/>
    <n v="111"/>
    <n v="228524"/>
    <n v="4000000"/>
    <x v="746"/>
  </r>
  <r>
    <s v="In Good Company"/>
    <n v="1"/>
    <d v="2004-09-18T00:00:00"/>
    <s v="Color"/>
    <x v="1"/>
    <s v="English"/>
    <s v="USA"/>
    <s v="PG-13"/>
    <s v="Scarlett Johansson"/>
    <x v="591"/>
    <n v="19000"/>
    <n v="28493"/>
    <n v="80"/>
    <n v="736"/>
    <n v="6.5"/>
    <n v="157"/>
    <n v="109"/>
    <n v="45489752"/>
    <n v="26000000"/>
    <x v="747"/>
  </r>
  <r>
    <s v="Incident at Loch Ness"/>
    <n v="1"/>
    <d v="2004-08-09T00:00:00"/>
    <s v="Color"/>
    <x v="0"/>
    <s v="English"/>
    <s v="UK"/>
    <s v="PG-13"/>
    <s v="Zak Penn"/>
    <x v="592"/>
    <n v="87"/>
    <n v="256"/>
    <n v="87"/>
    <n v="400"/>
    <n v="6.6"/>
    <n v="60"/>
    <n v="94"/>
    <n v="36830"/>
    <n v="1400000"/>
    <x v="748"/>
  </r>
  <r>
    <s v="Jersey Girl"/>
    <n v="1"/>
    <d v="2004-08-10T00:00:00"/>
    <s v="Color"/>
    <x v="1"/>
    <s v="English"/>
    <s v="USA"/>
    <s v="PG-13"/>
    <s v="Stephen Root"/>
    <x v="217"/>
    <n v="939"/>
    <n v="3592"/>
    <n v="0"/>
    <n v="0"/>
    <n v="6.2"/>
    <n v="164"/>
    <n v="102"/>
    <n v="25266129"/>
    <n v="35000000"/>
    <x v="749"/>
  </r>
  <r>
    <s v="Johnson Family Vacation"/>
    <n v="1"/>
    <d v="2004-07-23T00:00:00"/>
    <s v="Color"/>
    <x v="1"/>
    <s v="English"/>
    <s v="USA"/>
    <s v="PG-13"/>
    <s v="Vanessa Williams"/>
    <x v="593"/>
    <n v="1000"/>
    <n v="5006"/>
    <n v="4"/>
    <n v="243"/>
    <n v="4.3"/>
    <n v="45"/>
    <n v="97"/>
    <n v="31179516"/>
    <n v="12000000"/>
    <x v="750"/>
  </r>
  <r>
    <s v="Kill Bill: Vol. 2"/>
    <n v="1"/>
    <d v="2004-06-30T00:00:00"/>
    <s v="Black and White"/>
    <x v="5"/>
    <s v="English"/>
    <s v="USA"/>
    <s v="R"/>
    <s v="Vivica A. Fox"/>
    <x v="482"/>
    <n v="890"/>
    <n v="1959"/>
    <n v="16000"/>
    <n v="0"/>
    <n v="8"/>
    <n v="304"/>
    <n v="137"/>
    <n v="66207920"/>
    <n v="30000000"/>
    <x v="751"/>
  </r>
  <r>
    <s v="Kinsey"/>
    <n v="1"/>
    <d v="2004-06-30T00:00:00"/>
    <s v="Black and White"/>
    <x v="6"/>
    <s v="English"/>
    <s v="USA"/>
    <s v="R"/>
    <s v="Liam Neeson"/>
    <x v="594"/>
    <n v="14000"/>
    <n v="17490"/>
    <n v="386"/>
    <n v="0"/>
    <n v="7.1"/>
    <n v="188"/>
    <n v="118"/>
    <n v="10214647"/>
    <n v="11000000"/>
    <x v="752"/>
  </r>
  <r>
    <s v="Kung Fu Hustle"/>
    <n v="1"/>
    <d v="2004-01-11T00:00:00"/>
    <s v="Color"/>
    <x v="5"/>
    <s v="Cantonese"/>
    <s v="Hong Kong"/>
    <s v="R"/>
    <s v="Shengyi Huang"/>
    <x v="268"/>
    <n v="264"/>
    <n v="537"/>
    <n v="0"/>
    <n v="0"/>
    <n v="7.8"/>
    <n v="377"/>
    <n v="99"/>
    <n v="17104669"/>
    <n v="20000000"/>
    <x v="753"/>
  </r>
  <r>
    <s v="Ladder 49"/>
    <n v="1"/>
    <d v="2004-04-10T00:00:00"/>
    <s v="Color"/>
    <x v="5"/>
    <s v="English"/>
    <s v="USA"/>
    <s v="PG-13"/>
    <s v="Billy Burke"/>
    <x v="75"/>
    <n v="2000"/>
    <n v="4496"/>
    <n v="13"/>
    <n v="0"/>
    <n v="6.5"/>
    <n v="125"/>
    <n v="115"/>
    <n v="74540762"/>
    <n v="55000000"/>
    <x v="754"/>
  </r>
  <r>
    <s v="Laws of Attraction"/>
    <n v="1"/>
    <d v="2004-06-19T00:00:00"/>
    <s v="Color"/>
    <x v="1"/>
    <s v="English"/>
    <s v="Ireland"/>
    <s v="PG-13"/>
    <s v="Frances Fisher"/>
    <x v="170"/>
    <n v="638"/>
    <n v="961"/>
    <n v="29"/>
    <n v="702"/>
    <n v="5.9"/>
    <n v="90"/>
    <n v="90"/>
    <n v="17848322"/>
    <n v="28000000"/>
    <x v="755"/>
  </r>
  <r>
    <s v="Layer Cake"/>
    <n v="1"/>
    <d v="2004-11-12T00:00:00"/>
    <s v="Color"/>
    <x v="3"/>
    <s v="English"/>
    <s v="UK"/>
    <s v="R"/>
    <s v="Tom Hardy"/>
    <x v="595"/>
    <n v="27000"/>
    <n v="29277"/>
    <n v="905"/>
    <n v="0"/>
    <n v="7.4"/>
    <n v="149"/>
    <n v="105"/>
    <n v="2338695"/>
    <n v="4000000"/>
    <x v="756"/>
  </r>
  <r>
    <s v="Little Black Book"/>
    <n v="1"/>
    <d v="2004-12-14T00:00:00"/>
    <s v="Color"/>
    <x v="1"/>
    <s v="English"/>
    <s v="USA"/>
    <s v="PG-13"/>
    <s v="Holly Hunter"/>
    <x v="596"/>
    <n v="1000"/>
    <n v="4369"/>
    <n v="34"/>
    <n v="484"/>
    <n v="5.2"/>
    <n v="73"/>
    <n v="105"/>
    <n v="20422207"/>
    <n v="35000000"/>
    <x v="757"/>
  </r>
  <r>
    <s v="Man on Fire"/>
    <n v="1"/>
    <d v="2004-04-10T00:00:00"/>
    <s v="Color"/>
    <x v="5"/>
    <s v="English"/>
    <s v="USA"/>
    <s v="R"/>
    <s v="Denzel Washington"/>
    <x v="273"/>
    <n v="18000"/>
    <n v="20454"/>
    <n v="12000"/>
    <n v="14000"/>
    <n v="7.7"/>
    <n v="171"/>
    <n v="146"/>
    <n v="77862546"/>
    <n v="70000000"/>
    <x v="758"/>
  </r>
  <r>
    <s v="Maria Full of Grace"/>
    <n v="1"/>
    <d v="2004-08-16T00:00:00"/>
    <s v="Color"/>
    <x v="3"/>
    <s v="Spanish"/>
    <s v="Colombia"/>
    <s v="R"/>
    <s v="Catalina Sandino Moreno"/>
    <x v="597"/>
    <n v="280"/>
    <n v="308"/>
    <n v="13"/>
    <n v="0"/>
    <n v="7.5"/>
    <n v="155"/>
    <n v="101"/>
    <n v="6517198"/>
    <n v="3000000"/>
    <x v="759"/>
  </r>
  <r>
    <s v="Mean Creek"/>
    <n v="1"/>
    <d v="2004-09-12T00:00:00"/>
    <s v="Color"/>
    <x v="3"/>
    <s v="English"/>
    <s v="USA"/>
    <s v="R"/>
    <s v="Rory Culkin"/>
    <x v="598"/>
    <n v="710"/>
    <n v="2655"/>
    <n v="9"/>
    <n v="1000"/>
    <n v="7.3"/>
    <n v="126"/>
    <n v="90"/>
    <n v="603943"/>
    <n v="500000"/>
    <x v="760"/>
  </r>
  <r>
    <s v="Mean Girls"/>
    <n v="1"/>
    <d v="2004-04-21T00:00:00"/>
    <s v="Color"/>
    <x v="1"/>
    <s v="English"/>
    <s v="USA"/>
    <s v="PG-13"/>
    <s v="Tina Fey"/>
    <x v="207"/>
    <n v="2000"/>
    <n v="5032"/>
    <n v="70"/>
    <n v="0"/>
    <n v="7"/>
    <n v="159"/>
    <n v="97"/>
    <n v="86049418"/>
    <n v="17000000"/>
    <x v="761"/>
  </r>
  <r>
    <s v="Meet the Fockers"/>
    <n v="1"/>
    <d v="2004-10-25T00:00:00"/>
    <s v="Color"/>
    <x v="1"/>
    <s v="English"/>
    <s v="USA"/>
    <s v="PG-13"/>
    <s v="Robert De Niro"/>
    <x v="68"/>
    <n v="22000"/>
    <n v="24938"/>
    <n v="116"/>
    <n v="0"/>
    <n v="6.3"/>
    <n v="141"/>
    <n v="106"/>
    <n v="279167575"/>
    <n v="80000000"/>
    <x v="762"/>
  </r>
  <r>
    <s v="Million Dollar Baby"/>
    <n v="1"/>
    <d v="2004-08-01T00:00:00"/>
    <s v="Color"/>
    <x v="2"/>
    <s v="English"/>
    <s v="USA"/>
    <s v="PG-13"/>
    <s v="Clint Eastwood"/>
    <x v="105"/>
    <n v="16000"/>
    <n v="28830"/>
    <n v="16000"/>
    <n v="14000"/>
    <n v="8.1"/>
    <n v="268"/>
    <n v="132"/>
    <n v="100422786"/>
    <n v="30000000"/>
    <x v="763"/>
  </r>
  <r>
    <s v="Mindhunters"/>
    <n v="1"/>
    <d v="2004-01-03T00:00:00"/>
    <s v="Color"/>
    <x v="3"/>
    <s v="English"/>
    <s v="USA"/>
    <s v="R"/>
    <s v="LL Cool J"/>
    <x v="192"/>
    <n v="1000"/>
    <n v="4186"/>
    <n v="212"/>
    <n v="2000"/>
    <n v="6.4"/>
    <n v="127"/>
    <n v="101"/>
    <n v="4476235"/>
    <n v="27000000"/>
    <x v="764"/>
  </r>
  <r>
    <s v="Miracle"/>
    <n v="1"/>
    <d v="2004-10-15T00:00:00"/>
    <s v="Color"/>
    <x v="6"/>
    <s v="English"/>
    <s v="USA"/>
    <s v="PG"/>
    <s v="Eddie Cahill"/>
    <x v="599"/>
    <n v="639"/>
    <n v="1845"/>
    <n v="149"/>
    <n v="0"/>
    <n v="7.5"/>
    <n v="129"/>
    <n v="135"/>
    <n v="64371181"/>
    <n v="28000000"/>
    <x v="765"/>
  </r>
  <r>
    <s v="Mr 3000"/>
    <n v="1"/>
    <d v="2004-08-16T00:00:00"/>
    <s v="Color"/>
    <x v="1"/>
    <s v="English"/>
    <s v="USA"/>
    <s v="PG-13"/>
    <s v="Bernie Mac"/>
    <x v="350"/>
    <n v="1000"/>
    <n v="4462"/>
    <n v="30"/>
    <n v="491"/>
    <n v="5.5"/>
    <n v="63"/>
    <n v="104"/>
    <n v="21800302"/>
    <n v="30000000"/>
    <x v="766"/>
  </r>
  <r>
    <s v="My Date with Drew"/>
    <n v="1"/>
    <d v="2004-01-14T00:00:00"/>
    <s v="Color"/>
    <x v="9"/>
    <s v="English"/>
    <s v="USA"/>
    <s v="PG"/>
    <s v="John August"/>
    <x v="71"/>
    <n v="86"/>
    <n v="163"/>
    <n v="16"/>
    <n v="456"/>
    <n v="6.6"/>
    <n v="43"/>
    <n v="90"/>
    <n v="85222"/>
    <n v="1100"/>
    <x v="767"/>
  </r>
  <r>
    <s v="My Summer of Love"/>
    <n v="1"/>
    <d v="2004-03-12T00:00:00"/>
    <s v="Color"/>
    <x v="2"/>
    <s v="English"/>
    <s v="UK"/>
    <s v="R"/>
    <s v="Paddy Considine"/>
    <x v="600"/>
    <n v="680"/>
    <n v="763"/>
    <n v="84"/>
    <n v="869"/>
    <n v="6.8"/>
    <n v="124"/>
    <n v="86"/>
    <n v="992238"/>
    <n v="1700000"/>
    <x v="768"/>
  </r>
  <r>
    <s v="Napoleon Dynamite"/>
    <n v="1"/>
    <d v="2004-02-16T00:00:00"/>
    <s v="Color"/>
    <x v="1"/>
    <s v="English"/>
    <s v="USA"/>
    <s v="PG"/>
    <s v="Jon Heder"/>
    <x v="601"/>
    <n v="970"/>
    <n v="3950"/>
    <n v="100"/>
    <n v="0"/>
    <n v="6.9"/>
    <n v="220"/>
    <n v="92"/>
    <n v="44540956"/>
    <n v="400000"/>
    <x v="769"/>
  </r>
  <r>
    <s v="National Treasure"/>
    <n v="1"/>
    <d v="2004-05-04T00:00:00"/>
    <s v="Color"/>
    <x v="5"/>
    <s v="English"/>
    <s v="USA"/>
    <s v="PG"/>
    <s v="Nicolas Cage"/>
    <x v="123"/>
    <n v="12000"/>
    <n v="13679"/>
    <n v="226"/>
    <n v="0"/>
    <n v="6.9"/>
    <n v="193"/>
    <n v="131"/>
    <n v="173005002"/>
    <n v="100000000"/>
    <x v="770"/>
  </r>
  <r>
    <s v="New York Minute"/>
    <n v="1"/>
    <d v="2004-07-09T00:00:00"/>
    <s v="Color"/>
    <x v="1"/>
    <s v="English"/>
    <s v="USA"/>
    <s v="PG"/>
    <s v="Mary-Kate Olsen"/>
    <x v="220"/>
    <n v="976"/>
    <n v="3974"/>
    <n v="29"/>
    <n v="849"/>
    <n v="4.8"/>
    <n v="70"/>
    <n v="91"/>
    <n v="14018364"/>
    <n v="30000000"/>
    <x v="771"/>
  </r>
  <r>
    <s v="Night Watch"/>
    <n v="1"/>
    <d v="2004-04-08T00:00:00"/>
    <s v="Color"/>
    <x v="10"/>
    <s v="Russian"/>
    <s v="Russia"/>
    <s v="R"/>
    <s v="Konstantin Khabenskiy"/>
    <x v="602"/>
    <n v="114"/>
    <n v="206"/>
    <n v="335"/>
    <n v="0"/>
    <n v="6.5"/>
    <n v="232"/>
    <n v="104"/>
    <n v="1487477"/>
    <n v="4200000"/>
    <x v="772"/>
  </r>
  <r>
    <s v="November"/>
    <n v="1"/>
    <d v="2004-04-10T00:00:00"/>
    <s v="Color"/>
    <x v="2"/>
    <s v="English"/>
    <s v="USA"/>
    <s v="R"/>
    <s v="Amir Talai"/>
    <x v="50"/>
    <n v="308"/>
    <n v="1008"/>
    <n v="7"/>
    <n v="98"/>
    <n v="5.5"/>
    <n v="43"/>
    <n v="78"/>
    <n v="191309"/>
    <n v="150000"/>
    <x v="773"/>
  </r>
  <r>
    <s v="Ocean's Twelve"/>
    <n v="1"/>
    <d v="2004-06-11T00:00:00"/>
    <s v="Color"/>
    <x v="3"/>
    <s v="English"/>
    <s v="USA"/>
    <s v="PG-13"/>
    <s v="Brad Pitt"/>
    <x v="40"/>
    <n v="11000"/>
    <n v="19359"/>
    <n v="0"/>
    <n v="0"/>
    <n v="6.4"/>
    <n v="198"/>
    <n v="125"/>
    <n v="125531634"/>
    <n v="110000000"/>
    <x v="774"/>
  </r>
  <r>
    <s v="Paparazzi"/>
    <n v="1"/>
    <d v="2004-12-06T00:00:00"/>
    <s v="Color"/>
    <x v="5"/>
    <s v="English"/>
    <s v="USA"/>
    <s v="PG-13"/>
    <s v="Cole Hauser"/>
    <x v="603"/>
    <n v="787"/>
    <n v="2915"/>
    <n v="2"/>
    <n v="269"/>
    <n v="5.8"/>
    <n v="77"/>
    <n v="84"/>
    <n v="15712072"/>
    <n v="20000000"/>
    <x v="775"/>
  </r>
  <r>
    <s v="Primer"/>
    <n v="1"/>
    <d v="2004-02-10T00:00:00"/>
    <s v="Color"/>
    <x v="2"/>
    <s v="English"/>
    <s v="USA"/>
    <s v="PG-13"/>
    <s v="Shane Carruth"/>
    <x v="604"/>
    <n v="291"/>
    <n v="368"/>
    <n v="291"/>
    <n v="19000"/>
    <n v="7"/>
    <n v="143"/>
    <n v="77"/>
    <n v="424760"/>
    <n v="7000"/>
    <x v="776"/>
  </r>
  <r>
    <s v="Raise Your Voice"/>
    <n v="1"/>
    <d v="2004-04-08T00:00:00"/>
    <s v="Color"/>
    <x v="11"/>
    <s v="English"/>
    <s v="USA"/>
    <s v="PG"/>
    <s v="Oliver James"/>
    <x v="605"/>
    <n v="1000"/>
    <n v="4676"/>
    <n v="80"/>
    <n v="1000"/>
    <n v="5.9"/>
    <n v="46"/>
    <n v="103"/>
    <n v="10411980"/>
    <n v="15000000"/>
    <x v="777"/>
  </r>
  <r>
    <s v="Raising Helen"/>
    <n v="1"/>
    <d v="2004-02-03T00:00:00"/>
    <s v="Color"/>
    <x v="1"/>
    <s v="English"/>
    <s v="USA"/>
    <s v="PG-13"/>
    <s v="Amber Valletta"/>
    <x v="295"/>
    <n v="627"/>
    <n v="2052"/>
    <n v="0"/>
    <n v="718"/>
    <n v="6"/>
    <n v="93"/>
    <n v="119"/>
    <n v="37486138"/>
    <n v="50000000"/>
    <x v="778"/>
  </r>
  <r>
    <s v="Ray"/>
    <n v="1"/>
    <d v="2004-06-08T00:00:00"/>
    <s v="Color"/>
    <x v="6"/>
    <s v="English"/>
    <s v="USA"/>
    <s v="PG-13"/>
    <s v="Bokeem Woodbine"/>
    <x v="84"/>
    <n v="904"/>
    <n v="5074"/>
    <n v="138"/>
    <n v="0"/>
    <n v="7.7"/>
    <n v="209"/>
    <n v="178"/>
    <n v="75305995"/>
    <n v="40000000"/>
    <x v="779"/>
  </r>
  <r>
    <s v="Resident Evil: Apocalypse"/>
    <n v="1"/>
    <d v="2004-10-18T00:00:00"/>
    <s v="Color"/>
    <x v="5"/>
    <s v="English"/>
    <s v="Germany"/>
    <s v="R"/>
    <s v="Milla Jovovich"/>
    <x v="606"/>
    <n v="14000"/>
    <n v="16791"/>
    <n v="38"/>
    <n v="0"/>
    <n v="6.2"/>
    <n v="191"/>
    <n v="98"/>
    <n v="50740078"/>
    <n v="45000000"/>
    <x v="780"/>
  </r>
  <r>
    <s v="Saint Ralph"/>
    <n v="1"/>
    <d v="2004-01-23T00:00:00"/>
    <s v="Color"/>
    <x v="1"/>
    <s v="English"/>
    <s v="Canada"/>
    <s v="PG-13"/>
    <s v="Campbell Scott"/>
    <x v="607"/>
    <n v="393"/>
    <n v="955"/>
    <n v="12"/>
    <n v="989"/>
    <n v="7.6"/>
    <n v="47"/>
    <n v="98"/>
    <n v="795126"/>
    <n v="6000000"/>
    <x v="781"/>
  </r>
  <r>
    <s v="Saved!"/>
    <n v="1"/>
    <d v="2004-03-04T00:00:00"/>
    <s v="Color"/>
    <x v="1"/>
    <s v="English"/>
    <s v="USA"/>
    <s v="PG-13"/>
    <s v="Macaulay Culkin"/>
    <x v="608"/>
    <n v="3000"/>
    <n v="5668"/>
    <n v="12"/>
    <n v="0"/>
    <n v="6.9"/>
    <n v="121"/>
    <n v="92"/>
    <n v="8786715"/>
    <n v="5000000"/>
    <x v="782"/>
  </r>
  <r>
    <s v="Saw"/>
    <n v="1"/>
    <d v="2004-05-20T00:00:00"/>
    <s v="Color"/>
    <x v="4"/>
    <s v="English"/>
    <s v="USA"/>
    <s v="R"/>
    <s v="Michael Emerson"/>
    <x v="609"/>
    <n v="2000"/>
    <n v="5161"/>
    <n v="0"/>
    <n v="0"/>
    <n v="7.7"/>
    <n v="287"/>
    <n v="103"/>
    <n v="55153403"/>
    <n v="1200000"/>
    <x v="783"/>
  </r>
  <r>
    <s v="Scooby-Doo 2: Monsters Unleashed"/>
    <n v="1"/>
    <d v="2004-07-06T00:00:00"/>
    <s v="Color"/>
    <x v="0"/>
    <s v="English"/>
    <s v="USA"/>
    <s v="PG"/>
    <s v="Sarah Michelle Gellar"/>
    <x v="15"/>
    <n v="4000"/>
    <n v="7800"/>
    <n v="67"/>
    <n v="567"/>
    <n v="4.9000000000000004"/>
    <n v="94"/>
    <n v="93"/>
    <n v="84185387"/>
    <n v="80000000"/>
    <x v="784"/>
  </r>
  <r>
    <s v="Secret Window"/>
    <n v="1"/>
    <d v="2004-12-09T00:00:00"/>
    <s v="Color"/>
    <x v="7"/>
    <s v="English"/>
    <s v="USA"/>
    <s v="PG-13"/>
    <s v="Johnny Depp"/>
    <x v="610"/>
    <n v="40000"/>
    <n v="41293"/>
    <n v="192"/>
    <n v="0"/>
    <n v="6.6"/>
    <n v="195"/>
    <n v="96"/>
    <n v="47781388"/>
    <n v="40000000"/>
    <x v="785"/>
  </r>
  <r>
    <s v="Seed of Chucky"/>
    <n v="1"/>
    <d v="2004-12-14T00:00:00"/>
    <s v="Color"/>
    <x v="1"/>
    <s v="English"/>
    <s v="Romania"/>
    <s v="R"/>
    <s v="Jason Flemyng"/>
    <x v="611"/>
    <n v="1000"/>
    <n v="2567"/>
    <n v="64"/>
    <n v="0"/>
    <n v="4.9000000000000004"/>
    <n v="148"/>
    <n v="88"/>
    <n v="17016190"/>
    <n v="12000000"/>
    <x v="786"/>
  </r>
  <r>
    <s v="Shall We Dance"/>
    <n v="1"/>
    <d v="2004-04-08T00:00:00"/>
    <s v="Color"/>
    <x v="1"/>
    <s v="English"/>
    <s v="USA"/>
    <s v="PG-13"/>
    <s v="Lisa Ann Walter"/>
    <x v="266"/>
    <n v="1000"/>
    <n v="2325"/>
    <n v="23"/>
    <n v="0"/>
    <n v="6.1"/>
    <n v="118"/>
    <n v="106"/>
    <n v="57887882"/>
    <n v="50000000"/>
    <x v="787"/>
  </r>
  <r>
    <s v="Shark Tale"/>
    <n v="1"/>
    <d v="2004-07-03T00:00:00"/>
    <s v="Color"/>
    <x v="0"/>
    <s v="English"/>
    <s v="USA"/>
    <s v="PG"/>
    <s v="Robert De Niro"/>
    <x v="131"/>
    <n v="22000"/>
    <n v="63165"/>
    <n v="10"/>
    <n v="0"/>
    <n v="6"/>
    <n v="143"/>
    <n v="90"/>
    <n v="160762022"/>
    <n v="75000000"/>
    <x v="788"/>
  </r>
  <r>
    <s v="Shaun of the Dead"/>
    <n v="1"/>
    <d v="2004-04-08T00:00:00"/>
    <s v="Color"/>
    <x v="1"/>
    <s v="English"/>
    <s v="UK"/>
    <s v="R"/>
    <s v="Peter Serafinowicz"/>
    <x v="612"/>
    <n v="605"/>
    <n v="1686"/>
    <n v="1000"/>
    <n v="19000"/>
    <n v="8"/>
    <n v="246"/>
    <n v="99"/>
    <n v="13464388"/>
    <n v="4000000"/>
    <x v="789"/>
  </r>
  <r>
    <s v="Short Cut to Nirvana: Kumbh Mela"/>
    <n v="1"/>
    <d v="2004-01-01T00:00:00"/>
    <s v="Color"/>
    <x v="9"/>
    <s v="English"/>
    <s v="USA"/>
    <s v="Unrated"/>
    <s v="The Dalai Lama"/>
    <x v="613"/>
    <n v="66"/>
    <n v="66"/>
    <n v="0"/>
    <n v="30"/>
    <n v="7.2"/>
    <n v="15"/>
    <n v="85"/>
    <n v="381225"/>
    <n v="200000"/>
    <x v="790"/>
  </r>
  <r>
    <s v="Shrek 2"/>
    <n v="1"/>
    <d v="2004-03-30T00:00:00"/>
    <s v="Color"/>
    <x v="0"/>
    <s v="English"/>
    <s v="USA"/>
    <s v="PG"/>
    <s v="Rupert Everett"/>
    <x v="269"/>
    <n v="692"/>
    <n v="1148"/>
    <n v="80"/>
    <n v="0"/>
    <n v="7.2"/>
    <n v="205"/>
    <n v="93"/>
    <n v="436471036"/>
    <n v="150000000"/>
    <x v="791"/>
  </r>
  <r>
    <s v="Sideways"/>
    <n v="1"/>
    <d v="2004-11-15T00:00:00"/>
    <s v="Color"/>
    <x v="0"/>
    <s v="English"/>
    <s v="USA"/>
    <s v="R"/>
    <s v="Virginia Madsen"/>
    <x v="314"/>
    <n v="912"/>
    <n v="2170"/>
    <n v="729"/>
    <n v="0"/>
    <n v="7.5"/>
    <n v="285"/>
    <n v="126"/>
    <n v="71502303"/>
    <n v="12000000"/>
    <x v="792"/>
  </r>
  <r>
    <s v="Sky Captain and the World of Tomorrow"/>
    <n v="1"/>
    <d v="2004-12-02T00:00:00"/>
    <s v="Color"/>
    <x v="5"/>
    <s v="English"/>
    <s v="USA"/>
    <s v="PG"/>
    <s v="Angelina Jolie Pitt"/>
    <x v="614"/>
    <n v="11000"/>
    <n v="12871"/>
    <n v="14"/>
    <n v="0"/>
    <n v="6.1"/>
    <n v="197"/>
    <n v="106"/>
    <n v="37760080"/>
    <n v="70000000"/>
    <x v="793"/>
  </r>
  <r>
    <s v="Sleepover"/>
    <n v="1"/>
    <d v="2004-06-13T00:00:00"/>
    <s v="Color"/>
    <x v="1"/>
    <s v="English"/>
    <s v="USA"/>
    <s v="PG"/>
    <s v="Steve Carell"/>
    <x v="615"/>
    <n v="7000"/>
    <n v="13626"/>
    <n v="18"/>
    <n v="0"/>
    <n v="5.3"/>
    <n v="52"/>
    <n v="89"/>
    <n v="8070311"/>
    <n v="10000000"/>
    <x v="794"/>
  </r>
  <r>
    <s v="Soul Plane"/>
    <n v="1"/>
    <d v="2004-06-15T00:00:00"/>
    <s v="Color"/>
    <x v="1"/>
    <s v="English"/>
    <s v="USA"/>
    <s v="R"/>
    <s v="Mo'Nique"/>
    <x v="616"/>
    <n v="939"/>
    <n v="3935"/>
    <n v="29"/>
    <n v="0"/>
    <n v="4.4000000000000004"/>
    <n v="75"/>
    <n v="92"/>
    <n v="13922211"/>
    <n v="16000000"/>
    <x v="795"/>
  </r>
  <r>
    <s v="Spanglish"/>
    <n v="1"/>
    <d v="2004-12-28T00:00:00"/>
    <s v="Color"/>
    <x v="1"/>
    <s v="English"/>
    <s v="USA"/>
    <s v="PG-13"/>
    <s v="Adam Sandler"/>
    <x v="617"/>
    <n v="11000"/>
    <n v="12522"/>
    <n v="274"/>
    <n v="0"/>
    <n v="6.5"/>
    <n v="124"/>
    <n v="131"/>
    <n v="42044321"/>
    <n v="80000000"/>
    <x v="796"/>
  </r>
  <r>
    <s v="Spider-Man 2"/>
    <n v="1"/>
    <d v="2004-06-23T00:00:00"/>
    <s v="Color"/>
    <x v="5"/>
    <s v="English"/>
    <s v="USA"/>
    <s v="PG-13"/>
    <s v="J.K. Simmons"/>
    <x v="404"/>
    <n v="24000"/>
    <n v="43388"/>
    <n v="0"/>
    <n v="0"/>
    <n v="7.3"/>
    <n v="300"/>
    <n v="135"/>
    <n v="373377893"/>
    <n v="200000000"/>
    <x v="797"/>
  </r>
  <r>
    <s v="Starsky &amp; Hutch"/>
    <n v="1"/>
    <d v="2004-01-25T00:00:00"/>
    <s v="Color"/>
    <x v="1"/>
    <s v="English"/>
    <s v="USA"/>
    <s v="PG-13"/>
    <s v="Snoop Dogg"/>
    <x v="93"/>
    <n v="881"/>
    <n v="3943"/>
    <n v="480"/>
    <n v="0"/>
    <n v="6.1"/>
    <n v="173"/>
    <n v="101"/>
    <n v="88200225"/>
    <n v="60000000"/>
    <x v="798"/>
  </r>
  <r>
    <s v="Steamboy"/>
    <n v="1"/>
    <d v="2004-05-05T00:00:00"/>
    <s v="Color"/>
    <x v="5"/>
    <s v="Japanese"/>
    <s v="Japan"/>
    <s v="PG-13"/>
    <s v="William Hootkins"/>
    <x v="618"/>
    <n v="488"/>
    <n v="991"/>
    <n v="78"/>
    <n v="973"/>
    <n v="6.9"/>
    <n v="105"/>
    <n v="103"/>
    <n v="410388"/>
    <n v="2127519898"/>
    <x v="799"/>
  </r>
  <r>
    <s v="Summer Storm"/>
    <n v="1"/>
    <d v="2004-07-18T00:00:00"/>
    <s v="Color"/>
    <x v="1"/>
    <s v="German"/>
    <s v="Germany"/>
    <s v="R"/>
    <s v="Alicja Bachleda"/>
    <x v="619"/>
    <n v="289"/>
    <n v="362"/>
    <n v="7"/>
    <n v="442"/>
    <n v="7.4"/>
    <n v="40"/>
    <n v="98"/>
    <n v="95016"/>
    <n v="2700000"/>
    <x v="800"/>
  </r>
  <r>
    <s v="Super Size Me"/>
    <n v="1"/>
    <d v="2004-07-15T00:00:00"/>
    <s v="Color"/>
    <x v="1"/>
    <s v="English"/>
    <s v="USA"/>
    <s v="PG"/>
    <s v="Chemeeka Walker"/>
    <x v="620"/>
    <n v="0"/>
    <n v="0"/>
    <n v="293"/>
    <n v="0"/>
    <n v="7.3"/>
    <n v="193"/>
    <n v="100"/>
    <n v="11529368"/>
    <n v="65000"/>
    <x v="801"/>
  </r>
  <r>
    <s v="Superbabies: Baby Geniuses 2"/>
    <n v="1"/>
    <d v="2004-01-11T00:00:00"/>
    <s v="Color"/>
    <x v="1"/>
    <s v="English"/>
    <s v="Germany"/>
    <s v="PG"/>
    <s v="Scott Baio"/>
    <x v="621"/>
    <n v="650"/>
    <n v="1343"/>
    <n v="84"/>
    <n v="0"/>
    <n v="1.9"/>
    <n v="32"/>
    <n v="88"/>
    <n v="9109322"/>
    <n v="20000000"/>
    <x v="802"/>
  </r>
  <r>
    <s v="Suspect Zero"/>
    <n v="1"/>
    <d v="2004-03-17T00:00:00"/>
    <s v="Color"/>
    <x v="3"/>
    <s v="English"/>
    <s v="USA"/>
    <s v="R"/>
    <s v="Harry Lennix"/>
    <x v="98"/>
    <n v="748"/>
    <n v="1721"/>
    <n v="54"/>
    <n v="817"/>
    <n v="5.9"/>
    <n v="101"/>
    <n v="99"/>
    <n v="8712564"/>
    <n v="27000000"/>
    <x v="803"/>
  </r>
  <r>
    <s v="Tae Guk Gi: The Brotherhood of War"/>
    <n v="1"/>
    <d v="2004-02-18T00:00:00"/>
    <s v="Color"/>
    <x v="5"/>
    <s v="Korean"/>
    <s v="South Korea"/>
    <s v="R"/>
    <s v="Min-sik Choi"/>
    <x v="622"/>
    <n v="717"/>
    <n v="1730"/>
    <n v="16"/>
    <n v="0"/>
    <n v="8.1"/>
    <n v="86"/>
    <n v="148"/>
    <n v="1110186"/>
    <n v="12800000"/>
    <x v="804"/>
  </r>
  <r>
    <s v="Teacher's Pet"/>
    <n v="1"/>
    <d v="2004-04-24T00:00:00"/>
    <s v="Color"/>
    <x v="8"/>
    <s v="English"/>
    <s v="USA"/>
    <s v="PG"/>
    <s v="Nathan Lane"/>
    <x v="623"/>
    <n v="886"/>
    <n v="5139"/>
    <n v="0"/>
    <n v="49"/>
    <n v="5.8"/>
    <n v="33"/>
    <n v="74"/>
    <n v="6491350"/>
    <n v="10000000"/>
    <x v="805"/>
  </r>
  <r>
    <s v="Team America: World Police"/>
    <n v="1"/>
    <d v="2004-02-16T00:00:00"/>
    <s v="Color"/>
    <x v="5"/>
    <s v="English"/>
    <s v="USA"/>
    <s v="R"/>
    <s v="Jeremy Shada"/>
    <x v="624"/>
    <n v="860"/>
    <n v="2609"/>
    <n v="406"/>
    <n v="0"/>
    <n v="7.2"/>
    <n v="233"/>
    <n v="98"/>
    <n v="32774834"/>
    <n v="30000000"/>
    <x v="806"/>
  </r>
  <r>
    <s v="The Alamo"/>
    <n v="1"/>
    <d v="2004-12-17T00:00:00"/>
    <s v="Color"/>
    <x v="2"/>
    <s v="English"/>
    <s v="USA"/>
    <s v="PG-13"/>
    <s v="Dennis Quaid"/>
    <x v="433"/>
    <n v="2000"/>
    <n v="5780"/>
    <n v="102"/>
    <n v="701"/>
    <n v="6"/>
    <n v="106"/>
    <n v="137"/>
    <n v="22406362"/>
    <n v="107000000"/>
    <x v="807"/>
  </r>
  <r>
    <s v="The Aviator"/>
    <n v="1"/>
    <d v="2004-08-30T00:00:00"/>
    <s v="Black and White"/>
    <x v="6"/>
    <s v="English"/>
    <s v="USA"/>
    <s v="PG-13"/>
    <s v="Leonardo DiCaprio"/>
    <x v="359"/>
    <n v="29000"/>
    <n v="34582"/>
    <n v="17000"/>
    <n v="0"/>
    <n v="7.5"/>
    <n v="267"/>
    <n v="170"/>
    <n v="102608827"/>
    <n v="110000000"/>
    <x v="808"/>
  </r>
  <r>
    <s v="The Big Bounce"/>
    <n v="1"/>
    <d v="2004-09-04T00:00:00"/>
    <s v="Color"/>
    <x v="1"/>
    <s v="English"/>
    <s v="USA"/>
    <s v="PG-13"/>
    <s v="Morgan Freeman"/>
    <x v="625"/>
    <n v="11000"/>
    <n v="11972"/>
    <n v="5"/>
    <n v="288"/>
    <n v="4.9000000000000004"/>
    <n v="75"/>
    <n v="88"/>
    <n v="6471394"/>
    <n v="50000000"/>
    <x v="809"/>
  </r>
  <r>
    <s v="The Bourne Supremacy"/>
    <n v="1"/>
    <d v="2004-04-03T00:00:00"/>
    <s v="Color"/>
    <x v="5"/>
    <s v="English"/>
    <s v="USA"/>
    <s v="PG-13"/>
    <s v="Matt Damon"/>
    <x v="329"/>
    <n v="13000"/>
    <n v="14161"/>
    <n v="521"/>
    <n v="0"/>
    <n v="7.8"/>
    <n v="239"/>
    <n v="108"/>
    <n v="176049130"/>
    <n v="75000000"/>
    <x v="810"/>
  </r>
  <r>
    <s v="The Bridge of San Luis Rey"/>
    <n v="1"/>
    <d v="2004-09-11T00:00:00"/>
    <s v="Color"/>
    <x v="2"/>
    <s v="English"/>
    <s v="UK"/>
    <s v="PG"/>
    <s v="Robert De Niro"/>
    <x v="626"/>
    <n v="22000"/>
    <n v="23769"/>
    <n v="6"/>
    <n v="181"/>
    <n v="5.0999999999999996"/>
    <n v="16"/>
    <n v="120"/>
    <n v="42880"/>
    <n v="24000000"/>
    <x v="811"/>
  </r>
  <r>
    <s v="The Butterfly Effect"/>
    <n v="1"/>
    <d v="2004-12-26T00:00:00"/>
    <s v="Color"/>
    <x v="12"/>
    <s v="English"/>
    <s v="USA"/>
    <s v="R"/>
    <s v="Logan Lerman"/>
    <x v="627"/>
    <n v="8000"/>
    <n v="12755"/>
    <n v="19"/>
    <n v="15000"/>
    <n v="7.7"/>
    <n v="185"/>
    <n v="120"/>
    <n v="23947"/>
    <n v="13000000"/>
    <x v="812"/>
  </r>
  <r>
    <s v="The Chorus"/>
    <n v="1"/>
    <d v="2004-04-08T00:00:00"/>
    <s v="Color"/>
    <x v="2"/>
    <s v="French"/>
    <s v="France"/>
    <s v="PG-13"/>
    <s v="Jean-Baptiste Maunier"/>
    <x v="628"/>
    <n v="517"/>
    <n v="745"/>
    <n v="25"/>
    <n v="0"/>
    <n v="7.9"/>
    <n v="112"/>
    <n v="97"/>
    <n v="3629758"/>
    <n v="5500000"/>
    <x v="813"/>
  </r>
  <r>
    <s v="The Chronicles of Riddick"/>
    <n v="1"/>
    <d v="2004-06-25T00:00:00"/>
    <s v="Color"/>
    <x v="5"/>
    <s v="English"/>
    <s v="USA"/>
    <s v="PG-13"/>
    <s v="Vin Diesel"/>
    <x v="82"/>
    <n v="14000"/>
    <n v="17159"/>
    <n v="123"/>
    <n v="0"/>
    <n v="6.7"/>
    <n v="207"/>
    <n v="134"/>
    <n v="57637485"/>
    <n v="105000000"/>
    <x v="814"/>
  </r>
  <r>
    <s v="The Day After Tomorrow"/>
    <n v="1"/>
    <d v="2004-01-25T00:00:00"/>
    <s v="Color"/>
    <x v="5"/>
    <s v="English"/>
    <s v="USA"/>
    <s v="PG-13"/>
    <s v="Jake Gyllenhaal"/>
    <x v="128"/>
    <n v="15000"/>
    <n v="20553"/>
    <n v="776"/>
    <n v="19000"/>
    <n v="6.4"/>
    <n v="239"/>
    <n v="124"/>
    <n v="186739919"/>
    <n v="125000000"/>
    <x v="815"/>
  </r>
  <r>
    <s v="The Girl Next Door"/>
    <n v="1"/>
    <d v="2004-10-28T00:00:00"/>
    <s v="Color"/>
    <x v="1"/>
    <s v="English"/>
    <s v="USA"/>
    <s v="R"/>
    <s v="Chris Marquette"/>
    <x v="279"/>
    <n v="355"/>
    <n v="911"/>
    <n v="42"/>
    <n v="0"/>
    <n v="6.8"/>
    <n v="126"/>
    <n v="110"/>
    <n v="14589444"/>
    <n v="25000000"/>
    <x v="816"/>
  </r>
  <r>
    <s v="The Grudge"/>
    <n v="1"/>
    <d v="2004-06-21T00:00:00"/>
    <s v="Color"/>
    <x v="4"/>
    <s v="English"/>
    <s v="USA"/>
    <s v="PG-13"/>
    <s v="Sarah Michelle Gellar"/>
    <x v="629"/>
    <n v="4000"/>
    <n v="7461"/>
    <n v="70"/>
    <n v="4000"/>
    <n v="5.9"/>
    <n v="203"/>
    <n v="98"/>
    <n v="110175871"/>
    <n v="10000000"/>
    <x v="817"/>
  </r>
  <r>
    <s v="The Holy Girl"/>
    <n v="1"/>
    <d v="2004-12-10T00:00:00"/>
    <s v="Color"/>
    <x v="2"/>
    <s v="Spanish"/>
    <s v="Argentina"/>
    <s v="R"/>
    <s v="MÃ­a Maestro"/>
    <x v="630"/>
    <n v="341"/>
    <n v="358"/>
    <n v="33"/>
    <n v="57"/>
    <n v="6.7"/>
    <n v="78"/>
    <n v="106"/>
    <n v="304124"/>
    <n v="1400000"/>
    <x v="818"/>
  </r>
  <r>
    <s v="The Incredibles"/>
    <n v="1"/>
    <d v="2004-07-19T00:00:00"/>
    <s v="Color"/>
    <x v="5"/>
    <s v="English"/>
    <s v="USA"/>
    <s v="PG"/>
    <s v="Holly Hunter"/>
    <x v="631"/>
    <n v="1000"/>
    <n v="1901"/>
    <n v="663"/>
    <n v="0"/>
    <n v="8"/>
    <n v="283"/>
    <n v="115"/>
    <n v="261437578"/>
    <n v="92000000"/>
    <x v="819"/>
  </r>
  <r>
    <s v="The Ladykillers"/>
    <n v="1"/>
    <d v="2004-04-07T00:00:00"/>
    <s v="Color"/>
    <x v="1"/>
    <s v="English"/>
    <s v="USA"/>
    <s v="R"/>
    <s v="J.K. Simmons"/>
    <x v="632"/>
    <n v="24000"/>
    <n v="41701"/>
    <n v="1000"/>
    <n v="0"/>
    <n v="6.2"/>
    <n v="193"/>
    <n v="104"/>
    <n v="39692139"/>
    <n v="35000000"/>
    <x v="820"/>
  </r>
  <r>
    <s v="The Life Aquatic with Steve Zissou"/>
    <n v="1"/>
    <d v="2004-11-12T00:00:00"/>
    <s v="Color"/>
    <x v="0"/>
    <s v="English"/>
    <s v="USA"/>
    <s v="R"/>
    <s v="Bill Murray"/>
    <x v="296"/>
    <n v="13000"/>
    <n v="15757"/>
    <n v="0"/>
    <n v="0"/>
    <n v="7.3"/>
    <n v="259"/>
    <n v="119"/>
    <n v="24006726"/>
    <n v="50000000"/>
    <x v="821"/>
  </r>
  <r>
    <s v="The Machinist"/>
    <n v="1"/>
    <d v="2004-04-01T00:00:00"/>
    <s v="Color"/>
    <x v="2"/>
    <s v="English"/>
    <s v="Spain"/>
    <s v="R"/>
    <s v="Christian Bale"/>
    <x v="267"/>
    <n v="23000"/>
    <n v="24994"/>
    <n v="122"/>
    <n v="21000"/>
    <n v="7.7"/>
    <n v="204"/>
    <n v="94"/>
    <n v="1082044"/>
    <n v="5000000"/>
    <x v="822"/>
  </r>
  <r>
    <s v="The Manchurian Candidate"/>
    <n v="1"/>
    <d v="2004-04-22T00:00:00"/>
    <s v="Color"/>
    <x v="2"/>
    <s v="English"/>
    <s v="USA"/>
    <s v="R"/>
    <s v="Denzel Washington"/>
    <x v="633"/>
    <n v="18000"/>
    <n v="20056"/>
    <n v="438"/>
    <n v="0"/>
    <n v="6.6"/>
    <n v="209"/>
    <n v="129"/>
    <n v="65948711"/>
    <n v="80000000"/>
    <x v="823"/>
  </r>
  <r>
    <s v="The Merchant of Venice"/>
    <n v="1"/>
    <d v="2004-03-13T00:00:00"/>
    <s v="Color"/>
    <x v="2"/>
    <s v="English"/>
    <s v="USA"/>
    <s v="R"/>
    <s v="Al Pacino"/>
    <x v="634"/>
    <n v="14000"/>
    <n v="16252"/>
    <n v="53"/>
    <n v="0"/>
    <n v="7.1"/>
    <n v="117"/>
    <n v="131"/>
    <n v="3752725"/>
    <n v="18000000"/>
    <x v="824"/>
  </r>
  <r>
    <s v="The Notebook"/>
    <n v="1"/>
    <d v="2004-09-09T00:00:00"/>
    <s v="Color"/>
    <x v="2"/>
    <s v="English"/>
    <s v="USA"/>
    <s v="PG-13"/>
    <s v="Ryan Gosling"/>
    <x v="369"/>
    <n v="33000"/>
    <n v="34495"/>
    <n v="415"/>
    <n v="57000"/>
    <n v="7.9"/>
    <n v="177"/>
    <n v="123"/>
    <n v="64286"/>
    <n v="29000000"/>
    <x v="825"/>
  </r>
  <r>
    <s v="The Passion of the Christ"/>
    <n v="1"/>
    <d v="2004-12-17T00:00:00"/>
    <s v="Color"/>
    <x v="2"/>
    <s v="Aramaic"/>
    <s v="USA"/>
    <s v="R"/>
    <s v="Christo Jivkov"/>
    <x v="635"/>
    <n v="260"/>
    <n v="705"/>
    <n v="0"/>
    <n v="13000"/>
    <n v="7.1"/>
    <n v="406"/>
    <n v="120"/>
    <n v="499263"/>
    <n v="30000000"/>
    <x v="826"/>
  </r>
  <r>
    <s v="The Phantom of the Opera"/>
    <n v="1"/>
    <d v="2004-12-15T00:00:00"/>
    <s v="Black and White"/>
    <x v="2"/>
    <s v="English"/>
    <s v="UK"/>
    <s v="PG-13"/>
    <s v="Gerard Butler"/>
    <x v="321"/>
    <n v="18000"/>
    <n v="20660"/>
    <n v="541"/>
    <n v="0"/>
    <n v="7.4"/>
    <n v="153"/>
    <n v="143"/>
    <n v="51225796"/>
    <n v="70000000"/>
    <x v="827"/>
  </r>
  <r>
    <s v="The Polar Express"/>
    <n v="1"/>
    <d v="2004-03-20T00:00:00"/>
    <s v="Color"/>
    <x v="0"/>
    <s v="English"/>
    <s v="USA"/>
    <s v="G"/>
    <s v="Tom Hanks"/>
    <x v="23"/>
    <n v="15000"/>
    <n v="16264"/>
    <n v="0"/>
    <n v="10000"/>
    <n v="6.6"/>
    <n v="188"/>
    <n v="100"/>
    <n v="665426"/>
    <n v="165000000"/>
    <x v="828"/>
  </r>
  <r>
    <s v="The Princess Diaries 2: Royal Engagement"/>
    <n v="1"/>
    <d v="2004-08-17T00:00:00"/>
    <s v="Color"/>
    <x v="1"/>
    <s v="English"/>
    <s v="USA"/>
    <s v="G"/>
    <s v="Anne Hathaway"/>
    <x v="295"/>
    <n v="11000"/>
    <n v="15362"/>
    <n v="0"/>
    <n v="1000"/>
    <n v="5.7"/>
    <n v="77"/>
    <n v="113"/>
    <n v="95149435"/>
    <n v="40000000"/>
    <x v="829"/>
  </r>
  <r>
    <s v="The Punisher"/>
    <n v="1"/>
    <d v="2004-09-24T00:00:00"/>
    <s v="Color"/>
    <x v="5"/>
    <s v="English"/>
    <s v="USA"/>
    <s v="R"/>
    <s v="Laura Harring"/>
    <x v="636"/>
    <n v="669"/>
    <n v="2114"/>
    <n v="36"/>
    <n v="4000"/>
    <n v="6.5"/>
    <n v="192"/>
    <n v="140"/>
    <n v="33682273"/>
    <n v="33000000"/>
    <x v="830"/>
  </r>
  <r>
    <s v="The Sea Inside"/>
    <n v="1"/>
    <d v="2004-12-27T00:00:00"/>
    <s v="Color"/>
    <x v="6"/>
    <s v="Spanish"/>
    <s v="Spain"/>
    <s v="PG-13"/>
    <s v="BelÃ©n Rueda"/>
    <x v="293"/>
    <n v="273"/>
    <n v="529"/>
    <n v="448"/>
    <n v="0"/>
    <n v="8.1"/>
    <n v="157"/>
    <n v="125"/>
    <n v="2086345"/>
    <n v="10000000"/>
    <x v="831"/>
  </r>
  <r>
    <s v="The SpongeBob SquarePants Movie"/>
    <n v="1"/>
    <d v="2004-07-28T00:00:00"/>
    <s v="Color"/>
    <x v="0"/>
    <s v="English"/>
    <s v="USA"/>
    <s v="PG"/>
    <s v="Scarlett Johansson"/>
    <x v="637"/>
    <n v="19000"/>
    <n v="20097"/>
    <n v="47"/>
    <n v="0"/>
    <n v="7"/>
    <n v="89"/>
    <n v="87"/>
    <n v="85416609"/>
    <n v="30000000"/>
    <x v="832"/>
  </r>
  <r>
    <s v="The Stepford Wives"/>
    <n v="1"/>
    <d v="2004-03-08T00:00:00"/>
    <s v="Color"/>
    <x v="1"/>
    <s v="English"/>
    <s v="USA"/>
    <s v="PG-13"/>
    <s v="Jon Lovitz"/>
    <x v="297"/>
    <n v="11000"/>
    <n v="13748"/>
    <n v="0"/>
    <n v="0"/>
    <n v="5.2"/>
    <n v="169"/>
    <n v="93"/>
    <n v="59475623"/>
    <n v="90000000"/>
    <x v="833"/>
  </r>
  <r>
    <s v="The Terminal"/>
    <n v="1"/>
    <d v="2004-05-02T00:00:00"/>
    <s v="Color"/>
    <x v="1"/>
    <s v="English"/>
    <s v="USA"/>
    <s v="PG-13"/>
    <s v="Tom Hanks"/>
    <x v="160"/>
    <n v="15000"/>
    <n v="16199"/>
    <n v="14000"/>
    <n v="16000"/>
    <n v="7.3"/>
    <n v="151"/>
    <n v="128"/>
    <n v="77032279"/>
    <n v="60000000"/>
    <x v="834"/>
  </r>
  <r>
    <s v="The Village"/>
    <n v="1"/>
    <d v="2004-11-24T00:00:00"/>
    <s v="Color"/>
    <x v="2"/>
    <s v="English"/>
    <s v="USA"/>
    <s v="PG-13"/>
    <s v="Bryce Dallas Howard"/>
    <x v="144"/>
    <n v="3000"/>
    <n v="7273"/>
    <n v="0"/>
    <n v="0"/>
    <n v="6.5"/>
    <n v="261"/>
    <n v="108"/>
    <n v="114195633"/>
    <n v="60000000"/>
    <x v="835"/>
  </r>
  <r>
    <s v="The Whole Ten Yards"/>
    <n v="1"/>
    <d v="2004-08-05T00:00:00"/>
    <s v="Color"/>
    <x v="1"/>
    <s v="English"/>
    <s v="USA"/>
    <s v="PG-13"/>
    <s v="Bruce Willis"/>
    <x v="130"/>
    <n v="13000"/>
    <n v="18085"/>
    <n v="41"/>
    <n v="462"/>
    <n v="5.5"/>
    <n v="74"/>
    <n v="98"/>
    <n v="16323969"/>
    <n v="40000000"/>
    <x v="836"/>
  </r>
  <r>
    <s v="The Work and the Glory"/>
    <n v="1"/>
    <d v="2004-05-27T00:00:00"/>
    <s v="Color"/>
    <x v="2"/>
    <s v="English"/>
    <s v="USA"/>
    <s v="PG"/>
    <s v="Eric Johnson"/>
    <x v="638"/>
    <n v="373"/>
    <n v="1233"/>
    <n v="0"/>
    <n v="31"/>
    <n v="6.9"/>
    <n v="6"/>
    <n v="118"/>
    <n v="3347439"/>
    <n v="7500000"/>
    <x v="837"/>
  </r>
  <r>
    <s v="Thunderbirds"/>
    <n v="1"/>
    <d v="2004-06-26T00:00:00"/>
    <s v="Color"/>
    <x v="5"/>
    <s v="English"/>
    <s v="UK"/>
    <s v="PG"/>
    <s v="Sophia Myles"/>
    <x v="340"/>
    <n v="956"/>
    <n v="2260"/>
    <n v="906"/>
    <n v="437"/>
    <n v="4.2"/>
    <n v="76"/>
    <n v="95"/>
    <n v="6768055"/>
    <n v="57000000"/>
    <x v="838"/>
  </r>
  <r>
    <s v="Torque"/>
    <n v="1"/>
    <d v="2004-02-12T00:00:00"/>
    <s v="Color"/>
    <x v="5"/>
    <s v="English"/>
    <s v="USA"/>
    <s v="PG-13"/>
    <s v="Dane Cook"/>
    <x v="639"/>
    <n v="1000"/>
    <n v="5039"/>
    <n v="33"/>
    <n v="0"/>
    <n v="4"/>
    <n v="86"/>
    <n v="84"/>
    <n v="21176322"/>
    <n v="40000000"/>
    <x v="839"/>
  </r>
  <r>
    <s v="Troy"/>
    <n v="1"/>
    <d v="2004-11-02T00:00:00"/>
    <s v="Color"/>
    <x v="0"/>
    <s v="English"/>
    <s v="USA"/>
    <s v="R"/>
    <s v="Brad Pitt"/>
    <x v="129"/>
    <n v="11000"/>
    <n v="17944"/>
    <n v="249"/>
    <n v="0"/>
    <n v="7.2"/>
    <n v="220"/>
    <n v="196"/>
    <n v="133228348"/>
    <n v="175000000"/>
    <x v="840"/>
  </r>
  <r>
    <s v="Two Brothers"/>
    <n v="1"/>
    <d v="2004-01-19T00:00:00"/>
    <s v="Color"/>
    <x v="0"/>
    <s v="English"/>
    <s v="France"/>
    <s v="PG"/>
    <s v="David Gant"/>
    <x v="194"/>
    <n v="21"/>
    <n v="55"/>
    <n v="218"/>
    <n v="2000"/>
    <n v="7.1"/>
    <n v="88"/>
    <n v="109"/>
    <n v="18947630"/>
    <n v="59660000"/>
    <x v="841"/>
  </r>
  <r>
    <s v="Vanity Fair"/>
    <n v="1"/>
    <d v="2004-08-10T00:00:00"/>
    <s v="Color"/>
    <x v="2"/>
    <s v="English"/>
    <s v="USA"/>
    <s v="PG-13"/>
    <s v="Romola Garai"/>
    <x v="242"/>
    <n v="805"/>
    <n v="1618"/>
    <n v="300"/>
    <n v="767"/>
    <n v="6.2"/>
    <n v="118"/>
    <n v="141"/>
    <n v="16123851"/>
    <n v="23000000"/>
    <x v="842"/>
  </r>
  <r>
    <s v="Veer-Zaara"/>
    <n v="1"/>
    <d v="2004-07-12T00:00:00"/>
    <s v="Color"/>
    <x v="2"/>
    <s v="Hindi"/>
    <s v="India"/>
    <m/>
    <s v="Shah Rukh Khan"/>
    <x v="640"/>
    <n v="8000"/>
    <n v="9984"/>
    <n v="147"/>
    <n v="2000"/>
    <n v="7.9"/>
    <n v="29"/>
    <n v="192"/>
    <n v="2921738"/>
    <n v="7000000"/>
    <x v="843"/>
  </r>
  <r>
    <s v="Vera Drake"/>
    <n v="1"/>
    <d v="2004-06-25T00:00:00"/>
    <s v="Color"/>
    <x v="3"/>
    <s v="English"/>
    <s v="UK"/>
    <s v="R"/>
    <s v="Eddie Marsan"/>
    <x v="317"/>
    <n v="979"/>
    <n v="3133"/>
    <n v="608"/>
    <n v="0"/>
    <n v="7.7"/>
    <n v="169"/>
    <n v="125"/>
    <n v="3753806"/>
    <n v="11000000"/>
    <x v="844"/>
  </r>
  <r>
    <s v="Walking Tall"/>
    <n v="1"/>
    <d v="2004-08-17T00:00:00"/>
    <s v="Color"/>
    <x v="5"/>
    <s v="English"/>
    <s v="USA"/>
    <s v="PG-13"/>
    <s v="Dwayne Johnson"/>
    <x v="316"/>
    <n v="12000"/>
    <n v="14146"/>
    <n v="10"/>
    <n v="0"/>
    <n v="6.2"/>
    <n v="117"/>
    <n v="86"/>
    <n v="45860039"/>
    <n v="56000000"/>
    <x v="845"/>
  </r>
  <r>
    <s v="Welcome to Mooseport"/>
    <n v="1"/>
    <d v="2004-08-19T00:00:00"/>
    <s v="Color"/>
    <x v="1"/>
    <s v="English"/>
    <s v="USA"/>
    <s v="PG-13"/>
    <s v="Rip Torn"/>
    <x v="72"/>
    <n v="826"/>
    <n v="2466"/>
    <n v="80"/>
    <n v="260"/>
    <n v="5.2"/>
    <n v="82"/>
    <n v="110"/>
    <n v="14469428"/>
    <n v="26000000"/>
    <x v="846"/>
  </r>
  <r>
    <s v="White Chicks"/>
    <n v="1"/>
    <d v="2004-09-17T00:00:00"/>
    <s v="Color"/>
    <x v="1"/>
    <s v="English"/>
    <s v="USA"/>
    <s v="PG-13"/>
    <s v="Busy Philipps"/>
    <x v="264"/>
    <n v="1000"/>
    <n v="6313"/>
    <n v="322"/>
    <n v="0"/>
    <n v="5.4"/>
    <n v="62"/>
    <n v="109"/>
    <n v="69148997"/>
    <n v="37000000"/>
    <x v="847"/>
  </r>
  <r>
    <s v="Wicker Park"/>
    <n v="1"/>
    <d v="2004-06-05T00:00:00"/>
    <s v="Color"/>
    <x v="2"/>
    <s v="English"/>
    <s v="USA"/>
    <s v="PG-13"/>
    <s v="Jessica ParÃ©"/>
    <x v="641"/>
    <n v="489"/>
    <n v="679"/>
    <n v="118"/>
    <n v="0"/>
    <n v="7"/>
    <n v="98"/>
    <n v="114"/>
    <n v="12831121"/>
    <n v="30000000"/>
    <x v="848"/>
  </r>
  <r>
    <s v="Wimbledon"/>
    <n v="1"/>
    <d v="2004-03-22T00:00:00"/>
    <s v="Color"/>
    <x v="1"/>
    <s v="English"/>
    <s v="UK"/>
    <s v="PG-13"/>
    <s v="Kirsten Dunst"/>
    <x v="642"/>
    <n v="4000"/>
    <n v="9330"/>
    <n v="12"/>
    <n v="0"/>
    <n v="6.3"/>
    <n v="129"/>
    <n v="98"/>
    <n v="16831505"/>
    <n v="31000000"/>
    <x v="849"/>
  </r>
  <r>
    <s v="Win a Date with Tad Hamilton!"/>
    <n v="1"/>
    <d v="2004-07-19T00:00:00"/>
    <s v="Color"/>
    <x v="1"/>
    <s v="English"/>
    <s v="USA"/>
    <s v="PG-13"/>
    <s v="Topher Grace"/>
    <x v="233"/>
    <n v="2000"/>
    <n v="4681"/>
    <n v="126"/>
    <n v="876"/>
    <n v="5.6"/>
    <n v="84"/>
    <n v="95"/>
    <n v="16964743"/>
    <n v="24000000"/>
    <x v="850"/>
  </r>
  <r>
    <s v="Without a Paddle"/>
    <n v="1"/>
    <d v="2004-09-04T00:00:00"/>
    <s v="Color"/>
    <x v="0"/>
    <s v="English"/>
    <s v="USA"/>
    <s v="PG-13"/>
    <s v="Antony Starr"/>
    <x v="61"/>
    <n v="506"/>
    <n v="1266"/>
    <n v="65"/>
    <n v="0"/>
    <n v="5.9"/>
    <n v="94"/>
    <n v="95"/>
    <n v="58156435"/>
    <n v="19000000"/>
    <x v="851"/>
  </r>
  <r>
    <s v="Yes"/>
    <n v="1"/>
    <d v="2004-03-19T00:00:00"/>
    <s v="Color"/>
    <x v="2"/>
    <s v="English"/>
    <s v="UK"/>
    <s v="R"/>
    <s v="Shirley Henderson"/>
    <x v="643"/>
    <n v="887"/>
    <n v="2721"/>
    <n v="87"/>
    <n v="305"/>
    <n v="6.9"/>
    <n v="76"/>
    <n v="100"/>
    <n v="396035"/>
    <n v="1000000"/>
    <x v="852"/>
  </r>
  <r>
    <s v="You Got Served"/>
    <n v="1"/>
    <d v="2004-03-02T00:00:00"/>
    <s v="Color"/>
    <x v="2"/>
    <s v="English"/>
    <s v="USA"/>
    <s v="PG-13"/>
    <s v="Jennifer Freeman"/>
    <x v="644"/>
    <n v="389"/>
    <n v="1792"/>
    <n v="548"/>
    <n v="0"/>
    <n v="3.5"/>
    <n v="58"/>
    <n v="95"/>
    <n v="40066497"/>
    <n v="8000000"/>
    <x v="853"/>
  </r>
  <r>
    <s v="A History of Violence"/>
    <n v="1"/>
    <d v="2005-11-11T00:00:00"/>
    <s v="Color"/>
    <x v="3"/>
    <s v="English"/>
    <s v="USA"/>
    <s v="R"/>
    <s v="Viggo Mortensen"/>
    <x v="403"/>
    <n v="10000"/>
    <n v="12754"/>
    <n v="0"/>
    <n v="0"/>
    <n v="7.5"/>
    <n v="441"/>
    <n v="96"/>
    <n v="31493782"/>
    <n v="32000000"/>
    <x v="854"/>
  </r>
  <r>
    <s v="A Lot Like Love"/>
    <n v="1"/>
    <d v="2005-08-10T00:00:00"/>
    <s v="Color"/>
    <x v="1"/>
    <s v="English"/>
    <s v="USA"/>
    <s v="PG-13"/>
    <s v="Aimee Garcia"/>
    <x v="645"/>
    <n v="618"/>
    <n v="1095"/>
    <n v="13"/>
    <n v="0"/>
    <n v="6.6"/>
    <n v="112"/>
    <n v="107"/>
    <n v="21835784"/>
    <n v="30000000"/>
    <x v="855"/>
  </r>
  <r>
    <s v="A Sound of Thunder"/>
    <n v="1"/>
    <d v="2005-02-18T00:00:00"/>
    <s v="Color"/>
    <x v="5"/>
    <s v="English"/>
    <s v="UK"/>
    <s v="PG-13"/>
    <s v="David Oyelowo"/>
    <x v="291"/>
    <n v="1000"/>
    <n v="1890"/>
    <n v="0"/>
    <n v="785"/>
    <n v="4.2"/>
    <n v="113"/>
    <n v="102"/>
    <n v="1891821"/>
    <n v="52000000"/>
    <x v="856"/>
  </r>
  <r>
    <s v="Ã†on Flux"/>
    <n v="1"/>
    <d v="2005-09-13T00:00:00"/>
    <s v="Color"/>
    <x v="5"/>
    <s v="English"/>
    <s v="USA"/>
    <s v="PG-13"/>
    <s v="Charlize Theron"/>
    <x v="646"/>
    <n v="9000"/>
    <n v="10185"/>
    <n v="45"/>
    <n v="0"/>
    <n v="5.5"/>
    <n v="178"/>
    <n v="93"/>
    <n v="25857987"/>
    <n v="62000000"/>
    <x v="857"/>
  </r>
  <r>
    <s v="Alone in the Dark"/>
    <n v="1"/>
    <d v="2005-04-13T00:00:00"/>
    <s v="Color"/>
    <x v="4"/>
    <s v="English"/>
    <s v="Canada"/>
    <s v="R"/>
    <s v="Catherine Lough Haggquist"/>
    <x v="647"/>
    <n v="310"/>
    <n v="838"/>
    <n v="892"/>
    <n v="1000"/>
    <n v="2.2999999999999998"/>
    <n v="148"/>
    <n v="94"/>
    <n v="5132655"/>
    <n v="20000000"/>
    <x v="858"/>
  </r>
  <r>
    <s v="An American Haunting"/>
    <n v="1"/>
    <d v="2005-11-28T00:00:00"/>
    <s v="Color"/>
    <x v="4"/>
    <s v="English"/>
    <s v="UK"/>
    <s v="PG-13"/>
    <s v="Sissy Spacek"/>
    <x v="648"/>
    <n v="874"/>
    <n v="1608"/>
    <n v="31"/>
    <n v="0"/>
    <n v="5"/>
    <n v="125"/>
    <n v="91"/>
    <n v="16298046"/>
    <n v="14000000"/>
    <x v="859"/>
  </r>
  <r>
    <s v="An Unfinished Life"/>
    <n v="1"/>
    <d v="2005-03-25T00:00:00"/>
    <s v="Color"/>
    <x v="2"/>
    <s v="English"/>
    <s v="USA"/>
    <s v="PG-13"/>
    <s v="Morgan Freeman"/>
    <x v="28"/>
    <n v="11000"/>
    <n v="11519"/>
    <n v="529"/>
    <n v="0"/>
    <n v="7"/>
    <n v="107"/>
    <n v="108"/>
    <n v="8535575"/>
    <n v="30000000"/>
    <x v="860"/>
  </r>
  <r>
    <s v="Are We There Yet?"/>
    <n v="1"/>
    <d v="2005-07-15T00:00:00"/>
    <s v="Color"/>
    <x v="0"/>
    <s v="English"/>
    <s v="USA"/>
    <s v="PG"/>
    <s v="Nia Long"/>
    <x v="120"/>
    <n v="826"/>
    <n v="3558"/>
    <n v="32"/>
    <n v="773"/>
    <n v="4.5999999999999996"/>
    <n v="75"/>
    <n v="95"/>
    <n v="82301521"/>
    <n v="32000000"/>
    <x v="861"/>
  </r>
  <r>
    <s v="Assault on Precinct 13"/>
    <n v="1"/>
    <d v="2005-02-07T00:00:00"/>
    <s v="Color"/>
    <x v="5"/>
    <s v="English"/>
    <s v="USA"/>
    <s v="R"/>
    <s v="Brian Dennehy"/>
    <x v="649"/>
    <n v="954"/>
    <n v="3148"/>
    <n v="25"/>
    <n v="999"/>
    <n v="6.3"/>
    <n v="152"/>
    <n v="109"/>
    <n v="19976073"/>
    <n v="20000000"/>
    <x v="862"/>
  </r>
  <r>
    <s v="Batman Begins"/>
    <n v="1"/>
    <d v="2005-12-13T00:00:00"/>
    <s v="Color"/>
    <x v="5"/>
    <s v="English"/>
    <s v="USA"/>
    <s v="PG-13"/>
    <s v="Christian Bale"/>
    <x v="69"/>
    <n v="23000"/>
    <n v="59558"/>
    <n v="22000"/>
    <n v="15000"/>
    <n v="8.3000000000000007"/>
    <n v="478"/>
    <n v="128"/>
    <n v="205343774"/>
    <n v="150000000"/>
    <x v="863"/>
  </r>
  <r>
    <s v="Be Cool"/>
    <n v="1"/>
    <d v="2005-12-22T00:00:00"/>
    <s v="Color"/>
    <x v="1"/>
    <s v="English"/>
    <s v="USA"/>
    <s v="PG-13"/>
    <s v="Dwayne Johnson"/>
    <x v="456"/>
    <n v="12000"/>
    <n v="15889"/>
    <n v="473"/>
    <n v="0"/>
    <n v="5.7"/>
    <n v="161"/>
    <n v="118"/>
    <n v="55808744"/>
    <n v="53000000"/>
    <x v="864"/>
  </r>
  <r>
    <s v="Because of Winn-Dixie"/>
    <n v="1"/>
    <d v="2005-09-26T00:00:00"/>
    <s v="Color"/>
    <x v="1"/>
    <s v="English"/>
    <s v="USA"/>
    <s v="PG"/>
    <s v="Cicely Tyson"/>
    <x v="377"/>
    <n v="907"/>
    <n v="3462"/>
    <n v="61"/>
    <n v="1000"/>
    <n v="6.4"/>
    <n v="96"/>
    <n v="106"/>
    <n v="32645546"/>
    <n v="14000000"/>
    <x v="865"/>
  </r>
  <r>
    <s v="BloodRayne"/>
    <n v="1"/>
    <d v="2005-08-22T00:00:00"/>
    <s v="Color"/>
    <x v="5"/>
    <s v="English"/>
    <s v="USA"/>
    <s v="R"/>
    <s v="Meat Loaf"/>
    <x v="647"/>
    <n v="783"/>
    <n v="2930"/>
    <n v="892"/>
    <n v="937"/>
    <n v="2.9"/>
    <n v="143"/>
    <n v="92"/>
    <n v="1550000"/>
    <n v="25000000"/>
    <x v="866"/>
  </r>
  <r>
    <s v="Boogeyman"/>
    <n v="1"/>
    <d v="2005-09-13T00:00:00"/>
    <s v="Color"/>
    <x v="2"/>
    <s v="English"/>
    <s v="USA"/>
    <s v="PG-13"/>
    <s v="Barry Watson"/>
    <x v="46"/>
    <n v="526"/>
    <n v="1383"/>
    <n v="19"/>
    <n v="1000"/>
    <n v="4.0999999999999996"/>
    <n v="140"/>
    <n v="89"/>
    <n v="46363118"/>
    <n v="20000000"/>
    <x v="867"/>
  </r>
  <r>
    <s v="Boynton Beach Club"/>
    <n v="1"/>
    <d v="2005-04-15T00:00:00"/>
    <s v="Color"/>
    <x v="1"/>
    <s v="English"/>
    <s v="USA"/>
    <s v="R"/>
    <s v="Dyan Cannon"/>
    <x v="650"/>
    <n v="267"/>
    <n v="1231"/>
    <n v="39"/>
    <n v="88"/>
    <n v="6.5"/>
    <n v="35"/>
    <n v="105"/>
    <n v="3123749"/>
    <n v="1500000"/>
    <x v="868"/>
  </r>
  <r>
    <s v="Brokeback Mountain"/>
    <n v="1"/>
    <d v="2005-03-25T00:00:00"/>
    <s v="Color"/>
    <x v="2"/>
    <s v="English"/>
    <s v="USA"/>
    <s v="R"/>
    <s v="Jake Gyllenhaal"/>
    <x v="31"/>
    <n v="15000"/>
    <n v="39789"/>
    <n v="0"/>
    <n v="13000"/>
    <n v="7.7"/>
    <n v="357"/>
    <n v="134"/>
    <n v="83025853"/>
    <n v="14000000"/>
    <x v="869"/>
  </r>
  <r>
    <s v="Capote"/>
    <n v="1"/>
    <d v="2005-05-28T00:00:00"/>
    <s v="Color"/>
    <x v="6"/>
    <s v="English"/>
    <s v="Canada"/>
    <s v="R"/>
    <s v="Philip Seymour Hoffman"/>
    <x v="651"/>
    <n v="22000"/>
    <n v="22140"/>
    <n v="152"/>
    <n v="0"/>
    <n v="7.4"/>
    <n v="271"/>
    <n v="110"/>
    <n v="28747570"/>
    <n v="7000000"/>
    <x v="870"/>
  </r>
  <r>
    <s v="Cavite"/>
    <n v="1"/>
    <d v="2005-07-22T00:00:00"/>
    <s v="Color"/>
    <x v="13"/>
    <s v="English"/>
    <s v="Philippines"/>
    <s v="Not Rated"/>
    <s v="Ian Gamazon"/>
    <x v="652"/>
    <n v="0"/>
    <n v="0"/>
    <n v="0"/>
    <n v="74"/>
    <n v="6.3"/>
    <n v="35"/>
    <n v="80"/>
    <n v="70071"/>
    <n v="7000"/>
    <x v="871"/>
  </r>
  <r>
    <s v="Charlie and the Chocolate Factory"/>
    <n v="1"/>
    <d v="2005-12-30T00:00:00"/>
    <s v="Color"/>
    <x v="0"/>
    <s v="English"/>
    <s v="USA"/>
    <s v="PG"/>
    <s v="Johnny Depp"/>
    <x v="256"/>
    <n v="40000"/>
    <n v="57844"/>
    <n v="13000"/>
    <n v="0"/>
    <n v="6.7"/>
    <n v="276"/>
    <n v="115"/>
    <n v="206456431"/>
    <n v="150000000"/>
    <x v="872"/>
  </r>
  <r>
    <s v="Cheaper by the Dozen 2"/>
    <n v="1"/>
    <d v="2005-07-29T00:00:00"/>
    <s v="Color"/>
    <x v="0"/>
    <s v="English"/>
    <s v="USA"/>
    <s v="PG"/>
    <s v="Taylor Lautner"/>
    <x v="299"/>
    <n v="12000"/>
    <n v="20348"/>
    <n v="163"/>
    <n v="781"/>
    <n v="5.4"/>
    <n v="77"/>
    <n v="94"/>
    <n v="82569532"/>
    <n v="60000000"/>
    <x v="873"/>
  </r>
  <r>
    <s v="Chicken Little"/>
    <n v="1"/>
    <d v="2005-10-27T00:00:00"/>
    <s v="Color"/>
    <x v="0"/>
    <s v="English"/>
    <s v="USA"/>
    <s v="G"/>
    <s v="Catherine O'Hara"/>
    <x v="118"/>
    <n v="925"/>
    <n v="2252"/>
    <n v="10"/>
    <n v="912"/>
    <n v="5.8"/>
    <n v="161"/>
    <n v="81"/>
    <n v="135381507"/>
    <n v="150000000"/>
    <x v="874"/>
  </r>
  <r>
    <s v="Chocolate: Deep Dark Secrets"/>
    <n v="1"/>
    <d v="2005-03-14T00:00:00"/>
    <s v="Color"/>
    <x v="13"/>
    <s v="Hindi"/>
    <s v="India"/>
    <m/>
    <s v="Emraan Hashmi"/>
    <x v="653"/>
    <n v="724"/>
    <n v="2024"/>
    <n v="5"/>
    <n v="31"/>
    <n v="4.8"/>
    <n v="4"/>
    <n v="160"/>
    <n v="49000"/>
    <n v="1500000"/>
    <x v="875"/>
  </r>
  <r>
    <s v="Cinderella Man"/>
    <n v="1"/>
    <d v="2005-10-26T00:00:00"/>
    <s v="Color"/>
    <x v="6"/>
    <s v="English"/>
    <s v="USA"/>
    <s v="PG-13"/>
    <s v="Paddy Considine"/>
    <x v="57"/>
    <n v="680"/>
    <n v="2523"/>
    <n v="2000"/>
    <n v="0"/>
    <n v="8"/>
    <n v="201"/>
    <n v="144"/>
    <n v="61644321"/>
    <n v="88000000"/>
    <x v="876"/>
  </r>
  <r>
    <s v="Coach Carter"/>
    <n v="1"/>
    <d v="2005-03-05T00:00:00"/>
    <s v="Color"/>
    <x v="2"/>
    <s v="English"/>
    <s v="USA"/>
    <s v="PG-13"/>
    <s v="Channing Tatum"/>
    <x v="262"/>
    <n v="17000"/>
    <n v="20299"/>
    <n v="49"/>
    <n v="0"/>
    <n v="7.2"/>
    <n v="127"/>
    <n v="136"/>
    <n v="67253092"/>
    <n v="30000000"/>
    <x v="877"/>
  </r>
  <r>
    <s v="Conversations with Other Women"/>
    <n v="1"/>
    <d v="2005-06-07T00:00:00"/>
    <s v="Color"/>
    <x v="1"/>
    <s v="English"/>
    <s v="UK"/>
    <s v="R"/>
    <s v="Olivia Wilde"/>
    <x v="654"/>
    <n v="10000"/>
    <n v="12496"/>
    <n v="3"/>
    <n v="0"/>
    <n v="7.1"/>
    <n v="365"/>
    <n v="84"/>
    <n v="379122"/>
    <n v="450000"/>
    <x v="878"/>
  </r>
  <r>
    <s v="Corpse Bride"/>
    <n v="1"/>
    <d v="2005-11-16T00:00:00"/>
    <s v="Color"/>
    <x v="8"/>
    <s v="English"/>
    <s v="USA"/>
    <s v="PG"/>
    <s v="Johnny Depp"/>
    <x v="256"/>
    <n v="40000"/>
    <n v="60683"/>
    <n v="13000"/>
    <n v="0"/>
    <n v="7.4"/>
    <n v="267"/>
    <n v="77"/>
    <n v="53337608"/>
    <n v="40000000"/>
    <x v="879"/>
  </r>
  <r>
    <s v="Cry_Wolf"/>
    <n v="1"/>
    <d v="2005-07-23T00:00:00"/>
    <s v="Color"/>
    <x v="2"/>
    <s v="English"/>
    <s v="USA"/>
    <s v="PG-13"/>
    <s v="Julian Morris"/>
    <x v="655"/>
    <n v="1000"/>
    <n v="3155"/>
    <n v="65"/>
    <n v="816"/>
    <n v="5.9"/>
    <n v="137"/>
    <n v="90"/>
    <n v="10042266"/>
    <n v="1000000"/>
    <x v="880"/>
  </r>
  <r>
    <s v="Cursed"/>
    <n v="1"/>
    <d v="2005-04-14T00:00:00"/>
    <s v="Color"/>
    <x v="1"/>
    <s v="English"/>
    <s v="USA"/>
    <s v="PG-13"/>
    <s v="Shannon Elizabeth"/>
    <x v="96"/>
    <n v="1000"/>
    <n v="2535"/>
    <n v="0"/>
    <n v="0"/>
    <n v="5"/>
    <n v="158"/>
    <n v="99"/>
    <n v="19294901"/>
    <n v="35000000"/>
    <x v="881"/>
  </r>
  <r>
    <s v="Dark Water"/>
    <n v="1"/>
    <d v="2005-08-07T00:00:00"/>
    <s v="Color"/>
    <x v="2"/>
    <s v="English"/>
    <s v="USA"/>
    <s v="PG-13"/>
    <s v="Dougray Scott"/>
    <x v="656"/>
    <n v="794"/>
    <n v="1467"/>
    <n v="179"/>
    <n v="0"/>
    <n v="5.6"/>
    <n v="196"/>
    <n v="103"/>
    <n v="25472967"/>
    <n v="30000000"/>
    <x v="882"/>
  </r>
  <r>
    <s v="Dave Chappelle's Block Party"/>
    <n v="1"/>
    <d v="2005-02-04T00:00:00"/>
    <s v="Color"/>
    <x v="1"/>
    <s v="English"/>
    <s v="USA"/>
    <s v="R"/>
    <s v="Common"/>
    <x v="577"/>
    <n v="989"/>
    <n v="2165"/>
    <n v="1000"/>
    <n v="635"/>
    <n v="7.2"/>
    <n v="114"/>
    <n v="100"/>
    <n v="11694528"/>
    <n v="3000000"/>
    <x v="883"/>
  </r>
  <r>
    <s v="Derailed"/>
    <n v="1"/>
    <d v="2005-07-15T00:00:00"/>
    <s v="Color"/>
    <x v="2"/>
    <s v="English"/>
    <s v="USA"/>
    <s v="R"/>
    <s v="Denis O'Hare"/>
    <x v="657"/>
    <n v="896"/>
    <n v="2019"/>
    <n v="101"/>
    <n v="0"/>
    <n v="6.6"/>
    <n v="116"/>
    <n v="112"/>
    <n v="36020063"/>
    <n v="22000000"/>
    <x v="884"/>
  </r>
  <r>
    <s v="Deuce Bigalow: European Gigolo"/>
    <n v="1"/>
    <d v="2005-10-04T00:00:00"/>
    <s v="Color"/>
    <x v="1"/>
    <s v="English"/>
    <s v="USA"/>
    <s v="R"/>
    <s v="Carlos Ponce"/>
    <x v="658"/>
    <n v="591"/>
    <n v="1729"/>
    <n v="2"/>
    <n v="887"/>
    <n v="4.5999999999999996"/>
    <n v="98"/>
    <n v="83"/>
    <n v="22264487"/>
    <n v="22000000"/>
    <x v="885"/>
  </r>
  <r>
    <s v="Diary of a Mad Black Woman"/>
    <n v="1"/>
    <d v="2005-10-25T00:00:00"/>
    <s v="Color"/>
    <x v="1"/>
    <s v="English"/>
    <s v="USA"/>
    <s v="PG-13"/>
    <s v="Cicely Tyson"/>
    <x v="659"/>
    <n v="907"/>
    <n v="2723"/>
    <n v="0"/>
    <n v="0"/>
    <n v="5.6"/>
    <n v="62"/>
    <n v="116"/>
    <n v="50382128"/>
    <n v="5500000"/>
    <x v="886"/>
  </r>
  <r>
    <s v="Dil Jo Bhi Kahey..."/>
    <n v="1"/>
    <d v="2005-05-11T00:00:00"/>
    <s v="Color"/>
    <x v="14"/>
    <s v="English"/>
    <s v="India"/>
    <m/>
    <s v="Annabelle Wallis"/>
    <x v="660"/>
    <n v="421"/>
    <n v="622"/>
    <n v="0"/>
    <n v="9"/>
    <n v="5.0999999999999996"/>
    <n v="4"/>
    <m/>
    <n v="129319"/>
    <n v="70000000"/>
    <x v="887"/>
  </r>
  <r>
    <s v="Domino"/>
    <n v="1"/>
    <d v="2005-07-15T00:00:00"/>
    <s v="Color"/>
    <x v="5"/>
    <s v="English"/>
    <s v="France"/>
    <s v="R"/>
    <s v="Ian Ziering"/>
    <x v="273"/>
    <n v="984"/>
    <n v="5702"/>
    <n v="12000"/>
    <n v="0"/>
    <n v="6"/>
    <n v="186"/>
    <n v="127"/>
    <n v="10137232"/>
    <n v="50000000"/>
    <x v="888"/>
  </r>
  <r>
    <s v="Doom"/>
    <n v="1"/>
    <d v="2005-07-14T00:00:00"/>
    <s v="Color"/>
    <x v="5"/>
    <s v="English"/>
    <s v="UK"/>
    <s v="R"/>
    <s v="Dwayne Johnson"/>
    <x v="94"/>
    <n v="12000"/>
    <n v="13517"/>
    <n v="43"/>
    <n v="0"/>
    <n v="5.2"/>
    <n v="237"/>
    <n v="113"/>
    <n v="28031250"/>
    <n v="60000000"/>
    <x v="889"/>
  </r>
  <r>
    <s v="Down in the Valley"/>
    <n v="1"/>
    <d v="2005-11-09T00:00:00"/>
    <s v="Color"/>
    <x v="2"/>
    <s v="English"/>
    <s v="USA"/>
    <s v="R"/>
    <s v="Hunter Parrish"/>
    <x v="661"/>
    <n v="2000"/>
    <n v="3921"/>
    <n v="12"/>
    <n v="412"/>
    <n v="6.5"/>
    <n v="74"/>
    <n v="108"/>
    <n v="568695"/>
    <n v="8000000"/>
    <x v="890"/>
  </r>
  <r>
    <s v="Dreamer: Inspired by a True Story"/>
    <n v="1"/>
    <d v="2005-07-07T00:00:00"/>
    <s v="Color"/>
    <x v="2"/>
    <s v="English"/>
    <s v="USA"/>
    <s v="PG"/>
    <s v="Ken Howard"/>
    <x v="662"/>
    <n v="649"/>
    <n v="1400"/>
    <n v="61"/>
    <n v="0"/>
    <n v="6.9"/>
    <n v="75"/>
    <n v="98"/>
    <n v="32701088"/>
    <n v="32000000"/>
    <x v="891"/>
  </r>
  <r>
    <s v="Duma"/>
    <n v="1"/>
    <d v="2005-02-14T00:00:00"/>
    <s v="Color"/>
    <x v="0"/>
    <s v="English"/>
    <s v="USA"/>
    <s v="PG"/>
    <s v="Eamonn Walker"/>
    <x v="663"/>
    <n v="706"/>
    <n v="1579"/>
    <n v="19"/>
    <n v="0"/>
    <n v="7.3"/>
    <n v="38"/>
    <n v="100"/>
    <n v="860002"/>
    <n v="12000000"/>
    <x v="892"/>
  </r>
  <r>
    <s v="Edmond"/>
    <n v="1"/>
    <d v="2005-10-03T00:00:00"/>
    <s v="Color"/>
    <x v="2"/>
    <s v="English"/>
    <s v="USA"/>
    <s v="R"/>
    <s v="Joe Mantegna"/>
    <x v="664"/>
    <n v="1000"/>
    <n v="5761"/>
    <n v="216"/>
    <n v="661"/>
    <n v="6.3"/>
    <n v="79"/>
    <n v="82"/>
    <n v="131617"/>
    <n v="10000000"/>
    <x v="893"/>
  </r>
  <r>
    <s v="Elektra"/>
    <n v="1"/>
    <d v="2005-12-03T00:00:00"/>
    <s v="Color"/>
    <x v="5"/>
    <s v="English"/>
    <s v="Canada"/>
    <s v="PG-13"/>
    <s v="Jennifer Garner"/>
    <x v="395"/>
    <n v="3000"/>
    <n v="7048"/>
    <n v="38"/>
    <n v="0"/>
    <n v="4.8"/>
    <n v="196"/>
    <n v="100"/>
    <n v="24407944"/>
    <n v="43000000"/>
    <x v="894"/>
  </r>
  <r>
    <s v="Elizabethtown"/>
    <n v="1"/>
    <d v="2005-02-12T00:00:00"/>
    <s v="Color"/>
    <x v="1"/>
    <s v="English"/>
    <s v="USA"/>
    <s v="PG-13"/>
    <s v="Orlando Bloom"/>
    <x v="5"/>
    <n v="5000"/>
    <n v="12700"/>
    <n v="488"/>
    <n v="0"/>
    <n v="6.4"/>
    <n v="190"/>
    <n v="123"/>
    <n v="26838389"/>
    <n v="57000000"/>
    <x v="895"/>
  </r>
  <r>
    <s v="End of the Spear"/>
    <n v="1"/>
    <d v="2005-02-04T00:00:00"/>
    <s v="Color"/>
    <x v="0"/>
    <s v="English"/>
    <s v="USA"/>
    <s v="PG-13"/>
    <s v="Chase Ellison"/>
    <x v="665"/>
    <n v="772"/>
    <n v="1058"/>
    <n v="2"/>
    <n v="1000"/>
    <n v="7"/>
    <n v="47"/>
    <n v="108"/>
    <n v="11703287"/>
    <n v="10000000"/>
    <x v="896"/>
  </r>
  <r>
    <s v="Fateless"/>
    <n v="1"/>
    <d v="2005-07-19T00:00:00"/>
    <s v="Color"/>
    <x v="2"/>
    <s v="Hungarian"/>
    <s v="Hungary"/>
    <s v="R"/>
    <s v="Marcell Nagy"/>
    <x v="666"/>
    <n v="9"/>
    <n v="11"/>
    <n v="45"/>
    <n v="607"/>
    <n v="7.1"/>
    <n v="73"/>
    <n v="134"/>
    <n v="195888"/>
    <n v="2500000000"/>
    <x v="897"/>
  </r>
  <r>
    <s v="Fever Pitch"/>
    <n v="1"/>
    <d v="2005-07-22T00:00:00"/>
    <s v="Color"/>
    <x v="1"/>
    <s v="English"/>
    <s v="USA"/>
    <s v="PG-13"/>
    <s v="Jimmy Fallon"/>
    <x v="67"/>
    <n v="787"/>
    <n v="1827"/>
    <n v="101"/>
    <n v="0"/>
    <n v="6.2"/>
    <n v="124"/>
    <n v="104"/>
    <n v="42071069"/>
    <n v="30000000"/>
    <x v="898"/>
  </r>
  <r>
    <s v="Flightplan"/>
    <n v="1"/>
    <d v="2005-06-16T00:00:00"/>
    <s v="Color"/>
    <x v="2"/>
    <s v="English"/>
    <s v="USA"/>
    <s v="PG-13"/>
    <s v="Erika Christensen"/>
    <x v="667"/>
    <n v="931"/>
    <n v="2287"/>
    <n v="124"/>
    <n v="0"/>
    <n v="6.2"/>
    <n v="231"/>
    <n v="98"/>
    <n v="89706988"/>
    <n v="55000000"/>
    <x v="899"/>
  </r>
  <r>
    <s v="Four Brothers"/>
    <n v="1"/>
    <d v="2005-06-07T00:00:00"/>
    <s v="Color"/>
    <x v="5"/>
    <s v="English"/>
    <s v="USA"/>
    <s v="R"/>
    <s v="Josh Charles"/>
    <x v="99"/>
    <n v="1000"/>
    <n v="2740"/>
    <n v="309"/>
    <n v="0"/>
    <n v="6.9"/>
    <n v="123"/>
    <n v="109"/>
    <n v="74484168"/>
    <n v="45000000"/>
    <x v="900"/>
  </r>
  <r>
    <s v="Fun with Dick and Jane"/>
    <n v="1"/>
    <d v="2005-11-16T00:00:00"/>
    <s v="Color"/>
    <x v="1"/>
    <s v="English"/>
    <s v="USA"/>
    <s v="PG-13"/>
    <s v="John Michael Higgins"/>
    <x v="668"/>
    <n v="957"/>
    <n v="1997"/>
    <n v="23"/>
    <n v="2000"/>
    <n v="6.1"/>
    <n v="135"/>
    <n v="90"/>
    <n v="110332737"/>
    <n v="100000000"/>
    <x v="901"/>
  </r>
  <r>
    <s v="Get Rich or Die Tryin'"/>
    <n v="1"/>
    <d v="2005-09-14T00:00:00"/>
    <s v="Color"/>
    <x v="6"/>
    <s v="English"/>
    <s v="USA"/>
    <s v="R"/>
    <s v="50 Cent"/>
    <x v="669"/>
    <n v="1000"/>
    <n v="3969"/>
    <n v="260"/>
    <n v="0"/>
    <n v="5"/>
    <n v="98"/>
    <n v="117"/>
    <n v="30981850"/>
    <n v="40000000"/>
    <x v="902"/>
  </r>
  <r>
    <s v="Goal! The Dream Begins"/>
    <n v="1"/>
    <d v="2005-06-05T00:00:00"/>
    <s v="Color"/>
    <x v="2"/>
    <s v="English"/>
    <s v="USA"/>
    <s v="PG-13"/>
    <s v="Sean Pertwee"/>
    <x v="670"/>
    <n v="722"/>
    <n v="2859"/>
    <n v="41"/>
    <n v="0"/>
    <n v="6.8"/>
    <n v="90"/>
    <n v="118"/>
    <n v="4280577"/>
    <n v="10000000"/>
    <x v="903"/>
  </r>
  <r>
    <s v="Good Night, and Good Luck."/>
    <n v="1"/>
    <d v="2005-11-23T00:00:00"/>
    <s v="Black and White"/>
    <x v="6"/>
    <s v="English"/>
    <s v="USA"/>
    <s v="PG"/>
    <s v="Robert Downey Jr."/>
    <x v="671"/>
    <n v="21000"/>
    <n v="22745"/>
    <n v="0"/>
    <n v="0"/>
    <n v="7.5"/>
    <n v="351"/>
    <n v="93"/>
    <n v="31501218"/>
    <n v="7500000"/>
    <x v="904"/>
  </r>
  <r>
    <s v="Guess Who"/>
    <n v="1"/>
    <d v="2005-01-13T00:00:00"/>
    <s v="Color"/>
    <x v="1"/>
    <s v="English"/>
    <s v="USA"/>
    <s v="PG-13"/>
    <s v="Bernie Mac"/>
    <x v="558"/>
    <n v="1000"/>
    <n v="2689"/>
    <n v="8"/>
    <n v="919"/>
    <n v="5.9"/>
    <n v="104"/>
    <n v="105"/>
    <n v="67962333"/>
    <n v="35000000"/>
    <x v="905"/>
  </r>
  <r>
    <s v="Hard Candy"/>
    <n v="1"/>
    <d v="2005-07-04T00:00:00"/>
    <s v="Color"/>
    <x v="3"/>
    <s v="English"/>
    <s v="USA"/>
    <s v="R"/>
    <s v="Odessa Rae"/>
    <x v="672"/>
    <n v="109"/>
    <n v="117"/>
    <n v="171"/>
    <n v="12000"/>
    <n v="7.1"/>
    <n v="231"/>
    <n v="104"/>
    <n v="1007962"/>
    <n v="950000"/>
    <x v="906"/>
  </r>
  <r>
    <s v="Harry Potter and the Goblet of Fire"/>
    <n v="1"/>
    <d v="2005-02-13T00:00:00"/>
    <s v="Color"/>
    <x v="0"/>
    <s v="English"/>
    <s v="UK"/>
    <s v="PG-13"/>
    <s v="Robert Pattinson"/>
    <x v="491"/>
    <n v="21000"/>
    <n v="53413"/>
    <n v="179"/>
    <n v="0"/>
    <n v="7.6"/>
    <n v="295"/>
    <n v="157"/>
    <n v="289994397"/>
    <n v="150000000"/>
    <x v="907"/>
  </r>
  <r>
    <s v="Harsh Times"/>
    <n v="1"/>
    <d v="2005-08-02T00:00:00"/>
    <s v="Color"/>
    <x v="5"/>
    <s v="English"/>
    <s v="USA"/>
    <s v="R"/>
    <s v="J.K. Simmons"/>
    <x v="673"/>
    <n v="24000"/>
    <n v="50313"/>
    <n v="453"/>
    <n v="0"/>
    <n v="7"/>
    <n v="118"/>
    <n v="116"/>
    <n v="3335839"/>
    <n v="2000000"/>
    <x v="908"/>
  </r>
  <r>
    <s v="Herbie Fully Loaded"/>
    <n v="1"/>
    <d v="2005-06-06T00:00:00"/>
    <s v="Color"/>
    <x v="0"/>
    <s v="English"/>
    <s v="USA"/>
    <s v="G"/>
    <s v="Scoot McNairy"/>
    <x v="570"/>
    <n v="660"/>
    <n v="2177"/>
    <n v="23"/>
    <n v="1000"/>
    <n v="4.7"/>
    <n v="117"/>
    <n v="101"/>
    <n v="66002004"/>
    <n v="50000000"/>
    <x v="909"/>
  </r>
  <r>
    <s v="Hide and Seek"/>
    <n v="1"/>
    <d v="2005-04-03T00:00:00"/>
    <s v="Color"/>
    <x v="2"/>
    <s v="English"/>
    <s v="USA"/>
    <s v="R"/>
    <s v="Robert De Niro"/>
    <x v="414"/>
    <n v="22000"/>
    <n v="23328"/>
    <n v="21"/>
    <n v="0"/>
    <n v="5.9"/>
    <n v="180"/>
    <n v="101"/>
    <n v="51097664"/>
    <n v="30000000"/>
    <x v="910"/>
  </r>
  <r>
    <s v="Hitch"/>
    <n v="1"/>
    <d v="2005-09-21T00:00:00"/>
    <s v="Color"/>
    <x v="1"/>
    <s v="English"/>
    <s v="USA"/>
    <s v="PG-13"/>
    <s v="Will Smith"/>
    <x v="413"/>
    <n v="10000"/>
    <n v="13426"/>
    <n v="72"/>
    <n v="0"/>
    <n v="6.6"/>
    <n v="171"/>
    <n v="118"/>
    <n v="177575142"/>
    <n v="70000000"/>
    <x v="911"/>
  </r>
  <r>
    <s v="Hoodwinked!"/>
    <n v="1"/>
    <d v="2005-11-12T00:00:00"/>
    <s v="Color"/>
    <x v="5"/>
    <s v="English"/>
    <s v="USA"/>
    <s v="PG"/>
    <s v="Anne Hathaway"/>
    <x v="674"/>
    <n v="11000"/>
    <n v="14385"/>
    <n v="19"/>
    <n v="0"/>
    <n v="6.5"/>
    <n v="142"/>
    <n v="80"/>
    <n v="51053787"/>
    <n v="17500000"/>
    <x v="912"/>
  </r>
  <r>
    <s v="Hostage"/>
    <n v="1"/>
    <d v="2005-11-22T00:00:00"/>
    <s v="Color"/>
    <x v="5"/>
    <s v="English"/>
    <s v="USA"/>
    <s v="R"/>
    <s v="Jimmy Bennett"/>
    <x v="675"/>
    <n v="87000"/>
    <n v="103354"/>
    <n v="17"/>
    <n v="0"/>
    <n v="6.6"/>
    <n v="152"/>
    <n v="113"/>
    <n v="34636443"/>
    <n v="52000000"/>
    <x v="913"/>
  </r>
  <r>
    <s v="Hostel"/>
    <n v="1"/>
    <d v="2005-09-12T00:00:00"/>
    <s v="Color"/>
    <x v="4"/>
    <s v="English"/>
    <s v="USA"/>
    <s v="R"/>
    <s v="Jay Hernandez"/>
    <x v="676"/>
    <n v="1000"/>
    <n v="2990"/>
    <n v="0"/>
    <n v="0"/>
    <n v="5.9"/>
    <n v="303"/>
    <n v="93"/>
    <n v="47277326"/>
    <n v="4800000"/>
    <x v="914"/>
  </r>
  <r>
    <s v="House of Wax"/>
    <n v="1"/>
    <d v="2005-01-29T00:00:00"/>
    <s v="Color"/>
    <x v="4"/>
    <s v="English"/>
    <s v="Australia"/>
    <s v="R"/>
    <s v="Robert Ri'chard"/>
    <x v="677"/>
    <n v="730"/>
    <n v="2178"/>
    <n v="174"/>
    <n v="0"/>
    <n v="5.3"/>
    <n v="228"/>
    <n v="108"/>
    <n v="32048809"/>
    <n v="30000000"/>
    <x v="915"/>
  </r>
  <r>
    <s v="Hustle &amp; Flow"/>
    <n v="1"/>
    <d v="2005-12-17T00:00:00"/>
    <s v="Color"/>
    <x v="3"/>
    <s v="English"/>
    <s v="USA"/>
    <s v="R"/>
    <s v="Isaac Hayes"/>
    <x v="678"/>
    <n v="275"/>
    <n v="727"/>
    <n v="153"/>
    <n v="0"/>
    <n v="7.4"/>
    <n v="159"/>
    <n v="116"/>
    <n v="22201636"/>
    <n v="8000000"/>
    <x v="916"/>
  </r>
  <r>
    <s v="Imagine Me &amp; You"/>
    <n v="1"/>
    <d v="2005-02-15T00:00:00"/>
    <s v="Color"/>
    <x v="1"/>
    <s v="English"/>
    <s v="UK"/>
    <s v="R"/>
    <s v="Celia Imrie"/>
    <x v="679"/>
    <n v="186"/>
    <n v="619"/>
    <n v="21"/>
    <n v="0"/>
    <n v="6.9"/>
    <n v="85"/>
    <n v="90"/>
    <n v="671240"/>
    <n v="7900000"/>
    <x v="917"/>
  </r>
  <r>
    <s v="Inside Deep Throat"/>
    <n v="1"/>
    <d v="2005-09-17T00:00:00"/>
    <s v="Black and White"/>
    <x v="6"/>
    <s v="English"/>
    <s v="USA"/>
    <s v="NC-17"/>
    <s v="Hugh M. Hefner"/>
    <x v="501"/>
    <n v="373"/>
    <n v="1136"/>
    <n v="13"/>
    <n v="592"/>
    <n v="6.8"/>
    <n v="123"/>
    <n v="89"/>
    <n v="653621"/>
    <n v="2000000"/>
    <x v="918"/>
  </r>
  <r>
    <s v="Into the Blue"/>
    <n v="1"/>
    <d v="2005-01-19T00:00:00"/>
    <s v="Color"/>
    <x v="5"/>
    <s v="English"/>
    <s v="USA"/>
    <s v="PG-13"/>
    <s v="Paul Walker"/>
    <x v="184"/>
    <n v="23000"/>
    <n v="25049"/>
    <n v="134"/>
    <n v="0"/>
    <n v="5.8"/>
    <n v="120"/>
    <n v="110"/>
    <n v="18472363"/>
    <n v="50000000"/>
    <x v="919"/>
  </r>
  <r>
    <s v="Jarhead"/>
    <n v="1"/>
    <d v="2005-10-16T00:00:00"/>
    <s v="Color"/>
    <x v="5"/>
    <s v="English"/>
    <s v="Germany"/>
    <s v="R"/>
    <s v="Jake Gyllenhaal"/>
    <x v="398"/>
    <n v="15000"/>
    <n v="15850"/>
    <n v="0"/>
    <n v="0"/>
    <n v="7.1"/>
    <n v="262"/>
    <n v="125"/>
    <n v="62647540"/>
    <n v="70000000"/>
    <x v="920"/>
  </r>
  <r>
    <s v="Joyeux Noel"/>
    <n v="1"/>
    <d v="2005-10-16T00:00:00"/>
    <s v="Color"/>
    <x v="2"/>
    <s v="French"/>
    <s v="France"/>
    <s v="PG-13"/>
    <s v="Gary Lewis"/>
    <x v="680"/>
    <n v="203"/>
    <n v="773"/>
    <n v="13"/>
    <n v="11000"/>
    <n v="7.8"/>
    <n v="115"/>
    <n v="116"/>
    <n v="1050445"/>
    <n v="22000000"/>
    <x v="921"/>
  </r>
  <r>
    <s v="Just Like Heaven"/>
    <n v="1"/>
    <d v="2005-12-06T00:00:00"/>
    <s v="Color"/>
    <x v="1"/>
    <s v="English"/>
    <s v="USA"/>
    <s v="PG-13"/>
    <s v="Jon Heder"/>
    <x v="207"/>
    <n v="970"/>
    <n v="2876"/>
    <n v="70"/>
    <n v="0"/>
    <n v="6.7"/>
    <n v="142"/>
    <n v="95"/>
    <n v="48291624"/>
    <n v="58000000"/>
    <x v="922"/>
  </r>
  <r>
    <s v="Kicking &amp; Screaming"/>
    <n v="1"/>
    <d v="2005-04-25T00:00:00"/>
    <s v="Color"/>
    <x v="1"/>
    <s v="English"/>
    <s v="USA"/>
    <s v="PG"/>
    <s v="Josh Hutcherson"/>
    <x v="212"/>
    <n v="14000"/>
    <n v="27351"/>
    <n v="58"/>
    <n v="743"/>
    <n v="5.6"/>
    <n v="94"/>
    <n v="95"/>
    <n v="52580895"/>
    <n v="45000000"/>
    <x v="923"/>
  </r>
  <r>
    <s v="King Kong"/>
    <n v="1"/>
    <d v="2005-07-28T00:00:00"/>
    <s v="Color"/>
    <x v="5"/>
    <s v="English"/>
    <s v="New Zealand"/>
    <s v="PG-13"/>
    <s v="Naomi Watts"/>
    <x v="286"/>
    <n v="6000"/>
    <n v="7123"/>
    <n v="0"/>
    <n v="0"/>
    <n v="7.2"/>
    <n v="446"/>
    <n v="201"/>
    <n v="218051260"/>
    <n v="207000000"/>
    <x v="924"/>
  </r>
  <r>
    <s v="Kingdom of Heaven"/>
    <n v="1"/>
    <d v="2005-08-01T00:00:00"/>
    <s v="Color"/>
    <x v="5"/>
    <s v="English"/>
    <s v="USA"/>
    <s v="R"/>
    <s v="Liam Neeson"/>
    <x v="47"/>
    <n v="14000"/>
    <n v="19600"/>
    <n v="0"/>
    <n v="0"/>
    <n v="7.2"/>
    <n v="239"/>
    <n v="194"/>
    <n v="47396698"/>
    <n v="130000000"/>
    <x v="925"/>
  </r>
  <r>
    <s v="King's Ransom"/>
    <n v="1"/>
    <d v="2005-05-23T00:00:00"/>
    <s v="Color"/>
    <x v="1"/>
    <s v="English"/>
    <s v="USA"/>
    <s v="PG-13"/>
    <s v="Donald Faison"/>
    <x v="681"/>
    <n v="927"/>
    <n v="4990"/>
    <n v="2"/>
    <n v="83"/>
    <n v="4.0999999999999996"/>
    <n v="23"/>
    <n v="95"/>
    <n v="4006906"/>
    <n v="15000000"/>
    <x v="926"/>
  </r>
  <r>
    <s v="Kiss Kiss Bang Bang"/>
    <n v="1"/>
    <d v="2005-11-20T00:00:00"/>
    <s v="Color"/>
    <x v="1"/>
    <s v="English"/>
    <s v="USA"/>
    <s v="R"/>
    <s v="Robert Downey Jr."/>
    <x v="682"/>
    <n v="21000"/>
    <n v="23932"/>
    <n v="1000"/>
    <n v="0"/>
    <n v="7.6"/>
    <n v="223"/>
    <n v="103"/>
    <n v="4235837"/>
    <n v="15000000"/>
    <x v="927"/>
  </r>
  <r>
    <s v="Lady Vengeance"/>
    <n v="1"/>
    <d v="2005-07-30T00:00:00"/>
    <s v="Color"/>
    <x v="3"/>
    <s v="Korean"/>
    <s v="South Korea"/>
    <s v="R"/>
    <s v="Min-sik Choi"/>
    <x v="496"/>
    <n v="717"/>
    <n v="907"/>
    <n v="0"/>
    <n v="4000"/>
    <n v="7.7"/>
    <n v="202"/>
    <n v="112"/>
    <n v="211667"/>
    <n v="4200000000"/>
    <x v="928"/>
  </r>
  <r>
    <s v="Land of the Dead"/>
    <n v="1"/>
    <d v="2005-11-23T00:00:00"/>
    <s v="Black and White"/>
    <x v="4"/>
    <s v="English"/>
    <s v="Canada"/>
    <s v="R"/>
    <s v="Tony Nappo"/>
    <x v="683"/>
    <n v="654"/>
    <n v="1876"/>
    <n v="0"/>
    <n v="0"/>
    <n v="6.2"/>
    <n v="252"/>
    <n v="97"/>
    <n v="20433940"/>
    <n v="15000000"/>
    <x v="929"/>
  </r>
  <r>
    <s v="London"/>
    <n v="1"/>
    <d v="2005-10-14T00:00:00"/>
    <s v="Color"/>
    <x v="2"/>
    <s v="English"/>
    <s v="UK"/>
    <s v="R"/>
    <s v="Jason Statham"/>
    <x v="684"/>
    <n v="26000"/>
    <n v="39518"/>
    <n v="11"/>
    <n v="0"/>
    <n v="6.6"/>
    <n v="34"/>
    <n v="92"/>
    <n v="12667"/>
    <n v="14000"/>
    <x v="930"/>
  </r>
  <r>
    <s v="Lonesome Jim"/>
    <n v="1"/>
    <d v="2005-02-26T00:00:00"/>
    <s v="Color"/>
    <x v="1"/>
    <s v="English"/>
    <s v="USA"/>
    <s v="R"/>
    <s v="Kevin Corrigan"/>
    <x v="685"/>
    <n v="778"/>
    <n v="1440"/>
    <n v="12000"/>
    <n v="238"/>
    <n v="6.6"/>
    <n v="81"/>
    <n v="91"/>
    <n v="154077"/>
    <n v="500000"/>
    <x v="931"/>
  </r>
  <r>
    <s v="Lord of War"/>
    <n v="1"/>
    <d v="2005-11-14T00:00:00"/>
    <s v="Color"/>
    <x v="3"/>
    <s v="English"/>
    <s v="USA"/>
    <s v="R"/>
    <s v="Nicolas Cage"/>
    <x v="686"/>
    <n v="12000"/>
    <n v="12076"/>
    <n v="487"/>
    <n v="10000"/>
    <n v="7.6"/>
    <n v="168"/>
    <n v="122"/>
    <n v="24127895"/>
    <n v="50000000"/>
    <x v="932"/>
  </r>
  <r>
    <s v="Lords of Dogtown"/>
    <n v="1"/>
    <d v="2005-10-28T00:00:00"/>
    <s v="Color"/>
    <x v="6"/>
    <s v="English"/>
    <s v="USA"/>
    <s v="PG-13"/>
    <s v="Heath Ledger"/>
    <x v="538"/>
    <n v="13000"/>
    <n v="16651"/>
    <n v="308"/>
    <n v="5000"/>
    <n v="7.1"/>
    <n v="119"/>
    <n v="107"/>
    <n v="11008432"/>
    <n v="25000000"/>
    <x v="933"/>
  </r>
  <r>
    <s v="Madagascar"/>
    <n v="1"/>
    <d v="2005-03-23T00:00:00"/>
    <s v="Color"/>
    <x v="0"/>
    <s v="English"/>
    <s v="USA"/>
    <s v="PG"/>
    <s v="Jada Pinkett Smith"/>
    <x v="687"/>
    <n v="851"/>
    <n v="1777"/>
    <n v="35"/>
    <n v="0"/>
    <n v="6.9"/>
    <n v="181"/>
    <n v="86"/>
    <n v="193136719"/>
    <n v="75000000"/>
    <x v="934"/>
  </r>
  <r>
    <s v="Man of the House"/>
    <n v="1"/>
    <d v="2005-06-05T00:00:00"/>
    <s v="Color"/>
    <x v="5"/>
    <s v="English"/>
    <s v="USA"/>
    <s v="PG-13"/>
    <s v="Christina Milian"/>
    <x v="261"/>
    <n v="1000"/>
    <n v="6171"/>
    <n v="65"/>
    <n v="779"/>
    <n v="5.4"/>
    <n v="59"/>
    <n v="100"/>
    <n v="19118247"/>
    <n v="40000000"/>
    <x v="935"/>
  </r>
  <r>
    <s v="Manderlay"/>
    <n v="1"/>
    <d v="2005-04-24T00:00:00"/>
    <s v="Color"/>
    <x v="2"/>
    <s v="English"/>
    <s v="Denmark"/>
    <s v="Not Rated"/>
    <s v="Bryce Dallas Howard"/>
    <x v="32"/>
    <n v="3000"/>
    <n v="4211"/>
    <n v="3000"/>
    <n v="1000"/>
    <n v="7.4"/>
    <n v="140"/>
    <n v="139"/>
    <n v="74205"/>
    <n v="14200000"/>
    <x v="936"/>
  </r>
  <r>
    <s v="March of the Penguins"/>
    <n v="1"/>
    <d v="2005-03-15T00:00:00"/>
    <s v="Color"/>
    <x v="9"/>
    <s v="French"/>
    <s v="France"/>
    <s v="G"/>
    <s v="Morgan Freeman"/>
    <x v="688"/>
    <n v="11000"/>
    <n v="11218"/>
    <n v="10"/>
    <n v="0"/>
    <n v="7.6"/>
    <n v="169"/>
    <n v="80"/>
    <n v="77413017"/>
    <n v="8000000"/>
    <x v="937"/>
  </r>
  <r>
    <s v="Match Point"/>
    <n v="1"/>
    <d v="2005-05-29T00:00:00"/>
    <s v="Color"/>
    <x v="2"/>
    <s v="English"/>
    <s v="UK"/>
    <s v="R"/>
    <s v="Scarlett Johansson"/>
    <x v="101"/>
    <n v="19000"/>
    <n v="20391"/>
    <n v="11000"/>
    <n v="0"/>
    <n v="7.7"/>
    <n v="278"/>
    <n v="119"/>
    <n v="23089926"/>
    <n v="15000000"/>
    <x v="938"/>
  </r>
  <r>
    <s v="Me and You and Everyone We Know"/>
    <n v="1"/>
    <d v="2005-11-30T00:00:00"/>
    <s v="Color"/>
    <x v="1"/>
    <s v="English"/>
    <s v="USA"/>
    <s v="R"/>
    <s v="Najarra Townsend"/>
    <x v="689"/>
    <n v="538"/>
    <n v="1349"/>
    <n v="244"/>
    <n v="0"/>
    <n v="7.4"/>
    <n v="151"/>
    <n v="91"/>
    <n v="3885134"/>
    <n v="2000000"/>
    <x v="939"/>
  </r>
  <r>
    <s v="Memoirs of a Geisha"/>
    <n v="1"/>
    <d v="2005-05-19T00:00:00"/>
    <s v="Color"/>
    <x v="2"/>
    <s v="English"/>
    <s v="USA"/>
    <s v="PG-13"/>
    <s v="Li Gong"/>
    <x v="335"/>
    <n v="879"/>
    <n v="2380"/>
    <n v="252"/>
    <n v="0"/>
    <n v="7.3"/>
    <n v="229"/>
    <n v="145"/>
    <n v="57010853"/>
    <n v="85000000"/>
    <x v="940"/>
  </r>
  <r>
    <s v="Mirrormask"/>
    <n v="1"/>
    <d v="2005-06-23T00:00:00"/>
    <s v="Color"/>
    <x v="0"/>
    <s v="English"/>
    <s v="UK"/>
    <s v="PG"/>
    <s v="Stephanie Leonidas"/>
    <x v="690"/>
    <n v="420"/>
    <n v="1215"/>
    <n v="21"/>
    <n v="0"/>
    <n v="6.9"/>
    <n v="116"/>
    <n v="101"/>
    <n v="864959"/>
    <n v="4000000"/>
    <x v="941"/>
  </r>
  <r>
    <s v="Miss Congeniality 2: Armed and Fabulous"/>
    <n v="1"/>
    <d v="2005-04-03T00:00:00"/>
    <s v="Color"/>
    <x v="5"/>
    <s v="English"/>
    <s v="USA"/>
    <s v="PG-13"/>
    <s v="Eileen Brennan"/>
    <x v="221"/>
    <n v="1000"/>
    <n v="4305"/>
    <n v="11"/>
    <n v="621"/>
    <n v="5"/>
    <n v="111"/>
    <n v="115"/>
    <n v="48472213"/>
    <n v="45000000"/>
    <x v="942"/>
  </r>
  <r>
    <s v="Monster-in-Law"/>
    <n v="1"/>
    <d v="2005-06-28T00:00:00"/>
    <s v="Color"/>
    <x v="1"/>
    <s v="English"/>
    <s v="Germany"/>
    <s v="PG-13"/>
    <s v="Adam Scott"/>
    <x v="233"/>
    <n v="3000"/>
    <n v="6292"/>
    <n v="126"/>
    <n v="0"/>
    <n v="5.5"/>
    <n v="132"/>
    <n v="101"/>
    <n v="82931301"/>
    <n v="60000000"/>
    <x v="943"/>
  </r>
  <r>
    <s v="Mr. &amp; Mrs. Smith"/>
    <n v="1"/>
    <d v="2005-08-07T00:00:00"/>
    <s v="Color"/>
    <x v="5"/>
    <s v="English"/>
    <s v="USA"/>
    <s v="PG-13"/>
    <s v="Brad Pitt"/>
    <x v="417"/>
    <n v="11000"/>
    <n v="22722"/>
    <n v="218"/>
    <n v="0"/>
    <n v="6.5"/>
    <n v="233"/>
    <n v="126"/>
    <n v="186336103"/>
    <n v="120000000"/>
    <x v="944"/>
  </r>
  <r>
    <s v="Mrs Henderson Presents"/>
    <n v="1"/>
    <d v="2005-10-30T00:00:00"/>
    <s v="Color"/>
    <x v="1"/>
    <s v="English"/>
    <s v="UK"/>
    <s v="R"/>
    <s v="Bob Hoskins"/>
    <x v="54"/>
    <n v="5000"/>
    <n v="5637"/>
    <n v="350"/>
    <n v="0"/>
    <n v="7.1"/>
    <n v="137"/>
    <n v="103"/>
    <n v="11034436"/>
    <n v="20000000"/>
    <x v="945"/>
  </r>
  <r>
    <s v="Munich"/>
    <n v="1"/>
    <d v="2005-01-13T00:00:00"/>
    <s v="Color"/>
    <x v="2"/>
    <s v="English"/>
    <s v="France"/>
    <s v="R"/>
    <s v="Ayelet Zurer"/>
    <x v="160"/>
    <n v="745"/>
    <n v="2529"/>
    <n v="14000"/>
    <n v="0"/>
    <n v="7.6"/>
    <n v="298"/>
    <n v="163"/>
    <n v="47379090"/>
    <n v="70000000"/>
    <x v="946"/>
  </r>
  <r>
    <s v="Murderball"/>
    <n v="1"/>
    <d v="2005-07-19T00:00:00"/>
    <s v="Color"/>
    <x v="9"/>
    <s v="English"/>
    <s v="USA"/>
    <s v="R"/>
    <s v="Mark Zupan"/>
    <x v="691"/>
    <n v="15"/>
    <n v="15"/>
    <n v="30"/>
    <n v="0"/>
    <n v="7.8"/>
    <n v="110"/>
    <n v="88"/>
    <n v="1523883"/>
    <n v="1750211"/>
    <x v="947"/>
  </r>
  <r>
    <s v="Must Love Dogs"/>
    <n v="1"/>
    <d v="2005-08-04T00:00:00"/>
    <s v="Color"/>
    <x v="1"/>
    <s v="English"/>
    <s v="USA"/>
    <s v="PG-13"/>
    <s v="Stockard Channing"/>
    <x v="692"/>
    <n v="944"/>
    <n v="4879"/>
    <n v="30"/>
    <n v="0"/>
    <n v="5.9"/>
    <n v="120"/>
    <n v="98"/>
    <n v="43894863"/>
    <n v="30000000"/>
    <x v="948"/>
  </r>
  <r>
    <s v="Nanny McPhee"/>
    <n v="1"/>
    <d v="2005-05-07T00:00:00"/>
    <s v="Color"/>
    <x v="1"/>
    <s v="English"/>
    <s v="USA"/>
    <s v="PG"/>
    <s v="Colin Firth"/>
    <x v="693"/>
    <n v="14000"/>
    <n v="17278"/>
    <n v="52"/>
    <n v="0"/>
    <n v="6.6"/>
    <n v="128"/>
    <n v="97"/>
    <n v="47124400"/>
    <n v="25000000"/>
    <x v="949"/>
  </r>
  <r>
    <s v="Neal 'N' Nikki"/>
    <n v="1"/>
    <d v="2005-11-05T00:00:00"/>
    <s v="Color"/>
    <x v="1"/>
    <s v="English"/>
    <s v="India"/>
    <m/>
    <s v="Abhishek Bachchan"/>
    <x v="694"/>
    <n v="374"/>
    <n v="602"/>
    <n v="0"/>
    <n v="66"/>
    <n v="3.3"/>
    <n v="5"/>
    <n v="97"/>
    <n v="100358"/>
    <n v="1500000"/>
    <x v="950"/>
  </r>
  <r>
    <s v="Nomad: The Warrior"/>
    <n v="1"/>
    <d v="2005-09-22T00:00:00"/>
    <s v="Color"/>
    <x v="2"/>
    <s v="Kazakh"/>
    <s v="France"/>
    <s v="R"/>
    <s v="Jay Hernandez"/>
    <x v="695"/>
    <n v="1000"/>
    <n v="2115"/>
    <n v="44"/>
    <n v="265"/>
    <n v="6"/>
    <n v="30"/>
    <n v="112"/>
    <n v="77231"/>
    <n v="25000000"/>
    <x v="951"/>
  </r>
  <r>
    <s v="North Country"/>
    <n v="1"/>
    <d v="2005-08-11T00:00:00"/>
    <s v="Color"/>
    <x v="2"/>
    <s v="English"/>
    <s v="USA"/>
    <s v="R"/>
    <s v="Jeremy Renner"/>
    <x v="454"/>
    <n v="10000"/>
    <n v="20563"/>
    <n v="51"/>
    <n v="0"/>
    <n v="7.3"/>
    <n v="155"/>
    <n v="126"/>
    <n v="18324242"/>
    <n v="35000000"/>
    <x v="952"/>
  </r>
  <r>
    <s v="Oliver Twist"/>
    <n v="1"/>
    <d v="2005-11-29T00:00:00"/>
    <s v="Color"/>
    <x v="3"/>
    <s v="English"/>
    <s v="UK"/>
    <s v="PG-13"/>
    <s v="Ian McNeice"/>
    <x v="432"/>
    <n v="268"/>
    <n v="450"/>
    <n v="2000"/>
    <n v="0"/>
    <n v="6.9"/>
    <n v="127"/>
    <n v="130"/>
    <n v="1987287"/>
    <n v="50000000"/>
    <x v="953"/>
  </r>
  <r>
    <s v="Pooh's Heffalump Movie"/>
    <n v="1"/>
    <d v="2005-08-18T00:00:00"/>
    <s v="Color"/>
    <x v="8"/>
    <s v="English"/>
    <s v="USA"/>
    <s v="G"/>
    <s v="Kath Soucie"/>
    <x v="696"/>
    <n v="304"/>
    <n v="861"/>
    <n v="0"/>
    <n v="264"/>
    <n v="6.4"/>
    <n v="45"/>
    <n v="68"/>
    <n v="18081626"/>
    <n v="20000000"/>
    <x v="954"/>
  </r>
  <r>
    <s v="Pride &amp; Prejudice"/>
    <n v="1"/>
    <d v="2005-04-09T00:00:00"/>
    <s v="Color"/>
    <x v="2"/>
    <s v="English"/>
    <s v="France"/>
    <s v="PG"/>
    <s v="Talulah Riley"/>
    <x v="697"/>
    <n v="422"/>
    <n v="1083"/>
    <n v="456"/>
    <n v="17000"/>
    <n v="7.8"/>
    <n v="177"/>
    <n v="135"/>
    <n v="38372662"/>
    <n v="28000000"/>
    <x v="955"/>
  </r>
  <r>
    <s v="Red Eye"/>
    <n v="1"/>
    <d v="2005-08-28T00:00:00"/>
    <s v="Color"/>
    <x v="7"/>
    <s v="English"/>
    <s v="USA"/>
    <s v="PG-13"/>
    <s v="Robert Pine"/>
    <x v="96"/>
    <n v="332"/>
    <n v="1090"/>
    <n v="0"/>
    <n v="0"/>
    <n v="6.5"/>
    <n v="224"/>
    <n v="85"/>
    <n v="57859105"/>
    <n v="26000000"/>
    <x v="956"/>
  </r>
  <r>
    <s v="Rent"/>
    <n v="1"/>
    <d v="2005-09-20T00:00:00"/>
    <s v="Color"/>
    <x v="2"/>
    <s v="English"/>
    <s v="USA"/>
    <s v="PG-13"/>
    <s v="Rosario Dawson"/>
    <x v="205"/>
    <n v="3000"/>
    <n v="5917"/>
    <n v="0"/>
    <n v="3000"/>
    <n v="7"/>
    <n v="146"/>
    <n v="135"/>
    <n v="29077547"/>
    <n v="40000000"/>
    <x v="957"/>
  </r>
  <r>
    <s v="Robots"/>
    <n v="1"/>
    <d v="2005-06-10T00:00:00"/>
    <s v="Color"/>
    <x v="0"/>
    <s v="English"/>
    <s v="USA"/>
    <s v="PG"/>
    <s v="Jim Broadbent"/>
    <x v="365"/>
    <n v="1000"/>
    <n v="1804"/>
    <n v="77"/>
    <n v="0"/>
    <n v="6.3"/>
    <n v="163"/>
    <n v="91"/>
    <n v="128200012"/>
    <n v="75000000"/>
    <x v="958"/>
  </r>
  <r>
    <s v="Sahara"/>
    <n v="1"/>
    <d v="2005-11-11T00:00:00"/>
    <s v="Color"/>
    <x v="5"/>
    <s v="English"/>
    <s v="UK"/>
    <s v="PG-13"/>
    <s v="Matthew McConaughey"/>
    <x v="698"/>
    <n v="11000"/>
    <n v="13073"/>
    <n v="42"/>
    <n v="0"/>
    <n v="6"/>
    <n v="163"/>
    <n v="124"/>
    <n v="68642452"/>
    <n v="130000000"/>
    <x v="959"/>
  </r>
  <r>
    <s v="Saw II"/>
    <n v="1"/>
    <d v="2005-11-23T00:00:00"/>
    <s v="Color"/>
    <x v="4"/>
    <s v="English"/>
    <s v="USA"/>
    <s v="R"/>
    <s v="Emmanuelle Vaugier"/>
    <x v="699"/>
    <n v="1000"/>
    <n v="4134"/>
    <n v="163"/>
    <n v="0"/>
    <n v="6.6"/>
    <n v="250"/>
    <n v="95"/>
    <n v="87025093"/>
    <n v="4000000"/>
    <x v="960"/>
  </r>
  <r>
    <s v="Serenity"/>
    <n v="1"/>
    <d v="2005-04-06T00:00:00"/>
    <s v="Color"/>
    <x v="5"/>
    <s v="English"/>
    <s v="USA"/>
    <s v="PG-13"/>
    <s v="Adam Baldwin"/>
    <x v="700"/>
    <n v="2000"/>
    <n v="2853"/>
    <n v="0"/>
    <n v="14000"/>
    <n v="8"/>
    <n v="276"/>
    <n v="119"/>
    <n v="25335935"/>
    <n v="40000000"/>
    <x v="961"/>
  </r>
  <r>
    <s v="Sin City"/>
    <n v="1"/>
    <d v="2005-08-25T00:00:00"/>
    <s v="Black and White"/>
    <x v="3"/>
    <s v="English"/>
    <s v="USA"/>
    <s v="R"/>
    <s v="Rosario Dawson"/>
    <x v="701"/>
    <n v="3000"/>
    <n v="3924"/>
    <n v="436"/>
    <n v="13000"/>
    <n v="8.1"/>
    <n v="374"/>
    <n v="147"/>
    <n v="74098862"/>
    <n v="40000000"/>
    <x v="962"/>
  </r>
  <r>
    <s v="Sky High"/>
    <n v="1"/>
    <d v="2005-01-18T00:00:00"/>
    <s v="Color"/>
    <x v="0"/>
    <s v="English"/>
    <s v="USA"/>
    <s v="PG"/>
    <s v="Michael Angarano"/>
    <x v="702"/>
    <n v="947"/>
    <n v="2968"/>
    <n v="31"/>
    <n v="0"/>
    <n v="6.2"/>
    <n v="127"/>
    <n v="100"/>
    <n v="63939454"/>
    <n v="35000000"/>
    <x v="963"/>
  </r>
  <r>
    <s v="Slow Burn"/>
    <n v="1"/>
    <d v="2005-01-24T00:00:00"/>
    <s v="Color"/>
    <x v="2"/>
    <s v="English"/>
    <s v="USA"/>
    <s v="R"/>
    <s v="Mekhi Phifer"/>
    <x v="703"/>
    <n v="1000"/>
    <n v="4329"/>
    <n v="7"/>
    <n v="191"/>
    <n v="5.9"/>
    <n v="40"/>
    <n v="93"/>
    <n v="1181197"/>
    <n v="15500000"/>
    <x v="964"/>
  </r>
  <r>
    <s v="Son of the Mask"/>
    <n v="1"/>
    <d v="2005-01-16T00:00:00"/>
    <s v="Color"/>
    <x v="1"/>
    <s v="English"/>
    <s v="USA"/>
    <s v="PG"/>
    <s v="Jamie Kennedy"/>
    <x v="182"/>
    <n v="490"/>
    <n v="1195"/>
    <n v="6"/>
    <n v="881"/>
    <n v="2.2000000000000002"/>
    <n v="78"/>
    <n v="94"/>
    <n v="17010646"/>
    <n v="84000000"/>
    <x v="965"/>
  </r>
  <r>
    <s v="Star Wars: Episode III - Revenge of the Sith"/>
    <n v="1"/>
    <d v="2005-02-21T00:00:00"/>
    <s v="Color"/>
    <x v="5"/>
    <s v="English"/>
    <s v="USA"/>
    <s v="PG-13"/>
    <s v="Natalie Portman"/>
    <x v="408"/>
    <n v="20000"/>
    <n v="44042"/>
    <n v="0"/>
    <n v="10000"/>
    <n v="7.6"/>
    <n v="359"/>
    <n v="140"/>
    <n v="380262555"/>
    <n v="113000000"/>
    <x v="966"/>
  </r>
  <r>
    <s v="Stealth"/>
    <n v="1"/>
    <d v="2005-03-08T00:00:00"/>
    <s v="Color"/>
    <x v="5"/>
    <s v="English"/>
    <s v="USA"/>
    <s v="PG-13"/>
    <s v="Sam Shepard"/>
    <x v="132"/>
    <n v="820"/>
    <n v="2705"/>
    <n v="357"/>
    <n v="0"/>
    <n v="5"/>
    <n v="145"/>
    <n v="121"/>
    <n v="31704416"/>
    <n v="135000000"/>
    <x v="967"/>
  </r>
  <r>
    <s v="Syriana"/>
    <n v="1"/>
    <d v="2005-09-17T00:00:00"/>
    <s v="Color"/>
    <x v="2"/>
    <s v="English"/>
    <s v="USA"/>
    <s v="R"/>
    <s v="Matt Damon"/>
    <x v="313"/>
    <n v="13000"/>
    <n v="14747"/>
    <n v="79"/>
    <n v="0"/>
    <n v="7"/>
    <n v="358"/>
    <n v="128"/>
    <n v="50815288"/>
    <n v="50000000"/>
    <x v="968"/>
  </r>
  <r>
    <s v="Thank You for Smoking"/>
    <n v="1"/>
    <d v="2005-02-28T00:00:00"/>
    <s v="Color"/>
    <x v="1"/>
    <s v="English"/>
    <s v="USA"/>
    <s v="R"/>
    <s v="J.K. Simmons"/>
    <x v="704"/>
    <n v="24000"/>
    <n v="25092"/>
    <n v="655"/>
    <n v="0"/>
    <n v="7.6"/>
    <n v="239"/>
    <n v="92"/>
    <n v="24792061"/>
    <n v="6500000"/>
    <x v="969"/>
  </r>
  <r>
    <s v="The 40-Year-Old Virgin"/>
    <n v="1"/>
    <d v="2005-11-22T00:00:00"/>
    <s v="Color"/>
    <x v="1"/>
    <s v="English"/>
    <s v="USA"/>
    <s v="R"/>
    <s v="Steve Carell"/>
    <x v="705"/>
    <n v="7000"/>
    <n v="8341"/>
    <n v="0"/>
    <n v="0"/>
    <n v="7.1"/>
    <n v="217"/>
    <n v="133"/>
    <n v="109243478"/>
    <n v="26000000"/>
    <x v="970"/>
  </r>
  <r>
    <s v="The Adventures of Sharkboy and Lavagirl 3-D"/>
    <n v="1"/>
    <d v="2005-07-13T00:00:00"/>
    <s v="Color"/>
    <x v="5"/>
    <s v="English"/>
    <s v="USA"/>
    <s v="PG"/>
    <s v="Taylor Lautner"/>
    <x v="274"/>
    <n v="12000"/>
    <n v="14899"/>
    <n v="0"/>
    <n v="0"/>
    <n v="3.5"/>
    <n v="66"/>
    <n v="93"/>
    <n v="39177541"/>
    <n v="50000000"/>
    <x v="971"/>
  </r>
  <r>
    <s v="The Amityville Horror"/>
    <n v="1"/>
    <d v="2005-08-27T00:00:00"/>
    <s v="Color"/>
    <x v="2"/>
    <s v="English"/>
    <s v="USA"/>
    <s v="R"/>
    <s v="Jimmy Bennett"/>
    <x v="706"/>
    <n v="87000"/>
    <n v="120797"/>
    <n v="15"/>
    <n v="0"/>
    <n v="6"/>
    <n v="220"/>
    <n v="90"/>
    <n v="64255243"/>
    <n v="19000000"/>
    <x v="972"/>
  </r>
  <r>
    <s v="The Ballad of Jack and Rose"/>
    <n v="1"/>
    <d v="2005-10-03T00:00:00"/>
    <s v="Color"/>
    <x v="2"/>
    <s v="English"/>
    <s v="USA"/>
    <s v="R"/>
    <s v="Beau Bridges"/>
    <x v="707"/>
    <n v="552"/>
    <n v="859"/>
    <n v="58"/>
    <n v="608"/>
    <n v="6.7"/>
    <n v="75"/>
    <n v="112"/>
    <n v="712294"/>
    <n v="1500000"/>
    <x v="973"/>
  </r>
  <r>
    <s v="The Brothers Grimm"/>
    <n v="1"/>
    <d v="2005-03-17T00:00:00"/>
    <s v="Color"/>
    <x v="5"/>
    <s v="English"/>
    <s v="USA"/>
    <s v="PG-13"/>
    <s v="Matt Damon"/>
    <x v="708"/>
    <n v="13000"/>
    <n v="27114"/>
    <n v="0"/>
    <n v="0"/>
    <n v="5.9"/>
    <n v="233"/>
    <n v="118"/>
    <n v="37899638"/>
    <n v="88000000"/>
    <x v="974"/>
  </r>
  <r>
    <s v="The Cave"/>
    <n v="1"/>
    <d v="2005-09-07T00:00:00"/>
    <s v="Color"/>
    <x v="0"/>
    <s v="English"/>
    <s v="USA"/>
    <s v="PG-13"/>
    <s v="Eddie Cibrian"/>
    <x v="709"/>
    <n v="849"/>
    <n v="2178"/>
    <n v="2"/>
    <n v="0"/>
    <n v="5.0999999999999996"/>
    <n v="140"/>
    <n v="93"/>
    <n v="14888028"/>
    <n v="30000000"/>
    <x v="975"/>
  </r>
  <r>
    <s v="The Chronicles of Narnia: The Lion, the Witch and the Wardrobe"/>
    <n v="1"/>
    <d v="2005-01-26T00:00:00"/>
    <s v="Color"/>
    <x v="0"/>
    <s v="English"/>
    <s v="USA"/>
    <s v="PG"/>
    <s v="Jim Broadbent"/>
    <x v="269"/>
    <n v="1000"/>
    <n v="1317"/>
    <n v="80"/>
    <n v="0"/>
    <n v="6.9"/>
    <n v="284"/>
    <n v="150"/>
    <n v="291709845"/>
    <n v="180000000"/>
    <x v="976"/>
  </r>
  <r>
    <s v="The Chumscrubber"/>
    <n v="1"/>
    <d v="2005-07-10T00:00:00"/>
    <s v="Color"/>
    <x v="1"/>
    <s v="English"/>
    <s v="USA"/>
    <s v="R"/>
    <s v="Rory Culkin"/>
    <x v="710"/>
    <n v="710"/>
    <n v="2119"/>
    <n v="3"/>
    <n v="1000"/>
    <n v="7"/>
    <n v="74"/>
    <n v="108"/>
    <n v="49526"/>
    <n v="6800000"/>
    <x v="977"/>
  </r>
  <r>
    <s v="The Constant Gardener"/>
    <n v="1"/>
    <d v="2005-08-13T00:00:00"/>
    <s v="Color"/>
    <x v="2"/>
    <s v="English"/>
    <s v="UK"/>
    <s v="R"/>
    <s v="Archie Panjabi"/>
    <x v="338"/>
    <n v="883"/>
    <n v="1565"/>
    <n v="353"/>
    <n v="0"/>
    <n v="7.5"/>
    <n v="226"/>
    <n v="129"/>
    <n v="33565375"/>
    <n v="15000000"/>
    <x v="978"/>
  </r>
  <r>
    <s v="The Curse of the Were-Rabbit"/>
    <n v="1"/>
    <d v="2005-05-21T00:00:00"/>
    <s v="Color"/>
    <x v="8"/>
    <s v="English"/>
    <s v="UK"/>
    <s v="G"/>
    <s v="Mark Gatiss"/>
    <x v="711"/>
    <n v="567"/>
    <n v="1145"/>
    <n v="9"/>
    <n v="0"/>
    <n v="7.5"/>
    <n v="209"/>
    <n v="85"/>
    <n v="56068547"/>
    <n v="30000000"/>
    <x v="979"/>
  </r>
  <r>
    <s v="The Descent"/>
    <n v="1"/>
    <d v="2005-09-05T00:00:00"/>
    <s v="Color"/>
    <x v="0"/>
    <s v="English"/>
    <s v="UK"/>
    <s v="R"/>
    <s v="MyAnna Buring"/>
    <x v="712"/>
    <n v="513"/>
    <n v="1379"/>
    <n v="197"/>
    <n v="10000"/>
    <n v="7.2"/>
    <n v="342"/>
    <n v="100"/>
    <n v="26005908"/>
    <n v="3500000"/>
    <x v="980"/>
  </r>
  <r>
    <s v="The Devil's Rejects"/>
    <n v="1"/>
    <d v="2005-03-16T00:00:00"/>
    <s v="Color"/>
    <x v="3"/>
    <s v="English"/>
    <s v="USA"/>
    <s v="R"/>
    <s v="Sid Haig"/>
    <x v="477"/>
    <n v="1000"/>
    <n v="3544"/>
    <n v="0"/>
    <n v="0"/>
    <n v="6.9"/>
    <n v="261"/>
    <n v="109"/>
    <n v="16901126"/>
    <n v="7000000"/>
    <x v="981"/>
  </r>
  <r>
    <s v="The Dukes of Hazzard"/>
    <n v="1"/>
    <d v="2005-01-08T00:00:00"/>
    <s v="Color"/>
    <x v="5"/>
    <s v="English"/>
    <s v="USA"/>
    <s v="PG-13"/>
    <s v="Alice Greczyn"/>
    <x v="276"/>
    <n v="631"/>
    <n v="2297"/>
    <n v="422"/>
    <n v="0"/>
    <n v="5.0999999999999996"/>
    <n v="144"/>
    <n v="107"/>
    <n v="80270227"/>
    <n v="50000000"/>
    <x v="982"/>
  </r>
  <r>
    <s v="The Exorcism of Emily Rose"/>
    <n v="1"/>
    <d v="2005-07-07T00:00:00"/>
    <s v="Color"/>
    <x v="2"/>
    <s v="English"/>
    <s v="USA"/>
    <s v="PG-13"/>
    <s v="Tom Wilkinson"/>
    <x v="713"/>
    <n v="1000"/>
    <n v="2759"/>
    <n v="301"/>
    <n v="0"/>
    <n v="6.7"/>
    <n v="233"/>
    <n v="122"/>
    <n v="75072454"/>
    <n v="20000000"/>
    <x v="983"/>
  </r>
  <r>
    <s v="The Family Stone"/>
    <n v="1"/>
    <d v="2005-10-08T00:00:00"/>
    <s v="Color"/>
    <x v="1"/>
    <s v="English"/>
    <s v="USA"/>
    <s v="PG-13"/>
    <s v="Craig T. Nelson"/>
    <x v="714"/>
    <n v="723"/>
    <n v="1615"/>
    <n v="15"/>
    <n v="0"/>
    <n v="6.3"/>
    <n v="142"/>
    <n v="103"/>
    <n v="6061759"/>
    <n v="17000000"/>
    <x v="984"/>
  </r>
  <r>
    <s v="The Game of Their Lives"/>
    <n v="1"/>
    <d v="2005-04-20T00:00:00"/>
    <s v="Color"/>
    <x v="2"/>
    <s v="English"/>
    <s v="USA"/>
    <s v="PG"/>
    <s v="Gerard Butler"/>
    <x v="715"/>
    <n v="18000"/>
    <n v="20354"/>
    <n v="25"/>
    <n v="445"/>
    <n v="6.2"/>
    <n v="21"/>
    <n v="101"/>
    <n v="375474"/>
    <n v="20000000"/>
    <x v="985"/>
  </r>
  <r>
    <s v="The Great Raid"/>
    <n v="1"/>
    <d v="2005-09-29T00:00:00"/>
    <s v="Black and White"/>
    <x v="5"/>
    <s v="Filipino"/>
    <s v="USA"/>
    <s v="R"/>
    <s v="James Franco"/>
    <x v="223"/>
    <n v="11000"/>
    <n v="12133"/>
    <n v="131"/>
    <n v="0"/>
    <n v="6.7"/>
    <n v="81"/>
    <n v="132"/>
    <n v="10166502"/>
    <n v="80000000"/>
    <x v="986"/>
  </r>
  <r>
    <s v="The Hitchhiker's Guide to the Galaxy"/>
    <n v="1"/>
    <d v="2005-04-16T00:00:00"/>
    <s v="Color"/>
    <x v="0"/>
    <s v="English"/>
    <s v="USA"/>
    <s v="PG"/>
    <s v="Zooey Deschanel"/>
    <x v="716"/>
    <n v="11000"/>
    <n v="14073"/>
    <n v="37"/>
    <n v="10000"/>
    <n v="6.8"/>
    <n v="276"/>
    <n v="109"/>
    <n v="51019112"/>
    <n v="50000000"/>
    <x v="987"/>
  </r>
  <r>
    <s v="The Interpreter"/>
    <n v="1"/>
    <d v="2005-11-17T00:00:00"/>
    <s v="Color"/>
    <x v="3"/>
    <s v="Aboriginal"/>
    <s v="UK"/>
    <s v="PG-13"/>
    <s v="Curtiss Cook"/>
    <x v="717"/>
    <n v="591"/>
    <n v="2100"/>
    <n v="521"/>
    <n v="0"/>
    <n v="6.4"/>
    <n v="227"/>
    <n v="128"/>
    <n v="72515360"/>
    <n v="80000000"/>
    <x v="988"/>
  </r>
  <r>
    <s v="The Island"/>
    <n v="1"/>
    <d v="2005-01-23T00:00:00"/>
    <s v="Color"/>
    <x v="5"/>
    <s v="English"/>
    <s v="USA"/>
    <s v="PG-13"/>
    <s v="Scarlett Johansson"/>
    <x v="255"/>
    <n v="19000"/>
    <n v="34839"/>
    <n v="0"/>
    <n v="0"/>
    <n v="6.9"/>
    <n v="257"/>
    <n v="136"/>
    <n v="35799026"/>
    <n v="126000000"/>
    <x v="989"/>
  </r>
  <r>
    <s v="The Jacket"/>
    <n v="1"/>
    <d v="2005-10-11T00:00:00"/>
    <s v="Color"/>
    <x v="2"/>
    <s v="English"/>
    <s v="USA"/>
    <s v="R"/>
    <s v="Jennifer Jason Leigh"/>
    <x v="718"/>
    <n v="1000"/>
    <n v="5085"/>
    <n v="11"/>
    <n v="0"/>
    <n v="7.1"/>
    <n v="161"/>
    <n v="94"/>
    <n v="6301131"/>
    <n v="29000000"/>
    <x v="990"/>
  </r>
  <r>
    <s v="The Legend of Zorro"/>
    <n v="1"/>
    <d v="2005-10-17T00:00:00"/>
    <s v="Color"/>
    <x v="5"/>
    <s v="Spanish"/>
    <s v="USA"/>
    <s v="PG"/>
    <s v="Michael Emerson"/>
    <x v="147"/>
    <n v="2000"/>
    <n v="2864"/>
    <n v="258"/>
    <n v="951"/>
    <n v="5.9"/>
    <n v="137"/>
    <n v="129"/>
    <n v="45356386"/>
    <n v="75000000"/>
    <x v="991"/>
  </r>
  <r>
    <s v="The Longest Yard"/>
    <n v="1"/>
    <d v="2005-08-21T00:00:00"/>
    <s v="Color"/>
    <x v="1"/>
    <s v="English"/>
    <s v="USA"/>
    <s v="PG-13"/>
    <s v="Adam Sandler"/>
    <x v="79"/>
    <n v="11000"/>
    <n v="13693"/>
    <n v="88"/>
    <n v="0"/>
    <n v="6.4"/>
    <n v="134"/>
    <n v="113"/>
    <n v="158115031"/>
    <n v="82000000"/>
    <x v="992"/>
  </r>
  <r>
    <s v="The Lost City"/>
    <n v="1"/>
    <d v="2005-03-25T00:00:00"/>
    <s v="Color"/>
    <x v="2"/>
    <s v="English"/>
    <s v="USA"/>
    <s v="R"/>
    <s v="Danny Pino"/>
    <x v="719"/>
    <n v="786"/>
    <n v="1674"/>
    <n v="0"/>
    <n v="957"/>
    <n v="6.7"/>
    <n v="52"/>
    <n v="144"/>
    <n v="2483955"/>
    <n v="9600000"/>
    <x v="993"/>
  </r>
  <r>
    <s v="The Man"/>
    <n v="1"/>
    <d v="2005-07-24T00:00:00"/>
    <s v="Color"/>
    <x v="5"/>
    <s v="English"/>
    <s v="Germany"/>
    <s v="PG-13"/>
    <s v="Miguel Ferrer"/>
    <x v="166"/>
    <n v="688"/>
    <n v="1019"/>
    <n v="10"/>
    <n v="676"/>
    <n v="5.5"/>
    <n v="72"/>
    <n v="83"/>
    <n v="8326035"/>
    <n v="33000000"/>
    <x v="994"/>
  </r>
  <r>
    <s v="The Matador"/>
    <n v="1"/>
    <d v="2005-05-25T00:00:00"/>
    <s v="Color"/>
    <x v="1"/>
    <s v="English"/>
    <s v="USA"/>
    <s v="R"/>
    <s v="Adam Scott"/>
    <x v="720"/>
    <n v="3000"/>
    <n v="4053"/>
    <n v="47"/>
    <n v="808"/>
    <n v="6.8"/>
    <n v="191"/>
    <n v="96"/>
    <n v="12570442"/>
    <n v="10000000"/>
    <x v="995"/>
  </r>
  <r>
    <s v="The New World"/>
    <n v="1"/>
    <d v="2005-07-12T00:00:00"/>
    <s v="Color"/>
    <x v="6"/>
    <s v="English"/>
    <s v="USA"/>
    <s v="PG-13"/>
    <s v="Christian Bale"/>
    <x v="721"/>
    <n v="23000"/>
    <n v="27829"/>
    <n v="0"/>
    <n v="0"/>
    <n v="6.7"/>
    <n v="222"/>
    <n v="150"/>
    <n v="12712093"/>
    <n v="30000000"/>
    <x v="996"/>
  </r>
  <r>
    <s v="The Pacifier"/>
    <n v="1"/>
    <d v="2005-09-01T00:00:00"/>
    <s v="Color"/>
    <x v="5"/>
    <s v="English"/>
    <s v="Canada"/>
    <s v="PG"/>
    <s v="Vin Diesel"/>
    <x v="299"/>
    <n v="14000"/>
    <n v="16884"/>
    <n v="163"/>
    <n v="0"/>
    <n v="5.5"/>
    <n v="125"/>
    <n v="95"/>
    <n v="113006880"/>
    <n v="56000000"/>
    <x v="997"/>
  </r>
  <r>
    <s v="The Perfect Man"/>
    <n v="1"/>
    <d v="2005-01-24T00:00:00"/>
    <s v="Color"/>
    <x v="1"/>
    <s v="English"/>
    <s v="USA"/>
    <s v="PG"/>
    <s v="Ben Feldman"/>
    <x v="547"/>
    <n v="1000"/>
    <n v="4789"/>
    <n v="15"/>
    <n v="767"/>
    <n v="5.5"/>
    <n v="65"/>
    <n v="100"/>
    <n v="16247775"/>
    <n v="25000000"/>
    <x v="998"/>
  </r>
  <r>
    <s v="The Producers"/>
    <n v="1"/>
    <d v="2005-02-18T00:00:00"/>
    <s v="Color"/>
    <x v="1"/>
    <s v="English"/>
    <s v="USA"/>
    <s v="PG-13"/>
    <s v="Jon Lovitz"/>
    <x v="722"/>
    <n v="11000"/>
    <n v="24351"/>
    <n v="38"/>
    <n v="0"/>
    <n v="6.4"/>
    <n v="168"/>
    <n v="134"/>
    <n v="19377727"/>
    <n v="45000000"/>
    <x v="999"/>
  </r>
  <r>
    <s v="The Promise"/>
    <n v="1"/>
    <d v="2005-07-13T00:00:00"/>
    <s v="Color"/>
    <x v="5"/>
    <s v="Mandarin"/>
    <s v="China"/>
    <s v="PG-13"/>
    <s v="Dong-gun Jang"/>
    <x v="723"/>
    <n v="489"/>
    <n v="949"/>
    <n v="45"/>
    <n v="445"/>
    <n v="5.6"/>
    <n v="90"/>
    <n v="103"/>
    <n v="668171"/>
    <n v="60000000"/>
    <x v="1000"/>
  </r>
  <r>
    <s v="The Proposition"/>
    <n v="1"/>
    <d v="2005-07-30T00:00:00"/>
    <s v="Color"/>
    <x v="3"/>
    <s v="English"/>
    <s v="Australia"/>
    <s v="R"/>
    <s v="Ray Winstone"/>
    <x v="724"/>
    <n v="1000"/>
    <n v="2129"/>
    <n v="214"/>
    <n v="0"/>
    <n v="7.4"/>
    <n v="168"/>
    <n v="104"/>
    <n v="1900725"/>
    <n v="2000000"/>
    <x v="1001"/>
  </r>
  <r>
    <s v="The Protector"/>
    <n v="1"/>
    <d v="2005-12-15T00:00:00"/>
    <s v="Color"/>
    <x v="5"/>
    <s v="Thai"/>
    <s v="Thailand"/>
    <s v="R"/>
    <s v="Jon Foo"/>
    <x v="725"/>
    <n v="778"/>
    <n v="2205"/>
    <n v="64"/>
    <n v="0"/>
    <n v="7.1"/>
    <n v="112"/>
    <n v="111"/>
    <n v="11905519"/>
    <n v="200000000"/>
    <x v="1002"/>
  </r>
  <r>
    <s v="The Puffy Chair"/>
    <n v="1"/>
    <d v="2005-10-23T00:00:00"/>
    <s v="Color"/>
    <x v="1"/>
    <s v="English"/>
    <s v="USA"/>
    <s v="R"/>
    <s v="Mark Duplass"/>
    <x v="726"/>
    <n v="830"/>
    <n v="1064"/>
    <n v="157"/>
    <n v="297"/>
    <n v="6.6"/>
    <n v="51"/>
    <n v="85"/>
    <n v="192467"/>
    <n v="15000"/>
    <x v="1003"/>
  </r>
  <r>
    <s v="The Quiet"/>
    <n v="1"/>
    <d v="2005-05-04T00:00:00"/>
    <s v="Color"/>
    <x v="2"/>
    <s v="English"/>
    <s v="USA"/>
    <s v="R"/>
    <s v="Katy Mixon"/>
    <x v="727"/>
    <n v="982"/>
    <n v="3299"/>
    <n v="91"/>
    <n v="698"/>
    <n v="6.4"/>
    <n v="65"/>
    <n v="91"/>
    <n v="381186"/>
    <n v="900000"/>
    <x v="1004"/>
  </r>
  <r>
    <s v="The Salon"/>
    <n v="1"/>
    <d v="2005-10-03T00:00:00"/>
    <s v="Color"/>
    <x v="1"/>
    <s v="English"/>
    <s v="USA"/>
    <s v="PG-13"/>
    <s v="Vivica A. Fox"/>
    <x v="304"/>
    <n v="890"/>
    <n v="3138"/>
    <n v="7"/>
    <n v="68"/>
    <n v="4.3"/>
    <n v="14"/>
    <n v="90"/>
    <n v="92362"/>
    <n v="1500000"/>
    <x v="1005"/>
  </r>
  <r>
    <s v="The Sisterhood of the Traveling Pants"/>
    <n v="1"/>
    <d v="2005-04-16T00:00:00"/>
    <s v="Color"/>
    <x v="1"/>
    <s v="English"/>
    <s v="USA"/>
    <s v="PG"/>
    <s v="Mike Vogel"/>
    <x v="728"/>
    <n v="2000"/>
    <n v="6862"/>
    <n v="42"/>
    <n v="0"/>
    <n v="6.6"/>
    <n v="88"/>
    <n v="119"/>
    <n v="39008741"/>
    <n v="25000000"/>
    <x v="1006"/>
  </r>
  <r>
    <s v="The Skeleton Key"/>
    <n v="1"/>
    <d v="2005-01-24T00:00:00"/>
    <s v="Black and White"/>
    <x v="4"/>
    <s v="English"/>
    <s v="USA"/>
    <s v="PG-13"/>
    <s v="Gena Rowlands"/>
    <x v="229"/>
    <n v="545"/>
    <n v="1274"/>
    <n v="34"/>
    <n v="0"/>
    <n v="6.5"/>
    <n v="193"/>
    <n v="104"/>
    <n v="47806295"/>
    <n v="43000000"/>
    <x v="1007"/>
  </r>
  <r>
    <s v="The Squid and the Whale"/>
    <n v="1"/>
    <d v="2005-04-29T00:00:00"/>
    <s v="Color"/>
    <x v="1"/>
    <s v="English"/>
    <s v="USA"/>
    <s v="R"/>
    <s v="William Baldwin"/>
    <x v="729"/>
    <n v="436"/>
    <n v="479"/>
    <n v="387"/>
    <n v="0"/>
    <n v="7.4"/>
    <n v="110"/>
    <n v="88"/>
    <n v="7362100"/>
    <n v="1500000"/>
    <x v="1008"/>
  </r>
  <r>
    <s v="The Upside of Anger"/>
    <n v="1"/>
    <d v="2005-08-20T00:00:00"/>
    <s v="Color"/>
    <x v="1"/>
    <s v="English"/>
    <s v="USA"/>
    <s v="R"/>
    <s v="Alicia Witt"/>
    <x v="730"/>
    <n v="975"/>
    <n v="2944"/>
    <n v="57"/>
    <n v="549"/>
    <n v="6.9"/>
    <n v="125"/>
    <n v="118"/>
    <n v="18761993"/>
    <n v="9000000"/>
    <x v="1009"/>
  </r>
  <r>
    <s v="The Weather Man"/>
    <n v="1"/>
    <d v="2005-02-19T00:00:00"/>
    <s v="Color"/>
    <x v="1"/>
    <s v="English"/>
    <s v="USA"/>
    <s v="R"/>
    <s v="Nicolas Cage"/>
    <x v="289"/>
    <n v="12000"/>
    <n v="13156"/>
    <n v="563"/>
    <n v="0"/>
    <n v="6.6"/>
    <n v="156"/>
    <n v="102"/>
    <n v="12469811"/>
    <n v="22000000"/>
    <x v="1010"/>
  </r>
  <r>
    <s v="The Wedding Date"/>
    <n v="1"/>
    <d v="2005-06-09T00:00:00"/>
    <s v="Color"/>
    <x v="1"/>
    <s v="English"/>
    <s v="USA"/>
    <s v="PG-13"/>
    <s v="Jack Davenport"/>
    <x v="479"/>
    <n v="1000"/>
    <n v="2666"/>
    <n v="6"/>
    <n v="0"/>
    <n v="6.1"/>
    <n v="103"/>
    <n v="90"/>
    <n v="31585300"/>
    <n v="15000000"/>
    <x v="1011"/>
  </r>
  <r>
    <s v="The Wendell Baker Story"/>
    <n v="1"/>
    <d v="2005-09-09T00:00:00"/>
    <s v="Color"/>
    <x v="1"/>
    <s v="English"/>
    <s v="USA"/>
    <s v="PG-13"/>
    <s v="Will Ferrell"/>
    <x v="731"/>
    <n v="8000"/>
    <n v="9608"/>
    <n v="387"/>
    <n v="143"/>
    <n v="5.5"/>
    <n v="32"/>
    <n v="99"/>
    <n v="127144"/>
    <n v="8000000"/>
    <x v="1012"/>
  </r>
  <r>
    <s v="The White Countess"/>
    <n v="1"/>
    <d v="2005-06-08T00:00:00"/>
    <s v="Color"/>
    <x v="2"/>
    <s v="English"/>
    <s v="UK"/>
    <s v="PG-13"/>
    <s v="Vanessa Redgrave"/>
    <x v="732"/>
    <n v="898"/>
    <n v="2096"/>
    <n v="133"/>
    <n v="356"/>
    <n v="6.7"/>
    <n v="64"/>
    <n v="135"/>
    <n v="1666262"/>
    <n v="16000000"/>
    <x v="1013"/>
  </r>
  <r>
    <s v="The Work and the Glory II: American Zion"/>
    <n v="1"/>
    <d v="2005-03-09T00:00:00"/>
    <s v="Color"/>
    <x v="2"/>
    <s v="English"/>
    <s v="USA"/>
    <s v="PG-13"/>
    <s v="Emily Podleski"/>
    <x v="733"/>
    <n v="1000"/>
    <n v="1942"/>
    <n v="0"/>
    <n v="19"/>
    <n v="6.6"/>
    <n v="4"/>
    <n v="100"/>
    <n v="2024854"/>
    <n v="6500000"/>
    <x v="1014"/>
  </r>
  <r>
    <s v="The World's Fastest Indian"/>
    <n v="1"/>
    <d v="2005-04-20T00:00:00"/>
    <s v="Color"/>
    <x v="6"/>
    <s v="English"/>
    <s v="New Zealand"/>
    <s v="PG-13"/>
    <s v="Anthony Hopkins"/>
    <x v="140"/>
    <n v="12000"/>
    <n v="12574"/>
    <n v="79"/>
    <n v="11000"/>
    <n v="7.9"/>
    <n v="126"/>
    <n v="127"/>
    <n v="5128124"/>
    <n v="25000000"/>
    <x v="1015"/>
  </r>
  <r>
    <s v="Three Burials"/>
    <n v="1"/>
    <d v="2005-12-02T00:00:00"/>
    <s v="Color"/>
    <x v="0"/>
    <s v="English"/>
    <s v="France"/>
    <s v="R"/>
    <s v="Levon Helm"/>
    <x v="734"/>
    <n v="572"/>
    <n v="1627"/>
    <n v="0"/>
    <n v="0"/>
    <n v="7.5"/>
    <n v="172"/>
    <n v="107"/>
    <n v="5023275"/>
    <n v="15000000"/>
    <x v="1016"/>
  </r>
  <r>
    <s v="Thumbsucker"/>
    <n v="1"/>
    <d v="2005-11-13T00:00:00"/>
    <s v="Color"/>
    <x v="1"/>
    <s v="English"/>
    <s v="USA"/>
    <s v="R"/>
    <s v="Kelli Garner"/>
    <x v="735"/>
    <n v="730"/>
    <n v="1208"/>
    <n v="101"/>
    <n v="708"/>
    <n v="6.6"/>
    <n v="114"/>
    <n v="96"/>
    <n v="1325073"/>
    <n v="4000000"/>
    <x v="1017"/>
  </r>
  <r>
    <s v="Transamerica"/>
    <n v="1"/>
    <d v="2005-07-21T00:00:00"/>
    <s v="Color"/>
    <x v="0"/>
    <s v="English"/>
    <s v="USA"/>
    <s v="R"/>
    <s v="Kevin Zegers"/>
    <x v="736"/>
    <n v="2000"/>
    <n v="3192"/>
    <n v="2"/>
    <n v="0"/>
    <n v="7.4"/>
    <n v="169"/>
    <n v="103"/>
    <n v="9013113"/>
    <n v="1000000"/>
    <x v="1018"/>
  </r>
  <r>
    <s v="Transporter 2"/>
    <n v="1"/>
    <d v="2005-07-06T00:00:00"/>
    <s v="Color"/>
    <x v="5"/>
    <s v="English"/>
    <s v="France"/>
    <s v="PG-13"/>
    <s v="Jason Statham"/>
    <x v="442"/>
    <n v="26000"/>
    <n v="29050"/>
    <n v="255"/>
    <n v="0"/>
    <n v="6.3"/>
    <n v="163"/>
    <n v="87"/>
    <n v="43095600"/>
    <n v="32000000"/>
    <x v="1019"/>
  </r>
  <r>
    <s v="Tristram Shandy: A Cock and Bull Story"/>
    <n v="1"/>
    <d v="2005-08-28T00:00:00"/>
    <s v="Color"/>
    <x v="1"/>
    <s v="English"/>
    <s v="UK"/>
    <s v="R"/>
    <s v="Steve Coogan"/>
    <x v="115"/>
    <n v="1000"/>
    <n v="3690"/>
    <n v="187"/>
    <n v="750"/>
    <n v="6.8"/>
    <n v="122"/>
    <n v="94"/>
    <n v="1247453"/>
    <n v="2800000"/>
    <x v="1020"/>
  </r>
  <r>
    <s v="Trust the Man"/>
    <n v="1"/>
    <d v="2005-07-01T00:00:00"/>
    <s v="Color"/>
    <x v="1"/>
    <s v="English"/>
    <s v="USA"/>
    <s v="R"/>
    <s v="Billy Crudup"/>
    <x v="564"/>
    <n v="745"/>
    <n v="1721"/>
    <n v="38"/>
    <n v="215"/>
    <n v="5.7"/>
    <n v="100"/>
    <n v="103"/>
    <n v="1530535"/>
    <n v="9000000"/>
    <x v="1021"/>
  </r>
  <r>
    <s v="Tsotsi"/>
    <n v="1"/>
    <d v="2005-12-02T00:00:00"/>
    <s v="Color"/>
    <x v="3"/>
    <s v="Zulu"/>
    <s v="UK"/>
    <s v="R"/>
    <s v="Terry Pheto"/>
    <x v="737"/>
    <n v="113"/>
    <n v="278"/>
    <n v="151"/>
    <n v="0"/>
    <n v="7.3"/>
    <n v="152"/>
    <n v="94"/>
    <n v="2912363"/>
    <n v="3000000"/>
    <x v="1022"/>
  </r>
  <r>
    <s v="Underclassman"/>
    <n v="1"/>
    <d v="2005-09-21T00:00:00"/>
    <s v="Color"/>
    <x v="5"/>
    <s v="English"/>
    <s v="USA"/>
    <s v="PG-13"/>
    <s v="Cheech Marin"/>
    <x v="738"/>
    <n v="843"/>
    <n v="2165"/>
    <n v="32"/>
    <n v="206"/>
    <n v="4.0999999999999996"/>
    <n v="31"/>
    <n v="95"/>
    <n v="5654777"/>
    <n v="25000000"/>
    <x v="1023"/>
  </r>
  <r>
    <s v="Undiscovered"/>
    <n v="1"/>
    <d v="2005-02-14T00:00:00"/>
    <s v="Color"/>
    <x v="1"/>
    <s v="English"/>
    <s v="Germany"/>
    <s v="PG-13"/>
    <s v="Fisher Stevens"/>
    <x v="739"/>
    <n v="922"/>
    <n v="1835"/>
    <n v="0"/>
    <n v="128"/>
    <n v="4.2"/>
    <n v="41"/>
    <n v="97"/>
    <n v="1046166"/>
    <n v="9000000"/>
    <x v="1024"/>
  </r>
  <r>
    <s v="Unleashed"/>
    <n v="1"/>
    <d v="2005-12-22T00:00:00"/>
    <s v="Color"/>
    <x v="5"/>
    <s v="English"/>
    <s v="France"/>
    <s v="R"/>
    <s v="Morgan Freeman"/>
    <x v="442"/>
    <n v="11000"/>
    <n v="22383"/>
    <n v="255"/>
    <n v="0"/>
    <n v="7"/>
    <n v="177"/>
    <n v="103"/>
    <n v="24520892"/>
    <n v="45000000"/>
    <x v="1025"/>
  </r>
  <r>
    <s v="V for Vendetta"/>
    <n v="1"/>
    <d v="2005-11-22T00:00:00"/>
    <s v="Color"/>
    <x v="5"/>
    <s v="English"/>
    <s v="USA"/>
    <s v="R"/>
    <s v="Natalie Portman"/>
    <x v="740"/>
    <n v="20000"/>
    <n v="22417"/>
    <n v="160"/>
    <n v="48000"/>
    <n v="8.1999999999999993"/>
    <n v="525"/>
    <n v="132"/>
    <n v="70496802"/>
    <n v="54000000"/>
    <x v="1026"/>
  </r>
  <r>
    <s v="Valiant"/>
    <n v="1"/>
    <d v="2005-06-24T00:00:00"/>
    <s v="Color"/>
    <x v="0"/>
    <s v="English"/>
    <s v="UK"/>
    <s v="G"/>
    <s v="Jim Broadbent"/>
    <x v="741"/>
    <n v="1000"/>
    <n v="1908"/>
    <n v="2"/>
    <n v="538"/>
    <n v="5.6"/>
    <n v="93"/>
    <n v="76"/>
    <n v="19447478"/>
    <n v="35000000"/>
    <x v="1027"/>
  </r>
  <r>
    <s v="Wah-Wah"/>
    <n v="1"/>
    <d v="2005-03-10T00:00:00"/>
    <s v="Color"/>
    <x v="2"/>
    <s v="English"/>
    <s v="UK"/>
    <s v="R"/>
    <s v="Emily Watson"/>
    <x v="742"/>
    <n v="876"/>
    <n v="2544"/>
    <n v="554"/>
    <n v="311"/>
    <n v="6.9"/>
    <n v="49"/>
    <n v="97"/>
    <n v="233103"/>
    <n v="7000000"/>
    <x v="1028"/>
  </r>
  <r>
    <s v="Waiting..."/>
    <n v="1"/>
    <d v="2005-07-05T00:00:00"/>
    <s v="Color"/>
    <x v="1"/>
    <s v="English"/>
    <s v="USA"/>
    <s v="R"/>
    <s v="Ryan Reynolds"/>
    <x v="743"/>
    <n v="16000"/>
    <n v="19957"/>
    <n v="6"/>
    <n v="0"/>
    <n v="6.8"/>
    <n v="91"/>
    <n v="94"/>
    <n v="16101109"/>
    <n v="3000000"/>
    <x v="1029"/>
  </r>
  <r>
    <s v="Walk the Line"/>
    <n v="1"/>
    <d v="2005-11-17T00:00:00"/>
    <s v="Color"/>
    <x v="6"/>
    <s v="English"/>
    <s v="USA"/>
    <s v="PG-13"/>
    <s v="Sandra Ellis Lafferty"/>
    <x v="226"/>
    <n v="523"/>
    <n v="1383"/>
    <n v="446"/>
    <n v="11000"/>
    <n v="7.9"/>
    <n v="291"/>
    <n v="153"/>
    <n v="119518352"/>
    <n v="28000000"/>
    <x v="1030"/>
  </r>
  <r>
    <s v="War of the Worlds"/>
    <n v="1"/>
    <d v="2005-01-26T00:00:00"/>
    <s v="Color"/>
    <x v="0"/>
    <s v="English"/>
    <s v="USA"/>
    <s v="PG-13"/>
    <s v="Tom Cruise"/>
    <x v="160"/>
    <n v="10000"/>
    <n v="12758"/>
    <n v="14000"/>
    <n v="0"/>
    <n v="6.5"/>
    <n v="401"/>
    <n v="116"/>
    <n v="234277056"/>
    <n v="132000000"/>
    <x v="1031"/>
  </r>
  <r>
    <s v="Where the Truth Lies"/>
    <n v="1"/>
    <d v="2005-09-05T00:00:00"/>
    <s v="Color"/>
    <x v="3"/>
    <s v="English"/>
    <s v="Canada"/>
    <s v="R"/>
    <s v="Colin Firth"/>
    <x v="744"/>
    <n v="14000"/>
    <n v="16090"/>
    <n v="460"/>
    <n v="507"/>
    <n v="6.5"/>
    <n v="97"/>
    <n v="107"/>
    <n v="871527"/>
    <n v="25000000"/>
    <x v="1032"/>
  </r>
  <r>
    <s v="White Noise"/>
    <n v="1"/>
    <d v="2005-09-25T00:00:00"/>
    <s v="Color"/>
    <x v="2"/>
    <s v="English"/>
    <s v="UK"/>
    <s v="PG-13"/>
    <s v="Deborah Kara Unger"/>
    <x v="745"/>
    <n v="494"/>
    <n v="2013"/>
    <n v="13"/>
    <n v="0"/>
    <n v="5.5"/>
    <n v="173"/>
    <n v="101"/>
    <n v="55865715"/>
    <n v="10000000"/>
    <x v="1033"/>
  </r>
  <r>
    <s v="Winter Passing"/>
    <n v="1"/>
    <d v="2005-06-07T00:00:00"/>
    <s v="Color"/>
    <x v="1"/>
    <s v="English"/>
    <s v="USA"/>
    <s v="R"/>
    <s v="Zooey Deschanel"/>
    <x v="746"/>
    <n v="11000"/>
    <n v="20009"/>
    <n v="9"/>
    <n v="414"/>
    <n v="6.4"/>
    <n v="50"/>
    <n v="98"/>
    <n v="101228"/>
    <n v="3500000"/>
    <x v="1034"/>
  </r>
  <r>
    <s v="xXx: State of the Union"/>
    <n v="1"/>
    <d v="2005-08-05T00:00:00"/>
    <s v="Color"/>
    <x v="5"/>
    <s v="English"/>
    <s v="USA"/>
    <s v="PG-13"/>
    <s v="Sunny Mabrey"/>
    <x v="163"/>
    <n v="287"/>
    <n v="993"/>
    <n v="93"/>
    <n v="0"/>
    <n v="4.3"/>
    <n v="77"/>
    <n v="101"/>
    <n v="26082914"/>
    <n v="87000000"/>
    <x v="1035"/>
  </r>
  <r>
    <s v="Zathura: A Space Adventure"/>
    <n v="1"/>
    <d v="2005-09-27T00:00:00"/>
    <s v="Color"/>
    <x v="5"/>
    <s v="English"/>
    <s v="USA"/>
    <s v="PG"/>
    <s v="Kristen Stewart"/>
    <x v="237"/>
    <n v="17000"/>
    <n v="32232"/>
    <n v="4000"/>
    <n v="0"/>
    <n v="6.1"/>
    <n v="136"/>
    <n v="101"/>
    <n v="28045540"/>
    <n v="65000000"/>
    <x v="1036"/>
  </r>
  <r>
    <s v="10th &amp; Wolf"/>
    <n v="1"/>
    <d v="2006-05-13T00:00:00"/>
    <s v="Color"/>
    <x v="3"/>
    <s v="English"/>
    <s v="USA"/>
    <s v="R"/>
    <s v="Brian Dennehy"/>
    <x v="747"/>
    <n v="954"/>
    <n v="2512"/>
    <n v="53"/>
    <n v="294"/>
    <n v="6.4"/>
    <n v="26"/>
    <n v="107"/>
    <n v="53481"/>
    <n v="8000000"/>
    <x v="1037"/>
  </r>
  <r>
    <s v="16 Blocks"/>
    <n v="1"/>
    <d v="2006-11-08T00:00:00"/>
    <s v="Color"/>
    <x v="5"/>
    <s v="English"/>
    <s v="Germany"/>
    <s v="PG-13"/>
    <s v="Bruce Willis"/>
    <x v="539"/>
    <n v="13000"/>
    <n v="15053"/>
    <n v="503"/>
    <n v="0"/>
    <n v="6.6"/>
    <n v="199"/>
    <n v="102"/>
    <n v="36883539"/>
    <n v="52000000"/>
    <x v="1038"/>
  </r>
  <r>
    <s v="300"/>
    <n v="1"/>
    <d v="2006-07-09T00:00:00"/>
    <s v="Color"/>
    <x v="5"/>
    <s v="English"/>
    <s v="USA"/>
    <s v="R"/>
    <s v="Gerard Butler"/>
    <x v="571"/>
    <n v="18000"/>
    <n v="32360"/>
    <n v="0"/>
    <n v="13000"/>
    <n v="7.7"/>
    <n v="460"/>
    <n v="117"/>
    <n v="210592590"/>
    <n v="65000000"/>
    <x v="1039"/>
  </r>
  <r>
    <s v="A Good Year"/>
    <n v="1"/>
    <d v="2006-02-08T00:00:00"/>
    <s v="Color"/>
    <x v="1"/>
    <s v="English"/>
    <s v="USA"/>
    <s v="PG-13"/>
    <s v="Archie Panjabi"/>
    <x v="47"/>
    <n v="883"/>
    <n v="3611"/>
    <n v="0"/>
    <n v="9000"/>
    <n v="6.9"/>
    <n v="147"/>
    <n v="117"/>
    <n v="7458269"/>
    <n v="35000000"/>
    <x v="1040"/>
  </r>
  <r>
    <s v="A Prairie Home Companion"/>
    <n v="1"/>
    <d v="2006-11-15T00:00:00"/>
    <s v="Color"/>
    <x v="1"/>
    <s v="English"/>
    <s v="Germany"/>
    <s v="PG-13"/>
    <s v="Meryl Streep"/>
    <x v="204"/>
    <n v="11000"/>
    <n v="12946"/>
    <n v="500"/>
    <n v="683"/>
    <n v="6.8"/>
    <n v="211"/>
    <n v="105"/>
    <n v="20338609"/>
    <n v="10000000"/>
    <x v="1041"/>
  </r>
  <r>
    <s v="A Scanner Darkly"/>
    <n v="1"/>
    <d v="2006-06-21T00:00:00"/>
    <s v="Color"/>
    <x v="8"/>
    <s v="English"/>
    <s v="USA"/>
    <s v="R"/>
    <s v="Robert Downey Jr."/>
    <x v="507"/>
    <n v="21000"/>
    <n v="39507"/>
    <n v="0"/>
    <n v="0"/>
    <n v="7.1"/>
    <n v="232"/>
    <n v="100"/>
    <n v="5480996"/>
    <n v="8700000"/>
    <x v="1042"/>
  </r>
  <r>
    <s v="Alex Rider: Operation Stormbreaker"/>
    <n v="1"/>
    <d v="2006-03-17T00:00:00"/>
    <s v="Color"/>
    <x v="5"/>
    <s v="English"/>
    <s v="Germany"/>
    <s v="PG"/>
    <s v="Alex Pettyfer"/>
    <x v="745"/>
    <n v="15000"/>
    <n v="15638"/>
    <n v="13"/>
    <n v="823"/>
    <n v="5.0999999999999996"/>
    <n v="66"/>
    <n v="93"/>
    <n v="652526"/>
    <n v="40000000"/>
    <x v="1043"/>
  </r>
  <r>
    <s v="All the King's Men"/>
    <n v="1"/>
    <d v="2006-11-20T00:00:00"/>
    <s v="Black and White"/>
    <x v="2"/>
    <s v="English"/>
    <s v="Germany"/>
    <s v="PG-13"/>
    <s v="Kate Winslet"/>
    <x v="748"/>
    <n v="14000"/>
    <n v="27614"/>
    <n v="234"/>
    <n v="0"/>
    <n v="6.2"/>
    <n v="127"/>
    <n v="128"/>
    <n v="7221458"/>
    <n v="55000000"/>
    <x v="1044"/>
  </r>
  <r>
    <s v="Alone with Her"/>
    <n v="1"/>
    <d v="2006-12-14T00:00:00"/>
    <s v="Black and White"/>
    <x v="3"/>
    <s v="English"/>
    <s v="Poland"/>
    <s v="Not Rated"/>
    <s v="Jordana Spiro"/>
    <x v="749"/>
    <n v="262"/>
    <n v="509"/>
    <n v="0"/>
    <n v="244"/>
    <n v="6.1"/>
    <n v="71"/>
    <n v="78"/>
    <n v="10018"/>
    <n v="1000000"/>
    <x v="1045"/>
  </r>
  <r>
    <s v="American Dreamz"/>
    <n v="1"/>
    <d v="2006-12-13T00:00:00"/>
    <s v="Color"/>
    <x v="1"/>
    <s v="English"/>
    <s v="USA"/>
    <s v="PG-13"/>
    <s v="Judy Greer"/>
    <x v="591"/>
    <n v="2000"/>
    <n v="5992"/>
    <n v="80"/>
    <n v="300"/>
    <n v="5.5"/>
    <n v="153"/>
    <n v="107"/>
    <n v="7156725"/>
    <n v="19000000"/>
    <x v="1046"/>
  </r>
  <r>
    <s v="Apocalypto"/>
    <n v="1"/>
    <d v="2006-05-13T00:00:00"/>
    <s v="Color"/>
    <x v="5"/>
    <s v="Maya"/>
    <s v="Poland"/>
    <s v="R"/>
    <s v="Rudy Youngblood"/>
    <x v="635"/>
    <n v="708"/>
    <n v="848"/>
    <n v="0"/>
    <n v="14000"/>
    <n v="7.8"/>
    <n v="283"/>
    <n v="139"/>
    <n v="50859889"/>
    <n v="40000000"/>
    <x v="1047"/>
  </r>
  <r>
    <s v="Aquamarine"/>
    <n v="1"/>
    <d v="2006-01-23T00:00:00"/>
    <s v="Color"/>
    <x v="1"/>
    <s v="English"/>
    <s v="USA"/>
    <s v="PG"/>
    <s v="Tammin Sursok"/>
    <x v="750"/>
    <n v="836"/>
    <n v="3963"/>
    <n v="20"/>
    <n v="0"/>
    <n v="5.3"/>
    <n v="66"/>
    <n v="104"/>
    <n v="18595716"/>
    <n v="12000000"/>
    <x v="1048"/>
  </r>
  <r>
    <s v="Arthur and the Invisibles"/>
    <n v="1"/>
    <d v="2006-11-20T00:00:00"/>
    <s v="Color"/>
    <x v="0"/>
    <s v="English"/>
    <s v="France"/>
    <s v="PG"/>
    <s v="Mia Farrow"/>
    <x v="751"/>
    <n v="563"/>
    <n v="683"/>
    <n v="0"/>
    <n v="941"/>
    <n v="6"/>
    <n v="101"/>
    <n v="94"/>
    <n v="15131330"/>
    <n v="86000000"/>
    <x v="1049"/>
  </r>
  <r>
    <s v="Babel"/>
    <n v="1"/>
    <d v="2006-03-28T00:00:00"/>
    <s v="Color"/>
    <x v="2"/>
    <s v="English"/>
    <s v="France"/>
    <s v="R"/>
    <s v="Brad Pitt"/>
    <x v="7"/>
    <n v="11000"/>
    <n v="11248"/>
    <n v="0"/>
    <n v="0"/>
    <n v="7.5"/>
    <n v="285"/>
    <n v="143"/>
    <n v="34300771"/>
    <n v="25000000"/>
    <x v="1050"/>
  </r>
  <r>
    <s v="Barnyard"/>
    <n v="1"/>
    <d v="2006-03-08T00:00:00"/>
    <s v="Color"/>
    <x v="8"/>
    <s v="English"/>
    <s v="Germany"/>
    <s v="PG"/>
    <s v="Rob Paulsen"/>
    <x v="373"/>
    <n v="677"/>
    <n v="2055"/>
    <n v="176"/>
    <n v="605"/>
    <n v="5.6"/>
    <n v="98"/>
    <n v="90"/>
    <n v="72601713"/>
    <n v="51000000"/>
    <x v="1051"/>
  </r>
  <r>
    <s v="Basic Instinct 2"/>
    <n v="1"/>
    <d v="2006-11-27T00:00:00"/>
    <s v="Color"/>
    <x v="3"/>
    <s v="English"/>
    <s v="UK"/>
    <s v="R"/>
    <s v="Charlotte Rampling"/>
    <x v="336"/>
    <n v="844"/>
    <n v="1899"/>
    <n v="105"/>
    <n v="764"/>
    <n v="4.2"/>
    <n v="159"/>
    <n v="116"/>
    <n v="5851188"/>
    <n v="70000000"/>
    <x v="1052"/>
  </r>
  <r>
    <s v="Beer League"/>
    <n v="1"/>
    <d v="2006-09-30T00:00:00"/>
    <s v="Color"/>
    <x v="1"/>
    <s v="English"/>
    <s v="Poland"/>
    <s v="R"/>
    <s v="Joe Lo Truglio"/>
    <x v="752"/>
    <n v="833"/>
    <n v="2753"/>
    <n v="3"/>
    <n v="323"/>
    <n v="6"/>
    <n v="20"/>
    <n v="86"/>
    <n v="475000"/>
    <n v="2800000"/>
    <x v="1053"/>
  </r>
  <r>
    <s v="Beerfest"/>
    <n v="1"/>
    <d v="2006-08-26T00:00:00"/>
    <s v="Color"/>
    <x v="1"/>
    <s v="English"/>
    <s v="France"/>
    <s v="R"/>
    <s v="Chris Moss"/>
    <x v="276"/>
    <n v="33000"/>
    <n v="35345"/>
    <n v="422"/>
    <n v="0"/>
    <n v="6.3"/>
    <n v="91"/>
    <n v="110"/>
    <n v="19179969"/>
    <n v="17500000"/>
    <x v="1054"/>
  </r>
  <r>
    <s v="Bella"/>
    <n v="1"/>
    <d v="2006-10-20T00:00:00"/>
    <s v="Color"/>
    <x v="2"/>
    <s v="English"/>
    <s v="Poland"/>
    <s v="PG-13"/>
    <s v="Armando Riesco"/>
    <x v="753"/>
    <n v="625"/>
    <n v="2747"/>
    <n v="38"/>
    <n v="0"/>
    <n v="7.4"/>
    <n v="60"/>
    <n v="91"/>
    <n v="8108247"/>
    <n v="3300000"/>
    <x v="1055"/>
  </r>
  <r>
    <s v="Big Momma's House 2"/>
    <n v="1"/>
    <d v="2006-06-24T00:00:00"/>
    <s v="Color"/>
    <x v="1"/>
    <s v="English"/>
    <s v="USA"/>
    <s v="PG-13"/>
    <s v="ChloÃ« Grace Moretz"/>
    <x v="265"/>
    <n v="17000"/>
    <n v="19334"/>
    <n v="14"/>
    <n v="663"/>
    <n v="4.5999999999999996"/>
    <n v="65"/>
    <n v="99"/>
    <n v="70163652"/>
    <n v="40000000"/>
    <x v="1056"/>
  </r>
  <r>
    <s v="Black Book"/>
    <n v="1"/>
    <d v="2006-11-03T00:00:00"/>
    <s v="Color"/>
    <x v="2"/>
    <s v="Dutch"/>
    <s v="Netherlands"/>
    <s v="R"/>
    <s v="Michiel Huisman"/>
    <x v="56"/>
    <n v="2000"/>
    <n v="2590"/>
    <n v="719"/>
    <n v="0"/>
    <n v="7.8"/>
    <n v="231"/>
    <n v="145"/>
    <n v="4398392"/>
    <n v="21000000"/>
    <x v="1057"/>
  </r>
  <r>
    <s v="Black Christmas"/>
    <n v="1"/>
    <d v="2006-03-26T00:00:00"/>
    <s v="Color"/>
    <x v="4"/>
    <s v="English"/>
    <s v="USA"/>
    <s v="R"/>
    <s v="Oliver Hudson"/>
    <x v="543"/>
    <n v="607"/>
    <n v="1611"/>
    <n v="17"/>
    <n v="0"/>
    <n v="4.5"/>
    <n v="186"/>
    <n v="94"/>
    <n v="16235293"/>
    <n v="9000000"/>
    <x v="1058"/>
  </r>
  <r>
    <s v="Black Snake Moan"/>
    <n v="1"/>
    <d v="2006-11-30T00:00:00"/>
    <s v="Black and White"/>
    <x v="2"/>
    <s v="English"/>
    <s v="Poland"/>
    <s v="R"/>
    <s v="Justin Timberlake"/>
    <x v="678"/>
    <n v="3000"/>
    <n v="5012"/>
    <n v="153"/>
    <n v="0"/>
    <n v="7"/>
    <n v="197"/>
    <n v="116"/>
    <n v="9396487"/>
    <n v="15000000"/>
    <x v="1059"/>
  </r>
  <r>
    <s v="Blood Diamond"/>
    <n v="1"/>
    <d v="2006-04-11T00:00:00"/>
    <s v="Color"/>
    <x v="0"/>
    <s v="English"/>
    <s v="Germany"/>
    <s v="R"/>
    <s v="Leonardo DiCaprio"/>
    <x v="525"/>
    <n v="29000"/>
    <n v="33160"/>
    <n v="380"/>
    <n v="14000"/>
    <n v="8"/>
    <n v="166"/>
    <n v="143"/>
    <n v="57366262"/>
    <n v="100000000"/>
    <x v="1060"/>
  </r>
  <r>
    <s v="Bobby"/>
    <n v="1"/>
    <d v="2006-08-23T00:00:00"/>
    <s v="Color"/>
    <x v="2"/>
    <s v="English"/>
    <s v="USA"/>
    <s v="R"/>
    <s v="Anthony Hopkins"/>
    <x v="754"/>
    <n v="12000"/>
    <n v="13528"/>
    <n v="0"/>
    <n v="0"/>
    <n v="7"/>
    <n v="195"/>
    <n v="112"/>
    <n v="11204499"/>
    <n v="14000000"/>
    <x v="1061"/>
  </r>
  <r>
    <s v="Borat: Cultural Learnings of America for Make Benefit Glorious Nation of Kazakhstan"/>
    <n v="1"/>
    <d v="2006-02-24T00:00:00"/>
    <s v="Color"/>
    <x v="1"/>
    <s v="English"/>
    <s v="France"/>
    <s v="R"/>
    <s v="Luenell"/>
    <x v="755"/>
    <n v="332"/>
    <n v="505"/>
    <n v="119"/>
    <n v="0"/>
    <n v="7.3"/>
    <n v="343"/>
    <n v="82"/>
    <n v="128505958"/>
    <n v="18000000"/>
    <x v="1062"/>
  </r>
  <r>
    <s v="Cars"/>
    <n v="1"/>
    <d v="2006-01-14T00:00:00"/>
    <s v="Color"/>
    <x v="0"/>
    <s v="English"/>
    <s v="USA"/>
    <s v="G"/>
    <s v="John Ratzenberger"/>
    <x v="756"/>
    <n v="1000"/>
    <n v="4905"/>
    <n v="487"/>
    <n v="0"/>
    <n v="7.2"/>
    <n v="256"/>
    <n v="117"/>
    <n v="244052771"/>
    <n v="120000000"/>
    <x v="1063"/>
  </r>
  <r>
    <s v="Casino Royale"/>
    <n v="1"/>
    <d v="2006-11-27T00:00:00"/>
    <s v="Black and White"/>
    <x v="5"/>
    <s v="English"/>
    <s v="UK"/>
    <s v="PG-13"/>
    <s v="Eva Green"/>
    <x v="147"/>
    <n v="6000"/>
    <n v="9125"/>
    <n v="258"/>
    <n v="0"/>
    <n v="8"/>
    <n v="400"/>
    <n v="144"/>
    <n v="167007184"/>
    <n v="150000000"/>
    <x v="1064"/>
  </r>
  <r>
    <s v="Catch a Fire"/>
    <n v="1"/>
    <d v="2006-08-10T00:00:00"/>
    <s v="Color"/>
    <x v="6"/>
    <s v="English"/>
    <s v="France"/>
    <s v="PG-13"/>
    <s v="Derek Luke"/>
    <x v="392"/>
    <n v="543"/>
    <n v="678"/>
    <n v="176"/>
    <n v="447"/>
    <n v="6.7"/>
    <n v="108"/>
    <n v="98"/>
    <n v="4291965"/>
    <n v="14000000"/>
    <x v="1065"/>
  </r>
  <r>
    <s v="Children of Men"/>
    <n v="1"/>
    <d v="2006-08-17T00:00:00"/>
    <s v="Color"/>
    <x v="2"/>
    <s v="English"/>
    <s v="USA"/>
    <s v="R"/>
    <s v="Charlie Hunnam"/>
    <x v="309"/>
    <n v="16000"/>
    <n v="16479"/>
    <n v="0"/>
    <n v="17000"/>
    <n v="7.9"/>
    <n v="372"/>
    <n v="109"/>
    <n v="35286428"/>
    <n v="76000000"/>
    <x v="1066"/>
  </r>
  <r>
    <s v="Clerks II"/>
    <n v="1"/>
    <d v="2006-07-22T00:00:00"/>
    <s v="Black and White"/>
    <x v="1"/>
    <s v="English"/>
    <s v="Poland"/>
    <s v="R"/>
    <s v="Ethan Suplee"/>
    <x v="217"/>
    <n v="1000"/>
    <n v="2990"/>
    <n v="0"/>
    <n v="0"/>
    <n v="7.4"/>
    <n v="174"/>
    <n v="97"/>
    <n v="24138847"/>
    <n v="5000000"/>
    <x v="1067"/>
  </r>
  <r>
    <s v="Click"/>
    <n v="1"/>
    <d v="2006-03-02T00:00:00"/>
    <s v="Color"/>
    <x v="1"/>
    <s v="English"/>
    <s v="China"/>
    <s v="PG-13"/>
    <s v="Adam Sandler"/>
    <x v="556"/>
    <n v="11000"/>
    <n v="12700"/>
    <n v="153"/>
    <n v="7000"/>
    <n v="6.4"/>
    <n v="173"/>
    <n v="107"/>
    <n v="137340146"/>
    <n v="70000000"/>
    <x v="1068"/>
  </r>
  <r>
    <s v="Come Early Morning"/>
    <n v="1"/>
    <d v="2006-09-10T00:00:00"/>
    <s v="Color"/>
    <x v="2"/>
    <s v="English"/>
    <s v="USA"/>
    <s v="R"/>
    <s v="Tim Blake Nelson"/>
    <x v="757"/>
    <n v="596"/>
    <n v="1081"/>
    <n v="781"/>
    <n v="224"/>
    <n v="6.2"/>
    <n v="36"/>
    <n v="97"/>
    <n v="117560"/>
    <n v="6000000"/>
    <x v="1069"/>
  </r>
  <r>
    <s v="Copying Beethoven"/>
    <n v="1"/>
    <d v="2006-02-02T00:00:00"/>
    <s v="Color"/>
    <x v="6"/>
    <s v="English"/>
    <s v="Germany"/>
    <s v="PG-13"/>
    <s v="Phyllida Law"/>
    <x v="758"/>
    <n v="60"/>
    <n v="150"/>
    <n v="238"/>
    <n v="0"/>
    <n v="6.8"/>
    <n v="78"/>
    <n v="104"/>
    <n v="352786"/>
    <n v="11000000"/>
    <x v="1070"/>
  </r>
  <r>
    <s v="Crank"/>
    <n v="1"/>
    <d v="2006-12-28T00:00:00"/>
    <s v="Color"/>
    <x v="5"/>
    <s v="English"/>
    <s v="Poland"/>
    <s v="R"/>
    <s v="Jason Statham"/>
    <x v="759"/>
    <n v="26000"/>
    <n v="28767"/>
    <n v="83"/>
    <n v="0"/>
    <n v="7"/>
    <n v="170"/>
    <n v="93"/>
    <n v="27829874"/>
    <n v="12000000"/>
    <x v="1071"/>
  </r>
  <r>
    <s v="Crossover"/>
    <n v="1"/>
    <d v="2006-04-09T00:00:00"/>
    <s v="Color"/>
    <x v="5"/>
    <s v="English"/>
    <s v="Poland"/>
    <s v="PG-13"/>
    <s v="Wesley Jonathan"/>
    <x v="760"/>
    <n v="592"/>
    <n v="2000"/>
    <n v="17"/>
    <n v="244"/>
    <n v="2.1"/>
    <n v="25"/>
    <n v="95"/>
    <n v="7009668"/>
    <n v="5600000"/>
    <x v="1072"/>
  </r>
  <r>
    <s v="Curious George"/>
    <n v="1"/>
    <d v="2006-03-15T00:00:00"/>
    <s v="Color"/>
    <x v="0"/>
    <s v="English"/>
    <s v="USA"/>
    <s v="G"/>
    <s v="Will Ferrell"/>
    <x v="761"/>
    <n v="8000"/>
    <n v="11124"/>
    <n v="5"/>
    <n v="624"/>
    <n v="6.6"/>
    <n v="87"/>
    <n v="78"/>
    <n v="58336565"/>
    <n v="50000000"/>
    <x v="1073"/>
  </r>
  <r>
    <s v="Curse of the Golden Flower"/>
    <n v="1"/>
    <d v="2006-03-17T00:00:00"/>
    <s v="Color"/>
    <x v="2"/>
    <s v="Mandarin"/>
    <s v="China"/>
    <s v="R"/>
    <s v="Li Gong"/>
    <x v="362"/>
    <n v="879"/>
    <n v="949"/>
    <n v="611"/>
    <n v="0"/>
    <n v="7"/>
    <n v="189"/>
    <n v="114"/>
    <n v="6565495"/>
    <n v="45000000"/>
    <x v="1074"/>
  </r>
  <r>
    <s v="Date Movie"/>
    <n v="1"/>
    <d v="2006-03-03T00:00:00"/>
    <s v="Color"/>
    <x v="1"/>
    <s v="English"/>
    <s v="Poland"/>
    <s v="PG-13"/>
    <s v="Alyson Hannigan"/>
    <x v="762"/>
    <n v="3000"/>
    <n v="6539"/>
    <n v="64"/>
    <n v="806"/>
    <n v="2.7"/>
    <n v="99"/>
    <n v="85"/>
    <n v="48546578"/>
    <n v="20000000"/>
    <x v="1075"/>
  </r>
  <r>
    <s v="DOA: Dead or Alive"/>
    <n v="1"/>
    <d v="2006-09-12T00:00:00"/>
    <s v="Color"/>
    <x v="5"/>
    <s v="English"/>
    <s v="USA"/>
    <s v="PG-13"/>
    <s v="Steve Howey"/>
    <x v="763"/>
    <n v="826"/>
    <n v="4473"/>
    <n v="23"/>
    <n v="0"/>
    <n v="4.8"/>
    <n v="110"/>
    <n v="87"/>
    <n v="480314"/>
    <n v="21000000"/>
    <x v="1076"/>
  </r>
  <r>
    <s v="Doogal"/>
    <n v="1"/>
    <d v="2006-02-04T00:00:00"/>
    <s v="Color"/>
    <x v="0"/>
    <s v="English"/>
    <s v="Poland"/>
    <s v="G"/>
    <s v="Jimmy Fallon"/>
    <x v="764"/>
    <n v="787"/>
    <n v="2185"/>
    <n v="3"/>
    <n v="346"/>
    <n v="2.8"/>
    <n v="31"/>
    <n v="77"/>
    <n v="7382993"/>
    <n v="20000000"/>
    <x v="1077"/>
  </r>
  <r>
    <s v="Dreamgirls"/>
    <n v="1"/>
    <d v="2006-12-03T00:00:00"/>
    <s v="Color"/>
    <x v="2"/>
    <s v="English"/>
    <s v="USA"/>
    <s v="PG-13"/>
    <s v="Loretta Devine"/>
    <x v="594"/>
    <n v="912"/>
    <n v="2856"/>
    <n v="386"/>
    <n v="0"/>
    <n v="6.5"/>
    <n v="241"/>
    <n v="130"/>
    <n v="103338338"/>
    <n v="70000000"/>
    <x v="1078"/>
  </r>
  <r>
    <s v="Eight Below"/>
    <n v="1"/>
    <d v="2006-04-24T00:00:00"/>
    <s v="Color"/>
    <x v="0"/>
    <s v="English"/>
    <s v="France"/>
    <s v="PG"/>
    <s v="Paul Walker"/>
    <x v="765"/>
    <n v="23000"/>
    <n v="24300"/>
    <n v="155"/>
    <n v="11000"/>
    <n v="7.3"/>
    <n v="118"/>
    <n v="120"/>
    <n v="81593527"/>
    <n v="40000000"/>
    <x v="1079"/>
  </r>
  <r>
    <s v="Employee of the Month"/>
    <n v="1"/>
    <d v="2006-05-16T00:00:00"/>
    <s v="Color"/>
    <x v="1"/>
    <s v="English"/>
    <s v="USA"/>
    <s v="PG-13"/>
    <s v="Dane Cook"/>
    <x v="766"/>
    <n v="1000"/>
    <n v="4441"/>
    <n v="27"/>
    <n v="0"/>
    <n v="5.5"/>
    <n v="85"/>
    <n v="103"/>
    <n v="28435406"/>
    <n v="12000000"/>
    <x v="1080"/>
  </r>
  <r>
    <s v="Eragon"/>
    <n v="1"/>
    <d v="2006-02-07T00:00:00"/>
    <s v="Black and White"/>
    <x v="5"/>
    <s v="English"/>
    <s v="India"/>
    <s v="PG"/>
    <s v="Djimon Hounsou"/>
    <x v="767"/>
    <n v="3000"/>
    <n v="4487"/>
    <n v="14"/>
    <n v="0"/>
    <n v="5.0999999999999996"/>
    <n v="170"/>
    <n v="104"/>
    <n v="75030163"/>
    <n v="100000000"/>
    <x v="1081"/>
  </r>
  <r>
    <s v="Exiled"/>
    <n v="1"/>
    <d v="2006-11-19T00:00:00"/>
    <s v="Color"/>
    <x v="5"/>
    <s v="Cantonese"/>
    <s v="Hong Kong"/>
    <s v="R"/>
    <s v="Simon Yam"/>
    <x v="768"/>
    <n v="155"/>
    <n v="398"/>
    <n v="143"/>
    <n v="528"/>
    <n v="7.3"/>
    <n v="98"/>
    <n v="110"/>
    <n v="49413"/>
    <n v="35000000"/>
    <x v="1082"/>
  </r>
  <r>
    <s v="Eye of the Dolphin"/>
    <n v="1"/>
    <d v="2006-04-12T00:00:00"/>
    <s v="Color"/>
    <x v="1"/>
    <s v="English"/>
    <s v="USA"/>
    <s v="PG-13"/>
    <s v="Katharine Ross"/>
    <x v="769"/>
    <n v="640"/>
    <n v="1491"/>
    <n v="0"/>
    <n v="140"/>
    <n v="5.7"/>
    <n v="18"/>
    <n v="100"/>
    <n v="71904"/>
    <n v="2500000"/>
    <x v="1083"/>
  </r>
  <r>
    <s v="Facing the Giants"/>
    <n v="1"/>
    <d v="2006-03-10T00:00:00"/>
    <s v="Color"/>
    <x v="2"/>
    <s v="English"/>
    <s v="Hong Kong"/>
    <s v="PG"/>
    <s v="Alex Kendrick"/>
    <x v="770"/>
    <n v="589"/>
    <n v="916"/>
    <n v="589"/>
    <n v="0"/>
    <n v="6.7"/>
    <n v="31"/>
    <n v="111"/>
    <n v="10174663"/>
    <n v="100000"/>
    <x v="1084"/>
  </r>
  <r>
    <s v="Factory Girl"/>
    <n v="1"/>
    <d v="2006-03-18T00:00:00"/>
    <s v="Color"/>
    <x v="6"/>
    <s v="English"/>
    <s v="USA"/>
    <s v="R"/>
    <s v="Hayden Christensen"/>
    <x v="771"/>
    <n v="4000"/>
    <n v="6526"/>
    <n v="60"/>
    <n v="3000"/>
    <n v="6.4"/>
    <n v="117"/>
    <n v="99"/>
    <n v="1654367"/>
    <n v="7000000"/>
    <x v="1085"/>
  </r>
  <r>
    <s v="Failure to Launch"/>
    <n v="1"/>
    <d v="2006-02-12T00:00:00"/>
    <s v="Color"/>
    <x v="1"/>
    <s v="English"/>
    <s v="Hong Kong"/>
    <s v="PG-13"/>
    <s v="Bradley Cooper"/>
    <x v="100"/>
    <n v="14000"/>
    <n v="37967"/>
    <n v="9"/>
    <n v="2000"/>
    <n v="5.6"/>
    <n v="143"/>
    <n v="95"/>
    <n v="88658172"/>
    <n v="50000000"/>
    <x v="1086"/>
  </r>
  <r>
    <s v="Fido"/>
    <n v="1"/>
    <d v="2006-10-24T00:00:00"/>
    <s v="Black and White"/>
    <x v="1"/>
    <s v="English"/>
    <s v="Canada"/>
    <s v="R"/>
    <s v="Alexia Fast"/>
    <x v="772"/>
    <n v="553"/>
    <n v="786"/>
    <n v="8"/>
    <n v="0"/>
    <n v="6.8"/>
    <n v="140"/>
    <n v="93"/>
    <n v="298110"/>
    <n v="8000000"/>
    <x v="1087"/>
  </r>
  <r>
    <s v="Final Destination 3"/>
    <n v="1"/>
    <d v="2006-07-16T00:00:00"/>
    <s v="Color"/>
    <x v="4"/>
    <s v="English"/>
    <s v="Germany"/>
    <s v="R"/>
    <s v="Chelan Simmons"/>
    <x v="41"/>
    <n v="440"/>
    <n v="2420"/>
    <n v="70"/>
    <n v="0"/>
    <n v="5.8"/>
    <n v="216"/>
    <n v="86"/>
    <n v="54098051"/>
    <n v="25000000"/>
    <x v="1088"/>
  </r>
  <r>
    <s v="Find Me Guilty"/>
    <n v="1"/>
    <d v="2006-08-23T00:00:00"/>
    <s v="Color"/>
    <x v="6"/>
    <s v="English"/>
    <s v="Germany"/>
    <s v="R"/>
    <s v="Peter Dinklage"/>
    <x v="773"/>
    <n v="22000"/>
    <n v="37606"/>
    <n v="0"/>
    <n v="0"/>
    <n v="7.1"/>
    <n v="94"/>
    <n v="125"/>
    <n v="1172769"/>
    <n v="13000000"/>
    <x v="1089"/>
  </r>
  <r>
    <s v="Firewall"/>
    <n v="1"/>
    <d v="2006-11-06T00:00:00"/>
    <s v="Color"/>
    <x v="3"/>
    <s v="English"/>
    <s v="USA"/>
    <s v="PG-13"/>
    <s v="Jimmy Bennett"/>
    <x v="642"/>
    <n v="87000"/>
    <n v="101383"/>
    <n v="12"/>
    <n v="773"/>
    <n v="5.8"/>
    <n v="171"/>
    <n v="105"/>
    <n v="48745150"/>
    <n v="50000000"/>
    <x v="1090"/>
  </r>
  <r>
    <s v="Flags of Our Fathers"/>
    <n v="1"/>
    <d v="2006-05-09T00:00:00"/>
    <s v="Color"/>
    <x v="2"/>
    <s v="English"/>
    <s v="Hong Kong"/>
    <s v="R"/>
    <s v="Paul Walker"/>
    <x v="105"/>
    <n v="23000"/>
    <n v="24468"/>
    <n v="16000"/>
    <n v="0"/>
    <n v="7.1"/>
    <n v="279"/>
    <n v="135"/>
    <n v="33574332"/>
    <n v="90000000"/>
    <x v="1091"/>
  </r>
  <r>
    <s v="Flicka"/>
    <n v="1"/>
    <d v="2006-11-01T00:00:00"/>
    <s v="Color"/>
    <x v="0"/>
    <s v="English"/>
    <s v="USA"/>
    <s v="PG"/>
    <s v="Alison Lohman"/>
    <x v="548"/>
    <n v="1000"/>
    <n v="3845"/>
    <n v="15"/>
    <n v="1000"/>
    <n v="6.2"/>
    <n v="46"/>
    <n v="95"/>
    <n v="20998709"/>
    <n v="15000000"/>
    <x v="1092"/>
  </r>
  <r>
    <s v="Flushed Away"/>
    <n v="1"/>
    <d v="2006-05-23T00:00:00"/>
    <s v="Color"/>
    <x v="0"/>
    <s v="English"/>
    <s v="UK"/>
    <s v="PG"/>
    <s v="Hugh Jackman"/>
    <x v="774"/>
    <n v="20000"/>
    <n v="35161"/>
    <n v="42"/>
    <n v="0"/>
    <n v="6.7"/>
    <n v="135"/>
    <n v="85"/>
    <n v="64459316"/>
    <n v="149000000"/>
    <x v="1093"/>
  </r>
  <r>
    <s v="Flyboys"/>
    <n v="1"/>
    <d v="2006-03-29T00:00:00"/>
    <s v="Black and White"/>
    <x v="5"/>
    <s v="English"/>
    <s v="UK"/>
    <s v="PG-13"/>
    <s v="James Franco"/>
    <x v="775"/>
    <n v="11000"/>
    <n v="12634"/>
    <n v="23"/>
    <n v="2000"/>
    <n v="6.6"/>
    <n v="123"/>
    <n v="140"/>
    <n v="13082288"/>
    <n v="60000000"/>
    <x v="1094"/>
  </r>
  <r>
    <s v="For Your Consideration"/>
    <n v="1"/>
    <d v="2006-01-12T00:00:00"/>
    <s v="Color"/>
    <x v="1"/>
    <s v="English"/>
    <s v="Hong Kong"/>
    <s v="PG-13"/>
    <s v="John Michael Higgins"/>
    <x v="14"/>
    <n v="957"/>
    <n v="3535"/>
    <n v="378"/>
    <n v="650"/>
    <n v="6.3"/>
    <n v="144"/>
    <n v="86"/>
    <n v="5542025"/>
    <n v="12000000"/>
    <x v="1095"/>
  </r>
  <r>
    <s v="Friends with Money"/>
    <n v="1"/>
    <d v="2006-09-28T00:00:00"/>
    <s v="Color"/>
    <x v="1"/>
    <s v="English"/>
    <s v="USA"/>
    <s v="R"/>
    <s v="Greg Germann"/>
    <x v="235"/>
    <n v="435"/>
    <n v="1140"/>
    <n v="132"/>
    <n v="515"/>
    <n v="5.9"/>
    <n v="111"/>
    <n v="88"/>
    <n v="13367101"/>
    <n v="6500000"/>
    <x v="1096"/>
  </r>
  <r>
    <s v="Fur: An Imaginary Portrait of Diane Arbus"/>
    <n v="1"/>
    <d v="2006-05-28T00:00:00"/>
    <s v="Color"/>
    <x v="6"/>
    <s v="English"/>
    <s v="Hong Kong"/>
    <s v="R"/>
    <s v="Robert Downey Jr."/>
    <x v="400"/>
    <n v="21000"/>
    <n v="25173"/>
    <n v="30"/>
    <n v="0"/>
    <n v="6.5"/>
    <n v="105"/>
    <n v="122"/>
    <n v="220914"/>
    <n v="16800000"/>
    <x v="1097"/>
  </r>
  <r>
    <s v="Gridiron Gang"/>
    <n v="1"/>
    <d v="2006-09-04T00:00:00"/>
    <s v="Color"/>
    <x v="3"/>
    <s v="English"/>
    <s v="USA"/>
    <s v="PG-13"/>
    <s v="Dwayne Johnson"/>
    <x v="776"/>
    <n v="12000"/>
    <n v="15811"/>
    <n v="21"/>
    <n v="0"/>
    <n v="6.9"/>
    <n v="85"/>
    <n v="125"/>
    <n v="38432823"/>
    <n v="30000000"/>
    <x v="1098"/>
  </r>
  <r>
    <s v="Half Nelson"/>
    <n v="1"/>
    <d v="2006-09-25T00:00:00"/>
    <s v="Color"/>
    <x v="2"/>
    <s v="English"/>
    <s v="Canada"/>
    <s v="R"/>
    <s v="Ryan Gosling"/>
    <x v="777"/>
    <n v="33000"/>
    <n v="33734"/>
    <n v="31"/>
    <n v="0"/>
    <n v="7.2"/>
    <n v="208"/>
    <n v="106"/>
    <n v="2694973"/>
    <n v="700000"/>
    <x v="1099"/>
  </r>
  <r>
    <s v="Happily N'Ever After"/>
    <n v="1"/>
    <d v="2006-09-30T00:00:00"/>
    <s v="Color"/>
    <x v="0"/>
    <s v="English"/>
    <s v="Poland"/>
    <s v="PG"/>
    <s v="Sarah Michelle Gellar"/>
    <x v="778"/>
    <n v="4000"/>
    <n v="6863"/>
    <n v="0"/>
    <n v="261"/>
    <n v="4.5"/>
    <n v="93"/>
    <n v="75"/>
    <n v="15519841"/>
    <n v="47000000"/>
    <x v="1100"/>
  </r>
  <r>
    <s v="Happy Feet"/>
    <n v="1"/>
    <d v="2006-02-10T00:00:00"/>
    <s v="Color"/>
    <x v="8"/>
    <s v="English"/>
    <s v="USA"/>
    <s v="PG"/>
    <s v="Robin Williams"/>
    <x v="779"/>
    <n v="49000"/>
    <n v="70996"/>
    <n v="750"/>
    <n v="0"/>
    <n v="6.5"/>
    <n v="206"/>
    <n v="108"/>
    <n v="197992827"/>
    <n v="100000000"/>
    <x v="1101"/>
  </r>
  <r>
    <s v="Hoot"/>
    <n v="1"/>
    <d v="2006-03-05T00:00:00"/>
    <s v="Color"/>
    <x v="0"/>
    <s v="English"/>
    <s v="Canada"/>
    <s v="PG"/>
    <s v="Logan Lerman"/>
    <x v="780"/>
    <n v="8000"/>
    <n v="10732"/>
    <n v="6"/>
    <n v="647"/>
    <n v="5.6"/>
    <n v="49"/>
    <n v="91"/>
    <n v="8080116"/>
    <n v="15000000"/>
    <x v="1102"/>
  </r>
  <r>
    <s v="I Served the King of England"/>
    <n v="1"/>
    <d v="2006-06-14T00:00:00"/>
    <s v="Color"/>
    <x v="1"/>
    <s v="Czech"/>
    <s v="Czech Republic"/>
    <s v="R"/>
    <s v="Julia Jentsch"/>
    <x v="781"/>
    <n v="61"/>
    <n v="92"/>
    <n v="44"/>
    <n v="1000"/>
    <n v="7.4"/>
    <n v="99"/>
    <n v="113"/>
    <n v="617228"/>
    <n v="84450000"/>
    <x v="1103"/>
  </r>
  <r>
    <s v="I Want Someone to Eat Cheese With"/>
    <n v="1"/>
    <d v="2006-04-04T00:00:00"/>
    <s v="Color"/>
    <x v="1"/>
    <s v="English"/>
    <s v="USA"/>
    <s v="R"/>
    <s v="Jessy Schram"/>
    <x v="782"/>
    <n v="813"/>
    <n v="2179"/>
    <n v="522"/>
    <n v="0"/>
    <n v="6.2"/>
    <n v="32"/>
    <n v="80"/>
    <n v="194568"/>
    <n v="1500000"/>
    <x v="1104"/>
  </r>
  <r>
    <s v="Ice Age: The Meltdown"/>
    <n v="1"/>
    <d v="2006-12-29T00:00:00"/>
    <s v="Color"/>
    <x v="5"/>
    <s v="English"/>
    <s v="Canada"/>
    <s v="PG"/>
    <s v="Denis Leary"/>
    <x v="783"/>
    <n v="835"/>
    <n v="1815"/>
    <n v="107"/>
    <n v="0"/>
    <n v="6.9"/>
    <n v="164"/>
    <n v="115"/>
    <n v="195329763"/>
    <n v="80000000"/>
    <x v="1105"/>
  </r>
  <r>
    <s v="Idlewild"/>
    <n v="1"/>
    <d v="2006-08-23T00:00:00"/>
    <s v="Color"/>
    <x v="3"/>
    <s v="English"/>
    <s v="USA"/>
    <s v="R"/>
    <s v="Cicely Tyson"/>
    <x v="784"/>
    <n v="907"/>
    <n v="3633"/>
    <n v="16"/>
    <n v="489"/>
    <n v="6.2"/>
    <n v="81"/>
    <n v="121"/>
    <n v="12549485"/>
    <n v="15000000"/>
    <x v="1106"/>
  </r>
  <r>
    <s v="In Her Line of Fire"/>
    <n v="1"/>
    <d v="2006-09-25T00:00:00"/>
    <s v="Color"/>
    <x v="5"/>
    <s v="English"/>
    <s v="Germany"/>
    <s v="R"/>
    <s v="David Keith"/>
    <x v="240"/>
    <n v="563"/>
    <n v="1284"/>
    <n v="53"/>
    <n v="42"/>
    <n v="4.0999999999999996"/>
    <n v="8"/>
    <n v="88"/>
    <n v="721"/>
    <n v="1000000"/>
    <x v="1107"/>
  </r>
  <r>
    <s v="Infamous"/>
    <n v="1"/>
    <d v="2006-02-28T00:00:00"/>
    <s v="Color"/>
    <x v="6"/>
    <s v="English"/>
    <s v="USA"/>
    <s v="R"/>
    <s v="Toby Jones"/>
    <x v="385"/>
    <n v="2000"/>
    <n v="3474"/>
    <n v="41"/>
    <n v="0"/>
    <n v="7.1"/>
    <n v="129"/>
    <n v="118"/>
    <n v="1150403"/>
    <n v="13000000"/>
    <x v="1108"/>
  </r>
  <r>
    <s v="Inside Man"/>
    <n v="1"/>
    <d v="2006-03-03T00:00:00"/>
    <s v="Color"/>
    <x v="3"/>
    <s v="English"/>
    <s v="Australia"/>
    <s v="R"/>
    <s v="Denzel Washington"/>
    <x v="11"/>
    <n v="18000"/>
    <n v="19148"/>
    <n v="0"/>
    <n v="0"/>
    <n v="7.6"/>
    <n v="230"/>
    <n v="129"/>
    <n v="88504640"/>
    <n v="45000000"/>
    <x v="1109"/>
  </r>
  <r>
    <s v="Ira &amp; Abby"/>
    <n v="1"/>
    <d v="2006-07-16T00:00:00"/>
    <s v="Color"/>
    <x v="1"/>
    <s v="English"/>
    <s v="USA"/>
    <s v="R"/>
    <s v="Frances Conroy"/>
    <x v="785"/>
    <n v="827"/>
    <n v="3574"/>
    <n v="0"/>
    <n v="360"/>
    <n v="6.5"/>
    <n v="30"/>
    <n v="101"/>
    <n v="220234"/>
    <n v="3500000"/>
    <x v="1110"/>
  </r>
  <r>
    <s v="Jindabyne"/>
    <n v="1"/>
    <d v="2006-03-29T00:00:00"/>
    <s v="Color"/>
    <x v="3"/>
    <s v="English"/>
    <s v="Australia"/>
    <s v="R"/>
    <s v="John Howard"/>
    <x v="786"/>
    <n v="172"/>
    <n v="378"/>
    <n v="10"/>
    <n v="302"/>
    <n v="6.4"/>
    <n v="75"/>
    <n v="118"/>
    <n v="399879"/>
    <n v="15000000"/>
    <x v="1111"/>
  </r>
  <r>
    <s v="Journey from the Fall"/>
    <n v="1"/>
    <d v="2006-05-02T00:00:00"/>
    <s v="Color"/>
    <x v="2"/>
    <s v="Vietnamese"/>
    <s v="USA"/>
    <s v="R"/>
    <s v="Long Nguyen"/>
    <x v="787"/>
    <n v="51"/>
    <n v="83"/>
    <n v="5"/>
    <n v="100"/>
    <n v="7.4"/>
    <n v="15"/>
    <n v="135"/>
    <n v="638951"/>
    <n v="1592000"/>
    <x v="1112"/>
  </r>
  <r>
    <s v="Just My Luck"/>
    <n v="1"/>
    <d v="2006-09-03T00:00:00"/>
    <s v="Color"/>
    <x v="1"/>
    <s v="English"/>
    <s v="Poland"/>
    <s v="PG-13"/>
    <s v="Samaire Armstrong"/>
    <x v="72"/>
    <n v="806"/>
    <n v="3211"/>
    <n v="80"/>
    <n v="0"/>
    <n v="5.3"/>
    <n v="98"/>
    <n v="103"/>
    <n v="17324744"/>
    <n v="28000000"/>
    <x v="1113"/>
  </r>
  <r>
    <s v="Kabhi Alvida Naa Kehna"/>
    <n v="1"/>
    <d v="2006-04-04T00:00:00"/>
    <s v="Color"/>
    <x v="2"/>
    <s v="Hindi"/>
    <s v="India"/>
    <s v="R"/>
    <s v="Shah Rukh Khan"/>
    <x v="788"/>
    <n v="8000"/>
    <n v="10822"/>
    <n v="160"/>
    <n v="659"/>
    <n v="6"/>
    <n v="20"/>
    <n v="193"/>
    <n v="3275443"/>
    <n v="700000000"/>
    <x v="1114"/>
  </r>
  <r>
    <s v="Lady in the Water"/>
    <n v="1"/>
    <d v="2006-12-07T00:00:00"/>
    <s v="Color"/>
    <x v="2"/>
    <s v="English"/>
    <s v="USA"/>
    <s v="PG-13"/>
    <s v="Bryce Dallas Howard"/>
    <x v="144"/>
    <n v="3000"/>
    <n v="5609"/>
    <n v="0"/>
    <n v="0"/>
    <n v="5.6"/>
    <n v="284"/>
    <n v="110"/>
    <n v="42272747"/>
    <n v="70000000"/>
    <x v="1115"/>
  </r>
  <r>
    <s v="Larry the Cable Guy: Health Inspector"/>
    <n v="1"/>
    <d v="2006-11-11T00:00:00"/>
    <s v="Color"/>
    <x v="1"/>
    <s v="English"/>
    <s v="India"/>
    <s v="PG-13"/>
    <s v="Thomas F. Wilson"/>
    <x v="789"/>
    <n v="690"/>
    <n v="2135"/>
    <n v="0"/>
    <n v="110"/>
    <n v="3.1"/>
    <n v="37"/>
    <n v="89"/>
    <n v="15655665"/>
    <n v="4000000"/>
    <x v="1116"/>
  </r>
  <r>
    <s v="Last Holiday"/>
    <n v="1"/>
    <d v="2006-11-18T00:00:00"/>
    <s v="Color"/>
    <x v="0"/>
    <s v="English"/>
    <s v="USA"/>
    <s v="PG-13"/>
    <s v="LL Cool J"/>
    <x v="377"/>
    <n v="1000"/>
    <n v="3757"/>
    <n v="61"/>
    <n v="0"/>
    <n v="6.4"/>
    <n v="99"/>
    <n v="112"/>
    <n v="38360195"/>
    <n v="45000000"/>
    <x v="1117"/>
  </r>
  <r>
    <s v="Letters from Iwo Jima"/>
    <n v="1"/>
    <d v="2006-09-22T00:00:00"/>
    <s v="Color"/>
    <x v="2"/>
    <s v="Japanese"/>
    <s v="India"/>
    <s v="R"/>
    <s v="Yuki Matsuzaki"/>
    <x v="105"/>
    <n v="378"/>
    <n v="751"/>
    <n v="16000"/>
    <n v="5000"/>
    <n v="7.9"/>
    <n v="251"/>
    <n v="141"/>
    <n v="13753931"/>
    <n v="19000000"/>
    <x v="1118"/>
  </r>
  <r>
    <s v="Little Children"/>
    <n v="1"/>
    <d v="2006-06-16T00:00:00"/>
    <s v="Color"/>
    <x v="2"/>
    <s v="English"/>
    <s v="USA"/>
    <s v="R"/>
    <s v="Kate Winslet"/>
    <x v="214"/>
    <n v="14000"/>
    <n v="15337"/>
    <n v="143"/>
    <n v="5000"/>
    <n v="7.6"/>
    <n v="251"/>
    <n v="137"/>
    <n v="5459824"/>
    <n v="26000000"/>
    <x v="1119"/>
  </r>
  <r>
    <s v="Little Miss Sunshine"/>
    <n v="1"/>
    <d v="2006-04-11T00:00:00"/>
    <s v="Color"/>
    <x v="1"/>
    <s v="English"/>
    <s v="India"/>
    <s v="R"/>
    <s v="Steve Carell"/>
    <x v="790"/>
    <n v="7000"/>
    <n v="7227"/>
    <n v="36"/>
    <n v="15000"/>
    <n v="7.9"/>
    <n v="270"/>
    <n v="101"/>
    <n v="59889948"/>
    <n v="8000000"/>
    <x v="1120"/>
  </r>
  <r>
    <s v="Littleman"/>
    <n v="1"/>
    <d v="2006-06-30T00:00:00"/>
    <s v="Color"/>
    <x v="1"/>
    <s v="English"/>
    <s v="India"/>
    <s v="PG-13"/>
    <s v="Chazz Palminteri"/>
    <x v="264"/>
    <n v="979"/>
    <n v="6334"/>
    <n v="322"/>
    <n v="0"/>
    <n v="4.3"/>
    <n v="78"/>
    <n v="98"/>
    <n v="58255287"/>
    <n v="64000000"/>
    <x v="1121"/>
  </r>
  <r>
    <s v="Love's Abiding Joy"/>
    <n v="1"/>
    <d v="2006-06-24T00:00:00"/>
    <s v="Color"/>
    <x v="2"/>
    <m/>
    <s v="USA"/>
    <s v="PG"/>
    <s v="William Morgan Sheppard"/>
    <x v="791"/>
    <n v="702"/>
    <n v="2715"/>
    <n v="84"/>
    <n v="76"/>
    <n v="7.2"/>
    <n v="5"/>
    <n v="87"/>
    <n v="252726"/>
    <n v="3000000"/>
    <x v="1122"/>
  </r>
  <r>
    <s v="Lucky Number Slevin"/>
    <n v="1"/>
    <d v="2006-11-18T00:00:00"/>
    <s v="Color"/>
    <x v="3"/>
    <s v="English"/>
    <s v="Germany"/>
    <s v="R"/>
    <s v="Bruce Willis"/>
    <x v="641"/>
    <n v="13000"/>
    <n v="26451"/>
    <n v="118"/>
    <n v="10000"/>
    <n v="7.8"/>
    <n v="202"/>
    <n v="110"/>
    <n v="22494487"/>
    <n v="27000000"/>
    <x v="1123"/>
  </r>
  <r>
    <s v="Madea's Family Reunion"/>
    <n v="1"/>
    <d v="2006-02-07T00:00:00"/>
    <s v="Color"/>
    <x v="1"/>
    <s v="English"/>
    <s v="Poland"/>
    <s v="PG-13"/>
    <s v="Boris Kodjoe"/>
    <x v="792"/>
    <n v="1000"/>
    <n v="5264"/>
    <n v="0"/>
    <n v="676"/>
    <n v="5"/>
    <n v="46"/>
    <n v="107"/>
    <n v="63231524"/>
    <n v="6000000"/>
    <x v="1124"/>
  </r>
  <r>
    <s v="Man of the Year"/>
    <n v="1"/>
    <d v="2006-09-03T00:00:00"/>
    <s v="Color"/>
    <x v="1"/>
    <s v="English"/>
    <s v="USA"/>
    <s v="PG-13"/>
    <s v="Robin Williams"/>
    <x v="8"/>
    <n v="49000"/>
    <n v="52571"/>
    <n v="272"/>
    <n v="0"/>
    <n v="6.2"/>
    <n v="111"/>
    <n v="115"/>
    <n v="37442180"/>
    <n v="20000000"/>
    <x v="1125"/>
  </r>
  <r>
    <s v="Marie Antoinette"/>
    <n v="1"/>
    <d v="2006-01-04T00:00:00"/>
    <s v="Color"/>
    <x v="6"/>
    <s v="English"/>
    <s v="USA"/>
    <s v="PG-13"/>
    <s v="Kirsten Dunst"/>
    <x v="486"/>
    <n v="4000"/>
    <n v="7243"/>
    <n v="0"/>
    <n v="0"/>
    <n v="6.4"/>
    <n v="260"/>
    <n v="123"/>
    <n v="15962471"/>
    <n v="40000000"/>
    <x v="1126"/>
  </r>
  <r>
    <s v="Miss Potter"/>
    <n v="1"/>
    <d v="2006-01-28T00:00:00"/>
    <s v="Color"/>
    <x v="6"/>
    <s v="English"/>
    <s v="UK"/>
    <s v="PG"/>
    <s v="Emily Watson"/>
    <x v="793"/>
    <n v="876"/>
    <n v="1518"/>
    <n v="108"/>
    <n v="0"/>
    <n v="7"/>
    <n v="124"/>
    <n v="88"/>
    <n v="2975649"/>
    <n v="30000000"/>
    <x v="1127"/>
  </r>
  <r>
    <s v="Mission: Impossible III"/>
    <n v="1"/>
    <d v="2006-11-10T00:00:00"/>
    <s v="Color"/>
    <x v="5"/>
    <s v="English"/>
    <s v="Poland"/>
    <s v="PG-13"/>
    <s v="Philip Seymour Hoffman"/>
    <x v="794"/>
    <n v="22000"/>
    <n v="34817"/>
    <n v="14000"/>
    <n v="0"/>
    <n v="6.9"/>
    <n v="310"/>
    <n v="124"/>
    <n v="133382309"/>
    <n v="150000000"/>
    <x v="1128"/>
  </r>
  <r>
    <s v="Monster House"/>
    <n v="1"/>
    <d v="2006-02-23T00:00:00"/>
    <s v="Color"/>
    <x v="8"/>
    <s v="English"/>
    <s v="France"/>
    <s v="PG"/>
    <s v="Steve Buscemi"/>
    <x v="795"/>
    <n v="12000"/>
    <n v="17299"/>
    <n v="27"/>
    <n v="0"/>
    <n v="6.6"/>
    <n v="190"/>
    <n v="91"/>
    <n v="73661010"/>
    <n v="75000000"/>
    <x v="1129"/>
  </r>
  <r>
    <s v="My Super Ex-Girlfriend"/>
    <n v="1"/>
    <d v="2006-06-04T00:00:00"/>
    <s v="Color"/>
    <x v="1"/>
    <s v="English"/>
    <s v="USA"/>
    <s v="PG-13"/>
    <s v="Rainn Wilson"/>
    <x v="796"/>
    <n v="973"/>
    <n v="2737"/>
    <n v="425"/>
    <n v="1000"/>
    <n v="5.0999999999999996"/>
    <n v="147"/>
    <n v="95"/>
    <n v="22526144"/>
    <n v="30000000"/>
    <x v="1130"/>
  </r>
  <r>
    <s v="Nacho Libre"/>
    <n v="1"/>
    <d v="2006-05-16T00:00:00"/>
    <s v="Color"/>
    <x v="1"/>
    <s v="English"/>
    <s v="Germany"/>
    <s v="PG"/>
    <s v="Ana de la Reguera"/>
    <x v="601"/>
    <n v="678"/>
    <n v="1729"/>
    <n v="100"/>
    <n v="0"/>
    <n v="5.7"/>
    <n v="163"/>
    <n v="92"/>
    <n v="80197993"/>
    <n v="32000000"/>
    <x v="1131"/>
  </r>
  <r>
    <s v="Night at the Museum"/>
    <n v="1"/>
    <d v="2006-04-28T00:00:00"/>
    <s v="Color"/>
    <x v="5"/>
    <s v="English"/>
    <s v="India"/>
    <s v="PG"/>
    <s v="Robin Williams"/>
    <x v="326"/>
    <n v="49000"/>
    <n v="55486"/>
    <n v="189"/>
    <n v="3000"/>
    <n v="6.4"/>
    <n v="179"/>
    <n v="108"/>
    <n v="250863268"/>
    <n v="110000000"/>
    <x v="1132"/>
  </r>
  <r>
    <s v="Notes on a Scandal"/>
    <n v="1"/>
    <d v="2006-08-18T00:00:00"/>
    <s v="Color"/>
    <x v="3"/>
    <s v="English"/>
    <s v="UK"/>
    <s v="R"/>
    <s v="Phil Davis"/>
    <x v="215"/>
    <n v="386"/>
    <n v="646"/>
    <n v="14"/>
    <n v="0"/>
    <n v="7.4"/>
    <n v="220"/>
    <n v="92"/>
    <n v="17508670"/>
    <n v="15000000"/>
    <x v="1133"/>
  </r>
  <r>
    <s v="Old Joy"/>
    <n v="1"/>
    <d v="2006-08-26T00:00:00"/>
    <s v="Color"/>
    <x v="2"/>
    <s v="English"/>
    <s v="USA"/>
    <s v="Unrated"/>
    <s v="Daniel London"/>
    <x v="797"/>
    <n v="52"/>
    <n v="132"/>
    <n v="129"/>
    <n v="594"/>
    <n v="6.7"/>
    <n v="88"/>
    <n v="76"/>
    <n v="255352"/>
    <n v="300000"/>
    <x v="1134"/>
  </r>
  <r>
    <s v="Once in a Lifetime: The Extraordinary Story of the New York Cosmos"/>
    <n v="1"/>
    <d v="2006-01-28T00:00:00"/>
    <s v="Color"/>
    <x v="9"/>
    <s v="English"/>
    <s v="UK"/>
    <s v="PG-13"/>
    <s v="PelÃ©"/>
    <x v="798"/>
    <n v="102"/>
    <n v="118"/>
    <n v="10"/>
    <n v="587"/>
    <n v="7.3"/>
    <n v="40"/>
    <n v="97"/>
    <n v="144431"/>
    <n v="1000000"/>
    <x v="1135"/>
  </r>
  <r>
    <s v="One Night with the King"/>
    <n v="1"/>
    <d v="2006-04-06T00:00:00"/>
    <s v="Color"/>
    <x v="6"/>
    <s v="English"/>
    <s v="India"/>
    <s v="PG"/>
    <s v="James Callis"/>
    <x v="799"/>
    <n v="541"/>
    <n v="908"/>
    <n v="6"/>
    <n v="0"/>
    <n v="6.3"/>
    <n v="36"/>
    <n v="123"/>
    <n v="13391174"/>
    <n v="20000000"/>
    <x v="1136"/>
  </r>
  <r>
    <s v="One to Another"/>
    <n v="1"/>
    <d v="2006-02-28T00:00:00"/>
    <s v="Color"/>
    <x v="2"/>
    <s v="French"/>
    <s v="France"/>
    <s v="Unrated"/>
    <s v="Karl E. Landler"/>
    <x v="800"/>
    <n v="533"/>
    <n v="1082"/>
    <n v="0"/>
    <n v="104"/>
    <n v="5.8"/>
    <n v="14"/>
    <n v="95"/>
    <n v="18435"/>
    <n v="1400000"/>
    <x v="1137"/>
  </r>
  <r>
    <s v="Opal Dream"/>
    <n v="1"/>
    <d v="2006-04-22T00:00:00"/>
    <s v="Color"/>
    <x v="2"/>
    <s v="English"/>
    <s v="Australia"/>
    <s v="PG"/>
    <s v="Jacqueline McKenzie"/>
    <x v="236"/>
    <n v="185"/>
    <n v="299"/>
    <n v="11"/>
    <n v="135"/>
    <n v="6.6"/>
    <n v="24"/>
    <n v="86"/>
    <n v="13751"/>
    <n v="11400000"/>
    <x v="1138"/>
  </r>
  <r>
    <s v="Open Season"/>
    <n v="1"/>
    <d v="2006-10-12T00:00:00"/>
    <s v="Color"/>
    <x v="0"/>
    <s v="English"/>
    <s v="USA"/>
    <s v="PG"/>
    <s v="Jon Favreau"/>
    <x v="801"/>
    <n v="4000"/>
    <n v="6081"/>
    <n v="28"/>
    <n v="863"/>
    <n v="6.2"/>
    <n v="107"/>
    <n v="83"/>
    <n v="84303558"/>
    <n v="85000000"/>
    <x v="1139"/>
  </r>
  <r>
    <s v="Over the Hedge"/>
    <n v="1"/>
    <d v="2006-04-16T00:00:00"/>
    <s v="Color"/>
    <x v="0"/>
    <s v="English"/>
    <s v="USA"/>
    <s v="PG"/>
    <s v="Bruce Willis"/>
    <x v="802"/>
    <n v="13000"/>
    <n v="22813"/>
    <n v="12"/>
    <n v="0"/>
    <n v="6.8"/>
    <n v="166"/>
    <n v="83"/>
    <n v="155019340"/>
    <n v="80000000"/>
    <x v="1140"/>
  </r>
  <r>
    <s v="Pan's Labyrinth"/>
    <n v="1"/>
    <d v="2006-04-27T00:00:00"/>
    <s v="Color"/>
    <x v="2"/>
    <s v="Spanish"/>
    <s v="Spain"/>
    <s v="R"/>
    <s v="Ivana Baquero"/>
    <x v="328"/>
    <n v="634"/>
    <n v="1322"/>
    <n v="0"/>
    <n v="27000"/>
    <n v="8.1999999999999993"/>
    <n v="406"/>
    <n v="112"/>
    <n v="37623143"/>
    <n v="13500000"/>
    <x v="1141"/>
  </r>
  <r>
    <s v="Paris, je t'aime"/>
    <n v="1"/>
    <d v="2006-02-09T00:00:00"/>
    <s v="Color"/>
    <x v="1"/>
    <s v="French"/>
    <s v="France"/>
    <s v="R"/>
    <s v="Steve Buscemi"/>
    <x v="567"/>
    <n v="12000"/>
    <n v="13208"/>
    <n v="107"/>
    <n v="0"/>
    <n v="7.3"/>
    <n v="165"/>
    <n v="120"/>
    <n v="4857376"/>
    <n v="13000000"/>
    <x v="1142"/>
  </r>
  <r>
    <s v="Peaceful Warrior"/>
    <n v="1"/>
    <d v="2006-06-22T00:00:00"/>
    <s v="Color"/>
    <x v="2"/>
    <s v="English"/>
    <s v="Germany"/>
    <s v="PG-13"/>
    <s v="Scott Mechlowicz"/>
    <x v="218"/>
    <n v="634"/>
    <n v="2673"/>
    <n v="108"/>
    <n v="0"/>
    <n v="7.3"/>
    <n v="44"/>
    <n v="120"/>
    <n v="1055654"/>
    <n v="10000000"/>
    <x v="1143"/>
  </r>
  <r>
    <s v="Perfume: The Story of a Murderer"/>
    <n v="1"/>
    <d v="2006-02-15T00:00:00"/>
    <s v="Color"/>
    <x v="3"/>
    <s v="English"/>
    <s v="Germany"/>
    <s v="R"/>
    <s v="Michael Smiley"/>
    <x v="803"/>
    <n v="177"/>
    <n v="253"/>
    <n v="670"/>
    <n v="26000"/>
    <n v="7.5"/>
    <n v="226"/>
    <n v="147"/>
    <n v="2208939"/>
    <n v="50000000"/>
    <x v="1144"/>
  </r>
  <r>
    <s v="Phat Girlz"/>
    <n v="1"/>
    <d v="2006-10-24T00:00:00"/>
    <s v="Color"/>
    <x v="1"/>
    <s v="English"/>
    <s v="USA"/>
    <s v="PG-13"/>
    <s v="Mo'Nique"/>
    <x v="804"/>
    <n v="939"/>
    <n v="2321"/>
    <n v="18"/>
    <n v="837"/>
    <n v="3"/>
    <n v="37"/>
    <n v="99"/>
    <n v="7059537"/>
    <n v="3000000"/>
    <x v="1145"/>
  </r>
  <r>
    <s v="Pirates of the Caribbean: Dead Man's Chest"/>
    <n v="1"/>
    <d v="2006-12-30T00:00:00"/>
    <s v="Color"/>
    <x v="5"/>
    <s v="English"/>
    <s v="China"/>
    <s v="PG-13"/>
    <s v="Johnny Depp"/>
    <x v="289"/>
    <n v="40000"/>
    <n v="48486"/>
    <n v="563"/>
    <n v="5000"/>
    <n v="7.3"/>
    <n v="313"/>
    <n v="151"/>
    <n v="423032628"/>
    <n v="225000000"/>
    <x v="1146"/>
  </r>
  <r>
    <s v="Poseidon"/>
    <n v="1"/>
    <d v="2006-03-10T00:00:00"/>
    <s v="Color"/>
    <x v="5"/>
    <s v="English"/>
    <s v="Canada"/>
    <s v="PG-13"/>
    <s v="Jimmy Bennett"/>
    <x v="129"/>
    <n v="87000"/>
    <n v="92456"/>
    <n v="249"/>
    <n v="0"/>
    <n v="5.6"/>
    <n v="231"/>
    <n v="98"/>
    <n v="60655503"/>
    <n v="160000000"/>
    <x v="1147"/>
  </r>
  <r>
    <s v="Poultrygeist: Night of the Chicken Dead"/>
    <n v="1"/>
    <d v="2006-05-02T00:00:00"/>
    <s v="Color"/>
    <x v="1"/>
    <s v="English"/>
    <s v="USA"/>
    <s v="Unrated"/>
    <s v="John Karyus"/>
    <x v="805"/>
    <n v="907"/>
    <n v="1411"/>
    <n v="365"/>
    <n v="0"/>
    <n v="6.2"/>
    <n v="88"/>
    <n v="103"/>
    <n v="23000"/>
    <n v="500000"/>
    <x v="1148"/>
  </r>
  <r>
    <s v="Pulse"/>
    <n v="1"/>
    <d v="2006-03-22T00:00:00"/>
    <s v="Color"/>
    <x v="2"/>
    <s v="English"/>
    <s v="India"/>
    <s v="PG-13"/>
    <s v="Ian Somerhalder"/>
    <x v="806"/>
    <n v="16000"/>
    <n v="19952"/>
    <n v="2"/>
    <n v="0"/>
    <n v="4.7"/>
    <n v="148"/>
    <n v="90"/>
    <n v="20259297"/>
    <n v="20000000"/>
    <x v="1149"/>
  </r>
  <r>
    <s v="QuinceaÃ±era"/>
    <n v="1"/>
    <d v="2006-06-28T00:00:00"/>
    <s v="Color"/>
    <x v="2"/>
    <s v="Spanish"/>
    <s v="Germany"/>
    <s v="R"/>
    <s v="Emily Rios"/>
    <x v="807"/>
    <n v="231"/>
    <n v="771"/>
    <n v="25"/>
    <n v="426"/>
    <n v="7.1"/>
    <n v="69"/>
    <n v="90"/>
    <n v="1689999"/>
    <n v="400000"/>
    <x v="1150"/>
  </r>
  <r>
    <s v="Renaissance"/>
    <n v="1"/>
    <d v="2006-03-03T00:00:00"/>
    <s v="Color"/>
    <x v="5"/>
    <s v="English"/>
    <s v="France"/>
    <s v="R"/>
    <s v="Romola Garai"/>
    <x v="808"/>
    <n v="805"/>
    <n v="1185"/>
    <n v="2"/>
    <n v="0"/>
    <n v="6.7"/>
    <n v="112"/>
    <n v="105"/>
    <n v="63260"/>
    <n v="14000000"/>
    <x v="1151"/>
  </r>
  <r>
    <s v="Rescue Dawn"/>
    <n v="1"/>
    <d v="2006-07-24T00:00:00"/>
    <s v="Color"/>
    <x v="0"/>
    <s v="English"/>
    <s v="USA"/>
    <s v="PG-13"/>
    <s v="Christian Bale"/>
    <x v="809"/>
    <n v="23000"/>
    <n v="24270"/>
    <n v="0"/>
    <n v="0"/>
    <n v="7.3"/>
    <n v="198"/>
    <n v="120"/>
    <n v="5484375"/>
    <n v="10000000"/>
    <x v="1152"/>
  </r>
  <r>
    <s v="Rocky Balboa"/>
    <n v="1"/>
    <d v="2006-12-16T00:00:00"/>
    <s v="Color"/>
    <x v="2"/>
    <s v="English"/>
    <s v="USA"/>
    <s v="PG"/>
    <s v="Sylvester Stallone"/>
    <x v="810"/>
    <n v="13000"/>
    <n v="15111"/>
    <n v="13000"/>
    <n v="0"/>
    <n v="7.2"/>
    <n v="285"/>
    <n v="139"/>
    <n v="70269171"/>
    <n v="24000000"/>
    <x v="1153"/>
  </r>
  <r>
    <s v="Running Scared"/>
    <n v="1"/>
    <d v="2006-06-10T00:00:00"/>
    <s v="Color"/>
    <x v="5"/>
    <s v="English"/>
    <s v="Germany"/>
    <s v="R"/>
    <s v="Paul Walker"/>
    <x v="520"/>
    <n v="23000"/>
    <n v="27381"/>
    <n v="47"/>
    <n v="0"/>
    <n v="7.4"/>
    <n v="157"/>
    <n v="122"/>
    <n v="6855137"/>
    <n v="17000000"/>
    <x v="1154"/>
  </r>
  <r>
    <s v="Running with Scissors"/>
    <n v="1"/>
    <d v="2006-05-01T00:00:00"/>
    <s v="Color"/>
    <x v="1"/>
    <s v="English"/>
    <s v="USA"/>
    <s v="R"/>
    <s v="Jill Clayburgh"/>
    <x v="811"/>
    <n v="433"/>
    <n v="1291"/>
    <n v="708"/>
    <n v="0"/>
    <n v="6.2"/>
    <n v="132"/>
    <n v="122"/>
    <n v="6754898"/>
    <n v="12000000"/>
    <x v="1155"/>
  </r>
  <r>
    <s v="Saw III"/>
    <n v="1"/>
    <d v="2006-03-11T00:00:00"/>
    <s v="Color"/>
    <x v="4"/>
    <s v="English"/>
    <s v="France"/>
    <s v="R"/>
    <s v="Costas Mandylor"/>
    <x v="699"/>
    <n v="723"/>
    <n v="3189"/>
    <n v="163"/>
    <n v="0"/>
    <n v="6.2"/>
    <n v="210"/>
    <n v="121"/>
    <n v="80150343"/>
    <n v="10000000"/>
    <x v="1156"/>
  </r>
  <r>
    <s v="Scary Movie 4"/>
    <n v="1"/>
    <d v="2006-10-16T00:00:00"/>
    <s v="Color"/>
    <x v="1"/>
    <s v="English"/>
    <s v="USA"/>
    <s v="PG-13"/>
    <s v="Beau Mirchoff"/>
    <x v="493"/>
    <n v="2000"/>
    <n v="5855"/>
    <n v="119"/>
    <n v="1000"/>
    <n v="5.0999999999999996"/>
    <n v="151"/>
    <n v="89"/>
    <n v="90703745"/>
    <n v="45000000"/>
    <x v="1157"/>
  </r>
  <r>
    <s v="School for Scoundrels"/>
    <n v="1"/>
    <d v="2006-07-18T00:00:00"/>
    <s v="Color"/>
    <x v="1"/>
    <s v="English"/>
    <s v="Hong Kong"/>
    <s v="PG-13"/>
    <s v="Jon Heder"/>
    <x v="93"/>
    <n v="970"/>
    <n v="4374"/>
    <n v="480"/>
    <n v="484"/>
    <n v="5.9"/>
    <n v="110"/>
    <n v="108"/>
    <n v="17803796"/>
    <n v="20000000"/>
    <x v="1158"/>
  </r>
  <r>
    <s v="Scoop"/>
    <n v="1"/>
    <d v="2006-11-16T00:00:00"/>
    <s v="Color"/>
    <x v="1"/>
    <s v="English"/>
    <s v="UK"/>
    <s v="PG-13"/>
    <s v="Scarlett Johansson"/>
    <x v="101"/>
    <n v="19000"/>
    <n v="20132"/>
    <n v="11000"/>
    <n v="0"/>
    <n v="6.7"/>
    <n v="177"/>
    <n v="96"/>
    <n v="10515579"/>
    <n v="4000000"/>
    <x v="1159"/>
  </r>
  <r>
    <s v="Severance"/>
    <n v="1"/>
    <d v="2006-10-13T00:00:00"/>
    <s v="Color"/>
    <x v="1"/>
    <s v="English"/>
    <s v="UK"/>
    <s v="R"/>
    <s v="Danny Dyer"/>
    <x v="812"/>
    <n v="798"/>
    <n v="2217"/>
    <n v="76"/>
    <n v="0"/>
    <n v="6.6"/>
    <n v="200"/>
    <n v="90"/>
    <n v="136432"/>
    <n v="5000000"/>
    <x v="1160"/>
  </r>
  <r>
    <s v="Sherrybaby"/>
    <n v="1"/>
    <d v="2006-10-17T00:00:00"/>
    <s v="Color"/>
    <x v="2"/>
    <s v="English"/>
    <s v="UK"/>
    <s v="R"/>
    <s v="Brad William Henke"/>
    <x v="813"/>
    <n v="363"/>
    <n v="774"/>
    <n v="38"/>
    <n v="474"/>
    <n v="6.6"/>
    <n v="78"/>
    <n v="96"/>
    <n v="198407"/>
    <n v="2000000"/>
    <x v="1161"/>
  </r>
  <r>
    <s v="She's the Man"/>
    <n v="1"/>
    <d v="2006-10-21T00:00:00"/>
    <s v="Color"/>
    <x v="1"/>
    <s v="English"/>
    <s v="USA"/>
    <s v="PG-13"/>
    <s v="Channing Tatum"/>
    <x v="814"/>
    <n v="17000"/>
    <n v="20109"/>
    <n v="99"/>
    <n v="0"/>
    <n v="6.4"/>
    <n v="91"/>
    <n v="105"/>
    <n v="33687630"/>
    <n v="20000000"/>
    <x v="1162"/>
  </r>
  <r>
    <s v="Shortbus"/>
    <n v="1"/>
    <d v="2006-03-21T00:00:00"/>
    <s v="Color"/>
    <x v="1"/>
    <s v="English"/>
    <s v="India"/>
    <s v="Unrated"/>
    <s v="Sook-Yin Lee"/>
    <x v="210"/>
    <n v="71"/>
    <n v="226"/>
    <n v="263"/>
    <n v="0"/>
    <n v="6.5"/>
    <n v="160"/>
    <n v="101"/>
    <n v="1984378"/>
    <n v="2000000"/>
    <x v="1163"/>
  </r>
  <r>
    <s v="Silent Hill"/>
    <n v="1"/>
    <d v="2006-09-29T00:00:00"/>
    <s v="Color"/>
    <x v="0"/>
    <s v="English"/>
    <s v="Canada"/>
    <s v="R"/>
    <s v="Radha Mitchell"/>
    <x v="815"/>
    <n v="992"/>
    <n v="1933"/>
    <n v="50"/>
    <n v="0"/>
    <n v="6.6"/>
    <n v="267"/>
    <n v="132"/>
    <n v="46982632"/>
    <n v="50000000"/>
    <x v="1164"/>
  </r>
  <r>
    <s v="Slither"/>
    <n v="1"/>
    <d v="2006-09-01T00:00:00"/>
    <s v="Color"/>
    <x v="1"/>
    <s v="English"/>
    <s v="Canada"/>
    <s v="R"/>
    <s v="Dustin Milligan"/>
    <x v="816"/>
    <n v="499"/>
    <n v="1120"/>
    <n v="571"/>
    <n v="0"/>
    <n v="6.5"/>
    <n v="251"/>
    <n v="95"/>
    <n v="7774730"/>
    <n v="15500000"/>
    <x v="1165"/>
  </r>
  <r>
    <s v="Smokin' Aces"/>
    <n v="1"/>
    <d v="2006-09-26T00:00:00"/>
    <s v="Color"/>
    <x v="5"/>
    <s v="English"/>
    <s v="UK"/>
    <s v="R"/>
    <s v="Ryan Reynolds"/>
    <x v="384"/>
    <n v="16000"/>
    <n v="19410"/>
    <n v="248"/>
    <n v="3000"/>
    <n v="6.7"/>
    <n v="186"/>
    <n v="109"/>
    <n v="35635046"/>
    <n v="17000000"/>
    <x v="1166"/>
  </r>
  <r>
    <s v="Snakes on a Plane"/>
    <n v="1"/>
    <d v="2006-05-21T00:00:00"/>
    <s v="Color"/>
    <x v="5"/>
    <s v="English"/>
    <s v="Germany"/>
    <s v="R"/>
    <s v="Lin Shaye"/>
    <x v="466"/>
    <n v="852"/>
    <n v="2604"/>
    <n v="160"/>
    <n v="4000"/>
    <n v="5.6"/>
    <n v="285"/>
    <n v="105"/>
    <n v="34014398"/>
    <n v="33000000"/>
    <x v="1167"/>
  </r>
  <r>
    <s v="Southland Tales"/>
    <n v="1"/>
    <d v="2006-07-30T00:00:00"/>
    <s v="Color"/>
    <x v="1"/>
    <s v="English"/>
    <s v="France"/>
    <s v="R"/>
    <s v="Janeane Garofalo"/>
    <x v="187"/>
    <n v="1000"/>
    <n v="2340"/>
    <n v="219"/>
    <n v="0"/>
    <n v="5.5"/>
    <n v="173"/>
    <n v="160"/>
    <n v="273420"/>
    <n v="17000000"/>
    <x v="1168"/>
  </r>
  <r>
    <s v="Special"/>
    <n v="1"/>
    <d v="2006-04-21T00:00:00"/>
    <s v="Color"/>
    <x v="1"/>
    <s v="English"/>
    <s v="USA"/>
    <s v="R"/>
    <s v="Michael Rapaport"/>
    <x v="817"/>
    <n v="975"/>
    <n v="2694"/>
    <n v="0"/>
    <n v="0"/>
    <n v="6.9"/>
    <n v="56"/>
    <n v="81"/>
    <n v="6387"/>
    <n v="1000000"/>
    <x v="1169"/>
  </r>
  <r>
    <s v="Stay Alive"/>
    <n v="1"/>
    <d v="2006-08-03T00:00:00"/>
    <s v="Color"/>
    <x v="4"/>
    <s v="English"/>
    <s v="India"/>
    <s v="PG-13"/>
    <s v="Adam Goldberg"/>
    <x v="818"/>
    <n v="1000"/>
    <n v="3590"/>
    <n v="19"/>
    <n v="0"/>
    <n v="5.0999999999999996"/>
    <n v="112"/>
    <n v="75"/>
    <n v="23078294"/>
    <n v="9000000"/>
    <x v="1170"/>
  </r>
  <r>
    <s v="Step Up"/>
    <n v="1"/>
    <d v="2006-12-09T00:00:00"/>
    <s v="Color"/>
    <x v="3"/>
    <s v="English"/>
    <s v="USA"/>
    <s v="PG-13"/>
    <s v="Channing Tatum"/>
    <x v="819"/>
    <n v="17000"/>
    <n v="21380"/>
    <n v="98"/>
    <n v="0"/>
    <n v="6.5"/>
    <n v="107"/>
    <n v="104"/>
    <n v="65269010"/>
    <n v="12000000"/>
    <x v="1171"/>
  </r>
  <r>
    <s v="Stranger Than Fiction"/>
    <n v="1"/>
    <d v="2006-07-03T00:00:00"/>
    <s v="Color"/>
    <x v="1"/>
    <s v="English"/>
    <s v="India"/>
    <s v="PG-13"/>
    <s v="Will Ferrell"/>
    <x v="243"/>
    <n v="8000"/>
    <n v="8362"/>
    <n v="395"/>
    <n v="13000"/>
    <n v="7.6"/>
    <n v="253"/>
    <n v="113"/>
    <n v="40137776"/>
    <n v="38000000"/>
    <x v="1172"/>
  </r>
  <r>
    <s v="Superman Returns"/>
    <n v="1"/>
    <d v="2006-10-09T00:00:00"/>
    <s v="Color"/>
    <x v="5"/>
    <s v="English"/>
    <s v="USA"/>
    <s v="PG-13"/>
    <s v="Kevin Spacey"/>
    <x v="155"/>
    <n v="18000"/>
    <n v="29991"/>
    <n v="0"/>
    <n v="0"/>
    <n v="6.1"/>
    <n v="434"/>
    <n v="169"/>
    <n v="200069408"/>
    <n v="209000000"/>
    <x v="1173"/>
  </r>
  <r>
    <s v="Take the Lead"/>
    <n v="1"/>
    <d v="2006-02-14T00:00:00"/>
    <s v="Color"/>
    <x v="2"/>
    <s v="English"/>
    <s v="India"/>
    <s v="PG-13"/>
    <s v="Alfre Woodard"/>
    <x v="820"/>
    <n v="1000"/>
    <n v="3797"/>
    <n v="3"/>
    <n v="0"/>
    <n v="6.7"/>
    <n v="101"/>
    <n v="118"/>
    <n v="34703228"/>
    <n v="30000000"/>
    <x v="1174"/>
  </r>
  <r>
    <s v="Talladega Nights: The Ballad of Ricky Bobby"/>
    <n v="1"/>
    <d v="2006-07-04T00:00:00"/>
    <s v="Color"/>
    <x v="5"/>
    <s v="English"/>
    <s v="Canada"/>
    <s v="PG-13"/>
    <s v="Will Ferrell"/>
    <x v="555"/>
    <n v="8000"/>
    <n v="12410"/>
    <n v="285"/>
    <n v="0"/>
    <n v="6.6"/>
    <n v="164"/>
    <n v="122"/>
    <n v="148213377"/>
    <n v="73000000"/>
    <x v="1175"/>
  </r>
  <r>
    <s v="The Ant Bully"/>
    <n v="1"/>
    <d v="2006-04-09T00:00:00"/>
    <s v="Color"/>
    <x v="0"/>
    <s v="English"/>
    <s v="USA"/>
    <s v="PG"/>
    <s v="Nicolas Cage"/>
    <x v="219"/>
    <n v="12000"/>
    <n v="33822"/>
    <n v="8"/>
    <n v="593"/>
    <n v="5.9"/>
    <n v="105"/>
    <n v="88"/>
    <n v="28133159"/>
    <n v="50000000"/>
    <x v="1176"/>
  </r>
  <r>
    <s v="The Astronaut Farmer"/>
    <n v="1"/>
    <d v="2006-07-14T00:00:00"/>
    <s v="Color"/>
    <x v="0"/>
    <s v="English"/>
    <s v="Canada"/>
    <s v="PG"/>
    <s v="J.K. Simmons"/>
    <x v="495"/>
    <n v="24000"/>
    <n v="27806"/>
    <n v="35"/>
    <n v="862"/>
    <n v="6.3"/>
    <n v="113"/>
    <n v="104"/>
    <n v="10996440"/>
    <n v="13000000"/>
    <x v="1177"/>
  </r>
  <r>
    <s v="The Benchwarmers"/>
    <n v="1"/>
    <d v="2006-02-27T00:00:00"/>
    <s v="Color"/>
    <x v="1"/>
    <s v="English"/>
    <s v="USA"/>
    <s v="PG-13"/>
    <s v="Jon Lovitz"/>
    <x v="263"/>
    <n v="11000"/>
    <n v="13125"/>
    <n v="221"/>
    <n v="0"/>
    <n v="5.6"/>
    <n v="90"/>
    <n v="75"/>
    <n v="57651794"/>
    <n v="33000000"/>
    <x v="1178"/>
  </r>
  <r>
    <s v="The Black Dahlia"/>
    <n v="1"/>
    <d v="2006-12-06T00:00:00"/>
    <s v="Color"/>
    <x v="3"/>
    <s v="English"/>
    <s v="Germany"/>
    <s v="R"/>
    <s v="Scarlett Johansson"/>
    <x v="73"/>
    <n v="19000"/>
    <n v="22833"/>
    <n v="0"/>
    <n v="0"/>
    <n v="5.6"/>
    <n v="240"/>
    <n v="121"/>
    <n v="22518325"/>
    <n v="50000000"/>
    <x v="1179"/>
  </r>
  <r>
    <s v="The Break-Up"/>
    <n v="1"/>
    <d v="2006-10-27T00:00:00"/>
    <s v="Color"/>
    <x v="1"/>
    <s v="English"/>
    <s v="USA"/>
    <s v="PG-13"/>
    <s v="Jon Favreau"/>
    <x v="21"/>
    <n v="4000"/>
    <n v="8315"/>
    <n v="235"/>
    <n v="0"/>
    <n v="5.8"/>
    <n v="183"/>
    <n v="106"/>
    <n v="118683135"/>
    <n v="52000000"/>
    <x v="1180"/>
  </r>
  <r>
    <s v="The Bubble"/>
    <n v="1"/>
    <d v="2006-12-08T00:00:00"/>
    <s v="Color"/>
    <x v="1"/>
    <s v="Hebrew"/>
    <s v="Israel"/>
    <s v="Unrated"/>
    <s v="Ohad Knoller"/>
    <x v="821"/>
    <n v="53"/>
    <n v="137"/>
    <n v="21"/>
    <n v="0"/>
    <n v="7.3"/>
    <n v="51"/>
    <n v="90"/>
    <n v="155972"/>
    <n v="1500000"/>
    <x v="1181"/>
  </r>
  <r>
    <s v="The Covenant"/>
    <n v="1"/>
    <d v="2006-03-02T00:00:00"/>
    <s v="Color"/>
    <x v="5"/>
    <s v="English"/>
    <s v="USA"/>
    <s v="PG-13"/>
    <s v="Laura Ramsey"/>
    <x v="192"/>
    <n v="960"/>
    <n v="3261"/>
    <n v="212"/>
    <n v="3000"/>
    <n v="5.3"/>
    <n v="120"/>
    <n v="97"/>
    <n v="23292105"/>
    <n v="20000000"/>
    <x v="1182"/>
  </r>
  <r>
    <s v="The Da Vinci Code"/>
    <n v="1"/>
    <d v="2006-06-07T00:00:00"/>
    <s v="Color"/>
    <x v="7"/>
    <s v="English"/>
    <s v="Germany"/>
    <s v="PG-13"/>
    <s v="Tom Hanks"/>
    <x v="57"/>
    <n v="15000"/>
    <n v="16008"/>
    <n v="2000"/>
    <n v="0"/>
    <n v="6.6"/>
    <n v="294"/>
    <n v="174"/>
    <n v="217536138"/>
    <n v="125000000"/>
    <x v="1183"/>
  </r>
  <r>
    <s v="The Departed"/>
    <n v="1"/>
    <d v="2006-09-23T00:00:00"/>
    <s v="Color"/>
    <x v="3"/>
    <s v="English"/>
    <s v="USA"/>
    <s v="R"/>
    <s v="Leonardo DiCaprio"/>
    <x v="359"/>
    <n v="29000"/>
    <n v="45648"/>
    <n v="17000"/>
    <n v="29000"/>
    <n v="8.5"/>
    <n v="352"/>
    <n v="151"/>
    <n v="132373442"/>
    <n v="90000000"/>
    <x v="1184"/>
  </r>
  <r>
    <s v="The Devil Wears Prada"/>
    <n v="1"/>
    <d v="2006-11-14T00:00:00"/>
    <s v="Color"/>
    <x v="1"/>
    <s v="English"/>
    <s v="France"/>
    <s v="PG-13"/>
    <s v="Meryl Streep"/>
    <x v="822"/>
    <n v="11000"/>
    <n v="23923"/>
    <n v="64"/>
    <n v="0"/>
    <n v="6.8"/>
    <n v="208"/>
    <n v="109"/>
    <n v="124732962"/>
    <n v="35000000"/>
    <x v="1185"/>
  </r>
  <r>
    <s v="The Fast and the Furious: Tokyo Drift"/>
    <n v="1"/>
    <d v="2006-12-15T00:00:00"/>
    <s v="Color"/>
    <x v="5"/>
    <s v="English"/>
    <s v="USA"/>
    <s v="PG-13"/>
    <s v="Amber Stevens West"/>
    <x v="325"/>
    <n v="584"/>
    <n v="1235"/>
    <n v="681"/>
    <n v="0"/>
    <n v="6"/>
    <n v="158"/>
    <n v="104"/>
    <n v="62494975"/>
    <n v="85000000"/>
    <x v="1186"/>
  </r>
  <r>
    <s v="The Fountain"/>
    <n v="1"/>
    <d v="2006-03-15T00:00:00"/>
    <s v="Color"/>
    <x v="2"/>
    <s v="English"/>
    <s v="USA"/>
    <s v="PG-13"/>
    <s v="Hugh Jackman"/>
    <x v="91"/>
    <n v="20000"/>
    <n v="24640"/>
    <n v="0"/>
    <n v="23000"/>
    <n v="7.3"/>
    <n v="274"/>
    <n v="96"/>
    <n v="10139254"/>
    <n v="35000000"/>
    <x v="1187"/>
  </r>
  <r>
    <s v="The Good German"/>
    <n v="1"/>
    <d v="2006-12-02T00:00:00"/>
    <s v="Black and White"/>
    <x v="2"/>
    <s v="English"/>
    <s v="South Korea"/>
    <s v="R"/>
    <s v="Tony Curran"/>
    <x v="40"/>
    <n v="845"/>
    <n v="2355"/>
    <n v="0"/>
    <n v="559"/>
    <n v="6.1"/>
    <n v="183"/>
    <n v="105"/>
    <n v="1304837"/>
    <n v="32000000"/>
    <x v="1188"/>
  </r>
  <r>
    <s v="The Grudge 2"/>
    <n v="1"/>
    <d v="2006-01-08T00:00:00"/>
    <s v="Color"/>
    <x v="4"/>
    <s v="English"/>
    <s v="China"/>
    <s v="PG-13"/>
    <s v="Sarah Michelle Gellar"/>
    <x v="629"/>
    <n v="4000"/>
    <n v="5746"/>
    <n v="70"/>
    <n v="930"/>
    <n v="5"/>
    <n v="131"/>
    <n v="137"/>
    <n v="39143839"/>
    <n v="20000000"/>
    <x v="1189"/>
  </r>
  <r>
    <s v="The Hills Have Eyes"/>
    <n v="1"/>
    <d v="2006-07-14T00:00:00"/>
    <s v="Color"/>
    <x v="4"/>
    <s v="English"/>
    <s v="USA"/>
    <s v="R"/>
    <s v="Dan Byrd"/>
    <x v="475"/>
    <n v="1000"/>
    <n v="4500"/>
    <n v="192"/>
    <n v="0"/>
    <n v="6.4"/>
    <n v="265"/>
    <n v="108"/>
    <n v="41777564"/>
    <n v="15000000"/>
    <x v="1190"/>
  </r>
  <r>
    <s v="The History Boys"/>
    <n v="1"/>
    <d v="2006-08-15T00:00:00"/>
    <s v="Color"/>
    <x v="1"/>
    <s v="English"/>
    <s v="UK"/>
    <s v="R"/>
    <s v="Dominic Cooper"/>
    <x v="25"/>
    <n v="3000"/>
    <n v="5977"/>
    <n v="13"/>
    <n v="0"/>
    <n v="6.9"/>
    <n v="112"/>
    <n v="109"/>
    <n v="2706659"/>
    <n v="2000000"/>
    <x v="1191"/>
  </r>
  <r>
    <s v="The Hoax"/>
    <n v="1"/>
    <d v="2006-11-04T00:00:00"/>
    <s v="Color"/>
    <x v="1"/>
    <s v="English"/>
    <s v="USA"/>
    <s v="R"/>
    <s v="Hope Davis"/>
    <x v="28"/>
    <n v="442"/>
    <n v="1134"/>
    <n v="529"/>
    <n v="348"/>
    <n v="6.7"/>
    <n v="142"/>
    <n v="116"/>
    <n v="7156933"/>
    <n v="25000000"/>
    <x v="1192"/>
  </r>
  <r>
    <s v="The Holiday"/>
    <n v="1"/>
    <d v="2006-05-10T00:00:00"/>
    <s v="Color"/>
    <x v="1"/>
    <s v="English"/>
    <s v="Uk"/>
    <s v="PG-13"/>
    <s v="Kate Winslet"/>
    <x v="149"/>
    <n v="14000"/>
    <n v="17423"/>
    <n v="278"/>
    <n v="19000"/>
    <n v="6.9"/>
    <n v="157"/>
    <n v="138"/>
    <n v="63224849"/>
    <n v="85000000"/>
    <x v="1193"/>
  </r>
  <r>
    <s v="The Host"/>
    <n v="1"/>
    <d v="2006-02-04T00:00:00"/>
    <s v="Color"/>
    <x v="1"/>
    <s v="Korean"/>
    <s v="South Korea"/>
    <s v="R"/>
    <s v="Doona Bae"/>
    <x v="823"/>
    <n v="629"/>
    <n v="1173"/>
    <n v="584"/>
    <n v="7000"/>
    <n v="7"/>
    <n v="363"/>
    <n v="110"/>
    <n v="2201412"/>
    <n v="12215500000"/>
    <x v="1194"/>
  </r>
  <r>
    <s v="The Illusionist"/>
    <n v="1"/>
    <d v="2006-01-24T00:00:00"/>
    <s v="Color"/>
    <x v="2"/>
    <s v="English"/>
    <s v="USA"/>
    <s v="PG-13"/>
    <s v="Rufus Sewell"/>
    <x v="367"/>
    <n v="3000"/>
    <n v="4210"/>
    <n v="168"/>
    <n v="15000"/>
    <n v="7.6"/>
    <n v="236"/>
    <n v="110"/>
    <n v="39825798"/>
    <n v="16000000"/>
    <x v="1195"/>
  </r>
  <r>
    <s v="The Lake House"/>
    <n v="1"/>
    <d v="2006-02-28T00:00:00"/>
    <s v="Color"/>
    <x v="2"/>
    <s v="English"/>
    <s v="USA"/>
    <s v="PG"/>
    <s v="Keanu Reeves"/>
    <x v="824"/>
    <n v="18000"/>
    <n v="18693"/>
    <n v="18"/>
    <n v="0"/>
    <n v="6.8"/>
    <n v="175"/>
    <n v="99"/>
    <n v="52320979"/>
    <n v="40000000"/>
    <x v="1196"/>
  </r>
  <r>
    <s v="The Last King of Scotland"/>
    <n v="1"/>
    <d v="2006-04-30T00:00:00"/>
    <s v="Color"/>
    <x v="6"/>
    <s v="English"/>
    <s v="UK"/>
    <s v="R"/>
    <s v="David Oyelowo"/>
    <x v="825"/>
    <n v="1000"/>
    <n v="1184"/>
    <n v="162"/>
    <n v="0"/>
    <n v="7.7"/>
    <n v="252"/>
    <n v="121"/>
    <n v="17605861"/>
    <n v="6000000"/>
    <x v="1197"/>
  </r>
  <r>
    <s v="The Lives of Others"/>
    <n v="1"/>
    <d v="2006-06-15T00:00:00"/>
    <s v="Color"/>
    <x v="2"/>
    <s v="German"/>
    <s v="Germany"/>
    <s v="R"/>
    <s v="Sebastian Koch"/>
    <x v="826"/>
    <n v="380"/>
    <n v="927"/>
    <n v="207"/>
    <n v="39000"/>
    <n v="8.5"/>
    <n v="215"/>
    <n v="137"/>
    <n v="11284657"/>
    <n v="2000000"/>
    <x v="1198"/>
  </r>
  <r>
    <s v="The Marine"/>
    <n v="1"/>
    <d v="2006-12-08T00:00:00"/>
    <s v="Color"/>
    <x v="5"/>
    <s v="English"/>
    <s v="USA"/>
    <s v="PG-13"/>
    <s v="Kelly Carlson"/>
    <x v="827"/>
    <n v="472"/>
    <n v="1045"/>
    <n v="8"/>
    <n v="0"/>
    <n v="4.7"/>
    <n v="78"/>
    <n v="92"/>
    <n v="18843314"/>
    <n v="20000000"/>
    <x v="1199"/>
  </r>
  <r>
    <s v="The Nativity Story"/>
    <n v="1"/>
    <d v="2006-11-08T00:00:00"/>
    <s v="Color"/>
    <x v="2"/>
    <s v="English"/>
    <s v="USA"/>
    <s v="PG"/>
    <s v="Keisha Castle-Hughes"/>
    <x v="538"/>
    <n v="446"/>
    <n v="966"/>
    <n v="308"/>
    <n v="0"/>
    <n v="6.8"/>
    <n v="122"/>
    <n v="101"/>
    <n v="37617947"/>
    <n v="30000000"/>
    <x v="1200"/>
  </r>
  <r>
    <s v="The Night Listener"/>
    <n v="1"/>
    <d v="2006-01-11T00:00:00"/>
    <s v="Color"/>
    <x v="3"/>
    <s v="English"/>
    <s v="South Korea"/>
    <s v="R"/>
    <s v="Robin Williams"/>
    <x v="828"/>
    <n v="49000"/>
    <n v="50831"/>
    <n v="5"/>
    <n v="576"/>
    <n v="5.9"/>
    <n v="125"/>
    <n v="81"/>
    <n v="7825820"/>
    <n v="4000000"/>
    <x v="1201"/>
  </r>
  <r>
    <s v="The Painted Veil"/>
    <n v="1"/>
    <d v="2006-06-18T00:00:00"/>
    <s v="Color"/>
    <x v="2"/>
    <s v="Mandarin"/>
    <s v="China"/>
    <s v="PG-13"/>
    <s v="Toby Jones"/>
    <x v="829"/>
    <n v="2000"/>
    <n v="2608"/>
    <n v="43"/>
    <n v="0"/>
    <n v="7.5"/>
    <n v="143"/>
    <n v="125"/>
    <n v="8047690"/>
    <n v="19400000"/>
    <x v="1202"/>
  </r>
  <r>
    <s v="The Pink Panther"/>
    <n v="1"/>
    <d v="2006-06-08T00:00:00"/>
    <s v="Color"/>
    <x v="0"/>
    <s v="English"/>
    <s v="USA"/>
    <s v="PG"/>
    <s v="Roger Rees"/>
    <x v="326"/>
    <n v="1000"/>
    <n v="1267"/>
    <n v="189"/>
    <n v="0"/>
    <n v="5.6"/>
    <n v="147"/>
    <n v="93"/>
    <n v="82226474"/>
    <n v="65000000"/>
    <x v="1203"/>
  </r>
  <r>
    <s v="The Prestige"/>
    <n v="1"/>
    <d v="2006-07-02T00:00:00"/>
    <s v="Color"/>
    <x v="2"/>
    <s v="English"/>
    <s v="South Korea"/>
    <s v="PG-13"/>
    <s v="Christian Bale"/>
    <x v="69"/>
    <n v="23000"/>
    <n v="63986"/>
    <n v="22000"/>
    <n v="49000"/>
    <n v="8.5"/>
    <n v="341"/>
    <n v="130"/>
    <n v="53082743"/>
    <n v="40000000"/>
    <x v="1204"/>
  </r>
  <r>
    <s v="The Pursuit of Happyness"/>
    <n v="1"/>
    <d v="2006-02-18T00:00:00"/>
    <s v="Color"/>
    <x v="6"/>
    <s v="English"/>
    <s v="USA"/>
    <s v="PG-13"/>
    <s v="Will Smith"/>
    <x v="503"/>
    <n v="10000"/>
    <n v="11036"/>
    <n v="125"/>
    <n v="32000"/>
    <n v="8"/>
    <n v="201"/>
    <n v="117"/>
    <n v="162586036"/>
    <n v="55000000"/>
    <x v="1205"/>
  </r>
  <r>
    <s v="The Queen"/>
    <n v="1"/>
    <d v="2006-06-05T00:00:00"/>
    <s v="Color"/>
    <x v="6"/>
    <s v="English"/>
    <s v="UK"/>
    <s v="PG-13"/>
    <s v="Roger Allam"/>
    <x v="54"/>
    <n v="326"/>
    <n v="486"/>
    <n v="350"/>
    <n v="0"/>
    <n v="7.3"/>
    <n v="280"/>
    <n v="94"/>
    <n v="56437947"/>
    <n v="9800000"/>
    <x v="1206"/>
  </r>
  <r>
    <s v="The Sentinel"/>
    <n v="1"/>
    <d v="2006-02-23T00:00:00"/>
    <s v="Color"/>
    <x v="5"/>
    <s v="English"/>
    <s v="France"/>
    <s v="PG-13"/>
    <s v="Blair Brown"/>
    <x v="505"/>
    <n v="310"/>
    <n v="1352"/>
    <n v="69"/>
    <n v="690"/>
    <n v="6.1"/>
    <n v="161"/>
    <n v="107"/>
    <n v="36279230"/>
    <n v="60000000"/>
    <x v="1207"/>
  </r>
  <r>
    <s v="The Shaggy Dog"/>
    <n v="1"/>
    <d v="2006-01-08T00:00:00"/>
    <s v="Color"/>
    <x v="1"/>
    <s v="English"/>
    <s v="USA"/>
    <s v="PG"/>
    <s v="Robert Downey Jr."/>
    <x v="87"/>
    <n v="21000"/>
    <n v="24664"/>
    <n v="48"/>
    <n v="747"/>
    <n v="4.4000000000000004"/>
    <n v="76"/>
    <n v="98"/>
    <n v="61112916"/>
    <n v="50000000"/>
    <x v="1208"/>
  </r>
  <r>
    <s v="The Texas Chainsaw Massacre: The Beginning"/>
    <n v="1"/>
    <d v="2006-07-26T00:00:00"/>
    <s v="Color"/>
    <x v="4"/>
    <s v="English"/>
    <s v="Germany"/>
    <s v="R"/>
    <s v="Matt Bomer"/>
    <x v="463"/>
    <n v="20000"/>
    <n v="26402"/>
    <n v="473"/>
    <n v="0"/>
    <n v="5.9"/>
    <n v="196"/>
    <n v="83"/>
    <n v="39511038"/>
    <n v="16000000"/>
    <x v="1209"/>
  </r>
  <r>
    <s v="The Trials of Darryl Hunt"/>
    <n v="1"/>
    <d v="2006-02-26T00:00:00"/>
    <s v="Color"/>
    <x v="3"/>
    <s v="English"/>
    <s v="USA"/>
    <s v="PG-13"/>
    <s v="Darryl Hunt"/>
    <x v="830"/>
    <n v="2"/>
    <n v="2"/>
    <n v="15"/>
    <n v="246"/>
    <n v="7.7"/>
    <n v="11"/>
    <n v="106"/>
    <n v="1111"/>
    <n v="200000"/>
    <x v="1210"/>
  </r>
  <r>
    <s v="This Is England"/>
    <n v="1"/>
    <d v="2006-08-07T00:00:00"/>
    <s v="Color"/>
    <x v="3"/>
    <s v="English"/>
    <s v="UK"/>
    <s v="Unrated"/>
    <s v="Stephen Graham"/>
    <x v="572"/>
    <n v="1000"/>
    <n v="3282"/>
    <n v="222"/>
    <n v="11000"/>
    <n v="7.7"/>
    <n v="172"/>
    <n v="101"/>
    <n v="327919"/>
    <n v="1500000"/>
    <x v="1211"/>
  </r>
  <r>
    <s v="Thr3e"/>
    <n v="1"/>
    <d v="2006-10-23T00:00:00"/>
    <s v="Color"/>
    <x v="2"/>
    <s v="English"/>
    <s v="Poland"/>
    <s v="PG-13"/>
    <s v="Marc Blucas"/>
    <x v="831"/>
    <n v="973"/>
    <n v="2306"/>
    <n v="9"/>
    <n v="250"/>
    <n v="5.0999999999999996"/>
    <n v="25"/>
    <n v="101"/>
    <n v="978908"/>
    <n v="2400000"/>
    <x v="1212"/>
  </r>
  <r>
    <s v="Ultraviolet"/>
    <n v="1"/>
    <d v="2006-01-15T00:00:00"/>
    <s v="Color"/>
    <x v="5"/>
    <s v="English"/>
    <s v="USA"/>
    <s v="PG-13"/>
    <s v="Milla Jovovich"/>
    <x v="354"/>
    <n v="14000"/>
    <n v="15271"/>
    <n v="110"/>
    <n v="0"/>
    <n v="4.4000000000000004"/>
    <n v="158"/>
    <n v="94"/>
    <n v="18500966"/>
    <n v="30000000"/>
    <x v="1213"/>
  </r>
  <r>
    <s v="Unaccompanied Minors"/>
    <n v="1"/>
    <d v="2006-07-22T00:00:00"/>
    <s v="Color"/>
    <x v="0"/>
    <s v="English"/>
    <s v="India"/>
    <s v="PG"/>
    <s v="Tyler James Williams"/>
    <x v="832"/>
    <n v="931"/>
    <n v="4431"/>
    <n v="176"/>
    <n v="498"/>
    <n v="5.0999999999999996"/>
    <n v="73"/>
    <n v="90"/>
    <n v="16647384"/>
    <n v="26000000"/>
    <x v="1214"/>
  </r>
  <r>
    <s v="Underworld: Evolution"/>
    <n v="1"/>
    <d v="2006-03-14T00:00:00"/>
    <s v="Color"/>
    <x v="5"/>
    <s v="English"/>
    <s v="France"/>
    <s v="R"/>
    <s v="Sophia Myles"/>
    <x v="542"/>
    <n v="956"/>
    <n v="2998"/>
    <n v="235"/>
    <n v="0"/>
    <n v="6.8"/>
    <n v="206"/>
    <n v="102"/>
    <n v="62318875"/>
    <n v="50000000"/>
    <x v="1215"/>
  </r>
  <r>
    <s v="United 93"/>
    <n v="1"/>
    <d v="2006-10-10T00:00:00"/>
    <s v="Color"/>
    <x v="2"/>
    <s v="English"/>
    <s v="South Korea"/>
    <s v="R"/>
    <s v="Christian Clemenson"/>
    <x v="329"/>
    <n v="97"/>
    <n v="313"/>
    <n v="521"/>
    <n v="0"/>
    <n v="7.6"/>
    <n v="279"/>
    <n v="111"/>
    <n v="31471430"/>
    <n v="15000000"/>
    <x v="1216"/>
  </r>
  <r>
    <s v="Valley of the Heart's Delight"/>
    <n v="1"/>
    <d v="2006-09-16T00:00:00"/>
    <s v="Color"/>
    <x v="2"/>
    <s v="English"/>
    <s v="Germany"/>
    <m/>
    <s v="Bruce McGill"/>
    <x v="833"/>
    <n v="655"/>
    <n v="1064"/>
    <n v="10"/>
    <n v="144"/>
    <n v="6.6"/>
    <n v="3"/>
    <n v="100"/>
    <n v="118666"/>
    <n v="2500000"/>
    <x v="1217"/>
  </r>
  <r>
    <s v="We Are Marshall"/>
    <n v="1"/>
    <d v="2006-07-20T00:00:00"/>
    <s v="Color"/>
    <x v="2"/>
    <s v="English"/>
    <s v="China"/>
    <s v="PG"/>
    <s v="Matthew McConaughey"/>
    <x v="26"/>
    <n v="11000"/>
    <n v="12088"/>
    <n v="368"/>
    <n v="0"/>
    <n v="7.1"/>
    <n v="96"/>
    <n v="131"/>
    <n v="43532294"/>
    <n v="65000000"/>
    <x v="1218"/>
  </r>
  <r>
    <s v="When a Stranger Calls"/>
    <n v="1"/>
    <d v="2006-03-10T00:00:00"/>
    <s v="Color"/>
    <x v="4"/>
    <s v="English"/>
    <s v="Hong Kong"/>
    <s v="PG-13"/>
    <s v="Madeline Carroll"/>
    <x v="231"/>
    <n v="1000"/>
    <n v="2452"/>
    <n v="165"/>
    <n v="0"/>
    <n v="5"/>
    <n v="152"/>
    <n v="87"/>
    <n v="47860214"/>
    <n v="15000000"/>
    <x v="1219"/>
  </r>
  <r>
    <s v="Who Killed the Electric Car?"/>
    <n v="1"/>
    <d v="2006-05-23T00:00:00"/>
    <s v="Color"/>
    <x v="9"/>
    <s v="English"/>
    <s v="India"/>
    <s v="PG"/>
    <s v="Ed Begley Jr."/>
    <x v="834"/>
    <n v="783"/>
    <n v="1447"/>
    <n v="2"/>
    <n v="0"/>
    <n v="7.7"/>
    <n v="87"/>
    <n v="92"/>
    <n v="1677838"/>
    <n v="1000000"/>
    <x v="1220"/>
  </r>
  <r>
    <s v="World Trade Center"/>
    <n v="1"/>
    <d v="2006-04-18T00:00:00"/>
    <s v="Color"/>
    <x v="2"/>
    <s v="English"/>
    <s v="USA"/>
    <s v="PG-13"/>
    <s v="Nicolas Cage"/>
    <x v="551"/>
    <n v="12000"/>
    <n v="14421"/>
    <n v="0"/>
    <n v="0"/>
    <n v="6"/>
    <n v="242"/>
    <n v="129"/>
    <n v="70236496"/>
    <n v="63000000"/>
    <x v="1221"/>
  </r>
  <r>
    <s v="Wristcutters: A Love Story"/>
    <n v="1"/>
    <d v="2006-03-05T00:00:00"/>
    <s v="Color"/>
    <x v="1"/>
    <s v="English"/>
    <s v="USA"/>
    <s v="R"/>
    <s v="Leslie Bibb"/>
    <x v="835"/>
    <n v="1000"/>
    <n v="4720"/>
    <n v="21"/>
    <n v="11000"/>
    <n v="7.4"/>
    <n v="117"/>
    <n v="88"/>
    <n v="104077"/>
    <n v="1000000"/>
    <x v="1222"/>
  </r>
  <r>
    <s v="X-Men: The Last Stand"/>
    <n v="1"/>
    <d v="2006-06-02T00:00:00"/>
    <s v="Color"/>
    <x v="5"/>
    <s v="English"/>
    <s v="Canada"/>
    <s v="PG-13"/>
    <s v="Hugh Jackman"/>
    <x v="119"/>
    <n v="20000"/>
    <n v="21714"/>
    <n v="420"/>
    <n v="0"/>
    <n v="6.8"/>
    <n v="334"/>
    <n v="104"/>
    <n v="234360014"/>
    <n v="210000000"/>
    <x v="1223"/>
  </r>
  <r>
    <s v="You, Me and Dupree"/>
    <n v="1"/>
    <d v="2006-11-11T00:00:00"/>
    <s v="Color"/>
    <x v="1"/>
    <s v="English"/>
    <s v="USA"/>
    <s v="PG-13"/>
    <s v="Todd Stashwick"/>
    <x v="453"/>
    <n v="277"/>
    <n v="847"/>
    <n v="94"/>
    <n v="0"/>
    <n v="5.6"/>
    <n v="136"/>
    <n v="110"/>
    <n v="75604320"/>
    <n v="54000000"/>
    <x v="1224"/>
  </r>
  <r>
    <s v="Zoom"/>
    <n v="1"/>
    <d v="2006-04-03T00:00:00"/>
    <s v="Color"/>
    <x v="5"/>
    <s v="English"/>
    <s v="India"/>
    <s v="PG"/>
    <s v="Kevin Zegers"/>
    <x v="583"/>
    <n v="2000"/>
    <n v="5022"/>
    <n v="12"/>
    <n v="494"/>
    <n v="4.2"/>
    <n v="63"/>
    <n v="83"/>
    <n v="11631245"/>
    <n v="35000000"/>
    <x v="1225"/>
  </r>
  <r>
    <s v="1408"/>
    <n v="1"/>
    <d v="2007-03-11T00:00:00"/>
    <s v="Color"/>
    <x v="10"/>
    <s v="English"/>
    <s v="USA"/>
    <s v="PG-13"/>
    <s v="Drew Powell"/>
    <x v="657"/>
    <n v="129"/>
    <n v="214"/>
    <n v="101"/>
    <n v="11000"/>
    <n v="6.8"/>
    <n v="314"/>
    <n v="114"/>
    <n v="71975611"/>
    <n v="25000000"/>
    <x v="1226"/>
  </r>
  <r>
    <s v="28 Weeks Later"/>
    <n v="1"/>
    <d v="2007-10-01T00:00:00"/>
    <s v="Color"/>
    <x v="2"/>
    <s v="English"/>
    <s v="UK"/>
    <s v="R"/>
    <s v="Jeremy Renner"/>
    <x v="836"/>
    <n v="10000"/>
    <n v="11471"/>
    <n v="35"/>
    <n v="0"/>
    <n v="7"/>
    <n v="274"/>
    <n v="100"/>
    <n v="28637507"/>
    <n v="15000000"/>
    <x v="1227"/>
  </r>
  <r>
    <s v="3:10 to Yuma"/>
    <n v="1"/>
    <d v="2007-01-30T00:00:00"/>
    <s v="Color"/>
    <x v="0"/>
    <s v="English"/>
    <s v="USA"/>
    <s v="R"/>
    <s v="Christian Bale"/>
    <x v="226"/>
    <n v="23000"/>
    <n v="33548"/>
    <n v="446"/>
    <n v="0"/>
    <n v="7.8"/>
    <n v="295"/>
    <n v="122"/>
    <n v="53574088"/>
    <n v="55000000"/>
    <x v="1228"/>
  </r>
  <r>
    <s v="30 Days of Night"/>
    <n v="1"/>
    <d v="2007-11-06T00:00:00"/>
    <s v="Color"/>
    <x v="4"/>
    <s v="English"/>
    <s v="USA"/>
    <s v="R"/>
    <s v="Danny Huston"/>
    <x v="672"/>
    <n v="430"/>
    <n v="814"/>
    <n v="171"/>
    <n v="0"/>
    <n v="6.6"/>
    <n v="304"/>
    <n v="113"/>
    <n v="39568996"/>
    <n v="32000000"/>
    <x v="1229"/>
  </r>
  <r>
    <s v="4 Months, 3 Weeks and 2 Days"/>
    <n v="1"/>
    <d v="2007-06-09T00:00:00"/>
    <s v="Color"/>
    <x v="2"/>
    <s v="Romanian"/>
    <s v="Romania"/>
    <s v="Not Rated"/>
    <s v="Anamaria Marinca"/>
    <x v="837"/>
    <n v="131"/>
    <n v="264"/>
    <n v="163"/>
    <n v="14000"/>
    <n v="7.9"/>
    <n v="233"/>
    <n v="113"/>
    <n v="1185783"/>
    <n v="590000"/>
    <x v="1230"/>
  </r>
  <r>
    <s v="88 Minutes"/>
    <n v="1"/>
    <d v="2007-10-12T00:00:00"/>
    <s v="Color"/>
    <x v="3"/>
    <s v="English"/>
    <s v="USA"/>
    <s v="R"/>
    <s v="Al Pacino"/>
    <x v="838"/>
    <n v="14000"/>
    <n v="16722"/>
    <n v="50"/>
    <n v="0"/>
    <n v="5.9"/>
    <n v="158"/>
    <n v="108"/>
    <n v="16930884"/>
    <n v="30000000"/>
    <x v="1231"/>
  </r>
  <r>
    <s v="A Mighty Heart"/>
    <n v="1"/>
    <d v="2007-01-28T00:00:00"/>
    <s v="Color"/>
    <x v="6"/>
    <s v="English"/>
    <s v="Canada"/>
    <s v="R"/>
    <s v="Angelina Jolie Pitt"/>
    <x v="115"/>
    <n v="11000"/>
    <n v="12178"/>
    <n v="187"/>
    <n v="923"/>
    <n v="6.7"/>
    <n v="190"/>
    <n v="108"/>
    <n v="9172810"/>
    <n v="16000000"/>
    <x v="1232"/>
  </r>
  <r>
    <s v="Across the Universe"/>
    <n v="1"/>
    <d v="2007-07-11T00:00:00"/>
    <s v="Color"/>
    <x v="2"/>
    <s v="English"/>
    <s v="USA"/>
    <s v="PG-13"/>
    <s v="Jim Sturgess"/>
    <x v="357"/>
    <n v="5000"/>
    <n v="5405"/>
    <n v="278"/>
    <n v="14000"/>
    <n v="7.4"/>
    <n v="156"/>
    <n v="133"/>
    <n v="24343673"/>
    <n v="45000000"/>
    <x v="1233"/>
  </r>
  <r>
    <s v="Aliens vs. Predator: Requiem"/>
    <n v="1"/>
    <d v="2007-06-16T00:00:00"/>
    <s v="Color"/>
    <x v="5"/>
    <s v="English"/>
    <s v="Germany"/>
    <s v="R"/>
    <s v="Sam Trammell"/>
    <x v="839"/>
    <n v="1000"/>
    <n v="4324"/>
    <n v="25"/>
    <n v="0"/>
    <n v="4.7"/>
    <n v="211"/>
    <n v="102"/>
    <n v="41797066"/>
    <n v="40000000"/>
    <x v="1234"/>
  </r>
  <r>
    <s v="Alvin and the Chipmunks"/>
    <n v="1"/>
    <d v="2007-09-02T00:00:00"/>
    <s v="Color"/>
    <x v="8"/>
    <s v="English"/>
    <s v="France"/>
    <s v="PG"/>
    <s v="Jesse McCartney"/>
    <x v="238"/>
    <n v="1000"/>
    <n v="2847"/>
    <n v="25"/>
    <n v="0"/>
    <n v="5.2"/>
    <n v="131"/>
    <n v="92"/>
    <n v="217326336"/>
    <n v="60000000"/>
    <x v="1235"/>
  </r>
  <r>
    <s v="American Gangster"/>
    <n v="1"/>
    <d v="2007-04-10T00:00:00"/>
    <s v="Color"/>
    <x v="6"/>
    <s v="English"/>
    <s v="USA"/>
    <s v="R"/>
    <s v="Denzel Washington"/>
    <x v="47"/>
    <n v="18000"/>
    <n v="20354"/>
    <n v="0"/>
    <n v="0"/>
    <n v="7.8"/>
    <n v="300"/>
    <n v="176"/>
    <n v="130127620"/>
    <n v="100000000"/>
    <x v="1236"/>
  </r>
  <r>
    <s v="Aqua Teen Hunger Force Colon Movie Film for Theaters"/>
    <n v="1"/>
    <d v="2007-08-02T00:00:00"/>
    <s v="Color"/>
    <x v="5"/>
    <s v="English"/>
    <s v="USA"/>
    <s v="R"/>
    <s v="Tina Fey"/>
    <x v="840"/>
    <n v="2000"/>
    <n v="3071"/>
    <n v="8"/>
    <n v="307"/>
    <n v="6.9"/>
    <n v="82"/>
    <n v="86"/>
    <n v="5518918"/>
    <n v="750000"/>
    <x v="1237"/>
  </r>
  <r>
    <s v="Arnolds Park"/>
    <n v="1"/>
    <d v="2007-08-28T00:00:00"/>
    <s v="Color"/>
    <x v="7"/>
    <s v="English"/>
    <s v="USA"/>
    <s v="PG-13"/>
    <s v="Kendyl Joi"/>
    <x v="841"/>
    <n v="23"/>
    <n v="85"/>
    <n v="0"/>
    <n v="11"/>
    <n v="5.6"/>
    <m/>
    <n v="103"/>
    <n v="23616"/>
    <n v="600000"/>
    <x v="1238"/>
  </r>
  <r>
    <s v="Atonement"/>
    <n v="1"/>
    <d v="2007-08-20T00:00:00"/>
    <s v="Color"/>
    <x v="2"/>
    <s v="English"/>
    <s v="UK"/>
    <s v="R"/>
    <s v="Benedict Cumberbatch"/>
    <x v="697"/>
    <n v="19000"/>
    <n v="20499"/>
    <n v="456"/>
    <n v="12000"/>
    <n v="7.8"/>
    <n v="316"/>
    <n v="123"/>
    <n v="50921738"/>
    <n v="30000000"/>
    <x v="1239"/>
  </r>
  <r>
    <s v="August Rush"/>
    <n v="1"/>
    <d v="2007-03-20T00:00:00"/>
    <s v="Color"/>
    <x v="2"/>
    <s v="English"/>
    <s v="USA"/>
    <s v="PG"/>
    <s v="Robin Williams"/>
    <x v="842"/>
    <n v="49000"/>
    <n v="50927"/>
    <n v="59"/>
    <n v="18000"/>
    <n v="7.5"/>
    <n v="148"/>
    <n v="114"/>
    <n v="31655091"/>
    <n v="30000000"/>
    <x v="1240"/>
  </r>
  <r>
    <s v="Awake"/>
    <n v="1"/>
    <d v="2007-11-08T00:00:00"/>
    <s v="Color"/>
    <x v="3"/>
    <s v="English"/>
    <s v="USA"/>
    <s v="R"/>
    <s v="Hayden Christensen"/>
    <x v="843"/>
    <n v="4000"/>
    <n v="6954"/>
    <n v="8"/>
    <n v="0"/>
    <n v="6.5"/>
    <n v="133"/>
    <n v="84"/>
    <n v="14373825"/>
    <n v="8600000"/>
    <x v="1241"/>
  </r>
  <r>
    <s v="Becoming Jane"/>
    <n v="1"/>
    <d v="2007-01-22T00:00:00"/>
    <s v="Color"/>
    <x v="6"/>
    <s v="English"/>
    <s v="UK"/>
    <s v="PG"/>
    <s v="Anne Hathaway"/>
    <x v="844"/>
    <n v="11000"/>
    <n v="12554"/>
    <n v="11"/>
    <n v="0"/>
    <n v="7.1"/>
    <n v="150"/>
    <n v="120"/>
    <n v="18663911"/>
    <n v="16500000"/>
    <x v="1242"/>
  </r>
  <r>
    <s v="Bee Movie"/>
    <n v="1"/>
    <d v="2007-10-18T00:00:00"/>
    <s v="Color"/>
    <x v="0"/>
    <s v="English"/>
    <s v="USA"/>
    <s v="PG"/>
    <s v="Matthew Broderick"/>
    <x v="845"/>
    <n v="2000"/>
    <n v="6576"/>
    <n v="58"/>
    <n v="0"/>
    <n v="6.2"/>
    <n v="194"/>
    <n v="91"/>
    <n v="126597121"/>
    <n v="150000000"/>
    <x v="1243"/>
  </r>
  <r>
    <s v="Beowulf"/>
    <n v="1"/>
    <d v="2007-04-13T00:00:00"/>
    <s v="Color"/>
    <x v="5"/>
    <s v="English"/>
    <s v="USA"/>
    <s v="PG-13"/>
    <s v="Robin Wright"/>
    <x v="23"/>
    <n v="18000"/>
    <n v="31523"/>
    <n v="0"/>
    <n v="3000"/>
    <n v="6.3"/>
    <n v="287"/>
    <n v="115"/>
    <n v="82161969"/>
    <n v="150000000"/>
    <x v="1244"/>
  </r>
  <r>
    <s v="Blades of Glory"/>
    <n v="1"/>
    <d v="2007-03-21T00:00:00"/>
    <s v="Color"/>
    <x v="1"/>
    <s v="English"/>
    <s v="USA"/>
    <s v="PG-13"/>
    <s v="Will Ferrell"/>
    <x v="846"/>
    <n v="8000"/>
    <n v="13232"/>
    <n v="8"/>
    <n v="0"/>
    <n v="6.3"/>
    <n v="191"/>
    <n v="93"/>
    <n v="118153533"/>
    <n v="61000000"/>
    <x v="1245"/>
  </r>
  <r>
    <s v="Blonde Ambition"/>
    <n v="1"/>
    <d v="2007-04-18T00:00:00"/>
    <s v="Color"/>
    <x v="1"/>
    <s v="English"/>
    <s v="USA"/>
    <s v="PG-13"/>
    <s v="Drew Fuller"/>
    <x v="847"/>
    <n v="906"/>
    <n v="4725"/>
    <n v="7"/>
    <n v="160"/>
    <n v="3.9"/>
    <n v="20"/>
    <n v="93"/>
    <n v="5561"/>
    <n v="10000000"/>
    <x v="1246"/>
  </r>
  <r>
    <s v="Bridge to Terabithia"/>
    <n v="1"/>
    <d v="2007-02-13T00:00:00"/>
    <s v="Color"/>
    <x v="0"/>
    <s v="English"/>
    <s v="USA"/>
    <s v="PG"/>
    <s v="Josh Hutcherson"/>
    <x v="848"/>
    <n v="14000"/>
    <n v="28071"/>
    <n v="47"/>
    <n v="6000"/>
    <n v="7.2"/>
    <n v="181"/>
    <n v="96"/>
    <n v="82234139"/>
    <n v="17000000"/>
    <x v="1247"/>
  </r>
  <r>
    <s v="Brooklyn Rules"/>
    <n v="1"/>
    <d v="2007-04-02T00:00:00"/>
    <s v="Color"/>
    <x v="3"/>
    <s v="English"/>
    <s v="USA"/>
    <s v="R"/>
    <s v="Jerry Ferrara"/>
    <x v="849"/>
    <n v="480"/>
    <n v="1234"/>
    <n v="30"/>
    <n v="226"/>
    <n v="6.4"/>
    <n v="41"/>
    <n v="99"/>
    <n v="398420"/>
    <n v="8000000"/>
    <x v="1248"/>
  </r>
  <r>
    <s v="Caramel"/>
    <n v="1"/>
    <d v="2007-07-27T00:00:00"/>
    <s v="Color"/>
    <x v="1"/>
    <s v="Arabic"/>
    <s v="France"/>
    <s v="PG"/>
    <s v="Yasmine Al Massri"/>
    <x v="850"/>
    <n v="227"/>
    <n v="231"/>
    <n v="0"/>
    <n v="0"/>
    <n v="7.2"/>
    <n v="109"/>
    <n v="95"/>
    <n v="1060591"/>
    <n v="1300000"/>
    <x v="1249"/>
  </r>
  <r>
    <s v="Certifiably Jonathan"/>
    <n v="1"/>
    <d v="2007-08-30T00:00:00"/>
    <s v="Color"/>
    <x v="1"/>
    <s v="English"/>
    <s v="USA"/>
    <m/>
    <s v="Robin Williams"/>
    <x v="851"/>
    <n v="49000"/>
    <n v="54484"/>
    <n v="0"/>
    <n v="87"/>
    <n v="6.2"/>
    <n v="17"/>
    <n v="85"/>
    <n v="7826"/>
    <n v="1200000"/>
    <x v="1250"/>
  </r>
  <r>
    <s v="Charlie Bartlett"/>
    <n v="1"/>
    <d v="2007-10-27T00:00:00"/>
    <s v="Color"/>
    <x v="1"/>
    <s v="English"/>
    <s v="USA"/>
    <s v="R"/>
    <s v="Robert Downey Jr."/>
    <x v="852"/>
    <n v="21000"/>
    <n v="22577"/>
    <n v="20"/>
    <n v="0"/>
    <n v="7"/>
    <n v="146"/>
    <n v="97"/>
    <n v="3950294"/>
    <n v="12000000"/>
    <x v="1251"/>
  </r>
  <r>
    <s v="Charlie Wilson's War"/>
    <n v="1"/>
    <d v="2007-04-23T00:00:00"/>
    <s v="Color"/>
    <x v="6"/>
    <s v="English"/>
    <s v="USA"/>
    <s v="R"/>
    <s v="Philip Seymour Hoffman"/>
    <x v="148"/>
    <n v="22000"/>
    <n v="60646"/>
    <n v="0"/>
    <n v="0"/>
    <n v="7.1"/>
    <n v="269"/>
    <n v="102"/>
    <n v="66636385"/>
    <n v="75000000"/>
    <x v="1252"/>
  </r>
  <r>
    <s v="Code Name: The Cleaner"/>
    <n v="1"/>
    <d v="2007-10-30T00:00:00"/>
    <s v="Color"/>
    <x v="5"/>
    <s v="English"/>
    <s v="USA"/>
    <s v="PG-13"/>
    <s v="Callum Rennie"/>
    <x v="166"/>
    <n v="716"/>
    <n v="2700"/>
    <n v="10"/>
    <n v="233"/>
    <n v="4.5"/>
    <n v="53"/>
    <n v="91"/>
    <n v="8104069"/>
    <n v="20000000"/>
    <x v="1253"/>
  </r>
  <r>
    <s v="Control"/>
    <n v="1"/>
    <d v="2007-12-29T00:00:00"/>
    <s v="Black and White"/>
    <x v="6"/>
    <s v="English"/>
    <s v="UK"/>
    <s v="R"/>
    <s v="Sam Riley"/>
    <x v="853"/>
    <n v="845"/>
    <n v="2614"/>
    <n v="210"/>
    <n v="13000"/>
    <n v="7.7"/>
    <n v="183"/>
    <n v="122"/>
    <n v="871577"/>
    <n v="4500000"/>
    <x v="1254"/>
  </r>
  <r>
    <s v="Daddy Day Camp"/>
    <n v="1"/>
    <d v="2007-03-04T00:00:00"/>
    <s v="Color"/>
    <x v="1"/>
    <s v="English"/>
    <s v="USA"/>
    <s v="PG"/>
    <s v="Lochlyn Munro"/>
    <x v="854"/>
    <n v="555"/>
    <n v="1752"/>
    <n v="0"/>
    <n v="256"/>
    <n v="2.9"/>
    <n v="52"/>
    <n v="89"/>
    <n v="13235267"/>
    <n v="6000000"/>
    <x v="1255"/>
  </r>
  <r>
    <s v="Death at a Funeral"/>
    <n v="1"/>
    <d v="2007-06-29T00:00:00"/>
    <s v="Color"/>
    <x v="1"/>
    <s v="English"/>
    <s v="USA"/>
    <s v="R"/>
    <s v="Peter Dinklage"/>
    <x v="297"/>
    <n v="22000"/>
    <n v="24324"/>
    <n v="0"/>
    <n v="0"/>
    <n v="7.4"/>
    <n v="168"/>
    <n v="87"/>
    <n v="8579684"/>
    <n v="9000000"/>
    <x v="1256"/>
  </r>
  <r>
    <s v="Death Sentence"/>
    <n v="1"/>
    <d v="2007-02-10T00:00:00"/>
    <s v="Color"/>
    <x v="5"/>
    <s v="English"/>
    <s v="USA"/>
    <s v="R"/>
    <s v="Aisha Tyler"/>
    <x v="609"/>
    <n v="856"/>
    <n v="3309"/>
    <n v="0"/>
    <n v="0"/>
    <n v="6.8"/>
    <n v="166"/>
    <n v="111"/>
    <n v="9525276"/>
    <n v="20000000"/>
    <x v="1257"/>
  </r>
  <r>
    <s v="Diary of the Dead"/>
    <n v="1"/>
    <d v="2007-10-22T00:00:00"/>
    <s v="Color"/>
    <x v="4"/>
    <s v="English"/>
    <s v="USA"/>
    <s v="R"/>
    <s v="Megan Park"/>
    <x v="683"/>
    <n v="569"/>
    <n v="1797"/>
    <n v="0"/>
    <n v="0"/>
    <n v="5.7"/>
    <n v="280"/>
    <n v="95"/>
    <n v="952620"/>
    <n v="2000000"/>
    <x v="1258"/>
  </r>
  <r>
    <s v="Disturbia"/>
    <n v="1"/>
    <d v="2007-03-12T00:00:00"/>
    <s v="Color"/>
    <x v="2"/>
    <s v="English"/>
    <s v="USA"/>
    <s v="PG-13"/>
    <s v="Sarah Roemer"/>
    <x v="435"/>
    <n v="884"/>
    <n v="2288"/>
    <n v="154"/>
    <n v="0"/>
    <n v="6.9"/>
    <n v="253"/>
    <n v="105"/>
    <n v="80050171"/>
    <n v="20000000"/>
    <x v="1259"/>
  </r>
  <r>
    <s v="Dragon Wars: D-War"/>
    <n v="1"/>
    <d v="2007-05-24T00:00:00"/>
    <s v="Color"/>
    <x v="5"/>
    <s v="English"/>
    <s v="South Korea"/>
    <s v="PG-13"/>
    <s v="Robert Forster"/>
    <x v="855"/>
    <n v="889"/>
    <n v="3274"/>
    <n v="26"/>
    <n v="0"/>
    <n v="3.6"/>
    <n v="93"/>
    <n v="107"/>
    <n v="10956379"/>
    <n v="35000000"/>
    <x v="1260"/>
  </r>
  <r>
    <s v="Eastern Promises"/>
    <n v="1"/>
    <d v="2007-05-02T00:00:00"/>
    <s v="Color"/>
    <x v="3"/>
    <s v="English"/>
    <s v="USA"/>
    <s v="R"/>
    <s v="Viggo Mortensen"/>
    <x v="403"/>
    <n v="10000"/>
    <n v="17211"/>
    <n v="0"/>
    <n v="0"/>
    <n v="7.7"/>
    <n v="356"/>
    <n v="96"/>
    <n v="17114882"/>
    <n v="25000000"/>
    <x v="1261"/>
  </r>
  <r>
    <s v="Elite Squad"/>
    <n v="1"/>
    <d v="2007-03-09T00:00:00"/>
    <s v="Color"/>
    <x v="5"/>
    <s v="Portuguese"/>
    <s v="Brazil"/>
    <s v="R"/>
    <s v="Wagner Moura"/>
    <x v="856"/>
    <n v="585"/>
    <n v="666"/>
    <n v="294"/>
    <n v="11000"/>
    <n v="8.1"/>
    <n v="142"/>
    <n v="115"/>
    <n v="8060"/>
    <n v="4000000"/>
    <x v="1262"/>
  </r>
  <r>
    <s v="Elizabeth: The Golden Age"/>
    <n v="1"/>
    <d v="2007-06-16T00:00:00"/>
    <s v="Color"/>
    <x v="6"/>
    <s v="English"/>
    <s v="UK"/>
    <s v="PG-13"/>
    <s v="Eddie Redmayne"/>
    <x v="424"/>
    <n v="13000"/>
    <n v="16899"/>
    <n v="159"/>
    <n v="0"/>
    <n v="6.9"/>
    <n v="202"/>
    <n v="114"/>
    <n v="16264475"/>
    <n v="55000000"/>
    <x v="1263"/>
  </r>
  <r>
    <s v="Enchanted"/>
    <n v="1"/>
    <d v="2007-12-06T00:00:00"/>
    <s v="Color"/>
    <x v="8"/>
    <s v="English"/>
    <s v="USA"/>
    <s v="PG"/>
    <s v="Jeff Bennett"/>
    <x v="0"/>
    <n v="283"/>
    <n v="662"/>
    <n v="36"/>
    <n v="0"/>
    <n v="7.1"/>
    <n v="222"/>
    <n v="107"/>
    <n v="127706877"/>
    <n v="85000000"/>
    <x v="1264"/>
  </r>
  <r>
    <s v="Epic Movie"/>
    <n v="1"/>
    <d v="2007-10-07T00:00:00"/>
    <s v="Color"/>
    <x v="0"/>
    <s v="English"/>
    <s v="USA"/>
    <s v="PG-13"/>
    <s v="David Carradine"/>
    <x v="857"/>
    <n v="926"/>
    <n v="4293"/>
    <n v="82"/>
    <n v="0"/>
    <n v="2.2999999999999998"/>
    <n v="112"/>
    <n v="93"/>
    <n v="39737645"/>
    <n v="20000000"/>
    <x v="1265"/>
  </r>
  <r>
    <s v="Evan Almighty"/>
    <n v="1"/>
    <d v="2007-12-08T00:00:00"/>
    <s v="Color"/>
    <x v="1"/>
    <s v="English"/>
    <s v="USA"/>
    <s v="PG"/>
    <s v="Jimmy Bennett"/>
    <x v="349"/>
    <n v="87000"/>
    <n v="108016"/>
    <n v="293"/>
    <n v="2000"/>
    <n v="5.4"/>
    <n v="186"/>
    <n v="96"/>
    <n v="100289690"/>
    <n v="175000000"/>
    <x v="1266"/>
  </r>
  <r>
    <s v="Fantastic 4: Rise of the Silver Surfer"/>
    <n v="1"/>
    <d v="2007-02-27T00:00:00"/>
    <s v="Color"/>
    <x v="5"/>
    <s v="English"/>
    <s v="USA"/>
    <s v="PG"/>
    <s v="Chris Evans"/>
    <x v="323"/>
    <n v="11000"/>
    <n v="15302"/>
    <n v="167"/>
    <n v="0"/>
    <n v="5.6"/>
    <n v="262"/>
    <n v="92"/>
    <n v="131920333"/>
    <n v="130000000"/>
    <x v="1267"/>
  </r>
  <r>
    <s v="Finishing the Game: The Search for a New Bruce Lee"/>
    <n v="1"/>
    <d v="2007-07-19T00:00:00"/>
    <s v="Color"/>
    <x v="1"/>
    <s v="English"/>
    <s v="USA"/>
    <s v="Not Rated"/>
    <s v="Monique Gabriela Curnen"/>
    <x v="325"/>
    <n v="239"/>
    <n v="734"/>
    <n v="681"/>
    <n v="155"/>
    <n v="6.2"/>
    <n v="35"/>
    <n v="84"/>
    <n v="52850"/>
    <n v="500000"/>
    <x v="1268"/>
  </r>
  <r>
    <s v="Freedom Writers"/>
    <n v="1"/>
    <d v="2007-11-05T00:00:00"/>
    <s v="Color"/>
    <x v="6"/>
    <s v="English"/>
    <s v="Germany"/>
    <s v="PG-13"/>
    <s v="Hunter Parrish"/>
    <x v="858"/>
    <n v="2000"/>
    <n v="3994"/>
    <n v="98"/>
    <n v="10000"/>
    <n v="7.5"/>
    <n v="84"/>
    <n v="123"/>
    <n v="36581633"/>
    <n v="21000000"/>
    <x v="1269"/>
  </r>
  <r>
    <s v="Funny Games"/>
    <n v="1"/>
    <d v="2007-11-27T00:00:00"/>
    <s v="Color"/>
    <x v="3"/>
    <s v="English"/>
    <s v="USA"/>
    <s v="R"/>
    <s v="Naomi Watts"/>
    <x v="859"/>
    <n v="6000"/>
    <n v="6748"/>
    <n v="0"/>
    <n v="0"/>
    <n v="6.5"/>
    <n v="250"/>
    <n v="111"/>
    <n v="1294640"/>
    <n v="15000000"/>
    <x v="1270"/>
  </r>
  <r>
    <s v="Georgia Rule"/>
    <n v="1"/>
    <d v="2007-11-23T00:00:00"/>
    <s v="Color"/>
    <x v="1"/>
    <s v="English"/>
    <s v="USA"/>
    <s v="R"/>
    <s v="Hector Elizondo"/>
    <x v="295"/>
    <n v="995"/>
    <n v="4039"/>
    <n v="0"/>
    <n v="681"/>
    <n v="5.9"/>
    <n v="88"/>
    <n v="113"/>
    <n v="18882880"/>
    <n v="20000000"/>
    <x v="1271"/>
  </r>
  <r>
    <s v="Ghost Rider"/>
    <n v="1"/>
    <d v="2007-08-15T00:00:00"/>
    <s v="Color"/>
    <x v="5"/>
    <s v="English"/>
    <s v="USA"/>
    <s v="PG-13"/>
    <s v="Nicolas Cage"/>
    <x v="860"/>
    <n v="12000"/>
    <n v="14017"/>
    <n v="160"/>
    <n v="0"/>
    <n v="5.2"/>
    <n v="276"/>
    <n v="123"/>
    <n v="115802596"/>
    <n v="110000000"/>
    <x v="1272"/>
  </r>
  <r>
    <s v="Good Luck Chuck"/>
    <n v="1"/>
    <d v="2007-12-28T00:00:00"/>
    <s v="Color"/>
    <x v="1"/>
    <s v="English"/>
    <s v="USA"/>
    <s v="R"/>
    <s v="Dane Cook"/>
    <x v="861"/>
    <n v="1000"/>
    <n v="2822"/>
    <n v="7"/>
    <n v="0"/>
    <n v="5.6"/>
    <n v="127"/>
    <n v="101"/>
    <n v="35000629"/>
    <n v="25000000"/>
    <x v="1273"/>
  </r>
  <r>
    <s v="Gracie"/>
    <n v="1"/>
    <d v="2007-01-04T00:00:00"/>
    <s v="Color"/>
    <x v="6"/>
    <s v="English"/>
    <s v="USA"/>
    <s v="PG-13"/>
    <s v="Emma Bell"/>
    <x v="49"/>
    <n v="702"/>
    <n v="2007"/>
    <n v="49"/>
    <n v="313"/>
    <n v="6.2"/>
    <n v="65"/>
    <n v="95"/>
    <n v="2955039"/>
    <n v="9000000"/>
    <x v="1274"/>
  </r>
  <r>
    <s v="Grindhouse"/>
    <n v="1"/>
    <d v="2007-03-30T00:00:00"/>
    <s v="Color"/>
    <x v="5"/>
    <s v="English"/>
    <s v="USA"/>
    <s v="R"/>
    <s v="Quentin Tarantino"/>
    <x v="274"/>
    <n v="16000"/>
    <n v="22186"/>
    <n v="0"/>
    <n v="0"/>
    <n v="7.6"/>
    <n v="250"/>
    <n v="189"/>
    <n v="25031037"/>
    <n v="53000000"/>
    <x v="1275"/>
  </r>
  <r>
    <s v="Hairspray"/>
    <n v="1"/>
    <d v="2007-10-16T00:00:00"/>
    <s v="Color"/>
    <x v="1"/>
    <s v="English"/>
    <s v="USA"/>
    <s v="PG"/>
    <s v="Jerry Stiller"/>
    <x v="299"/>
    <n v="719"/>
    <n v="1673"/>
    <n v="163"/>
    <n v="0"/>
    <n v="6.7"/>
    <n v="219"/>
    <n v="117"/>
    <n v="118823091"/>
    <n v="75000000"/>
    <x v="1276"/>
  </r>
  <r>
    <s v="Hannibal Rising"/>
    <n v="1"/>
    <d v="2007-09-12T00:00:00"/>
    <s v="Color"/>
    <x v="3"/>
    <s v="English"/>
    <s v="UK"/>
    <s v="R"/>
    <s v="Li Gong"/>
    <x v="862"/>
    <n v="879"/>
    <n v="1344"/>
    <n v="73"/>
    <n v="3000"/>
    <n v="6.2"/>
    <n v="209"/>
    <n v="131"/>
    <n v="27667947"/>
    <n v="50000000"/>
    <x v="1277"/>
  </r>
  <r>
    <s v="Harry Potter and the Order of the Phoenix"/>
    <n v="1"/>
    <d v="2007-10-21T00:00:00"/>
    <s v="Color"/>
    <x v="0"/>
    <s v="English"/>
    <s v="UK"/>
    <s v="PG-13"/>
    <s v="Robert Pattinson"/>
    <x v="863"/>
    <n v="21000"/>
    <n v="33433"/>
    <n v="282"/>
    <n v="0"/>
    <n v="7.5"/>
    <n v="329"/>
    <n v="138"/>
    <n v="292000866"/>
    <n v="150000000"/>
    <x v="1278"/>
  </r>
  <r>
    <s v="Hitman"/>
    <n v="1"/>
    <d v="2007-02-18T00:00:00"/>
    <s v="Color"/>
    <x v="5"/>
    <s v="English"/>
    <s v="France"/>
    <s v="R"/>
    <s v="Henry Ian Cusick"/>
    <x v="864"/>
    <n v="866"/>
    <n v="2124"/>
    <n v="87"/>
    <n v="0"/>
    <n v="6.3"/>
    <n v="193"/>
    <n v="94"/>
    <n v="39687528"/>
    <n v="24000000"/>
    <x v="1279"/>
  </r>
  <r>
    <s v="Hostel: Part II"/>
    <n v="1"/>
    <d v="2007-07-13T00:00:00"/>
    <s v="Color"/>
    <x v="4"/>
    <s v="English"/>
    <s v="USA"/>
    <s v="R"/>
    <s v="Jay Hernandez"/>
    <x v="676"/>
    <n v="1000"/>
    <n v="4707"/>
    <n v="0"/>
    <n v="0"/>
    <n v="5.4"/>
    <n v="252"/>
    <n v="94"/>
    <n v="17544812"/>
    <n v="10000000"/>
    <x v="1280"/>
  </r>
  <r>
    <s v="Hot Fuzz"/>
    <n v="1"/>
    <d v="2007-03-09T00:00:00"/>
    <s v="Color"/>
    <x v="5"/>
    <s v="English"/>
    <s v="UK"/>
    <s v="R"/>
    <s v="Bill Bailey"/>
    <x v="612"/>
    <n v="175"/>
    <n v="485"/>
    <n v="1000"/>
    <n v="17000"/>
    <n v="7.9"/>
    <n v="285"/>
    <n v="121"/>
    <n v="23618786"/>
    <n v="8000000"/>
    <x v="1281"/>
  </r>
  <r>
    <s v="I Am Legend"/>
    <n v="1"/>
    <d v="2007-07-26T00:00:00"/>
    <s v="Color"/>
    <x v="2"/>
    <s v="English"/>
    <s v="USA"/>
    <s v="PG-13"/>
    <s v="Will Smith"/>
    <x v="865"/>
    <n v="10000"/>
    <n v="13076"/>
    <n v="508"/>
    <n v="11000"/>
    <n v="7.2"/>
    <n v="323"/>
    <n v="104"/>
    <n v="256386216"/>
    <n v="150000000"/>
    <x v="1282"/>
  </r>
  <r>
    <s v="I'm Not There."/>
    <n v="1"/>
    <d v="2007-04-05T00:00:00"/>
    <s v="Black and White"/>
    <x v="6"/>
    <s v="English"/>
    <s v="USA"/>
    <s v="R"/>
    <s v="Christian Bale"/>
    <x v="355"/>
    <n v="23000"/>
    <n v="36398"/>
    <n v="162"/>
    <n v="0"/>
    <n v="7"/>
    <n v="231"/>
    <n v="135"/>
    <n v="4001121"/>
    <n v="20000000"/>
    <x v="1283"/>
  </r>
  <r>
    <s v="In the Land of Women"/>
    <n v="1"/>
    <d v="2007-01-16T00:00:00"/>
    <s v="Color"/>
    <x v="1"/>
    <s v="English"/>
    <s v="USA"/>
    <s v="PG-13"/>
    <s v="Kristen Stewart"/>
    <x v="866"/>
    <n v="17000"/>
    <n v="20312"/>
    <n v="21"/>
    <n v="1000"/>
    <n v="6.5"/>
    <n v="81"/>
    <n v="97"/>
    <n v="11043445"/>
    <n v="10000000"/>
    <x v="1284"/>
  </r>
  <r>
    <s v="In the Name of the King: A Dungeon Siege Tale"/>
    <n v="1"/>
    <d v="2007-09-24T00:00:00"/>
    <s v="Color"/>
    <x v="5"/>
    <s v="English"/>
    <s v="Germany"/>
    <s v="PG-13"/>
    <s v="Jason Statham"/>
    <x v="647"/>
    <n v="26000"/>
    <n v="26564"/>
    <n v="892"/>
    <n v="0"/>
    <n v="3.8"/>
    <n v="140"/>
    <n v="156"/>
    <n v="4535117"/>
    <n v="60000000"/>
    <x v="1285"/>
  </r>
  <r>
    <s v="In the Shadow of the Moon"/>
    <n v="1"/>
    <d v="2007-08-20T00:00:00"/>
    <s v="Black and White"/>
    <x v="9"/>
    <s v="English"/>
    <s v="UK"/>
    <s v="PG"/>
    <s v="John F. Kennedy"/>
    <x v="867"/>
    <n v="168"/>
    <n v="408"/>
    <n v="90"/>
    <n v="0"/>
    <n v="8.1"/>
    <n v="107"/>
    <n v="100"/>
    <n v="1134049"/>
    <n v="2000000"/>
    <x v="1286"/>
  </r>
  <r>
    <s v="Into the Wild"/>
    <n v="1"/>
    <d v="2007-03-01T00:00:00"/>
    <s v="Color"/>
    <x v="0"/>
    <s v="English"/>
    <s v="USA"/>
    <s v="R"/>
    <s v="Kristen Stewart"/>
    <x v="294"/>
    <n v="17000"/>
    <n v="18752"/>
    <n v="0"/>
    <n v="76000"/>
    <n v="8.1999999999999993"/>
    <n v="274"/>
    <n v="148"/>
    <n v="18352454"/>
    <n v="15000000"/>
    <x v="1287"/>
  </r>
  <r>
    <s v="Juno"/>
    <n v="1"/>
    <d v="2007-06-12T00:00:00"/>
    <s v="Color"/>
    <x v="1"/>
    <s v="English"/>
    <s v="USA"/>
    <s v="PG-13"/>
    <s v="J.K. Simmons"/>
    <x v="704"/>
    <n v="24000"/>
    <n v="28817"/>
    <n v="655"/>
    <n v="10000"/>
    <n v="7.5"/>
    <n v="387"/>
    <n v="96"/>
    <n v="143492840"/>
    <n v="7500000"/>
    <x v="1288"/>
  </r>
  <r>
    <s v="Kiss the Bride"/>
    <n v="1"/>
    <d v="2007-12-06T00:00:00"/>
    <s v="Color"/>
    <x v="1"/>
    <s v="English"/>
    <s v="USA"/>
    <s v="R"/>
    <s v="Tori Spelling"/>
    <x v="484"/>
    <n v="396"/>
    <n v="2310"/>
    <n v="6"/>
    <n v="60"/>
    <n v="5.7"/>
    <n v="9"/>
    <n v="100"/>
    <n v="31937"/>
    <n v="500000"/>
    <x v="1289"/>
  </r>
  <r>
    <s v="Knocked Up"/>
    <n v="1"/>
    <d v="2007-01-29T00:00:00"/>
    <s v="Color"/>
    <x v="1"/>
    <s v="English"/>
    <s v="USA"/>
    <s v="R"/>
    <s v="Harold Ramis"/>
    <x v="705"/>
    <n v="11000"/>
    <n v="12874"/>
    <n v="0"/>
    <n v="0"/>
    <n v="7"/>
    <n v="251"/>
    <n v="133"/>
    <n v="148734225"/>
    <n v="30000000"/>
    <x v="1290"/>
  </r>
  <r>
    <s v="Lars and the Real Girl"/>
    <n v="1"/>
    <d v="2007-02-04T00:00:00"/>
    <s v="Color"/>
    <x v="1"/>
    <s v="English"/>
    <s v="USA"/>
    <s v="PG-13"/>
    <s v="Ryan Gosling"/>
    <x v="868"/>
    <n v="33000"/>
    <n v="34351"/>
    <n v="44"/>
    <n v="19000"/>
    <n v="7.4"/>
    <n v="226"/>
    <n v="106"/>
    <n v="5949693"/>
    <n v="12000000"/>
    <x v="1291"/>
  </r>
  <r>
    <s v="License to Wed"/>
    <n v="1"/>
    <d v="2007-06-21T00:00:00"/>
    <s v="Color"/>
    <x v="1"/>
    <s v="English"/>
    <s v="USA"/>
    <s v="PG-13"/>
    <s v="Robin Williams"/>
    <x v="728"/>
    <n v="49000"/>
    <n v="52566"/>
    <n v="42"/>
    <n v="913"/>
    <n v="5.3"/>
    <n v="120"/>
    <n v="91"/>
    <n v="43792641"/>
    <n v="35000000"/>
    <x v="1292"/>
  </r>
  <r>
    <s v="Lions for Lambs"/>
    <n v="1"/>
    <d v="2007-01-10T00:00:00"/>
    <s v="Color"/>
    <x v="2"/>
    <s v="English"/>
    <s v="USA"/>
    <s v="R"/>
    <s v="Meryl Streep"/>
    <x v="125"/>
    <n v="11000"/>
    <n v="32875"/>
    <n v="0"/>
    <n v="0"/>
    <n v="6.2"/>
    <n v="227"/>
    <n v="92"/>
    <n v="14998070"/>
    <n v="35000000"/>
    <x v="1293"/>
  </r>
  <r>
    <s v="Live Free or Die Hard"/>
    <n v="1"/>
    <d v="2007-02-25T00:00:00"/>
    <s v="Color"/>
    <x v="5"/>
    <s v="English"/>
    <s v="USA"/>
    <s v="PG-13"/>
    <s v="Bruce Willis"/>
    <x v="542"/>
    <n v="13000"/>
    <n v="13961"/>
    <n v="235"/>
    <n v="0"/>
    <n v="7.2"/>
    <n v="354"/>
    <n v="129"/>
    <n v="134520804"/>
    <n v="110000000"/>
    <x v="1294"/>
  </r>
  <r>
    <s v="Love in the Time of Cholera"/>
    <n v="1"/>
    <d v="2007-06-17T00:00:00"/>
    <s v="Color"/>
    <x v="2"/>
    <s v="English"/>
    <s v="USA"/>
    <s v="R"/>
    <s v="Marcela Mar"/>
    <x v="491"/>
    <n v="267"/>
    <n v="538"/>
    <n v="179"/>
    <n v="0"/>
    <n v="6.4"/>
    <n v="115"/>
    <n v="139"/>
    <n v="4584886"/>
    <n v="45000000"/>
    <x v="1295"/>
  </r>
  <r>
    <s v="Lucky You"/>
    <n v="1"/>
    <d v="2007-05-13T00:00:00"/>
    <s v="Color"/>
    <x v="2"/>
    <s v="English"/>
    <s v="USA"/>
    <s v="PG-13"/>
    <s v="Robert Downey Jr."/>
    <x v="154"/>
    <n v="21000"/>
    <n v="26334"/>
    <n v="161"/>
    <n v="672"/>
    <n v="5.9"/>
    <n v="106"/>
    <n v="124"/>
    <n v="5755286"/>
    <n v="55000000"/>
    <x v="1296"/>
  </r>
  <r>
    <s v="Married Life"/>
    <n v="1"/>
    <d v="2007-11-26T00:00:00"/>
    <s v="Color"/>
    <x v="3"/>
    <s v="English"/>
    <s v="USA"/>
    <s v="PG-13"/>
    <s v="David Richmond-Peck"/>
    <x v="869"/>
    <n v="60"/>
    <n v="141"/>
    <n v="60"/>
    <n v="314"/>
    <n v="6.3"/>
    <n v="121"/>
    <n v="91"/>
    <n v="1506998"/>
    <n v="12000000"/>
    <x v="1297"/>
  </r>
  <r>
    <s v="Martian Child"/>
    <n v="1"/>
    <d v="2007-08-17T00:00:00"/>
    <s v="Color"/>
    <x v="1"/>
    <s v="English"/>
    <s v="USA"/>
    <s v="PG"/>
    <s v="Oliver Platt"/>
    <x v="870"/>
    <n v="1000"/>
    <n v="2495"/>
    <n v="43"/>
    <n v="0"/>
    <n v="6.8"/>
    <n v="118"/>
    <n v="106"/>
    <n v="7486906"/>
    <n v="27000000"/>
    <x v="1298"/>
  </r>
  <r>
    <s v="Michael Clayton"/>
    <n v="1"/>
    <d v="2007-09-01T00:00:00"/>
    <s v="Color"/>
    <x v="3"/>
    <s v="English"/>
    <s v="USA"/>
    <s v="R"/>
    <s v="Tom Wilkinson"/>
    <x v="871"/>
    <n v="1000"/>
    <n v="3284"/>
    <n v="209"/>
    <n v="0"/>
    <n v="7.3"/>
    <n v="299"/>
    <n v="119"/>
    <n v="49024969"/>
    <n v="25000000"/>
    <x v="1299"/>
  </r>
  <r>
    <s v="MoliÃ¨re"/>
    <n v="1"/>
    <d v="2007-08-25T00:00:00"/>
    <s v="Color"/>
    <x v="1"/>
    <s v="French"/>
    <s v="France"/>
    <s v="PG-13"/>
    <s v="Romain Duris"/>
    <x v="872"/>
    <n v="809"/>
    <n v="1651"/>
    <n v="2"/>
    <n v="815"/>
    <n v="7.3"/>
    <n v="78"/>
    <n v="120"/>
    <n v="634277"/>
    <n v="16000000"/>
    <x v="1300"/>
  </r>
  <r>
    <s v="Mongol: The Rise of Genghis Khan"/>
    <n v="1"/>
    <d v="2007-08-26T00:00:00"/>
    <s v="Color"/>
    <x v="0"/>
    <s v="Mongolian"/>
    <s v="Russia"/>
    <s v="R"/>
    <s v="Tadanobu Asano"/>
    <x v="695"/>
    <n v="627"/>
    <n v="653"/>
    <n v="44"/>
    <n v="0"/>
    <n v="7.3"/>
    <n v="160"/>
    <n v="126"/>
    <n v="5701643"/>
    <n v="20000000"/>
    <x v="1301"/>
  </r>
  <r>
    <s v="Mr. Bean's Holiday"/>
    <n v="1"/>
    <d v="2007-09-25T00:00:00"/>
    <s v="Color"/>
    <x v="1"/>
    <s v="English"/>
    <s v="UK"/>
    <s v="PG"/>
    <s v="Lily Atkinson"/>
    <x v="873"/>
    <n v="328"/>
    <n v="794"/>
    <n v="68"/>
    <n v="0"/>
    <n v="6.3"/>
    <n v="151"/>
    <n v="90"/>
    <n v="32553210"/>
    <n v="25000000"/>
    <x v="1302"/>
  </r>
  <r>
    <s v="My Blueberry Nights"/>
    <n v="1"/>
    <d v="2007-06-22T00:00:00"/>
    <s v="Color"/>
    <x v="2"/>
    <s v="English"/>
    <s v="Hong Kong"/>
    <s v="PG-13"/>
    <s v="Natalie Portman"/>
    <x v="546"/>
    <n v="20000"/>
    <n v="20364"/>
    <n v="0"/>
    <n v="0"/>
    <n v="6.7"/>
    <n v="192"/>
    <n v="95"/>
    <n v="866778"/>
    <n v="10000000"/>
    <x v="1303"/>
  </r>
  <r>
    <s v="My Name Is Bruce"/>
    <n v="1"/>
    <d v="2007-03-26T00:00:00"/>
    <s v="Color"/>
    <x v="1"/>
    <s v="English"/>
    <s v="USA"/>
    <s v="R"/>
    <s v="Ted Raimi"/>
    <x v="874"/>
    <n v="634"/>
    <n v="1238"/>
    <n v="0"/>
    <n v="0"/>
    <n v="6.3"/>
    <n v="100"/>
    <n v="84"/>
    <n v="173066"/>
    <n v="1500000"/>
    <x v="1304"/>
  </r>
  <r>
    <s v="Nancy Drew"/>
    <n v="1"/>
    <d v="2007-10-02T00:00:00"/>
    <s v="Color"/>
    <x v="1"/>
    <s v="English"/>
    <s v="USA"/>
    <s v="PG"/>
    <s v="Kay Panabaker"/>
    <x v="875"/>
    <n v="720"/>
    <n v="3327"/>
    <n v="26"/>
    <n v="590"/>
    <n v="5.9"/>
    <n v="93"/>
    <n v="99"/>
    <n v="25584685"/>
    <n v="20000000"/>
    <x v="1305"/>
  </r>
  <r>
    <s v="No Country for Old Men"/>
    <n v="1"/>
    <d v="2007-03-09T00:00:00"/>
    <s v="Color"/>
    <x v="3"/>
    <s v="English"/>
    <s v="USA"/>
    <s v="R"/>
    <s v="Kelly Macdonald"/>
    <x v="632"/>
    <n v="2000"/>
    <n v="4738"/>
    <n v="1000"/>
    <n v="21000"/>
    <n v="8.1"/>
    <n v="488"/>
    <n v="122"/>
    <n v="74273505"/>
    <n v="25000000"/>
    <x v="1306"/>
  </r>
  <r>
    <s v="No End in Sight"/>
    <n v="1"/>
    <d v="2007-06-15T00:00:00"/>
    <s v="Color"/>
    <x v="9"/>
    <s v="English"/>
    <s v="USA"/>
    <m/>
    <s v="Campbell Scott"/>
    <x v="876"/>
    <n v="393"/>
    <n v="446"/>
    <n v="117"/>
    <n v="0"/>
    <n v="8.3000000000000007"/>
    <n v="79"/>
    <n v="102"/>
    <n v="1430185"/>
    <n v="2000000"/>
    <x v="1307"/>
  </r>
  <r>
    <s v="No Reservations"/>
    <n v="1"/>
    <d v="2007-05-10T00:00:00"/>
    <s v="Color"/>
    <x v="1"/>
    <s v="English"/>
    <s v="USA"/>
    <s v="PG"/>
    <s v="ZoÃ« Kravitz"/>
    <x v="209"/>
    <n v="943"/>
    <n v="3497"/>
    <n v="96"/>
    <n v="0"/>
    <n v="6.3"/>
    <n v="171"/>
    <n v="104"/>
    <n v="43097652"/>
    <n v="28000000"/>
    <x v="1308"/>
  </r>
  <r>
    <s v="Ocean's Thirteen"/>
    <n v="1"/>
    <d v="2007-11-10T00:00:00"/>
    <s v="Color"/>
    <x v="3"/>
    <s v="English"/>
    <s v="USA"/>
    <s v="PG-13"/>
    <s v="Al Pacino"/>
    <x v="40"/>
    <n v="14000"/>
    <n v="43499"/>
    <n v="0"/>
    <n v="0"/>
    <n v="6.9"/>
    <n v="238"/>
    <n v="122"/>
    <n v="117144465"/>
    <n v="85000000"/>
    <x v="1309"/>
  </r>
  <r>
    <s v="Once"/>
    <n v="1"/>
    <d v="2007-05-12T00:00:00"/>
    <s v="Color"/>
    <x v="2"/>
    <s v="English"/>
    <s v="Ireland"/>
    <s v="R"/>
    <s v="Glen Hansard"/>
    <x v="877"/>
    <n v="200"/>
    <n v="332"/>
    <n v="109"/>
    <n v="26000"/>
    <n v="7.9"/>
    <n v="232"/>
    <n v="85"/>
    <n v="9437933"/>
    <n v="180000"/>
    <x v="1310"/>
  </r>
  <r>
    <s v="P.S. I Love You"/>
    <n v="1"/>
    <d v="2007-12-22T00:00:00"/>
    <s v="Color"/>
    <x v="2"/>
    <s v="English"/>
    <s v="USA"/>
    <s v="PG-13"/>
    <s v="Gerard Butler"/>
    <x v="858"/>
    <n v="18000"/>
    <n v="18726"/>
    <n v="98"/>
    <n v="20000"/>
    <n v="7.1"/>
    <n v="131"/>
    <n v="126"/>
    <n v="53680848"/>
    <n v="30000000"/>
    <x v="1311"/>
  </r>
  <r>
    <s v="Paranormal Activity"/>
    <n v="1"/>
    <d v="2007-12-16T00:00:00"/>
    <s v="Color"/>
    <x v="4"/>
    <s v="English"/>
    <s v="USA"/>
    <s v="R"/>
    <s v="Micah Sloat"/>
    <x v="878"/>
    <n v="189"/>
    <n v="330"/>
    <n v="110"/>
    <n v="12000"/>
    <n v="6.3"/>
    <n v="409"/>
    <n v="84"/>
    <n v="107917283"/>
    <n v="15000"/>
    <x v="1312"/>
  </r>
  <r>
    <s v="Persepolis"/>
    <n v="1"/>
    <d v="2007-06-07T00:00:00"/>
    <s v="Color"/>
    <x v="8"/>
    <s v="French"/>
    <s v="France"/>
    <s v="PG-13"/>
    <s v="Catherine Deneuve"/>
    <x v="879"/>
    <n v="963"/>
    <n v="1754"/>
    <n v="10"/>
    <n v="14000"/>
    <n v="8"/>
    <n v="242"/>
    <n v="89"/>
    <n v="4443403"/>
    <n v="7300000"/>
    <x v="1313"/>
  </r>
  <r>
    <s v="Pirates of the Caribbean: At World's End"/>
    <n v="1"/>
    <d v="2007-11-23T00:00:00"/>
    <s v="Color"/>
    <x v="5"/>
    <s v="English"/>
    <s v="USA"/>
    <s v="PG-13"/>
    <s v="Johnny Depp"/>
    <x v="289"/>
    <n v="40000"/>
    <n v="48350"/>
    <n v="563"/>
    <n v="0"/>
    <n v="7.1"/>
    <n v="302"/>
    <n v="169"/>
    <n v="309404152"/>
    <n v="300000000"/>
    <x v="1314"/>
  </r>
  <r>
    <s v="Premonition"/>
    <n v="1"/>
    <d v="2007-10-22T00:00:00"/>
    <s v="Color"/>
    <x v="2"/>
    <s v="English"/>
    <s v="USA"/>
    <s v="PG-13"/>
    <s v="Nia Long"/>
    <x v="880"/>
    <n v="826"/>
    <n v="1825"/>
    <n v="9"/>
    <n v="0"/>
    <n v="5.9"/>
    <n v="184"/>
    <n v="96"/>
    <n v="47852604"/>
    <n v="20000000"/>
    <x v="1315"/>
  </r>
  <r>
    <s v="Ratatouille"/>
    <n v="1"/>
    <d v="2007-03-27T00:00:00"/>
    <s v="Color"/>
    <x v="8"/>
    <s v="English"/>
    <s v="USA"/>
    <s v="G"/>
    <s v="Janeane Garofalo"/>
    <x v="631"/>
    <n v="1000"/>
    <n v="4764"/>
    <n v="663"/>
    <n v="10000"/>
    <n v="8"/>
    <n v="318"/>
    <n v="111"/>
    <n v="206435493"/>
    <n v="150000000"/>
    <x v="1316"/>
  </r>
  <r>
    <s v="Redacted"/>
    <n v="1"/>
    <d v="2007-10-22T00:00:00"/>
    <s v="Color"/>
    <x v="3"/>
    <s v="English"/>
    <s v="USA"/>
    <s v="R"/>
    <s v="Mike Figueroa"/>
    <x v="73"/>
    <n v="343"/>
    <n v="408"/>
    <n v="0"/>
    <n v="559"/>
    <n v="6.2"/>
    <n v="133"/>
    <n v="90"/>
    <n v="65087"/>
    <n v="5000000"/>
    <x v="1317"/>
  </r>
  <r>
    <s v="Reign Over Me"/>
    <n v="1"/>
    <d v="2007-08-19T00:00:00"/>
    <s v="Color"/>
    <x v="2"/>
    <s v="English"/>
    <s v="USA"/>
    <s v="R"/>
    <s v="Adam Sandler"/>
    <x v="730"/>
    <n v="11000"/>
    <n v="17050"/>
    <n v="57"/>
    <n v="0"/>
    <n v="7.5"/>
    <n v="154"/>
    <n v="124"/>
    <n v="19661987"/>
    <n v="20000000"/>
    <x v="1318"/>
  </r>
  <r>
    <s v="Rendition"/>
    <n v="1"/>
    <d v="2007-12-12T00:00:00"/>
    <s v="Color"/>
    <x v="2"/>
    <s v="English"/>
    <s v="USA"/>
    <s v="R"/>
    <s v="J.K. Simmons"/>
    <x v="737"/>
    <n v="24000"/>
    <n v="50950"/>
    <n v="151"/>
    <n v="0"/>
    <n v="6.8"/>
    <n v="131"/>
    <n v="122"/>
    <n v="9664316"/>
    <n v="27500000"/>
    <x v="1319"/>
  </r>
  <r>
    <s v="Reno 911!: Miami"/>
    <n v="1"/>
    <d v="2007-06-19T00:00:00"/>
    <s v="Color"/>
    <x v="1"/>
    <s v="English"/>
    <s v="USA"/>
    <s v="R"/>
    <s v="Wendi McLendon-Covey"/>
    <x v="881"/>
    <n v="655"/>
    <n v="2737"/>
    <n v="134"/>
    <n v="441"/>
    <n v="5.9"/>
    <n v="89"/>
    <n v="84"/>
    <n v="20339754"/>
    <n v="10000000"/>
    <x v="1320"/>
  </r>
  <r>
    <s v="Resident Evil: Extinction"/>
    <n v="1"/>
    <d v="2007-11-10T00:00:00"/>
    <s v="Color"/>
    <x v="5"/>
    <s v="English"/>
    <s v="France"/>
    <s v="R"/>
    <s v="Milla Jovovich"/>
    <x v="882"/>
    <n v="14000"/>
    <n v="16225"/>
    <n v="85"/>
    <n v="0"/>
    <n v="6.3"/>
    <n v="216"/>
    <n v="94"/>
    <n v="50648679"/>
    <n v="45000000"/>
    <x v="1321"/>
  </r>
  <r>
    <s v="Resurrecting the Champ"/>
    <n v="1"/>
    <d v="2007-10-02T00:00:00"/>
    <s v="Color"/>
    <x v="2"/>
    <s v="English"/>
    <s v="USA"/>
    <s v="PG-13"/>
    <s v="Harry Lennix"/>
    <x v="116"/>
    <n v="748"/>
    <n v="2417"/>
    <n v="37"/>
    <n v="689"/>
    <n v="6.8"/>
    <n v="104"/>
    <n v="112"/>
    <n v="3169424"/>
    <n v="13000000"/>
    <x v="1322"/>
  </r>
  <r>
    <s v="Rush Hour 3"/>
    <n v="1"/>
    <d v="2007-05-04T00:00:00"/>
    <s v="Color"/>
    <x v="5"/>
    <s v="English"/>
    <s v="USA"/>
    <s v="PG-13"/>
    <s v="Tzi Ma"/>
    <x v="119"/>
    <n v="268"/>
    <n v="1125"/>
    <n v="420"/>
    <n v="0"/>
    <n v="6.2"/>
    <n v="162"/>
    <n v="91"/>
    <n v="140080850"/>
    <n v="140000000"/>
    <x v="1323"/>
  </r>
  <r>
    <s v="Savage Grace"/>
    <n v="1"/>
    <d v="2007-04-30T00:00:00"/>
    <s v="Color"/>
    <x v="2"/>
    <s v="English"/>
    <s v="Spain"/>
    <s v="Not Rated"/>
    <s v="Eddie Redmayne"/>
    <x v="883"/>
    <n v="13000"/>
    <n v="15093"/>
    <n v="4"/>
    <n v="0"/>
    <n v="5.9"/>
    <n v="121"/>
    <n v="97"/>
    <n v="434417"/>
    <n v="4600000"/>
    <x v="1324"/>
  </r>
  <r>
    <s v="Saw IV"/>
    <n v="1"/>
    <d v="2007-07-27T00:00:00"/>
    <s v="Color"/>
    <x v="4"/>
    <s v="English"/>
    <s v="USA"/>
    <s v="R"/>
    <s v="Costas Mandylor"/>
    <x v="699"/>
    <n v="723"/>
    <n v="3492"/>
    <n v="163"/>
    <n v="0"/>
    <n v="5.9"/>
    <n v="190"/>
    <n v="96"/>
    <n v="63270259"/>
    <n v="10000000"/>
    <x v="1325"/>
  </r>
  <r>
    <s v="September Dawn"/>
    <n v="1"/>
    <d v="2007-11-11T00:00:00"/>
    <s v="Color"/>
    <x v="2"/>
    <m/>
    <s v="USA"/>
    <s v="R"/>
    <s v="Jon Gries"/>
    <x v="884"/>
    <n v="482"/>
    <n v="1526"/>
    <n v="58"/>
    <n v="411"/>
    <n v="5.8"/>
    <n v="43"/>
    <n v="111"/>
    <n v="1066555"/>
    <n v="11000000"/>
    <x v="1326"/>
  </r>
  <r>
    <s v="Shooter"/>
    <n v="1"/>
    <d v="2007-06-23T00:00:00"/>
    <s v="Color"/>
    <x v="5"/>
    <s v="English"/>
    <s v="USA"/>
    <s v="R"/>
    <s v="Tate Donovan"/>
    <x v="303"/>
    <n v="650"/>
    <n v="1640"/>
    <n v="845"/>
    <n v="0"/>
    <n v="7.2"/>
    <n v="198"/>
    <n v="124"/>
    <n v="46975183"/>
    <n v="61000000"/>
    <x v="1327"/>
  </r>
  <r>
    <s v="Shrek the Third"/>
    <n v="1"/>
    <d v="2007-04-16T00:00:00"/>
    <s v="Color"/>
    <x v="0"/>
    <s v="English"/>
    <s v="USA"/>
    <s v="PG"/>
    <s v="Justin Timberlake"/>
    <x v="885"/>
    <n v="3000"/>
    <n v="4705"/>
    <n v="50"/>
    <n v="0"/>
    <n v="6.1"/>
    <n v="227"/>
    <n v="93"/>
    <n v="320706665"/>
    <n v="160000000"/>
    <x v="1328"/>
  </r>
  <r>
    <s v="Sicko"/>
    <n v="1"/>
    <d v="2007-11-23T00:00:00"/>
    <s v="Color"/>
    <x v="9"/>
    <s v="English"/>
    <s v="USA"/>
    <s v="PG-13"/>
    <s v="Michael Moore"/>
    <x v="332"/>
    <n v="909"/>
    <n v="1633"/>
    <n v="909"/>
    <n v="0"/>
    <n v="8"/>
    <n v="263"/>
    <n v="123"/>
    <n v="24530513"/>
    <n v="9000000"/>
    <x v="1329"/>
  </r>
  <r>
    <s v="Spider-Man 3"/>
    <n v="1"/>
    <d v="2007-02-10T00:00:00"/>
    <s v="Color"/>
    <x v="5"/>
    <s v="English"/>
    <s v="USA"/>
    <s v="PG-13"/>
    <s v="J.K. Simmons"/>
    <x v="404"/>
    <n v="24000"/>
    <n v="46055"/>
    <n v="0"/>
    <n v="0"/>
    <n v="6.2"/>
    <n v="392"/>
    <n v="156"/>
    <n v="336530303"/>
    <n v="258000000"/>
    <x v="1330"/>
  </r>
  <r>
    <s v="Stardust"/>
    <n v="1"/>
    <d v="2007-11-01T00:00:00"/>
    <s v="Color"/>
    <x v="0"/>
    <s v="English"/>
    <s v="UK"/>
    <s v="PG-13"/>
    <s v="Henry Cavill"/>
    <x v="595"/>
    <n v="15000"/>
    <n v="16034"/>
    <n v="905"/>
    <n v="15000"/>
    <n v="7.7"/>
    <n v="228"/>
    <n v="127"/>
    <n v="38345403"/>
    <n v="70000000"/>
    <x v="1331"/>
  </r>
  <r>
    <s v="Stomp the Yard"/>
    <n v="1"/>
    <d v="2007-01-05T00:00:00"/>
    <s v="Color"/>
    <x v="2"/>
    <s v="English"/>
    <s v="USA"/>
    <s v="PG-13"/>
    <s v="Chris Brown"/>
    <x v="886"/>
    <n v="997"/>
    <n v="3544"/>
    <n v="41"/>
    <n v="0"/>
    <n v="5.2"/>
    <n v="86"/>
    <n v="109"/>
    <n v="61356221"/>
    <n v="14000000"/>
    <x v="1332"/>
  </r>
  <r>
    <s v="Sunshine"/>
    <n v="1"/>
    <d v="2007-04-05T00:00:00"/>
    <s v="Color"/>
    <x v="0"/>
    <s v="English"/>
    <s v="UK"/>
    <s v="R"/>
    <s v="Chris Evans"/>
    <x v="111"/>
    <n v="11000"/>
    <n v="11623"/>
    <n v="0"/>
    <n v="15000"/>
    <n v="7.3"/>
    <n v="308"/>
    <n v="107"/>
    <n v="3675072"/>
    <n v="26000000"/>
    <x v="1333"/>
  </r>
  <r>
    <s v="Superbad"/>
    <n v="1"/>
    <d v="2007-02-22T00:00:00"/>
    <s v="Color"/>
    <x v="1"/>
    <s v="English"/>
    <s v="USA"/>
    <s v="R"/>
    <s v="Emma Stone"/>
    <x v="887"/>
    <n v="15000"/>
    <n v="17584"/>
    <n v="99"/>
    <n v="0"/>
    <n v="7.6"/>
    <n v="256"/>
    <n v="119"/>
    <n v="121463226"/>
    <n v="20000000"/>
    <x v="1334"/>
  </r>
  <r>
    <s v="Surf's Up"/>
    <n v="1"/>
    <d v="2007-03-25T00:00:00"/>
    <s v="Color"/>
    <x v="8"/>
    <s v="English"/>
    <s v="USA"/>
    <s v="PG"/>
    <s v="Jeff Bridges"/>
    <x v="888"/>
    <n v="12000"/>
    <n v="25590"/>
    <n v="9"/>
    <n v="0"/>
    <n v="6.8"/>
    <n v="154"/>
    <n v="85"/>
    <n v="58867694"/>
    <n v="100000000"/>
    <x v="1335"/>
  </r>
  <r>
    <s v="Sydney White"/>
    <n v="1"/>
    <d v="2007-09-19T00:00:00"/>
    <s v="Color"/>
    <x v="1"/>
    <s v="English"/>
    <s v="USA"/>
    <s v="PG-13"/>
    <s v="Danny Strong"/>
    <x v="615"/>
    <n v="714"/>
    <n v="2785"/>
    <n v="18"/>
    <n v="0"/>
    <n v="6.3"/>
    <n v="72"/>
    <n v="108"/>
    <n v="11702090"/>
    <n v="16500000"/>
    <x v="1336"/>
  </r>
  <r>
    <s v="Ta Ra Rum Pum"/>
    <n v="1"/>
    <d v="2007-02-24T00:00:00"/>
    <s v="Color"/>
    <x v="1"/>
    <s v="Hindi"/>
    <s v="USA"/>
    <m/>
    <s v="Saif Ali Khan"/>
    <x v="889"/>
    <n v="532"/>
    <n v="902"/>
    <n v="5"/>
    <n v="108"/>
    <n v="5.4"/>
    <n v="16"/>
    <n v="153"/>
    <n v="872643"/>
    <n v="6000000"/>
    <x v="1337"/>
  </r>
  <r>
    <s v="Taxi to the Dark Side"/>
    <n v="1"/>
    <d v="2007-12-24T00:00:00"/>
    <s v="Color"/>
    <x v="3"/>
    <s v="English"/>
    <s v="USA"/>
    <s v="R"/>
    <s v="Alex Gibney"/>
    <x v="890"/>
    <n v="141"/>
    <n v="313"/>
    <n v="141"/>
    <n v="0"/>
    <n v="7.7"/>
    <n v="84"/>
    <n v="53"/>
    <n v="274661"/>
    <n v="1000000"/>
    <x v="1338"/>
  </r>
  <r>
    <s v="The Assassination of Jesse James by the Coward Robert Ford"/>
    <n v="1"/>
    <d v="2007-04-18T00:00:00"/>
    <s v="Color"/>
    <x v="6"/>
    <s v="English"/>
    <s v="USA"/>
    <s v="R"/>
    <s v="Brad Pitt"/>
    <x v="891"/>
    <n v="11000"/>
    <n v="22516"/>
    <n v="181"/>
    <n v="0"/>
    <n v="7.5"/>
    <n v="273"/>
    <n v="160"/>
    <n v="3904982"/>
    <n v="30000000"/>
    <x v="1339"/>
  </r>
  <r>
    <s v="The Bourne Ultimatum"/>
    <n v="1"/>
    <d v="2007-04-09T00:00:00"/>
    <s v="Color"/>
    <x v="5"/>
    <s v="English"/>
    <s v="USA"/>
    <s v="PG-13"/>
    <s v="Matt Damon"/>
    <x v="329"/>
    <n v="13000"/>
    <n v="17369"/>
    <n v="521"/>
    <n v="0"/>
    <n v="8.1"/>
    <n v="329"/>
    <n v="115"/>
    <n v="227137090"/>
    <n v="110000000"/>
    <x v="1340"/>
  </r>
  <r>
    <s v="The Brothers Solomon"/>
    <n v="1"/>
    <d v="2007-06-26T00:00:00"/>
    <s v="Color"/>
    <x v="1"/>
    <s v="English"/>
    <s v="USA"/>
    <s v="R"/>
    <s v="Jenna Fischer"/>
    <x v="892"/>
    <n v="966"/>
    <n v="3307"/>
    <n v="0"/>
    <n v="319"/>
    <n v="5.3"/>
    <n v="51"/>
    <n v="93"/>
    <n v="900926"/>
    <n v="10000000"/>
    <x v="1341"/>
  </r>
  <r>
    <s v="The Bucket List"/>
    <n v="1"/>
    <d v="2007-08-26T00:00:00"/>
    <s v="Color"/>
    <x v="0"/>
    <s v="English"/>
    <s v="USA"/>
    <s v="PG-13"/>
    <s v="Morgan Freeman"/>
    <x v="458"/>
    <n v="11000"/>
    <n v="14868"/>
    <n v="0"/>
    <n v="22000"/>
    <n v="7.4"/>
    <n v="207"/>
    <n v="97"/>
    <n v="93452056"/>
    <n v="45000000"/>
    <x v="1342"/>
  </r>
  <r>
    <s v="The Game Plan"/>
    <n v="1"/>
    <d v="2007-11-26T00:00:00"/>
    <s v="Color"/>
    <x v="1"/>
    <s v="English"/>
    <s v="USA"/>
    <s v="PG"/>
    <s v="Dwayne Johnson"/>
    <x v="814"/>
    <n v="12000"/>
    <n v="15170"/>
    <n v="99"/>
    <n v="0"/>
    <n v="6.2"/>
    <n v="112"/>
    <n v="110"/>
    <n v="90636983"/>
    <n v="22000000"/>
    <x v="1343"/>
  </r>
  <r>
    <s v="The Golden Compass"/>
    <n v="1"/>
    <d v="2007-01-28T00:00:00"/>
    <s v="Color"/>
    <x v="0"/>
    <s v="English"/>
    <s v="USA"/>
    <s v="PG-13"/>
    <s v="Christopher Lee"/>
    <x v="191"/>
    <n v="16000"/>
    <n v="24106"/>
    <n v="129"/>
    <n v="0"/>
    <n v="6.1"/>
    <n v="251"/>
    <n v="113"/>
    <n v="70083519"/>
    <n v="180000000"/>
    <x v="1344"/>
  </r>
  <r>
    <s v="The Good Night"/>
    <n v="1"/>
    <d v="2007-03-24T00:00:00"/>
    <s v="Color"/>
    <x v="1"/>
    <s v="English"/>
    <s v="USA"/>
    <s v="R"/>
    <s v="Stephen Graham"/>
    <x v="893"/>
    <n v="1000"/>
    <n v="1245"/>
    <n v="17"/>
    <n v="445"/>
    <n v="5.9"/>
    <n v="50"/>
    <n v="93"/>
    <n v="20380"/>
    <n v="15000000"/>
    <x v="1345"/>
  </r>
  <r>
    <s v="The Great Debaters"/>
    <n v="1"/>
    <d v="2007-07-12T00:00:00"/>
    <s v="Color"/>
    <x v="6"/>
    <s v="English"/>
    <s v="USA"/>
    <s v="PG-13"/>
    <s v="Denzel Washington"/>
    <x v="319"/>
    <n v="18000"/>
    <n v="22745"/>
    <n v="18000"/>
    <n v="0"/>
    <n v="7.6"/>
    <n v="112"/>
    <n v="126"/>
    <n v="30226144"/>
    <n v="15000000"/>
    <x v="1346"/>
  </r>
  <r>
    <s v="The Hammer"/>
    <n v="1"/>
    <d v="2007-10-26T00:00:00"/>
    <s v="Color"/>
    <x v="1"/>
    <s v="English"/>
    <s v="USA"/>
    <s v="R"/>
    <s v="John Enos III"/>
    <x v="228"/>
    <n v="465"/>
    <n v="897"/>
    <n v="0"/>
    <n v="337"/>
    <n v="7.3"/>
    <n v="73"/>
    <n v="88"/>
    <n v="442638"/>
    <n v="850000"/>
    <x v="1347"/>
  </r>
  <r>
    <s v="The Hills Have Eyes II"/>
    <n v="1"/>
    <d v="2007-03-26T00:00:00"/>
    <s v="Color"/>
    <x v="4"/>
    <s v="English"/>
    <s v="USA"/>
    <s v="R"/>
    <s v="Jeff Kober"/>
    <x v="894"/>
    <n v="919"/>
    <n v="2559"/>
    <n v="7"/>
    <n v="0"/>
    <n v="5.0999999999999996"/>
    <n v="161"/>
    <n v="89"/>
    <n v="20801344"/>
    <n v="15000000"/>
    <x v="1348"/>
  </r>
  <r>
    <s v="The Hunting Party"/>
    <n v="1"/>
    <d v="2007-04-23T00:00:00"/>
    <s v="Color"/>
    <x v="0"/>
    <s v="English"/>
    <s v="USA"/>
    <s v="R"/>
    <s v="James Brolin"/>
    <x v="720"/>
    <n v="499"/>
    <n v="504"/>
    <n v="47"/>
    <n v="0"/>
    <n v="6.9"/>
    <n v="94"/>
    <n v="101"/>
    <n v="876671"/>
    <n v="25000000"/>
    <x v="1349"/>
  </r>
  <r>
    <s v="The Invasion"/>
    <n v="1"/>
    <d v="2007-04-05T00:00:00"/>
    <s v="Color"/>
    <x v="12"/>
    <s v="English"/>
    <s v="USA"/>
    <s v="PG-13"/>
    <s v="Roger Rees"/>
    <x v="576"/>
    <n v="1000"/>
    <n v="2323"/>
    <n v="101"/>
    <n v="0"/>
    <n v="5.9"/>
    <n v="232"/>
    <n v="99"/>
    <n v="15071514"/>
    <n v="80000000"/>
    <x v="1350"/>
  </r>
  <r>
    <s v="The Kingdom"/>
    <n v="1"/>
    <d v="2007-11-02T00:00:00"/>
    <s v="Color"/>
    <x v="5"/>
    <s v="English"/>
    <s v="USA"/>
    <s v="R"/>
    <s v="Jennifer Garner"/>
    <x v="532"/>
    <n v="3000"/>
    <n v="5187"/>
    <n v="532"/>
    <n v="0"/>
    <n v="7.1"/>
    <n v="234"/>
    <n v="110"/>
    <n v="47456450"/>
    <n v="70000000"/>
    <x v="1351"/>
  </r>
  <r>
    <s v="The Kite Runner"/>
    <n v="1"/>
    <d v="2007-06-17T00:00:00"/>
    <s v="Color"/>
    <x v="2"/>
    <s v="Dari"/>
    <s v="USA"/>
    <s v="PG-13"/>
    <s v="Mustafa Haidari"/>
    <x v="243"/>
    <n v="283"/>
    <n v="904"/>
    <n v="395"/>
    <n v="0"/>
    <n v="7.6"/>
    <n v="201"/>
    <n v="128"/>
    <n v="15797907"/>
    <n v="20000000"/>
    <x v="1352"/>
  </r>
  <r>
    <s v="The Last Legion"/>
    <n v="1"/>
    <d v="2007-04-18T00:00:00"/>
    <s v="Color"/>
    <x v="5"/>
    <s v="English"/>
    <s v="UK"/>
    <s v="PG-13"/>
    <s v="Colin Firth"/>
    <x v="895"/>
    <n v="14000"/>
    <n v="14625"/>
    <n v="4"/>
    <n v="0"/>
    <n v="5.4"/>
    <n v="90"/>
    <n v="102"/>
    <n v="5932060"/>
    <n v="35000000"/>
    <x v="1353"/>
  </r>
  <r>
    <s v="The Last Sin Eater"/>
    <n v="1"/>
    <d v="2007-10-15T00:00:00"/>
    <s v="Color"/>
    <x v="2"/>
    <s v="English"/>
    <s v="USA"/>
    <s v="PG-13"/>
    <s v="Henry Thomas"/>
    <x v="791"/>
    <n v="861"/>
    <n v="2161"/>
    <n v="84"/>
    <n v="285"/>
    <n v="5.9"/>
    <n v="18"/>
    <n v="117"/>
    <n v="379643"/>
    <n v="2200000"/>
    <x v="1354"/>
  </r>
  <r>
    <s v="The Legend of God's Gun"/>
    <n v="1"/>
    <d v="2007-08-13T00:00:00"/>
    <s v="Color"/>
    <x v="15"/>
    <s v="English"/>
    <s v="USA"/>
    <s v="R"/>
    <s v="Joseph Campanella"/>
    <x v="896"/>
    <n v="32"/>
    <n v="72"/>
    <n v="6"/>
    <n v="13"/>
    <n v="4.0999999999999996"/>
    <n v="3"/>
    <n v="78"/>
    <n v="243768"/>
    <n v="30000"/>
    <x v="1355"/>
  </r>
  <r>
    <s v="The Life Before Her Eyes"/>
    <n v="1"/>
    <d v="2007-07-13T00:00:00"/>
    <s v="Color"/>
    <x v="2"/>
    <s v="English"/>
    <s v="USA"/>
    <s v="R"/>
    <s v="Eva Amurri Martino"/>
    <x v="478"/>
    <n v="797"/>
    <n v="2073"/>
    <n v="26"/>
    <n v="1000"/>
    <n v="6.4"/>
    <n v="78"/>
    <n v="90"/>
    <n v="303439"/>
    <n v="8000000"/>
    <x v="1356"/>
  </r>
  <r>
    <s v="The Living Wake"/>
    <n v="1"/>
    <d v="2007-08-22T00:00:00"/>
    <s v="Color"/>
    <x v="1"/>
    <s v="English"/>
    <s v="USA"/>
    <s v="PG-13"/>
    <s v="Jim Gaffigan"/>
    <x v="897"/>
    <n v="472"/>
    <n v="1047"/>
    <n v="0"/>
    <n v="339"/>
    <n v="6.5"/>
    <n v="28"/>
    <n v="91"/>
    <n v="12055"/>
    <n v="500000"/>
    <x v="1357"/>
  </r>
  <r>
    <s v="The Mist"/>
    <n v="1"/>
    <d v="2007-06-02T00:00:00"/>
    <s v="Color"/>
    <x v="4"/>
    <s v="English"/>
    <s v="USA"/>
    <s v="R"/>
    <s v="Toby Jones"/>
    <x v="288"/>
    <n v="2000"/>
    <n v="5371"/>
    <n v="0"/>
    <n v="20000"/>
    <n v="7.2"/>
    <n v="330"/>
    <n v="126"/>
    <n v="25592632"/>
    <n v="18000000"/>
    <x v="1358"/>
  </r>
  <r>
    <s v="The Number 23"/>
    <n v="1"/>
    <d v="2007-12-06T00:00:00"/>
    <s v="Color"/>
    <x v="7"/>
    <s v="English"/>
    <s v="USA"/>
    <s v="R"/>
    <s v="Logan Lerman"/>
    <x v="321"/>
    <n v="8000"/>
    <n v="10938"/>
    <n v="541"/>
    <n v="10000"/>
    <n v="6.4"/>
    <n v="224"/>
    <n v="98"/>
    <n v="35063732"/>
    <n v="32000000"/>
    <x v="1359"/>
  </r>
  <r>
    <s v="The Orphanage"/>
    <n v="1"/>
    <d v="2007-06-07T00:00:00"/>
    <s v="Color"/>
    <x v="2"/>
    <s v="Spanish"/>
    <s v="Spain"/>
    <s v="R"/>
    <s v="Geraldine Chaplin"/>
    <x v="898"/>
    <n v="382"/>
    <n v="954"/>
    <n v="171"/>
    <n v="11000"/>
    <n v="7.5"/>
    <n v="300"/>
    <n v="105"/>
    <n v="7159147"/>
    <n v="3400000"/>
    <x v="1360"/>
  </r>
  <r>
    <s v="The Reaping"/>
    <n v="1"/>
    <d v="2007-08-22T00:00:00"/>
    <s v="Color"/>
    <x v="4"/>
    <s v="English"/>
    <s v="USA"/>
    <s v="R"/>
    <s v="Stephen Rea"/>
    <x v="899"/>
    <n v="327"/>
    <n v="960"/>
    <n v="81"/>
    <n v="0"/>
    <n v="5.7"/>
    <n v="190"/>
    <n v="99"/>
    <n v="25117498"/>
    <n v="40000000"/>
    <x v="1361"/>
  </r>
  <r>
    <s v="The Simpsons Movie"/>
    <n v="1"/>
    <d v="2007-08-22T00:00:00"/>
    <s v="Color"/>
    <x v="0"/>
    <s v="English"/>
    <s v="USA"/>
    <s v="PG-13"/>
    <s v="Albert Brooks"/>
    <x v="900"/>
    <n v="745"/>
    <n v="3086"/>
    <n v="30"/>
    <n v="0"/>
    <n v="7.4"/>
    <n v="299"/>
    <n v="87"/>
    <n v="183132370"/>
    <n v="75000000"/>
    <x v="1362"/>
  </r>
  <r>
    <s v="The Ten"/>
    <n v="1"/>
    <d v="2007-05-26T00:00:00"/>
    <s v="Color"/>
    <x v="1"/>
    <s v="English"/>
    <s v="USA"/>
    <s v="R"/>
    <s v="Jon Hamm"/>
    <x v="901"/>
    <n v="4000"/>
    <n v="4883"/>
    <n v="136"/>
    <n v="915"/>
    <n v="5"/>
    <n v="65"/>
    <n v="96"/>
    <n v="766487"/>
    <n v="5250000"/>
    <x v="1363"/>
  </r>
  <r>
    <s v="The Warlords"/>
    <n v="1"/>
    <d v="2007-04-15T00:00:00"/>
    <s v="Color"/>
    <x v="5"/>
    <s v="Mandarin"/>
    <s v="Hong Kong"/>
    <s v="R"/>
    <s v="Jet Li"/>
    <x v="902"/>
    <n v="5000"/>
    <n v="6267"/>
    <n v="31"/>
    <n v="0"/>
    <n v="7.1"/>
    <n v="106"/>
    <n v="113"/>
    <n v="128978"/>
    <n v="40000000"/>
    <x v="1364"/>
  </r>
  <r>
    <s v="There Will Be Blood"/>
    <n v="1"/>
    <d v="2007-08-19T00:00:00"/>
    <s v="Color"/>
    <x v="2"/>
    <s v="English"/>
    <s v="USA"/>
    <s v="R"/>
    <s v="Jim Meskimen"/>
    <x v="390"/>
    <n v="272"/>
    <n v="533"/>
    <n v="0"/>
    <n v="16000"/>
    <n v="8.1"/>
    <n v="398"/>
    <n v="158"/>
    <n v="40218903"/>
    <n v="25000000"/>
    <x v="1365"/>
  </r>
  <r>
    <s v="Things We Lost in the Fire"/>
    <n v="1"/>
    <d v="2007-03-08T00:00:00"/>
    <s v="Color"/>
    <x v="2"/>
    <s v="English"/>
    <s v="USA"/>
    <s v="R"/>
    <s v="Alison Lohman"/>
    <x v="903"/>
    <n v="1000"/>
    <n v="1889"/>
    <n v="369"/>
    <n v="0"/>
    <n v="7.2"/>
    <n v="146"/>
    <n v="118"/>
    <n v="2849142"/>
    <n v="16000000"/>
    <x v="1366"/>
  </r>
  <r>
    <s v="This Christmas"/>
    <n v="1"/>
    <d v="2007-02-20T00:00:00"/>
    <s v="Color"/>
    <x v="1"/>
    <s v="English"/>
    <s v="USA"/>
    <s v="PG-13"/>
    <s v="Mekhi Phifer"/>
    <x v="760"/>
    <n v="1000"/>
    <n v="6554"/>
    <n v="17"/>
    <n v="0"/>
    <n v="6.1"/>
    <n v="37"/>
    <n v="117"/>
    <n v="49121934"/>
    <n v="13000000"/>
    <x v="1367"/>
  </r>
  <r>
    <s v="Timecrimes"/>
    <n v="1"/>
    <d v="2007-06-20T00:00:00"/>
    <s v="Color"/>
    <x v="4"/>
    <s v="Spanish"/>
    <s v="Spain"/>
    <s v="R"/>
    <s v="Karra Elejalde"/>
    <x v="904"/>
    <n v="123"/>
    <n v="239"/>
    <n v="76"/>
    <n v="0"/>
    <n v="7.2"/>
    <n v="173"/>
    <n v="66"/>
    <n v="38108"/>
    <n v="2600000"/>
    <x v="1368"/>
  </r>
  <r>
    <s v="TMNT"/>
    <n v="1"/>
    <d v="2007-10-06T00:00:00"/>
    <s v="Color"/>
    <x v="5"/>
    <s v="English"/>
    <s v="Hong Kong"/>
    <s v="PG"/>
    <s v="Chris Evans"/>
    <x v="905"/>
    <n v="11000"/>
    <n v="16571"/>
    <n v="14"/>
    <n v="0"/>
    <n v="6.3"/>
    <n v="191"/>
    <n v="87"/>
    <n v="54132596"/>
    <n v="34000000"/>
    <x v="1369"/>
  </r>
  <r>
    <s v="Trade"/>
    <n v="1"/>
    <d v="2007-02-25T00:00:00"/>
    <s v="Color"/>
    <x v="3"/>
    <s v="English"/>
    <s v="Germany"/>
    <s v="R"/>
    <s v="Zack Ward"/>
    <x v="619"/>
    <n v="662"/>
    <n v="1952"/>
    <n v="7"/>
    <n v="0"/>
    <n v="7.5"/>
    <n v="69"/>
    <n v="120"/>
    <n v="214202"/>
    <n v="12000000"/>
    <x v="1370"/>
  </r>
  <r>
    <s v="Transformers"/>
    <n v="1"/>
    <d v="2007-09-13T00:00:00"/>
    <s v="Color"/>
    <x v="5"/>
    <s v="English"/>
    <s v="USA"/>
    <s v="PG-13"/>
    <s v="Zack Ward"/>
    <x v="255"/>
    <n v="662"/>
    <n v="2333"/>
    <n v="0"/>
    <n v="8000"/>
    <n v="7.1"/>
    <n v="396"/>
    <n v="144"/>
    <n v="318759914"/>
    <n v="150000000"/>
    <x v="1371"/>
  </r>
  <r>
    <s v="Waitress"/>
    <n v="1"/>
    <d v="2007-12-21T00:00:00"/>
    <s v="Color"/>
    <x v="1"/>
    <s v="English"/>
    <s v="USA"/>
    <s v="PG-13"/>
    <s v="Lew Temple"/>
    <x v="906"/>
    <n v="597"/>
    <n v="1981"/>
    <n v="191"/>
    <n v="0"/>
    <n v="7.1"/>
    <n v="173"/>
    <n v="108"/>
    <n v="19067631"/>
    <n v="2000000"/>
    <x v="1372"/>
  </r>
  <r>
    <s v="Walk Hard: The Dewey Cox Story"/>
    <n v="1"/>
    <d v="2007-08-30T00:00:00"/>
    <s v="Color"/>
    <x v="1"/>
    <s v="English"/>
    <s v="USA"/>
    <s v="R"/>
    <s v="Tim Meadows"/>
    <x v="907"/>
    <n v="553"/>
    <n v="1082"/>
    <n v="52"/>
    <n v="0"/>
    <n v="6.7"/>
    <n v="171"/>
    <n v="120"/>
    <n v="18317151"/>
    <n v="35000000"/>
    <x v="1373"/>
  </r>
  <r>
    <s v="War"/>
    <n v="1"/>
    <d v="2007-03-05T00:00:00"/>
    <s v="Color"/>
    <x v="5"/>
    <s v="English"/>
    <s v="USA"/>
    <s v="R"/>
    <s v="Jason Statham"/>
    <x v="908"/>
    <n v="26000"/>
    <n v="33565"/>
    <n v="5"/>
    <n v="0"/>
    <n v="6.3"/>
    <n v="119"/>
    <n v="103"/>
    <n v="22466994"/>
    <n v="25000000"/>
    <x v="1374"/>
  </r>
  <r>
    <s v="We Own the Night"/>
    <n v="1"/>
    <d v="2007-04-13T00:00:00"/>
    <s v="Color"/>
    <x v="3"/>
    <s v="English"/>
    <s v="USA"/>
    <s v="R"/>
    <s v="Robert Duvall"/>
    <x v="139"/>
    <n v="3000"/>
    <n v="3681"/>
    <n v="115"/>
    <n v="0"/>
    <n v="6.9"/>
    <n v="222"/>
    <n v="117"/>
    <n v="28563179"/>
    <n v="21000000"/>
    <x v="1375"/>
  </r>
  <r>
    <s v="When Did You Last See Your Father?"/>
    <n v="1"/>
    <d v="2007-11-25T00:00:00"/>
    <s v="Color"/>
    <x v="6"/>
    <s v="English"/>
    <s v="UK"/>
    <s v="PG-13"/>
    <s v="Colin Firth"/>
    <x v="909"/>
    <n v="14000"/>
    <n v="15848"/>
    <n v="14"/>
    <n v="429"/>
    <n v="6.9"/>
    <n v="90"/>
    <n v="92"/>
    <n v="1071240"/>
    <n v="8000000"/>
    <x v="1376"/>
  </r>
  <r>
    <s v="Who's Your Caddy?"/>
    <n v="1"/>
    <d v="2007-12-01T00:00:00"/>
    <s v="Color"/>
    <x v="1"/>
    <s v="English"/>
    <s v="USA"/>
    <s v="PG-13"/>
    <s v="Jeffrey Jones"/>
    <x v="360"/>
    <n v="692"/>
    <n v="3128"/>
    <n v="70"/>
    <n v="446"/>
    <n v="2"/>
    <n v="25"/>
    <n v="93"/>
    <n v="5694308"/>
    <n v="7000000"/>
    <x v="1377"/>
  </r>
  <r>
    <s v="Why Did I Get Married?"/>
    <n v="1"/>
    <d v="2007-09-21T00:00:00"/>
    <s v="Color"/>
    <x v="1"/>
    <s v="English"/>
    <s v="USA"/>
    <s v="PG-13"/>
    <s v="Michael Jai White"/>
    <x v="792"/>
    <n v="2000"/>
    <n v="6510"/>
    <n v="0"/>
    <n v="1000"/>
    <n v="5.6"/>
    <n v="41"/>
    <n v="113"/>
    <n v="55184721"/>
    <n v="15000000"/>
    <x v="1378"/>
  </r>
  <r>
    <s v="You Kill Me"/>
    <n v="1"/>
    <d v="2007-02-05T00:00:00"/>
    <s v="Color"/>
    <x v="1"/>
    <s v="English"/>
    <s v="USA"/>
    <s v="R"/>
    <s v="Philip Baker Hall"/>
    <x v="223"/>
    <n v="497"/>
    <n v="776"/>
    <n v="131"/>
    <n v="830"/>
    <n v="6.5"/>
    <n v="121"/>
    <n v="93"/>
    <n v="2426851"/>
    <n v="4000000"/>
    <x v="1379"/>
  </r>
  <r>
    <s v="Zodiac"/>
    <n v="1"/>
    <d v="2007-04-15T00:00:00"/>
    <s v="Color"/>
    <x v="3"/>
    <s v="English"/>
    <s v="USA"/>
    <s v="R"/>
    <s v="Robert Downey Jr."/>
    <x v="387"/>
    <n v="21000"/>
    <n v="36928"/>
    <n v="21000"/>
    <n v="12000"/>
    <n v="7.7"/>
    <n v="377"/>
    <n v="162"/>
    <n v="33048353"/>
    <n v="65000000"/>
    <x v="1380"/>
  </r>
  <r>
    <s v="21"/>
    <n v="1"/>
    <d v="2008-09-12T00:00:00"/>
    <s v="Color"/>
    <x v="3"/>
    <s v="English"/>
    <s v="USA"/>
    <s v="PG-13"/>
    <s v="Kevin Spacey"/>
    <x v="233"/>
    <n v="18000"/>
    <n v="25661"/>
    <n v="126"/>
    <n v="0"/>
    <n v="6.8"/>
    <n v="144"/>
    <n v="123"/>
    <n v="81159365"/>
    <n v="35000000"/>
    <x v="1381"/>
  </r>
  <r>
    <s v="27 Dresses"/>
    <n v="1"/>
    <d v="2008-12-02T00:00:00"/>
    <s v="Color"/>
    <x v="1"/>
    <s v="English"/>
    <s v="USA"/>
    <s v="PG-13"/>
    <s v="Judy Greer"/>
    <x v="819"/>
    <n v="2000"/>
    <n v="2978"/>
    <n v="98"/>
    <n v="0"/>
    <n v="6.1"/>
    <n v="175"/>
    <n v="111"/>
    <n v="76806312"/>
    <n v="30000000"/>
    <x v="1382"/>
  </r>
  <r>
    <s v="An American Carol"/>
    <n v="1"/>
    <d v="2008-05-17T00:00:00"/>
    <s v="Color"/>
    <x v="1"/>
    <s v="English"/>
    <s v="USA"/>
    <s v="PG-13"/>
    <s v="Chriss Anglin"/>
    <x v="493"/>
    <n v="885"/>
    <n v="2907"/>
    <n v="119"/>
    <n v="797"/>
    <n v="4.3"/>
    <n v="45"/>
    <n v="83"/>
    <n v="7001720"/>
    <n v="12000000"/>
    <x v="1383"/>
  </r>
  <r>
    <s v="Australia"/>
    <n v="1"/>
    <d v="2008-12-19T00:00:00"/>
    <s v="Color"/>
    <x v="0"/>
    <s v="English"/>
    <s v="Australia"/>
    <s v="PG-13"/>
    <s v="Essie Davis"/>
    <x v="245"/>
    <n v="309"/>
    <n v="921"/>
    <n v="1000"/>
    <n v="0"/>
    <n v="6.6"/>
    <n v="245"/>
    <n v="165"/>
    <n v="49551662"/>
    <n v="130000000"/>
    <x v="1384"/>
  </r>
  <r>
    <s v="Baby Mama"/>
    <n v="1"/>
    <d v="2008-07-16T00:00:00"/>
    <s v="Color"/>
    <x v="1"/>
    <s v="English"/>
    <s v="USA"/>
    <s v="PG-13"/>
    <s v="Tina Fey"/>
    <x v="910"/>
    <n v="2000"/>
    <n v="6930"/>
    <n v="5"/>
    <n v="0"/>
    <n v="6"/>
    <n v="145"/>
    <n v="99"/>
    <n v="60269340"/>
    <n v="30000000"/>
    <x v="1385"/>
  </r>
  <r>
    <s v="Babylon A.D."/>
    <n v="1"/>
    <d v="2008-06-02T00:00:00"/>
    <s v="Color"/>
    <x v="5"/>
    <s v="English"/>
    <s v="France"/>
    <s v="PG-13"/>
    <s v="Vin Diesel"/>
    <x v="473"/>
    <n v="14000"/>
    <n v="15990"/>
    <n v="326"/>
    <n v="0"/>
    <n v="5.6"/>
    <n v="164"/>
    <n v="101"/>
    <n v="22531698"/>
    <n v="70000000"/>
    <x v="1386"/>
  </r>
  <r>
    <s v="Bangkok Dangerous"/>
    <n v="1"/>
    <d v="2008-12-26T00:00:00"/>
    <s v="Color"/>
    <x v="5"/>
    <s v="English"/>
    <s v="USA"/>
    <s v="R"/>
    <s v="Nicolas Cage"/>
    <x v="911"/>
    <n v="12000"/>
    <n v="12166"/>
    <n v="15"/>
    <n v="0"/>
    <n v="5.4"/>
    <n v="125"/>
    <n v="99"/>
    <n v="15279680"/>
    <n v="40000000"/>
    <x v="1387"/>
  </r>
  <r>
    <s v="Be Kind Rewind"/>
    <n v="1"/>
    <d v="2008-05-01T00:00:00"/>
    <s v="Color"/>
    <x v="1"/>
    <s v="English"/>
    <s v="UK"/>
    <s v="PG-13"/>
    <s v="Quinton Aaron"/>
    <x v="577"/>
    <n v="734"/>
    <n v="1778"/>
    <n v="1000"/>
    <n v="0"/>
    <n v="6.4"/>
    <n v="248"/>
    <n v="102"/>
    <n v="11169531"/>
    <n v="20000000"/>
    <x v="1388"/>
  </r>
  <r>
    <s v="Bedtime Stories"/>
    <n v="1"/>
    <d v="2008-08-24T00:00:00"/>
    <s v="Color"/>
    <x v="1"/>
    <s v="English"/>
    <s v="USA"/>
    <s v="PG"/>
    <s v="Adam Sandler"/>
    <x v="299"/>
    <n v="11000"/>
    <n v="12831"/>
    <n v="163"/>
    <n v="0"/>
    <n v="6.1"/>
    <n v="144"/>
    <n v="99"/>
    <n v="109993847"/>
    <n v="80000000"/>
    <x v="1389"/>
  </r>
  <r>
    <s v="Beverly Hills Chihuahua"/>
    <n v="1"/>
    <d v="2008-04-03T00:00:00"/>
    <s v="Color"/>
    <x v="0"/>
    <s v="English"/>
    <s v="USA"/>
    <s v="PG"/>
    <s v="Jamie Lee Curtis"/>
    <x v="15"/>
    <n v="2000"/>
    <n v="4729"/>
    <n v="67"/>
    <n v="0"/>
    <n v="3.7"/>
    <n v="100"/>
    <n v="91"/>
    <n v="94497271"/>
    <n v="20000000"/>
    <x v="1390"/>
  </r>
  <r>
    <s v="Blindness"/>
    <n v="1"/>
    <d v="2008-09-11T00:00:00"/>
    <s v="Color"/>
    <x v="2"/>
    <s v="English"/>
    <s v="Canada"/>
    <s v="R"/>
    <s v="Don McKellar"/>
    <x v="338"/>
    <n v="45"/>
    <n v="142"/>
    <n v="353"/>
    <n v="0"/>
    <n v="6.6"/>
    <n v="229"/>
    <n v="121"/>
    <n v="3073392"/>
    <n v="25000000"/>
    <x v="1391"/>
  </r>
  <r>
    <s v="Body of Lies"/>
    <n v="1"/>
    <d v="2008-05-30T00:00:00"/>
    <s v="Color"/>
    <x v="5"/>
    <s v="English"/>
    <s v="USA"/>
    <s v="R"/>
    <s v="Leonardo DiCaprio"/>
    <x v="47"/>
    <n v="29000"/>
    <n v="29824"/>
    <n v="0"/>
    <n v="0"/>
    <n v="7.1"/>
    <n v="238"/>
    <n v="128"/>
    <n v="39380442"/>
    <n v="70000000"/>
    <x v="1392"/>
  </r>
  <r>
    <s v="Bolt"/>
    <n v="1"/>
    <d v="2008-11-01T00:00:00"/>
    <s v="Color"/>
    <x v="0"/>
    <s v="English"/>
    <s v="USA"/>
    <s v="PG"/>
    <s v="ChloÃ« Grace Moretz"/>
    <x v="912"/>
    <n v="17000"/>
    <n v="20007"/>
    <n v="59"/>
    <n v="0"/>
    <n v="6.9"/>
    <n v="225"/>
    <n v="96"/>
    <n v="114053579"/>
    <n v="150000000"/>
    <x v="1393"/>
  </r>
  <r>
    <s v="Bottle Shock"/>
    <n v="1"/>
    <d v="2008-10-07T00:00:00"/>
    <s v="Color"/>
    <x v="1"/>
    <s v="English"/>
    <s v="USA"/>
    <s v="PG-13"/>
    <s v="Alan Rickman"/>
    <x v="913"/>
    <n v="25000"/>
    <n v="25676"/>
    <n v="19"/>
    <n v="0"/>
    <n v="6.8"/>
    <n v="109"/>
    <n v="110"/>
    <n v="4040588"/>
    <n v="5000000"/>
    <x v="1394"/>
  </r>
  <r>
    <s v="Burn After Reading"/>
    <n v="1"/>
    <d v="2008-03-09T00:00:00"/>
    <s v="Color"/>
    <x v="1"/>
    <s v="English"/>
    <s v="USA"/>
    <s v="R"/>
    <s v="J.K. Simmons"/>
    <x v="632"/>
    <n v="24000"/>
    <n v="36093"/>
    <n v="1000"/>
    <n v="0"/>
    <n v="7"/>
    <n v="341"/>
    <n v="96"/>
    <n v="60338891"/>
    <n v="37000000"/>
    <x v="1395"/>
  </r>
  <r>
    <s v="Cadillac Records"/>
    <n v="1"/>
    <d v="2008-12-22T00:00:00"/>
    <s v="Color"/>
    <x v="6"/>
    <s v="English"/>
    <s v="USA"/>
    <s v="R"/>
    <s v="Cedric the Entertainer"/>
    <x v="914"/>
    <n v="436"/>
    <n v="1141"/>
    <n v="67"/>
    <n v="0"/>
    <n v="7"/>
    <n v="81"/>
    <n v="109"/>
    <n v="8134217"/>
    <n v="12000000"/>
    <x v="1396"/>
  </r>
  <r>
    <s v="Call + Response"/>
    <n v="1"/>
    <d v="2008-09-07T00:00:00"/>
    <s v="Color"/>
    <x v="9"/>
    <s v="English"/>
    <s v="USA"/>
    <s v="PG-13"/>
    <s v="Matisyahu"/>
    <x v="915"/>
    <n v="178"/>
    <n v="279"/>
    <n v="0"/>
    <n v="26"/>
    <n v="7.5"/>
    <n v="7"/>
    <n v="86"/>
    <n v="215185"/>
    <n v="200000"/>
    <x v="1397"/>
  </r>
  <r>
    <s v="Changeling"/>
    <n v="1"/>
    <d v="2008-02-18T00:00:00"/>
    <s v="Color"/>
    <x v="3"/>
    <s v="English"/>
    <s v="USA"/>
    <s v="R"/>
    <s v="Angelina Jolie Pitt"/>
    <x v="105"/>
    <n v="11000"/>
    <n v="12840"/>
    <n v="16000"/>
    <n v="14000"/>
    <n v="7.8"/>
    <n v="264"/>
    <n v="141"/>
    <n v="35707327"/>
    <n v="55000000"/>
    <x v="1398"/>
  </r>
  <r>
    <s v="Choke"/>
    <n v="1"/>
    <d v="2008-09-24T00:00:00"/>
    <s v="Color"/>
    <x v="1"/>
    <s v="English"/>
    <s v="USA"/>
    <s v="R"/>
    <s v="Anjelica Huston"/>
    <x v="916"/>
    <n v="1000"/>
    <n v="3608"/>
    <n v="0"/>
    <n v="0"/>
    <n v="6.5"/>
    <n v="159"/>
    <n v="92"/>
    <n v="2926565"/>
    <n v="3000000"/>
    <x v="1399"/>
  </r>
  <r>
    <s v="City of Ember"/>
    <n v="1"/>
    <d v="2008-10-13T00:00:00"/>
    <s v="Color"/>
    <x v="0"/>
    <s v="English"/>
    <s v="USA"/>
    <s v="PG"/>
    <s v="Bill Murray"/>
    <x v="795"/>
    <n v="13000"/>
    <n v="15494"/>
    <n v="27"/>
    <n v="0"/>
    <n v="6.5"/>
    <n v="118"/>
    <n v="90"/>
    <n v="7871693"/>
    <n v="55000000"/>
    <x v="1400"/>
  </r>
  <r>
    <s v="Cloverfield"/>
    <n v="1"/>
    <d v="2008-10-11T00:00:00"/>
    <s v="Color"/>
    <x v="5"/>
    <s v="English"/>
    <s v="USA"/>
    <s v="PG-13"/>
    <s v="Mike Vogel"/>
    <x v="917"/>
    <n v="2000"/>
    <n v="3958"/>
    <n v="198"/>
    <n v="0"/>
    <n v="7"/>
    <n v="459"/>
    <n v="85"/>
    <n v="80034302"/>
    <n v="25000000"/>
    <x v="1401"/>
  </r>
  <r>
    <s v="College"/>
    <n v="1"/>
    <d v="2008-06-09T00:00:00"/>
    <s v="Color"/>
    <x v="1"/>
    <s v="English"/>
    <s v="USA"/>
    <s v="R"/>
    <s v="Drake Bell"/>
    <x v="918"/>
    <n v="1000"/>
    <n v="4484"/>
    <n v="0"/>
    <n v="422"/>
    <n v="4.5999999999999996"/>
    <n v="42"/>
    <n v="94"/>
    <n v="4693919"/>
    <n v="6500000"/>
    <x v="1402"/>
  </r>
  <r>
    <s v="Death Race"/>
    <n v="1"/>
    <d v="2008-12-10T00:00:00"/>
    <s v="Color"/>
    <x v="5"/>
    <s v="English"/>
    <s v="USA"/>
    <s v="R"/>
    <s v="Jason Statham"/>
    <x v="396"/>
    <n v="26000"/>
    <n v="28643"/>
    <n v="545"/>
    <n v="0"/>
    <n v="6.4"/>
    <n v="230"/>
    <n v="111"/>
    <n v="36064910"/>
    <n v="45000000"/>
    <x v="1403"/>
  </r>
  <r>
    <s v="Delgo"/>
    <n v="1"/>
    <d v="2008-08-17T00:00:00"/>
    <s v="Color"/>
    <x v="0"/>
    <s v="English"/>
    <s v="USA"/>
    <s v="PG"/>
    <s v="Eric Idle"/>
    <x v="919"/>
    <n v="795"/>
    <n v="2449"/>
    <n v="0"/>
    <n v="211"/>
    <n v="4.4000000000000004"/>
    <n v="41"/>
    <n v="94"/>
    <n v="511920"/>
    <n v="40000000"/>
    <x v="1404"/>
  </r>
  <r>
    <s v="Disaster Movie"/>
    <n v="1"/>
    <d v="2008-02-22T00:00:00"/>
    <s v="Color"/>
    <x v="1"/>
    <s v="English"/>
    <s v="USA"/>
    <s v="PG-13"/>
    <s v="Carmen Electra"/>
    <x v="857"/>
    <n v="869"/>
    <n v="2857"/>
    <n v="82"/>
    <n v="0"/>
    <n v="1.9"/>
    <n v="111"/>
    <n v="88"/>
    <n v="14174654"/>
    <n v="25000000"/>
    <x v="1405"/>
  </r>
  <r>
    <s v="Dolphins and Whales 3D: Tribes of the Ocean"/>
    <n v="1"/>
    <d v="2008-06-23T00:00:00"/>
    <s v="Color"/>
    <x v="0"/>
    <s v="English"/>
    <s v="UK"/>
    <m/>
    <s v="Charlotte Rampling"/>
    <x v="920"/>
    <n v="844"/>
    <n v="844"/>
    <n v="0"/>
    <n v="28"/>
    <n v="6.5"/>
    <n v="9"/>
    <n v="42"/>
    <n v="7518876"/>
    <n v="6000000"/>
    <x v="1406"/>
  </r>
  <r>
    <s v="Donkey Punch"/>
    <n v="1"/>
    <d v="2008-10-29T00:00:00"/>
    <s v="Color"/>
    <x v="3"/>
    <s v="English"/>
    <s v="UK"/>
    <s v="R"/>
    <s v="Julian Morris"/>
    <x v="921"/>
    <n v="1000"/>
    <n v="1558"/>
    <n v="4"/>
    <n v="0"/>
    <n v="5.2"/>
    <n v="114"/>
    <n v="99"/>
    <n v="18378"/>
    <n v="900000"/>
    <x v="1407"/>
  </r>
  <r>
    <s v="Doomsday"/>
    <n v="1"/>
    <d v="2008-02-19T00:00:00"/>
    <s v="Color"/>
    <x v="5"/>
    <s v="English"/>
    <s v="UK"/>
    <s v="R"/>
    <s v="Ryan Kruger"/>
    <x v="712"/>
    <n v="165"/>
    <n v="391"/>
    <n v="197"/>
    <n v="0"/>
    <n v="6"/>
    <n v="254"/>
    <n v="113"/>
    <n v="10955425"/>
    <n v="30000000"/>
    <x v="1408"/>
  </r>
  <r>
    <s v="Doubt"/>
    <n v="1"/>
    <d v="2008-02-01T00:00:00"/>
    <s v="Color"/>
    <x v="2"/>
    <s v="English"/>
    <s v="USA"/>
    <s v="PG-13"/>
    <s v="Philip Seymour Hoffman"/>
    <x v="922"/>
    <n v="22000"/>
    <n v="33903"/>
    <n v="53"/>
    <n v="0"/>
    <n v="7.5"/>
    <n v="293"/>
    <n v="104"/>
    <n v="33422556"/>
    <n v="20000000"/>
    <x v="1409"/>
  </r>
  <r>
    <s v="Drillbit Taylor"/>
    <n v="1"/>
    <d v="2008-09-12T00:00:00"/>
    <s v="Color"/>
    <x v="1"/>
    <s v="English"/>
    <s v="USA"/>
    <s v="PG-13"/>
    <s v="Lisa Ann Walter"/>
    <x v="61"/>
    <n v="1000"/>
    <n v="3239"/>
    <n v="65"/>
    <n v="702"/>
    <n v="5.7"/>
    <n v="146"/>
    <n v="102"/>
    <n v="32853640"/>
    <n v="40000000"/>
    <x v="1410"/>
  </r>
  <r>
    <s v="Eagle Eye"/>
    <n v="1"/>
    <d v="2008-12-02T00:00:00"/>
    <s v="Color"/>
    <x v="5"/>
    <s v="English"/>
    <s v="USA"/>
    <s v="PG-13"/>
    <s v="Rosario Dawson"/>
    <x v="435"/>
    <n v="3000"/>
    <n v="5637"/>
    <n v="154"/>
    <n v="0"/>
    <n v="6.6"/>
    <n v="215"/>
    <n v="118"/>
    <n v="101111837"/>
    <n v="80000000"/>
    <x v="1411"/>
  </r>
  <r>
    <s v="Fireproof"/>
    <n v="1"/>
    <d v="2008-05-19T00:00:00"/>
    <s v="Color"/>
    <x v="2"/>
    <s v="English"/>
    <s v="USA"/>
    <s v="PG"/>
    <s v="Kirk Cameron"/>
    <x v="770"/>
    <n v="848"/>
    <n v="1164"/>
    <n v="589"/>
    <n v="0"/>
    <n v="6.5"/>
    <n v="50"/>
    <n v="122"/>
    <n v="33451479"/>
    <n v="500000"/>
    <x v="1412"/>
  </r>
  <r>
    <s v="Flame and Citron"/>
    <n v="1"/>
    <d v="2008-04-15T00:00:00"/>
    <s v="Color"/>
    <x v="2"/>
    <s v="Danish"/>
    <s v="Denmark"/>
    <s v="Not Rated"/>
    <s v="Lars Mikkelsen"/>
    <x v="923"/>
    <n v="573"/>
    <n v="1098"/>
    <n v="28"/>
    <n v="0"/>
    <n v="7.3"/>
    <n v="80"/>
    <n v="45"/>
    <n v="145109"/>
    <n v="45000000"/>
    <x v="1413"/>
  </r>
  <r>
    <s v="Flash of Genius"/>
    <n v="1"/>
    <d v="2008-01-13T00:00:00"/>
    <s v="Color"/>
    <x v="6"/>
    <s v="English"/>
    <s v="USA"/>
    <s v="PG-13"/>
    <s v="Dylan Authors"/>
    <x v="924"/>
    <n v="20"/>
    <n v="64"/>
    <n v="18"/>
    <n v="0"/>
    <n v="7"/>
    <n v="99"/>
    <n v="119"/>
    <n v="4234040"/>
    <n v="20000000"/>
    <x v="1414"/>
  </r>
  <r>
    <s v="Fool's Gold"/>
    <n v="1"/>
    <d v="2008-05-25T00:00:00"/>
    <s v="Color"/>
    <x v="5"/>
    <s v="English"/>
    <s v="USA"/>
    <s v="PG-13"/>
    <s v="Matthew McConaughey"/>
    <x v="413"/>
    <n v="11000"/>
    <n v="13827"/>
    <n v="72"/>
    <n v="0"/>
    <n v="5.6"/>
    <n v="176"/>
    <n v="112"/>
    <n v="70224196"/>
    <n v="70000000"/>
    <x v="1415"/>
  </r>
  <r>
    <s v="Forgetting Sarah Marshall"/>
    <n v="1"/>
    <d v="2008-03-30T00:00:00"/>
    <s v="Color"/>
    <x v="1"/>
    <s v="English"/>
    <s v="USA"/>
    <s v="R"/>
    <s v="Mila Kunis"/>
    <x v="925"/>
    <n v="15000"/>
    <n v="16758"/>
    <n v="89"/>
    <n v="0"/>
    <n v="7.2"/>
    <n v="253"/>
    <n v="118"/>
    <n v="62877175"/>
    <n v="30000000"/>
    <x v="1416"/>
  </r>
  <r>
    <s v="Four Christmases"/>
    <n v="1"/>
    <d v="2008-07-23T00:00:00"/>
    <s v="Color"/>
    <x v="1"/>
    <s v="English"/>
    <s v="Germany"/>
    <s v="PG-13"/>
    <s v="Jon Favreau"/>
    <x v="926"/>
    <n v="4000"/>
    <n v="9913"/>
    <n v="91"/>
    <n v="0"/>
    <n v="5.6"/>
    <n v="141"/>
    <n v="88"/>
    <n v="120136047"/>
    <n v="80000000"/>
    <x v="1417"/>
  </r>
  <r>
    <s v="Frost/Nixon"/>
    <n v="1"/>
    <d v="2008-12-13T00:00:00"/>
    <s v="Color"/>
    <x v="2"/>
    <s v="English"/>
    <s v="USA"/>
    <s v="R"/>
    <s v="Toby Jones"/>
    <x v="57"/>
    <n v="2000"/>
    <n v="6161"/>
    <n v="2000"/>
    <n v="0"/>
    <n v="7.7"/>
    <n v="302"/>
    <n v="122"/>
    <n v="18593156"/>
    <n v="35000000"/>
    <x v="1418"/>
  </r>
  <r>
    <s v="Frozen River"/>
    <n v="1"/>
    <d v="2008-01-19T00:00:00"/>
    <s v="Color"/>
    <x v="3"/>
    <s v="English"/>
    <s v="USA"/>
    <s v="R"/>
    <s v="Charlie McDermott"/>
    <x v="927"/>
    <n v="496"/>
    <n v="994"/>
    <n v="33"/>
    <n v="0"/>
    <n v="7.2"/>
    <n v="181"/>
    <n v="97"/>
    <n v="2508841"/>
    <n v="1000000"/>
    <x v="1419"/>
  </r>
  <r>
    <s v="Fuel"/>
    <n v="1"/>
    <d v="2008-12-30T00:00:00"/>
    <s v="Color"/>
    <x v="9"/>
    <s v="English"/>
    <s v="USA"/>
    <s v="Not Rated"/>
    <s v="Larry David"/>
    <x v="928"/>
    <n v="860"/>
    <n v="1252"/>
    <n v="9"/>
    <n v="588"/>
    <n v="7.6"/>
    <n v="14"/>
    <n v="112"/>
    <n v="173783"/>
    <n v="2500000"/>
    <x v="1420"/>
  </r>
  <r>
    <s v="Gangster's Paradise: Jerusalema"/>
    <n v="1"/>
    <d v="2008-05-30T00:00:00"/>
    <s v="Color"/>
    <x v="5"/>
    <s v="English"/>
    <s v="South Africa"/>
    <s v="R"/>
    <s v="Rapulana Seiphemo"/>
    <x v="929"/>
    <n v="29"/>
    <n v="86"/>
    <n v="5"/>
    <n v="1000"/>
    <n v="7.8"/>
    <n v="30"/>
    <n v="119"/>
    <n v="4958"/>
    <n v="2000000"/>
    <x v="1421"/>
  </r>
  <r>
    <s v="Get Smart"/>
    <n v="1"/>
    <d v="2008-05-23T00:00:00"/>
    <s v="Color"/>
    <x v="5"/>
    <s v="English"/>
    <s v="USA"/>
    <s v="PG-13"/>
    <s v="Bill Murray"/>
    <x v="79"/>
    <n v="13000"/>
    <n v="44798"/>
    <n v="88"/>
    <n v="0"/>
    <n v="6.5"/>
    <n v="265"/>
    <n v="110"/>
    <n v="130313314"/>
    <n v="80000000"/>
    <x v="1422"/>
  </r>
  <r>
    <s v="Ghost Town"/>
    <n v="1"/>
    <d v="2008-04-01T00:00:00"/>
    <s v="Color"/>
    <x v="1"/>
    <s v="English"/>
    <s v="USA"/>
    <s v="PG-13"/>
    <s v="Aasif Mandvi"/>
    <x v="610"/>
    <n v="346"/>
    <n v="500"/>
    <n v="192"/>
    <n v="0"/>
    <n v="6.7"/>
    <n v="210"/>
    <n v="102"/>
    <n v="13214030"/>
    <n v="20000000"/>
    <x v="1423"/>
  </r>
  <r>
    <s v="Good"/>
    <n v="1"/>
    <d v="2008-02-23T00:00:00"/>
    <s v="Color"/>
    <x v="2"/>
    <s v="English"/>
    <s v="UK"/>
    <s v="R"/>
    <s v="Viggo Mortensen"/>
    <x v="930"/>
    <n v="10000"/>
    <n v="11091"/>
    <n v="6"/>
    <n v="921"/>
    <n v="6.2"/>
    <n v="67"/>
    <n v="92"/>
    <n v="23091"/>
    <n v="15000000"/>
    <x v="1424"/>
  </r>
  <r>
    <s v="Gran Torino"/>
    <n v="1"/>
    <d v="2008-02-07T00:00:00"/>
    <s v="Color"/>
    <x v="2"/>
    <s v="English"/>
    <s v="USA"/>
    <s v="R"/>
    <s v="Clint Eastwood"/>
    <x v="105"/>
    <n v="16000"/>
    <n v="17347"/>
    <n v="16000"/>
    <n v="28000"/>
    <n v="8.1999999999999993"/>
    <n v="366"/>
    <n v="116"/>
    <n v="148085755"/>
    <n v="33000000"/>
    <x v="1425"/>
  </r>
  <r>
    <s v="Hamlet 2"/>
    <n v="1"/>
    <d v="2008-04-14T00:00:00"/>
    <s v="Color"/>
    <x v="1"/>
    <s v="English"/>
    <s v="USA"/>
    <s v="R"/>
    <s v="Steve Coogan"/>
    <x v="875"/>
    <n v="1000"/>
    <n v="3767"/>
    <n v="26"/>
    <n v="1000"/>
    <n v="6.4"/>
    <n v="129"/>
    <n v="92"/>
    <n v="4881867"/>
    <n v="9000000"/>
    <x v="1426"/>
  </r>
  <r>
    <s v="Hancock"/>
    <n v="1"/>
    <d v="2008-11-28T00:00:00"/>
    <s v="Color"/>
    <x v="5"/>
    <s v="English"/>
    <s v="USA"/>
    <s v="PG-13"/>
    <s v="Will Smith"/>
    <x v="532"/>
    <n v="10000"/>
    <n v="21584"/>
    <n v="532"/>
    <n v="0"/>
    <n v="6.4"/>
    <n v="318"/>
    <n v="102"/>
    <n v="227946274"/>
    <n v="150000000"/>
    <x v="1427"/>
  </r>
  <r>
    <s v="Harold &amp; Kumar Escape from Guantanamo Bay"/>
    <n v="1"/>
    <d v="2008-12-30T00:00:00"/>
    <s v="Color"/>
    <x v="0"/>
    <s v="English"/>
    <s v="USA"/>
    <s v="R"/>
    <s v="Danneel Ackles"/>
    <x v="931"/>
    <n v="1000"/>
    <n v="4065"/>
    <n v="22"/>
    <n v="0"/>
    <n v="6.6"/>
    <n v="153"/>
    <n v="102"/>
    <n v="38087366"/>
    <n v="12000000"/>
    <x v="1428"/>
  </r>
  <r>
    <s v="Hellboy II: The Golden Army"/>
    <n v="1"/>
    <d v="2008-02-24T00:00:00"/>
    <s v="Color"/>
    <x v="5"/>
    <s v="English"/>
    <s v="USA"/>
    <s v="PG-13"/>
    <s v="Seth MacFarlane"/>
    <x v="328"/>
    <n v="3000"/>
    <n v="3632"/>
    <n v="0"/>
    <n v="3000"/>
    <n v="7"/>
    <n v="345"/>
    <n v="120"/>
    <n v="75754670"/>
    <n v="85000000"/>
    <x v="1429"/>
  </r>
  <r>
    <s v="High School Musical 3: Senior Year"/>
    <n v="1"/>
    <d v="2008-09-09T00:00:00"/>
    <s v="Color"/>
    <x v="1"/>
    <s v="English"/>
    <s v="USA"/>
    <s v="G"/>
    <s v="Lucas Grabeel"/>
    <x v="932"/>
    <n v="755"/>
    <n v="3507"/>
    <n v="197"/>
    <n v="0"/>
    <n v="4.5"/>
    <n v="128"/>
    <n v="112"/>
    <n v="90556401"/>
    <n v="11000000"/>
    <x v="1430"/>
  </r>
  <r>
    <s v="How to Lose Friends &amp; Alienate People"/>
    <n v="1"/>
    <d v="2008-04-26T00:00:00"/>
    <s v="Color"/>
    <x v="1"/>
    <s v="English"/>
    <s v="UK"/>
    <s v="R"/>
    <s v="James Corden"/>
    <x v="933"/>
    <n v="480"/>
    <n v="858"/>
    <n v="53"/>
    <n v="0"/>
    <n v="6.5"/>
    <n v="135"/>
    <n v="110"/>
    <n v="2775593"/>
    <n v="27000000"/>
    <x v="1431"/>
  </r>
  <r>
    <s v="In Bruges"/>
    <n v="1"/>
    <d v="2008-03-21T00:00:00"/>
    <s v="Color"/>
    <x v="1"/>
    <s v="English"/>
    <s v="UK"/>
    <s v="R"/>
    <s v="Elizabeth Berrington"/>
    <x v="934"/>
    <n v="65"/>
    <n v="173"/>
    <n v="454"/>
    <n v="32000"/>
    <n v="8"/>
    <n v="300"/>
    <n v="107"/>
    <n v="7757130"/>
    <n v="15000000"/>
    <x v="1432"/>
  </r>
  <r>
    <s v="Indiana Jones and the Kingdom of the Crystal Skull"/>
    <n v="1"/>
    <d v="2008-12-26T00:00:00"/>
    <s v="Color"/>
    <x v="5"/>
    <s v="English"/>
    <s v="USA"/>
    <s v="PG-13"/>
    <s v="Harrison Ford"/>
    <x v="160"/>
    <n v="11000"/>
    <n v="14959"/>
    <n v="14000"/>
    <n v="5000"/>
    <n v="6.2"/>
    <n v="470"/>
    <n v="122"/>
    <n v="317011114"/>
    <n v="185000000"/>
    <x v="1433"/>
  </r>
  <r>
    <s v="Inkheart"/>
    <n v="1"/>
    <d v="2008-02-11T00:00:00"/>
    <s v="Color"/>
    <x v="0"/>
    <s v="English"/>
    <s v="Germany"/>
    <s v="PG"/>
    <s v="Brendan Fraser"/>
    <x v="229"/>
    <n v="3000"/>
    <n v="5329"/>
    <n v="34"/>
    <n v="0"/>
    <n v="6.1"/>
    <n v="161"/>
    <n v="106"/>
    <n v="17281832"/>
    <n v="60000000"/>
    <x v="1434"/>
  </r>
  <r>
    <s v="Iron Man"/>
    <n v="1"/>
    <d v="2008-06-23T00:00:00"/>
    <s v="Color"/>
    <x v="5"/>
    <s v="English"/>
    <s v="USA"/>
    <s v="PG-13"/>
    <s v="Robert Downey Jr."/>
    <x v="237"/>
    <n v="21000"/>
    <n v="39252"/>
    <n v="4000"/>
    <n v="10000"/>
    <n v="7.9"/>
    <n v="486"/>
    <n v="126"/>
    <n v="318298180"/>
    <n v="140000000"/>
    <x v="1435"/>
  </r>
  <r>
    <s v="Journey to the Center of the Earth"/>
    <n v="1"/>
    <d v="2008-05-03T00:00:00"/>
    <s v="Color"/>
    <x v="5"/>
    <s v="English"/>
    <s v="USA"/>
    <s v="PG"/>
    <s v="Josh Hutcherson"/>
    <x v="935"/>
    <n v="14000"/>
    <n v="17925"/>
    <n v="40"/>
    <n v="0"/>
    <n v="5.8"/>
    <n v="201"/>
    <n v="93"/>
    <n v="101702060"/>
    <n v="45000000"/>
    <x v="1436"/>
  </r>
  <r>
    <s v="Jumper"/>
    <n v="1"/>
    <d v="2008-12-02T00:00:00"/>
    <s v="Color"/>
    <x v="5"/>
    <s v="English"/>
    <s v="USA"/>
    <s v="PG-13"/>
    <s v="Kristen Stewart"/>
    <x v="417"/>
    <n v="17000"/>
    <n v="21863"/>
    <n v="218"/>
    <n v="0"/>
    <n v="6.1"/>
    <n v="238"/>
    <n v="88"/>
    <n v="80170146"/>
    <n v="85000000"/>
    <x v="1437"/>
  </r>
  <r>
    <s v="Kit Kittredge: An American Girl"/>
    <n v="1"/>
    <d v="2008-11-30T00:00:00"/>
    <s v="Color"/>
    <x v="2"/>
    <s v="English"/>
    <s v="USA"/>
    <s v="G"/>
    <s v="Julia Ormond"/>
    <x v="936"/>
    <n v="918"/>
    <n v="3317"/>
    <n v="22"/>
    <n v="851"/>
    <n v="6.7"/>
    <n v="73"/>
    <n v="101"/>
    <n v="17655201"/>
    <n v="10000000"/>
    <x v="1438"/>
  </r>
  <r>
    <s v="Kung Fu Panda"/>
    <n v="1"/>
    <d v="2008-02-16T00:00:00"/>
    <s v="Color"/>
    <x v="5"/>
    <s v="English"/>
    <s v="USA"/>
    <s v="PG"/>
    <s v="Angelina Jolie Pitt"/>
    <x v="937"/>
    <n v="11000"/>
    <n v="12754"/>
    <n v="54"/>
    <n v="6000"/>
    <n v="7.6"/>
    <n v="266"/>
    <n v="92"/>
    <n v="215395021"/>
    <n v="130000000"/>
    <x v="1439"/>
  </r>
  <r>
    <s v="Lakeview Terrace"/>
    <n v="1"/>
    <d v="2008-04-04T00:00:00"/>
    <s v="Color"/>
    <x v="3"/>
    <s v="English"/>
    <s v="USA"/>
    <s v="PG-13"/>
    <s v="Jay Hernandez"/>
    <x v="78"/>
    <n v="1000"/>
    <n v="2382"/>
    <n v="119"/>
    <n v="0"/>
    <n v="6.1"/>
    <n v="165"/>
    <n v="110"/>
    <n v="39263506"/>
    <n v="22000000"/>
    <x v="1440"/>
  </r>
  <r>
    <s v="Leatherheads"/>
    <n v="1"/>
    <d v="2008-05-17T00:00:00"/>
    <s v="Color"/>
    <x v="1"/>
    <s v="English"/>
    <s v="USA"/>
    <s v="PG-13"/>
    <s v="Robert Baker"/>
    <x v="671"/>
    <n v="142"/>
    <n v="589"/>
    <n v="0"/>
    <n v="472"/>
    <n v="6"/>
    <n v="186"/>
    <n v="114"/>
    <n v="31199215"/>
    <n v="58000000"/>
    <x v="1441"/>
  </r>
  <r>
    <s v="Lovely, Still"/>
    <n v="1"/>
    <d v="2008-09-25T00:00:00"/>
    <s v="Color"/>
    <x v="2"/>
    <s v="English"/>
    <s v="USA"/>
    <s v="PG"/>
    <s v="Adam Scott"/>
    <x v="938"/>
    <n v="3000"/>
    <n v="4987"/>
    <n v="6"/>
    <n v="777"/>
    <n v="7.3"/>
    <n v="27"/>
    <n v="90"/>
    <n v="124720"/>
    <n v="5000000"/>
    <x v="1442"/>
  </r>
  <r>
    <s v="Mad Money"/>
    <n v="1"/>
    <d v="2008-06-20T00:00:00"/>
    <s v="Color"/>
    <x v="1"/>
    <s v="English"/>
    <s v="USA"/>
    <s v="PG-13"/>
    <s v="Stephen Root"/>
    <x v="347"/>
    <n v="939"/>
    <n v="2453"/>
    <n v="144"/>
    <n v="687"/>
    <n v="5.8"/>
    <n v="98"/>
    <n v="104"/>
    <n v="20668843"/>
    <n v="22000000"/>
    <x v="1443"/>
  </r>
  <r>
    <s v="Madagascar: Escape 2 Africa"/>
    <n v="1"/>
    <d v="2008-12-09T00:00:00"/>
    <s v="Color"/>
    <x v="5"/>
    <s v="English"/>
    <s v="USA"/>
    <s v="PG"/>
    <s v="Bernie Mac"/>
    <x v="687"/>
    <n v="1000"/>
    <n v="3285"/>
    <n v="35"/>
    <n v="0"/>
    <n v="6.7"/>
    <n v="167"/>
    <n v="89"/>
    <n v="179982968"/>
    <n v="150000000"/>
    <x v="1444"/>
  </r>
  <r>
    <s v="Made of Honor"/>
    <n v="1"/>
    <d v="2008-05-19T00:00:00"/>
    <s v="Color"/>
    <x v="1"/>
    <s v="English"/>
    <s v="USA"/>
    <s v="PG-13"/>
    <s v="Busy Philipps"/>
    <x v="939"/>
    <n v="1000"/>
    <n v="4298"/>
    <n v="10"/>
    <n v="3000"/>
    <n v="5.8"/>
    <n v="128"/>
    <n v="101"/>
    <n v="46012734"/>
    <n v="40000000"/>
    <x v="1445"/>
  </r>
  <r>
    <s v="Mamma Mia!"/>
    <n v="1"/>
    <d v="2008-07-04T00:00:00"/>
    <s v="Color"/>
    <x v="1"/>
    <s v="English"/>
    <s v="USA"/>
    <s v="PG-13"/>
    <s v="Colin Firth"/>
    <x v="940"/>
    <n v="14000"/>
    <n v="26002"/>
    <n v="58"/>
    <n v="10000"/>
    <n v="6.3"/>
    <n v="238"/>
    <n v="108"/>
    <n v="143704210"/>
    <n v="52000000"/>
    <x v="1446"/>
  </r>
  <r>
    <s v="Man on Wire"/>
    <n v="1"/>
    <d v="2008-11-10T00:00:00"/>
    <s v="Color"/>
    <x v="6"/>
    <s v="English"/>
    <s v="UK"/>
    <s v="PG-13"/>
    <s v="Paul McGill"/>
    <x v="941"/>
    <n v="41"/>
    <n v="68"/>
    <n v="120"/>
    <n v="0"/>
    <n v="7.8"/>
    <n v="194"/>
    <n v="90"/>
    <n v="2957978"/>
    <n v="1000000"/>
    <x v="1447"/>
  </r>
  <r>
    <s v="Marley &amp; Me"/>
    <n v="1"/>
    <d v="2008-05-13T00:00:00"/>
    <s v="Color"/>
    <x v="1"/>
    <s v="English"/>
    <s v="USA"/>
    <s v="PG"/>
    <s v="Eric Dane"/>
    <x v="822"/>
    <n v="2000"/>
    <n v="4811"/>
    <n v="64"/>
    <n v="11000"/>
    <n v="7.1"/>
    <n v="180"/>
    <n v="115"/>
    <n v="143151473"/>
    <n v="60000000"/>
    <x v="1448"/>
  </r>
  <r>
    <s v="Max Payne"/>
    <n v="1"/>
    <d v="2008-01-23T00:00:00"/>
    <s v="Color"/>
    <x v="5"/>
    <s v="English"/>
    <s v="Canada"/>
    <s v="PG-13"/>
    <s v="Mila Kunis"/>
    <x v="173"/>
    <n v="15000"/>
    <n v="16249"/>
    <n v="212"/>
    <n v="0"/>
    <n v="5.4"/>
    <n v="228"/>
    <n v="103"/>
    <n v="40687294"/>
    <n v="35000000"/>
    <x v="1449"/>
  </r>
  <r>
    <s v="Me and Orson Welles"/>
    <n v="1"/>
    <d v="2008-01-09T00:00:00"/>
    <s v="Color"/>
    <x v="2"/>
    <s v="English"/>
    <s v="UK"/>
    <s v="PG-13"/>
    <s v="Zoe Kazan"/>
    <x v="507"/>
    <n v="962"/>
    <n v="1591"/>
    <n v="0"/>
    <n v="0"/>
    <n v="6.8"/>
    <n v="160"/>
    <n v="107"/>
    <n v="1186957"/>
    <n v="25000000"/>
    <x v="1450"/>
  </r>
  <r>
    <s v="Meet Dave"/>
    <n v="1"/>
    <d v="2008-02-09T00:00:00"/>
    <s v="Color"/>
    <x v="0"/>
    <s v="English"/>
    <s v="USA"/>
    <s v="PG"/>
    <s v="Marc Blucas"/>
    <x v="87"/>
    <n v="973"/>
    <n v="1865"/>
    <n v="48"/>
    <n v="791"/>
    <n v="4.9000000000000004"/>
    <n v="127"/>
    <n v="90"/>
    <n v="11802056"/>
    <n v="60000000"/>
    <x v="1451"/>
  </r>
  <r>
    <s v="Meet the Spartans"/>
    <n v="1"/>
    <d v="2008-05-09T00:00:00"/>
    <s v="Color"/>
    <x v="1"/>
    <s v="English"/>
    <s v="USA"/>
    <s v="PG-13"/>
    <s v="Carmen Electra"/>
    <x v="857"/>
    <n v="869"/>
    <n v="3854"/>
    <n v="82"/>
    <n v="0"/>
    <n v="2.7"/>
    <n v="111"/>
    <n v="86"/>
    <n v="38232624"/>
    <n v="30000000"/>
    <x v="1452"/>
  </r>
  <r>
    <s v="Milk"/>
    <n v="1"/>
    <d v="2008-04-10T00:00:00"/>
    <s v="Color"/>
    <x v="6"/>
    <s v="English"/>
    <s v="USA"/>
    <s v="R"/>
    <s v="James Franco"/>
    <x v="42"/>
    <n v="11000"/>
    <n v="13189"/>
    <n v="835"/>
    <n v="10000"/>
    <n v="7.6"/>
    <n v="324"/>
    <n v="128"/>
    <n v="31838002"/>
    <n v="20000000"/>
    <x v="1453"/>
  </r>
  <r>
    <s v="Miracle at St. Anna"/>
    <n v="1"/>
    <d v="2008-08-16T00:00:00"/>
    <s v="Color"/>
    <x v="5"/>
    <s v="English"/>
    <s v="USA"/>
    <s v="R"/>
    <s v="Joseph Gordon-Levitt"/>
    <x v="11"/>
    <n v="23000"/>
    <n v="26982"/>
    <n v="0"/>
    <n v="0"/>
    <n v="6"/>
    <n v="158"/>
    <n v="160"/>
    <n v="7916887"/>
    <n v="45000000"/>
    <x v="1454"/>
  </r>
  <r>
    <s v="Mirrors"/>
    <n v="1"/>
    <d v="2008-07-30T00:00:00"/>
    <s v="Color"/>
    <x v="4"/>
    <s v="English"/>
    <s v="USA"/>
    <s v="R"/>
    <s v="Jason Flemyng"/>
    <x v="475"/>
    <n v="1000"/>
    <n v="3185"/>
    <n v="192"/>
    <n v="5000"/>
    <n v="6.2"/>
    <n v="208"/>
    <n v="112"/>
    <n v="30691439"/>
    <n v="35000000"/>
    <x v="1455"/>
  </r>
  <r>
    <s v="My Best Friend's Girl"/>
    <n v="1"/>
    <d v="2008-02-04T00:00:00"/>
    <s v="Color"/>
    <x v="1"/>
    <s v="English"/>
    <s v="USA"/>
    <s v="R"/>
    <s v="Dane Cook"/>
    <x v="130"/>
    <n v="1000"/>
    <n v="3301"/>
    <n v="41"/>
    <n v="0"/>
    <n v="5.9"/>
    <n v="80"/>
    <n v="112"/>
    <n v="19151864"/>
    <n v="40000000"/>
    <x v="1456"/>
  </r>
  <r>
    <s v="Never Back Down"/>
    <n v="1"/>
    <d v="2008-09-04T00:00:00"/>
    <s v="Color"/>
    <x v="5"/>
    <s v="English"/>
    <s v="USA"/>
    <s v="PG-13"/>
    <s v="Djimon Hounsou"/>
    <x v="655"/>
    <n v="3000"/>
    <n v="4089"/>
    <n v="65"/>
    <n v="0"/>
    <n v="6.6"/>
    <n v="140"/>
    <n v="110"/>
    <n v="24848292"/>
    <n v="20000000"/>
    <x v="1457"/>
  </r>
  <r>
    <s v="Nick and Norah's Infinite Playlist"/>
    <n v="1"/>
    <d v="2008-06-03T00:00:00"/>
    <s v="Color"/>
    <x v="1"/>
    <s v="English"/>
    <s v="USA"/>
    <s v="PG-13"/>
    <s v="Ari Graynor"/>
    <x v="393"/>
    <n v="904"/>
    <n v="2807"/>
    <n v="6"/>
    <n v="0"/>
    <n v="6.7"/>
    <n v="166"/>
    <n v="90"/>
    <n v="31487293"/>
    <n v="9000000"/>
    <x v="1458"/>
  </r>
  <r>
    <s v="Nim's Island"/>
    <n v="1"/>
    <d v="2008-05-15T00:00:00"/>
    <s v="Color"/>
    <x v="0"/>
    <s v="English"/>
    <s v="USA"/>
    <s v="PG"/>
    <s v="Gerard Butler"/>
    <x v="942"/>
    <n v="18000"/>
    <n v="18178"/>
    <n v="3"/>
    <n v="0"/>
    <n v="6"/>
    <n v="139"/>
    <n v="96"/>
    <n v="48006503"/>
    <n v="37000000"/>
    <x v="1459"/>
  </r>
  <r>
    <s v="One Missed Call"/>
    <n v="1"/>
    <d v="2008-08-27T00:00:00"/>
    <s v="Color"/>
    <x v="4"/>
    <s v="English"/>
    <s v="Japan"/>
    <s v="PG-13"/>
    <s v="Johnny Lewis"/>
    <x v="943"/>
    <n v="741"/>
    <n v="1834"/>
    <n v="2"/>
    <n v="0"/>
    <n v="3.9"/>
    <n v="141"/>
    <n v="87"/>
    <n v="26876529"/>
    <n v="27000000"/>
    <x v="1460"/>
  </r>
  <r>
    <s v="Ong-bak 2"/>
    <n v="1"/>
    <d v="2008-01-16T00:00:00"/>
    <s v="Color"/>
    <x v="5"/>
    <s v="Thai"/>
    <s v="Thailand"/>
    <s v="R"/>
    <s v="Nirut Sirichanya"/>
    <x v="944"/>
    <n v="64"/>
    <n v="134"/>
    <n v="0"/>
    <n v="0"/>
    <n v="6.2"/>
    <n v="110"/>
    <n v="110"/>
    <n v="102055"/>
    <n v="300000000"/>
    <x v="1461"/>
  </r>
  <r>
    <s v="Over Her Dead Body"/>
    <n v="1"/>
    <d v="2008-02-16T00:00:00"/>
    <s v="Color"/>
    <x v="1"/>
    <s v="English"/>
    <s v="USA"/>
    <s v="PG-13"/>
    <s v="Stephen Root"/>
    <x v="945"/>
    <n v="939"/>
    <n v="3651"/>
    <n v="4"/>
    <n v="518"/>
    <n v="5.2"/>
    <n v="100"/>
    <n v="95"/>
    <n v="7563670"/>
    <n v="10000000"/>
    <x v="1462"/>
  </r>
  <r>
    <s v="Pathology"/>
    <n v="1"/>
    <d v="2008-05-02T00:00:00"/>
    <s v="Color"/>
    <x v="3"/>
    <s v="English"/>
    <s v="USA"/>
    <s v="R"/>
    <s v="John de Lancie"/>
    <x v="946"/>
    <n v="905"/>
    <n v="3185"/>
    <n v="3"/>
    <n v="3000"/>
    <n v="6"/>
    <n v="79"/>
    <n v="95"/>
    <n v="108662"/>
    <n v="8000000"/>
    <x v="1463"/>
  </r>
  <r>
    <s v="Pineapple Express"/>
    <n v="1"/>
    <d v="2008-04-21T00:00:00"/>
    <s v="Color"/>
    <x v="5"/>
    <s v="English"/>
    <s v="USA"/>
    <s v="R"/>
    <s v="James Franco"/>
    <x v="45"/>
    <n v="11000"/>
    <n v="15590"/>
    <n v="234"/>
    <n v="0"/>
    <n v="7"/>
    <n v="232"/>
    <n v="117"/>
    <n v="87341380"/>
    <n v="27000000"/>
    <x v="1464"/>
  </r>
  <r>
    <s v="Pontypool"/>
    <n v="1"/>
    <d v="2008-01-09T00:00:00"/>
    <s v="Color"/>
    <x v="10"/>
    <s v="English"/>
    <s v="Canada"/>
    <s v="Not Rated"/>
    <s v="Stephen McHattie"/>
    <x v="947"/>
    <n v="413"/>
    <n v="721"/>
    <n v="49"/>
    <n v="0"/>
    <n v="6.7"/>
    <n v="178"/>
    <n v="95"/>
    <n v="3478"/>
    <n v="1500000"/>
    <x v="1465"/>
  </r>
  <r>
    <s v="Ponyo"/>
    <n v="1"/>
    <d v="2008-06-23T00:00:00"/>
    <s v="Color"/>
    <x v="0"/>
    <s v="Japanese"/>
    <s v="Japan"/>
    <s v="G"/>
    <s v="Rumi Hiiragi"/>
    <x v="272"/>
    <n v="6"/>
    <n v="13"/>
    <n v="6000"/>
    <n v="0"/>
    <n v="7.7"/>
    <n v="256"/>
    <n v="101"/>
    <n v="15081783"/>
    <n v="34000000"/>
    <x v="1466"/>
  </r>
  <r>
    <s v="Pride and Glory"/>
    <n v="1"/>
    <d v="2008-08-12T00:00:00"/>
    <s v="Color"/>
    <x v="3"/>
    <s v="English"/>
    <s v="USA"/>
    <s v="R"/>
    <s v="Jennifer Ehle"/>
    <x v="599"/>
    <n v="1000"/>
    <n v="5101"/>
    <n v="149"/>
    <n v="0"/>
    <n v="6.7"/>
    <n v="154"/>
    <n v="130"/>
    <n v="15709385"/>
    <n v="30000000"/>
    <x v="1467"/>
  </r>
  <r>
    <s v="Prom Night"/>
    <n v="1"/>
    <d v="2008-10-21T00:00:00"/>
    <s v="Color"/>
    <x v="4"/>
    <s v="English"/>
    <s v="USA"/>
    <s v="PG-13"/>
    <s v="Ming-Na Wen"/>
    <x v="948"/>
    <n v="2000"/>
    <n v="4867"/>
    <n v="29"/>
    <n v="1000"/>
    <n v="3.9"/>
    <n v="146"/>
    <n v="89"/>
    <n v="43818159"/>
    <n v="20000000"/>
    <x v="1468"/>
  </r>
  <r>
    <s v="Punisher: War Zone"/>
    <n v="1"/>
    <d v="2008-08-19T00:00:00"/>
    <s v="Color"/>
    <x v="5"/>
    <s v="English"/>
    <s v="USA"/>
    <s v="R"/>
    <s v="Julie Benz"/>
    <x v="949"/>
    <n v="3000"/>
    <n v="6563"/>
    <n v="189"/>
    <n v="0"/>
    <n v="6"/>
    <n v="151"/>
    <n v="103"/>
    <n v="7948159"/>
    <n v="35000000"/>
    <x v="1469"/>
  </r>
  <r>
    <s v="Quantum of Solace"/>
    <n v="1"/>
    <d v="2008-08-18T00:00:00"/>
    <s v="Color"/>
    <x v="5"/>
    <s v="English"/>
    <s v="UK"/>
    <s v="PG-13"/>
    <s v="Giancarlo Giannini"/>
    <x v="243"/>
    <n v="451"/>
    <n v="2023"/>
    <n v="395"/>
    <n v="0"/>
    <n v="6.7"/>
    <n v="403"/>
    <n v="106"/>
    <n v="168368427"/>
    <n v="200000000"/>
    <x v="1470"/>
  </r>
  <r>
    <s v="Quarantine"/>
    <n v="1"/>
    <d v="2008-11-10T00:00:00"/>
    <s v="Color"/>
    <x v="4"/>
    <s v="English"/>
    <s v="USA"/>
    <s v="R"/>
    <s v="Andrew Fiscella"/>
    <x v="950"/>
    <n v="137000"/>
    <n v="140268"/>
    <n v="66"/>
    <n v="0"/>
    <n v="6"/>
    <n v="198"/>
    <n v="89"/>
    <n v="31691811"/>
    <n v="12000000"/>
    <x v="1471"/>
  </r>
  <r>
    <s v="Red Cliff"/>
    <n v="1"/>
    <d v="2008-09-28T00:00:00"/>
    <s v="Color"/>
    <x v="5"/>
    <s v="Mandarin"/>
    <s v="China"/>
    <s v="R"/>
    <s v="Takeshi Kaneshiro"/>
    <x v="74"/>
    <n v="755"/>
    <n v="2172"/>
    <n v="610"/>
    <n v="0"/>
    <n v="7.4"/>
    <n v="160"/>
    <n v="150"/>
    <n v="626809"/>
    <n v="553632000"/>
    <x v="1472"/>
  </r>
  <r>
    <s v="Redbelt"/>
    <n v="1"/>
    <d v="2008-07-15T00:00:00"/>
    <s v="Color"/>
    <x v="2"/>
    <s v="English"/>
    <s v="USA"/>
    <s v="R"/>
    <s v="Alice Braga"/>
    <x v="951"/>
    <n v="1000"/>
    <n v="2158"/>
    <n v="342"/>
    <n v="0"/>
    <n v="6.8"/>
    <n v="158"/>
    <n v="99"/>
    <n v="2344847"/>
    <n v="7000000"/>
    <x v="1473"/>
  </r>
  <r>
    <s v="Religulous"/>
    <n v="1"/>
    <d v="2008-12-27T00:00:00"/>
    <s v="Color"/>
    <x v="1"/>
    <s v="English"/>
    <s v="USA"/>
    <s v="R"/>
    <s v="Bill Maher"/>
    <x v="755"/>
    <n v="334"/>
    <n v="338"/>
    <n v="119"/>
    <n v="24000"/>
    <n v="7.7"/>
    <n v="197"/>
    <n v="101"/>
    <n v="12995673"/>
    <n v="2500000"/>
    <x v="1474"/>
  </r>
  <r>
    <s v="Repo! The Genetic Opera"/>
    <n v="1"/>
    <d v="2008-02-13T00:00:00"/>
    <s v="Color"/>
    <x v="4"/>
    <s v="English"/>
    <s v="USA"/>
    <s v="R"/>
    <s v="Alexa PenaVega"/>
    <x v="699"/>
    <n v="2000"/>
    <n v="4168"/>
    <n v="163"/>
    <n v="8000"/>
    <n v="6.7"/>
    <n v="147"/>
    <n v="150"/>
    <n v="140244"/>
    <n v="8500000"/>
    <x v="1475"/>
  </r>
  <r>
    <s v="Revolutionary Road"/>
    <n v="1"/>
    <d v="2008-01-22T00:00:00"/>
    <s v="Color"/>
    <x v="2"/>
    <s v="English"/>
    <s v="USA"/>
    <s v="R"/>
    <s v="Leonardo DiCaprio"/>
    <x v="398"/>
    <n v="29000"/>
    <n v="53895"/>
    <n v="0"/>
    <n v="0"/>
    <n v="7.3"/>
    <n v="323"/>
    <n v="119"/>
    <n v="22877808"/>
    <n v="35000000"/>
    <x v="1476"/>
  </r>
  <r>
    <s v="Righteous Kill"/>
    <n v="1"/>
    <d v="2008-01-04T00:00:00"/>
    <s v="Color"/>
    <x v="5"/>
    <s v="English"/>
    <s v="USA"/>
    <s v="R"/>
    <s v="Robert De Niro"/>
    <x v="838"/>
    <n v="22000"/>
    <n v="38809"/>
    <n v="50"/>
    <n v="0"/>
    <n v="6"/>
    <n v="198"/>
    <n v="101"/>
    <n v="40076438"/>
    <n v="60000000"/>
    <x v="1477"/>
  </r>
  <r>
    <s v="RocknRolla"/>
    <n v="1"/>
    <d v="2008-07-20T00:00:00"/>
    <s v="Color"/>
    <x v="5"/>
    <s v="English"/>
    <s v="UK"/>
    <s v="R"/>
    <s v="Tom Hardy"/>
    <x v="102"/>
    <n v="27000"/>
    <n v="46944"/>
    <n v="0"/>
    <n v="12000"/>
    <n v="7.3"/>
    <n v="209"/>
    <n v="114"/>
    <n v="5694401"/>
    <n v="18000000"/>
    <x v="1478"/>
  </r>
  <r>
    <s v="Role Models"/>
    <n v="1"/>
    <d v="2008-07-13T00:00:00"/>
    <s v="Color"/>
    <x v="1"/>
    <s v="English"/>
    <s v="Germany"/>
    <s v="R"/>
    <s v="Joe Lo Truglio"/>
    <x v="901"/>
    <n v="833"/>
    <n v="3400"/>
    <n v="136"/>
    <n v="0"/>
    <n v="6.9"/>
    <n v="173"/>
    <n v="101"/>
    <n v="67266300"/>
    <n v="28000000"/>
    <x v="1479"/>
  </r>
  <r>
    <s v="Saw V"/>
    <n v="1"/>
    <d v="2008-01-27T00:00:00"/>
    <s v="Color"/>
    <x v="4"/>
    <s v="English"/>
    <s v="USA"/>
    <s v="R"/>
    <s v="Julie Benz"/>
    <x v="952"/>
    <n v="3000"/>
    <n v="5286"/>
    <n v="43"/>
    <n v="0"/>
    <n v="5.8"/>
    <n v="160"/>
    <n v="95"/>
    <n v="56729973"/>
    <n v="10800000"/>
    <x v="1480"/>
  </r>
  <r>
    <s v="Semi-Pro"/>
    <n v="1"/>
    <d v="2008-06-13T00:00:00"/>
    <s v="Color"/>
    <x v="1"/>
    <s v="English"/>
    <s v="USA"/>
    <s v="R"/>
    <s v="Will Ferrell"/>
    <x v="953"/>
    <n v="8000"/>
    <n v="10026"/>
    <n v="3"/>
    <n v="0"/>
    <n v="5.8"/>
    <n v="164"/>
    <n v="99"/>
    <n v="33472850"/>
    <n v="55000000"/>
    <x v="1481"/>
  </r>
  <r>
    <s v="Seven Pounds"/>
    <n v="1"/>
    <d v="2008-05-03T00:00:00"/>
    <s v="Color"/>
    <x v="2"/>
    <s v="English"/>
    <s v="USA"/>
    <s v="PG-13"/>
    <s v="Will Smith"/>
    <x v="503"/>
    <n v="10000"/>
    <n v="14727"/>
    <n v="125"/>
    <n v="26000"/>
    <n v="7.7"/>
    <n v="202"/>
    <n v="123"/>
    <n v="69951824"/>
    <n v="55000000"/>
    <x v="1482"/>
  </r>
  <r>
    <s v="Sex Drive"/>
    <n v="1"/>
    <d v="2008-04-13T00:00:00"/>
    <s v="Color"/>
    <x v="0"/>
    <s v="English"/>
    <s v="USA"/>
    <s v="R"/>
    <s v="Katrina Bowden"/>
    <x v="954"/>
    <n v="948"/>
    <n v="4324"/>
    <n v="51"/>
    <n v="0"/>
    <n v="6.5"/>
    <n v="102"/>
    <n v="129"/>
    <n v="8396942"/>
    <n v="19000000"/>
    <x v="1483"/>
  </r>
  <r>
    <s v="Shutter"/>
    <n v="1"/>
    <d v="2008-02-11T00:00:00"/>
    <s v="Color"/>
    <x v="4"/>
    <s v="English"/>
    <s v="USA"/>
    <s v="PG-13"/>
    <s v="James Kyson"/>
    <x v="955"/>
    <n v="449"/>
    <n v="1534"/>
    <n v="5"/>
    <n v="0"/>
    <n v="5.2"/>
    <n v="135"/>
    <n v="90"/>
    <n v="25926543"/>
    <n v="8000000"/>
    <x v="1484"/>
  </r>
  <r>
    <s v="Sleep Dealer"/>
    <n v="1"/>
    <d v="2008-06-09T00:00:00"/>
    <s v="Color"/>
    <x v="2"/>
    <s v="Spanish"/>
    <s v="USA"/>
    <s v="PG-13"/>
    <s v="Leonor Varela"/>
    <x v="956"/>
    <n v="426"/>
    <n v="862"/>
    <n v="8"/>
    <n v="0"/>
    <n v="5.9"/>
    <n v="47"/>
    <n v="90"/>
    <n v="75727"/>
    <n v="2500000"/>
    <x v="1485"/>
  </r>
  <r>
    <s v="Slumdog Millionaire"/>
    <n v="1"/>
    <d v="2008-05-02T00:00:00"/>
    <s v="Color"/>
    <x v="2"/>
    <s v="English"/>
    <s v="UK"/>
    <s v="R"/>
    <s v="Anil Kapoor"/>
    <x v="111"/>
    <n v="668"/>
    <n v="820"/>
    <n v="0"/>
    <n v="13000"/>
    <n v="8"/>
    <n v="418"/>
    <n v="120"/>
    <n v="141319195"/>
    <n v="15000000"/>
    <x v="1486"/>
  </r>
  <r>
    <s v="Space Chimps"/>
    <n v="1"/>
    <d v="2008-08-10T00:00:00"/>
    <s v="Color"/>
    <x v="0"/>
    <s v="English"/>
    <s v="USA"/>
    <s v="G"/>
    <s v="Cheryl Hines"/>
    <x v="957"/>
    <n v="541"/>
    <n v="2268"/>
    <n v="16"/>
    <n v="279"/>
    <n v="4.5"/>
    <n v="85"/>
    <n v="81"/>
    <n v="30105968"/>
    <n v="37000000"/>
    <x v="1487"/>
  </r>
  <r>
    <s v="Speed Racer"/>
    <n v="1"/>
    <d v="2008-03-29T00:00:00"/>
    <s v="Color"/>
    <x v="5"/>
    <s v="English"/>
    <s v="USA"/>
    <s v="PG"/>
    <s v="Scott Porter"/>
    <x v="529"/>
    <n v="690"/>
    <n v="902"/>
    <n v="0"/>
    <n v="0"/>
    <n v="6.1"/>
    <n v="284"/>
    <n v="135"/>
    <n v="43929341"/>
    <n v="120000000"/>
    <x v="1488"/>
  </r>
  <r>
    <s v="Step Brothers"/>
    <n v="1"/>
    <d v="2008-09-25T00:00:00"/>
    <s v="Color"/>
    <x v="1"/>
    <s v="English"/>
    <s v="USA"/>
    <s v="R"/>
    <s v="Will Ferrell"/>
    <x v="555"/>
    <n v="8000"/>
    <n v="11264"/>
    <n v="285"/>
    <n v="0"/>
    <n v="6.9"/>
    <n v="173"/>
    <n v="106"/>
    <n v="100468793"/>
    <n v="65000000"/>
    <x v="1489"/>
  </r>
  <r>
    <s v="Step Up 2: The Streets"/>
    <n v="1"/>
    <d v="2008-07-14T00:00:00"/>
    <s v="Color"/>
    <x v="2"/>
    <s v="English"/>
    <s v="USA"/>
    <s v="PG-13"/>
    <s v="Cassie Ventura"/>
    <x v="958"/>
    <n v="158"/>
    <n v="816"/>
    <n v="209"/>
    <n v="0"/>
    <n v="6.2"/>
    <n v="97"/>
    <n v="98"/>
    <n v="58006147"/>
    <n v="23000000"/>
    <x v="1490"/>
  </r>
  <r>
    <s v="Stop-Loss"/>
    <n v="1"/>
    <d v="2008-09-16T00:00:00"/>
    <s v="Color"/>
    <x v="2"/>
    <s v="English"/>
    <s v="USA"/>
    <s v="R"/>
    <s v="Joseph Gordon-Levitt"/>
    <x v="959"/>
    <n v="23000"/>
    <n v="43560"/>
    <n v="108"/>
    <n v="982"/>
    <n v="6.5"/>
    <n v="143"/>
    <n v="112"/>
    <n v="10911750"/>
    <n v="25000000"/>
    <x v="1491"/>
  </r>
  <r>
    <s v="Strange Wilderness"/>
    <n v="1"/>
    <d v="2008-02-25T00:00:00"/>
    <s v="Color"/>
    <x v="0"/>
    <s v="English"/>
    <s v="USA"/>
    <s v="R"/>
    <s v="Kevin Alejandro"/>
    <x v="960"/>
    <n v="1000"/>
    <n v="4218"/>
    <n v="29"/>
    <n v="847"/>
    <n v="5.3"/>
    <n v="58"/>
    <n v="87"/>
    <n v="6563357"/>
    <n v="20000000"/>
    <x v="1492"/>
  </r>
  <r>
    <s v="Street Kings"/>
    <n v="1"/>
    <d v="2008-08-21T00:00:00"/>
    <s v="Color"/>
    <x v="5"/>
    <s v="English"/>
    <s v="USA"/>
    <s v="R"/>
    <s v="Keanu Reeves"/>
    <x v="673"/>
    <n v="18000"/>
    <n v="33878"/>
    <n v="453"/>
    <n v="0"/>
    <n v="6.8"/>
    <n v="190"/>
    <n v="109"/>
    <n v="26415649"/>
    <n v="20000000"/>
    <x v="1493"/>
  </r>
  <r>
    <s v="Sunshine Cleaning"/>
    <n v="1"/>
    <d v="2008-07-22T00:00:00"/>
    <s v="Color"/>
    <x v="1"/>
    <s v="English"/>
    <s v="USA"/>
    <s v="R"/>
    <s v="Clifton Collins Jr."/>
    <x v="961"/>
    <n v="968"/>
    <n v="2528"/>
    <n v="19"/>
    <n v="0"/>
    <n v="6.9"/>
    <n v="195"/>
    <n v="91"/>
    <n v="12055108"/>
    <n v="8000000"/>
    <x v="1494"/>
  </r>
  <r>
    <s v="Superhero Movie"/>
    <n v="1"/>
    <d v="2008-12-22T00:00:00"/>
    <s v="Color"/>
    <x v="5"/>
    <s v="English"/>
    <s v="USA"/>
    <s v="PG-13"/>
    <s v="Drake Bell"/>
    <x v="133"/>
    <n v="1000"/>
    <n v="3266"/>
    <n v="82"/>
    <n v="0"/>
    <n v="4.5"/>
    <n v="121"/>
    <n v="82"/>
    <n v="25871834"/>
    <n v="35000000"/>
    <x v="1495"/>
  </r>
  <r>
    <s v="Surfer, Dude"/>
    <n v="1"/>
    <d v="2008-05-18T00:00:00"/>
    <s v="Color"/>
    <x v="1"/>
    <s v="English"/>
    <s v="USA"/>
    <s v="R"/>
    <s v="Matthew McConaughey"/>
    <x v="962"/>
    <n v="11000"/>
    <n v="14599"/>
    <n v="0"/>
    <n v="850"/>
    <n v="4.7"/>
    <n v="26"/>
    <n v="85"/>
    <n v="36497"/>
    <n v="6000000"/>
    <x v="1496"/>
  </r>
  <r>
    <s v="Swing Vote"/>
    <n v="1"/>
    <d v="2008-06-18T00:00:00"/>
    <s v="Color"/>
    <x v="1"/>
    <s v="English"/>
    <s v="USA"/>
    <s v="PG-13"/>
    <s v="Madeline Carroll"/>
    <x v="963"/>
    <n v="1000"/>
    <n v="6212"/>
    <n v="0"/>
    <n v="1000"/>
    <n v="6.1"/>
    <n v="131"/>
    <n v="120"/>
    <n v="16284360"/>
    <n v="21000000"/>
    <x v="1497"/>
  </r>
  <r>
    <s v="Synecdoche, New York"/>
    <n v="1"/>
    <d v="2008-11-29T00:00:00"/>
    <s v="Color"/>
    <x v="1"/>
    <s v="English"/>
    <s v="USA"/>
    <s v="R"/>
    <s v="Philip Seymour Hoffman"/>
    <x v="964"/>
    <n v="22000"/>
    <n v="24732"/>
    <n v="0"/>
    <n v="13000"/>
    <n v="7.5"/>
    <n v="245"/>
    <n v="124"/>
    <n v="3081925"/>
    <n v="21000000"/>
    <x v="1498"/>
  </r>
  <r>
    <s v="Taken"/>
    <n v="1"/>
    <d v="2008-06-02T00:00:00"/>
    <s v="Color"/>
    <x v="5"/>
    <s v="English"/>
    <s v="France"/>
    <s v="PG-13"/>
    <s v="Liam Neeson"/>
    <x v="574"/>
    <n v="14000"/>
    <n v="16461"/>
    <n v="180"/>
    <n v="29000"/>
    <n v="7.9"/>
    <n v="309"/>
    <n v="93"/>
    <n v="145000989"/>
    <n v="25000000"/>
    <x v="1499"/>
  </r>
  <r>
    <s v="The Baader Meinhof Complex"/>
    <n v="1"/>
    <d v="2008-12-21T00:00:00"/>
    <s v="Color"/>
    <x v="5"/>
    <s v="German"/>
    <s v="Germany"/>
    <s v="R"/>
    <s v="Moritz Bleibtreu"/>
    <x v="126"/>
    <n v="486"/>
    <n v="1601"/>
    <n v="34"/>
    <n v="0"/>
    <n v="7.4"/>
    <n v="160"/>
    <n v="184"/>
    <n v="476270"/>
    <n v="20000000"/>
    <x v="1500"/>
  </r>
  <r>
    <s v="The Bank Job"/>
    <n v="1"/>
    <d v="2008-07-04T00:00:00"/>
    <s v="Color"/>
    <x v="3"/>
    <s v="English"/>
    <s v="UK"/>
    <s v="R"/>
    <s v="Jason Statham"/>
    <x v="140"/>
    <n v="26000"/>
    <n v="27755"/>
    <n v="79"/>
    <n v="0"/>
    <n v="7.3"/>
    <n v="222"/>
    <n v="111"/>
    <n v="30028592"/>
    <n v="20000000"/>
    <x v="1501"/>
  </r>
  <r>
    <s v="The Boy in the Striped Pajamas"/>
    <n v="1"/>
    <d v="2008-07-09T00:00:00"/>
    <s v="Color"/>
    <x v="2"/>
    <s v="English"/>
    <s v="UK"/>
    <s v="PG-13"/>
    <s v="Richard Johnson"/>
    <x v="965"/>
    <n v="77"/>
    <n v="156"/>
    <n v="39"/>
    <n v="38000"/>
    <n v="7.8"/>
    <n v="185"/>
    <n v="94"/>
    <n v="9030581"/>
    <n v="12500000"/>
    <x v="1502"/>
  </r>
  <r>
    <s v="The Brothers Bloom"/>
    <n v="1"/>
    <d v="2008-10-10T00:00:00"/>
    <s v="Color"/>
    <x v="0"/>
    <s v="English"/>
    <s v="USA"/>
    <s v="PG-13"/>
    <s v="Zachary Gordon"/>
    <x v="966"/>
    <n v="975"/>
    <n v="3014"/>
    <n v="0"/>
    <n v="0"/>
    <n v="6.9"/>
    <n v="182"/>
    <n v="114"/>
    <n v="3519627"/>
    <n v="20000000"/>
    <x v="1503"/>
  </r>
  <r>
    <s v="The Children of Huang Shi"/>
    <n v="1"/>
    <d v="2008-12-07T00:00:00"/>
    <s v="Color"/>
    <x v="2"/>
    <s v="English"/>
    <s v="Australia"/>
    <s v="R"/>
    <s v="Radha Mitchell"/>
    <x v="108"/>
    <n v="991"/>
    <n v="1003"/>
    <n v="55"/>
    <n v="1000"/>
    <n v="7.1"/>
    <n v="67"/>
    <n v="125"/>
    <n v="1027749"/>
    <n v="40000000"/>
    <x v="1504"/>
  </r>
  <r>
    <s v="The Chronicles of Narnia: Prince Caspian"/>
    <n v="1"/>
    <d v="2008-04-12T00:00:00"/>
    <s v="Color"/>
    <x v="5"/>
    <s v="English"/>
    <s v="USA"/>
    <s v="PG"/>
    <s v="Peter Dinklage"/>
    <x v="269"/>
    <n v="22000"/>
    <n v="22697"/>
    <n v="80"/>
    <n v="0"/>
    <n v="6.6"/>
    <n v="258"/>
    <n v="150"/>
    <n v="141614023"/>
    <n v="225000000"/>
    <x v="1505"/>
  </r>
  <r>
    <s v="The Curious Case of Benjamin Button"/>
    <n v="1"/>
    <d v="2008-09-25T00:00:00"/>
    <s v="Color"/>
    <x v="2"/>
    <s v="English"/>
    <s v="USA"/>
    <s v="PG-13"/>
    <s v="Brad Pitt"/>
    <x v="387"/>
    <n v="11000"/>
    <n v="13333"/>
    <n v="21000"/>
    <n v="23000"/>
    <n v="7.8"/>
    <n v="362"/>
    <n v="166"/>
    <n v="127490802"/>
    <n v="150000000"/>
    <x v="1506"/>
  </r>
  <r>
    <s v="The Dark Knight"/>
    <n v="1"/>
    <d v="2008-05-09T00:00:00"/>
    <s v="Color"/>
    <x v="5"/>
    <s v="English"/>
    <s v="USA"/>
    <s v="PG-13"/>
    <s v="Christian Bale"/>
    <x v="69"/>
    <n v="23000"/>
    <n v="57802"/>
    <n v="22000"/>
    <n v="37000"/>
    <n v="9"/>
    <n v="645"/>
    <n v="152"/>
    <n v="533316061"/>
    <n v="185000000"/>
    <x v="1507"/>
  </r>
  <r>
    <s v="The Day the Earth Stood Still"/>
    <n v="1"/>
    <d v="2008-09-09T00:00:00"/>
    <s v="Color"/>
    <x v="2"/>
    <s v="English"/>
    <s v="USA"/>
    <s v="PG-13"/>
    <s v="Keanu Reeves"/>
    <x v="713"/>
    <n v="18000"/>
    <n v="22194"/>
    <n v="301"/>
    <n v="0"/>
    <n v="5.5"/>
    <n v="276"/>
    <n v="104"/>
    <n v="79363785"/>
    <n v="80000000"/>
    <x v="1508"/>
  </r>
  <r>
    <s v="The Duchess"/>
    <n v="1"/>
    <d v="2008-03-30T00:00:00"/>
    <s v="Color"/>
    <x v="6"/>
    <s v="English"/>
    <s v="UK"/>
    <s v="PG-13"/>
    <s v="Dominic Cooper"/>
    <x v="967"/>
    <n v="3000"/>
    <n v="6420"/>
    <n v="10"/>
    <n v="0"/>
    <n v="6.9"/>
    <n v="194"/>
    <n v="110"/>
    <n v="13823741"/>
    <n v="13500000"/>
    <x v="1509"/>
  </r>
  <r>
    <s v="The Express"/>
    <n v="1"/>
    <d v="2008-04-04T00:00:00"/>
    <s v="Black and White"/>
    <x v="6"/>
    <s v="English"/>
    <s v="USA"/>
    <s v="PG"/>
    <s v="Dennis Quaid"/>
    <x v="188"/>
    <n v="2000"/>
    <n v="5162"/>
    <n v="39"/>
    <n v="0"/>
    <n v="7.3"/>
    <n v="86"/>
    <n v="130"/>
    <n v="9589875"/>
    <n v="40000000"/>
    <x v="1510"/>
  </r>
  <r>
    <s v="The Eye"/>
    <n v="1"/>
    <d v="2008-02-18T00:00:00"/>
    <s v="Color"/>
    <x v="4"/>
    <s v="English"/>
    <s v="USA"/>
    <s v="PG-13"/>
    <s v="ChloÃ« Grace Moretz"/>
    <x v="968"/>
    <n v="17000"/>
    <n v="18765"/>
    <n v="0"/>
    <n v="0"/>
    <n v="5.4"/>
    <n v="172"/>
    <n v="92"/>
    <n v="31397498"/>
    <n v="12000000"/>
    <x v="1511"/>
  </r>
  <r>
    <s v="The Forbidden Kingdom"/>
    <n v="1"/>
    <d v="2008-07-13T00:00:00"/>
    <s v="Color"/>
    <x v="5"/>
    <s v="English"/>
    <s v="USA"/>
    <s v="PG-13"/>
    <s v="Jet Li"/>
    <x v="411"/>
    <n v="5000"/>
    <n v="7247"/>
    <n v="50"/>
    <n v="0"/>
    <n v="6.6"/>
    <n v="206"/>
    <n v="104"/>
    <n v="25040293"/>
    <n v="55000000"/>
    <x v="1512"/>
  </r>
  <r>
    <s v="The Good, the Bad, the Weird"/>
    <n v="1"/>
    <d v="2008-04-05T00:00:00"/>
    <s v="Color"/>
    <x v="5"/>
    <s v="Korean"/>
    <s v="South Korea"/>
    <s v="R"/>
    <s v="Kang-ho Song"/>
    <x v="969"/>
    <n v="398"/>
    <n v="569"/>
    <n v="419"/>
    <n v="0"/>
    <n v="7.3"/>
    <n v="152"/>
    <n v="135"/>
    <n v="128486"/>
    <n v="10000000"/>
    <x v="1513"/>
  </r>
  <r>
    <s v="The Happening"/>
    <n v="1"/>
    <d v="2008-08-08T00:00:00"/>
    <s v="Color"/>
    <x v="12"/>
    <s v="English"/>
    <s v="USA"/>
    <s v="R"/>
    <s v="Zooey Deschanel"/>
    <x v="144"/>
    <n v="11000"/>
    <n v="13654"/>
    <n v="0"/>
    <n v="6000"/>
    <n v="5"/>
    <n v="323"/>
    <n v="91"/>
    <n v="64505912"/>
    <n v="48000000"/>
    <x v="1514"/>
  </r>
  <r>
    <s v="The Haunting of Molly Hartley"/>
    <n v="1"/>
    <d v="2008-05-25T00:00:00"/>
    <s v="Color"/>
    <x v="2"/>
    <s v="English"/>
    <s v="USA"/>
    <s v="PG-13"/>
    <s v="Jessica Lowndes"/>
    <x v="970"/>
    <n v="1000"/>
    <n v="4856"/>
    <n v="7"/>
    <n v="562"/>
    <n v="3.8"/>
    <n v="74"/>
    <n v="82"/>
    <n v="13350177"/>
    <n v="5000000"/>
    <x v="1515"/>
  </r>
  <r>
    <s v="The House Bunny"/>
    <n v="1"/>
    <d v="2008-04-27T00:00:00"/>
    <s v="Color"/>
    <x v="1"/>
    <s v="English"/>
    <s v="USA"/>
    <s v="PG-13"/>
    <s v="Emma Stone"/>
    <x v="960"/>
    <n v="15000"/>
    <n v="18789"/>
    <n v="29"/>
    <n v="0"/>
    <n v="5.5"/>
    <n v="129"/>
    <n v="97"/>
    <n v="48237389"/>
    <n v="25000000"/>
    <x v="1516"/>
  </r>
  <r>
    <s v="The Hurt Locker"/>
    <n v="1"/>
    <d v="2008-09-10T00:00:00"/>
    <s v="Color"/>
    <x v="2"/>
    <s v="English"/>
    <s v="USA"/>
    <s v="R"/>
    <s v="Jeremy Renner"/>
    <x v="372"/>
    <n v="10000"/>
    <n v="11114"/>
    <n v="0"/>
    <n v="16000"/>
    <n v="7.6"/>
    <n v="388"/>
    <n v="131"/>
    <n v="15700000"/>
    <n v="15000000"/>
    <x v="1517"/>
  </r>
  <r>
    <s v="The Incredible Hulk"/>
    <n v="1"/>
    <d v="2008-04-03T00:00:00"/>
    <s v="Color"/>
    <x v="5"/>
    <s v="English"/>
    <s v="USA"/>
    <s v="PG-13"/>
    <s v="Ty Burrell"/>
    <x v="442"/>
    <n v="3000"/>
    <n v="5811"/>
    <n v="255"/>
    <n v="0"/>
    <n v="6.8"/>
    <n v="354"/>
    <n v="135"/>
    <n v="134518390"/>
    <n v="150000000"/>
    <x v="1518"/>
  </r>
  <r>
    <s v="The Longshots"/>
    <n v="1"/>
    <d v="2008-03-18T00:00:00"/>
    <s v="Color"/>
    <x v="6"/>
    <s v="English"/>
    <s v="USA"/>
    <s v="PG"/>
    <s v="Tasha Smith"/>
    <x v="971"/>
    <n v="721"/>
    <n v="2453"/>
    <n v="258"/>
    <n v="376"/>
    <n v="5.0999999999999996"/>
    <n v="47"/>
    <n v="94"/>
    <n v="11508423"/>
    <n v="23000000"/>
    <x v="1519"/>
  </r>
  <r>
    <s v="The Love Guru"/>
    <n v="1"/>
    <d v="2008-11-04T00:00:00"/>
    <s v="Color"/>
    <x v="1"/>
    <s v="English"/>
    <s v="USA"/>
    <s v="PG-13"/>
    <s v="Justin Timberlake"/>
    <x v="972"/>
    <n v="3000"/>
    <n v="6658"/>
    <n v="12"/>
    <n v="0"/>
    <n v="3.8"/>
    <n v="150"/>
    <n v="87"/>
    <n v="32178777"/>
    <n v="62000000"/>
    <x v="1520"/>
  </r>
  <r>
    <s v="The Lucky Ones"/>
    <n v="1"/>
    <d v="2008-07-08T00:00:00"/>
    <s v="Color"/>
    <x v="1"/>
    <s v="English"/>
    <s v="USA"/>
    <s v="R"/>
    <s v="John Heard"/>
    <x v="367"/>
    <n v="697"/>
    <n v="2243"/>
    <n v="168"/>
    <n v="702"/>
    <n v="7"/>
    <n v="57"/>
    <n v="115"/>
    <n v="183088"/>
    <n v="15000000"/>
    <x v="1521"/>
  </r>
  <r>
    <s v="The Midnight Meat Train"/>
    <n v="1"/>
    <d v="2008-06-22T00:00:00"/>
    <s v="Color"/>
    <x v="10"/>
    <s v="English"/>
    <s v="USA"/>
    <s v="R"/>
    <s v="Bradley Cooper"/>
    <x v="973"/>
    <n v="14000"/>
    <n v="18639"/>
    <n v="129"/>
    <n v="0"/>
    <n v="6.1"/>
    <n v="177"/>
    <n v="103"/>
    <n v="73548"/>
    <n v="15000000"/>
    <x v="1522"/>
  </r>
  <r>
    <s v="The Mummy: Tomb of the Dragon Emperor"/>
    <n v="1"/>
    <d v="2008-03-04T00:00:00"/>
    <s v="Color"/>
    <x v="5"/>
    <s v="English"/>
    <s v="USA"/>
    <s v="PG-13"/>
    <s v="Jet Li"/>
    <x v="132"/>
    <n v="5000"/>
    <n v="9131"/>
    <n v="357"/>
    <n v="0"/>
    <n v="5.2"/>
    <n v="264"/>
    <n v="112"/>
    <n v="102176165"/>
    <n v="145000000"/>
    <x v="1523"/>
  </r>
  <r>
    <s v="The Other Boleyn Girl"/>
    <n v="1"/>
    <d v="2008-12-28T00:00:00"/>
    <s v="Color"/>
    <x v="6"/>
    <s v="English"/>
    <s v="UK"/>
    <s v="PG-13"/>
    <s v="Natalie Portman"/>
    <x v="974"/>
    <n v="20000"/>
    <n v="77823"/>
    <n v="56"/>
    <n v="0"/>
    <n v="6.7"/>
    <n v="169"/>
    <n v="115"/>
    <n v="26814957"/>
    <n v="35000000"/>
    <x v="1524"/>
  </r>
  <r>
    <s v="The Other End of the Line"/>
    <n v="1"/>
    <d v="2008-12-24T00:00:00"/>
    <s v="Color"/>
    <x v="1"/>
    <s v="English"/>
    <s v="UK"/>
    <s v="PG-13"/>
    <s v="Larry Miller"/>
    <x v="975"/>
    <n v="611"/>
    <n v="1739"/>
    <n v="8"/>
    <n v="0"/>
    <n v="6.2"/>
    <n v="22"/>
    <n v="106"/>
    <n v="115504"/>
    <n v="14000000"/>
    <x v="1525"/>
  </r>
  <r>
    <s v="The Oxford Murders"/>
    <n v="1"/>
    <d v="2008-12-24T00:00:00"/>
    <s v="Color"/>
    <x v="3"/>
    <s v="English"/>
    <s v="Spain"/>
    <s v="R"/>
    <s v="Jim Carter"/>
    <x v="976"/>
    <n v="439"/>
    <n v="940"/>
    <n v="275"/>
    <n v="0"/>
    <n v="6.1"/>
    <n v="71"/>
    <n v="104"/>
    <n v="3607"/>
    <n v="10000000"/>
    <x v="1526"/>
  </r>
  <r>
    <s v="The Pirates Who Don't Do Anything: A VeggieTales Movie"/>
    <n v="1"/>
    <d v="2008-09-09T00:00:00"/>
    <s v="Color"/>
    <x v="0"/>
    <s v="English"/>
    <s v="USA"/>
    <s v="G"/>
    <s v="Yuri Lowenthal"/>
    <x v="370"/>
    <n v="354"/>
    <n v="568"/>
    <n v="12"/>
    <n v="175"/>
    <n v="5.7"/>
    <n v="37"/>
    <n v="85"/>
    <n v="12701880"/>
    <n v="15000000"/>
    <x v="1527"/>
  </r>
  <r>
    <s v="The Reader"/>
    <n v="1"/>
    <d v="2008-09-02T00:00:00"/>
    <s v="Color"/>
    <x v="2"/>
    <s v="English"/>
    <s v="USA"/>
    <s v="R"/>
    <s v="Kate Winslet"/>
    <x v="16"/>
    <n v="14000"/>
    <n v="14504"/>
    <n v="335"/>
    <n v="15000"/>
    <n v="7.6"/>
    <n v="299"/>
    <n v="124"/>
    <n v="34180954"/>
    <n v="32000000"/>
    <x v="1528"/>
  </r>
  <r>
    <s v="The Rocker"/>
    <n v="1"/>
    <d v="2008-12-08T00:00:00"/>
    <s v="Color"/>
    <x v="1"/>
    <s v="English"/>
    <s v="USA"/>
    <s v="PG-13"/>
    <s v="Emma Stone"/>
    <x v="236"/>
    <n v="15000"/>
    <n v="33153"/>
    <n v="11"/>
    <n v="0"/>
    <n v="6.2"/>
    <n v="132"/>
    <n v="102"/>
    <n v="6409206"/>
    <n v="15000000"/>
    <x v="1529"/>
  </r>
  <r>
    <s v="The Ruins"/>
    <n v="1"/>
    <d v="2008-01-16T00:00:00"/>
    <s v="Color"/>
    <x v="4"/>
    <s v="English"/>
    <s v="USA"/>
    <s v="R"/>
    <s v="Laura Ramsey"/>
    <x v="977"/>
    <n v="960"/>
    <n v="1749"/>
    <n v="27"/>
    <n v="0"/>
    <n v="5.9"/>
    <n v="233"/>
    <n v="93"/>
    <n v="17427926"/>
    <n v="8000000"/>
    <x v="1530"/>
  </r>
  <r>
    <s v="The Secret Life of Bees"/>
    <n v="1"/>
    <d v="2008-04-26T00:00:00"/>
    <s v="Color"/>
    <x v="2"/>
    <s v="English"/>
    <s v="USA"/>
    <s v="PG-13"/>
    <s v="Nate Parker"/>
    <x v="64"/>
    <n v="664"/>
    <n v="3376"/>
    <n v="107"/>
    <n v="0"/>
    <n v="7.3"/>
    <n v="109"/>
    <n v="110"/>
    <n v="37766350"/>
    <n v="11000000"/>
    <x v="1531"/>
  </r>
  <r>
    <s v="The Spiderwick Chronicles"/>
    <n v="1"/>
    <d v="2008-01-18T00:00:00"/>
    <s v="Color"/>
    <x v="0"/>
    <s v="English"/>
    <s v="USA"/>
    <s v="PG"/>
    <s v="Martin Short"/>
    <x v="207"/>
    <n v="770"/>
    <n v="1614"/>
    <n v="70"/>
    <n v="0"/>
    <n v="6.6"/>
    <n v="198"/>
    <n v="107"/>
    <n v="71148699"/>
    <n v="90000000"/>
    <x v="1532"/>
  </r>
  <r>
    <s v="The Spirit"/>
    <n v="1"/>
    <d v="2008-01-05T00:00:00"/>
    <s v="Color"/>
    <x v="5"/>
    <s v="English"/>
    <s v="USA"/>
    <s v="PG-13"/>
    <s v="Scarlett Johansson"/>
    <x v="701"/>
    <n v="19000"/>
    <n v="20881"/>
    <n v="436"/>
    <n v="2000"/>
    <n v="4.8"/>
    <n v="223"/>
    <n v="103"/>
    <n v="19781879"/>
    <n v="60000000"/>
    <x v="1533"/>
  </r>
  <r>
    <s v="The Tale of Despereaux"/>
    <n v="1"/>
    <d v="2008-04-22T00:00:00"/>
    <s v="Color"/>
    <x v="0"/>
    <s v="English"/>
    <s v="UK"/>
    <s v="G"/>
    <s v="Emma Watson"/>
    <x v="978"/>
    <n v="9000"/>
    <n v="13403"/>
    <n v="18"/>
    <n v="0"/>
    <n v="6.1"/>
    <n v="118"/>
    <n v="93"/>
    <n v="50818750"/>
    <n v="60000000"/>
    <x v="1534"/>
  </r>
  <r>
    <s v="The Wackness"/>
    <n v="1"/>
    <d v="2008-12-07T00:00:00"/>
    <s v="Color"/>
    <x v="1"/>
    <s v="English"/>
    <s v="USA"/>
    <s v="R"/>
    <s v="Mary-Kate Olsen"/>
    <x v="979"/>
    <n v="976"/>
    <n v="2748"/>
    <n v="129"/>
    <n v="0"/>
    <n v="7"/>
    <n v="147"/>
    <n v="99"/>
    <n v="2077046"/>
    <n v="6000000"/>
    <x v="1535"/>
  </r>
  <r>
    <s v="The Women"/>
    <n v="1"/>
    <d v="2008-04-28T00:00:00"/>
    <s v="Color"/>
    <x v="1"/>
    <s v="English"/>
    <s v="USA"/>
    <s v="PG-13"/>
    <s v="Jada Pinkett Smith"/>
    <x v="980"/>
    <n v="851"/>
    <n v="3485"/>
    <n v="15"/>
    <n v="0"/>
    <n v="4.9000000000000004"/>
    <n v="124"/>
    <n v="114"/>
    <n v="26896744"/>
    <n v="16500000"/>
    <x v="1536"/>
  </r>
  <r>
    <s v="The Wrestler"/>
    <n v="1"/>
    <d v="2008-11-16T00:00:00"/>
    <s v="Color"/>
    <x v="2"/>
    <s v="English"/>
    <s v="USA"/>
    <s v="R"/>
    <s v="Mark Margolis"/>
    <x v="91"/>
    <n v="1000"/>
    <n v="1582"/>
    <n v="0"/>
    <n v="10000"/>
    <n v="7.9"/>
    <n v="391"/>
    <n v="109"/>
    <n v="26236603"/>
    <n v="6000000"/>
    <x v="1537"/>
  </r>
  <r>
    <s v="The X Files: I Want to Believe"/>
    <n v="1"/>
    <d v="2008-12-11T00:00:00"/>
    <s v="Color"/>
    <x v="2"/>
    <s v="English"/>
    <s v="USA"/>
    <s v="PG-13"/>
    <s v="Mitch Pileggi"/>
    <x v="981"/>
    <n v="826"/>
    <n v="2351"/>
    <n v="251"/>
    <n v="0"/>
    <n v="5.9"/>
    <n v="270"/>
    <n v="108"/>
    <n v="20981633"/>
    <n v="30000000"/>
    <x v="1538"/>
  </r>
  <r>
    <s v="The Yellow Handkerchief"/>
    <n v="1"/>
    <d v="2008-12-12T00:00:00"/>
    <s v="Color"/>
    <x v="2"/>
    <s v="English"/>
    <s v="USA"/>
    <s v="PG-13"/>
    <s v="Kristen Stewart"/>
    <x v="982"/>
    <n v="17000"/>
    <n v="30978"/>
    <n v="4"/>
    <n v="1000"/>
    <n v="6.8"/>
    <n v="60"/>
    <n v="102"/>
    <n v="317040"/>
    <n v="15500000"/>
    <x v="1539"/>
  </r>
  <r>
    <s v="Transsiberian"/>
    <n v="1"/>
    <d v="2008-09-06T00:00:00"/>
    <s v="Color"/>
    <x v="3"/>
    <s v="English"/>
    <s v="Spain"/>
    <s v="R"/>
    <s v="Thomas Kretschmann"/>
    <x v="267"/>
    <n v="918"/>
    <n v="1252"/>
    <n v="122"/>
    <n v="0"/>
    <n v="6.7"/>
    <n v="150"/>
    <n v="111"/>
    <n v="2203641"/>
    <n v="15000000"/>
    <x v="1540"/>
  </r>
  <r>
    <s v="Tropic Thunder"/>
    <n v="1"/>
    <d v="2008-03-04T00:00:00"/>
    <s v="Color"/>
    <x v="5"/>
    <s v="English"/>
    <s v="USA"/>
    <s v="R"/>
    <s v="Robert Downey Jr."/>
    <x v="310"/>
    <n v="21000"/>
    <n v="23484"/>
    <n v="0"/>
    <n v="0"/>
    <n v="7"/>
    <n v="308"/>
    <n v="121"/>
    <n v="110416702"/>
    <n v="92000000"/>
    <x v="1541"/>
  </r>
  <r>
    <s v="Trucker"/>
    <n v="1"/>
    <d v="2008-06-20T00:00:00"/>
    <s v="Color"/>
    <x v="2"/>
    <s v="English"/>
    <s v="USA"/>
    <s v="R"/>
    <s v="Jimmy Bennett"/>
    <x v="983"/>
    <n v="87000"/>
    <n v="89263"/>
    <n v="7"/>
    <n v="371"/>
    <n v="6.7"/>
    <n v="46"/>
    <n v="90"/>
    <n v="52166"/>
    <n v="2000000"/>
    <x v="1542"/>
  </r>
  <r>
    <s v="Twilight"/>
    <n v="1"/>
    <d v="2008-03-08T00:00:00"/>
    <s v="Color"/>
    <x v="2"/>
    <s v="English"/>
    <s v="USA"/>
    <s v="PG-13"/>
    <s v="Kristen Stewart"/>
    <x v="538"/>
    <n v="17000"/>
    <n v="44060"/>
    <n v="308"/>
    <n v="19000"/>
    <n v="5.2"/>
    <n v="350"/>
    <n v="122"/>
    <n v="191449475"/>
    <n v="37000000"/>
    <x v="1543"/>
  </r>
  <r>
    <s v="Two Lovers"/>
    <n v="1"/>
    <d v="2008-09-28T00:00:00"/>
    <s v="Color"/>
    <x v="2"/>
    <s v="English"/>
    <s v="USA"/>
    <s v="R"/>
    <s v="Isabella Rossellini"/>
    <x v="139"/>
    <n v="812"/>
    <n v="1540"/>
    <n v="115"/>
    <n v="0"/>
    <n v="7.1"/>
    <n v="190"/>
    <n v="110"/>
    <n v="3148482"/>
    <n v="12000000"/>
    <x v="1544"/>
  </r>
  <r>
    <s v="Untraceable"/>
    <n v="1"/>
    <d v="2008-04-27T00:00:00"/>
    <s v="Color"/>
    <x v="3"/>
    <s v="English"/>
    <s v="USA"/>
    <s v="R"/>
    <s v="Billy Burke"/>
    <x v="44"/>
    <n v="2000"/>
    <n v="3612"/>
    <n v="40"/>
    <n v="0"/>
    <n v="6.2"/>
    <n v="195"/>
    <n v="101"/>
    <n v="28687835"/>
    <n v="35000000"/>
    <x v="1545"/>
  </r>
  <r>
    <s v="Valkyrie"/>
    <n v="1"/>
    <d v="2008-04-16T00:00:00"/>
    <s v="Color"/>
    <x v="2"/>
    <s v="English"/>
    <s v="USA"/>
    <s v="PG-13"/>
    <s v="Tom Cruise"/>
    <x v="155"/>
    <n v="10000"/>
    <n v="14165"/>
    <n v="0"/>
    <n v="0"/>
    <n v="7.1"/>
    <n v="269"/>
    <n v="121"/>
    <n v="83077470"/>
    <n v="75000000"/>
    <x v="1546"/>
  </r>
  <r>
    <s v="Vantage Point"/>
    <n v="1"/>
    <d v="2008-09-01T00:00:00"/>
    <s v="Color"/>
    <x v="3"/>
    <s v="English"/>
    <s v="USA"/>
    <s v="PG-13"/>
    <s v="Dennis Quaid"/>
    <x v="984"/>
    <n v="2000"/>
    <n v="6775"/>
    <n v="38"/>
    <n v="0"/>
    <n v="6.6"/>
    <n v="235"/>
    <n v="90"/>
    <n v="72266306"/>
    <n v="40000000"/>
    <x v="1547"/>
  </r>
  <r>
    <s v="Vicky Cristina Barcelona"/>
    <n v="1"/>
    <d v="2008-08-26T00:00:00"/>
    <s v="Color"/>
    <x v="2"/>
    <s v="English"/>
    <s v="Spain"/>
    <s v="PG-13"/>
    <s v="Scarlett Johansson"/>
    <x v="101"/>
    <n v="19000"/>
    <n v="19894"/>
    <n v="11000"/>
    <n v="14000"/>
    <n v="7.2"/>
    <n v="275"/>
    <n v="96"/>
    <n v="23213577"/>
    <n v="15500000"/>
    <x v="1548"/>
  </r>
  <r>
    <s v="W."/>
    <n v="1"/>
    <d v="2008-11-21T00:00:00"/>
    <s v="Color"/>
    <x v="6"/>
    <s v="English"/>
    <s v="USA"/>
    <s v="PG-13"/>
    <s v="Toby Jones"/>
    <x v="551"/>
    <n v="2000"/>
    <n v="4264"/>
    <n v="0"/>
    <n v="0"/>
    <n v="6.4"/>
    <n v="242"/>
    <n v="129"/>
    <n v="25517500"/>
    <n v="25100000"/>
    <x v="1549"/>
  </r>
  <r>
    <s v="WALLÂ·E"/>
    <n v="1"/>
    <d v="2008-07-20T00:00:00"/>
    <s v="Color"/>
    <x v="0"/>
    <s v="English"/>
    <s v="USA"/>
    <s v="G"/>
    <s v="John Ratzenberger"/>
    <x v="467"/>
    <n v="1000"/>
    <n v="2975"/>
    <n v="475"/>
    <n v="16000"/>
    <n v="8.4"/>
    <n v="421"/>
    <n v="98"/>
    <n v="223806889"/>
    <n v="180000000"/>
    <x v="1550"/>
  </r>
  <r>
    <s v="Waltz with Bashir"/>
    <n v="1"/>
    <d v="2008-05-12T00:00:00"/>
    <s v="Color"/>
    <x v="8"/>
    <s v="Hebrew"/>
    <s v="Israel"/>
    <s v="R"/>
    <s v="Ari Folman"/>
    <x v="985"/>
    <n v="56"/>
    <n v="56"/>
    <n v="56"/>
    <n v="0"/>
    <n v="8"/>
    <n v="231"/>
    <n v="90"/>
    <n v="2283276"/>
    <n v="1500000"/>
    <x v="1551"/>
  </r>
  <r>
    <s v="Wanted"/>
    <n v="1"/>
    <d v="2008-12-25T00:00:00"/>
    <s v="Color"/>
    <x v="5"/>
    <s v="English"/>
    <s v="USA"/>
    <s v="R"/>
    <s v="Angelina Jolie Pitt"/>
    <x v="602"/>
    <n v="11000"/>
    <n v="25763"/>
    <n v="335"/>
    <n v="0"/>
    <n v="6.7"/>
    <n v="316"/>
    <n v="110"/>
    <n v="134568845"/>
    <n v="75000000"/>
    <x v="1552"/>
  </r>
  <r>
    <s v="War, Inc."/>
    <n v="1"/>
    <d v="2008-06-14T00:00:00"/>
    <s v="Color"/>
    <x v="5"/>
    <s v="English"/>
    <s v="USA"/>
    <s v="R"/>
    <s v="Bashar Rahal"/>
    <x v="986"/>
    <n v="603"/>
    <n v="988"/>
    <n v="0"/>
    <n v="883"/>
    <n v="5.7"/>
    <n v="79"/>
    <n v="107"/>
    <n v="578527"/>
    <n v="10000000"/>
    <x v="1553"/>
  </r>
  <r>
    <s v="Welcome Home, Roscoe Jenkins"/>
    <n v="1"/>
    <d v="2008-01-20T00:00:00"/>
    <s v="Color"/>
    <x v="1"/>
    <s v="English"/>
    <s v="USA"/>
    <s v="PG-13"/>
    <s v="Mo'Nique"/>
    <x v="449"/>
    <n v="940"/>
    <n v="3565"/>
    <n v="92"/>
    <n v="464"/>
    <n v="5.3"/>
    <n v="76"/>
    <n v="114"/>
    <n v="42168445"/>
    <n v="35000000"/>
    <x v="1554"/>
  </r>
  <r>
    <s v="Wendy and Lucy"/>
    <n v="1"/>
    <d v="2008-11-04T00:00:00"/>
    <s v="Color"/>
    <x v="2"/>
    <s v="English"/>
    <s v="USA"/>
    <s v="R"/>
    <s v="John Robinson"/>
    <x v="797"/>
    <n v="375"/>
    <n v="460"/>
    <n v="129"/>
    <n v="0"/>
    <n v="7.1"/>
    <n v="189"/>
    <n v="80"/>
    <n v="856942"/>
    <n v="200000"/>
    <x v="1555"/>
  </r>
  <r>
    <s v="What Happens in Vegas"/>
    <n v="1"/>
    <d v="2008-03-21T00:00:00"/>
    <s v="Color"/>
    <x v="1"/>
    <s v="English"/>
    <s v="USA"/>
    <s v="PG-13"/>
    <s v="Treat Williams"/>
    <x v="987"/>
    <n v="642"/>
    <n v="1026"/>
    <n v="12"/>
    <n v="0"/>
    <n v="6.1"/>
    <n v="148"/>
    <n v="101"/>
    <n v="80276912"/>
    <n v="35000000"/>
    <x v="1556"/>
  </r>
  <r>
    <s v="What Just Happened"/>
    <n v="1"/>
    <d v="2008-10-23T00:00:00"/>
    <s v="Color"/>
    <x v="1"/>
    <s v="English"/>
    <s v="USA"/>
    <s v="R"/>
    <s v="Robert De Niro"/>
    <x v="8"/>
    <n v="22000"/>
    <n v="71973"/>
    <n v="272"/>
    <n v="845"/>
    <n v="5.7"/>
    <n v="137"/>
    <n v="104"/>
    <n v="1089365"/>
    <n v="25000000"/>
    <x v="1557"/>
  </r>
  <r>
    <s v="Winter in Wartime"/>
    <n v="1"/>
    <d v="2008-10-18T00:00:00"/>
    <s v="Color"/>
    <x v="2"/>
    <s v="Dutch"/>
    <s v="Netherlands"/>
    <s v="R"/>
    <s v="Yorick van Wageningen"/>
    <x v="988"/>
    <n v="163"/>
    <n v="219"/>
    <n v="12"/>
    <n v="0"/>
    <n v="7.1"/>
    <n v="111"/>
    <n v="103"/>
    <n v="542860"/>
    <n v="4000000"/>
    <x v="1558"/>
  </r>
  <r>
    <s v="Witless Protection"/>
    <n v="1"/>
    <d v="2008-02-11T00:00:00"/>
    <s v="Color"/>
    <x v="1"/>
    <s v="English"/>
    <s v="USA"/>
    <s v="PG-13"/>
    <s v="Ivana Milicevic"/>
    <x v="989"/>
    <n v="834"/>
    <n v="4091"/>
    <n v="18"/>
    <n v="140"/>
    <n v="3.1"/>
    <n v="35"/>
    <n v="97"/>
    <n v="4131640"/>
    <n v="7500000"/>
    <x v="1559"/>
  </r>
  <r>
    <s v="Yes Man"/>
    <n v="1"/>
    <d v="2008-01-16T00:00:00"/>
    <s v="Color"/>
    <x v="1"/>
    <s v="English"/>
    <s v="USA"/>
    <s v="PG-13"/>
    <s v="Bradley Cooper"/>
    <x v="21"/>
    <n v="14000"/>
    <n v="29505"/>
    <n v="235"/>
    <n v="0"/>
    <n v="6.8"/>
    <n v="190"/>
    <n v="104"/>
    <n v="97680195"/>
    <n v="70000000"/>
    <x v="1560"/>
  </r>
  <r>
    <s v="You Don't Mess with the Zohan"/>
    <n v="1"/>
    <d v="2008-07-07T00:00:00"/>
    <s v="Color"/>
    <x v="5"/>
    <s v="English"/>
    <s v="USA"/>
    <s v="PG-13"/>
    <s v="Adam Sandler"/>
    <x v="263"/>
    <n v="11000"/>
    <n v="13446"/>
    <n v="221"/>
    <n v="0"/>
    <n v="5.5"/>
    <n v="198"/>
    <n v="113"/>
    <n v="100018837"/>
    <n v="90000000"/>
    <x v="1561"/>
  </r>
  <r>
    <s v="Zack and Miri Make a Porno"/>
    <n v="1"/>
    <d v="2008-05-05T00:00:00"/>
    <s v="Color"/>
    <x v="1"/>
    <s v="English"/>
    <s v="USA"/>
    <s v="R"/>
    <s v="Gerry Bednob"/>
    <x v="217"/>
    <n v="218"/>
    <n v="638"/>
    <n v="0"/>
    <n v="0"/>
    <n v="6.6"/>
    <n v="247"/>
    <n v="101"/>
    <n v="31452765"/>
    <n v="24000000"/>
    <x v="1562"/>
  </r>
  <r>
    <s v="[Rec] 2"/>
    <n v="1"/>
    <d v="2009-04-18T00:00:00"/>
    <s v="Color"/>
    <x v="4"/>
    <s v="Spanish"/>
    <s v="Spain"/>
    <s v="R"/>
    <s v="Jonathan D. Mellor"/>
    <x v="344"/>
    <n v="37"/>
    <n v="73"/>
    <n v="57"/>
    <n v="4000"/>
    <n v="6.6"/>
    <n v="222"/>
    <n v="85"/>
    <n v="27024"/>
    <n v="5600000"/>
    <x v="1563"/>
  </r>
  <r>
    <s v="12 Rounds"/>
    <n v="1"/>
    <d v="2009-11-20T00:00:00"/>
    <s v="Color"/>
    <x v="5"/>
    <s v="English"/>
    <s v="USA"/>
    <s v="PG-13"/>
    <s v="Taylor Cole"/>
    <x v="192"/>
    <n v="969"/>
    <n v="2799"/>
    <n v="212"/>
    <n v="0"/>
    <n v="5.6"/>
    <n v="113"/>
    <n v="108"/>
    <n v="12232937"/>
    <n v="22000000"/>
    <x v="1564"/>
  </r>
  <r>
    <s v="17 Again"/>
    <n v="1"/>
    <d v="2009-05-25T00:00:00"/>
    <s v="Color"/>
    <x v="1"/>
    <s v="English"/>
    <s v="USA"/>
    <s v="PG-13"/>
    <s v="Matthew Perry"/>
    <x v="366"/>
    <n v="2000"/>
    <n v="7009"/>
    <n v="23"/>
    <n v="0"/>
    <n v="6.4"/>
    <n v="191"/>
    <n v="102"/>
    <n v="64149837"/>
    <n v="20000000"/>
    <x v="1565"/>
  </r>
  <r>
    <s v="2012"/>
    <n v="1"/>
    <d v="2009-02-21T00:00:00"/>
    <s v="Color"/>
    <x v="5"/>
    <s v="English"/>
    <s v="USA"/>
    <s v="PG-13"/>
    <s v="Oliver Platt"/>
    <x v="128"/>
    <n v="1000"/>
    <n v="2144"/>
    <n v="776"/>
    <n v="13000"/>
    <n v="5.8"/>
    <n v="367"/>
    <n v="158"/>
    <n v="166112167"/>
    <n v="200000000"/>
    <x v="1566"/>
  </r>
  <r>
    <s v="500 Days of Summer"/>
    <n v="1"/>
    <d v="2009-01-25T00:00:00"/>
    <s v="Color"/>
    <x v="1"/>
    <s v="English"/>
    <s v="USA"/>
    <s v="PG-13"/>
    <s v="Joseph Gordon-Levitt"/>
    <x v="990"/>
    <n v="23000"/>
    <n v="54075"/>
    <n v="464"/>
    <n v="40000"/>
    <n v="7.7"/>
    <n v="331"/>
    <n v="95"/>
    <n v="32391374"/>
    <n v="7500000"/>
    <x v="1567"/>
  </r>
  <r>
    <s v="9"/>
    <n v="1"/>
    <d v="2009-05-21T00:00:00"/>
    <s v="Color"/>
    <x v="5"/>
    <s v="English"/>
    <s v="USA"/>
    <s v="PG-13"/>
    <s v="Martin Landau"/>
    <x v="991"/>
    <n v="940"/>
    <n v="1594"/>
    <n v="30"/>
    <n v="13000"/>
    <n v="7.1"/>
    <n v="263"/>
    <n v="79"/>
    <n v="31743332"/>
    <n v="30000000"/>
    <x v="1568"/>
  </r>
  <r>
    <s v="A Christmas Carol"/>
    <n v="1"/>
    <d v="2009-06-26T00:00:00"/>
    <s v="Color"/>
    <x v="8"/>
    <s v="English"/>
    <s v="USA"/>
    <s v="PG"/>
    <s v="Robin Wright"/>
    <x v="23"/>
    <n v="18000"/>
    <n v="48878"/>
    <n v="0"/>
    <n v="0"/>
    <n v="6.8"/>
    <n v="240"/>
    <n v="96"/>
    <n v="137850096"/>
    <n v="200000000"/>
    <x v="1569"/>
  </r>
  <r>
    <s v="A Perfect Getaway"/>
    <n v="1"/>
    <d v="2009-12-18T00:00:00"/>
    <s v="Color"/>
    <x v="0"/>
    <s v="English"/>
    <s v="USA"/>
    <s v="R"/>
    <s v="Chris Hemsworth"/>
    <x v="82"/>
    <n v="26000"/>
    <n v="41359"/>
    <n v="123"/>
    <n v="4000"/>
    <n v="6.5"/>
    <n v="160"/>
    <n v="108"/>
    <n v="15483540"/>
    <n v="14000000"/>
    <x v="1570"/>
  </r>
  <r>
    <s v="A Serious Man"/>
    <n v="1"/>
    <d v="2009-02-15T00:00:00"/>
    <s v="Color"/>
    <x v="1"/>
    <s v="English"/>
    <s v="USA"/>
    <s v="R"/>
    <s v="Michael Stuhlbarg"/>
    <x v="632"/>
    <n v="816"/>
    <n v="1120"/>
    <n v="1000"/>
    <n v="10000"/>
    <n v="7"/>
    <n v="341"/>
    <n v="106"/>
    <n v="9190525"/>
    <n v="7000000"/>
    <x v="1571"/>
  </r>
  <r>
    <s v="A Single Man"/>
    <n v="1"/>
    <d v="2009-10-24T00:00:00"/>
    <s v="Color"/>
    <x v="2"/>
    <s v="English"/>
    <s v="USA"/>
    <s v="R"/>
    <s v="Colin Firth"/>
    <x v="992"/>
    <n v="14000"/>
    <n v="14816"/>
    <n v="192"/>
    <n v="16000"/>
    <n v="7.6"/>
    <n v="281"/>
    <n v="99"/>
    <n v="9166863"/>
    <n v="7000000"/>
    <x v="1572"/>
  </r>
  <r>
    <s v="After.Life"/>
    <n v="1"/>
    <d v="2009-03-03T00:00:00"/>
    <s v="Color"/>
    <x v="2"/>
    <s v="English"/>
    <s v="USA"/>
    <s v="R"/>
    <s v="Liam Neeson"/>
    <x v="993"/>
    <n v="14000"/>
    <n v="15860"/>
    <n v="0"/>
    <n v="7000"/>
    <n v="5.9"/>
    <n v="138"/>
    <n v="104"/>
    <n v="108229"/>
    <n v="4500000"/>
    <x v="1573"/>
  </r>
  <r>
    <s v="Agora"/>
    <n v="1"/>
    <d v="2009-03-02T00:00:00"/>
    <s v="Color"/>
    <x v="0"/>
    <s v="English"/>
    <s v="Spain"/>
    <s v="R"/>
    <s v="Max Minghella"/>
    <x v="293"/>
    <n v="614"/>
    <n v="1829"/>
    <n v="448"/>
    <n v="29000"/>
    <n v="7.2"/>
    <n v="180"/>
    <n v="141"/>
    <n v="617840"/>
    <n v="70000000"/>
    <x v="1574"/>
  </r>
  <r>
    <s v="Aliens in the Attic"/>
    <n v="1"/>
    <d v="2009-06-03T00:00:00"/>
    <s v="Color"/>
    <x v="0"/>
    <s v="English"/>
    <s v="USA"/>
    <s v="PG"/>
    <s v="Malese Jow"/>
    <x v="375"/>
    <n v="1000"/>
    <n v="3423"/>
    <n v="13"/>
    <n v="916"/>
    <n v="5.4"/>
    <n v="82"/>
    <n v="86"/>
    <n v="25200412"/>
    <n v="45000000"/>
    <x v="1575"/>
  </r>
  <r>
    <s v="All About Steve"/>
    <n v="1"/>
    <d v="2009-08-09T00:00:00"/>
    <s v="Color"/>
    <x v="1"/>
    <s v="English"/>
    <s v="USA"/>
    <s v="PG-13"/>
    <s v="Bradley Cooper"/>
    <x v="994"/>
    <n v="14000"/>
    <n v="16461"/>
    <n v="3"/>
    <n v="0"/>
    <n v="4.8"/>
    <n v="128"/>
    <n v="99"/>
    <n v="33860010"/>
    <n v="15000000"/>
    <x v="1576"/>
  </r>
  <r>
    <s v="Alvin and the Chipmunks: The Squeakquel"/>
    <n v="1"/>
    <d v="2009-07-02T00:00:00"/>
    <s v="Color"/>
    <x v="8"/>
    <s v="English"/>
    <s v="USA"/>
    <s v="PG"/>
    <s v="Amy Poehler"/>
    <x v="1"/>
    <n v="1000"/>
    <n v="5227"/>
    <n v="84"/>
    <n v="2000"/>
    <n v="4.5"/>
    <n v="107"/>
    <n v="88"/>
    <n v="219613391"/>
    <n v="75000000"/>
    <x v="1577"/>
  </r>
  <r>
    <s v="An Education"/>
    <n v="1"/>
    <d v="2009-05-08T00:00:00"/>
    <s v="Color"/>
    <x v="2"/>
    <s v="English"/>
    <s v="UK"/>
    <s v="PG-13"/>
    <s v="Dominic Cooper"/>
    <x v="995"/>
    <n v="3000"/>
    <n v="4198"/>
    <n v="92"/>
    <n v="12000"/>
    <n v="7.3"/>
    <n v="278"/>
    <n v="100"/>
    <n v="12574715"/>
    <n v="4500000"/>
    <x v="1578"/>
  </r>
  <r>
    <s v="Angels &amp; Demons"/>
    <n v="1"/>
    <d v="2009-03-13T00:00:00"/>
    <s v="Color"/>
    <x v="7"/>
    <s v="English"/>
    <s v="USA"/>
    <s v="PG-13"/>
    <s v="Tom Hanks"/>
    <x v="57"/>
    <n v="15000"/>
    <n v="16948"/>
    <n v="2000"/>
    <n v="0"/>
    <n v="6.7"/>
    <n v="298"/>
    <n v="146"/>
    <n v="133375846"/>
    <n v="150000000"/>
    <x v="1579"/>
  </r>
  <r>
    <s v="Armored"/>
    <n v="1"/>
    <d v="2009-01-25T00:00:00"/>
    <s v="Color"/>
    <x v="5"/>
    <s v="English"/>
    <s v="USA"/>
    <s v="PG-13"/>
    <s v="Andrew Fiscella"/>
    <x v="996"/>
    <n v="137000"/>
    <n v="137712"/>
    <n v="190"/>
    <n v="0"/>
    <n v="5.7"/>
    <n v="107"/>
    <n v="88"/>
    <n v="15988876"/>
    <n v="27000000"/>
    <x v="1580"/>
  </r>
  <r>
    <s v="Astro Boy"/>
    <n v="1"/>
    <d v="2009-03-09T00:00:00"/>
    <s v="Color"/>
    <x v="5"/>
    <s v="English"/>
    <s v="Hong Kong"/>
    <s v="PG"/>
    <s v="Nicolas Cage"/>
    <x v="774"/>
    <n v="12000"/>
    <n v="23365"/>
    <n v="42"/>
    <n v="0"/>
    <n v="6.3"/>
    <n v="138"/>
    <n v="94"/>
    <n v="19548064"/>
    <n v="65000000"/>
    <x v="1581"/>
  </r>
  <r>
    <s v="Avatar"/>
    <n v="1"/>
    <d v="2009-05-17T00:00:00"/>
    <s v="Color"/>
    <x v="5"/>
    <s v="English"/>
    <s v="USA"/>
    <s v="PG-13"/>
    <s v="CCH Pounder"/>
    <x v="997"/>
    <n v="1000"/>
    <n v="4834"/>
    <n v="0"/>
    <n v="33000"/>
    <n v="7.9"/>
    <n v="723"/>
    <n v="178"/>
    <n v="760505847"/>
    <n v="237000000"/>
    <x v="1582"/>
  </r>
  <r>
    <s v="Away We Go"/>
    <n v="1"/>
    <d v="2009-11-01T00:00:00"/>
    <s v="Color"/>
    <x v="1"/>
    <s v="English"/>
    <s v="USA"/>
    <s v="R"/>
    <s v="Catherine O'Hara"/>
    <x v="398"/>
    <n v="925"/>
    <n v="1997"/>
    <n v="0"/>
    <n v="7000"/>
    <n v="7.1"/>
    <n v="217"/>
    <n v="98"/>
    <n v="9430988"/>
    <n v="17000000"/>
    <x v="1583"/>
  </r>
  <r>
    <s v="Bad Lieutenant: Port of Call New Orleans"/>
    <n v="1"/>
    <d v="2009-07-12T00:00:00"/>
    <s v="Color"/>
    <x v="3"/>
    <s v="English"/>
    <s v="USA"/>
    <s v="R"/>
    <s v="Nicolas Cage"/>
    <x v="809"/>
    <n v="12000"/>
    <n v="13809"/>
    <n v="0"/>
    <n v="6000"/>
    <n v="6.7"/>
    <n v="280"/>
    <n v="122"/>
    <n v="1697956"/>
    <n v="20000000"/>
    <x v="1584"/>
  </r>
  <r>
    <s v="Bandslam"/>
    <n v="1"/>
    <d v="2009-05-23T00:00:00"/>
    <s v="Color"/>
    <x v="1"/>
    <s v="English"/>
    <s v="USA"/>
    <s v="PG"/>
    <s v="Scott Porter"/>
    <x v="998"/>
    <n v="690"/>
    <n v="1573"/>
    <n v="650"/>
    <n v="1000"/>
    <n v="6.4"/>
    <n v="79"/>
    <n v="111"/>
    <n v="5205343"/>
    <n v="20000000"/>
    <x v="1585"/>
  </r>
  <r>
    <s v="BrÃ¼no"/>
    <n v="1"/>
    <d v="2009-10-03T00:00:00"/>
    <s v="Color"/>
    <x v="1"/>
    <s v="English"/>
    <s v="USA"/>
    <s v="R"/>
    <s v="Bono"/>
    <x v="755"/>
    <n v="468"/>
    <n v="2134"/>
    <n v="119"/>
    <n v="0"/>
    <n v="5.8"/>
    <n v="288"/>
    <n v="81"/>
    <n v="59992760"/>
    <n v="42000000"/>
    <x v="1586"/>
  </r>
  <r>
    <s v="Bran Nue Dae"/>
    <n v="1"/>
    <d v="2009-08-17T00:00:00"/>
    <s v="Color"/>
    <x v="1"/>
    <s v="English"/>
    <s v="Australia"/>
    <s v="PG-13"/>
    <s v="Deborah Mailman"/>
    <x v="999"/>
    <n v="46"/>
    <n v="225"/>
    <n v="3"/>
    <n v="479"/>
    <n v="6.3"/>
    <n v="33"/>
    <n v="88"/>
    <n v="110029"/>
    <n v="6500000"/>
    <x v="1587"/>
  </r>
  <r>
    <s v="Breaking Upwards"/>
    <n v="1"/>
    <d v="2009-06-03T00:00:00"/>
    <s v="Color"/>
    <x v="14"/>
    <s v="English"/>
    <s v="USA"/>
    <m/>
    <s v="Zoe Lister-Jones"/>
    <x v="1000"/>
    <n v="331"/>
    <n v="1546"/>
    <n v="38"/>
    <n v="324"/>
    <n v="6.2"/>
    <n v="22"/>
    <n v="88"/>
    <n v="76382"/>
    <n v="15000"/>
    <x v="1588"/>
  </r>
  <r>
    <s v="Bride Wars"/>
    <n v="1"/>
    <d v="2009-03-05T00:00:00"/>
    <s v="Color"/>
    <x v="1"/>
    <s v="English"/>
    <s v="USA"/>
    <s v="PG"/>
    <s v="Anne Hathaway"/>
    <x v="107"/>
    <n v="11000"/>
    <n v="13794"/>
    <n v="56"/>
    <n v="0"/>
    <n v="5.4"/>
    <n v="152"/>
    <n v="89"/>
    <n v="58715510"/>
    <n v="30000000"/>
    <x v="1589"/>
  </r>
  <r>
    <s v="Bright Star"/>
    <n v="1"/>
    <d v="2009-10-25T00:00:00"/>
    <s v="Color"/>
    <x v="6"/>
    <s v="English"/>
    <s v="UK"/>
    <s v="PG"/>
    <s v="Abbie Cornish"/>
    <x v="481"/>
    <n v="2000"/>
    <n v="3279"/>
    <n v="319"/>
    <n v="0"/>
    <n v="7"/>
    <n v="222"/>
    <n v="119"/>
    <n v="4440055"/>
    <n v="8500000"/>
    <x v="1590"/>
  </r>
  <r>
    <s v="Brooklyn's Finest"/>
    <n v="1"/>
    <d v="2009-06-26T00:00:00"/>
    <s v="Color"/>
    <x v="3"/>
    <s v="English"/>
    <s v="USA"/>
    <s v="R"/>
    <s v="Don Cheadle"/>
    <x v="303"/>
    <n v="3000"/>
    <n v="6317"/>
    <n v="847"/>
    <n v="4000"/>
    <n v="6.7"/>
    <n v="197"/>
    <n v="132"/>
    <n v="27154426"/>
    <n v="17000000"/>
    <x v="1591"/>
  </r>
  <r>
    <s v="Brothers"/>
    <n v="1"/>
    <d v="2009-04-05T00:00:00"/>
    <s v="Color"/>
    <x v="2"/>
    <s v="English"/>
    <s v="USA"/>
    <s v="R"/>
    <s v="Natalie Portman"/>
    <x v="669"/>
    <n v="20000"/>
    <n v="42473"/>
    <n v="260"/>
    <n v="10000"/>
    <n v="7.1"/>
    <n v="217"/>
    <n v="105"/>
    <n v="28501651"/>
    <n v="26000000"/>
    <x v="1592"/>
  </r>
  <r>
    <s v="Case 39"/>
    <n v="1"/>
    <d v="2009-08-29T00:00:00"/>
    <s v="Color"/>
    <x v="4"/>
    <s v="English"/>
    <s v="USA"/>
    <s v="R"/>
    <s v="Bradley Cooper"/>
    <x v="1001"/>
    <n v="14000"/>
    <n v="15790"/>
    <n v="22"/>
    <n v="0"/>
    <n v="6.2"/>
    <n v="167"/>
    <n v="109"/>
    <n v="13248477"/>
    <n v="27000000"/>
    <x v="1593"/>
  </r>
  <r>
    <s v="ChÃ©ri"/>
    <n v="1"/>
    <d v="2009-06-22T00:00:00"/>
    <s v="Color"/>
    <x v="1"/>
    <s v="English"/>
    <s v="UK"/>
    <s v="R"/>
    <s v="Tom Burke"/>
    <x v="54"/>
    <n v="201"/>
    <n v="365"/>
    <n v="350"/>
    <n v="0"/>
    <n v="6.2"/>
    <n v="155"/>
    <n v="100"/>
    <n v="2708188"/>
    <n v="23000000"/>
    <x v="1594"/>
  </r>
  <r>
    <s v="Chain Letter"/>
    <n v="1"/>
    <d v="2009-12-15T00:00:00"/>
    <s v="Color"/>
    <x v="4"/>
    <s v="English"/>
    <s v="USA"/>
    <s v="R"/>
    <s v="Matt Cohen"/>
    <x v="1002"/>
    <n v="487"/>
    <n v="1495"/>
    <n v="26"/>
    <n v="0"/>
    <n v="4.0999999999999996"/>
    <n v="63"/>
    <n v="88"/>
    <n v="143000"/>
    <n v="5000000"/>
    <x v="1595"/>
  </r>
  <r>
    <s v="Chloe"/>
    <n v="1"/>
    <d v="2009-03-16T00:00:00"/>
    <s v="Color"/>
    <x v="2"/>
    <s v="English"/>
    <s v="USA"/>
    <s v="R"/>
    <s v="Liam Neeson"/>
    <x v="744"/>
    <n v="14000"/>
    <n v="14372"/>
    <n v="460"/>
    <n v="0"/>
    <n v="6.3"/>
    <n v="226"/>
    <n v="96"/>
    <n v="3074838"/>
    <n v="11000000"/>
    <x v="1596"/>
  </r>
  <r>
    <s v="Cirque du Freak: The Vampire's Assistant"/>
    <n v="1"/>
    <d v="2009-02-20T00:00:00"/>
    <s v="Color"/>
    <x v="5"/>
    <s v="English"/>
    <s v="USA"/>
    <s v="PG-13"/>
    <s v="Josh Hutcherson"/>
    <x v="591"/>
    <n v="14000"/>
    <n v="20503"/>
    <n v="80"/>
    <n v="0"/>
    <n v="5.9"/>
    <n v="157"/>
    <n v="109"/>
    <n v="13838130"/>
    <n v="40000000"/>
    <x v="1597"/>
  </r>
  <r>
    <s v="City Island"/>
    <n v="1"/>
    <d v="2009-04-30T00:00:00"/>
    <s v="Color"/>
    <x v="1"/>
    <s v="English"/>
    <s v="USA"/>
    <s v="PG-13"/>
    <s v="Ezra Miller"/>
    <x v="1003"/>
    <n v="3000"/>
    <n v="3825"/>
    <n v="20"/>
    <n v="0"/>
    <n v="7.4"/>
    <n v="149"/>
    <n v="104"/>
    <n v="6670712"/>
    <n v="6000000"/>
    <x v="1598"/>
  </r>
  <r>
    <s v="City of Life and Death"/>
    <n v="1"/>
    <d v="2009-01-02T00:00:00"/>
    <s v="Black and White"/>
    <x v="2"/>
    <s v="Mandarin"/>
    <s v="China"/>
    <s v="R"/>
    <s v="Ye Liu"/>
    <x v="1004"/>
    <n v="52"/>
    <n v="91"/>
    <n v="14"/>
    <n v="0"/>
    <n v="7.7"/>
    <n v="149"/>
    <n v="132"/>
    <n v="119922"/>
    <n v="12000000"/>
    <x v="1599"/>
  </r>
  <r>
    <s v="Cloudy with a Chance of Meatballs"/>
    <n v="1"/>
    <d v="2009-06-14T00:00:00"/>
    <s v="Color"/>
    <x v="8"/>
    <s v="English"/>
    <s v="USA"/>
    <s v="PG"/>
    <s v="Will Forte"/>
    <x v="1005"/>
    <n v="622"/>
    <n v="1227"/>
    <n v="97"/>
    <n v="0"/>
    <n v="7"/>
    <n v="191"/>
    <n v="90"/>
    <n v="124870275"/>
    <n v="100000000"/>
    <x v="1600"/>
  </r>
  <r>
    <s v="Coco Before Chanel"/>
    <n v="1"/>
    <d v="2009-04-15T00:00:00"/>
    <s v="Color"/>
    <x v="6"/>
    <s v="French"/>
    <s v="France"/>
    <s v="PG-13"/>
    <s v="Alessandro Nivola"/>
    <x v="1006"/>
    <n v="527"/>
    <n v="735"/>
    <n v="105"/>
    <n v="0"/>
    <n v="6.7"/>
    <n v="165"/>
    <n v="111"/>
    <n v="6109075"/>
    <n v="19430000"/>
    <x v="1601"/>
  </r>
  <r>
    <s v="Coraline"/>
    <n v="1"/>
    <d v="2009-09-04T00:00:00"/>
    <s v="Black and White"/>
    <x v="8"/>
    <s v="English"/>
    <s v="USA"/>
    <s v="PG"/>
    <s v="Jennifer Saunders"/>
    <x v="241"/>
    <n v="309"/>
    <n v="647"/>
    <n v="253"/>
    <n v="10000"/>
    <n v="7.7"/>
    <n v="310"/>
    <n v="100"/>
    <n v="75280058"/>
    <n v="60000000"/>
    <x v="1602"/>
  </r>
  <r>
    <s v="Couples Retreat"/>
    <n v="1"/>
    <d v="2009-02-02T00:00:00"/>
    <s v="Color"/>
    <x v="1"/>
    <s v="English"/>
    <s v="USA"/>
    <s v="PG-13"/>
    <s v="Jon Favreau"/>
    <x v="1007"/>
    <n v="4000"/>
    <n v="8172"/>
    <n v="0"/>
    <n v="0"/>
    <n v="5.5"/>
    <n v="166"/>
    <n v="113"/>
    <n v="109176215"/>
    <n v="60000000"/>
    <x v="1603"/>
  </r>
  <r>
    <s v="Crank: High Voltage"/>
    <n v="1"/>
    <d v="2009-11-08T00:00:00"/>
    <s v="Color"/>
    <x v="5"/>
    <s v="English"/>
    <s v="USA"/>
    <s v="R"/>
    <s v="Jason Statham"/>
    <x v="759"/>
    <n v="26000"/>
    <n v="30541"/>
    <n v="83"/>
    <n v="0"/>
    <n v="6.2"/>
    <n v="150"/>
    <n v="96"/>
    <n v="13630226"/>
    <n v="20000000"/>
    <x v="1604"/>
  </r>
  <r>
    <s v="Crazy Heart"/>
    <n v="1"/>
    <d v="2009-08-04T00:00:00"/>
    <s v="Color"/>
    <x v="2"/>
    <s v="English"/>
    <s v="USA"/>
    <s v="R"/>
    <s v="Jeff Bridges"/>
    <x v="1008"/>
    <n v="12000"/>
    <n v="13172"/>
    <n v="108"/>
    <n v="0"/>
    <n v="7.3"/>
    <n v="273"/>
    <n v="112"/>
    <n v="39462438"/>
    <n v="7000000"/>
    <x v="1605"/>
  </r>
  <r>
    <s v="Dance Flick"/>
    <n v="1"/>
    <d v="2009-04-24T00:00:00"/>
    <s v="Color"/>
    <x v="5"/>
    <s v="English"/>
    <s v="USA"/>
    <s v="PG-13"/>
    <s v="Damon Wayans Jr."/>
    <x v="1009"/>
    <n v="756"/>
    <n v="4378"/>
    <n v="82"/>
    <n v="657"/>
    <n v="3.5"/>
    <n v="83"/>
    <n v="88"/>
    <n v="25615792"/>
    <n v="25000000"/>
    <x v="1606"/>
  </r>
  <r>
    <s v="Daybreakers"/>
    <n v="1"/>
    <d v="2009-12-15T00:00:00"/>
    <s v="Color"/>
    <x v="5"/>
    <s v="English"/>
    <s v="Australia"/>
    <s v="R"/>
    <s v="Jay Laga'aia"/>
    <x v="1010"/>
    <n v="125"/>
    <n v="189"/>
    <n v="35"/>
    <n v="0"/>
    <n v="6.5"/>
    <n v="292"/>
    <n v="98"/>
    <n v="29975979"/>
    <n v="20000000"/>
    <x v="1607"/>
  </r>
  <r>
    <s v="Dead Snow"/>
    <n v="1"/>
    <d v="2009-02-16T00:00:00"/>
    <s v="Color"/>
    <x v="1"/>
    <s v="Norwegian"/>
    <s v="Norway"/>
    <s v="Not Rated"/>
    <s v="BjÃ¸rn Sundquist"/>
    <x v="1011"/>
    <n v="35"/>
    <n v="116"/>
    <n v="75"/>
    <n v="23000"/>
    <n v="6.4"/>
    <n v="224"/>
    <n v="91"/>
    <n v="41709"/>
    <n v="800000"/>
    <x v="1608"/>
  </r>
  <r>
    <s v="Defendor"/>
    <n v="1"/>
    <d v="2009-07-15T00:00:00"/>
    <s v="Color"/>
    <x v="1"/>
    <s v="English"/>
    <s v="Canada"/>
    <s v="R"/>
    <s v="Michael Kelly"/>
    <x v="1012"/>
    <n v="963"/>
    <n v="2658"/>
    <n v="89"/>
    <n v="0"/>
    <n v="6.8"/>
    <n v="78"/>
    <n v="95"/>
    <n v="37606"/>
    <n v="3500000"/>
    <x v="1609"/>
  </r>
  <r>
    <s v="Did You Hear About the Morgans?"/>
    <n v="1"/>
    <d v="2009-05-27T00:00:00"/>
    <s v="Color"/>
    <x v="1"/>
    <s v="English"/>
    <s v="USA"/>
    <s v="PG-13"/>
    <s v="Michael Kelly"/>
    <x v="448"/>
    <n v="963"/>
    <n v="3150"/>
    <n v="30"/>
    <n v="0"/>
    <n v="4.7"/>
    <n v="133"/>
    <n v="103"/>
    <n v="29580087"/>
    <n v="58000000"/>
    <x v="1610"/>
  </r>
  <r>
    <s v="District 9"/>
    <n v="1"/>
    <d v="2009-02-02T00:00:00"/>
    <s v="Color"/>
    <x v="5"/>
    <s v="English"/>
    <s v="South Africa"/>
    <s v="R"/>
    <s v="Sharlto Copley"/>
    <x v="1013"/>
    <n v="2000"/>
    <n v="2639"/>
    <n v="662"/>
    <n v="22000"/>
    <n v="8"/>
    <n v="472"/>
    <n v="112"/>
    <n v="115646235"/>
    <n v="30000000"/>
    <x v="1611"/>
  </r>
  <r>
    <s v="Drag Me to Hell"/>
    <n v="1"/>
    <d v="2009-09-09T00:00:00"/>
    <s v="Color"/>
    <x v="4"/>
    <s v="English"/>
    <s v="USA"/>
    <s v="PG-13"/>
    <s v="Bojana Novakovic"/>
    <x v="404"/>
    <n v="2000"/>
    <n v="5642"/>
    <n v="0"/>
    <n v="11000"/>
    <n v="6.6"/>
    <n v="397"/>
    <n v="99"/>
    <n v="42057340"/>
    <n v="30000000"/>
    <x v="1612"/>
  </r>
  <r>
    <s v="Dragonball: Evolution"/>
    <n v="1"/>
    <d v="2009-12-07T00:00:00"/>
    <s v="Color"/>
    <x v="5"/>
    <s v="English"/>
    <s v="USA"/>
    <s v="PG"/>
    <s v="Ian Whyte"/>
    <x v="41"/>
    <n v="473"/>
    <n v="1100"/>
    <n v="70"/>
    <n v="0"/>
    <n v="2.7"/>
    <n v="130"/>
    <n v="100"/>
    <n v="9353573"/>
    <n v="45000000"/>
    <x v="1613"/>
  </r>
  <r>
    <s v="Duplicity"/>
    <n v="1"/>
    <d v="2009-02-12T00:00:00"/>
    <s v="Color"/>
    <x v="1"/>
    <s v="English"/>
    <s v="USA"/>
    <s v="PG-13"/>
    <s v="Julia Roberts"/>
    <x v="871"/>
    <n v="8000"/>
    <n v="10623"/>
    <n v="209"/>
    <n v="0"/>
    <n v="6.2"/>
    <n v="211"/>
    <n v="125"/>
    <n v="40559930"/>
    <n v="60000000"/>
    <x v="1614"/>
  </r>
  <r>
    <s v="Enter the Void"/>
    <n v="1"/>
    <d v="2009-05-19T00:00:00"/>
    <s v="Color"/>
    <x v="2"/>
    <s v="English"/>
    <s v="France"/>
    <s v="Not Rated"/>
    <s v="Paz de la Huerta"/>
    <x v="1014"/>
    <n v="488"/>
    <n v="943"/>
    <n v="929"/>
    <n v="23000"/>
    <n v="7.3"/>
    <n v="216"/>
    <n v="161"/>
    <n v="336467"/>
    <n v="13000000"/>
    <x v="1615"/>
  </r>
  <r>
    <s v="Everybody's Fine"/>
    <n v="1"/>
    <d v="2009-12-11T00:00:00"/>
    <s v="Color"/>
    <x v="0"/>
    <s v="English"/>
    <s v="USA"/>
    <s v="PG-13"/>
    <s v="Robert De Niro"/>
    <x v="693"/>
    <n v="22000"/>
    <n v="23409"/>
    <n v="52"/>
    <n v="10000"/>
    <n v="7.2"/>
    <n v="160"/>
    <n v="99"/>
    <n v="8855646"/>
    <n v="21000000"/>
    <x v="1616"/>
  </r>
  <r>
    <s v="Extract"/>
    <n v="1"/>
    <d v="2009-08-21T00:00:00"/>
    <s v="Color"/>
    <x v="1"/>
    <s v="English"/>
    <s v="USA"/>
    <s v="R"/>
    <s v="J.K. Simmons"/>
    <x v="1015"/>
    <n v="24000"/>
    <n v="41867"/>
    <n v="406"/>
    <n v="0"/>
    <n v="6.2"/>
    <n v="192"/>
    <n v="92"/>
    <n v="10814185"/>
    <n v="8000000"/>
    <x v="1617"/>
  </r>
  <r>
    <s v="Fame"/>
    <n v="1"/>
    <d v="2009-01-27T00:00:00"/>
    <s v="Color"/>
    <x v="1"/>
    <s v="English"/>
    <s v="USA"/>
    <s v="PG"/>
    <s v="Kelsey Grammer"/>
    <x v="1016"/>
    <n v="808"/>
    <n v="5734"/>
    <n v="64"/>
    <n v="0"/>
    <n v="5"/>
    <n v="134"/>
    <n v="123"/>
    <n v="22452209"/>
    <n v="18000000"/>
    <x v="1618"/>
  </r>
  <r>
    <s v="Fantastic Mr. Fox"/>
    <n v="1"/>
    <d v="2009-12-29T00:00:00"/>
    <s v="Color"/>
    <x v="0"/>
    <s v="English"/>
    <s v="USA"/>
    <s v="PG"/>
    <s v="Bill Murray"/>
    <x v="296"/>
    <n v="13000"/>
    <n v="24770"/>
    <n v="0"/>
    <n v="15000"/>
    <n v="7.8"/>
    <n v="335"/>
    <n v="87"/>
    <n v="20999103"/>
    <n v="40000000"/>
    <x v="1619"/>
  </r>
  <r>
    <s v="Funny People"/>
    <n v="1"/>
    <d v="2009-03-24T00:00:00"/>
    <s v="Color"/>
    <x v="1"/>
    <s v="English"/>
    <s v="USA"/>
    <s v="R"/>
    <s v="Adam Sandler"/>
    <x v="705"/>
    <n v="11000"/>
    <n v="11852"/>
    <n v="0"/>
    <n v="0"/>
    <n v="6.4"/>
    <n v="230"/>
    <n v="153"/>
    <n v="51814190"/>
    <n v="75000000"/>
    <x v="1620"/>
  </r>
  <r>
    <s v="G.I. Joe: The Rise of Cobra"/>
    <n v="1"/>
    <d v="2009-01-30T00:00:00"/>
    <s v="Color"/>
    <x v="5"/>
    <s v="English"/>
    <s v="USA"/>
    <s v="PG-13"/>
    <s v="Joseph Gordon-Levitt"/>
    <x v="290"/>
    <n v="23000"/>
    <n v="26683"/>
    <n v="208"/>
    <n v="0"/>
    <n v="5.8"/>
    <n v="250"/>
    <n v="118"/>
    <n v="150167630"/>
    <n v="175000000"/>
    <x v="1621"/>
  </r>
  <r>
    <s v="Gamer"/>
    <n v="1"/>
    <d v="2009-09-27T00:00:00"/>
    <s v="Color"/>
    <x v="5"/>
    <s v="English"/>
    <s v="USA"/>
    <s v="R"/>
    <s v="Gerard Butler"/>
    <x v="759"/>
    <n v="18000"/>
    <n v="29926"/>
    <n v="83"/>
    <n v="0"/>
    <n v="5.8"/>
    <n v="180"/>
    <n v="95"/>
    <n v="20488579"/>
    <n v="50000000"/>
    <x v="1622"/>
  </r>
  <r>
    <s v="Get Low"/>
    <n v="1"/>
    <d v="2009-08-24T00:00:00"/>
    <s v="Color"/>
    <x v="2"/>
    <s v="English"/>
    <s v="USA"/>
    <s v="PG-13"/>
    <s v="Bill Murray"/>
    <x v="1017"/>
    <n v="13000"/>
    <n v="19330"/>
    <n v="11"/>
    <n v="0"/>
    <n v="7.1"/>
    <n v="160"/>
    <n v="100"/>
    <n v="9176553"/>
    <n v="7500000"/>
    <x v="1623"/>
  </r>
  <r>
    <s v="G-Force"/>
    <n v="1"/>
    <d v="2009-10-04T00:00:00"/>
    <s v="Color"/>
    <x v="5"/>
    <s v="English"/>
    <s v="USA"/>
    <s v="PG"/>
    <s v="Kelli Garner"/>
    <x v="1018"/>
    <n v="730"/>
    <n v="2217"/>
    <n v="12"/>
    <n v="0"/>
    <n v="5.0999999999999996"/>
    <n v="145"/>
    <n v="88"/>
    <n v="119420252"/>
    <n v="150000000"/>
    <x v="1624"/>
  </r>
  <r>
    <s v="Halloween II"/>
    <n v="1"/>
    <d v="2009-09-07T00:00:00"/>
    <s v="Color"/>
    <x v="4"/>
    <s v="English"/>
    <s v="USA"/>
    <s v="R"/>
    <s v="Scout Taylor-Compton"/>
    <x v="477"/>
    <n v="908"/>
    <n v="3226"/>
    <n v="0"/>
    <n v="3000"/>
    <n v="4.9000000000000004"/>
    <n v="220"/>
    <n v="119"/>
    <n v="33386128"/>
    <n v="15000000"/>
    <x v="1625"/>
  </r>
  <r>
    <s v="Hannah Montana: The Movie"/>
    <n v="1"/>
    <d v="2009-03-16T00:00:00"/>
    <s v="Color"/>
    <x v="1"/>
    <s v="English"/>
    <s v="USA"/>
    <s v="G"/>
    <s v="Emily Osment"/>
    <x v="266"/>
    <n v="1000"/>
    <n v="4516"/>
    <n v="23"/>
    <n v="0"/>
    <n v="4.2"/>
    <n v="131"/>
    <n v="102"/>
    <n v="79566871"/>
    <n v="30000000"/>
    <x v="1626"/>
  </r>
  <r>
    <s v="Harry Brown"/>
    <n v="1"/>
    <d v="2009-03-27T00:00:00"/>
    <s v="Color"/>
    <x v="5"/>
    <s v="English"/>
    <s v="UK"/>
    <s v="R"/>
    <s v="Joseph Gilgun"/>
    <x v="1019"/>
    <n v="788"/>
    <n v="2486"/>
    <n v="12"/>
    <n v="0"/>
    <n v="7.2"/>
    <n v="224"/>
    <n v="97"/>
    <n v="1818681"/>
    <n v="7300000"/>
    <x v="1627"/>
  </r>
  <r>
    <s v="Harry Potter and the Half-Blood Prince"/>
    <n v="1"/>
    <d v="2009-12-19T00:00:00"/>
    <s v="Color"/>
    <x v="0"/>
    <s v="English"/>
    <s v="UK"/>
    <s v="PG"/>
    <s v="Alan Rickman"/>
    <x v="863"/>
    <n v="25000"/>
    <n v="58753"/>
    <n v="282"/>
    <n v="10000"/>
    <n v="7.5"/>
    <n v="375"/>
    <n v="153"/>
    <n v="301956980"/>
    <n v="250000000"/>
    <x v="1628"/>
  </r>
  <r>
    <s v="He's Just Not That Into You"/>
    <n v="1"/>
    <d v="2009-07-15T00:00:00"/>
    <s v="Color"/>
    <x v="1"/>
    <s v="English"/>
    <s v="USA"/>
    <s v="PG-13"/>
    <s v="Carmen Perez"/>
    <x v="728"/>
    <n v="97"/>
    <n v="318"/>
    <n v="42"/>
    <n v="12000"/>
    <n v="6.4"/>
    <n v="161"/>
    <n v="129"/>
    <n v="93952276"/>
    <n v="40000000"/>
    <x v="1629"/>
  </r>
  <r>
    <s v="Hotel for Dogs"/>
    <n v="1"/>
    <d v="2009-10-09T00:00:00"/>
    <s v="Color"/>
    <x v="1"/>
    <s v="English"/>
    <s v="USA"/>
    <s v="PG"/>
    <s v="Don Cheadle"/>
    <x v="1020"/>
    <n v="3000"/>
    <n v="5174"/>
    <n v="87"/>
    <n v="1000"/>
    <n v="5.4"/>
    <n v="107"/>
    <n v="100"/>
    <n v="73023275"/>
    <n v="35000000"/>
    <x v="1630"/>
  </r>
  <r>
    <s v="I Am Love"/>
    <n v="1"/>
    <d v="2009-08-05T00:00:00"/>
    <s v="Color"/>
    <x v="2"/>
    <s v="Italian"/>
    <s v="Italy"/>
    <s v="R"/>
    <s v="Flavio Parenti"/>
    <x v="1021"/>
    <n v="144"/>
    <n v="474"/>
    <n v="64"/>
    <n v="0"/>
    <n v="7"/>
    <n v="181"/>
    <n v="120"/>
    <n v="5004648"/>
    <n v="10000000"/>
    <x v="1631"/>
  </r>
  <r>
    <s v="I Can Do Bad All by Myself"/>
    <n v="1"/>
    <d v="2009-09-03T00:00:00"/>
    <s v="Color"/>
    <x v="1"/>
    <s v="English"/>
    <s v="USA"/>
    <s v="PG-13"/>
    <s v="Eric Mendenhall"/>
    <x v="792"/>
    <n v="607"/>
    <n v="1465"/>
    <n v="0"/>
    <n v="1000"/>
    <n v="4.0999999999999996"/>
    <n v="36"/>
    <n v="113"/>
    <n v="51697449"/>
    <n v="13000000"/>
    <x v="1632"/>
  </r>
  <r>
    <s v="I Love You Phillip Morris"/>
    <n v="1"/>
    <d v="2009-08-19T00:00:00"/>
    <s v="Color"/>
    <x v="6"/>
    <s v="English"/>
    <s v="France"/>
    <s v="R"/>
    <s v="Dameon Clarke"/>
    <x v="1022"/>
    <n v="170"/>
    <n v="931"/>
    <n v="43"/>
    <n v="11000"/>
    <n v="6.6"/>
    <n v="242"/>
    <n v="102"/>
    <n v="2035566"/>
    <n v="13000000"/>
    <x v="1633"/>
  </r>
  <r>
    <s v="I Love You, Beth Cooper"/>
    <n v="1"/>
    <d v="2009-11-14T00:00:00"/>
    <s v="Color"/>
    <x v="1"/>
    <s v="English"/>
    <s v="Canada"/>
    <s v="PG-13"/>
    <s v="Alan Ruck"/>
    <x v="205"/>
    <n v="946"/>
    <n v="4072"/>
    <n v="0"/>
    <n v="0"/>
    <n v="5.3"/>
    <n v="107"/>
    <n v="102"/>
    <n v="14793904"/>
    <n v="18000000"/>
    <x v="1634"/>
  </r>
  <r>
    <s v="I Love You, Man"/>
    <n v="1"/>
    <d v="2009-05-15T00:00:00"/>
    <s v="Color"/>
    <x v="1"/>
    <s v="English"/>
    <s v="USA"/>
    <s v="R"/>
    <s v="J.K. Simmons"/>
    <x v="553"/>
    <n v="24000"/>
    <n v="28928"/>
    <n v="29"/>
    <n v="0"/>
    <n v="7.1"/>
    <n v="215"/>
    <n v="105"/>
    <n v="71347010"/>
    <n v="40000000"/>
    <x v="1635"/>
  </r>
  <r>
    <s v="Ice Age: Dawn of the Dinosaurs"/>
    <n v="1"/>
    <d v="2009-10-10T00:00:00"/>
    <s v="Color"/>
    <x v="5"/>
    <s v="English"/>
    <s v="USA"/>
    <s v="PG"/>
    <s v="Denis Leary"/>
    <x v="783"/>
    <n v="835"/>
    <n v="1258"/>
    <n v="107"/>
    <n v="0"/>
    <n v="7"/>
    <n v="188"/>
    <n v="94"/>
    <n v="196573705"/>
    <n v="90000000"/>
    <x v="1636"/>
  </r>
  <r>
    <s v="Imagine That"/>
    <n v="1"/>
    <d v="2009-12-19T00:00:00"/>
    <s v="Color"/>
    <x v="1"/>
    <s v="English"/>
    <s v="USA"/>
    <s v="PG"/>
    <s v="Stephen Root"/>
    <x v="1023"/>
    <n v="939"/>
    <n v="3742"/>
    <n v="11"/>
    <n v="610"/>
    <n v="5.6"/>
    <n v="93"/>
    <n v="107"/>
    <n v="16088610"/>
    <n v="55000000"/>
    <x v="1637"/>
  </r>
  <r>
    <s v="Inglourious Basterds"/>
    <n v="1"/>
    <d v="2009-03-17T00:00:00"/>
    <s v="Color"/>
    <x v="0"/>
    <s v="English"/>
    <s v="USA"/>
    <s v="R"/>
    <s v="Michael Fassbender"/>
    <x v="482"/>
    <n v="13000"/>
    <n v="36741"/>
    <n v="16000"/>
    <n v="42000"/>
    <n v="8.3000000000000007"/>
    <n v="486"/>
    <n v="153"/>
    <n v="120523073"/>
    <n v="75000000"/>
    <x v="1638"/>
  </r>
  <r>
    <s v="Invictus"/>
    <n v="1"/>
    <d v="2009-03-20T00:00:00"/>
    <s v="Color"/>
    <x v="6"/>
    <s v="English"/>
    <s v="USA"/>
    <s v="PG-13"/>
    <s v="Matt Damon"/>
    <x v="105"/>
    <n v="13000"/>
    <n v="24458"/>
    <n v="16000"/>
    <n v="23000"/>
    <n v="7.4"/>
    <n v="306"/>
    <n v="134"/>
    <n v="37479778"/>
    <n v="60000000"/>
    <x v="1639"/>
  </r>
  <r>
    <s v="It's Complicated"/>
    <n v="1"/>
    <d v="2009-02-01T00:00:00"/>
    <s v="Color"/>
    <x v="1"/>
    <s v="English"/>
    <s v="USA"/>
    <s v="R"/>
    <s v="Meryl Streep"/>
    <x v="149"/>
    <n v="11000"/>
    <n v="15226"/>
    <n v="278"/>
    <n v="0"/>
    <n v="6.6"/>
    <n v="187"/>
    <n v="120"/>
    <n v="112703470"/>
    <n v="85000000"/>
    <x v="1640"/>
  </r>
  <r>
    <s v="Jennifer's Body"/>
    <n v="1"/>
    <d v="2009-08-30T00:00:00"/>
    <s v="Color"/>
    <x v="1"/>
    <s v="English"/>
    <s v="USA"/>
    <s v="R"/>
    <s v="J.K. Simmons"/>
    <x v="646"/>
    <n v="24000"/>
    <n v="24805"/>
    <n v="45"/>
    <n v="6000"/>
    <n v="5.0999999999999996"/>
    <n v="300"/>
    <n v="107"/>
    <n v="16204793"/>
    <n v="16000000"/>
    <x v="1641"/>
  </r>
  <r>
    <s v="Julie &amp; Julia"/>
    <n v="1"/>
    <d v="2009-08-07T00:00:00"/>
    <s v="Color"/>
    <x v="6"/>
    <s v="English"/>
    <s v="USA"/>
    <s v="PG-13"/>
    <s v="Meryl Streep"/>
    <x v="65"/>
    <n v="11000"/>
    <n v="13321"/>
    <n v="0"/>
    <n v="13000"/>
    <n v="7"/>
    <n v="252"/>
    <n v="123"/>
    <n v="94125426"/>
    <n v="40000000"/>
    <x v="1642"/>
  </r>
  <r>
    <s v="Knowing"/>
    <n v="1"/>
    <d v="2009-01-23T00:00:00"/>
    <s v="Color"/>
    <x v="2"/>
    <s v="English"/>
    <s v="USA"/>
    <s v="PG-13"/>
    <s v="Nicolas Cage"/>
    <x v="589"/>
    <n v="12000"/>
    <n v="13421"/>
    <n v="295"/>
    <n v="0"/>
    <n v="6.2"/>
    <n v="279"/>
    <n v="121"/>
    <n v="79948113"/>
    <n v="50000000"/>
    <x v="1643"/>
  </r>
  <r>
    <s v="Land of the Lost"/>
    <n v="1"/>
    <d v="2009-11-24T00:00:00"/>
    <s v="Color"/>
    <x v="0"/>
    <s v="English"/>
    <s v="USA"/>
    <s v="PG-13"/>
    <s v="Will Ferrell"/>
    <x v="381"/>
    <n v="8000"/>
    <n v="10552"/>
    <n v="52"/>
    <n v="0"/>
    <n v="5.4"/>
    <n v="167"/>
    <n v="102"/>
    <n v="49392095"/>
    <n v="100000000"/>
    <x v="1644"/>
  </r>
  <r>
    <s v="Law Abiding Citizen"/>
    <n v="1"/>
    <d v="2009-08-07T00:00:00"/>
    <s v="Color"/>
    <x v="3"/>
    <s v="English"/>
    <s v="USA"/>
    <s v="R"/>
    <s v="Gerard Butler"/>
    <x v="456"/>
    <n v="18000"/>
    <n v="22517"/>
    <n v="473"/>
    <n v="21000"/>
    <n v="7.4"/>
    <n v="216"/>
    <n v="118"/>
    <n v="73343413"/>
    <n v="50000000"/>
    <x v="1645"/>
  </r>
  <r>
    <s v="Love Happens"/>
    <n v="1"/>
    <d v="2009-07-05T00:00:00"/>
    <s v="Color"/>
    <x v="2"/>
    <s v="English"/>
    <s v="USA"/>
    <s v="PG-13"/>
    <s v="Judy Greer"/>
    <x v="1024"/>
    <n v="2000"/>
    <n v="4947"/>
    <n v="7"/>
    <n v="0"/>
    <n v="5.6"/>
    <n v="111"/>
    <n v="109"/>
    <n v="22927390"/>
    <n v="18000000"/>
    <x v="1646"/>
  </r>
  <r>
    <s v="Micmacs"/>
    <n v="1"/>
    <d v="2009-11-11T00:00:00"/>
    <s v="Color"/>
    <x v="5"/>
    <s v="French"/>
    <s v="France"/>
    <s v="R"/>
    <s v="Omar Sy"/>
    <x v="164"/>
    <n v="1000"/>
    <n v="1342"/>
    <n v="0"/>
    <n v="0"/>
    <n v="7.2"/>
    <n v="213"/>
    <n v="105"/>
    <n v="1260917"/>
    <n v="27000000"/>
    <x v="1647"/>
  </r>
  <r>
    <s v="Miss March"/>
    <n v="1"/>
    <d v="2009-09-20T00:00:00"/>
    <s v="Color"/>
    <x v="1"/>
    <s v="English"/>
    <s v="USA"/>
    <s v="R"/>
    <s v="Hugh M. Hefner"/>
    <x v="1025"/>
    <n v="373"/>
    <n v="1831"/>
    <n v="138"/>
    <n v="985"/>
    <n v="5.0999999999999996"/>
    <n v="76"/>
    <n v="90"/>
    <n v="4542775"/>
    <n v="6000000"/>
    <x v="1648"/>
  </r>
  <r>
    <s v="Monsters vs. Aliens"/>
    <n v="1"/>
    <d v="2009-05-30T00:00:00"/>
    <s v="Color"/>
    <x v="5"/>
    <s v="English"/>
    <s v="USA"/>
    <s v="PG"/>
    <s v="Amy Poehler"/>
    <x v="1026"/>
    <n v="1000"/>
    <n v="2579"/>
    <n v="11"/>
    <n v="0"/>
    <n v="6.5"/>
    <n v="219"/>
    <n v="94"/>
    <n v="198332128"/>
    <n v="175000000"/>
    <x v="1649"/>
  </r>
  <r>
    <s v="Moon"/>
    <n v="1"/>
    <d v="2009-07-12T00:00:00"/>
    <s v="Color"/>
    <x v="2"/>
    <s v="English"/>
    <s v="UK"/>
    <s v="R"/>
    <s v="Kevin Spacey"/>
    <x v="1027"/>
    <n v="18000"/>
    <n v="19404"/>
    <n v="0"/>
    <n v="47000"/>
    <n v="7.9"/>
    <n v="415"/>
    <n v="97"/>
    <n v="5009677"/>
    <n v="5000000"/>
    <x v="1650"/>
  </r>
  <r>
    <s v="Mother and Child"/>
    <n v="1"/>
    <d v="2009-07-22T00:00:00"/>
    <s v="Color"/>
    <x v="2"/>
    <s v="English"/>
    <s v="USA"/>
    <s v="R"/>
    <s v="Naomi Watts"/>
    <x v="1028"/>
    <n v="6000"/>
    <n v="8876"/>
    <n v="127"/>
    <n v="0"/>
    <n v="7.2"/>
    <n v="161"/>
    <n v="125"/>
    <n v="1110286"/>
    <n v="4825000"/>
    <x v="1651"/>
  </r>
  <r>
    <s v="Motherhood"/>
    <n v="1"/>
    <d v="2009-04-04T00:00:00"/>
    <s v="Color"/>
    <x v="1"/>
    <s v="English"/>
    <s v="USA"/>
    <s v="PG-13"/>
    <s v="Stephanie Szostak"/>
    <x v="1029"/>
    <n v="1000"/>
    <n v="3146"/>
    <n v="8"/>
    <n v="546"/>
    <n v="4.7"/>
    <n v="43"/>
    <n v="90"/>
    <n v="92900"/>
    <n v="5000000"/>
    <x v="1652"/>
  </r>
  <r>
    <s v="My Bloody Valentine"/>
    <n v="1"/>
    <d v="2009-06-10T00:00:00"/>
    <s v="Color"/>
    <x v="4"/>
    <s v="English"/>
    <s v="USA"/>
    <s v="R"/>
    <s v="Jensen Ackles"/>
    <x v="36"/>
    <n v="10000"/>
    <n v="14159"/>
    <n v="71"/>
    <n v="0"/>
    <n v="5.5"/>
    <n v="264"/>
    <n v="101"/>
    <n v="51527787"/>
    <n v="15000000"/>
    <x v="1653"/>
  </r>
  <r>
    <s v="My Life in Ruins"/>
    <n v="1"/>
    <d v="2009-11-06T00:00:00"/>
    <s v="Color"/>
    <x v="1"/>
    <s v="English"/>
    <s v="USA"/>
    <s v="PG-13"/>
    <s v="Nia Vardalos"/>
    <x v="72"/>
    <n v="567"/>
    <n v="2016"/>
    <n v="80"/>
    <n v="0"/>
    <n v="5.9"/>
    <n v="112"/>
    <n v="98"/>
    <n v="8662318"/>
    <n v="17000000"/>
    <x v="1654"/>
  </r>
  <r>
    <s v="My Sister's Keeper"/>
    <n v="1"/>
    <d v="2009-02-27T00:00:00"/>
    <s v="Color"/>
    <x v="2"/>
    <s v="English"/>
    <s v="USA"/>
    <s v="PG-13"/>
    <s v="Jason Patric"/>
    <x v="369"/>
    <n v="673"/>
    <n v="1775"/>
    <n v="415"/>
    <n v="15000"/>
    <n v="7.4"/>
    <n v="148"/>
    <n v="109"/>
    <n v="49185998"/>
    <n v="30000000"/>
    <x v="1655"/>
  </r>
  <r>
    <s v="New in Town"/>
    <n v="1"/>
    <d v="2009-10-08T00:00:00"/>
    <s v="Color"/>
    <x v="1"/>
    <s v="English"/>
    <s v="USA"/>
    <s v="PG"/>
    <s v="J.K. Simmons"/>
    <x v="1030"/>
    <n v="24000"/>
    <n v="25792"/>
    <n v="3"/>
    <n v="0"/>
    <n v="5.6"/>
    <n v="121"/>
    <n v="97"/>
    <n v="16699684"/>
    <n v="8000000"/>
    <x v="1656"/>
  </r>
  <r>
    <s v="Next Day Air"/>
    <n v="1"/>
    <d v="2009-07-16T00:00:00"/>
    <s v="Color"/>
    <x v="5"/>
    <s v="English"/>
    <s v="USA"/>
    <s v="R"/>
    <s v="Omari Hardwick"/>
    <x v="1031"/>
    <n v="1000"/>
    <n v="4815"/>
    <n v="23"/>
    <n v="545"/>
    <n v="5.9"/>
    <n v="49"/>
    <n v="84"/>
    <n v="10017041"/>
    <n v="3000000"/>
    <x v="1657"/>
  </r>
  <r>
    <s v="Night at the Museum: Battle of the Smithsonian"/>
    <n v="1"/>
    <d v="2009-07-17T00:00:00"/>
    <s v="Color"/>
    <x v="0"/>
    <s v="English"/>
    <s v="USA"/>
    <s v="PG"/>
    <s v="Robin Williams"/>
    <x v="326"/>
    <n v="49000"/>
    <n v="54039"/>
    <n v="189"/>
    <n v="2000"/>
    <n v="5.9"/>
    <n v="185"/>
    <n v="105"/>
    <n v="177243721"/>
    <n v="150000000"/>
    <x v="1658"/>
  </r>
  <r>
    <s v="Nine"/>
    <n v="1"/>
    <d v="2009-11-18T00:00:00"/>
    <s v="Black and White"/>
    <x v="2"/>
    <s v="English"/>
    <s v="USA"/>
    <s v="PG-13"/>
    <s v="Fergie"/>
    <x v="335"/>
    <n v="529"/>
    <n v="619"/>
    <n v="252"/>
    <n v="0"/>
    <n v="5.8"/>
    <n v="205"/>
    <n v="118"/>
    <n v="19673424"/>
    <n v="80000000"/>
    <x v="1659"/>
  </r>
  <r>
    <s v="Ninja Assassin"/>
    <n v="1"/>
    <d v="2009-11-04T00:00:00"/>
    <s v="Color"/>
    <x v="5"/>
    <s v="English"/>
    <s v="USA"/>
    <s v="R"/>
    <s v="ShÃ´ Kosugi"/>
    <x v="740"/>
    <n v="330"/>
    <n v="701"/>
    <n v="160"/>
    <n v="0"/>
    <n v="6.4"/>
    <n v="235"/>
    <n v="99"/>
    <n v="38105077"/>
    <n v="40000000"/>
    <x v="1660"/>
  </r>
  <r>
    <s v="Not Easily Broken"/>
    <n v="1"/>
    <d v="2009-05-01T00:00:00"/>
    <s v="Color"/>
    <x v="2"/>
    <s v="English"/>
    <s v="USA"/>
    <s v="PG-13"/>
    <s v="Eddie Cibrian"/>
    <x v="1032"/>
    <n v="849"/>
    <n v="2269"/>
    <n v="1000"/>
    <n v="738"/>
    <n v="6.1"/>
    <n v="45"/>
    <n v="99"/>
    <n v="10572742"/>
    <n v="8000000"/>
    <x v="1661"/>
  </r>
  <r>
    <s v="Observe and Report"/>
    <n v="1"/>
    <d v="2009-09-12T00:00:00"/>
    <s v="Color"/>
    <x v="1"/>
    <s v="English"/>
    <s v="USA"/>
    <s v="R"/>
    <s v="Collette Wolfe"/>
    <x v="1033"/>
    <n v="390"/>
    <n v="727"/>
    <n v="62"/>
    <n v="0"/>
    <n v="5.8"/>
    <n v="190"/>
    <n v="86"/>
    <n v="23993605"/>
    <n v="18000000"/>
    <x v="1662"/>
  </r>
  <r>
    <s v="Oceans"/>
    <n v="1"/>
    <d v="2009-06-06T00:00:00"/>
    <s v="Color"/>
    <x v="9"/>
    <s v="French"/>
    <s v="France"/>
    <s v="G"/>
    <s v="Pedro ArmendÃ¡riz Jr."/>
    <x v="308"/>
    <n v="67"/>
    <n v="152"/>
    <n v="63"/>
    <n v="0"/>
    <n v="7.8"/>
    <n v="113"/>
    <n v="104"/>
    <n v="19406406"/>
    <n v="40000000"/>
    <x v="1663"/>
  </r>
  <r>
    <s v="Old Dogs"/>
    <n v="1"/>
    <d v="2009-05-08T00:00:00"/>
    <s v="Color"/>
    <x v="1"/>
    <s v="English"/>
    <s v="USA"/>
    <s v="PG"/>
    <s v="Robin Williams"/>
    <x v="451"/>
    <n v="49000"/>
    <n v="53370"/>
    <n v="12"/>
    <n v="0"/>
    <n v="5.4"/>
    <n v="124"/>
    <n v="88"/>
    <n v="49474048"/>
    <n v="35000000"/>
    <x v="1664"/>
  </r>
  <r>
    <s v="Ondine"/>
    <n v="1"/>
    <d v="2009-11-05T00:00:00"/>
    <s v="Color"/>
    <x v="2"/>
    <s v="English"/>
    <s v="Ireland"/>
    <s v="PG-13"/>
    <s v="Tony Curran"/>
    <x v="425"/>
    <n v="845"/>
    <n v="1554"/>
    <n v="277"/>
    <n v="0"/>
    <n v="6.8"/>
    <n v="123"/>
    <n v="111"/>
    <n v="548934"/>
    <n v="12000000"/>
    <x v="1665"/>
  </r>
  <r>
    <s v="Paa"/>
    <n v="1"/>
    <d v="2009-11-02T00:00:00"/>
    <s v="Color"/>
    <x v="1"/>
    <s v="Hindi"/>
    <s v="India"/>
    <m/>
    <s v="Vidya Balan"/>
    <x v="1034"/>
    <n v="464"/>
    <n v="1045"/>
    <n v="12"/>
    <n v="504"/>
    <n v="7.2"/>
    <n v="12"/>
    <n v="133"/>
    <n v="199228"/>
    <n v="150000000"/>
    <x v="1666"/>
  </r>
  <r>
    <s v="Pandorum"/>
    <n v="1"/>
    <d v="2009-09-03T00:00:00"/>
    <s v="Color"/>
    <x v="5"/>
    <s v="English"/>
    <s v="Germany"/>
    <s v="R"/>
    <s v="Norman Reedus"/>
    <x v="1001"/>
    <n v="12000"/>
    <n v="14127"/>
    <n v="22"/>
    <n v="10000"/>
    <n v="6.8"/>
    <n v="219"/>
    <n v="108"/>
    <n v="10326062"/>
    <n v="33000000"/>
    <x v="1667"/>
  </r>
  <r>
    <s v="Paul Blart: Mall Cop"/>
    <n v="1"/>
    <d v="2009-12-11T00:00:00"/>
    <s v="Color"/>
    <x v="5"/>
    <s v="English"/>
    <s v="USA"/>
    <s v="PG"/>
    <s v="Erick Avari"/>
    <x v="76"/>
    <n v="567"/>
    <n v="2954"/>
    <n v="41"/>
    <n v="0"/>
    <n v="5.2"/>
    <n v="167"/>
    <n v="91"/>
    <n v="20819129"/>
    <n v="26000000"/>
    <x v="1668"/>
  </r>
  <r>
    <s v="Planet 51"/>
    <n v="1"/>
    <d v="2009-03-10T00:00:00"/>
    <s v="Color"/>
    <x v="0"/>
    <s v="English"/>
    <s v="Spain"/>
    <s v="PG"/>
    <s v="Dwayne Johnson"/>
    <x v="1035"/>
    <n v="12000"/>
    <n v="22668"/>
    <n v="2"/>
    <n v="0"/>
    <n v="6.1"/>
    <n v="156"/>
    <n v="91"/>
    <n v="42194060"/>
    <n v="70000000"/>
    <x v="1669"/>
  </r>
  <r>
    <s v="Post Grad"/>
    <n v="1"/>
    <d v="2009-02-07T00:00:00"/>
    <s v="Color"/>
    <x v="1"/>
    <s v="English"/>
    <s v="USA"/>
    <s v="PG-13"/>
    <s v="J.K. Simmons"/>
    <x v="1036"/>
    <n v="24000"/>
    <n v="25637"/>
    <n v="96"/>
    <n v="0"/>
    <n v="5.3"/>
    <n v="97"/>
    <n v="88"/>
    <n v="6373693"/>
    <n v="15000000"/>
    <x v="1670"/>
  </r>
  <r>
    <s v="Precious"/>
    <n v="1"/>
    <d v="2009-08-23T00:00:00"/>
    <s v="Color"/>
    <x v="2"/>
    <s v="English"/>
    <s v="USA"/>
    <s v="R"/>
    <s v="Mo'Nique"/>
    <x v="1037"/>
    <n v="940"/>
    <n v="3277"/>
    <n v="304"/>
    <n v="12000"/>
    <n v="7.3"/>
    <n v="323"/>
    <n v="109"/>
    <n v="47536959"/>
    <n v="10000000"/>
    <x v="1671"/>
  </r>
  <r>
    <s v="Princess Kaiulani"/>
    <n v="1"/>
    <d v="2009-03-27T00:00:00"/>
    <s v="Color"/>
    <x v="2"/>
    <s v="English"/>
    <s v="USA"/>
    <s v="PG"/>
    <s v="Q'orianka Kilcher"/>
    <x v="1038"/>
    <n v="679"/>
    <n v="1426"/>
    <n v="3"/>
    <n v="0"/>
    <n v="6.2"/>
    <n v="26"/>
    <n v="97"/>
    <n v="883887"/>
    <n v="9000000"/>
    <x v="1672"/>
  </r>
  <r>
    <s v="Public Enemies"/>
    <n v="1"/>
    <d v="2009-11-30T00:00:00"/>
    <s v="Color"/>
    <x v="6"/>
    <s v="English"/>
    <s v="USA"/>
    <s v="R"/>
    <s v="Johnny Depp"/>
    <x v="161"/>
    <n v="40000"/>
    <n v="64599"/>
    <n v="0"/>
    <n v="0"/>
    <n v="7"/>
    <n v="357"/>
    <n v="140"/>
    <n v="97030725"/>
    <n v="100000000"/>
    <x v="1673"/>
  </r>
  <r>
    <s v="Race to Witch Mountain"/>
    <n v="1"/>
    <d v="2009-05-05T00:00:00"/>
    <s v="Color"/>
    <x v="5"/>
    <s v="English"/>
    <s v="USA"/>
    <s v="PG"/>
    <s v="Dwayne Johnson"/>
    <x v="814"/>
    <n v="12000"/>
    <n v="14007"/>
    <n v="99"/>
    <n v="0"/>
    <n v="5.7"/>
    <n v="166"/>
    <n v="98"/>
    <n v="67128202"/>
    <n v="65000000"/>
    <x v="1674"/>
  </r>
  <r>
    <s v="Saint John of Las Vegas"/>
    <n v="1"/>
    <d v="2009-03-16T00:00:00"/>
    <s v="Color"/>
    <x v="1"/>
    <s v="English"/>
    <s v="USA"/>
    <s v="R"/>
    <s v="Peter Dinklage"/>
    <x v="1039"/>
    <n v="22000"/>
    <n v="36885"/>
    <n v="0"/>
    <n v="407"/>
    <n v="5.8"/>
    <n v="45"/>
    <n v="85"/>
    <n v="100669"/>
    <n v="3800000"/>
    <x v="1675"/>
  </r>
  <r>
    <s v="Saw VI"/>
    <n v="1"/>
    <d v="2009-08-26T00:00:00"/>
    <s v="Color"/>
    <x v="4"/>
    <s v="English"/>
    <s v="Canada"/>
    <s v="R"/>
    <s v="Costas Mandylor"/>
    <x v="1040"/>
    <n v="723"/>
    <n v="3101"/>
    <n v="52"/>
    <n v="0"/>
    <n v="6"/>
    <n v="156"/>
    <n v="92"/>
    <n v="27669413"/>
    <n v="11000000"/>
    <x v="1676"/>
  </r>
  <r>
    <s v="Sherlock Holmes"/>
    <n v="1"/>
    <d v="2009-10-10T00:00:00"/>
    <s v="Color"/>
    <x v="5"/>
    <s v="English"/>
    <s v="USA"/>
    <s v="PG-13"/>
    <s v="Robert Downey Jr."/>
    <x v="102"/>
    <n v="21000"/>
    <n v="23996"/>
    <n v="0"/>
    <n v="20000"/>
    <n v="7.6"/>
    <n v="415"/>
    <n v="128"/>
    <n v="209019489"/>
    <n v="90000000"/>
    <x v="1677"/>
  </r>
  <r>
    <s v="Shorts"/>
    <n v="1"/>
    <d v="2009-04-16T00:00:00"/>
    <s v="Color"/>
    <x v="1"/>
    <s v="English"/>
    <s v="USA"/>
    <s v="PG"/>
    <s v="Jimmy Bennett"/>
    <x v="274"/>
    <n v="87000"/>
    <n v="88422"/>
    <n v="0"/>
    <n v="431"/>
    <n v="4.9000000000000004"/>
    <n v="103"/>
    <n v="89"/>
    <n v="20916309"/>
    <n v="40000000"/>
    <x v="1678"/>
  </r>
  <r>
    <s v="Solitary Man"/>
    <n v="1"/>
    <d v="2009-11-24T00:00:00"/>
    <s v="Color"/>
    <x v="1"/>
    <s v="English"/>
    <s v="USA"/>
    <s v="R"/>
    <s v="Jenna Fischer"/>
    <x v="1041"/>
    <n v="966"/>
    <n v="2661"/>
    <n v="34"/>
    <n v="0"/>
    <n v="6.4"/>
    <n v="116"/>
    <n v="90"/>
    <n v="4360548"/>
    <n v="15000000"/>
    <x v="1679"/>
  </r>
  <r>
    <s v="Sorority Row"/>
    <n v="1"/>
    <d v="2009-11-01T00:00:00"/>
    <s v="Color"/>
    <x v="4"/>
    <s v="English"/>
    <s v="USA"/>
    <s v="R"/>
    <s v="Julian Morris"/>
    <x v="1042"/>
    <n v="1000"/>
    <n v="3142"/>
    <n v="10"/>
    <n v="0"/>
    <n v="5.0999999999999996"/>
    <n v="167"/>
    <n v="101"/>
    <n v="11956207"/>
    <n v="16000000"/>
    <x v="1680"/>
  </r>
  <r>
    <s v="Soul Kitchen"/>
    <n v="1"/>
    <d v="2009-07-24T00:00:00"/>
    <s v="Color"/>
    <x v="1"/>
    <s v="German"/>
    <s v="Germany"/>
    <m/>
    <s v="Udo Kier"/>
    <x v="1043"/>
    <n v="595"/>
    <n v="1519"/>
    <n v="766"/>
    <n v="0"/>
    <n v="7.3"/>
    <n v="115"/>
    <n v="99"/>
    <n v="274385"/>
    <n v="4000000"/>
    <x v="1681"/>
  </r>
  <r>
    <s v="Splice"/>
    <n v="1"/>
    <d v="2009-11-18T00:00:00"/>
    <s v="Color"/>
    <x v="2"/>
    <s v="English"/>
    <s v="Canada"/>
    <s v="R"/>
    <s v="Sarah Polley"/>
    <x v="1044"/>
    <n v="900"/>
    <n v="2222"/>
    <n v="165"/>
    <n v="12000"/>
    <n v="5.8"/>
    <n v="368"/>
    <n v="104"/>
    <n v="16999046"/>
    <n v="26000000"/>
    <x v="1682"/>
  </r>
  <r>
    <s v="Star Trek"/>
    <n v="1"/>
    <d v="2009-06-22T00:00:00"/>
    <s v="Color"/>
    <x v="5"/>
    <s v="English"/>
    <s v="USA"/>
    <s v="PG-13"/>
    <s v="Chris Hemsworth"/>
    <x v="794"/>
    <n v="26000"/>
    <n v="39284"/>
    <n v="14000"/>
    <n v="19000"/>
    <n v="8"/>
    <n v="518"/>
    <n v="127"/>
    <n v="257704099"/>
    <n v="150000000"/>
    <x v="1683"/>
  </r>
  <r>
    <s v="Street Fighter: The Legend of Chun-Li"/>
    <n v="1"/>
    <d v="2009-12-25T00:00:00"/>
    <s v="Color"/>
    <x v="5"/>
    <s v="English"/>
    <s v="Canada"/>
    <s v="PG-13"/>
    <s v="Chris Klein"/>
    <x v="94"/>
    <n v="841"/>
    <n v="1385"/>
    <n v="43"/>
    <n v="0"/>
    <n v="3.7"/>
    <n v="103"/>
    <n v="96"/>
    <n v="8742261"/>
    <n v="18000000"/>
    <x v="1684"/>
  </r>
  <r>
    <s v="Surrogates"/>
    <n v="1"/>
    <d v="2009-11-28T00:00:00"/>
    <s v="Color"/>
    <x v="5"/>
    <s v="English"/>
    <s v="USA"/>
    <s v="PG-13"/>
    <s v="Bruce Willis"/>
    <x v="143"/>
    <n v="13000"/>
    <n v="18132"/>
    <n v="84"/>
    <n v="0"/>
    <n v="6.3"/>
    <n v="258"/>
    <n v="89"/>
    <n v="38542418"/>
    <n v="80000000"/>
    <x v="1685"/>
  </r>
  <r>
    <s v="Survival of the Dead"/>
    <n v="1"/>
    <d v="2009-02-19T00:00:00"/>
    <s v="Color"/>
    <x v="4"/>
    <s v="English"/>
    <s v="USA"/>
    <s v="R"/>
    <s v="Julian Richings"/>
    <x v="683"/>
    <n v="648"/>
    <n v="1951"/>
    <n v="0"/>
    <n v="0"/>
    <n v="5"/>
    <n v="274"/>
    <n v="90"/>
    <n v="101055"/>
    <n v="4000000"/>
    <x v="1686"/>
  </r>
  <r>
    <s v="Taking Woodstock"/>
    <n v="1"/>
    <d v="2009-11-10T00:00:00"/>
    <s v="Color"/>
    <x v="1"/>
    <s v="English"/>
    <s v="USA"/>
    <s v="R"/>
    <s v="Imelda Staunton"/>
    <x v="31"/>
    <n v="579"/>
    <n v="1500"/>
    <n v="0"/>
    <n v="0"/>
    <n v="6.7"/>
    <n v="210"/>
    <n v="120"/>
    <n v="7443007"/>
    <n v="30000000"/>
    <x v="1687"/>
  </r>
  <r>
    <s v="Tanner Hall"/>
    <n v="1"/>
    <d v="2009-01-15T00:00:00"/>
    <s v="Color"/>
    <x v="2"/>
    <s v="English"/>
    <s v="USA"/>
    <s v="R"/>
    <s v="Tom Everett Scott"/>
    <x v="1045"/>
    <n v="433"/>
    <n v="1929"/>
    <n v="15"/>
    <n v="448"/>
    <n v="5.9"/>
    <n v="21"/>
    <n v="96"/>
    <n v="5005"/>
    <n v="3000000"/>
    <x v="1688"/>
  </r>
  <r>
    <s v="Terminator Salvation"/>
    <n v="1"/>
    <d v="2009-02-07T00:00:00"/>
    <s v="Color"/>
    <x v="5"/>
    <s v="English"/>
    <s v="USA"/>
    <s v="PG-13"/>
    <s v="Christian Bale"/>
    <x v="26"/>
    <n v="23000"/>
    <n v="27468"/>
    <n v="368"/>
    <n v="0"/>
    <n v="6.6"/>
    <n v="422"/>
    <n v="118"/>
    <n v="125320003"/>
    <n v="200000000"/>
    <x v="1689"/>
  </r>
  <r>
    <s v="The Blind Side"/>
    <n v="1"/>
    <d v="2009-09-13T00:00:00"/>
    <s v="Color"/>
    <x v="6"/>
    <s v="English"/>
    <s v="USA"/>
    <s v="PG-13"/>
    <s v="Catherine Dyer"/>
    <x v="433"/>
    <n v="768"/>
    <n v="3389"/>
    <n v="102"/>
    <n v="38000"/>
    <n v="7.7"/>
    <n v="261"/>
    <n v="129"/>
    <n v="255950375"/>
    <n v="29000000"/>
    <x v="1690"/>
  </r>
  <r>
    <s v="The Boondock Saints II: All Saints Day"/>
    <n v="1"/>
    <d v="2009-02-20T00:00:00"/>
    <s v="Color"/>
    <x v="5"/>
    <s v="English"/>
    <s v="USA"/>
    <s v="R"/>
    <s v="Norman Reedus"/>
    <x v="1046"/>
    <n v="12000"/>
    <n v="17524"/>
    <n v="78"/>
    <n v="0"/>
    <n v="6.3"/>
    <n v="91"/>
    <n v="138"/>
    <n v="10269307"/>
    <n v="8000000"/>
    <x v="1691"/>
  </r>
  <r>
    <s v="The Box"/>
    <n v="1"/>
    <d v="2009-09-01T00:00:00"/>
    <s v="Color"/>
    <x v="2"/>
    <s v="English"/>
    <s v="USA"/>
    <s v="PG-13"/>
    <s v="Frank Langella"/>
    <x v="187"/>
    <n v="902"/>
    <n v="2466"/>
    <n v="219"/>
    <n v="0"/>
    <n v="5.6"/>
    <n v="287"/>
    <n v="115"/>
    <n v="15045676"/>
    <n v="16000000"/>
    <x v="1692"/>
  </r>
  <r>
    <s v="The Damned United"/>
    <n v="1"/>
    <d v="2009-12-08T00:00:00"/>
    <s v="Color"/>
    <x v="6"/>
    <s v="English"/>
    <s v="UK"/>
    <s v="R"/>
    <s v="Stephen Graham"/>
    <x v="1047"/>
    <n v="1000"/>
    <n v="1163"/>
    <n v="0"/>
    <n v="0"/>
    <n v="7.6"/>
    <n v="145"/>
    <n v="98"/>
    <n v="449558"/>
    <n v="10000000"/>
    <x v="1693"/>
  </r>
  <r>
    <s v="The Final Destination"/>
    <n v="1"/>
    <d v="2009-09-08T00:00:00"/>
    <s v="Color"/>
    <x v="4"/>
    <s v="English"/>
    <s v="USA"/>
    <s v="R"/>
    <s v="Krista Allen"/>
    <x v="466"/>
    <n v="164000"/>
    <n v="303717"/>
    <n v="160"/>
    <n v="0"/>
    <n v="5.2"/>
    <n v="221"/>
    <n v="82"/>
    <n v="66466372"/>
    <n v="40000000"/>
    <x v="1694"/>
  </r>
  <r>
    <s v="The Fourth Kind"/>
    <n v="1"/>
    <d v="2009-03-03T00:00:00"/>
    <s v="Color"/>
    <x v="7"/>
    <s v="English"/>
    <s v="USA"/>
    <s v="PG-13"/>
    <s v="Milla Jovovich"/>
    <x v="1048"/>
    <n v="14000"/>
    <n v="15251"/>
    <n v="58"/>
    <n v="15000"/>
    <n v="5.9"/>
    <n v="183"/>
    <n v="98"/>
    <n v="25464480"/>
    <n v="10000000"/>
    <x v="1695"/>
  </r>
  <r>
    <s v="The Good Guy"/>
    <n v="1"/>
    <d v="2009-12-12T00:00:00"/>
    <s v="Color"/>
    <x v="1"/>
    <s v="English"/>
    <s v="USA"/>
    <s v="R"/>
    <s v="Adrian Martinez"/>
    <x v="1049"/>
    <n v="806"/>
    <n v="3124"/>
    <n v="0"/>
    <n v="1000"/>
    <n v="5.9"/>
    <n v="22"/>
    <n v="90"/>
    <n v="100503"/>
    <n v="8000000"/>
    <x v="1696"/>
  </r>
  <r>
    <s v="The Good Heart"/>
    <n v="1"/>
    <d v="2009-09-27T00:00:00"/>
    <s v="Color"/>
    <x v="2"/>
    <s v="English"/>
    <s v="Iceland"/>
    <s v="R"/>
    <s v="Alice Olivia Clarke"/>
    <x v="1050"/>
    <n v="117"/>
    <n v="298"/>
    <n v="29"/>
    <n v="0"/>
    <n v="6.9"/>
    <n v="61"/>
    <n v="99"/>
    <n v="19959"/>
    <n v="3800000"/>
    <x v="1697"/>
  </r>
  <r>
    <s v="The Greatest"/>
    <n v="1"/>
    <d v="2009-09-24T00:00:00"/>
    <s v="Color"/>
    <x v="2"/>
    <s v="English"/>
    <s v="USA"/>
    <s v="R"/>
    <s v="Jennifer Ehle"/>
    <x v="1051"/>
    <n v="1000"/>
    <n v="2163"/>
    <n v="19"/>
    <n v="0"/>
    <n v="6.7"/>
    <n v="63"/>
    <n v="96"/>
    <n v="115862"/>
    <n v="6000000"/>
    <x v="1698"/>
  </r>
  <r>
    <s v="The Hangover"/>
    <n v="1"/>
    <d v="2009-11-25T00:00:00"/>
    <s v="Color"/>
    <x v="1"/>
    <s v="English"/>
    <s v="USA"/>
    <s v="R"/>
    <s v="Bradley Cooper"/>
    <x v="93"/>
    <n v="14000"/>
    <n v="17623"/>
    <n v="480"/>
    <n v="24000"/>
    <n v="7.8"/>
    <n v="334"/>
    <n v="108"/>
    <n v="277313371"/>
    <n v="35000000"/>
    <x v="1699"/>
  </r>
  <r>
    <s v="The Horse Boy"/>
    <n v="1"/>
    <d v="2009-11-21T00:00:00"/>
    <s v="Color"/>
    <x v="9"/>
    <s v="English"/>
    <s v="USA"/>
    <s v="Unrated"/>
    <s v="Temple Grandin"/>
    <x v="1052"/>
    <n v="58"/>
    <n v="62"/>
    <n v="0"/>
    <n v="0"/>
    <n v="7.4"/>
    <n v="29"/>
    <n v="93"/>
    <n v="155984"/>
    <n v="160000"/>
    <x v="1700"/>
  </r>
  <r>
    <s v="The House of the Devil"/>
    <n v="1"/>
    <d v="2009-05-25T00:00:00"/>
    <s v="Color"/>
    <x v="4"/>
    <s v="English"/>
    <s v="USA"/>
    <s v="R"/>
    <s v="Lena Dunham"/>
    <x v="1053"/>
    <n v="969"/>
    <n v="3833"/>
    <n v="243"/>
    <n v="0"/>
    <n v="6.4"/>
    <n v="238"/>
    <n v="95"/>
    <n v="100659"/>
    <n v="900000"/>
    <x v="1701"/>
  </r>
  <r>
    <s v="The Imaginarium of Doctor Parnassus"/>
    <n v="1"/>
    <d v="2009-02-16T00:00:00"/>
    <s v="Color"/>
    <x v="0"/>
    <s v="English"/>
    <s v="UK"/>
    <s v="PG-13"/>
    <s v="Andrew Garfield"/>
    <x v="708"/>
    <n v="10000"/>
    <n v="11769"/>
    <n v="0"/>
    <n v="19000"/>
    <n v="6.8"/>
    <n v="292"/>
    <n v="123"/>
    <n v="7689458"/>
    <n v="40000000"/>
    <x v="1702"/>
  </r>
  <r>
    <s v="The Informant!"/>
    <n v="1"/>
    <d v="2009-02-17T00:00:00"/>
    <s v="Color"/>
    <x v="1"/>
    <s v="English"/>
    <s v="USA"/>
    <s v="R"/>
    <s v="Matt Damon"/>
    <x v="40"/>
    <n v="13000"/>
    <n v="16031"/>
    <n v="0"/>
    <n v="0"/>
    <n v="6.5"/>
    <n v="248"/>
    <n v="108"/>
    <n v="33313582"/>
    <n v="21000000"/>
    <x v="1703"/>
  </r>
  <r>
    <s v="The International"/>
    <n v="1"/>
    <d v="2009-02-19T00:00:00"/>
    <s v="Color"/>
    <x v="5"/>
    <s v="English"/>
    <s v="USA"/>
    <s v="R"/>
    <s v="Naomi Watts"/>
    <x v="803"/>
    <n v="6000"/>
    <n v="7654"/>
    <n v="670"/>
    <n v="0"/>
    <n v="6.5"/>
    <n v="245"/>
    <n v="118"/>
    <n v="25450527"/>
    <n v="50000000"/>
    <x v="1704"/>
  </r>
  <r>
    <s v="The Invention of Lying"/>
    <n v="1"/>
    <d v="2009-05-18T00:00:00"/>
    <s v="Color"/>
    <x v="1"/>
    <s v="English"/>
    <s v="USA"/>
    <s v="PG-13"/>
    <s v="Jennifer Garner"/>
    <x v="1054"/>
    <n v="3000"/>
    <n v="7252"/>
    <n v="0"/>
    <n v="13000"/>
    <n v="6.4"/>
    <n v="192"/>
    <n v="100"/>
    <n v="18439082"/>
    <n v="18500000"/>
    <x v="1705"/>
  </r>
  <r>
    <s v="The Joneses"/>
    <n v="1"/>
    <d v="2009-11-25T00:00:00"/>
    <s v="Color"/>
    <x v="1"/>
    <s v="English"/>
    <s v="USA"/>
    <s v="R"/>
    <s v="Demi Moore"/>
    <x v="1055"/>
    <n v="2000"/>
    <n v="4607"/>
    <n v="17"/>
    <n v="0"/>
    <n v="6.5"/>
    <n v="144"/>
    <n v="96"/>
    <n v="1474508"/>
    <n v="5000000"/>
    <x v="1706"/>
  </r>
  <r>
    <s v="The Last House on the Left"/>
    <n v="1"/>
    <d v="2009-06-10T00:00:00"/>
    <s v="Color"/>
    <x v="3"/>
    <s v="English"/>
    <s v="USA"/>
    <s v="R"/>
    <s v="Tony Goldwyn"/>
    <x v="1056"/>
    <n v="956"/>
    <n v="3861"/>
    <n v="29"/>
    <n v="0"/>
    <n v="6.6"/>
    <n v="241"/>
    <n v="114"/>
    <n v="32721635"/>
    <n v="15000000"/>
    <x v="1707"/>
  </r>
  <r>
    <s v="The Last Station"/>
    <n v="1"/>
    <d v="2009-04-01T00:00:00"/>
    <s v="Color"/>
    <x v="6"/>
    <s v="English"/>
    <s v="Germany"/>
    <s v="R"/>
    <s v="David Masterson"/>
    <x v="423"/>
    <n v="577"/>
    <n v="1341"/>
    <n v="97"/>
    <n v="0"/>
    <n v="7"/>
    <n v="184"/>
    <n v="112"/>
    <n v="6615578"/>
    <n v="13000000"/>
    <x v="1708"/>
  </r>
  <r>
    <s v="The Lovely Bones"/>
    <n v="1"/>
    <d v="2009-08-18T00:00:00"/>
    <s v="Color"/>
    <x v="2"/>
    <s v="English"/>
    <s v="USA"/>
    <s v="PG-13"/>
    <s v="Michael Imperioli"/>
    <x v="286"/>
    <n v="873"/>
    <n v="2370"/>
    <n v="0"/>
    <n v="16000"/>
    <n v="6.7"/>
    <n v="308"/>
    <n v="135"/>
    <n v="43982842"/>
    <n v="65000000"/>
    <x v="1709"/>
  </r>
  <r>
    <s v="The Men Who Stare at Goats"/>
    <n v="1"/>
    <d v="2009-02-16T00:00:00"/>
    <s v="Color"/>
    <x v="1"/>
    <s v="English"/>
    <s v="USA"/>
    <s v="R"/>
    <s v="Kevin Spacey"/>
    <x v="1057"/>
    <n v="18000"/>
    <n v="32474"/>
    <n v="293"/>
    <n v="15000"/>
    <n v="6.2"/>
    <n v="271"/>
    <n v="94"/>
    <n v="32416109"/>
    <n v="25000000"/>
    <x v="1710"/>
  </r>
  <r>
    <s v="The Messenger"/>
    <n v="1"/>
    <d v="2009-12-15T00:00:00"/>
    <s v="Color"/>
    <x v="2"/>
    <s v="English"/>
    <s v="USA"/>
    <s v="R"/>
    <s v="Steve Buscemi"/>
    <x v="1058"/>
    <n v="12000"/>
    <n v="14462"/>
    <n v="38"/>
    <n v="0"/>
    <n v="7.2"/>
    <n v="217"/>
    <n v="105"/>
    <n v="66637"/>
    <n v="6500000"/>
    <x v="1711"/>
  </r>
  <r>
    <s v="The Mighty Macs"/>
    <n v="1"/>
    <d v="2009-12-06T00:00:00"/>
    <s v="Color"/>
    <x v="2"/>
    <s v="English"/>
    <s v="USA"/>
    <s v="G"/>
    <s v="Ellen Burstyn"/>
    <x v="1059"/>
    <n v="1000"/>
    <n v="2589"/>
    <n v="2"/>
    <n v="797"/>
    <n v="6.5"/>
    <n v="34"/>
    <n v="99"/>
    <n v="1889522"/>
    <n v="7000000"/>
    <x v="1712"/>
  </r>
  <r>
    <s v="The Missing Person"/>
    <n v="1"/>
    <d v="2009-12-18T00:00:00"/>
    <s v="Color"/>
    <x v="2"/>
    <s v="English"/>
    <s v="USA"/>
    <m/>
    <s v="Merritt Wever"/>
    <x v="1060"/>
    <n v="529"/>
    <n v="2749"/>
    <n v="8"/>
    <n v="195"/>
    <n v="6.2"/>
    <n v="66"/>
    <n v="95"/>
    <n v="17580"/>
    <n v="1500000"/>
    <x v="1713"/>
  </r>
  <r>
    <s v="The Open Road"/>
    <n v="1"/>
    <d v="2009-07-10T00:00:00"/>
    <s v="Color"/>
    <x v="1"/>
    <s v="English"/>
    <s v="USA"/>
    <s v="PG-13"/>
    <s v="Jeff Bridges"/>
    <x v="1061"/>
    <n v="12000"/>
    <n v="16118"/>
    <n v="7"/>
    <n v="370"/>
    <n v="5.5"/>
    <n v="23"/>
    <n v="91"/>
    <n v="19348"/>
    <n v="10000000"/>
    <x v="1714"/>
  </r>
  <r>
    <s v="The Perfect Game"/>
    <n v="1"/>
    <d v="2009-04-26T00:00:00"/>
    <s v="Black and White"/>
    <x v="1"/>
    <s v="English"/>
    <s v="Canada"/>
    <s v="PG"/>
    <s v="Clifton Collins Jr."/>
    <x v="1062"/>
    <n v="968"/>
    <n v="4270"/>
    <n v="50"/>
    <n v="0"/>
    <n v="7"/>
    <n v="41"/>
    <n v="118"/>
    <n v="1089445"/>
    <n v="12500000"/>
    <x v="1715"/>
  </r>
  <r>
    <s v="The Princess and the Frog"/>
    <n v="1"/>
    <d v="2009-12-24T00:00:00"/>
    <s v="Color"/>
    <x v="8"/>
    <s v="English"/>
    <s v="USA"/>
    <s v="G"/>
    <s v="Oprah Winfrey"/>
    <x v="447"/>
    <n v="852"/>
    <n v="2480"/>
    <n v="63"/>
    <n v="5000"/>
    <n v="7.1"/>
    <n v="228"/>
    <n v="97"/>
    <n v="104374107"/>
    <n v="105000000"/>
    <x v="1716"/>
  </r>
  <r>
    <s v="The Proposal"/>
    <n v="1"/>
    <d v="2009-11-23T00:00:00"/>
    <s v="Color"/>
    <x v="1"/>
    <s v="English"/>
    <s v="USA"/>
    <s v="PG-13"/>
    <s v="Ryan Reynolds"/>
    <x v="819"/>
    <n v="16000"/>
    <n v="18656"/>
    <n v="98"/>
    <n v="10000"/>
    <n v="6.7"/>
    <n v="224"/>
    <n v="108"/>
    <n v="163947053"/>
    <n v="40000000"/>
    <x v="1717"/>
  </r>
  <r>
    <s v="The Road"/>
    <n v="1"/>
    <d v="2009-04-13T00:00:00"/>
    <s v="Color"/>
    <x v="0"/>
    <s v="English"/>
    <s v="USA"/>
    <s v="R"/>
    <s v="Viggo Mortensen"/>
    <x v="724"/>
    <n v="10000"/>
    <n v="23566"/>
    <n v="214"/>
    <n v="32000"/>
    <n v="7.3"/>
    <n v="355"/>
    <n v="111"/>
    <n v="56692"/>
    <n v="25000000"/>
    <x v="1718"/>
  </r>
  <r>
    <s v="The Secret in Their Eyes"/>
    <n v="1"/>
    <d v="2009-06-15T00:00:00"/>
    <s v="Color"/>
    <x v="2"/>
    <s v="Spanish"/>
    <s v="Argentina"/>
    <s v="R"/>
    <s v="Ricardo DarÃ­n"/>
    <x v="1063"/>
    <n v="827"/>
    <n v="1044"/>
    <n v="195"/>
    <n v="33000"/>
    <n v="8.1999999999999993"/>
    <n v="262"/>
    <n v="129"/>
    <n v="20167424"/>
    <n v="2000000"/>
    <x v="1719"/>
  </r>
  <r>
    <s v="The Secret of Kells"/>
    <n v="1"/>
    <d v="2009-10-16T00:00:00"/>
    <s v="Color"/>
    <x v="0"/>
    <s v="English"/>
    <s v="France"/>
    <s v="Not Rated"/>
    <s v="Sean Lennon"/>
    <x v="1064"/>
    <n v="61"/>
    <n v="75"/>
    <n v="45"/>
    <n v="11000"/>
    <n v="7.7"/>
    <n v="118"/>
    <n v="75"/>
    <n v="686383"/>
    <n v="6500000"/>
    <x v="1720"/>
  </r>
  <r>
    <s v="The Soloist"/>
    <n v="1"/>
    <d v="2009-05-12T00:00:00"/>
    <s v="Color"/>
    <x v="6"/>
    <s v="English"/>
    <s v="UK"/>
    <s v="PG-13"/>
    <s v="Robert Downey Jr."/>
    <x v="697"/>
    <n v="21000"/>
    <n v="23745"/>
    <n v="456"/>
    <n v="0"/>
    <n v="6.7"/>
    <n v="210"/>
    <n v="117"/>
    <n v="31670931"/>
    <n v="60000000"/>
    <x v="1721"/>
  </r>
  <r>
    <s v="The Taking of Pelham 1 2 3"/>
    <n v="1"/>
    <d v="2009-10-29T00:00:00"/>
    <s v="Color"/>
    <x v="5"/>
    <s v="English"/>
    <s v="USA"/>
    <s v="R"/>
    <s v="Denzel Washington"/>
    <x v="273"/>
    <n v="18000"/>
    <n v="19906"/>
    <n v="12000"/>
    <n v="0"/>
    <n v="6.4"/>
    <n v="267"/>
    <n v="106"/>
    <n v="65452312"/>
    <n v="100000000"/>
    <x v="1722"/>
  </r>
  <r>
    <s v="The Time Traveler's Wife"/>
    <n v="1"/>
    <d v="2009-01-19T00:00:00"/>
    <s v="Color"/>
    <x v="2"/>
    <s v="English"/>
    <s v="USA"/>
    <s v="PG-13"/>
    <s v="Arliss Howard"/>
    <x v="667"/>
    <n v="152"/>
    <n v="568"/>
    <n v="124"/>
    <n v="13000"/>
    <n v="7.1"/>
    <n v="214"/>
    <n v="107"/>
    <n v="63411478"/>
    <n v="39000000"/>
    <x v="1723"/>
  </r>
  <r>
    <s v="The Twilight Saga: New Moon"/>
    <n v="1"/>
    <d v="2009-09-27T00:00:00"/>
    <s v="Color"/>
    <x v="0"/>
    <s v="English"/>
    <s v="USA"/>
    <s v="PG-13"/>
    <s v="Robert Pattinson"/>
    <x v="191"/>
    <n v="21000"/>
    <n v="64040"/>
    <n v="129"/>
    <n v="13000"/>
    <n v="4.5999999999999996"/>
    <n v="299"/>
    <n v="130"/>
    <n v="296623634"/>
    <n v="50000000"/>
    <x v="1724"/>
  </r>
  <r>
    <s v="The Ugly Truth"/>
    <n v="1"/>
    <d v="2009-01-16T00:00:00"/>
    <s v="Color"/>
    <x v="1"/>
    <s v="English"/>
    <s v="USA"/>
    <s v="R"/>
    <s v="Gerard Butler"/>
    <x v="233"/>
    <n v="18000"/>
    <n v="22436"/>
    <n v="126"/>
    <n v="9000"/>
    <n v="6.5"/>
    <n v="174"/>
    <n v="96"/>
    <n v="88915214"/>
    <n v="38000000"/>
    <x v="1725"/>
  </r>
  <r>
    <s v="The Unborn"/>
    <n v="1"/>
    <d v="2009-04-16T00:00:00"/>
    <s v="Color"/>
    <x v="2"/>
    <s v="English"/>
    <s v="USA"/>
    <s v="PG-13"/>
    <s v="Gary Oldman"/>
    <x v="562"/>
    <n v="10000"/>
    <n v="12183"/>
    <n v="687"/>
    <n v="0"/>
    <n v="4.8"/>
    <n v="178"/>
    <n v="89"/>
    <n v="42638165"/>
    <n v="16000000"/>
    <x v="1726"/>
  </r>
  <r>
    <s v="The White Ribbon"/>
    <n v="1"/>
    <d v="2009-06-03T00:00:00"/>
    <s v="Black and White"/>
    <x v="2"/>
    <s v="German"/>
    <s v="Germany"/>
    <s v="R"/>
    <s v="Ulrich Tukur"/>
    <x v="859"/>
    <n v="63"/>
    <n v="167"/>
    <n v="0"/>
    <n v="0"/>
    <n v="7.8"/>
    <n v="292"/>
    <n v="144"/>
    <n v="2222647"/>
    <n v="12000000"/>
    <x v="1727"/>
  </r>
  <r>
    <s v="The Young Victoria"/>
    <n v="1"/>
    <d v="2009-12-27T00:00:00"/>
    <s v="Color"/>
    <x v="6"/>
    <s v="English"/>
    <s v="UK"/>
    <s v="PG"/>
    <s v="Michiel Huisman"/>
    <x v="1065"/>
    <n v="2000"/>
    <n v="5890"/>
    <n v="212"/>
    <n v="0"/>
    <n v="7.3"/>
    <n v="188"/>
    <n v="100"/>
    <n v="10991381"/>
    <n v="35000000"/>
    <x v="1728"/>
  </r>
  <r>
    <s v="This Is It"/>
    <n v="1"/>
    <d v="2009-05-29T00:00:00"/>
    <s v="Color"/>
    <x v="9"/>
    <s v="English"/>
    <s v="USA"/>
    <s v="PG"/>
    <s v="Misha Gabriel Hamilton"/>
    <x v="932"/>
    <n v="433"/>
    <n v="679"/>
    <n v="197"/>
    <n v="0"/>
    <n v="7.3"/>
    <n v="136"/>
    <n v="111"/>
    <n v="71844424"/>
    <n v="60000000"/>
    <x v="1729"/>
  </r>
  <r>
    <s v="To Save a Life"/>
    <n v="1"/>
    <d v="2009-04-05T00:00:00"/>
    <s v="Color"/>
    <x v="2"/>
    <s v="English"/>
    <s v="USA"/>
    <s v="PG-13"/>
    <s v="Randy Wayne"/>
    <x v="1066"/>
    <n v="984"/>
    <n v="2563"/>
    <n v="3"/>
    <n v="0"/>
    <n v="7.1"/>
    <n v="20"/>
    <n v="120"/>
    <n v="3773863"/>
    <n v="1000000"/>
    <x v="1730"/>
  </r>
  <r>
    <s v="Transformers: Revenge of the Fallen"/>
    <n v="1"/>
    <d v="2009-02-24T00:00:00"/>
    <s v="Color"/>
    <x v="5"/>
    <s v="English"/>
    <s v="USA"/>
    <s v="PG-13"/>
    <s v="Glenn Morshower"/>
    <x v="255"/>
    <n v="894"/>
    <n v="3218"/>
    <n v="0"/>
    <n v="0"/>
    <n v="6"/>
    <n v="366"/>
    <n v="150"/>
    <n v="402076689"/>
    <n v="200000000"/>
    <x v="1731"/>
  </r>
  <r>
    <s v="Underworld: Rise of the Lycans"/>
    <n v="1"/>
    <d v="2009-02-03T00:00:00"/>
    <s v="Color"/>
    <x v="5"/>
    <s v="English"/>
    <s v="USA"/>
    <s v="R"/>
    <s v="Craig Parker"/>
    <x v="1067"/>
    <n v="978"/>
    <n v="2184"/>
    <n v="148"/>
    <n v="0"/>
    <n v="6.6"/>
    <n v="164"/>
    <n v="92"/>
    <n v="45802315"/>
    <n v="35000000"/>
    <x v="1732"/>
  </r>
  <r>
    <s v="Up"/>
    <n v="1"/>
    <d v="2009-10-23T00:00:00"/>
    <s v="Color"/>
    <x v="0"/>
    <s v="English"/>
    <s v="USA"/>
    <s v="PG"/>
    <s v="John Ratzenberger"/>
    <x v="244"/>
    <n v="1000"/>
    <n v="2635"/>
    <n v="0"/>
    <n v="27000"/>
    <n v="8.3000000000000007"/>
    <n v="408"/>
    <n v="96"/>
    <n v="292979556"/>
    <n v="175000000"/>
    <x v="1733"/>
  </r>
  <r>
    <s v="Up in the Air"/>
    <n v="1"/>
    <d v="2009-04-28T00:00:00"/>
    <s v="Color"/>
    <x v="2"/>
    <s v="English"/>
    <s v="USA"/>
    <s v="R"/>
    <s v="J.K. Simmons"/>
    <x v="704"/>
    <n v="24000"/>
    <n v="35209"/>
    <n v="655"/>
    <n v="19000"/>
    <n v="7.4"/>
    <n v="391"/>
    <n v="108"/>
    <n v="83813460"/>
    <n v="25000000"/>
    <x v="1734"/>
  </r>
  <r>
    <s v="Watchmen"/>
    <n v="1"/>
    <d v="2009-01-26T00:00:00"/>
    <s v="Color"/>
    <x v="5"/>
    <s v="English"/>
    <s v="USA"/>
    <s v="R"/>
    <s v="Matt Frewer"/>
    <x v="571"/>
    <n v="986"/>
    <n v="2530"/>
    <n v="0"/>
    <n v="18000"/>
    <n v="7.7"/>
    <n v="451"/>
    <n v="215"/>
    <n v="107503316"/>
    <n v="130000000"/>
    <x v="1735"/>
  </r>
  <r>
    <s v="Whatever Works"/>
    <n v="1"/>
    <d v="2009-06-02T00:00:00"/>
    <s v="Color"/>
    <x v="1"/>
    <s v="English"/>
    <s v="USA"/>
    <s v="PG-13"/>
    <s v="Larry David"/>
    <x v="101"/>
    <n v="860"/>
    <n v="2717"/>
    <n v="11000"/>
    <n v="10000"/>
    <n v="7.2"/>
    <n v="218"/>
    <n v="92"/>
    <n v="5306447"/>
    <n v="15000000"/>
    <x v="1736"/>
  </r>
  <r>
    <s v="Where the Wild Things Are"/>
    <n v="1"/>
    <d v="2009-03-23T00:00:00"/>
    <s v="Color"/>
    <x v="0"/>
    <s v="English"/>
    <s v="Germany"/>
    <s v="PG"/>
    <s v="Catherine O'Hara"/>
    <x v="315"/>
    <n v="925"/>
    <n v="1738"/>
    <n v="0"/>
    <n v="11000"/>
    <n v="6.8"/>
    <n v="333"/>
    <n v="101"/>
    <n v="77222184"/>
    <n v="100000000"/>
    <x v="1737"/>
  </r>
  <r>
    <s v="Whip It"/>
    <n v="1"/>
    <d v="2009-03-27T00:00:00"/>
    <s v="Color"/>
    <x v="2"/>
    <s v="English"/>
    <s v="USA"/>
    <s v="PG-13"/>
    <s v="Daniel Stern"/>
    <x v="1068"/>
    <n v="796"/>
    <n v="2633"/>
    <n v="0"/>
    <n v="10000"/>
    <n v="6.9"/>
    <n v="230"/>
    <n v="111"/>
    <n v="13034417"/>
    <n v="15000000"/>
    <x v="1738"/>
  </r>
  <r>
    <s v="Whiteout"/>
    <n v="1"/>
    <d v="2009-12-24T00:00:00"/>
    <s v="Color"/>
    <x v="5"/>
    <s v="English"/>
    <s v="USA"/>
    <s v="R"/>
    <s v="Tom Skerritt"/>
    <x v="48"/>
    <n v="1000"/>
    <n v="1947"/>
    <n v="57"/>
    <n v="0"/>
    <n v="5.5"/>
    <n v="166"/>
    <n v="101"/>
    <n v="10268846"/>
    <n v="35000000"/>
    <x v="1739"/>
  </r>
  <r>
    <s v="X-Men Origins: Wolverine"/>
    <n v="1"/>
    <d v="2009-07-29T00:00:00"/>
    <s v="Color"/>
    <x v="5"/>
    <s v="English"/>
    <s v="USA"/>
    <s v="PG-13"/>
    <s v="Hugh Jackman"/>
    <x v="737"/>
    <n v="20000"/>
    <n v="40054"/>
    <n v="151"/>
    <n v="0"/>
    <n v="6.7"/>
    <n v="350"/>
    <n v="119"/>
    <n v="179883016"/>
    <n v="150000000"/>
    <x v="1740"/>
  </r>
  <r>
    <s v="Year One"/>
    <n v="1"/>
    <d v="2009-10-05T00:00:00"/>
    <s v="Color"/>
    <x v="0"/>
    <s v="English"/>
    <s v="USA"/>
    <s v="PG-13"/>
    <s v="Olivia Wilde"/>
    <x v="13"/>
    <n v="10000"/>
    <n v="12258"/>
    <n v="11000"/>
    <n v="0"/>
    <n v="4.9000000000000004"/>
    <n v="170"/>
    <n v="100"/>
    <n v="43337279"/>
    <n v="60000000"/>
    <x v="1741"/>
  </r>
  <r>
    <s v="Youth in Revolt"/>
    <n v="1"/>
    <d v="2009-12-16T00:00:00"/>
    <s v="Color"/>
    <x v="1"/>
    <s v="English"/>
    <s v="USA"/>
    <s v="R"/>
    <s v="Steve Buscemi"/>
    <x v="29"/>
    <n v="12000"/>
    <n v="16004"/>
    <n v="44"/>
    <n v="0"/>
    <n v="6.5"/>
    <n v="192"/>
    <n v="90"/>
    <n v="15281286"/>
    <n v="18000000"/>
    <x v="1742"/>
  </r>
  <r>
    <s v="Zombieland"/>
    <n v="1"/>
    <d v="2009-04-30T00:00:00"/>
    <s v="Color"/>
    <x v="0"/>
    <s v="English"/>
    <s v="USA"/>
    <s v="R"/>
    <s v="Emma Stone"/>
    <x v="1069"/>
    <n v="15000"/>
    <n v="28011"/>
    <n v="181"/>
    <n v="26000"/>
    <n v="7.7"/>
    <n v="445"/>
    <n v="88"/>
    <n v="75590286"/>
    <n v="23600000"/>
    <x v="1743"/>
  </r>
  <r>
    <s v="127 Hours"/>
    <n v="1"/>
    <d v="2010-05-14T00:00:00"/>
    <s v="Color"/>
    <x v="0"/>
    <s v="English"/>
    <s v="USA"/>
    <s v="R"/>
    <s v="James Franco"/>
    <x v="111"/>
    <n v="11000"/>
    <n v="11984"/>
    <n v="0"/>
    <n v="63000"/>
    <n v="7.6"/>
    <n v="450"/>
    <n v="94"/>
    <n v="18329466"/>
    <n v="18000000"/>
    <x v="1744"/>
  </r>
  <r>
    <s v="8: The Mormon Proposition"/>
    <n v="1"/>
    <d v="2010-01-12T00:00:00"/>
    <s v="Color"/>
    <x v="9"/>
    <s v="English"/>
    <s v="USA"/>
    <s v="R"/>
    <s v="Dustin Lance Black"/>
    <x v="1070"/>
    <n v="191"/>
    <n v="210"/>
    <n v="0"/>
    <n v="0"/>
    <n v="7.1"/>
    <n v="28"/>
    <n v="80"/>
    <n v="99851"/>
    <n v="2500000"/>
    <x v="1745"/>
  </r>
  <r>
    <s v="Alice in Wonderland"/>
    <n v="1"/>
    <d v="2010-03-29T00:00:00"/>
    <s v="Color"/>
    <x v="0"/>
    <s v="English"/>
    <s v="USA"/>
    <s v="PG"/>
    <s v="Johnny Depp"/>
    <x v="256"/>
    <n v="40000"/>
    <n v="79957"/>
    <n v="13000"/>
    <n v="24000"/>
    <n v="6.5"/>
    <n v="451"/>
    <n v="108"/>
    <n v="334185206"/>
    <n v="200000000"/>
    <x v="1746"/>
  </r>
  <r>
    <s v="Alpha and Omega"/>
    <n v="1"/>
    <d v="2010-02-16T00:00:00"/>
    <s v="Color"/>
    <x v="0"/>
    <s v="English"/>
    <s v="USA"/>
    <s v="PG"/>
    <s v="Kevin Sussman"/>
    <x v="1071"/>
    <n v="681"/>
    <n v="2486"/>
    <n v="0"/>
    <n v="0"/>
    <n v="5.3"/>
    <n v="84"/>
    <n v="90"/>
    <n v="25077977"/>
    <n v="20000000"/>
    <x v="1747"/>
  </r>
  <r>
    <s v="Amigo"/>
    <n v="1"/>
    <d v="2010-02-09T00:00:00"/>
    <s v="Color"/>
    <x v="2"/>
    <s v="English"/>
    <s v="USA"/>
    <s v="R"/>
    <s v="Brian Lee Franklin"/>
    <x v="412"/>
    <n v="38"/>
    <n v="60"/>
    <n v="407"/>
    <n v="594"/>
    <n v="5.8"/>
    <n v="35"/>
    <n v="124"/>
    <n v="183490"/>
    <n v="1700000"/>
    <x v="1748"/>
  </r>
  <r>
    <s v="Another Year"/>
    <n v="1"/>
    <d v="2010-09-25T00:00:00"/>
    <s v="Color"/>
    <x v="1"/>
    <s v="English"/>
    <s v="UK"/>
    <s v="PG-13"/>
    <s v="Jim Broadbent"/>
    <x v="317"/>
    <n v="1000"/>
    <n v="2265"/>
    <n v="608"/>
    <n v="0"/>
    <n v="7.3"/>
    <n v="248"/>
    <n v="129"/>
    <n v="3205244"/>
    <n v="10000000"/>
    <x v="1749"/>
  </r>
  <r>
    <s v="Beginners"/>
    <n v="1"/>
    <d v="2010-06-02T00:00:00"/>
    <s v="Color"/>
    <x v="1"/>
    <s v="English"/>
    <s v="USA"/>
    <s v="R"/>
    <s v="Goran Visnjic"/>
    <x v="735"/>
    <n v="1000"/>
    <n v="2016"/>
    <n v="101"/>
    <n v="15000"/>
    <n v="7.2"/>
    <n v="261"/>
    <n v="105"/>
    <n v="5776314"/>
    <n v="3200000"/>
    <x v="1750"/>
  </r>
  <r>
    <s v="Beyond the Black Rainbow"/>
    <n v="1"/>
    <d v="2010-04-13T00:00:00"/>
    <s v="Color"/>
    <x v="12"/>
    <s v="English"/>
    <s v="Canada"/>
    <s v="R"/>
    <s v="Chris Gauthier"/>
    <x v="1072"/>
    <n v="434"/>
    <n v="645"/>
    <n v="22"/>
    <n v="0"/>
    <n v="6.1"/>
    <n v="97"/>
    <n v="110"/>
    <n v="56129"/>
    <n v="1100000"/>
    <x v="1751"/>
  </r>
  <r>
    <s v="Black Swan"/>
    <n v="1"/>
    <d v="2010-02-19T00:00:00"/>
    <s v="Color"/>
    <x v="2"/>
    <s v="English"/>
    <s v="USA"/>
    <s v="R"/>
    <s v="Natalie Portman"/>
    <x v="91"/>
    <n v="20000"/>
    <n v="38072"/>
    <n v="0"/>
    <n v="106000"/>
    <n v="8"/>
    <n v="669"/>
    <n v="108"/>
    <n v="106952327"/>
    <n v="13000000"/>
    <x v="1752"/>
  </r>
  <r>
    <s v="Blue Valentine"/>
    <n v="1"/>
    <d v="2010-07-23T00:00:00"/>
    <s v="Color"/>
    <x v="2"/>
    <s v="English"/>
    <s v="USA"/>
    <s v="R"/>
    <s v="Ryan Gosling"/>
    <x v="1073"/>
    <n v="33000"/>
    <n v="35941"/>
    <n v="310"/>
    <n v="25000"/>
    <n v="7.4"/>
    <n v="377"/>
    <n v="112"/>
    <n v="9701559"/>
    <n v="3500000"/>
    <x v="1753"/>
  </r>
  <r>
    <s v="Buried"/>
    <n v="1"/>
    <d v="2010-09-12T00:00:00"/>
    <s v="Color"/>
    <x v="2"/>
    <s v="English"/>
    <s v="Spain"/>
    <s v="R"/>
    <s v="Ryan Reynolds"/>
    <x v="1074"/>
    <n v="16000"/>
    <n v="17471"/>
    <n v="89"/>
    <n v="24000"/>
    <n v="7"/>
    <n v="363"/>
    <n v="95"/>
    <n v="1028658"/>
    <n v="3000000"/>
    <x v="1754"/>
  </r>
  <r>
    <s v="Burlesque"/>
    <n v="1"/>
    <d v="2010-05-29T00:00:00"/>
    <s v="Color"/>
    <x v="2"/>
    <s v="English"/>
    <s v="USA"/>
    <s v="PG-13"/>
    <s v="Eric Dane"/>
    <x v="1075"/>
    <n v="2000"/>
    <n v="4315"/>
    <n v="59"/>
    <n v="19000"/>
    <n v="6.4"/>
    <n v="197"/>
    <n v="119"/>
    <n v="39440655"/>
    <n v="55000000"/>
    <x v="1755"/>
  </r>
  <r>
    <s v="Ca$h"/>
    <n v="1"/>
    <d v="2010-03-05T00:00:00"/>
    <s v="Color"/>
    <x v="1"/>
    <s v="English"/>
    <s v="USA"/>
    <s v="R"/>
    <s v="Chris Hemsworth"/>
    <x v="1076"/>
    <n v="26000"/>
    <n v="27756"/>
    <n v="0"/>
    <n v="694"/>
    <n v="6"/>
    <n v="27"/>
    <n v="118"/>
    <n v="46451"/>
    <n v="7000000"/>
    <x v="1756"/>
  </r>
  <r>
    <s v="Casino Jack"/>
    <n v="1"/>
    <d v="2010-07-12T00:00:00"/>
    <s v="Color"/>
    <x v="6"/>
    <s v="English"/>
    <s v="Canada"/>
    <s v="R"/>
    <s v="Kevin Spacey"/>
    <x v="771"/>
    <n v="18000"/>
    <n v="18739"/>
    <n v="60"/>
    <n v="0"/>
    <n v="6.2"/>
    <n v="117"/>
    <n v="108"/>
    <n v="1039869"/>
    <n v="15000000"/>
    <x v="1757"/>
  </r>
  <r>
    <s v="Cats &amp; Dogs: The Revenge of Kitty Galore"/>
    <n v="1"/>
    <d v="2010-11-28T00:00:00"/>
    <s v="Color"/>
    <x v="5"/>
    <s v="English"/>
    <s v="USA"/>
    <s v="PG"/>
    <s v="Jack McBrayer"/>
    <x v="1077"/>
    <n v="975"/>
    <n v="3326"/>
    <n v="62"/>
    <n v="0"/>
    <n v="4.3"/>
    <n v="91"/>
    <n v="82"/>
    <n v="43575716"/>
    <n v="85000000"/>
    <x v="1758"/>
  </r>
  <r>
    <s v="Charlie St. Cloud"/>
    <n v="1"/>
    <d v="2010-12-29T00:00:00"/>
    <s v="Color"/>
    <x v="2"/>
    <s v="English"/>
    <s v="USA"/>
    <s v="PG-13"/>
    <s v="Augustus Prew"/>
    <x v="366"/>
    <n v="405"/>
    <n v="1066"/>
    <n v="23"/>
    <n v="0"/>
    <n v="6.5"/>
    <n v="117"/>
    <n v="99"/>
    <n v="31136950"/>
    <n v="44000000"/>
    <x v="1759"/>
  </r>
  <r>
    <s v="Clash of the Titans"/>
    <n v="1"/>
    <d v="2010-04-18T00:00:00"/>
    <s v="Color"/>
    <x v="5"/>
    <s v="English"/>
    <s v="USA"/>
    <s v="PG-13"/>
    <s v="Liam Neeson"/>
    <x v="442"/>
    <n v="14000"/>
    <n v="18003"/>
    <n v="255"/>
    <n v="15000"/>
    <n v="5.8"/>
    <n v="344"/>
    <n v="106"/>
    <n v="163192114"/>
    <n v="125000000"/>
    <x v="1760"/>
  </r>
  <r>
    <s v="Cop Out"/>
    <n v="1"/>
    <d v="2010-08-27T00:00:00"/>
    <s v="Color"/>
    <x v="5"/>
    <s v="English"/>
    <s v="USA"/>
    <s v="R"/>
    <s v="Bruce Willis"/>
    <x v="217"/>
    <n v="13000"/>
    <n v="14483"/>
    <n v="0"/>
    <n v="0"/>
    <n v="5.6"/>
    <n v="203"/>
    <n v="107"/>
    <n v="44867349"/>
    <n v="37000000"/>
    <x v="1761"/>
  </r>
  <r>
    <s v="Country Strong"/>
    <n v="1"/>
    <d v="2010-10-17T00:00:00"/>
    <s v="Color"/>
    <x v="2"/>
    <s v="English"/>
    <s v="Official site"/>
    <s v="PG-13"/>
    <s v="Leighton Meester"/>
    <x v="1051"/>
    <n v="3000"/>
    <n v="4204"/>
    <n v="19"/>
    <n v="0"/>
    <n v="6.3"/>
    <n v="135"/>
    <n v="117"/>
    <n v="20218921"/>
    <n v="15000000"/>
    <x v="1762"/>
  </r>
  <r>
    <s v="Cyrus"/>
    <n v="1"/>
    <d v="2010-07-30T00:00:00"/>
    <s v="Color"/>
    <x v="1"/>
    <s v="English"/>
    <s v="USA"/>
    <s v="R"/>
    <s v="Matt Walsh"/>
    <x v="726"/>
    <n v="490"/>
    <n v="1136"/>
    <n v="157"/>
    <n v="0"/>
    <n v="6.3"/>
    <n v="223"/>
    <n v="91"/>
    <n v="7455447"/>
    <n v="7000000"/>
    <x v="1763"/>
  </r>
  <r>
    <s v="Date Night"/>
    <n v="1"/>
    <d v="2010-08-29T00:00:00"/>
    <s v="Color"/>
    <x v="1"/>
    <s v="English"/>
    <s v="USA"/>
    <s v="PG-13"/>
    <s v="Mila Kunis"/>
    <x v="326"/>
    <n v="15000"/>
    <n v="39822"/>
    <n v="189"/>
    <n v="0"/>
    <n v="6.3"/>
    <n v="247"/>
    <n v="101"/>
    <n v="98711404"/>
    <n v="55000000"/>
    <x v="1764"/>
  </r>
  <r>
    <s v="Dear John"/>
    <n v="1"/>
    <d v="2010-04-16T00:00:00"/>
    <s v="Color"/>
    <x v="2"/>
    <s v="English"/>
    <s v="USA"/>
    <s v="PG-13"/>
    <s v="Channing Tatum"/>
    <x v="28"/>
    <n v="17000"/>
    <n v="19945"/>
    <n v="529"/>
    <n v="14000"/>
    <n v="6.3"/>
    <n v="162"/>
    <n v="108"/>
    <n v="80014842"/>
    <n v="25000000"/>
    <x v="1765"/>
  </r>
  <r>
    <s v="Despicable Me"/>
    <n v="1"/>
    <d v="2010-09-24T00:00:00"/>
    <s v="Color"/>
    <x v="8"/>
    <s v="English"/>
    <s v="USA"/>
    <s v="PG"/>
    <s v="Steve Carell"/>
    <x v="1078"/>
    <n v="7000"/>
    <n v="11608"/>
    <n v="275"/>
    <n v="31000"/>
    <n v="7.7"/>
    <n v="304"/>
    <n v="87"/>
    <n v="251501645"/>
    <n v="69000000"/>
    <x v="1766"/>
  </r>
  <r>
    <s v="Devil"/>
    <n v="1"/>
    <d v="2010-12-18T00:00:00"/>
    <s v="Color"/>
    <x v="4"/>
    <s v="English"/>
    <s v="USA"/>
    <s v="PG-13"/>
    <s v="Bojana Novakovic"/>
    <x v="950"/>
    <n v="2000"/>
    <n v="5628"/>
    <n v="66"/>
    <n v="16000"/>
    <n v="6.3"/>
    <n v="273"/>
    <n v="80"/>
    <n v="33583175"/>
    <n v="10000000"/>
    <x v="1767"/>
  </r>
  <r>
    <s v="Diary of a Wimpy Kid"/>
    <n v="1"/>
    <d v="2010-12-27T00:00:00"/>
    <s v="Color"/>
    <x v="1"/>
    <s v="English"/>
    <s v="USA"/>
    <s v="PG"/>
    <s v="ChloÃ« Grace Moretz"/>
    <x v="1020"/>
    <n v="17000"/>
    <n v="20154"/>
    <n v="87"/>
    <n v="0"/>
    <n v="6.2"/>
    <n v="111"/>
    <n v="94"/>
    <n v="64001297"/>
    <n v="15000000"/>
    <x v="1768"/>
  </r>
  <r>
    <s v="Don't Be Afraid of the Dark"/>
    <n v="1"/>
    <d v="2010-10-26T00:00:00"/>
    <s v="Color"/>
    <x v="10"/>
    <s v="English"/>
    <s v="USA"/>
    <s v="R"/>
    <s v="Bailee Madison"/>
    <x v="1079"/>
    <n v="3000"/>
    <n v="3744"/>
    <n v="24"/>
    <n v="10000"/>
    <n v="5.6"/>
    <n v="298"/>
    <n v="99"/>
    <n v="24042490"/>
    <n v="25000000"/>
    <x v="1769"/>
  </r>
  <r>
    <s v="Due Date"/>
    <n v="1"/>
    <d v="2010-12-30T00:00:00"/>
    <s v="Color"/>
    <x v="1"/>
    <s v="English"/>
    <s v="USA"/>
    <s v="R"/>
    <s v="Robert Downey Jr."/>
    <x v="93"/>
    <n v="21000"/>
    <n v="23018"/>
    <n v="480"/>
    <n v="25000"/>
    <n v="6.6"/>
    <n v="307"/>
    <n v="95"/>
    <n v="100448498"/>
    <n v="65000000"/>
    <x v="1770"/>
  </r>
  <r>
    <s v="Dylan Dog: Dead of Night"/>
    <n v="1"/>
    <d v="2010-07-24T00:00:00"/>
    <s v="Color"/>
    <x v="5"/>
    <s v="English"/>
    <s v="USA"/>
    <s v="PG-13"/>
    <s v="Marco St. John"/>
    <x v="905"/>
    <n v="403"/>
    <n v="1577"/>
    <n v="14"/>
    <n v="0"/>
    <n v="5.0999999999999996"/>
    <n v="138"/>
    <n v="107"/>
    <n v="1183354"/>
    <n v="20000000"/>
    <x v="1771"/>
  </r>
  <r>
    <s v="Easy A"/>
    <n v="1"/>
    <d v="2010-01-11T00:00:00"/>
    <s v="Color"/>
    <x v="1"/>
    <s v="English"/>
    <s v="USA"/>
    <s v="PG-13"/>
    <s v="Emma Stone"/>
    <x v="1080"/>
    <n v="15000"/>
    <n v="16982"/>
    <n v="87"/>
    <n v="19000"/>
    <n v="7.1"/>
    <n v="262"/>
    <n v="92"/>
    <n v="58401464"/>
    <n v="8000000"/>
    <x v="1772"/>
  </r>
  <r>
    <s v="Eat Pray Love"/>
    <n v="1"/>
    <d v="2010-07-01T00:00:00"/>
    <s v="Color"/>
    <x v="2"/>
    <s v="English"/>
    <s v="USA"/>
    <s v="PG-13"/>
    <s v="James Franco"/>
    <x v="811"/>
    <n v="11000"/>
    <n v="20440"/>
    <n v="708"/>
    <n v="26000"/>
    <n v="5.7"/>
    <n v="213"/>
    <n v="140"/>
    <n v="80574010"/>
    <n v="60000000"/>
    <x v="1773"/>
  </r>
  <r>
    <s v="Edge of Darkness"/>
    <n v="1"/>
    <d v="2010-12-03T00:00:00"/>
    <s v="Color"/>
    <x v="3"/>
    <s v="English"/>
    <s v="UK"/>
    <s v="R"/>
    <s v="Bojana Novakovic"/>
    <x v="147"/>
    <n v="2000"/>
    <n v="7053"/>
    <n v="258"/>
    <n v="0"/>
    <n v="6.6"/>
    <n v="258"/>
    <n v="117"/>
    <n v="43290977"/>
    <n v="80000000"/>
    <x v="1774"/>
  </r>
  <r>
    <s v="Everything Must Go"/>
    <n v="1"/>
    <d v="2010-05-02T00:00:00"/>
    <s v="Color"/>
    <x v="1"/>
    <s v="English"/>
    <s v="USA"/>
    <s v="R"/>
    <s v="Will Ferrell"/>
    <x v="1081"/>
    <n v="8000"/>
    <n v="10517"/>
    <n v="7"/>
    <n v="0"/>
    <n v="6.4"/>
    <n v="155"/>
    <n v="97"/>
    <n v="2711210"/>
    <n v="5000000"/>
    <x v="1775"/>
  </r>
  <r>
    <s v="Extraordinary Measures"/>
    <n v="1"/>
    <d v="2010-08-20T00:00:00"/>
    <s v="Color"/>
    <x v="2"/>
    <s v="English"/>
    <s v="USA"/>
    <s v="PG"/>
    <s v="Harrison Ford"/>
    <x v="987"/>
    <n v="11000"/>
    <n v="17560"/>
    <n v="12"/>
    <n v="0"/>
    <n v="6.5"/>
    <n v="126"/>
    <n v="106"/>
    <n v="11854694"/>
    <n v="31000000"/>
    <x v="1776"/>
  </r>
  <r>
    <s v="Fair Game"/>
    <n v="1"/>
    <d v="2010-11-02T00:00:00"/>
    <s v="Color"/>
    <x v="6"/>
    <s v="English"/>
    <s v="USA"/>
    <s v="PG-13"/>
    <s v="Naomi Watts"/>
    <x v="417"/>
    <n v="6000"/>
    <n v="10191"/>
    <n v="218"/>
    <n v="9000"/>
    <n v="6.8"/>
    <n v="214"/>
    <n v="108"/>
    <n v="9528092"/>
    <n v="22000000"/>
    <x v="1777"/>
  </r>
  <r>
    <s v="Faster"/>
    <n v="1"/>
    <d v="2010-12-28T00:00:00"/>
    <s v="Color"/>
    <x v="5"/>
    <s v="English"/>
    <s v="USA"/>
    <s v="R"/>
    <s v="Dwayne Johnson"/>
    <x v="70"/>
    <n v="12000"/>
    <n v="14699"/>
    <n v="88"/>
    <n v="12000"/>
    <n v="6.5"/>
    <n v="196"/>
    <n v="98"/>
    <n v="23225911"/>
    <n v="24000000"/>
    <x v="1778"/>
  </r>
  <r>
    <s v="Flipped"/>
    <n v="1"/>
    <d v="2010-03-29T00:00:00"/>
    <s v="Color"/>
    <x v="1"/>
    <s v="English"/>
    <s v="USA"/>
    <s v="PG"/>
    <s v="Madeline Carroll"/>
    <x v="458"/>
    <n v="1000"/>
    <n v="4377"/>
    <n v="0"/>
    <n v="14000"/>
    <n v="7.7"/>
    <n v="87"/>
    <n v="90"/>
    <n v="1752214"/>
    <n v="14000000"/>
    <x v="1779"/>
  </r>
  <r>
    <s v="Freakonomics"/>
    <n v="1"/>
    <d v="2010-10-05T00:00:00"/>
    <s v="Color"/>
    <x v="9"/>
    <s v="English"/>
    <s v="USA"/>
    <s v="PG-13"/>
    <s v="Greg Crowe"/>
    <x v="1082"/>
    <n v="875"/>
    <n v="2305"/>
    <n v="4"/>
    <n v="0"/>
    <n v="6.4"/>
    <n v="73"/>
    <n v="93"/>
    <n v="100675"/>
    <n v="3000000"/>
    <x v="1780"/>
  </r>
  <r>
    <s v="From Paris with Love"/>
    <n v="1"/>
    <d v="2010-08-02T00:00:00"/>
    <s v="Color"/>
    <x v="5"/>
    <s v="English"/>
    <s v="France"/>
    <s v="R"/>
    <s v="Kasia Smutniak"/>
    <x v="574"/>
    <n v="211"/>
    <n v="488"/>
    <n v="180"/>
    <n v="0"/>
    <n v="6.5"/>
    <n v="203"/>
    <n v="92"/>
    <n v="23324666"/>
    <n v="52000000"/>
    <x v="1781"/>
  </r>
  <r>
    <s v="Furry Vengeance"/>
    <n v="1"/>
    <d v="2010-03-15T00:00:00"/>
    <s v="Color"/>
    <x v="1"/>
    <s v="English"/>
    <s v="USA"/>
    <s v="PG"/>
    <s v="Brendan Fraser"/>
    <x v="440"/>
    <n v="3000"/>
    <n v="6327"/>
    <n v="16"/>
    <n v="0"/>
    <n v="3.8"/>
    <n v="101"/>
    <n v="92"/>
    <n v="17596256"/>
    <n v="35000000"/>
    <x v="1782"/>
  </r>
  <r>
    <s v="Going the Distance"/>
    <n v="1"/>
    <d v="2010-05-21T00:00:00"/>
    <s v="Color"/>
    <x v="1"/>
    <s v="English"/>
    <s v="USA"/>
    <s v="R"/>
    <s v="Rob Riggle"/>
    <x v="1083"/>
    <n v="839"/>
    <n v="2961"/>
    <n v="8"/>
    <n v="0"/>
    <n v="6.3"/>
    <n v="167"/>
    <n v="102"/>
    <n v="17797316"/>
    <n v="32000000"/>
    <x v="1783"/>
  </r>
  <r>
    <s v="Green Zone"/>
    <n v="1"/>
    <d v="2010-06-25T00:00:00"/>
    <s v="Color"/>
    <x v="5"/>
    <s v="English"/>
    <s v="France"/>
    <s v="R"/>
    <s v="Matt Damon"/>
    <x v="329"/>
    <n v="13000"/>
    <n v="13761"/>
    <n v="521"/>
    <n v="0"/>
    <n v="6.9"/>
    <n v="266"/>
    <n v="115"/>
    <n v="35024475"/>
    <n v="100000000"/>
    <x v="1784"/>
  </r>
  <r>
    <s v="Grown Ups"/>
    <n v="1"/>
    <d v="2010-03-30T00:00:00"/>
    <s v="Color"/>
    <x v="1"/>
    <s v="English"/>
    <s v="USA"/>
    <s v="PG-13"/>
    <s v="Steve Buscemi"/>
    <x v="263"/>
    <n v="12000"/>
    <n v="28497"/>
    <n v="221"/>
    <n v="12000"/>
    <n v="6"/>
    <n v="179"/>
    <n v="102"/>
    <n v="162001186"/>
    <n v="80000000"/>
    <x v="1785"/>
  </r>
  <r>
    <s v="Gulliver's Travels"/>
    <n v="1"/>
    <d v="2010-06-26T00:00:00"/>
    <s v="Color"/>
    <x v="0"/>
    <s v="English"/>
    <s v="USA"/>
    <s v="PG"/>
    <s v="James Corden"/>
    <x v="1026"/>
    <n v="480"/>
    <n v="1173"/>
    <n v="11"/>
    <n v="0"/>
    <n v="4.9000000000000004"/>
    <n v="184"/>
    <n v="85"/>
    <n v="42776259"/>
    <n v="112000000"/>
    <x v="1786"/>
  </r>
  <r>
    <s v="Hereafter"/>
    <n v="1"/>
    <d v="2010-06-24T00:00:00"/>
    <s v="Color"/>
    <x v="2"/>
    <s v="English"/>
    <s v="USA"/>
    <s v="PG-13"/>
    <s v="Matt Damon"/>
    <x v="105"/>
    <n v="13000"/>
    <n v="14344"/>
    <n v="16000"/>
    <n v="16000"/>
    <n v="6.5"/>
    <n v="315"/>
    <n v="129"/>
    <n v="32741596"/>
    <n v="50000000"/>
    <x v="1787"/>
  </r>
  <r>
    <s v="Hesher"/>
    <n v="1"/>
    <d v="2010-03-11T00:00:00"/>
    <s v="Color"/>
    <x v="2"/>
    <s v="English"/>
    <s v="USA"/>
    <s v="R"/>
    <s v="Joseph Gordon-Levitt"/>
    <x v="1084"/>
    <n v="23000"/>
    <n v="44969"/>
    <n v="58"/>
    <n v="19000"/>
    <n v="7.1"/>
    <n v="134"/>
    <n v="106"/>
    <n v="382946"/>
    <n v="7000000"/>
    <x v="1788"/>
  </r>
  <r>
    <s v="Hot Tub Time Machine"/>
    <n v="1"/>
    <d v="2010-04-27T00:00:00"/>
    <s v="Color"/>
    <x v="1"/>
    <s v="English"/>
    <s v="USA"/>
    <s v="R"/>
    <s v="Charlie McDermott"/>
    <x v="1085"/>
    <n v="496"/>
    <n v="1272"/>
    <n v="38"/>
    <n v="12000"/>
    <n v="6.4"/>
    <n v="265"/>
    <n v="101"/>
    <n v="50213619"/>
    <n v="36000000"/>
    <x v="1789"/>
  </r>
  <r>
    <s v="How Do You Know"/>
    <n v="1"/>
    <d v="2010-02-18T00:00:00"/>
    <s v="Color"/>
    <x v="1"/>
    <s v="English"/>
    <s v="USA"/>
    <s v="PG-13"/>
    <s v="Shelley Conn"/>
    <x v="617"/>
    <n v="273"/>
    <n v="993"/>
    <n v="274"/>
    <n v="0"/>
    <n v="5.3"/>
    <n v="168"/>
    <n v="121"/>
    <n v="30212620"/>
    <n v="120000000"/>
    <x v="1790"/>
  </r>
  <r>
    <s v="How to Train Your Dragon"/>
    <n v="1"/>
    <d v="2010-08-28T00:00:00"/>
    <s v="Color"/>
    <x v="0"/>
    <s v="English"/>
    <s v="USA"/>
    <s v="PG"/>
    <s v="Gerard Butler"/>
    <x v="376"/>
    <n v="18000"/>
    <n v="20453"/>
    <n v="255"/>
    <n v="33000"/>
    <n v="8.1999999999999993"/>
    <n v="288"/>
    <n v="98"/>
    <n v="217387997"/>
    <n v="165000000"/>
    <x v="1791"/>
  </r>
  <r>
    <s v="I Spit on Your Grave"/>
    <n v="1"/>
    <d v="2010-02-22T00:00:00"/>
    <s v="Color"/>
    <x v="4"/>
    <s v="English"/>
    <s v="USA"/>
    <s v="R"/>
    <s v="Sarah Butler"/>
    <x v="1086"/>
    <n v="635"/>
    <n v="2423"/>
    <n v="68"/>
    <n v="17000"/>
    <n v="6.3"/>
    <n v="225"/>
    <n v="105"/>
    <n v="92401"/>
    <n v="2000000"/>
    <x v="1792"/>
  </r>
  <r>
    <s v="I Want Your Money"/>
    <n v="1"/>
    <d v="2010-06-14T00:00:00"/>
    <s v="Color"/>
    <x v="9"/>
    <s v="English"/>
    <s v="USA"/>
    <s v="PG"/>
    <s v="Bill Farmer"/>
    <x v="1087"/>
    <n v="93"/>
    <n v="168"/>
    <n v="4"/>
    <n v="638"/>
    <n v="5.0999999999999996"/>
    <n v="4"/>
    <n v="92"/>
    <n v="425899"/>
    <n v="400000"/>
    <x v="1793"/>
  </r>
  <r>
    <s v="Incendies"/>
    <n v="1"/>
    <d v="2010-08-18T00:00:00"/>
    <s v="Color"/>
    <x v="2"/>
    <s v="French"/>
    <s v="Canada"/>
    <s v="R"/>
    <s v="Lubna Azabal"/>
    <x v="1088"/>
    <n v="131"/>
    <n v="343"/>
    <n v="777"/>
    <n v="37000"/>
    <n v="8.1999999999999993"/>
    <n v="226"/>
    <n v="139"/>
    <n v="6857096"/>
    <n v="6800000"/>
    <x v="1794"/>
  </r>
  <r>
    <s v="Inception"/>
    <n v="1"/>
    <d v="2010-03-03T00:00:00"/>
    <s v="Color"/>
    <x v="5"/>
    <s v="English"/>
    <s v="USA"/>
    <s v="PG-13"/>
    <s v="Leonardo DiCaprio"/>
    <x v="69"/>
    <n v="29000"/>
    <n v="81115"/>
    <n v="22000"/>
    <n v="175000"/>
    <n v="8.8000000000000007"/>
    <n v="642"/>
    <n v="148"/>
    <n v="292568851"/>
    <n v="160000000"/>
    <x v="1795"/>
  </r>
  <r>
    <s v="Insidious"/>
    <n v="1"/>
    <d v="2010-09-01T00:00:00"/>
    <s v="Color"/>
    <x v="10"/>
    <s v="English"/>
    <s v="USA"/>
    <s v="PG-13"/>
    <s v="Lin Shaye"/>
    <x v="609"/>
    <n v="852"/>
    <n v="3030"/>
    <n v="0"/>
    <n v="60000"/>
    <n v="6.8"/>
    <n v="445"/>
    <n v="103"/>
    <n v="53991137"/>
    <n v="1500000"/>
    <x v="1796"/>
  </r>
  <r>
    <s v="Iron Man 2"/>
    <n v="1"/>
    <d v="2010-01-02T00:00:00"/>
    <s v="Color"/>
    <x v="5"/>
    <s v="English"/>
    <s v="USA"/>
    <s v="PG-13"/>
    <s v="Robert Downey Jr."/>
    <x v="237"/>
    <n v="21000"/>
    <n v="48638"/>
    <n v="4000"/>
    <n v="18000"/>
    <n v="7"/>
    <n v="453"/>
    <n v="124"/>
    <n v="312057433"/>
    <n v="200000000"/>
    <x v="1797"/>
  </r>
  <r>
    <s v="It's Kind of a Funny Story"/>
    <n v="1"/>
    <d v="2010-07-29T00:00:00"/>
    <s v="Color"/>
    <x v="1"/>
    <s v="English"/>
    <s v="USA"/>
    <s v="PG-13"/>
    <s v="ZoÃ« Kravitz"/>
    <x v="1089"/>
    <n v="943"/>
    <n v="2786"/>
    <n v="16"/>
    <n v="20000"/>
    <n v="7.2"/>
    <n v="163"/>
    <n v="101"/>
    <n v="6350058"/>
    <n v="8000000"/>
    <x v="1798"/>
  </r>
  <r>
    <s v="Jackass 3D"/>
    <n v="1"/>
    <d v="2010-11-29T00:00:00"/>
    <s v="Color"/>
    <x v="5"/>
    <s v="English"/>
    <s v="USA"/>
    <s v="R"/>
    <s v="Bam Margera"/>
    <x v="368"/>
    <n v="608"/>
    <n v="1787"/>
    <n v="79"/>
    <n v="0"/>
    <n v="7.1"/>
    <n v="156"/>
    <n v="101"/>
    <n v="117224271"/>
    <n v="20000000"/>
    <x v="1799"/>
  </r>
  <r>
    <s v="Jonah Hex"/>
    <n v="1"/>
    <d v="2010-03-23T00:00:00"/>
    <s v="Color"/>
    <x v="5"/>
    <s v="English"/>
    <s v="USA"/>
    <s v="PG-13"/>
    <s v="Michael Fassbender"/>
    <x v="1090"/>
    <n v="13000"/>
    <n v="14619"/>
    <n v="39"/>
    <n v="0"/>
    <n v="4.7"/>
    <n v="178"/>
    <n v="81"/>
    <n v="10539414"/>
    <n v="47000000"/>
    <x v="1800"/>
  </r>
  <r>
    <s v="Kick-Ass"/>
    <n v="1"/>
    <d v="2010-10-12T00:00:00"/>
    <s v="Color"/>
    <x v="5"/>
    <s v="English"/>
    <s v="UK"/>
    <s v="R"/>
    <s v="Elizabeth McGovern"/>
    <x v="595"/>
    <n v="553"/>
    <n v="2357"/>
    <n v="905"/>
    <n v="36000"/>
    <n v="7.7"/>
    <n v="447"/>
    <n v="117"/>
    <n v="48043505"/>
    <n v="30000000"/>
    <x v="1801"/>
  </r>
  <r>
    <s v="Killers"/>
    <n v="1"/>
    <d v="2010-04-08T00:00:00"/>
    <s v="Color"/>
    <x v="5"/>
    <s v="English"/>
    <s v="USA"/>
    <s v="PG-13"/>
    <s v="Tom Selleck"/>
    <x v="233"/>
    <n v="19000"/>
    <n v="25206"/>
    <n v="126"/>
    <n v="0"/>
    <n v="5.4"/>
    <n v="140"/>
    <n v="100"/>
    <n v="47000485"/>
    <n v="75000000"/>
    <x v="1802"/>
  </r>
  <r>
    <s v="Kites"/>
    <n v="1"/>
    <d v="2010-04-16T00:00:00"/>
    <s v="Color"/>
    <x v="5"/>
    <s v="English"/>
    <s v="India"/>
    <m/>
    <s v="BÃ¡rbara Mori"/>
    <x v="1091"/>
    <n v="594"/>
    <n v="1836"/>
    <n v="116"/>
    <n v="0"/>
    <n v="6"/>
    <n v="41"/>
    <n v="90"/>
    <n v="1602466"/>
    <n v="600000000"/>
    <x v="1803"/>
  </r>
  <r>
    <s v="Knight and Day"/>
    <n v="1"/>
    <d v="2010-11-06T00:00:00"/>
    <s v="Color"/>
    <x v="5"/>
    <s v="English"/>
    <s v="USA"/>
    <s v="PG-13"/>
    <s v="Tom Cruise"/>
    <x v="226"/>
    <n v="10000"/>
    <n v="12731"/>
    <n v="446"/>
    <n v="11000"/>
    <n v="6.3"/>
    <n v="283"/>
    <n v="117"/>
    <n v="76418654"/>
    <n v="117000000"/>
    <x v="1804"/>
  </r>
  <r>
    <s v="Leap Year"/>
    <n v="1"/>
    <d v="2010-02-25T00:00:00"/>
    <s v="Color"/>
    <x v="1"/>
    <s v="English"/>
    <s v="USA"/>
    <s v="PG"/>
    <s v="Adam Scott"/>
    <x v="909"/>
    <n v="3000"/>
    <n v="4094"/>
    <n v="14"/>
    <n v="13000"/>
    <n v="6.4"/>
    <n v="134"/>
    <n v="100"/>
    <n v="12561"/>
    <n v="19000000"/>
    <x v="1805"/>
  </r>
  <r>
    <s v="Legend of the Guardians: The Owls of Ga'Hoole"/>
    <n v="1"/>
    <d v="2010-12-24T00:00:00"/>
    <s v="Color"/>
    <x v="5"/>
    <s v="English"/>
    <s v="USA"/>
    <s v="PG"/>
    <s v="Abbie Cornish"/>
    <x v="571"/>
    <n v="2000"/>
    <n v="4286"/>
    <n v="0"/>
    <n v="16000"/>
    <n v="7"/>
    <n v="188"/>
    <n v="101"/>
    <n v="55673333"/>
    <n v="80000000"/>
    <x v="1806"/>
  </r>
  <r>
    <s v="Legion"/>
    <n v="1"/>
    <d v="2010-09-07T00:00:00"/>
    <s v="Color"/>
    <x v="5"/>
    <s v="English"/>
    <s v="USA"/>
    <s v="R"/>
    <s v="Dennis Quaid"/>
    <x v="1092"/>
    <n v="2000"/>
    <n v="3889"/>
    <n v="124"/>
    <n v="0"/>
    <n v="5.2"/>
    <n v="226"/>
    <n v="100"/>
    <n v="40168080"/>
    <n v="26000000"/>
    <x v="1807"/>
  </r>
  <r>
    <s v="Let Me In"/>
    <n v="1"/>
    <d v="2010-09-24T00:00:00"/>
    <s v="Color"/>
    <x v="2"/>
    <s v="English"/>
    <s v="UK"/>
    <s v="R"/>
    <s v="ChloÃ« Grace Moretz"/>
    <x v="917"/>
    <n v="17000"/>
    <n v="20258"/>
    <n v="198"/>
    <n v="25000"/>
    <n v="7.2"/>
    <n v="390"/>
    <n v="116"/>
    <n v="12134420"/>
    <n v="20000000"/>
    <x v="1808"/>
  </r>
  <r>
    <s v="Letters to God"/>
    <n v="1"/>
    <d v="2010-11-29T00:00:00"/>
    <s v="Color"/>
    <x v="2"/>
    <s v="English"/>
    <s v="USA"/>
    <s v="PG"/>
    <s v="Robyn Lively"/>
    <x v="1093"/>
    <n v="439"/>
    <n v="1567"/>
    <n v="13"/>
    <n v="0"/>
    <n v="6.3"/>
    <n v="19"/>
    <n v="110"/>
    <n v="2848578"/>
    <n v="3500000"/>
    <x v="1809"/>
  </r>
  <r>
    <s v="Letters to Juliet"/>
    <n v="1"/>
    <d v="2010-11-12T00:00:00"/>
    <s v="Color"/>
    <x v="1"/>
    <s v="English"/>
    <s v="USA"/>
    <s v="PG"/>
    <s v="Vanessa Redgrave"/>
    <x v="107"/>
    <n v="898"/>
    <n v="1026"/>
    <n v="56"/>
    <n v="13000"/>
    <n v="6.5"/>
    <n v="159"/>
    <n v="105"/>
    <n v="53021560"/>
    <n v="30000000"/>
    <x v="1810"/>
  </r>
  <r>
    <s v="Little Fockers"/>
    <n v="1"/>
    <d v="2010-10-27T00:00:00"/>
    <s v="Color"/>
    <x v="1"/>
    <s v="English"/>
    <s v="USA"/>
    <s v="PG-13"/>
    <s v="Robert De Niro"/>
    <x v="591"/>
    <n v="22000"/>
    <n v="24082"/>
    <n v="80"/>
    <n v="0"/>
    <n v="5.5"/>
    <n v="180"/>
    <n v="98"/>
    <n v="148383780"/>
    <n v="100000000"/>
    <x v="1811"/>
  </r>
  <r>
    <s v="Little White Lies"/>
    <n v="1"/>
    <d v="2010-05-18T00:00:00"/>
    <s v="Color"/>
    <x v="1"/>
    <s v="French"/>
    <s v="France"/>
    <s v="Not Rated"/>
    <s v="FranÃ§ois Cluzet"/>
    <x v="1094"/>
    <n v="541"/>
    <n v="890"/>
    <n v="0"/>
    <n v="0"/>
    <n v="7.1"/>
    <n v="118"/>
    <n v="134"/>
    <n v="183662"/>
    <n v="25000000"/>
    <x v="1812"/>
  </r>
  <r>
    <s v="Love &amp; Other Drugs"/>
    <n v="1"/>
    <d v="2010-11-18T00:00:00"/>
    <s v="Color"/>
    <x v="1"/>
    <s v="English"/>
    <s v="USA"/>
    <s v="R"/>
    <s v="Jake Gyllenhaal"/>
    <x v="525"/>
    <n v="15000"/>
    <n v="31278"/>
    <n v="380"/>
    <n v="24000"/>
    <n v="6.7"/>
    <n v="219"/>
    <n v="112"/>
    <n v="32357532"/>
    <n v="30000000"/>
    <x v="1813"/>
  </r>
  <r>
    <s v="Love Ranch"/>
    <n v="1"/>
    <d v="2010-01-12T00:00:00"/>
    <s v="Color"/>
    <x v="1"/>
    <s v="English"/>
    <s v="USA"/>
    <s v="R"/>
    <s v="Scout Taylor-Compton"/>
    <x v="84"/>
    <n v="908"/>
    <n v="3204"/>
    <n v="138"/>
    <n v="636"/>
    <n v="5.7"/>
    <n v="49"/>
    <n v="117"/>
    <n v="134904"/>
    <n v="25000000"/>
    <x v="1814"/>
  </r>
  <r>
    <s v="MacGruber"/>
    <n v="1"/>
    <d v="2010-04-13T00:00:00"/>
    <s v="Color"/>
    <x v="5"/>
    <s v="English"/>
    <s v="USA"/>
    <s v="R"/>
    <s v="Jasper Cole"/>
    <x v="1095"/>
    <n v="1000"/>
    <n v="2618"/>
    <n v="434"/>
    <n v="0"/>
    <n v="5.5"/>
    <n v="163"/>
    <n v="95"/>
    <n v="8460995"/>
    <n v="10000000"/>
    <x v="1815"/>
  </r>
  <r>
    <s v="Machete"/>
    <n v="1"/>
    <d v="2010-08-15T00:00:00"/>
    <s v="Color"/>
    <x v="5"/>
    <s v="English"/>
    <s v="USA"/>
    <s v="R"/>
    <s v="Robert De Niro"/>
    <x v="1096"/>
    <n v="22000"/>
    <n v="26233"/>
    <n v="20"/>
    <n v="44000"/>
    <n v="6.7"/>
    <n v="391"/>
    <n v="105"/>
    <n v="26589953"/>
    <n v="10500000"/>
    <x v="1816"/>
  </r>
  <r>
    <s v="Made in Dagenham"/>
    <n v="1"/>
    <d v="2010-12-04T00:00:00"/>
    <s v="Color"/>
    <x v="6"/>
    <s v="English"/>
    <s v="UK"/>
    <s v="R"/>
    <s v="Bob Hoskins"/>
    <x v="645"/>
    <n v="5000"/>
    <n v="7692"/>
    <n v="13"/>
    <n v="0"/>
    <n v="7.2"/>
    <n v="163"/>
    <n v="113"/>
    <n v="1094798"/>
    <n v="7200000"/>
    <x v="1817"/>
  </r>
  <r>
    <s v="Marmaduke"/>
    <n v="1"/>
    <d v="2010-06-02T00:00:00"/>
    <s v="Color"/>
    <x v="1"/>
    <s v="English"/>
    <s v="USA"/>
    <s v="PG"/>
    <s v="Emma Stone"/>
    <x v="100"/>
    <n v="15000"/>
    <n v="20061"/>
    <n v="9"/>
    <n v="0"/>
    <n v="4.2"/>
    <n v="98"/>
    <n v="87"/>
    <n v="33643461"/>
    <n v="50000000"/>
    <x v="1818"/>
  </r>
  <r>
    <s v="Megamind"/>
    <n v="1"/>
    <d v="2010-11-29T00:00:00"/>
    <s v="Color"/>
    <x v="5"/>
    <s v="English"/>
    <s v="USA"/>
    <s v="PG"/>
    <s v="J.K. Simmons"/>
    <x v="1097"/>
    <n v="24000"/>
    <n v="46120"/>
    <n v="96"/>
    <n v="13000"/>
    <n v="7.3"/>
    <n v="233"/>
    <n v="95"/>
    <n v="148337537"/>
    <n v="130000000"/>
    <x v="1819"/>
  </r>
  <r>
    <s v="Monsters"/>
    <n v="1"/>
    <d v="2010-11-08T00:00:00"/>
    <s v="Color"/>
    <x v="2"/>
    <s v="English"/>
    <s v="UK"/>
    <s v="R"/>
    <s v="Scoot McNairy"/>
    <x v="1098"/>
    <n v="660"/>
    <n v="1118"/>
    <n v="380"/>
    <n v="19000"/>
    <n v="6.4"/>
    <n v="344"/>
    <n v="94"/>
    <n v="237301"/>
    <n v="500000"/>
    <x v="1820"/>
  </r>
  <r>
    <s v="Morning Glory"/>
    <n v="1"/>
    <d v="2010-11-17T00:00:00"/>
    <s v="Color"/>
    <x v="1"/>
    <s v="English"/>
    <s v="USA"/>
    <s v="PG-13"/>
    <s v="Noah Bean"/>
    <x v="334"/>
    <n v="293"/>
    <n v="621"/>
    <n v="50"/>
    <n v="0"/>
    <n v="6.5"/>
    <n v="212"/>
    <n v="107"/>
    <n v="30993544"/>
    <n v="40000000"/>
    <x v="1821"/>
  </r>
  <r>
    <s v="My Name Is Khan"/>
    <n v="1"/>
    <d v="2010-04-18T00:00:00"/>
    <s v="Color"/>
    <x v="0"/>
    <s v="Hindi"/>
    <s v="India"/>
    <s v="PG-13"/>
    <s v="Shah Rukh Khan"/>
    <x v="788"/>
    <n v="8000"/>
    <n v="8532"/>
    <n v="160"/>
    <n v="27000"/>
    <n v="8"/>
    <n v="210"/>
    <n v="128"/>
    <n v="4018695"/>
    <n v="12000000"/>
    <x v="1822"/>
  </r>
  <r>
    <s v="My Soul to Take"/>
    <n v="1"/>
    <d v="2010-10-25T00:00:00"/>
    <s v="Color"/>
    <x v="4"/>
    <s v="English"/>
    <s v="USA"/>
    <s v="R"/>
    <s v="Frank Grillo"/>
    <x v="96"/>
    <n v="798"/>
    <n v="2537"/>
    <n v="0"/>
    <n v="0"/>
    <n v="4.8"/>
    <n v="160"/>
    <n v="107"/>
    <n v="14637490"/>
    <n v="25000000"/>
    <x v="1823"/>
  </r>
  <r>
    <s v="Nanny McPhee Returns"/>
    <n v="1"/>
    <d v="2010-12-29T00:00:00"/>
    <s v="Color"/>
    <x v="1"/>
    <s v="English"/>
    <s v="UK"/>
    <s v="PG"/>
    <s v="Daniel Mays"/>
    <x v="1099"/>
    <n v="287"/>
    <n v="855"/>
    <n v="24"/>
    <n v="0"/>
    <n v="6.1"/>
    <n v="97"/>
    <n v="109"/>
    <n v="28995450"/>
    <n v="35000000"/>
    <x v="1824"/>
  </r>
  <r>
    <s v="Never Let Me Go"/>
    <n v="1"/>
    <d v="2010-01-25T00:00:00"/>
    <s v="Color"/>
    <x v="2"/>
    <s v="English"/>
    <s v="UK"/>
    <s v="R"/>
    <s v="Andrew Garfield"/>
    <x v="386"/>
    <n v="10000"/>
    <n v="12867"/>
    <n v="132"/>
    <n v="33000"/>
    <n v="7.2"/>
    <n v="328"/>
    <n v="103"/>
    <n v="2412045"/>
    <n v="15000000"/>
    <x v="1825"/>
  </r>
  <r>
    <s v="Of Gods and Men"/>
    <n v="1"/>
    <d v="2010-01-02T00:00:00"/>
    <s v="Color"/>
    <x v="2"/>
    <s v="French"/>
    <s v="France"/>
    <s v="PG-13"/>
    <s v="Lambert Wilson"/>
    <x v="1100"/>
    <n v="186"/>
    <n v="416"/>
    <n v="22"/>
    <n v="0"/>
    <n v="7.2"/>
    <n v="195"/>
    <n v="122"/>
    <n v="3950029"/>
    <n v="4000000"/>
    <x v="1826"/>
  </r>
  <r>
    <s v="Our Family Wedding"/>
    <n v="1"/>
    <d v="2010-07-30T00:00:00"/>
    <s v="Color"/>
    <x v="1"/>
    <s v="English"/>
    <s v="USA"/>
    <s v="PG-13"/>
    <s v="America Ferrera"/>
    <x v="333"/>
    <n v="953"/>
    <n v="3299"/>
    <n v="44"/>
    <n v="1000"/>
    <n v="4.9000000000000004"/>
    <n v="71"/>
    <n v="103"/>
    <n v="20246959"/>
    <n v="14000000"/>
    <x v="1827"/>
  </r>
  <r>
    <s v="Paranormal Activity 2"/>
    <n v="1"/>
    <d v="2010-11-25T00:00:00"/>
    <s v="Color"/>
    <x v="4"/>
    <s v="English"/>
    <s v="USA"/>
    <s v="R"/>
    <s v="Sprague Grayden"/>
    <x v="1101"/>
    <n v="438"/>
    <n v="1081"/>
    <n v="21"/>
    <n v="14000"/>
    <n v="5.7"/>
    <n v="264"/>
    <n v="98"/>
    <n v="84749884"/>
    <n v="3000000"/>
    <x v="1828"/>
  </r>
  <r>
    <s v="Percy Jackson &amp; the Olympians: The Lightning Thief"/>
    <n v="1"/>
    <d v="2010-12-10T00:00:00"/>
    <s v="Color"/>
    <x v="0"/>
    <s v="English"/>
    <s v="UK"/>
    <s v="PG"/>
    <s v="Logan Lerman"/>
    <x v="205"/>
    <n v="8000"/>
    <n v="14024"/>
    <n v="0"/>
    <n v="9000"/>
    <n v="5.9"/>
    <n v="217"/>
    <n v="118"/>
    <n v="88761720"/>
    <n v="95000000"/>
    <x v="1829"/>
  </r>
  <r>
    <s v="Piranha 3D"/>
    <n v="1"/>
    <d v="2010-05-13T00:00:00"/>
    <s v="Color"/>
    <x v="1"/>
    <s v="English"/>
    <s v="USA"/>
    <s v="R"/>
    <s v="Adam Scott"/>
    <x v="475"/>
    <n v="3000"/>
    <n v="5737"/>
    <n v="192"/>
    <n v="13000"/>
    <n v="5.5"/>
    <n v="365"/>
    <n v="88"/>
    <n v="25003072"/>
    <n v="24000000"/>
    <x v="1830"/>
  </r>
  <r>
    <s v="Predators"/>
    <n v="1"/>
    <d v="2010-06-15T00:00:00"/>
    <s v="Color"/>
    <x v="5"/>
    <s v="English"/>
    <s v="USA"/>
    <s v="R"/>
    <s v="Topher Grace"/>
    <x v="996"/>
    <n v="2000"/>
    <n v="4243"/>
    <n v="190"/>
    <n v="17000"/>
    <n v="6.4"/>
    <n v="351"/>
    <n v="107"/>
    <n v="52000688"/>
    <n v="40000000"/>
    <x v="1831"/>
  </r>
  <r>
    <s v="Prince of Persia: The Sands of Time"/>
    <n v="1"/>
    <d v="2010-02-19T00:00:00"/>
    <s v="Color"/>
    <x v="5"/>
    <s v="English"/>
    <s v="USA"/>
    <s v="PG-13"/>
    <s v="Jake Gyllenhaal"/>
    <x v="491"/>
    <n v="15000"/>
    <n v="16149"/>
    <n v="179"/>
    <n v="23000"/>
    <n v="6.6"/>
    <n v="306"/>
    <n v="116"/>
    <n v="90755643"/>
    <n v="200000000"/>
    <x v="1832"/>
  </r>
  <r>
    <s v="Rabbit Hole"/>
    <n v="1"/>
    <d v="2010-05-24T00:00:00"/>
    <s v="Color"/>
    <x v="2"/>
    <s v="English"/>
    <s v="USA"/>
    <s v="PG-13"/>
    <s v="Dianne Wiest"/>
    <x v="210"/>
    <n v="967"/>
    <n v="1582"/>
    <n v="263"/>
    <n v="0"/>
    <n v="7"/>
    <n v="248"/>
    <n v="91"/>
    <n v="2221809"/>
    <n v="5000000"/>
    <x v="1833"/>
  </r>
  <r>
    <s v="Ramona and Beezus"/>
    <n v="1"/>
    <d v="2010-04-23T00:00:00"/>
    <s v="Color"/>
    <x v="0"/>
    <s v="English"/>
    <s v="USA"/>
    <s v="G"/>
    <s v="Sierra McCormick"/>
    <x v="750"/>
    <n v="512"/>
    <n v="1002"/>
    <n v="20"/>
    <n v="0"/>
    <n v="6.7"/>
    <n v="81"/>
    <n v="103"/>
    <n v="26161406"/>
    <n v="15000000"/>
    <x v="1834"/>
  </r>
  <r>
    <s v="RED"/>
    <n v="1"/>
    <d v="2010-07-01T00:00:00"/>
    <s v="Color"/>
    <x v="5"/>
    <s v="English"/>
    <s v="USA"/>
    <s v="PG-13"/>
    <s v="Bruce Willis"/>
    <x v="667"/>
    <n v="13000"/>
    <n v="24928"/>
    <n v="124"/>
    <n v="32000"/>
    <n v="7.1"/>
    <n v="315"/>
    <n v="111"/>
    <n v="90356857"/>
    <n v="58000000"/>
    <x v="1835"/>
  </r>
  <r>
    <s v="Remember Me"/>
    <n v="1"/>
    <d v="2010-03-10T00:00:00"/>
    <s v="Color"/>
    <x v="2"/>
    <s v="English"/>
    <s v="USA"/>
    <s v="PG-13"/>
    <s v="Robert Pattinson"/>
    <x v="1102"/>
    <n v="21000"/>
    <n v="22088"/>
    <n v="47"/>
    <n v="24000"/>
    <n v="7.2"/>
    <n v="158"/>
    <n v="113"/>
    <n v="19057024"/>
    <n v="16000000"/>
    <x v="1836"/>
  </r>
  <r>
    <s v="Repo Men"/>
    <n v="1"/>
    <d v="2010-01-08T00:00:00"/>
    <s v="Color"/>
    <x v="5"/>
    <s v="English"/>
    <s v="USA"/>
    <s v="R"/>
    <s v="Alice Braga"/>
    <x v="1103"/>
    <n v="1000"/>
    <n v="2925"/>
    <n v="238"/>
    <n v="12000"/>
    <n v="6.3"/>
    <n v="197"/>
    <n v="119"/>
    <n v="13763130"/>
    <n v="32000000"/>
    <x v="1837"/>
  </r>
  <r>
    <s v="Resident Evil: Afterlife"/>
    <n v="1"/>
    <d v="2010-07-23T00:00:00"/>
    <s v="Color"/>
    <x v="5"/>
    <s v="English"/>
    <s v="Germany"/>
    <s v="R"/>
    <s v="Milla Jovovich"/>
    <x v="396"/>
    <n v="14000"/>
    <n v="16098"/>
    <n v="545"/>
    <n v="19000"/>
    <n v="5.9"/>
    <n v="253"/>
    <n v="97"/>
    <n v="60128566"/>
    <n v="60000000"/>
    <x v="1838"/>
  </r>
  <r>
    <s v="Robin Hood"/>
    <n v="1"/>
    <d v="2010-09-23T00:00:00"/>
    <s v="Color"/>
    <x v="5"/>
    <s v="English"/>
    <s v="USA"/>
    <s v="PG-13"/>
    <s v="Mark Addy"/>
    <x v="47"/>
    <n v="891"/>
    <n v="3244"/>
    <n v="0"/>
    <n v="17000"/>
    <n v="6.7"/>
    <n v="343"/>
    <n v="156"/>
    <n v="105219735"/>
    <n v="200000000"/>
    <x v="1839"/>
  </r>
  <r>
    <s v="Rubber"/>
    <n v="1"/>
    <d v="2010-08-12T00:00:00"/>
    <s v="Color"/>
    <x v="1"/>
    <s v="English"/>
    <s v="France"/>
    <s v="R"/>
    <s v="Haley Ramm"/>
    <x v="1104"/>
    <n v="353"/>
    <n v="1498"/>
    <n v="248"/>
    <n v="46000"/>
    <n v="5.8"/>
    <n v="230"/>
    <n v="82"/>
    <n v="98017"/>
    <n v="500000"/>
    <x v="1840"/>
  </r>
  <r>
    <s v="Salt"/>
    <n v="1"/>
    <d v="2010-05-26T00:00:00"/>
    <s v="Color"/>
    <x v="5"/>
    <s v="English"/>
    <s v="USA"/>
    <s v="PG-13"/>
    <s v="Angelina Jolie Pitt"/>
    <x v="392"/>
    <n v="11000"/>
    <n v="12406"/>
    <n v="176"/>
    <n v="23000"/>
    <n v="6.4"/>
    <n v="330"/>
    <n v="101"/>
    <n v="118311368"/>
    <n v="110000000"/>
    <x v="1841"/>
  </r>
  <r>
    <s v="Sarah's Key"/>
    <n v="1"/>
    <d v="2010-08-08T00:00:00"/>
    <s v="Color"/>
    <x v="2"/>
    <s v="French"/>
    <s v="France"/>
    <s v="PG-13"/>
    <s v="Kristin Scott Thomas"/>
    <x v="1105"/>
    <n v="1000"/>
    <n v="2140"/>
    <n v="15"/>
    <n v="0"/>
    <n v="7.5"/>
    <n v="136"/>
    <n v="111"/>
    <n v="7691700"/>
    <n v="10000000"/>
    <x v="1842"/>
  </r>
  <r>
    <s v="Saw 3D: The Final Chapter"/>
    <n v="1"/>
    <d v="2010-09-23T00:00:00"/>
    <s v="Color"/>
    <x v="4"/>
    <s v="English"/>
    <s v="Canada"/>
    <s v="R"/>
    <s v="Costas Mandylor"/>
    <x v="1040"/>
    <n v="723"/>
    <n v="1978"/>
    <n v="52"/>
    <n v="12000"/>
    <n v="5.6"/>
    <n v="178"/>
    <n v="90"/>
    <n v="45670855"/>
    <n v="20000000"/>
    <x v="1843"/>
  </r>
  <r>
    <s v="Scott Pilgrim vs. the World"/>
    <n v="1"/>
    <d v="2010-07-30T00:00:00"/>
    <s v="Color"/>
    <x v="5"/>
    <s v="English"/>
    <s v="USA"/>
    <s v="PG-13"/>
    <s v="Anna Kendrick"/>
    <x v="612"/>
    <n v="10000"/>
    <n v="12687"/>
    <n v="1000"/>
    <n v="36000"/>
    <n v="7.5"/>
    <n v="393"/>
    <n v="112"/>
    <n v="31494270"/>
    <n v="60000000"/>
    <x v="1844"/>
  </r>
  <r>
    <s v="Sea Rex 3D: Journey to a Prehistoric World"/>
    <n v="1"/>
    <d v="2010-07-29T00:00:00"/>
    <s v="Color"/>
    <x v="9"/>
    <s v="English"/>
    <s v="UK"/>
    <m/>
    <s v="Norbert Ferrer"/>
    <x v="1106"/>
    <n v="55"/>
    <n v="55"/>
    <n v="0"/>
    <n v="89"/>
    <n v="6.9"/>
    <n v="7"/>
    <n v="41"/>
    <n v="4074023"/>
    <n v="5000000"/>
    <x v="1845"/>
  </r>
  <r>
    <s v="Secretariat"/>
    <n v="1"/>
    <d v="2010-10-08T00:00:00"/>
    <s v="Color"/>
    <x v="6"/>
    <s v="English"/>
    <s v="USA"/>
    <s v="PG"/>
    <s v="Scott Glenn"/>
    <x v="452"/>
    <n v="826"/>
    <n v="2259"/>
    <n v="130"/>
    <n v="0"/>
    <n v="7.2"/>
    <n v="160"/>
    <n v="123"/>
    <n v="59699513"/>
    <n v="35000000"/>
    <x v="1846"/>
  </r>
  <r>
    <s v="Sex and the City 2"/>
    <n v="1"/>
    <d v="2010-08-11T00:00:00"/>
    <s v="Color"/>
    <x v="1"/>
    <s v="English"/>
    <s v="USA"/>
    <s v="R"/>
    <s v="Chris Noth"/>
    <x v="1107"/>
    <n v="962"/>
    <n v="4555"/>
    <n v="127"/>
    <n v="0"/>
    <n v="4.3"/>
    <n v="221"/>
    <n v="146"/>
    <n v="95328937"/>
    <n v="100000000"/>
    <x v="1847"/>
  </r>
  <r>
    <s v="She's Out of My League"/>
    <n v="1"/>
    <d v="2010-12-29T00:00:00"/>
    <s v="Color"/>
    <x v="1"/>
    <s v="English"/>
    <s v="USA"/>
    <s v="R"/>
    <s v="Mike Vogel"/>
    <x v="1108"/>
    <n v="2000"/>
    <n v="5707"/>
    <n v="14"/>
    <n v="0"/>
    <n v="6.4"/>
    <n v="180"/>
    <n v="104"/>
    <n v="31584722"/>
    <n v="20000000"/>
    <x v="1848"/>
  </r>
  <r>
    <s v="Shrek Forever After"/>
    <n v="1"/>
    <d v="2010-03-18T00:00:00"/>
    <s v="Color"/>
    <x v="0"/>
    <s v="English"/>
    <s v="USA"/>
    <s v="PG"/>
    <s v="Jon Hamm"/>
    <x v="702"/>
    <n v="4000"/>
    <n v="4628"/>
    <n v="31"/>
    <n v="0"/>
    <n v="6.4"/>
    <n v="226"/>
    <n v="93"/>
    <n v="238371987"/>
    <n v="165000000"/>
    <x v="1849"/>
  </r>
  <r>
    <s v="Shutter Island"/>
    <n v="1"/>
    <d v="2010-10-28T00:00:00"/>
    <s v="Color"/>
    <x v="7"/>
    <s v="English"/>
    <s v="USA"/>
    <s v="R"/>
    <s v="Leonardo DiCaprio"/>
    <x v="359"/>
    <n v="29000"/>
    <n v="29585"/>
    <n v="17000"/>
    <n v="53000"/>
    <n v="8.1"/>
    <n v="490"/>
    <n v="138"/>
    <n v="127968405"/>
    <n v="80000000"/>
    <x v="1850"/>
  </r>
  <r>
    <s v="Skyline"/>
    <n v="1"/>
    <d v="2010-08-11T00:00:00"/>
    <s v="Color"/>
    <x v="5"/>
    <s v="English"/>
    <s v="USA"/>
    <s v="PG-13"/>
    <s v="David Zayas"/>
    <x v="839"/>
    <n v="929"/>
    <n v="3679"/>
    <n v="25"/>
    <n v="13000"/>
    <n v="4.4000000000000004"/>
    <n v="221"/>
    <n v="97"/>
    <n v="21371425"/>
    <n v="10000000"/>
    <x v="1851"/>
  </r>
  <r>
    <s v="Somewhere"/>
    <n v="1"/>
    <d v="2010-06-21T00:00:00"/>
    <s v="Color"/>
    <x v="1"/>
    <s v="English"/>
    <s v="USA"/>
    <s v="R"/>
    <s v="Nathalie Fay"/>
    <x v="486"/>
    <n v="227"/>
    <n v="684"/>
    <n v="0"/>
    <n v="0"/>
    <n v="6.3"/>
    <n v="301"/>
    <n v="97"/>
    <n v="1768416"/>
    <n v="7000000"/>
    <x v="1852"/>
  </r>
  <r>
    <s v="Stake Land"/>
    <n v="1"/>
    <d v="2010-05-05T00:00:00"/>
    <s v="Color"/>
    <x v="2"/>
    <s v="English"/>
    <s v="USA"/>
    <s v="R"/>
    <s v="Connor Paolo"/>
    <x v="1109"/>
    <n v="530"/>
    <n v="1038"/>
    <n v="53"/>
    <n v="0"/>
    <n v="6.5"/>
    <n v="215"/>
    <n v="98"/>
    <n v="18469"/>
    <n v="650000"/>
    <x v="1853"/>
  </r>
  <r>
    <s v="Step Up 3D"/>
    <n v="1"/>
    <d v="2010-04-01T00:00:00"/>
    <s v="Color"/>
    <x v="2"/>
    <s v="English"/>
    <s v="USA"/>
    <s v="PG-13"/>
    <s v="Alyson Stoner"/>
    <x v="958"/>
    <n v="2000"/>
    <n v="4059"/>
    <n v="209"/>
    <n v="16000"/>
    <n v="6.2"/>
    <n v="138"/>
    <n v="107"/>
    <n v="42385520"/>
    <n v="30000000"/>
    <x v="1854"/>
  </r>
  <r>
    <s v="Stone"/>
    <n v="1"/>
    <d v="2010-05-07T00:00:00"/>
    <s v="Color"/>
    <x v="2"/>
    <s v="English"/>
    <s v="USA"/>
    <s v="R"/>
    <s v="Robert De Niro"/>
    <x v="829"/>
    <n v="22000"/>
    <n v="37766"/>
    <n v="43"/>
    <n v="0"/>
    <n v="5.4"/>
    <n v="138"/>
    <n v="105"/>
    <n v="1796024"/>
    <n v="22000000"/>
    <x v="1855"/>
  </r>
  <r>
    <s v="Super"/>
    <n v="1"/>
    <d v="2010-02-24T00:00:00"/>
    <s v="Color"/>
    <x v="1"/>
    <s v="English"/>
    <s v="USA"/>
    <s v="R"/>
    <s v="Linda Cardellini"/>
    <x v="816"/>
    <n v="2000"/>
    <n v="4590"/>
    <n v="571"/>
    <n v="19000"/>
    <n v="6.8"/>
    <n v="238"/>
    <n v="96"/>
    <n v="322157"/>
    <n v="2500000"/>
    <x v="1856"/>
  </r>
  <r>
    <s v="Takers"/>
    <n v="1"/>
    <d v="2010-09-18T00:00:00"/>
    <s v="Color"/>
    <x v="5"/>
    <s v="English"/>
    <s v="USA"/>
    <s v="PG-13"/>
    <s v="Paul Walker"/>
    <x v="1110"/>
    <n v="23000"/>
    <n v="31529"/>
    <n v="34"/>
    <n v="0"/>
    <n v="6.2"/>
    <n v="119"/>
    <n v="107"/>
    <n v="57744720"/>
    <n v="20000000"/>
    <x v="1857"/>
  </r>
  <r>
    <s v="Tangled"/>
    <n v="1"/>
    <d v="2010-01-14T00:00:00"/>
    <s v="Color"/>
    <x v="0"/>
    <s v="English"/>
    <s v="USA"/>
    <s v="PG"/>
    <s v="Brad Garrett"/>
    <x v="1111"/>
    <n v="799"/>
    <n v="2036"/>
    <n v="15"/>
    <n v="29000"/>
    <n v="7.8"/>
    <n v="324"/>
    <n v="100"/>
    <n v="200807262"/>
    <n v="260000000"/>
    <x v="1858"/>
  </r>
  <r>
    <s v="The 5th Quarter"/>
    <n v="1"/>
    <d v="2010-11-03T00:00:00"/>
    <s v="Color"/>
    <x v="6"/>
    <s v="English"/>
    <s v="USA"/>
    <s v="PG"/>
    <s v="Aidan Quinn"/>
    <x v="1112"/>
    <n v="767"/>
    <n v="2370"/>
    <n v="11"/>
    <n v="0"/>
    <n v="5.7"/>
    <n v="16"/>
    <n v="90"/>
    <n v="399611"/>
    <n v="6000000"/>
    <x v="1859"/>
  </r>
  <r>
    <s v="The American"/>
    <n v="1"/>
    <d v="2010-11-29T00:00:00"/>
    <s v="Color"/>
    <x v="3"/>
    <s v="English"/>
    <s v="USA"/>
    <s v="R"/>
    <s v="Violante Placido"/>
    <x v="853"/>
    <n v="978"/>
    <n v="1454"/>
    <n v="210"/>
    <n v="10000"/>
    <n v="6.3"/>
    <n v="333"/>
    <n v="105"/>
    <n v="35596227"/>
    <n v="20000000"/>
    <x v="1860"/>
  </r>
  <r>
    <s v="The Back-up Plan"/>
    <n v="1"/>
    <d v="2010-07-26T00:00:00"/>
    <s v="Color"/>
    <x v="1"/>
    <s v="English"/>
    <s v="USA"/>
    <s v="PG-13"/>
    <s v="Danneel Ackles"/>
    <x v="1113"/>
    <n v="1000"/>
    <n v="3356"/>
    <n v="16"/>
    <n v="0"/>
    <n v="5.3"/>
    <n v="148"/>
    <n v="104"/>
    <n v="37481242"/>
    <n v="35000000"/>
    <x v="1861"/>
  </r>
  <r>
    <s v="The Book of Eli"/>
    <n v="1"/>
    <d v="2010-04-17T00:00:00"/>
    <s v="Color"/>
    <x v="5"/>
    <s v="English"/>
    <s v="USA"/>
    <s v="R"/>
    <s v="Denzel Washington"/>
    <x v="199"/>
    <n v="18000"/>
    <n v="44797"/>
    <n v="117"/>
    <n v="20000"/>
    <n v="6.9"/>
    <n v="325"/>
    <n v="118"/>
    <n v="94822707"/>
    <n v="80000000"/>
    <x v="1862"/>
  </r>
  <r>
    <s v="The Bounty Hunter"/>
    <n v="1"/>
    <d v="2010-09-11T00:00:00"/>
    <s v="Color"/>
    <x v="5"/>
    <s v="English"/>
    <s v="USA"/>
    <s v="PG-13"/>
    <s v="Gerard Butler"/>
    <x v="413"/>
    <n v="18000"/>
    <n v="21554"/>
    <n v="72"/>
    <n v="0"/>
    <n v="5.5"/>
    <n v="161"/>
    <n v="110"/>
    <n v="67061228"/>
    <n v="40000000"/>
    <x v="1863"/>
  </r>
  <r>
    <s v="The Chronicles of Narnia: The Voyage of the Dawn Treader"/>
    <n v="1"/>
    <d v="2010-05-07T00:00:00"/>
    <s v="Color"/>
    <x v="0"/>
    <s v="English"/>
    <s v="USA"/>
    <s v="PG"/>
    <s v="Bruce Spence"/>
    <x v="353"/>
    <n v="531"/>
    <n v="764"/>
    <n v="150"/>
    <n v="11000"/>
    <n v="6.3"/>
    <n v="228"/>
    <n v="113"/>
    <n v="104383624"/>
    <n v="155000000"/>
    <x v="1864"/>
  </r>
  <r>
    <s v="The Conspirator"/>
    <n v="1"/>
    <d v="2010-01-23T00:00:00"/>
    <s v="Color"/>
    <x v="3"/>
    <s v="English"/>
    <s v="USA"/>
    <s v="PG-13"/>
    <s v="Robin Wright"/>
    <x v="125"/>
    <n v="18000"/>
    <n v="21163"/>
    <n v="0"/>
    <n v="0"/>
    <n v="7"/>
    <n v="199"/>
    <n v="122"/>
    <n v="11538204"/>
    <n v="25000000"/>
    <x v="1865"/>
  </r>
  <r>
    <s v="The Crazies"/>
    <n v="1"/>
    <d v="2010-03-13T00:00:00"/>
    <s v="Color"/>
    <x v="4"/>
    <s v="English"/>
    <s v="USA"/>
    <s v="R"/>
    <s v="Radha Mitchell"/>
    <x v="698"/>
    <n v="991"/>
    <n v="2609"/>
    <n v="42"/>
    <n v="0"/>
    <n v="6.5"/>
    <n v="308"/>
    <n v="101"/>
    <n v="39103378"/>
    <n v="20000000"/>
    <x v="1866"/>
  </r>
  <r>
    <s v="The Debt"/>
    <n v="1"/>
    <d v="2010-12-30T00:00:00"/>
    <s v="Color"/>
    <x v="2"/>
    <s v="English"/>
    <s v="USA"/>
    <s v="R"/>
    <s v="Tom Wilkinson"/>
    <x v="181"/>
    <n v="1000"/>
    <n v="1136"/>
    <n v="108"/>
    <n v="0"/>
    <n v="6.9"/>
    <n v="258"/>
    <n v="113"/>
    <n v="31146570"/>
    <n v="20000000"/>
    <x v="1867"/>
  </r>
  <r>
    <s v="The Expendables"/>
    <n v="1"/>
    <d v="2010-11-12T00:00:00"/>
    <s v="Color"/>
    <x v="5"/>
    <s v="English"/>
    <s v="USA"/>
    <s v="R"/>
    <s v="Jason Statham"/>
    <x v="810"/>
    <n v="26000"/>
    <n v="46355"/>
    <n v="13000"/>
    <n v="57000"/>
    <n v="6.5"/>
    <n v="424"/>
    <n v="113"/>
    <n v="102981571"/>
    <n v="80000000"/>
    <x v="1868"/>
  </r>
  <r>
    <s v="The Extra Man"/>
    <n v="1"/>
    <d v="2010-07-13T00:00:00"/>
    <s v="Color"/>
    <x v="1"/>
    <s v="English"/>
    <s v="USA"/>
    <s v="R"/>
    <s v="Lynn Cohen"/>
    <x v="1114"/>
    <n v="474"/>
    <n v="2029"/>
    <n v="30"/>
    <n v="916"/>
    <n v="5.9"/>
    <n v="104"/>
    <n v="108"/>
    <n v="453079"/>
    <n v="7000000"/>
    <x v="1869"/>
  </r>
  <r>
    <s v="The Fighter"/>
    <n v="1"/>
    <d v="2010-11-20T00:00:00"/>
    <s v="Color"/>
    <x v="6"/>
    <s v="English"/>
    <s v="USA"/>
    <s v="R"/>
    <s v="Christian Bale"/>
    <x v="588"/>
    <n v="23000"/>
    <n v="23811"/>
    <n v="737"/>
    <n v="36000"/>
    <n v="7.9"/>
    <n v="410"/>
    <n v="116"/>
    <n v="93571803"/>
    <n v="25000000"/>
    <x v="1870"/>
  </r>
  <r>
    <s v="The Ghost Writer"/>
    <n v="1"/>
    <d v="2010-07-25T00:00:00"/>
    <s v="Color"/>
    <x v="7"/>
    <s v="English"/>
    <s v="France"/>
    <s v="PG-13"/>
    <s v="Jim Belushi"/>
    <x v="432"/>
    <n v="854"/>
    <n v="2507"/>
    <n v="2000"/>
    <n v="15000"/>
    <n v="7.2"/>
    <n v="343"/>
    <n v="128"/>
    <n v="15523168"/>
    <n v="45000000"/>
    <x v="1871"/>
  </r>
  <r>
    <s v="The Grace Card"/>
    <n v="1"/>
    <d v="2010-11-16T00:00:00"/>
    <s v="Color"/>
    <x v="2"/>
    <s v="English"/>
    <s v="USA"/>
    <s v="PG-13"/>
    <s v="Michael Joiner"/>
    <x v="1115"/>
    <n v="77000"/>
    <n v="77046"/>
    <n v="0"/>
    <n v="0"/>
    <n v="6.4"/>
    <n v="25"/>
    <n v="101"/>
    <n v="2428241"/>
    <n v="200000"/>
    <x v="1872"/>
  </r>
  <r>
    <s v="The Kids Are All Right"/>
    <n v="1"/>
    <d v="2010-08-04T00:00:00"/>
    <s v="Color"/>
    <x v="1"/>
    <s v="English"/>
    <s v="USA"/>
    <s v="R"/>
    <s v="Josh Hutcherson"/>
    <x v="1116"/>
    <n v="14000"/>
    <n v="18645"/>
    <n v="450"/>
    <n v="16000"/>
    <n v="7.1"/>
    <n v="323"/>
    <n v="106"/>
    <n v="20803237"/>
    <n v="3500000"/>
    <x v="1873"/>
  </r>
  <r>
    <s v="The Killer Inside Me"/>
    <n v="1"/>
    <d v="2010-11-15T00:00:00"/>
    <s v="Color"/>
    <x v="3"/>
    <s v="English"/>
    <s v="USA"/>
    <s v="R"/>
    <s v="Liam Aiken"/>
    <x v="115"/>
    <n v="818"/>
    <n v="1813"/>
    <n v="187"/>
    <n v="0"/>
    <n v="6.1"/>
    <n v="225"/>
    <n v="109"/>
    <n v="214966"/>
    <n v="13000000"/>
    <x v="1874"/>
  </r>
  <r>
    <s v="The King's Speech"/>
    <n v="1"/>
    <d v="2010-02-11T00:00:00"/>
    <s v="Color"/>
    <x v="6"/>
    <s v="English"/>
    <s v="UK"/>
    <s v="R"/>
    <s v="Colin Firth"/>
    <x v="1047"/>
    <n v="14000"/>
    <n v="15732"/>
    <n v="0"/>
    <n v="64000"/>
    <n v="8"/>
    <n v="479"/>
    <n v="118"/>
    <n v="138795342"/>
    <n v="15000000"/>
    <x v="1875"/>
  </r>
  <r>
    <s v="The Last Airbender"/>
    <n v="1"/>
    <d v="2010-07-10T00:00:00"/>
    <s v="Color"/>
    <x v="5"/>
    <s v="English"/>
    <s v="USA"/>
    <s v="PG"/>
    <s v="Seychelle Gabriel"/>
    <x v="144"/>
    <n v="1000"/>
    <n v="2857"/>
    <n v="0"/>
    <n v="18000"/>
    <n v="4.2"/>
    <n v="280"/>
    <n v="103"/>
    <n v="131564731"/>
    <n v="150000000"/>
    <x v="1876"/>
  </r>
  <r>
    <s v="The Last Exorcism"/>
    <n v="1"/>
    <d v="2010-11-15T00:00:00"/>
    <s v="Color"/>
    <x v="2"/>
    <s v="English"/>
    <s v="France"/>
    <s v="PG-13"/>
    <s v="Caleb Landry Jones"/>
    <x v="1117"/>
    <n v="463"/>
    <n v="1958"/>
    <n v="13"/>
    <n v="0"/>
    <n v="5.6"/>
    <n v="311"/>
    <n v="87"/>
    <n v="40990055"/>
    <n v="1800000"/>
    <x v="1877"/>
  </r>
  <r>
    <s v="The Last Godfather"/>
    <n v="1"/>
    <d v="2010-09-25T00:00:00"/>
    <s v="Color"/>
    <x v="1"/>
    <s v="English"/>
    <s v="South Korea"/>
    <s v="PG-13"/>
    <s v="Jason Mewes"/>
    <x v="855"/>
    <n v="898"/>
    <n v="2895"/>
    <n v="26"/>
    <n v="502"/>
    <n v="3.6"/>
    <n v="4"/>
    <n v="100"/>
    <n v="163591"/>
    <n v="13400000"/>
    <x v="1878"/>
  </r>
  <r>
    <s v="The Last Song"/>
    <n v="1"/>
    <d v="2010-10-26T00:00:00"/>
    <s v="Color"/>
    <x v="2"/>
    <s v="English"/>
    <s v="USA"/>
    <s v="PG"/>
    <s v="Kelly Preston"/>
    <x v="1118"/>
    <n v="742"/>
    <n v="2341"/>
    <n v="30"/>
    <n v="10000"/>
    <n v="5.8"/>
    <n v="123"/>
    <n v="107"/>
    <n v="62933793"/>
    <n v="20000000"/>
    <x v="1879"/>
  </r>
  <r>
    <s v="The Losers"/>
    <n v="1"/>
    <d v="2010-05-11T00:00:00"/>
    <s v="Color"/>
    <x v="5"/>
    <s v="English"/>
    <s v="USA"/>
    <s v="PG-13"/>
    <s v="Chris Evans"/>
    <x v="886"/>
    <n v="11000"/>
    <n v="12841"/>
    <n v="41"/>
    <n v="0"/>
    <n v="6.4"/>
    <n v="213"/>
    <n v="97"/>
    <n v="23527955"/>
    <n v="25000000"/>
    <x v="1880"/>
  </r>
  <r>
    <s v="The Names of Love"/>
    <n v="1"/>
    <d v="2010-12-20T00:00:00"/>
    <s v="Color"/>
    <x v="1"/>
    <s v="French"/>
    <s v="France"/>
    <s v="R"/>
    <s v="Sara Forestier"/>
    <x v="1119"/>
    <n v="74"/>
    <n v="143"/>
    <n v="3"/>
    <n v="0"/>
    <n v="7.2"/>
    <n v="87"/>
    <n v="100"/>
    <n v="513836"/>
    <n v="4600000"/>
    <x v="1881"/>
  </r>
  <r>
    <s v="The Next Three Days"/>
    <n v="1"/>
    <d v="2010-08-12T00:00:00"/>
    <s v="Color"/>
    <x v="3"/>
    <s v="English"/>
    <s v="USA"/>
    <s v="PG-13"/>
    <s v="Olivia Wilde"/>
    <x v="569"/>
    <n v="10000"/>
    <n v="11799"/>
    <n v="549"/>
    <n v="27000"/>
    <n v="7.4"/>
    <n v="239"/>
    <n v="133"/>
    <n v="21129348"/>
    <n v="35000000"/>
    <x v="1882"/>
  </r>
  <r>
    <s v="The Nutcracker in 3D"/>
    <n v="1"/>
    <d v="2010-07-10T00:00:00"/>
    <s v="Color"/>
    <x v="5"/>
    <s v="English"/>
    <s v="UK"/>
    <s v="PG"/>
    <s v="Shirley Henderson"/>
    <x v="1120"/>
    <n v="887"/>
    <n v="2728"/>
    <n v="96"/>
    <n v="788"/>
    <n v="4.4000000000000004"/>
    <n v="47"/>
    <n v="110"/>
    <n v="190562"/>
    <n v="90000000"/>
    <x v="1883"/>
  </r>
  <r>
    <s v="The Other Guys"/>
    <n v="1"/>
    <d v="2010-12-01T00:00:00"/>
    <s v="Color"/>
    <x v="5"/>
    <s v="English"/>
    <s v="USA"/>
    <s v="PG-13"/>
    <s v="Dwayne Johnson"/>
    <x v="555"/>
    <n v="12000"/>
    <n v="20233"/>
    <n v="285"/>
    <n v="16000"/>
    <n v="6.7"/>
    <n v="265"/>
    <n v="116"/>
    <n v="119219978"/>
    <n v="100000000"/>
    <x v="1884"/>
  </r>
  <r>
    <s v="The Perfect Host"/>
    <n v="1"/>
    <d v="2010-04-06T00:00:00"/>
    <s v="Color"/>
    <x v="1"/>
    <s v="English"/>
    <s v="USA"/>
    <s v="R"/>
    <s v="David Hyde Pierce"/>
    <x v="1121"/>
    <n v="443"/>
    <n v="1452"/>
    <n v="11"/>
    <n v="0"/>
    <n v="6.8"/>
    <n v="112"/>
    <n v="93"/>
    <n v="48430"/>
    <n v="500000"/>
    <x v="1885"/>
  </r>
  <r>
    <s v="The Runaways"/>
    <n v="1"/>
    <d v="2010-01-24T00:00:00"/>
    <s v="Color"/>
    <x v="6"/>
    <s v="English"/>
    <s v="USA"/>
    <s v="R"/>
    <s v="Kristen Stewart"/>
    <x v="1122"/>
    <n v="17000"/>
    <n v="21711"/>
    <n v="50"/>
    <n v="0"/>
    <n v="6.6"/>
    <n v="259"/>
    <n v="106"/>
    <n v="3571735"/>
    <n v="10000000"/>
    <x v="1886"/>
  </r>
  <r>
    <s v="The Social Network"/>
    <n v="1"/>
    <d v="2010-06-21T00:00:00"/>
    <s v="Color"/>
    <x v="6"/>
    <s v="English"/>
    <s v="USA"/>
    <s v="PG-13"/>
    <s v="Andrew Garfield"/>
    <x v="387"/>
    <n v="10000"/>
    <n v="10555"/>
    <n v="21000"/>
    <n v="74000"/>
    <n v="7.7"/>
    <n v="556"/>
    <n v="120"/>
    <n v="96917897"/>
    <n v="40000000"/>
    <x v="1887"/>
  </r>
  <r>
    <s v="The Sorcerer's Apprentice"/>
    <n v="1"/>
    <d v="2010-04-13T00:00:00"/>
    <s v="Color"/>
    <x v="5"/>
    <s v="English"/>
    <s v="USA"/>
    <s v="PG"/>
    <s v="Nicolas Cage"/>
    <x v="123"/>
    <n v="12000"/>
    <n v="13388"/>
    <n v="226"/>
    <n v="11000"/>
    <n v="6.1"/>
    <n v="235"/>
    <n v="109"/>
    <n v="63143812"/>
    <n v="150000000"/>
    <x v="1888"/>
  </r>
  <r>
    <s v="The Spy Next Door"/>
    <n v="1"/>
    <d v="2010-09-28T00:00:00"/>
    <s v="Color"/>
    <x v="5"/>
    <s v="English"/>
    <s v="USA"/>
    <s v="PG"/>
    <s v="Madeline Carroll"/>
    <x v="120"/>
    <n v="1000"/>
    <n v="3436"/>
    <n v="32"/>
    <n v="0"/>
    <n v="5.4"/>
    <n v="97"/>
    <n v="94"/>
    <n v="24268828"/>
    <n v="28000000"/>
    <x v="1889"/>
  </r>
  <r>
    <s v="The Switch"/>
    <n v="1"/>
    <d v="2010-06-02T00:00:00"/>
    <s v="Color"/>
    <x v="1"/>
    <s v="English"/>
    <s v="USA"/>
    <s v="PG-13"/>
    <s v="Caroline Dhavernas"/>
    <x v="846"/>
    <n v="544"/>
    <n v="1292"/>
    <n v="8"/>
    <n v="0"/>
    <n v="6.1"/>
    <n v="181"/>
    <n v="101"/>
    <n v="27758465"/>
    <n v="19000000"/>
    <x v="1890"/>
  </r>
  <r>
    <s v="The Tempest"/>
    <n v="1"/>
    <d v="2010-12-13T00:00:00"/>
    <s v="Color"/>
    <x v="1"/>
    <s v="English"/>
    <s v="USA"/>
    <s v="PG-13"/>
    <s v="Djimon Hounsou"/>
    <x v="357"/>
    <n v="3000"/>
    <n v="3785"/>
    <n v="278"/>
    <n v="0"/>
    <n v="5.4"/>
    <n v="92"/>
    <n v="110"/>
    <n v="263365"/>
    <n v="20000000"/>
    <x v="1891"/>
  </r>
  <r>
    <s v="The Tourist"/>
    <n v="1"/>
    <d v="2010-12-26T00:00:00"/>
    <s v="Color"/>
    <x v="5"/>
    <s v="English"/>
    <s v="USA"/>
    <s v="PG-13"/>
    <s v="Johnny Depp"/>
    <x v="826"/>
    <n v="40000"/>
    <n v="55175"/>
    <n v="207"/>
    <n v="25000"/>
    <n v="6"/>
    <n v="321"/>
    <n v="103"/>
    <n v="67631157"/>
    <n v="100000000"/>
    <x v="1892"/>
  </r>
  <r>
    <s v="The Town"/>
    <n v="1"/>
    <d v="2010-08-15T00:00:00"/>
    <s v="Color"/>
    <x v="3"/>
    <s v="English"/>
    <s v="USA"/>
    <s v="R"/>
    <s v="Jeremy Renner"/>
    <x v="1123"/>
    <n v="10000"/>
    <n v="14296"/>
    <n v="0"/>
    <n v="29000"/>
    <n v="7.6"/>
    <n v="378"/>
    <n v="150"/>
    <n v="92173235"/>
    <n v="37000000"/>
    <x v="1893"/>
  </r>
  <r>
    <s v="The Twilight Saga: Eclipse"/>
    <n v="1"/>
    <d v="2010-11-01T00:00:00"/>
    <s v="Color"/>
    <x v="0"/>
    <s v="English"/>
    <s v="USA"/>
    <s v="PG-13"/>
    <s v="Robert Pattinson"/>
    <x v="672"/>
    <n v="21000"/>
    <n v="52547"/>
    <n v="171"/>
    <n v="29000"/>
    <n v="4.9000000000000004"/>
    <n v="293"/>
    <n v="124"/>
    <n v="300523113"/>
    <n v="68000000"/>
    <x v="1894"/>
  </r>
  <r>
    <s v="The Virginity Hit"/>
    <n v="1"/>
    <d v="2010-10-21T00:00:00"/>
    <s v="Color"/>
    <x v="1"/>
    <s v="English"/>
    <s v="USA"/>
    <s v="R"/>
    <s v="Matt Bennett"/>
    <x v="1124"/>
    <n v="189"/>
    <n v="768"/>
    <n v="10"/>
    <n v="974"/>
    <n v="4.5999999999999996"/>
    <n v="46"/>
    <n v="86"/>
    <n v="535249"/>
    <n v="3400000"/>
    <x v="1895"/>
  </r>
  <r>
    <s v="The Warrior's Way"/>
    <n v="1"/>
    <d v="2010-09-18T00:00:00"/>
    <s v="Color"/>
    <x v="5"/>
    <s v="English"/>
    <s v="New Zealand"/>
    <s v="R"/>
    <s v="Tony Cox"/>
    <x v="1125"/>
    <n v="624"/>
    <n v="2056"/>
    <n v="19"/>
    <n v="0"/>
    <n v="6.3"/>
    <n v="95"/>
    <n v="100"/>
    <n v="5664251"/>
    <n v="45000000"/>
    <x v="1896"/>
  </r>
  <r>
    <s v="The Wolfman"/>
    <n v="1"/>
    <d v="2010-11-06T00:00:00"/>
    <s v="Color"/>
    <x v="2"/>
    <s v="English"/>
    <s v="USA"/>
    <s v="R"/>
    <s v="Anthony Hopkins"/>
    <x v="224"/>
    <n v="12000"/>
    <n v="13071"/>
    <n v="394"/>
    <n v="0"/>
    <n v="5.8"/>
    <n v="357"/>
    <n v="119"/>
    <n v="61937495"/>
    <n v="150000000"/>
    <x v="1897"/>
  </r>
  <r>
    <s v="Tiny Furniture"/>
    <n v="1"/>
    <d v="2010-12-07T00:00:00"/>
    <s v="Color"/>
    <x v="1"/>
    <s v="English"/>
    <s v="USA"/>
    <s v="Not Rated"/>
    <s v="Lena Dunham"/>
    <x v="1126"/>
    <n v="969"/>
    <n v="2530"/>
    <n v="969"/>
    <n v="0"/>
    <n v="6.3"/>
    <n v="113"/>
    <n v="98"/>
    <n v="389804"/>
    <n v="65000"/>
    <x v="1898"/>
  </r>
  <r>
    <s v="Toy Story 3"/>
    <n v="1"/>
    <d v="2010-02-07T00:00:00"/>
    <s v="Color"/>
    <x v="0"/>
    <s v="English"/>
    <s v="USA"/>
    <s v="G"/>
    <s v="Tom Hanks"/>
    <x v="1127"/>
    <n v="15000"/>
    <n v="19085"/>
    <n v="125"/>
    <n v="30000"/>
    <n v="8.3000000000000007"/>
    <n v="453"/>
    <n v="103"/>
    <n v="414984497"/>
    <n v="200000000"/>
    <x v="1899"/>
  </r>
  <r>
    <s v="Trollhunter"/>
    <n v="1"/>
    <d v="2010-04-17T00:00:00"/>
    <s v="Color"/>
    <x v="1"/>
    <s v="Norwegian"/>
    <s v="Norway"/>
    <s v="PG-13"/>
    <s v="Otto Jespersen"/>
    <x v="1128"/>
    <n v="29"/>
    <n v="44"/>
    <n v="12"/>
    <n v="38000"/>
    <n v="7"/>
    <n v="337"/>
    <n v="103"/>
    <n v="252652"/>
    <n v="19900000"/>
    <x v="1900"/>
  </r>
  <r>
    <s v="TRON: Legacy"/>
    <n v="1"/>
    <d v="2010-01-05T00:00:00"/>
    <s v="Color"/>
    <x v="5"/>
    <s v="English"/>
    <s v="USA"/>
    <s v="PG"/>
    <s v="Jeff Bridges"/>
    <x v="1129"/>
    <n v="12000"/>
    <n v="25550"/>
    <n v="364"/>
    <n v="30000"/>
    <n v="6.8"/>
    <n v="469"/>
    <n v="125"/>
    <n v="172051787"/>
    <n v="170000000"/>
    <x v="1901"/>
  </r>
  <r>
    <s v="True Grit"/>
    <n v="1"/>
    <d v="2010-03-20T00:00:00"/>
    <s v="Color"/>
    <x v="0"/>
    <s v="English"/>
    <s v="USA"/>
    <s v="PG-13"/>
    <s v="Matt Damon"/>
    <x v="632"/>
    <n v="13000"/>
    <n v="25964"/>
    <n v="1000"/>
    <n v="36000"/>
    <n v="7.7"/>
    <n v="493"/>
    <n v="110"/>
    <n v="171031347"/>
    <n v="38000000"/>
    <x v="1902"/>
  </r>
  <r>
    <s v="Trust"/>
    <n v="1"/>
    <d v="2010-02-28T00:00:00"/>
    <s v="Color"/>
    <x v="3"/>
    <s v="English"/>
    <s v="USA"/>
    <s v="R"/>
    <s v="Noah Emmerich"/>
    <x v="1130"/>
    <n v="617"/>
    <n v="916"/>
    <n v="0"/>
    <n v="10000"/>
    <n v="7"/>
    <n v="109"/>
    <n v="106"/>
    <n v="58214"/>
    <n v="9500000"/>
    <x v="1903"/>
  </r>
  <r>
    <s v="Unstoppable"/>
    <n v="1"/>
    <d v="2010-02-02T00:00:00"/>
    <s v="Color"/>
    <x v="5"/>
    <s v="English"/>
    <s v="USA"/>
    <s v="PG-13"/>
    <s v="Denzel Washington"/>
    <x v="273"/>
    <n v="18000"/>
    <n v="25780"/>
    <n v="12000"/>
    <n v="18000"/>
    <n v="6.8"/>
    <n v="316"/>
    <n v="98"/>
    <n v="81557479"/>
    <n v="100000000"/>
    <x v="1904"/>
  </r>
  <r>
    <s v="Valentine's Day"/>
    <n v="1"/>
    <d v="2010-04-22T00:00:00"/>
    <s v="Color"/>
    <x v="1"/>
    <s v="English"/>
    <s v="USA"/>
    <s v="PG-13"/>
    <s v="Bradley Cooper"/>
    <x v="295"/>
    <n v="14000"/>
    <n v="45696"/>
    <n v="0"/>
    <n v="9000"/>
    <n v="5.7"/>
    <n v="186"/>
    <n v="125"/>
    <n v="110476776"/>
    <n v="52000000"/>
    <x v="1905"/>
  </r>
  <r>
    <s v="Vampires Suck"/>
    <n v="1"/>
    <d v="2010-12-16T00:00:00"/>
    <s v="Color"/>
    <x v="1"/>
    <s v="English"/>
    <s v="USA"/>
    <s v="PG-13"/>
    <s v="Diedrich Bader"/>
    <x v="857"/>
    <n v="759"/>
    <n v="2898"/>
    <n v="82"/>
    <n v="16000"/>
    <n v="3.5"/>
    <n v="122"/>
    <n v="82"/>
    <n v="36658108"/>
    <n v="20000000"/>
    <x v="1906"/>
  </r>
  <r>
    <s v="Wall Street: Money Never Sleeps"/>
    <n v="1"/>
    <d v="2010-03-19T00:00:00"/>
    <s v="Color"/>
    <x v="2"/>
    <s v="English"/>
    <s v="USA"/>
    <s v="PG-13"/>
    <s v="Frank Langella"/>
    <x v="551"/>
    <n v="903"/>
    <n v="1579"/>
    <n v="0"/>
    <n v="13000"/>
    <n v="6.3"/>
    <n v="297"/>
    <n v="136"/>
    <n v="52474616"/>
    <n v="70000000"/>
    <x v="1907"/>
  </r>
  <r>
    <s v="Why Did I Get Married Too?"/>
    <n v="1"/>
    <d v="2010-09-18T00:00:00"/>
    <s v="Color"/>
    <x v="1"/>
    <s v="English"/>
    <s v="USA"/>
    <s v="PG-13"/>
    <s v="Michael Jai White"/>
    <x v="792"/>
    <n v="2000"/>
    <n v="6657"/>
    <n v="0"/>
    <n v="0"/>
    <n v="4.4000000000000004"/>
    <n v="40"/>
    <n v="121"/>
    <n v="60072596"/>
    <n v="20000000"/>
    <x v="1908"/>
  </r>
  <r>
    <s v="Wild Target"/>
    <n v="1"/>
    <d v="2010-05-23T00:00:00"/>
    <s v="Color"/>
    <x v="5"/>
    <s v="English"/>
    <s v="UK"/>
    <s v="PG-13"/>
    <s v="Rupert Grint"/>
    <x v="137"/>
    <n v="10000"/>
    <n v="11770"/>
    <n v="36"/>
    <n v="0"/>
    <n v="6.9"/>
    <n v="68"/>
    <n v="98"/>
    <n v="117190"/>
    <n v="8000000"/>
    <x v="1909"/>
  </r>
  <r>
    <s v="Winter's Bone"/>
    <n v="1"/>
    <d v="2010-01-08T00:00:00"/>
    <s v="Color"/>
    <x v="2"/>
    <s v="English"/>
    <s v="USA"/>
    <s v="R"/>
    <s v="Jennifer Lawrence"/>
    <x v="1131"/>
    <n v="34000"/>
    <n v="34446"/>
    <n v="81"/>
    <n v="20000"/>
    <n v="7.2"/>
    <n v="365"/>
    <n v="100"/>
    <n v="6531491"/>
    <n v="2000000"/>
    <x v="1910"/>
  </r>
  <r>
    <s v="Yogi Bear"/>
    <n v="1"/>
    <d v="2010-11-27T00:00:00"/>
    <s v="Color"/>
    <x v="0"/>
    <s v="English"/>
    <s v="USA"/>
    <s v="PG"/>
    <s v="Justin Timberlake"/>
    <x v="935"/>
    <n v="3000"/>
    <n v="4394"/>
    <n v="40"/>
    <n v="0"/>
    <n v="4.5999999999999996"/>
    <n v="143"/>
    <n v="80"/>
    <n v="100169068"/>
    <n v="80000000"/>
    <x v="1911"/>
  </r>
  <r>
    <s v="You Again"/>
    <n v="1"/>
    <d v="2010-10-08T00:00:00"/>
    <s v="Color"/>
    <x v="1"/>
    <s v="English"/>
    <s v="USA"/>
    <s v="PG"/>
    <s v="Jamie Lee Curtis"/>
    <x v="814"/>
    <n v="2000"/>
    <n v="4813"/>
    <n v="99"/>
    <n v="0"/>
    <n v="5.8"/>
    <n v="91"/>
    <n v="105"/>
    <n v="25677801"/>
    <n v="20000000"/>
    <x v="1912"/>
  </r>
  <r>
    <s v="You Will Meet a Tall Dark Stranger"/>
    <n v="1"/>
    <d v="2010-06-18T00:00:00"/>
    <s v="Color"/>
    <x v="1"/>
    <s v="English"/>
    <s v="USA"/>
    <s v="R"/>
    <s v="Anthony Hopkins"/>
    <x v="101"/>
    <n v="12000"/>
    <n v="19310"/>
    <n v="11000"/>
    <n v="0"/>
    <n v="6.3"/>
    <n v="223"/>
    <n v="98"/>
    <n v="3247816"/>
    <n v="22000000"/>
    <x v="1913"/>
  </r>
  <r>
    <s v="1911"/>
    <n v="1"/>
    <d v="2011-11-11T00:00:00"/>
    <s v="Color"/>
    <x v="5"/>
    <s v="Mandarin"/>
    <s v="China"/>
    <s v="R"/>
    <s v="Bingbing Li"/>
    <x v="1132"/>
    <n v="974"/>
    <n v="1887"/>
    <n v="0"/>
    <n v="0"/>
    <n v="6"/>
    <n v="63"/>
    <n v="121"/>
    <n v="127437"/>
    <n v="18000000"/>
    <x v="1914"/>
  </r>
  <r>
    <s v="30 Minutes or Less"/>
    <n v="1"/>
    <d v="2011-10-01T00:00:00"/>
    <s v="Color"/>
    <x v="5"/>
    <s v="English"/>
    <s v="Germany"/>
    <s v="R"/>
    <s v="Bianca Kajlich"/>
    <x v="1069"/>
    <n v="731"/>
    <n v="1987"/>
    <n v="181"/>
    <n v="0"/>
    <n v="6.1"/>
    <n v="220"/>
    <n v="83"/>
    <n v="37053924"/>
    <n v="28000000"/>
    <x v="1915"/>
  </r>
  <r>
    <s v="5 Days of War"/>
    <n v="1"/>
    <d v="2011-11-24T00:00:00"/>
    <s v="Color"/>
    <x v="5"/>
    <s v="English"/>
    <s v="Georgia"/>
    <s v="R"/>
    <s v="Richard Coyle"/>
    <x v="192"/>
    <n v="567"/>
    <n v="708"/>
    <n v="212"/>
    <n v="0"/>
    <n v="5.6"/>
    <n v="74"/>
    <n v="113"/>
    <n v="17149"/>
    <n v="20000000"/>
    <x v="1916"/>
  </r>
  <r>
    <s v="50/50"/>
    <n v="1"/>
    <d v="2011-04-23T00:00:00"/>
    <s v="Color"/>
    <x v="1"/>
    <s v="English"/>
    <s v="USA"/>
    <s v="R"/>
    <s v="Joseph Gordon-Levitt"/>
    <x v="979"/>
    <n v="23000"/>
    <n v="39807"/>
    <n v="129"/>
    <n v="40000"/>
    <n v="7.7"/>
    <n v="327"/>
    <n v="100"/>
    <n v="34963967"/>
    <n v="8000000"/>
    <x v="1917"/>
  </r>
  <r>
    <s v="A Better Life"/>
    <n v="1"/>
    <d v="2011-09-19T00:00:00"/>
    <s v="Color"/>
    <x v="2"/>
    <s v="English"/>
    <s v="USA"/>
    <s v="PG-13"/>
    <s v="DemiÃ¡n Bichir"/>
    <x v="191"/>
    <n v="749"/>
    <n v="2214"/>
    <n v="129"/>
    <n v="0"/>
    <n v="7.2"/>
    <n v="94"/>
    <n v="98"/>
    <n v="1754319"/>
    <n v="10000000"/>
    <x v="1918"/>
  </r>
  <r>
    <s v="A Dangerous Method"/>
    <n v="1"/>
    <d v="2011-05-28T00:00:00"/>
    <s v="Color"/>
    <x v="6"/>
    <s v="English"/>
    <s v="UK"/>
    <s v="R"/>
    <s v="Michael Fassbender"/>
    <x v="403"/>
    <n v="13000"/>
    <n v="23755"/>
    <n v="0"/>
    <n v="36000"/>
    <n v="6.5"/>
    <n v="345"/>
    <n v="99"/>
    <n v="5702083"/>
    <n v="15000000"/>
    <x v="1919"/>
  </r>
  <r>
    <s v="A Separation"/>
    <n v="1"/>
    <d v="2011-07-14T00:00:00"/>
    <s v="Color"/>
    <x v="2"/>
    <s v="Persian"/>
    <s v="Iran"/>
    <s v="PG-13"/>
    <s v="Shahab Hosseini"/>
    <x v="1133"/>
    <n v="786"/>
    <n v="2501"/>
    <n v="0"/>
    <n v="48000"/>
    <n v="8.4"/>
    <n v="354"/>
    <n v="123"/>
    <n v="7098492"/>
    <n v="500000"/>
    <x v="1920"/>
  </r>
  <r>
    <s v="A Very Harold &amp; Kumar 3D Christmas"/>
    <n v="1"/>
    <d v="2011-01-14T00:00:00"/>
    <s v="Color"/>
    <x v="0"/>
    <s v="English"/>
    <s v="USA"/>
    <s v="R"/>
    <s v="Patton Oswalt"/>
    <x v="1134"/>
    <n v="786"/>
    <n v="2462"/>
    <n v="12"/>
    <n v="21000"/>
    <n v="6.3"/>
    <n v="161"/>
    <n v="90"/>
    <n v="35033759"/>
    <n v="19000000"/>
    <x v="1921"/>
  </r>
  <r>
    <s v="Abduction"/>
    <n v="1"/>
    <d v="2011-04-09T00:00:00"/>
    <s v="Color"/>
    <x v="5"/>
    <s v="English"/>
    <s v="USA"/>
    <s v="PG-13"/>
    <s v="Ken Arnold"/>
    <x v="99"/>
    <n v="327"/>
    <n v="561"/>
    <n v="309"/>
    <n v="13000"/>
    <n v="5"/>
    <n v="180"/>
    <n v="106"/>
    <n v="28064226"/>
    <n v="35000000"/>
    <x v="1922"/>
  </r>
  <r>
    <s v="Albert Nobbs"/>
    <n v="1"/>
    <d v="2011-01-15T00:00:00"/>
    <s v="Color"/>
    <x v="2"/>
    <s v="English"/>
    <s v="UK"/>
    <s v="R"/>
    <s v="Mia Wasikowska"/>
    <x v="1028"/>
    <n v="3000"/>
    <n v="4370"/>
    <n v="127"/>
    <n v="0"/>
    <n v="6.7"/>
    <n v="222"/>
    <n v="113"/>
    <n v="3014541"/>
    <n v="8000000"/>
    <x v="1923"/>
  </r>
  <r>
    <s v="Alvin and the Chipmunks: Chipwrecked"/>
    <n v="1"/>
    <d v="2011-08-29T00:00:00"/>
    <s v="Color"/>
    <x v="0"/>
    <s v="English"/>
    <s v="USA"/>
    <s v="G"/>
    <s v="Amy Poehler"/>
    <x v="702"/>
    <n v="1000"/>
    <n v="4073"/>
    <n v="31"/>
    <n v="0"/>
    <n v="4.4000000000000004"/>
    <n v="91"/>
    <n v="87"/>
    <n v="133103929"/>
    <n v="75000000"/>
    <x v="1924"/>
  </r>
  <r>
    <s v="Anonymous"/>
    <n v="1"/>
    <d v="2011-02-20T00:00:00"/>
    <s v="Color"/>
    <x v="2"/>
    <s v="English"/>
    <s v="UK"/>
    <s v="PG-13"/>
    <s v="Vanessa Redgrave"/>
    <x v="128"/>
    <n v="898"/>
    <n v="2452"/>
    <n v="776"/>
    <n v="15000"/>
    <n v="6.9"/>
    <n v="288"/>
    <n v="130"/>
    <n v="4463292"/>
    <n v="30000000"/>
    <x v="1925"/>
  </r>
  <r>
    <s v="Another Earth"/>
    <n v="1"/>
    <d v="2011-08-21T00:00:00"/>
    <s v="Color"/>
    <x v="2"/>
    <s v="English"/>
    <s v="USA"/>
    <s v="PG-13"/>
    <s v="Robin Lord Taylor"/>
    <x v="1135"/>
    <n v="574"/>
    <n v="1303"/>
    <n v="135"/>
    <n v="21000"/>
    <n v="7"/>
    <n v="242"/>
    <n v="92"/>
    <n v="1316074"/>
    <n v="100000"/>
    <x v="1926"/>
  </r>
  <r>
    <s v="Apollo 18"/>
    <n v="1"/>
    <d v="2011-08-18T00:00:00"/>
    <s v="Color"/>
    <x v="4"/>
    <s v="English"/>
    <s v="USA"/>
    <s v="PG-13"/>
    <s v="Warren Christie"/>
    <x v="1136"/>
    <n v="520"/>
    <n v="1520"/>
    <n v="17"/>
    <n v="0"/>
    <n v="5.2"/>
    <n v="228"/>
    <n v="86"/>
    <n v="17683670"/>
    <n v="5000000"/>
    <x v="1927"/>
  </r>
  <r>
    <s v="Arthur Christmas"/>
    <n v="1"/>
    <d v="2011-08-06T00:00:00"/>
    <s v="Color"/>
    <x v="0"/>
    <s v="English"/>
    <s v="UK"/>
    <s v="PG"/>
    <s v="Jim Broadbent"/>
    <x v="1137"/>
    <n v="1000"/>
    <n v="2707"/>
    <n v="6"/>
    <n v="0"/>
    <n v="7.1"/>
    <n v="190"/>
    <n v="97"/>
    <n v="46440491"/>
    <n v="100000000"/>
    <x v="1928"/>
  </r>
  <r>
    <s v="Attack the Block"/>
    <n v="1"/>
    <d v="2011-02-23T00:00:00"/>
    <s v="Color"/>
    <x v="5"/>
    <s v="English"/>
    <s v="UK"/>
    <s v="R"/>
    <s v="John Boyega"/>
    <x v="1138"/>
    <n v="1000"/>
    <n v="2011"/>
    <n v="115"/>
    <n v="18000"/>
    <n v="6.6"/>
    <n v="399"/>
    <n v="88"/>
    <n v="1024175"/>
    <n v="13000000"/>
    <x v="1929"/>
  </r>
  <r>
    <s v="Bad Teacher"/>
    <n v="1"/>
    <d v="2011-11-02T00:00:00"/>
    <s v="Color"/>
    <x v="1"/>
    <s v="English"/>
    <s v="USA"/>
    <s v="R"/>
    <s v="Justin Timberlake"/>
    <x v="907"/>
    <n v="3000"/>
    <n v="5547"/>
    <n v="52"/>
    <n v="16000"/>
    <n v="5.7"/>
    <n v="286"/>
    <n v="97"/>
    <n v="100292856"/>
    <n v="20000000"/>
    <x v="1930"/>
  </r>
  <r>
    <s v="Battle Los Angeles"/>
    <n v="1"/>
    <d v="2011-02-05T00:00:00"/>
    <s v="Color"/>
    <x v="5"/>
    <s v="English"/>
    <s v="USA"/>
    <s v="PG-13"/>
    <s v="Noel Fisher"/>
    <x v="463"/>
    <n v="833"/>
    <n v="4001"/>
    <n v="473"/>
    <n v="25000"/>
    <n v="5.8"/>
    <n v="355"/>
    <n v="116"/>
    <n v="83552429"/>
    <n v="70000000"/>
    <x v="1931"/>
  </r>
  <r>
    <s v="Beastly"/>
    <n v="1"/>
    <d v="2011-03-06T00:00:00"/>
    <s v="Color"/>
    <x v="2"/>
    <s v="English"/>
    <s v="USA"/>
    <s v="PG-13"/>
    <s v="Alex Pettyfer"/>
    <x v="1139"/>
    <n v="15000"/>
    <n v="17396"/>
    <n v="33"/>
    <n v="16000"/>
    <n v="5.6"/>
    <n v="148"/>
    <n v="86"/>
    <n v="27854896"/>
    <n v="17000000"/>
    <x v="1932"/>
  </r>
  <r>
    <s v="Bernie"/>
    <n v="1"/>
    <d v="2011-01-29T00:00:00"/>
    <s v="Color"/>
    <x v="1"/>
    <s v="English"/>
    <s v="USA"/>
    <s v="PG-13"/>
    <s v="Matthew McConaughey"/>
    <x v="507"/>
    <n v="11000"/>
    <n v="11328"/>
    <n v="0"/>
    <n v="15000"/>
    <n v="6.8"/>
    <n v="231"/>
    <n v="99"/>
    <n v="9203192"/>
    <n v="5000000"/>
    <x v="1933"/>
  </r>
  <r>
    <s v="Big Mommas: Like Father, Like Son"/>
    <n v="1"/>
    <d v="2011-07-28T00:00:00"/>
    <s v="Color"/>
    <x v="5"/>
    <s v="English"/>
    <s v="USA"/>
    <s v="PG-13"/>
    <s v="Brandon T. Jackson"/>
    <x v="265"/>
    <n v="918"/>
    <n v="3500"/>
    <n v="14"/>
    <n v="0"/>
    <n v="4.4000000000000004"/>
    <n v="88"/>
    <n v="113"/>
    <n v="37911876"/>
    <n v="32000000"/>
    <x v="1934"/>
  </r>
  <r>
    <s v="Bridesmaids"/>
    <n v="1"/>
    <d v="2011-10-30T00:00:00"/>
    <s v="Color"/>
    <x v="1"/>
    <s v="English"/>
    <s v="USA"/>
    <s v="R"/>
    <s v="Matt Lucas"/>
    <x v="832"/>
    <n v="722"/>
    <n v="3229"/>
    <n v="176"/>
    <n v="27000"/>
    <n v="6.8"/>
    <n v="371"/>
    <n v="131"/>
    <n v="169076745"/>
    <n v="32500000"/>
    <x v="1935"/>
  </r>
  <r>
    <s v="Bucky Larson: Born to Be a Star"/>
    <n v="1"/>
    <d v="2011-07-03T00:00:00"/>
    <s v="Color"/>
    <x v="1"/>
    <s v="English"/>
    <s v="USA"/>
    <s v="R"/>
    <s v="Don Johnson"/>
    <x v="1140"/>
    <n v="982"/>
    <n v="2603"/>
    <n v="105"/>
    <n v="0"/>
    <n v="3.3"/>
    <n v="49"/>
    <n v="97"/>
    <n v="2331318"/>
    <n v="10000000"/>
    <x v="1936"/>
  </r>
  <r>
    <s v="Captain America: The First Avenger"/>
    <n v="1"/>
    <d v="2011-10-28T00:00:00"/>
    <s v="Color"/>
    <x v="5"/>
    <s v="English"/>
    <s v="USA"/>
    <s v="PG-13"/>
    <s v="Chris Evans"/>
    <x v="224"/>
    <n v="11000"/>
    <n v="19761"/>
    <n v="394"/>
    <n v="46000"/>
    <n v="6.9"/>
    <n v="510"/>
    <n v="124"/>
    <n v="176636816"/>
    <n v="140000000"/>
    <x v="1937"/>
  </r>
  <r>
    <s v="Cars 2"/>
    <n v="1"/>
    <d v="2011-05-27T00:00:00"/>
    <s v="Color"/>
    <x v="0"/>
    <s v="English"/>
    <s v="USA"/>
    <s v="G"/>
    <s v="Joe Mantegna"/>
    <x v="756"/>
    <n v="1000"/>
    <n v="4482"/>
    <n v="487"/>
    <n v="10000"/>
    <n v="6.3"/>
    <n v="304"/>
    <n v="106"/>
    <n v="191450875"/>
    <n v="200000000"/>
    <x v="1938"/>
  </r>
  <r>
    <s v="Colombiana"/>
    <n v="1"/>
    <d v="2011-01-11T00:00:00"/>
    <s v="Color"/>
    <x v="5"/>
    <s v="English"/>
    <s v="France"/>
    <s v="PG-13"/>
    <s v="Jordi MollÃ "/>
    <x v="1141"/>
    <n v="877"/>
    <n v="3432"/>
    <n v="118"/>
    <n v="15000"/>
    <n v="6.4"/>
    <n v="201"/>
    <n v="112"/>
    <n v="36665854"/>
    <n v="40000000"/>
    <x v="1939"/>
  </r>
  <r>
    <s v="Contagion"/>
    <n v="1"/>
    <d v="2011-11-09T00:00:00"/>
    <s v="Color"/>
    <x v="2"/>
    <s v="English"/>
    <s v="USA"/>
    <s v="PG-13"/>
    <s v="Matt Damon"/>
    <x v="40"/>
    <n v="13000"/>
    <n v="13634"/>
    <n v="0"/>
    <n v="42000"/>
    <n v="6.6"/>
    <n v="436"/>
    <n v="106"/>
    <n v="75638743"/>
    <n v="60000000"/>
    <x v="1940"/>
  </r>
  <r>
    <s v="Courageous"/>
    <n v="1"/>
    <d v="2011-06-11T00:00:00"/>
    <s v="Color"/>
    <x v="2"/>
    <s v="English"/>
    <s v="USA"/>
    <s v="PG-13"/>
    <s v="Ben Davies"/>
    <x v="770"/>
    <n v="690"/>
    <n v="2300"/>
    <n v="589"/>
    <n v="10000"/>
    <n v="7"/>
    <n v="34"/>
    <n v="129"/>
    <n v="34522221"/>
    <n v="2000000"/>
    <x v="1941"/>
  </r>
  <r>
    <s v="Crazy, Stupid, Love."/>
    <n v="1"/>
    <d v="2011-05-12T00:00:00"/>
    <s v="Color"/>
    <x v="1"/>
    <s v="English"/>
    <s v="USA"/>
    <s v="PG-13"/>
    <s v="Ryan Gosling"/>
    <x v="1022"/>
    <n v="33000"/>
    <n v="57426"/>
    <n v="43"/>
    <n v="44000"/>
    <n v="7.4"/>
    <n v="310"/>
    <n v="118"/>
    <n v="84244877"/>
    <n v="50000000"/>
    <x v="1942"/>
  </r>
  <r>
    <s v="Diary of a Wimpy Kid: Rodrick Rules"/>
    <n v="1"/>
    <d v="2011-11-17T00:00:00"/>
    <s v="Color"/>
    <x v="1"/>
    <s v="English"/>
    <s v="USA"/>
    <s v="PG"/>
    <s v="Zachary Gordon"/>
    <x v="774"/>
    <n v="975"/>
    <n v="3567"/>
    <n v="42"/>
    <n v="0"/>
    <n v="6.6"/>
    <n v="103"/>
    <n v="99"/>
    <n v="52691009"/>
    <n v="21000000"/>
    <x v="1943"/>
  </r>
  <r>
    <s v="Dolphin Tale"/>
    <n v="1"/>
    <d v="2011-03-26T00:00:00"/>
    <s v="Color"/>
    <x v="2"/>
    <s v="English"/>
    <s v="USA"/>
    <s v="PG"/>
    <s v="Morgan Freeman"/>
    <x v="1142"/>
    <n v="11000"/>
    <n v="14209"/>
    <n v="188"/>
    <n v="0"/>
    <n v="6.9"/>
    <n v="131"/>
    <n v="113"/>
    <n v="72279690"/>
    <n v="37000000"/>
    <x v="1944"/>
  </r>
  <r>
    <s v="Dream House"/>
    <n v="1"/>
    <d v="2011-02-18T00:00:00"/>
    <s v="Color"/>
    <x v="2"/>
    <s v="English"/>
    <s v="USA"/>
    <s v="PG-13"/>
    <s v="Naomi Watts"/>
    <x v="669"/>
    <n v="6000"/>
    <n v="8018"/>
    <n v="260"/>
    <n v="0"/>
    <n v="6"/>
    <n v="174"/>
    <n v="84"/>
    <n v="21283440"/>
    <n v="55000000"/>
    <x v="1945"/>
  </r>
  <r>
    <s v="Drive"/>
    <n v="1"/>
    <d v="2011-10-02T00:00:00"/>
    <s v="Color"/>
    <x v="3"/>
    <s v="English"/>
    <s v="USA"/>
    <s v="R"/>
    <s v="Ryan Gosling"/>
    <x v="1143"/>
    <n v="33000"/>
    <n v="34337"/>
    <n v="0"/>
    <n v="81000"/>
    <n v="7.8"/>
    <n v="676"/>
    <n v="100"/>
    <n v="35054909"/>
    <n v="15000000"/>
    <x v="1946"/>
  </r>
  <r>
    <s v="Drive Angry"/>
    <n v="1"/>
    <d v="2011-09-13T00:00:00"/>
    <s v="Color"/>
    <x v="5"/>
    <s v="English"/>
    <s v="USA"/>
    <s v="R"/>
    <s v="Nicolas Cage"/>
    <x v="36"/>
    <n v="12000"/>
    <n v="16481"/>
    <n v="71"/>
    <n v="15000"/>
    <n v="5.5"/>
    <n v="296"/>
    <n v="104"/>
    <n v="10706786"/>
    <n v="50000000"/>
    <x v="1947"/>
  </r>
  <r>
    <s v="Extremely Loud &amp; Incredibly Close"/>
    <n v="1"/>
    <d v="2011-07-27T00:00:00"/>
    <s v="Color"/>
    <x v="0"/>
    <s v="English"/>
    <s v="USA"/>
    <s v="PG-13"/>
    <s v="Tom Hanks"/>
    <x v="16"/>
    <n v="15000"/>
    <n v="15595"/>
    <n v="335"/>
    <n v="39000"/>
    <n v="6.9"/>
    <n v="283"/>
    <n v="129"/>
    <n v="31836745"/>
    <n v="40000000"/>
    <x v="1948"/>
  </r>
  <r>
    <s v="Fast Five"/>
    <n v="1"/>
    <d v="2011-07-12T00:00:00"/>
    <s v="Color"/>
    <x v="5"/>
    <s v="English"/>
    <s v="USA"/>
    <s v="PG-13"/>
    <s v="Paul Walker"/>
    <x v="325"/>
    <n v="23000"/>
    <n v="55345"/>
    <n v="681"/>
    <n v="54000"/>
    <n v="7.3"/>
    <n v="342"/>
    <n v="132"/>
    <n v="209805005"/>
    <n v="125000000"/>
    <x v="1949"/>
  </r>
  <r>
    <s v="Final Destination 5"/>
    <n v="1"/>
    <d v="2011-07-03T00:00:00"/>
    <s v="Color"/>
    <x v="4"/>
    <s v="English"/>
    <s v="USA"/>
    <s v="R"/>
    <s v="Emma Bell"/>
    <x v="1144"/>
    <n v="703"/>
    <n v="3074"/>
    <n v="77"/>
    <n v="20000"/>
    <n v="5.9"/>
    <n v="277"/>
    <n v="92"/>
    <n v="42575718"/>
    <n v="40000000"/>
    <x v="1950"/>
  </r>
  <r>
    <s v="Fort McCoy"/>
    <n v="1"/>
    <d v="2011-12-14T00:00:00"/>
    <s v="Color"/>
    <x v="2"/>
    <s v="English"/>
    <s v="USA"/>
    <s v="R"/>
    <s v="Johnny Pacar"/>
    <x v="1145"/>
    <n v="1000"/>
    <n v="4374"/>
    <n v="27"/>
    <n v="348"/>
    <n v="5.9"/>
    <n v="8"/>
    <n v="100"/>
    <n v="73678"/>
    <n v="3000000"/>
    <x v="1951"/>
  </r>
  <r>
    <s v="Friends with Benefits"/>
    <n v="1"/>
    <d v="2011-12-07T00:00:00"/>
    <s v="Color"/>
    <x v="1"/>
    <s v="English"/>
    <s v="USA"/>
    <s v="R"/>
    <s v="Mila Kunis"/>
    <x v="1080"/>
    <n v="15000"/>
    <n v="20956"/>
    <n v="87"/>
    <n v="41000"/>
    <n v="6.6"/>
    <n v="238"/>
    <n v="109"/>
    <n v="55802754"/>
    <n v="35000000"/>
    <x v="1952"/>
  </r>
  <r>
    <s v="Fright Night"/>
    <n v="1"/>
    <d v="2011-08-07T00:00:00"/>
    <s v="Color"/>
    <x v="1"/>
    <s v="English"/>
    <s v="USA"/>
    <s v="R"/>
    <s v="Grace Phipps"/>
    <x v="868"/>
    <n v="596"/>
    <n v="1393"/>
    <n v="44"/>
    <n v="23000"/>
    <n v="6.4"/>
    <n v="358"/>
    <n v="106"/>
    <n v="18298649"/>
    <n v="30000000"/>
    <x v="1953"/>
  </r>
  <r>
    <s v="Ghost Rider: Spirit of Vengeance"/>
    <n v="1"/>
    <d v="2011-10-26T00:00:00"/>
    <s v="Color"/>
    <x v="5"/>
    <s v="English"/>
    <s v="USA"/>
    <s v="PG-13"/>
    <s v="Nicolas Cage"/>
    <x v="759"/>
    <n v="12000"/>
    <n v="16121"/>
    <n v="83"/>
    <n v="18000"/>
    <n v="4.3"/>
    <n v="287"/>
    <n v="96"/>
    <n v="51774002"/>
    <n v="57000000"/>
    <x v="1954"/>
  </r>
  <r>
    <s v="Glee: The 3D Concert Movie"/>
    <n v="1"/>
    <d v="2011-06-23T00:00:00"/>
    <s v="Color"/>
    <x v="9"/>
    <s v="English"/>
    <s v="USA"/>
    <s v="PG"/>
    <s v="Lea Michele"/>
    <x v="1016"/>
    <n v="2000"/>
    <n v="4617"/>
    <n v="64"/>
    <n v="0"/>
    <n v="5.4"/>
    <n v="67"/>
    <n v="84"/>
    <n v="11860839"/>
    <n v="9000000"/>
    <x v="1955"/>
  </r>
  <r>
    <s v="Go for It!"/>
    <n v="1"/>
    <d v="2011-11-28T00:00:00"/>
    <s v="Color"/>
    <x v="2"/>
    <s v="English"/>
    <s v="USA"/>
    <s v="PG-13"/>
    <s v="Jossara Jinaro"/>
    <x v="1146"/>
    <n v="847"/>
    <n v="1668"/>
    <n v="29"/>
    <n v="566"/>
    <n v="3.9"/>
    <n v="8"/>
    <n v="105"/>
    <n v="178739"/>
    <n v="2450000"/>
    <x v="1956"/>
  </r>
  <r>
    <s v="Green Lantern"/>
    <n v="1"/>
    <d v="2011-07-15T00:00:00"/>
    <s v="Color"/>
    <x v="5"/>
    <s v="English"/>
    <s v="USA"/>
    <s v="PG-13"/>
    <s v="Ryan Reynolds"/>
    <x v="147"/>
    <n v="16000"/>
    <n v="17657"/>
    <n v="258"/>
    <n v="24000"/>
    <n v="5.6"/>
    <n v="436"/>
    <n v="123"/>
    <n v="116593191"/>
    <n v="200000000"/>
    <x v="1957"/>
  </r>
  <r>
    <s v="Hall Pass"/>
    <n v="1"/>
    <d v="2011-12-09T00:00:00"/>
    <s v="Color"/>
    <x v="1"/>
    <s v="English"/>
    <s v="USA"/>
    <s v="R"/>
    <s v="Jenna Fischer"/>
    <x v="67"/>
    <n v="966"/>
    <n v="3393"/>
    <n v="101"/>
    <n v="10000"/>
    <n v="5.9"/>
    <n v="237"/>
    <n v="111"/>
    <n v="45045037"/>
    <n v="36000000"/>
    <x v="1958"/>
  </r>
  <r>
    <s v="Hanna"/>
    <n v="1"/>
    <d v="2011-06-13T00:00:00"/>
    <s v="Color"/>
    <x v="5"/>
    <s v="English"/>
    <s v="USA"/>
    <s v="PG-13"/>
    <s v="Jessica Barden"/>
    <x v="697"/>
    <n v="157"/>
    <n v="257"/>
    <n v="456"/>
    <n v="38000"/>
    <n v="6.8"/>
    <n v="417"/>
    <n v="111"/>
    <n v="40247512"/>
    <n v="30000000"/>
    <x v="1959"/>
  </r>
  <r>
    <s v="Happy Feet 2"/>
    <n v="1"/>
    <d v="2011-08-14T00:00:00"/>
    <s v="Color"/>
    <x v="8"/>
    <s v="English"/>
    <s v="Australia"/>
    <s v="PG"/>
    <s v="Robin Williams"/>
    <x v="779"/>
    <n v="49000"/>
    <n v="62644"/>
    <n v="750"/>
    <n v="0"/>
    <n v="5.9"/>
    <n v="156"/>
    <n v="100"/>
    <n v="63992328"/>
    <n v="135000000"/>
    <x v="1960"/>
  </r>
  <r>
    <s v="Haywire"/>
    <n v="1"/>
    <d v="2011-04-25T00:00:00"/>
    <s v="Color"/>
    <x v="5"/>
    <s v="English"/>
    <s v="Ireland"/>
    <s v="R"/>
    <s v="Channing Tatum"/>
    <x v="40"/>
    <n v="17000"/>
    <n v="31187"/>
    <n v="0"/>
    <n v="0"/>
    <n v="5.8"/>
    <n v="394"/>
    <n v="93"/>
    <n v="18934858"/>
    <n v="23000000"/>
    <x v="1961"/>
  </r>
  <r>
    <s v="Headhunters"/>
    <n v="1"/>
    <d v="2011-10-25T00:00:00"/>
    <s v="Color"/>
    <x v="3"/>
    <s v="Norwegian"/>
    <s v="Norway"/>
    <s v="R"/>
    <s v="Aksel Hennie"/>
    <x v="1147"/>
    <n v="286"/>
    <n v="385"/>
    <n v="77"/>
    <n v="23000"/>
    <n v="7.6"/>
    <n v="284"/>
    <n v="100"/>
    <n v="1196752"/>
    <n v="30300000"/>
    <x v="1962"/>
  </r>
  <r>
    <s v="Hobo with a Shotgun"/>
    <n v="1"/>
    <d v="2011-06-17T00:00:00"/>
    <s v="Color"/>
    <x v="5"/>
    <s v="English"/>
    <s v="Canada"/>
    <s v="Not Rated"/>
    <s v="Gregory Smith"/>
    <x v="1148"/>
    <n v="694"/>
    <n v="1249"/>
    <n v="59"/>
    <n v="37000"/>
    <n v="6.1"/>
    <n v="272"/>
    <n v="86"/>
    <n v="703002"/>
    <n v="3000000"/>
    <x v="1963"/>
  </r>
  <r>
    <s v="Hoodwinked Too! Hood vs. Evil"/>
    <n v="1"/>
    <d v="2011-01-06T00:00:00"/>
    <s v="Color"/>
    <x v="8"/>
    <s v="English"/>
    <s v="USA"/>
    <s v="PG"/>
    <s v="Amy Poehler"/>
    <x v="1149"/>
    <n v="1000"/>
    <n v="5393"/>
    <n v="6"/>
    <n v="0"/>
    <n v="4.8"/>
    <n v="77"/>
    <n v="86"/>
    <n v="10134754"/>
    <n v="30000000"/>
    <x v="1964"/>
  </r>
  <r>
    <s v="Hop"/>
    <n v="1"/>
    <d v="2011-09-04T00:00:00"/>
    <s v="Color"/>
    <x v="0"/>
    <s v="English"/>
    <s v="USA"/>
    <s v="PG"/>
    <s v="Gary Cole"/>
    <x v="238"/>
    <n v="989"/>
    <n v="2558"/>
    <n v="25"/>
    <n v="0"/>
    <n v="5.5"/>
    <n v="156"/>
    <n v="95"/>
    <n v="108012170"/>
    <n v="63000000"/>
    <x v="1965"/>
  </r>
  <r>
    <s v="Horrible Bosses"/>
    <n v="1"/>
    <d v="2011-03-12T00:00:00"/>
    <s v="Color"/>
    <x v="1"/>
    <s v="English"/>
    <s v="USA"/>
    <s v="R"/>
    <s v="Kevin Spacey"/>
    <x v="926"/>
    <n v="18000"/>
    <n v="18669"/>
    <n v="91"/>
    <n v="31000"/>
    <n v="6.9"/>
    <n v="340"/>
    <n v="106"/>
    <n v="117528646"/>
    <n v="35000000"/>
    <x v="1966"/>
  </r>
  <r>
    <s v="Hugo"/>
    <n v="1"/>
    <d v="2011-06-14T00:00:00"/>
    <s v="Color"/>
    <x v="0"/>
    <s v="English"/>
    <s v="USA"/>
    <s v="PG"/>
    <s v="ChloÃ« Grace Moretz"/>
    <x v="359"/>
    <n v="17000"/>
    <n v="36017"/>
    <n v="17000"/>
    <n v="42000"/>
    <n v="7.5"/>
    <n v="682"/>
    <n v="126"/>
    <n v="73820094"/>
    <n v="170000000"/>
    <x v="1967"/>
  </r>
  <r>
    <s v="I Am Number Four"/>
    <n v="1"/>
    <d v="2011-12-01T00:00:00"/>
    <s v="Color"/>
    <x v="5"/>
    <s v="English"/>
    <s v="USA"/>
    <s v="PG-13"/>
    <s v="Alex Pettyfer"/>
    <x v="435"/>
    <n v="15000"/>
    <n v="15608"/>
    <n v="154"/>
    <n v="27000"/>
    <n v="6.1"/>
    <n v="288"/>
    <n v="109"/>
    <n v="55092830"/>
    <n v="60000000"/>
    <x v="1968"/>
  </r>
  <r>
    <s v="I Don't Know How She Does It"/>
    <n v="1"/>
    <d v="2011-07-03T00:00:00"/>
    <s v="Color"/>
    <x v="1"/>
    <s v="English"/>
    <s v="USA"/>
    <s v="PG-13"/>
    <s v="Olivia Munn"/>
    <x v="385"/>
    <n v="2000"/>
    <n v="5470"/>
    <n v="41"/>
    <n v="0"/>
    <n v="4.9000000000000004"/>
    <n v="169"/>
    <n v="89"/>
    <n v="9639242"/>
    <n v="24000000"/>
    <x v="1969"/>
  </r>
  <r>
    <s v="Immortals"/>
    <n v="1"/>
    <d v="2011-11-23T00:00:00"/>
    <s v="Color"/>
    <x v="5"/>
    <s v="English"/>
    <s v="USA"/>
    <s v="R"/>
    <s v="Henry Cavill"/>
    <x v="113"/>
    <n v="15000"/>
    <n v="16691"/>
    <n v="763"/>
    <n v="30000"/>
    <n v="6.1"/>
    <n v="284"/>
    <n v="110"/>
    <n v="83503161"/>
    <n v="75000000"/>
    <x v="1970"/>
  </r>
  <r>
    <s v="In the Land of Blood and Honey"/>
    <n v="1"/>
    <d v="2011-11-23T00:00:00"/>
    <s v="Color"/>
    <x v="2"/>
    <s v="Bosnian"/>
    <s v="USA"/>
    <s v="R"/>
    <s v="Jelena Jovanova"/>
    <x v="1150"/>
    <n v="306"/>
    <n v="796"/>
    <n v="11000"/>
    <n v="0"/>
    <n v="4.3"/>
    <n v="110"/>
    <n v="127"/>
    <n v="301305"/>
    <n v="13000000"/>
    <x v="1971"/>
  </r>
  <r>
    <s v="In Time"/>
    <n v="1"/>
    <d v="2011-08-10T00:00:00"/>
    <s v="Color"/>
    <x v="5"/>
    <s v="English"/>
    <s v="USA"/>
    <s v="PG-13"/>
    <s v="Matt Bomer"/>
    <x v="686"/>
    <n v="20000"/>
    <n v="34011"/>
    <n v="487"/>
    <n v="52000"/>
    <n v="6.7"/>
    <n v="360"/>
    <n v="109"/>
    <n v="37553932"/>
    <n v="40000000"/>
    <x v="1972"/>
  </r>
  <r>
    <s v="J. Edgar"/>
    <n v="1"/>
    <d v="2011-02-27T00:00:00"/>
    <s v="Color"/>
    <x v="6"/>
    <s v="English"/>
    <s v="USA"/>
    <s v="R"/>
    <s v="Leonardo DiCaprio"/>
    <x v="105"/>
    <n v="29000"/>
    <n v="36258"/>
    <n v="16000"/>
    <n v="16000"/>
    <n v="6.6"/>
    <n v="392"/>
    <n v="137"/>
    <n v="37304950"/>
    <n v="35000000"/>
    <x v="1973"/>
  </r>
  <r>
    <s v="Jack and Jill"/>
    <n v="1"/>
    <d v="2011-09-29T00:00:00"/>
    <s v="Color"/>
    <x v="1"/>
    <s v="English"/>
    <s v="USA"/>
    <s v="PG"/>
    <s v="Al Pacino"/>
    <x v="263"/>
    <n v="14000"/>
    <n v="27405"/>
    <n v="221"/>
    <n v="0"/>
    <n v="3.4"/>
    <n v="156"/>
    <n v="91"/>
    <n v="74158157"/>
    <n v="79000000"/>
    <x v="1974"/>
  </r>
  <r>
    <s v="Jeff, Who Lives at Home"/>
    <n v="1"/>
    <d v="2011-05-30T00:00:00"/>
    <s v="Color"/>
    <x v="1"/>
    <s v="English"/>
    <s v="USA"/>
    <s v="R"/>
    <s v="Judy Greer"/>
    <x v="726"/>
    <n v="2000"/>
    <n v="3374"/>
    <n v="157"/>
    <n v="0"/>
    <n v="6.5"/>
    <n v="182"/>
    <n v="83"/>
    <n v="4244155"/>
    <n v="10000000"/>
    <x v="1975"/>
  </r>
  <r>
    <s v="Johnny English Reborn"/>
    <n v="1"/>
    <d v="2011-06-28T00:00:00"/>
    <s v="Color"/>
    <x v="5"/>
    <s v="English"/>
    <s v="USA"/>
    <s v="PG"/>
    <s v="Daniel Kaluuya"/>
    <x v="428"/>
    <n v="219"/>
    <n v="661"/>
    <n v="32"/>
    <n v="17000"/>
    <n v="6.3"/>
    <n v="152"/>
    <n v="101"/>
    <n v="8129455"/>
    <n v="45000000"/>
    <x v="1976"/>
  </r>
  <r>
    <s v="Jumping the Broom"/>
    <n v="1"/>
    <d v="2011-10-22T00:00:00"/>
    <s v="Color"/>
    <x v="1"/>
    <s v="English"/>
    <s v="USA"/>
    <s v="PG-13"/>
    <s v="Gary Dourdan"/>
    <x v="1151"/>
    <n v="1000"/>
    <n v="5959"/>
    <n v="70"/>
    <n v="0"/>
    <n v="5.7"/>
    <n v="52"/>
    <n v="112"/>
    <n v="37295394"/>
    <n v="6600000"/>
    <x v="1977"/>
  </r>
  <r>
    <s v="Just Go with It"/>
    <n v="1"/>
    <d v="2011-02-08T00:00:00"/>
    <s v="Color"/>
    <x v="1"/>
    <s v="English"/>
    <s v="USA"/>
    <s v="PG-13"/>
    <s v="Adam Sandler"/>
    <x v="263"/>
    <n v="11000"/>
    <n v="16325"/>
    <n v="221"/>
    <n v="19000"/>
    <n v="6.4"/>
    <n v="204"/>
    <n v="117"/>
    <n v="103028109"/>
    <n v="80000000"/>
    <x v="1978"/>
  </r>
  <r>
    <s v="Justin Bieber: Never Say Never"/>
    <n v="1"/>
    <d v="2011-09-09T00:00:00"/>
    <s v="Color"/>
    <x v="9"/>
    <s v="English"/>
    <s v="USA"/>
    <s v="G"/>
    <s v="Usher Raymond"/>
    <x v="958"/>
    <n v="569"/>
    <n v="714"/>
    <n v="209"/>
    <n v="62000"/>
    <n v="1.6"/>
    <n v="84"/>
    <n v="115"/>
    <n v="73000942"/>
    <n v="13000000"/>
    <x v="1979"/>
  </r>
  <r>
    <s v="Kill List"/>
    <n v="1"/>
    <d v="2011-06-11T00:00:00"/>
    <s v="Color"/>
    <x v="3"/>
    <s v="English"/>
    <s v="UK"/>
    <s v="Not Rated"/>
    <s v="MyAnna Buring"/>
    <x v="1152"/>
    <n v="513"/>
    <n v="1269"/>
    <n v="214"/>
    <n v="0"/>
    <n v="6.3"/>
    <n v="255"/>
    <n v="95"/>
    <n v="26297"/>
    <n v="500000"/>
    <x v="1980"/>
  </r>
  <r>
    <s v="Killer Elite"/>
    <n v="1"/>
    <d v="2011-08-25T00:00:00"/>
    <s v="Color"/>
    <x v="5"/>
    <s v="English"/>
    <s v="UK"/>
    <s v="R"/>
    <s v="Jason Statham"/>
    <x v="1153"/>
    <n v="26000"/>
    <n v="49608"/>
    <n v="5"/>
    <n v="17000"/>
    <n v="6.5"/>
    <n v="189"/>
    <n v="116"/>
    <n v="25093607"/>
    <n v="35000000"/>
    <x v="1981"/>
  </r>
  <r>
    <s v="Killer Joe"/>
    <n v="1"/>
    <d v="2011-03-26T00:00:00"/>
    <s v="Color"/>
    <x v="3"/>
    <s v="English"/>
    <s v="USA"/>
    <s v="R"/>
    <s v="Matthew McConaughey"/>
    <x v="523"/>
    <n v="11000"/>
    <n v="11853"/>
    <n v="607"/>
    <n v="12000"/>
    <n v="6.7"/>
    <n v="376"/>
    <n v="98"/>
    <n v="1987762"/>
    <n v="11000000"/>
    <x v="1982"/>
  </r>
  <r>
    <s v="Kung Fu Panda 2"/>
    <n v="1"/>
    <d v="2011-04-09T00:00:00"/>
    <s v="Color"/>
    <x v="5"/>
    <s v="English"/>
    <s v="USA"/>
    <s v="PG"/>
    <s v="Angelina Jolie Pitt"/>
    <x v="1154"/>
    <n v="11000"/>
    <n v="21015"/>
    <n v="90"/>
    <n v="20000"/>
    <n v="7.3"/>
    <n v="284"/>
    <n v="90"/>
    <n v="165230261"/>
    <n v="150000000"/>
    <x v="1983"/>
  </r>
  <r>
    <s v="L!fe Happens"/>
    <n v="1"/>
    <d v="2011-10-09T00:00:00"/>
    <s v="Color"/>
    <x v="1"/>
    <s v="English"/>
    <s v="USA"/>
    <s v="R"/>
    <s v="Justin Kirk"/>
    <x v="1155"/>
    <n v="945"/>
    <n v="2924"/>
    <n v="28"/>
    <n v="995"/>
    <n v="5.7"/>
    <n v="18"/>
    <n v="100"/>
    <n v="20186"/>
    <n v="930000"/>
    <x v="1984"/>
  </r>
  <r>
    <s v="Larry Crowne"/>
    <n v="1"/>
    <d v="2011-02-02T00:00:00"/>
    <s v="Color"/>
    <x v="1"/>
    <s v="English"/>
    <s v="USA"/>
    <s v="PG-13"/>
    <s v="Tom Hanks"/>
    <x v="1156"/>
    <n v="15000"/>
    <n v="16827"/>
    <n v="15000"/>
    <n v="0"/>
    <n v="6.1"/>
    <n v="218"/>
    <n v="98"/>
    <n v="35565975"/>
    <n v="30000000"/>
    <x v="1985"/>
  </r>
  <r>
    <s v="Le Havre"/>
    <n v="1"/>
    <d v="2011-06-04T00:00:00"/>
    <s v="Color"/>
    <x v="1"/>
    <s v="French"/>
    <s v="Finland"/>
    <s v="Not Rated"/>
    <s v="Jean-Pierre LÃ©aud"/>
    <x v="1157"/>
    <n v="232"/>
    <n v="391"/>
    <n v="592"/>
    <n v="0"/>
    <n v="7.2"/>
    <n v="205"/>
    <n v="93"/>
    <n v="611709"/>
    <n v="3850000"/>
    <x v="1986"/>
  </r>
  <r>
    <s v="Like Crazy"/>
    <n v="1"/>
    <d v="2011-12-22T00:00:00"/>
    <s v="Color"/>
    <x v="2"/>
    <s v="English"/>
    <s v="USA"/>
    <s v="PG-13"/>
    <s v="Jennifer Lawrence"/>
    <x v="1158"/>
    <n v="34000"/>
    <n v="34983"/>
    <n v="52"/>
    <n v="12000"/>
    <n v="6.7"/>
    <n v="206"/>
    <n v="90"/>
    <n v="3388210"/>
    <n v="250000"/>
    <x v="1987"/>
  </r>
  <r>
    <s v="Machine Gun Preacher"/>
    <n v="1"/>
    <d v="2011-01-10T00:00:00"/>
    <s v="Color"/>
    <x v="5"/>
    <s v="English"/>
    <s v="USA"/>
    <s v="R"/>
    <s v="Gerard Butler"/>
    <x v="243"/>
    <n v="18000"/>
    <n v="19620"/>
    <n v="395"/>
    <n v="21000"/>
    <n v="6.8"/>
    <n v="134"/>
    <n v="129"/>
    <n v="537580"/>
    <n v="30000000"/>
    <x v="1988"/>
  </r>
  <r>
    <s v="Margaret"/>
    <n v="1"/>
    <d v="2011-08-20T00:00:00"/>
    <s v="Color"/>
    <x v="2"/>
    <s v="English"/>
    <s v="USA"/>
    <s v="R"/>
    <s v="Matt Damon"/>
    <x v="156"/>
    <n v="13000"/>
    <n v="14638"/>
    <n v="50"/>
    <n v="0"/>
    <n v="6.5"/>
    <n v="116"/>
    <n v="186"/>
    <n v="46495"/>
    <n v="14000000"/>
    <x v="1989"/>
  </r>
  <r>
    <s v="Margin Call"/>
    <n v="1"/>
    <d v="2011-09-14T00:00:00"/>
    <s v="Color"/>
    <x v="6"/>
    <s v="English"/>
    <s v="USA"/>
    <s v="R"/>
    <s v="Kevin Spacey"/>
    <x v="1159"/>
    <n v="18000"/>
    <n v="22834"/>
    <n v="78"/>
    <n v="21000"/>
    <n v="7.1"/>
    <n v="290"/>
    <n v="107"/>
    <n v="5354039"/>
    <n v="3500000"/>
    <x v="1990"/>
  </r>
  <r>
    <s v="Mars Needs Moms"/>
    <n v="1"/>
    <d v="2011-06-15T00:00:00"/>
    <s v="Color"/>
    <x v="5"/>
    <s v="English"/>
    <s v="USA"/>
    <s v="PG"/>
    <s v="Elisabeth Harnois"/>
    <x v="441"/>
    <n v="921"/>
    <n v="2652"/>
    <n v="25"/>
    <n v="0"/>
    <n v="5.4"/>
    <n v="132"/>
    <n v="88"/>
    <n v="21379315"/>
    <n v="150000000"/>
    <x v="1991"/>
  </r>
  <r>
    <s v="Melancholia"/>
    <n v="1"/>
    <d v="2011-08-25T00:00:00"/>
    <s v="Color"/>
    <x v="2"/>
    <s v="English"/>
    <s v="Denmark"/>
    <s v="R"/>
    <s v="Alexander SkarsgÃ¥rd"/>
    <x v="32"/>
    <n v="10000"/>
    <n v="15835"/>
    <n v="3000"/>
    <n v="50000"/>
    <n v="7.1"/>
    <n v="439"/>
    <n v="130"/>
    <n v="3029870"/>
    <n v="7400000"/>
    <x v="1992"/>
  </r>
  <r>
    <s v="Midnight in Paris"/>
    <n v="1"/>
    <d v="2011-12-11T00:00:00"/>
    <s v="Color"/>
    <x v="1"/>
    <s v="English"/>
    <s v="Spain"/>
    <s v="PG-13"/>
    <s v="Kurt Fuller"/>
    <x v="101"/>
    <n v="617"/>
    <n v="1289"/>
    <n v="11000"/>
    <n v="78000"/>
    <n v="7.7"/>
    <n v="487"/>
    <n v="94"/>
    <n v="56816662"/>
    <n v="17000000"/>
    <x v="1993"/>
  </r>
  <r>
    <s v="Mission: Impossible - Ghost Protocol"/>
    <n v="1"/>
    <d v="2011-07-20T00:00:00"/>
    <s v="Color"/>
    <x v="5"/>
    <s v="English"/>
    <s v="USA"/>
    <s v="PG-13"/>
    <s v="Tom Cruise"/>
    <x v="631"/>
    <n v="10000"/>
    <n v="21768"/>
    <n v="663"/>
    <n v="35000"/>
    <n v="7.4"/>
    <n v="432"/>
    <n v="133"/>
    <n v="209364921"/>
    <n v="145000000"/>
    <x v="1994"/>
  </r>
  <r>
    <s v="Moneyball"/>
    <n v="1"/>
    <d v="2011-10-14T00:00:00"/>
    <s v="Color"/>
    <x v="6"/>
    <s v="English"/>
    <s v="USA"/>
    <s v="PG-13"/>
    <s v="Philip Seymour Hoffman"/>
    <x v="651"/>
    <n v="22000"/>
    <n v="53094"/>
    <n v="152"/>
    <n v="27000"/>
    <n v="7.6"/>
    <n v="419"/>
    <n v="133"/>
    <n v="75605492"/>
    <n v="50000000"/>
    <x v="1995"/>
  </r>
  <r>
    <s v="Monte Carlo"/>
    <n v="1"/>
    <d v="2011-03-22T00:00:00"/>
    <s v="Color"/>
    <x v="0"/>
    <s v="English"/>
    <s v="Hungary"/>
    <s v="PG"/>
    <s v="Leighton Meester"/>
    <x v="714"/>
    <n v="3000"/>
    <n v="4257"/>
    <n v="15"/>
    <n v="6000"/>
    <n v="5.8"/>
    <n v="94"/>
    <n v="109"/>
    <n v="23179303"/>
    <n v="20000000"/>
    <x v="1996"/>
  </r>
  <r>
    <s v="Mr. Popper's Penguins"/>
    <n v="1"/>
    <d v="2011-03-21T00:00:00"/>
    <s v="Color"/>
    <x v="1"/>
    <s v="English"/>
    <s v="USA"/>
    <s v="PG"/>
    <s v="Madeline Carroll"/>
    <x v="207"/>
    <n v="1000"/>
    <n v="2820"/>
    <n v="70"/>
    <n v="14000"/>
    <n v="6"/>
    <n v="189"/>
    <n v="94"/>
    <n v="68218041"/>
    <n v="55000000"/>
    <x v="1997"/>
  </r>
  <r>
    <s v="My Week with Marilyn"/>
    <n v="1"/>
    <d v="2011-04-23T00:00:00"/>
    <s v="Color"/>
    <x v="6"/>
    <s v="English"/>
    <s v="UK"/>
    <s v="R"/>
    <s v="Eddie Redmayne"/>
    <x v="1160"/>
    <n v="13000"/>
    <n v="17204"/>
    <n v="64"/>
    <n v="17000"/>
    <n v="7"/>
    <n v="386"/>
    <n v="99"/>
    <n v="14597405"/>
    <n v="6400000"/>
    <x v="1998"/>
  </r>
  <r>
    <s v="New Year's Eve"/>
    <n v="1"/>
    <d v="2011-06-10T00:00:00"/>
    <s v="Color"/>
    <x v="1"/>
    <s v="English"/>
    <s v="USA"/>
    <s v="PG-13"/>
    <s v="Robert De Niro"/>
    <x v="295"/>
    <n v="22000"/>
    <n v="23456"/>
    <n v="0"/>
    <n v="20000"/>
    <n v="5.7"/>
    <n v="200"/>
    <n v="113"/>
    <n v="54540525"/>
    <n v="56000000"/>
    <x v="1999"/>
  </r>
  <r>
    <s v="Newlyweds"/>
    <n v="1"/>
    <d v="2011-10-26T00:00:00"/>
    <s v="Color"/>
    <x v="1"/>
    <s v="English"/>
    <s v="USA"/>
    <s v="Not Rated"/>
    <s v="Kerry BishÃ©"/>
    <x v="1161"/>
    <n v="296"/>
    <n v="690"/>
    <n v="0"/>
    <n v="413"/>
    <n v="6.4"/>
    <n v="14"/>
    <n v="95"/>
    <n v="4584"/>
    <n v="9000"/>
    <x v="2000"/>
  </r>
  <r>
    <s v="No Strings Attached"/>
    <n v="1"/>
    <d v="2011-10-26T00:00:00"/>
    <s v="Color"/>
    <x v="1"/>
    <s v="English"/>
    <s v="USA"/>
    <s v="R"/>
    <s v="Natalie Portman"/>
    <x v="796"/>
    <n v="20000"/>
    <n v="22739"/>
    <n v="425"/>
    <n v="24000"/>
    <n v="6.2"/>
    <n v="245"/>
    <n v="108"/>
    <n v="70625986"/>
    <n v="25000000"/>
    <x v="2001"/>
  </r>
  <r>
    <s v="One Day"/>
    <n v="1"/>
    <d v="2011-07-11T00:00:00"/>
    <s v="Color"/>
    <x v="2"/>
    <s v="English"/>
    <s v="USA"/>
    <s v="PG-13"/>
    <s v="Anne Hathaway"/>
    <x v="995"/>
    <n v="11000"/>
    <n v="17627"/>
    <n v="92"/>
    <n v="49000"/>
    <n v="7"/>
    <n v="221"/>
    <n v="107"/>
    <n v="13766014"/>
    <n v="15000000"/>
    <x v="2002"/>
  </r>
  <r>
    <s v="Our Idiot Brother"/>
    <n v="1"/>
    <d v="2011-06-08T00:00:00"/>
    <s v="Color"/>
    <x v="1"/>
    <s v="English"/>
    <s v="USA"/>
    <s v="R"/>
    <s v="Zooey Deschanel"/>
    <x v="1162"/>
    <n v="11000"/>
    <n v="15710"/>
    <n v="37"/>
    <n v="11000"/>
    <n v="6.4"/>
    <n v="179"/>
    <n v="90"/>
    <n v="24809547"/>
    <n v="5000000"/>
    <x v="2003"/>
  </r>
  <r>
    <s v="Paranormal Activity 3"/>
    <n v="1"/>
    <d v="2011-09-04T00:00:00"/>
    <s v="Color"/>
    <x v="4"/>
    <s v="English"/>
    <s v="USA"/>
    <s v="R"/>
    <s v="Johanna Braddy"/>
    <x v="1163"/>
    <n v="581"/>
    <n v="2371"/>
    <n v="24"/>
    <n v="24000"/>
    <n v="5.8"/>
    <n v="251"/>
    <n v="94"/>
    <n v="104007828"/>
    <n v="5000000"/>
    <x v="2004"/>
  </r>
  <r>
    <s v="Paul"/>
    <n v="1"/>
    <d v="2011-01-16T00:00:00"/>
    <s v="Color"/>
    <x v="0"/>
    <s v="English"/>
    <s v="USA"/>
    <s v="R"/>
    <s v="Bobby Lee"/>
    <x v="887"/>
    <n v="176"/>
    <n v="390"/>
    <n v="99"/>
    <n v="42000"/>
    <n v="7"/>
    <n v="342"/>
    <n v="109"/>
    <n v="37371385"/>
    <n v="40000000"/>
    <x v="2005"/>
  </r>
  <r>
    <s v="Pink Ribbons, Inc."/>
    <n v="1"/>
    <d v="2011-10-12T00:00:00"/>
    <s v="Color"/>
    <x v="9"/>
    <s v="English"/>
    <s v="Canada"/>
    <s v="Not Rated"/>
    <m/>
    <x v="1164"/>
    <m/>
    <n v="0"/>
    <n v="4"/>
    <n v="5000"/>
    <n v="7.4"/>
    <n v="23"/>
    <n v="97"/>
    <n v="24784"/>
    <n v="1200000"/>
    <x v="2006"/>
  </r>
  <r>
    <s v="Pirates of the Caribbean: On Stranger Tides"/>
    <n v="1"/>
    <d v="2011-11-18T00:00:00"/>
    <s v="Color"/>
    <x v="5"/>
    <s v="English"/>
    <s v="USA"/>
    <s v="PG-13"/>
    <s v="Johnny Depp"/>
    <x v="335"/>
    <n v="40000"/>
    <n v="54083"/>
    <n v="252"/>
    <n v="58000"/>
    <n v="6.7"/>
    <n v="448"/>
    <n v="136"/>
    <n v="241063875"/>
    <n v="250000000"/>
    <x v="2007"/>
  </r>
  <r>
    <s v="Priest"/>
    <n v="1"/>
    <d v="2011-03-29T00:00:00"/>
    <s v="Color"/>
    <x v="5"/>
    <s v="English"/>
    <s v="USA"/>
    <s v="PG-13"/>
    <s v="Josh Wingate"/>
    <x v="1092"/>
    <n v="865"/>
    <n v="1417"/>
    <n v="124"/>
    <n v="20000"/>
    <n v="5.7"/>
    <n v="225"/>
    <n v="87"/>
    <n v="29136626"/>
    <n v="60000000"/>
    <x v="2008"/>
  </r>
  <r>
    <s v="Prom"/>
    <n v="1"/>
    <d v="2011-07-07T00:00:00"/>
    <s v="Color"/>
    <x v="1"/>
    <s v="English"/>
    <s v="USA"/>
    <s v="PG"/>
    <s v="Cameron Monaghan"/>
    <x v="615"/>
    <n v="1000"/>
    <n v="5190"/>
    <n v="18"/>
    <n v="0"/>
    <n v="5.4"/>
    <n v="83"/>
    <n v="104"/>
    <n v="10106233"/>
    <n v="8000000"/>
    <x v="2009"/>
  </r>
  <r>
    <s v="Puss in Boots"/>
    <n v="1"/>
    <d v="2011-01-30T00:00:00"/>
    <s v="Color"/>
    <x v="5"/>
    <s v="English"/>
    <s v="USA"/>
    <s v="PG"/>
    <s v="Salma Hayek"/>
    <x v="885"/>
    <n v="4000"/>
    <n v="5046"/>
    <n v="50"/>
    <n v="16000"/>
    <n v="6.7"/>
    <n v="246"/>
    <n v="90"/>
    <n v="149234747"/>
    <n v="130000000"/>
    <x v="2010"/>
  </r>
  <r>
    <s v="Rango"/>
    <n v="1"/>
    <d v="2011-09-11T00:00:00"/>
    <s v="Color"/>
    <x v="0"/>
    <s v="English"/>
    <s v="USA"/>
    <s v="PG"/>
    <s v="Johnny Depp"/>
    <x v="289"/>
    <n v="40000"/>
    <n v="43291"/>
    <n v="563"/>
    <n v="26000"/>
    <n v="7.2"/>
    <n v="362"/>
    <n v="107"/>
    <n v="123207194"/>
    <n v="135000000"/>
    <x v="2011"/>
  </r>
  <r>
    <s v="Real Steel"/>
    <n v="1"/>
    <d v="2011-12-03T00:00:00"/>
    <s v="Color"/>
    <x v="5"/>
    <s v="English"/>
    <s v="USA"/>
    <s v="PG-13"/>
    <s v="Hugh Jackman"/>
    <x v="326"/>
    <n v="20000"/>
    <n v="22254"/>
    <n v="189"/>
    <n v="36000"/>
    <n v="7.1"/>
    <n v="327"/>
    <n v="127"/>
    <n v="85463309"/>
    <n v="110000000"/>
    <x v="2012"/>
  </r>
  <r>
    <s v="Red Riding Hood"/>
    <n v="1"/>
    <d v="2011-04-17T00:00:00"/>
    <s v="Color"/>
    <x v="10"/>
    <s v="English"/>
    <s v="USA"/>
    <s v="PG-13"/>
    <s v="Gary Oldman"/>
    <x v="538"/>
    <n v="10000"/>
    <n v="15369"/>
    <n v="308"/>
    <n v="20000"/>
    <n v="5.4"/>
    <n v="291"/>
    <n v="100"/>
    <n v="37652565"/>
    <n v="42000000"/>
    <x v="2013"/>
  </r>
  <r>
    <s v="Rio"/>
    <n v="1"/>
    <d v="2011-05-10T00:00:00"/>
    <s v="Color"/>
    <x v="0"/>
    <s v="English"/>
    <s v="USA"/>
    <s v="G"/>
    <s v="Anne Hathaway"/>
    <x v="783"/>
    <n v="11000"/>
    <n v="12071"/>
    <n v="107"/>
    <n v="19000"/>
    <n v="7"/>
    <n v="240"/>
    <n v="96"/>
    <n v="143618384"/>
    <n v="90000000"/>
    <x v="2014"/>
  </r>
  <r>
    <s v="Rise of the Planet of the Apes"/>
    <n v="1"/>
    <d v="2011-12-03T00:00:00"/>
    <s v="Color"/>
    <x v="5"/>
    <s v="English"/>
    <s v="USA"/>
    <s v="PG-13"/>
    <s v="James Franco"/>
    <x v="1165"/>
    <n v="11000"/>
    <n v="13118"/>
    <n v="81"/>
    <n v="47000"/>
    <n v="7.6"/>
    <n v="529"/>
    <n v="105"/>
    <n v="176740650"/>
    <n v="93000000"/>
    <x v="2015"/>
  </r>
  <r>
    <s v="Salvation Boulevard"/>
    <n v="1"/>
    <d v="2011-12-26T00:00:00"/>
    <s v="Color"/>
    <x v="5"/>
    <s v="English"/>
    <s v="USA"/>
    <s v="R"/>
    <s v="Jim Gaffigan"/>
    <x v="1166"/>
    <n v="472"/>
    <n v="561"/>
    <n v="3"/>
    <n v="1000"/>
    <n v="5.3"/>
    <n v="48"/>
    <n v="96"/>
    <n v="27445"/>
    <n v="9000000"/>
    <x v="2016"/>
  </r>
  <r>
    <s v="Samsara"/>
    <n v="1"/>
    <d v="2011-12-17T00:00:00"/>
    <s v="Color"/>
    <x v="9"/>
    <s v="None"/>
    <s v="USA"/>
    <s v="PG-13"/>
    <s v="Collin Alfredo St. Dic"/>
    <x v="1167"/>
    <n v="48"/>
    <n v="48"/>
    <n v="330"/>
    <n v="26000"/>
    <n v="8.5"/>
    <n v="115"/>
    <n v="102"/>
    <n v="2601847"/>
    <n v="4000000"/>
    <x v="2017"/>
  </r>
  <r>
    <s v="Sanctum"/>
    <n v="1"/>
    <d v="2011-04-15T00:00:00"/>
    <s v="Color"/>
    <x v="0"/>
    <s v="English"/>
    <s v="USA"/>
    <s v="R"/>
    <s v="Ioan Gruffudd"/>
    <x v="1168"/>
    <n v="2000"/>
    <n v="3892"/>
    <n v="24"/>
    <n v="11000"/>
    <n v="5.9"/>
    <n v="244"/>
    <n v="108"/>
    <n v="23070045"/>
    <n v="30000000"/>
    <x v="2018"/>
  </r>
  <r>
    <s v="Scream 4"/>
    <n v="1"/>
    <d v="2011-02-13T00:00:00"/>
    <s v="Color"/>
    <x v="4"/>
    <s v="English"/>
    <s v="USA"/>
    <s v="R"/>
    <s v="Alison Brie"/>
    <x v="96"/>
    <n v="2000"/>
    <n v="4486"/>
    <n v="0"/>
    <n v="26000"/>
    <n v="6.2"/>
    <n v="420"/>
    <n v="111"/>
    <n v="38176892"/>
    <n v="40000000"/>
    <x v="2019"/>
  </r>
  <r>
    <s v="Shame"/>
    <n v="1"/>
    <d v="2011-11-30T00:00:00"/>
    <s v="Color"/>
    <x v="2"/>
    <s v="English"/>
    <s v="UK"/>
    <s v="NC-17"/>
    <s v="Michael Fassbender"/>
    <x v="1169"/>
    <n v="13000"/>
    <n v="15230"/>
    <n v="0"/>
    <n v="23000"/>
    <n v="7.3"/>
    <n v="486"/>
    <n v="101"/>
    <n v="4000304"/>
    <n v="6500000"/>
    <x v="2020"/>
  </r>
  <r>
    <s v="Shark Night 3D"/>
    <n v="1"/>
    <d v="2011-03-20T00:00:00"/>
    <s v="Color"/>
    <x v="4"/>
    <s v="English"/>
    <s v="USA"/>
    <s v="PG-13"/>
    <s v="Chris Zylka"/>
    <x v="466"/>
    <n v="963"/>
    <n v="4952"/>
    <n v="160"/>
    <n v="0"/>
    <n v="4"/>
    <n v="231"/>
    <n v="90"/>
    <n v="18860403"/>
    <n v="25000000"/>
    <x v="2021"/>
  </r>
  <r>
    <s v="Sherlock Holmes: A Game of Shadows"/>
    <n v="1"/>
    <d v="2011-01-27T00:00:00"/>
    <s v="Color"/>
    <x v="5"/>
    <s v="English"/>
    <s v="USA"/>
    <s v="PG-13"/>
    <s v="Robert Downey Jr."/>
    <x v="102"/>
    <n v="21000"/>
    <n v="22403"/>
    <n v="0"/>
    <n v="39000"/>
    <n v="7.5"/>
    <n v="382"/>
    <n v="129"/>
    <n v="186830669"/>
    <n v="125000000"/>
    <x v="2022"/>
  </r>
  <r>
    <s v="Sholem Aleichem: Laughing in the Darkness"/>
    <n v="1"/>
    <d v="2011-06-26T00:00:00"/>
    <s v="Color"/>
    <x v="9"/>
    <s v="English"/>
    <s v="USA"/>
    <s v="Unrated"/>
    <s v="Rachel Dratch"/>
    <x v="1170"/>
    <n v="399"/>
    <n v="660"/>
    <n v="0"/>
    <n v="287"/>
    <n v="6.8"/>
    <n v="29"/>
    <n v="93"/>
    <n v="906666"/>
    <n v="500000"/>
    <x v="2023"/>
  </r>
  <r>
    <s v="Silent House"/>
    <n v="1"/>
    <d v="2011-02-08T00:00:00"/>
    <s v="Color"/>
    <x v="2"/>
    <s v="English"/>
    <s v="France"/>
    <s v="R"/>
    <s v="Eric Sheffer Stevens"/>
    <x v="498"/>
    <n v="120"/>
    <n v="218"/>
    <n v="9"/>
    <n v="0"/>
    <n v="5.3"/>
    <n v="218"/>
    <n v="86"/>
    <n v="12555230"/>
    <n v="2000000"/>
    <x v="2024"/>
  </r>
  <r>
    <s v="Snow Flower and the Secret Fan"/>
    <n v="1"/>
    <d v="2011-01-10T00:00:00"/>
    <s v="Color"/>
    <x v="2"/>
    <s v="English"/>
    <s v="China"/>
    <s v="PG-13"/>
    <s v="Bingbing Li"/>
    <x v="377"/>
    <n v="974"/>
    <n v="2430"/>
    <n v="61"/>
    <n v="0"/>
    <n v="6.1"/>
    <n v="56"/>
    <n v="104"/>
    <n v="1346503"/>
    <n v="6000000"/>
    <x v="2025"/>
  </r>
  <r>
    <s v="Something Borrowed"/>
    <n v="1"/>
    <d v="2011-04-28T00:00:00"/>
    <s v="Color"/>
    <x v="1"/>
    <s v="English"/>
    <s v="USA"/>
    <s v="PG-13"/>
    <s v="Ashley Williams"/>
    <x v="279"/>
    <n v="969"/>
    <n v="2371"/>
    <n v="42"/>
    <n v="13000"/>
    <n v="5.9"/>
    <n v="128"/>
    <n v="112"/>
    <n v="39026186"/>
    <n v="35000000"/>
    <x v="2026"/>
  </r>
  <r>
    <s v="Soul Surfer"/>
    <n v="1"/>
    <d v="2011-05-20T00:00:00"/>
    <s v="Color"/>
    <x v="6"/>
    <s v="English"/>
    <s v="USA"/>
    <s v="PG"/>
    <s v="Dennis Quaid"/>
    <x v="605"/>
    <n v="2000"/>
    <n v="5024"/>
    <n v="80"/>
    <n v="15000"/>
    <n v="7.1"/>
    <n v="110"/>
    <n v="106"/>
    <n v="43853424"/>
    <n v="18000000"/>
    <x v="2027"/>
  </r>
  <r>
    <s v="Source Code"/>
    <n v="1"/>
    <d v="2011-09-20T00:00:00"/>
    <s v="Color"/>
    <x v="7"/>
    <s v="English"/>
    <s v="USA"/>
    <s v="PG-13"/>
    <s v="Jake Gyllenhaal"/>
    <x v="1027"/>
    <n v="15000"/>
    <n v="16034"/>
    <n v="0"/>
    <n v="56000"/>
    <n v="7.5"/>
    <n v="522"/>
    <n v="93"/>
    <n v="54696902"/>
    <n v="32000000"/>
    <x v="2028"/>
  </r>
  <r>
    <s v="Spy Kids: All the Time in the World in 4D"/>
    <n v="1"/>
    <d v="2011-11-30T00:00:00"/>
    <s v="Color"/>
    <x v="5"/>
    <s v="English"/>
    <s v="USA"/>
    <s v="PG"/>
    <s v="Alexa PenaVega"/>
    <x v="274"/>
    <n v="2000"/>
    <n v="4311"/>
    <n v="0"/>
    <n v="0"/>
    <n v="3.6"/>
    <n v="76"/>
    <n v="89"/>
    <n v="38536376"/>
    <n v="27000000"/>
    <x v="2029"/>
  </r>
  <r>
    <s v="Straw Dogs"/>
    <n v="1"/>
    <d v="2011-12-01T00:00:00"/>
    <s v="Color"/>
    <x v="5"/>
    <s v="English"/>
    <s v="USA"/>
    <s v="R"/>
    <s v="Alexander SkarsgÃ¥rd"/>
    <x v="116"/>
    <n v="10000"/>
    <n v="11431"/>
    <n v="37"/>
    <n v="7000"/>
    <n v="5.8"/>
    <n v="190"/>
    <n v="110"/>
    <n v="10324441"/>
    <n v="25000000"/>
    <x v="2030"/>
  </r>
  <r>
    <s v="Sucker Punch"/>
    <n v="1"/>
    <d v="2011-03-14T00:00:00"/>
    <s v="Color"/>
    <x v="5"/>
    <s v="English"/>
    <s v="USA"/>
    <s v="PG-13"/>
    <s v="Jon Hamm"/>
    <x v="571"/>
    <n v="4000"/>
    <n v="7067"/>
    <n v="0"/>
    <n v="42000"/>
    <n v="6.1"/>
    <n v="435"/>
    <n v="128"/>
    <n v="36381716"/>
    <n v="82000000"/>
    <x v="2031"/>
  </r>
  <r>
    <s v="Super 8"/>
    <n v="1"/>
    <d v="2011-08-18T00:00:00"/>
    <s v="Color"/>
    <x v="7"/>
    <s v="English"/>
    <s v="USA"/>
    <s v="PG-13"/>
    <s v="Joel Courtney"/>
    <x v="794"/>
    <n v="1000"/>
    <n v="3388"/>
    <n v="14000"/>
    <n v="37000"/>
    <n v="7.1"/>
    <n v="539"/>
    <n v="112"/>
    <n v="126975169"/>
    <n v="50000000"/>
    <x v="2032"/>
  </r>
  <r>
    <s v="Take Me Home Tonight"/>
    <n v="1"/>
    <d v="2011-02-13T00:00:00"/>
    <s v="Color"/>
    <x v="1"/>
    <s v="English"/>
    <s v="USA"/>
    <s v="R"/>
    <s v="Topher Grace"/>
    <x v="1171"/>
    <n v="2000"/>
    <n v="5519"/>
    <n v="31"/>
    <n v="0"/>
    <n v="6.3"/>
    <n v="136"/>
    <n v="97"/>
    <n v="6923891"/>
    <n v="23000000"/>
    <x v="2033"/>
  </r>
  <r>
    <s v="Take Shelter"/>
    <n v="1"/>
    <d v="2011-10-13T00:00:00"/>
    <s v="Color"/>
    <x v="2"/>
    <s v="English"/>
    <s v="USA"/>
    <s v="R"/>
    <s v="Katy Mixon"/>
    <x v="1172"/>
    <n v="982"/>
    <n v="1520"/>
    <n v="337"/>
    <n v="14000"/>
    <n v="7.4"/>
    <n v="359"/>
    <n v="121"/>
    <n v="1729969"/>
    <n v="5000000"/>
    <x v="2034"/>
  </r>
  <r>
    <s v="The Adjustment Bureau"/>
    <n v="1"/>
    <d v="2011-09-09T00:00:00"/>
    <s v="Color"/>
    <x v="14"/>
    <s v="English"/>
    <s v="USA"/>
    <s v="PG-13"/>
    <s v="Matt Damon"/>
    <x v="1173"/>
    <n v="13000"/>
    <n v="14607"/>
    <n v="53"/>
    <n v="36000"/>
    <n v="7.1"/>
    <n v="413"/>
    <n v="106"/>
    <n v="62453315"/>
    <n v="50200000"/>
    <x v="2035"/>
  </r>
  <r>
    <s v="The Adventures of Tintin"/>
    <n v="1"/>
    <d v="2011-08-28T00:00:00"/>
    <s v="Color"/>
    <x v="5"/>
    <s v="English"/>
    <s v="USA"/>
    <s v="PG"/>
    <s v="Toby Jones"/>
    <x v="160"/>
    <n v="2000"/>
    <n v="4631"/>
    <n v="14000"/>
    <n v="44000"/>
    <n v="7.4"/>
    <n v="440"/>
    <n v="107"/>
    <n v="77564037"/>
    <n v="135000000"/>
    <x v="2036"/>
  </r>
  <r>
    <s v="The Artist"/>
    <n v="1"/>
    <d v="2011-02-05T00:00:00"/>
    <s v="Black and White"/>
    <x v="1"/>
    <s v="English"/>
    <s v="France"/>
    <s v="PG-13"/>
    <s v="BÃ©rÃ©nice Bejo"/>
    <x v="1174"/>
    <n v="996"/>
    <n v="4606"/>
    <n v="405"/>
    <n v="30000"/>
    <n v="8"/>
    <n v="576"/>
    <n v="100"/>
    <n v="44667095"/>
    <n v="15000000"/>
    <x v="2037"/>
  </r>
  <r>
    <s v="The Beaver"/>
    <n v="1"/>
    <d v="2011-02-03T00:00:00"/>
    <s v="Color"/>
    <x v="2"/>
    <s v="English"/>
    <s v="USA"/>
    <s v="PG-13"/>
    <s v="Jennifer Lawrence"/>
    <x v="1175"/>
    <n v="34000"/>
    <n v="34705"/>
    <n v="0"/>
    <n v="17000"/>
    <n v="6.7"/>
    <n v="276"/>
    <n v="91"/>
    <n v="958319"/>
    <n v="21000000"/>
    <x v="2038"/>
  </r>
  <r>
    <s v="The Best Exotic Marigold Hotel"/>
    <n v="1"/>
    <d v="2011-06-17T00:00:00"/>
    <s v="Color"/>
    <x v="1"/>
    <s v="English"/>
    <s v="UK"/>
    <s v="PG-13"/>
    <s v="Tom Wilkinson"/>
    <x v="181"/>
    <n v="1000"/>
    <n v="1898"/>
    <n v="108"/>
    <n v="48000"/>
    <n v="7.3"/>
    <n v="264"/>
    <n v="124"/>
    <n v="46377022"/>
    <n v="10000000"/>
    <x v="2039"/>
  </r>
  <r>
    <s v="The Big Year"/>
    <n v="1"/>
    <d v="2011-01-20T00:00:00"/>
    <s v="Color"/>
    <x v="1"/>
    <s v="English"/>
    <s v="USA"/>
    <s v="PG"/>
    <s v="Joel McHale"/>
    <x v="822"/>
    <n v="734"/>
    <n v="2085"/>
    <n v="64"/>
    <n v="11000"/>
    <n v="6.2"/>
    <n v="108"/>
    <n v="100"/>
    <n v="7204138"/>
    <n v="41000000"/>
    <x v="2040"/>
  </r>
  <r>
    <s v="The Change-Up"/>
    <n v="1"/>
    <d v="2011-06-03T00:00:00"/>
    <s v="Color"/>
    <x v="1"/>
    <s v="English"/>
    <s v="USA"/>
    <s v="R"/>
    <s v="Ryan Reynolds"/>
    <x v="511"/>
    <n v="16000"/>
    <n v="28045"/>
    <n v="71"/>
    <n v="13000"/>
    <n v="6.4"/>
    <n v="215"/>
    <n v="118"/>
    <n v="37035845"/>
    <n v="52000000"/>
    <x v="2041"/>
  </r>
  <r>
    <s v="The Darkest Hour"/>
    <n v="1"/>
    <d v="2011-11-14T00:00:00"/>
    <s v="Color"/>
    <x v="5"/>
    <s v="English"/>
    <s v="USA"/>
    <s v="PG-13"/>
    <s v="Max Minghella"/>
    <x v="1176"/>
    <n v="614"/>
    <n v="843"/>
    <n v="21"/>
    <n v="0"/>
    <n v="4.9000000000000004"/>
    <n v="195"/>
    <n v="89"/>
    <n v="21426805"/>
    <n v="30000000"/>
    <x v="2042"/>
  </r>
  <r>
    <s v="The Descendants"/>
    <n v="1"/>
    <d v="2011-01-17T00:00:00"/>
    <s v="Color"/>
    <x v="1"/>
    <s v="English"/>
    <s v="USA"/>
    <s v="R"/>
    <s v="Shailene Woodley"/>
    <x v="314"/>
    <n v="8000"/>
    <n v="9578"/>
    <n v="729"/>
    <n v="22000"/>
    <n v="7.3"/>
    <n v="549"/>
    <n v="115"/>
    <n v="82624961"/>
    <n v="20000000"/>
    <x v="2043"/>
  </r>
  <r>
    <s v="The Devil's Double"/>
    <n v="1"/>
    <d v="2011-02-23T00:00:00"/>
    <s v="Color"/>
    <x v="6"/>
    <s v="English"/>
    <s v="Belgium"/>
    <s v="R"/>
    <s v="Mem Ferda"/>
    <x v="163"/>
    <n v="31000"/>
    <n v="35561"/>
    <n v="93"/>
    <n v="14000"/>
    <n v="7.1"/>
    <n v="167"/>
    <n v="109"/>
    <n v="1357042"/>
    <n v="15000000"/>
    <x v="2044"/>
  </r>
  <r>
    <s v="The Dilemma"/>
    <n v="1"/>
    <d v="2011-10-25T00:00:00"/>
    <s v="Color"/>
    <x v="1"/>
    <s v="English"/>
    <s v="USA"/>
    <s v="PG-13"/>
    <s v="Channing Tatum"/>
    <x v="57"/>
    <n v="17000"/>
    <n v="18510"/>
    <n v="2000"/>
    <n v="0"/>
    <n v="5.3"/>
    <n v="185"/>
    <n v="111"/>
    <n v="48430355"/>
    <n v="70000000"/>
    <x v="2045"/>
  </r>
  <r>
    <s v="The Divide"/>
    <n v="1"/>
    <d v="2011-07-15T00:00:00"/>
    <s v="Color"/>
    <x v="2"/>
    <s v="English"/>
    <s v="Germany"/>
    <s v="R"/>
    <s v="Michael Biehn"/>
    <x v="864"/>
    <n v="2000"/>
    <n v="4920"/>
    <n v="87"/>
    <n v="0"/>
    <n v="5.8"/>
    <n v="174"/>
    <n v="122"/>
    <n v="22000"/>
    <n v="3000000"/>
    <x v="2046"/>
  </r>
  <r>
    <s v="The Flowers of War"/>
    <n v="1"/>
    <d v="2011-12-04T00:00:00"/>
    <s v="Color"/>
    <x v="2"/>
    <s v="Mandarin"/>
    <s v="China"/>
    <s v="R"/>
    <s v="Christian Bale"/>
    <x v="362"/>
    <n v="23000"/>
    <n v="23240"/>
    <n v="611"/>
    <n v="13000"/>
    <n v="7.6"/>
    <n v="136"/>
    <n v="146"/>
    <n v="9213"/>
    <n v="94000000"/>
    <x v="2047"/>
  </r>
  <r>
    <s v="The FP"/>
    <n v="1"/>
    <d v="2011-03-10T00:00:00"/>
    <s v="Color"/>
    <x v="1"/>
    <s v="English"/>
    <s v="USA"/>
    <s v="R"/>
    <s v="Clifton Collins Jr."/>
    <x v="1177"/>
    <n v="968"/>
    <n v="2046"/>
    <n v="32"/>
    <n v="0"/>
    <n v="5.6"/>
    <n v="66"/>
    <n v="82"/>
    <n v="40557"/>
    <n v="60000"/>
    <x v="2048"/>
  </r>
  <r>
    <s v="The Girl with the Dragon Tattoo"/>
    <n v="1"/>
    <d v="2011-12-10T00:00:00"/>
    <s v="Color"/>
    <x v="3"/>
    <s v="English"/>
    <s v="USA"/>
    <s v="R"/>
    <s v="Robin Wright"/>
    <x v="387"/>
    <n v="18000"/>
    <n v="20388"/>
    <n v="21000"/>
    <n v="54000"/>
    <n v="7.8"/>
    <n v="517"/>
    <n v="158"/>
    <n v="102515793"/>
    <n v="90000000"/>
    <x v="2049"/>
  </r>
  <r>
    <s v="The Greatest Movie Ever Sold"/>
    <n v="1"/>
    <d v="2011-03-08T00:00:00"/>
    <s v="Color"/>
    <x v="1"/>
    <s v="English"/>
    <s v="USA"/>
    <s v="PG-13"/>
    <s v="Quentin Tarantino"/>
    <x v="620"/>
    <n v="16000"/>
    <n v="32405"/>
    <n v="293"/>
    <n v="0"/>
    <n v="6.6"/>
    <n v="130"/>
    <n v="90"/>
    <n v="638476"/>
    <n v="1500000"/>
    <x v="2050"/>
  </r>
  <r>
    <s v="The Green Hornet"/>
    <n v="1"/>
    <d v="2011-04-16T00:00:00"/>
    <s v="Color"/>
    <x v="5"/>
    <s v="English"/>
    <s v="USA"/>
    <s v="PG-13"/>
    <s v="Christoph Waltz"/>
    <x v="577"/>
    <n v="11000"/>
    <n v="13391"/>
    <n v="1000"/>
    <n v="14000"/>
    <n v="5.8"/>
    <n v="447"/>
    <n v="119"/>
    <n v="98780042"/>
    <n v="120000000"/>
    <x v="2051"/>
  </r>
  <r>
    <s v="The Grey"/>
    <n v="1"/>
    <d v="2011-02-02T00:00:00"/>
    <s v="Color"/>
    <x v="5"/>
    <s v="English"/>
    <s v="USA"/>
    <s v="R"/>
    <s v="Liam Neeson"/>
    <x v="384"/>
    <n v="14000"/>
    <n v="16606"/>
    <n v="248"/>
    <n v="32000"/>
    <n v="6.8"/>
    <n v="408"/>
    <n v="117"/>
    <n v="51533608"/>
    <n v="25000000"/>
    <x v="2052"/>
  </r>
  <r>
    <s v="The Guard"/>
    <n v="1"/>
    <d v="2011-10-02T00:00:00"/>
    <s v="Color"/>
    <x v="1"/>
    <s v="English"/>
    <s v="Ireland"/>
    <s v="R"/>
    <s v="Don Cheadle"/>
    <x v="1178"/>
    <n v="3000"/>
    <n v="3569"/>
    <n v="51"/>
    <n v="17000"/>
    <n v="7.3"/>
    <n v="261"/>
    <n v="96"/>
    <n v="5359774"/>
    <n v="6000000"/>
    <x v="2053"/>
  </r>
  <r>
    <s v="The Hangover Part II"/>
    <n v="1"/>
    <d v="2011-11-09T00:00:00"/>
    <s v="Color"/>
    <x v="1"/>
    <s v="English"/>
    <s v="USA"/>
    <s v="R"/>
    <s v="Bradley Cooper"/>
    <x v="93"/>
    <n v="14000"/>
    <n v="16143"/>
    <n v="480"/>
    <n v="56000"/>
    <n v="6.5"/>
    <n v="383"/>
    <n v="102"/>
    <n v="254455986"/>
    <n v="80000000"/>
    <x v="2054"/>
  </r>
  <r>
    <s v="The Harvest/La Cosecha"/>
    <n v="1"/>
    <d v="2011-03-22T00:00:00"/>
    <s v="Color"/>
    <x v="9"/>
    <s v="English"/>
    <s v="USA"/>
    <m/>
    <m/>
    <x v="1179"/>
    <m/>
    <n v="0"/>
    <n v="6"/>
    <n v="88"/>
    <n v="7.2"/>
    <n v="3"/>
    <n v="80"/>
    <n v="2245"/>
    <n v="560000"/>
    <x v="2055"/>
  </r>
  <r>
    <s v="The Help"/>
    <n v="1"/>
    <d v="2011-02-16T00:00:00"/>
    <s v="Color"/>
    <x v="2"/>
    <s v="English"/>
    <s v="USA"/>
    <s v="PG-13"/>
    <s v="Emma Stone"/>
    <x v="1180"/>
    <n v="15000"/>
    <n v="23227"/>
    <n v="150"/>
    <n v="75000"/>
    <n v="8.1"/>
    <n v="373"/>
    <n v="146"/>
    <n v="169705587"/>
    <n v="25000000"/>
    <x v="2056"/>
  </r>
  <r>
    <s v="The Ides of March"/>
    <n v="1"/>
    <d v="2011-04-13T00:00:00"/>
    <s v="Color"/>
    <x v="2"/>
    <s v="English"/>
    <s v="USA"/>
    <s v="R"/>
    <s v="Ryan Gosling"/>
    <x v="671"/>
    <n v="33000"/>
    <n v="57077"/>
    <n v="0"/>
    <n v="22000"/>
    <n v="7.1"/>
    <n v="421"/>
    <n v="101"/>
    <n v="40962534"/>
    <n v="12500000"/>
    <x v="2057"/>
  </r>
  <r>
    <s v="The Innkeepers"/>
    <n v="1"/>
    <d v="2011-06-10T00:00:00"/>
    <s v="Color"/>
    <x v="4"/>
    <s v="English"/>
    <s v="USA"/>
    <s v="R"/>
    <s v="Lena Dunham"/>
    <x v="1053"/>
    <n v="969"/>
    <n v="1252"/>
    <n v="243"/>
    <n v="0"/>
    <n v="5.5"/>
    <n v="292"/>
    <n v="101"/>
    <n v="77501"/>
    <n v="750000"/>
    <x v="2058"/>
  </r>
  <r>
    <s v="The Iron Lady"/>
    <n v="1"/>
    <d v="2011-04-14T00:00:00"/>
    <s v="Color"/>
    <x v="6"/>
    <s v="English"/>
    <s v="UK"/>
    <s v="PG-13"/>
    <s v="Meryl Streep"/>
    <x v="940"/>
    <n v="11000"/>
    <n v="12894"/>
    <n v="58"/>
    <n v="18000"/>
    <n v="6.4"/>
    <n v="331"/>
    <n v="105"/>
    <n v="29959436"/>
    <n v="13000000"/>
    <x v="2059"/>
  </r>
  <r>
    <s v="The Lincoln Lawyer"/>
    <n v="1"/>
    <d v="2011-03-06T00:00:00"/>
    <s v="Color"/>
    <x v="3"/>
    <s v="English"/>
    <s v="USA"/>
    <s v="R"/>
    <s v="Matthew McConaughey"/>
    <x v="1181"/>
    <n v="11000"/>
    <n v="13943"/>
    <n v="65"/>
    <n v="25000"/>
    <n v="7.3"/>
    <n v="274"/>
    <n v="118"/>
    <n v="57981889"/>
    <n v="40000000"/>
    <x v="2060"/>
  </r>
  <r>
    <s v="The Mechanic"/>
    <n v="1"/>
    <d v="2011-05-27T00:00:00"/>
    <s v="Color"/>
    <x v="5"/>
    <s v="English"/>
    <s v="USA"/>
    <s v="R"/>
    <s v="Jason Statham"/>
    <x v="231"/>
    <n v="26000"/>
    <n v="27834"/>
    <n v="165"/>
    <n v="16000"/>
    <n v="6.6"/>
    <n v="252"/>
    <n v="93"/>
    <n v="29113588"/>
    <n v="40000000"/>
    <x v="2061"/>
  </r>
  <r>
    <s v="The Muppets"/>
    <n v="1"/>
    <d v="2011-08-27T00:00:00"/>
    <s v="Color"/>
    <x v="0"/>
    <s v="English"/>
    <s v="USA"/>
    <s v="PG"/>
    <s v="Bill Cobbs"/>
    <x v="1182"/>
    <n v="970"/>
    <n v="1336"/>
    <n v="33"/>
    <n v="26000"/>
    <n v="7.1"/>
    <n v="398"/>
    <n v="103"/>
    <n v="88625922"/>
    <n v="45000000"/>
    <x v="2062"/>
  </r>
  <r>
    <s v="The Raid: Redemption"/>
    <n v="1"/>
    <d v="2011-04-19T00:00:00"/>
    <s v="Color"/>
    <x v="5"/>
    <s v="Indonesian"/>
    <s v="Indonesia"/>
    <s v="R"/>
    <s v="Iko Uwais"/>
    <x v="1183"/>
    <n v="1000"/>
    <n v="1445"/>
    <n v="338"/>
    <n v="51000"/>
    <n v="7.6"/>
    <n v="481"/>
    <n v="102"/>
    <n v="4105123"/>
    <n v="1100000"/>
    <x v="2063"/>
  </r>
  <r>
    <s v="The Rite"/>
    <n v="1"/>
    <d v="2011-06-26T00:00:00"/>
    <s v="Color"/>
    <x v="2"/>
    <s v="English"/>
    <s v="USA"/>
    <s v="PG-13"/>
    <s v="Anthony Hopkins"/>
    <x v="657"/>
    <n v="12000"/>
    <n v="19904"/>
    <n v="101"/>
    <n v="23000"/>
    <n v="6"/>
    <n v="267"/>
    <n v="114"/>
    <n v="33037754"/>
    <n v="37000000"/>
    <x v="2064"/>
  </r>
  <r>
    <s v="The Roommate"/>
    <n v="1"/>
    <d v="2011-01-02T00:00:00"/>
    <s v="Color"/>
    <x v="2"/>
    <s v="English"/>
    <s v="USA"/>
    <s v="PG-13"/>
    <s v="Leighton Meester"/>
    <x v="1184"/>
    <n v="3000"/>
    <n v="5349"/>
    <n v="26"/>
    <n v="0"/>
    <n v="4.8"/>
    <n v="138"/>
    <n v="91"/>
    <n v="37300107"/>
    <n v="16000000"/>
    <x v="2065"/>
  </r>
  <r>
    <s v="The Smurfs"/>
    <n v="1"/>
    <d v="2011-09-30T00:00:00"/>
    <s v="Color"/>
    <x v="0"/>
    <s v="English"/>
    <s v="USA"/>
    <s v="PG"/>
    <s v="Mahadeo Shivraj"/>
    <x v="15"/>
    <n v="383"/>
    <n v="692"/>
    <n v="67"/>
    <n v="31000"/>
    <n v="5.5"/>
    <n v="172"/>
    <n v="103"/>
    <n v="142614158"/>
    <n v="110000000"/>
    <x v="2066"/>
  </r>
  <r>
    <s v="The Son of No One"/>
    <n v="1"/>
    <d v="2011-04-19T00:00:00"/>
    <s v="Color"/>
    <x v="3"/>
    <s v="English"/>
    <s v="USA"/>
    <s v="R"/>
    <s v="Channing Tatum"/>
    <x v="1185"/>
    <n v="17000"/>
    <n v="32814"/>
    <n v="68"/>
    <n v="0"/>
    <n v="5.0999999999999996"/>
    <n v="62"/>
    <n v="90"/>
    <n v="28870"/>
    <n v="15000000"/>
    <x v="2067"/>
  </r>
  <r>
    <s v="The Three Musketeers"/>
    <n v="1"/>
    <d v="2011-05-16T00:00:00"/>
    <s v="Color"/>
    <x v="5"/>
    <s v="English"/>
    <s v="Germany"/>
    <s v="PG-13"/>
    <s v="Milla Jovovich"/>
    <x v="396"/>
    <n v="14000"/>
    <n v="27694"/>
    <n v="545"/>
    <n v="19000"/>
    <n v="5.8"/>
    <n v="228"/>
    <n v="110"/>
    <n v="20315324"/>
    <n v="75000000"/>
    <x v="2068"/>
  </r>
  <r>
    <s v="The Tree of Life"/>
    <n v="1"/>
    <d v="2011-12-18T00:00:00"/>
    <s v="Color"/>
    <x v="2"/>
    <s v="English"/>
    <s v="USA"/>
    <s v="PG-13"/>
    <s v="Brad Pitt"/>
    <x v="721"/>
    <n v="11000"/>
    <n v="13021"/>
    <n v="0"/>
    <n v="39000"/>
    <n v="6.7"/>
    <n v="584"/>
    <n v="139"/>
    <n v="13303319"/>
    <n v="32000000"/>
    <x v="2069"/>
  </r>
  <r>
    <s v="There Be Dragons"/>
    <n v="1"/>
    <d v="2011-01-08T00:00:00"/>
    <s v="Color"/>
    <x v="6"/>
    <s v="English"/>
    <s v="Spain"/>
    <s v="PG-13"/>
    <s v="Jordi MollÃ "/>
    <x v="1186"/>
    <n v="877"/>
    <n v="3497"/>
    <n v="596"/>
    <n v="2000"/>
    <n v="5.9"/>
    <n v="77"/>
    <n v="102"/>
    <n v="1068392"/>
    <n v="36000000"/>
    <x v="2070"/>
  </r>
  <r>
    <s v="Thor"/>
    <n v="1"/>
    <d v="2011-01-19T00:00:00"/>
    <s v="Color"/>
    <x v="5"/>
    <s v="English"/>
    <s v="USA"/>
    <s v="PG-13"/>
    <s v="Chris Hemsworth"/>
    <x v="1187"/>
    <n v="26000"/>
    <n v="60059"/>
    <n v="0"/>
    <n v="63000"/>
    <n v="7"/>
    <n v="516"/>
    <n v="115"/>
    <n v="181015141"/>
    <n v="150000000"/>
    <x v="2071"/>
  </r>
  <r>
    <s v="Tinker Tailor Soldier Spy"/>
    <n v="1"/>
    <d v="2011-09-20T00:00:00"/>
    <s v="Color"/>
    <x v="2"/>
    <s v="English"/>
    <s v="France"/>
    <s v="R"/>
    <s v="Benedict Cumberbatch"/>
    <x v="1188"/>
    <n v="19000"/>
    <n v="46241"/>
    <n v="140"/>
    <n v="24000"/>
    <n v="7.1"/>
    <n v="466"/>
    <n v="127"/>
    <n v="24104113"/>
    <n v="20000000"/>
    <x v="2072"/>
  </r>
  <r>
    <s v="Tower Heist"/>
    <n v="1"/>
    <d v="2011-12-14T00:00:00"/>
    <s v="Color"/>
    <x v="5"/>
    <s v="English"/>
    <s v="USA"/>
    <s v="PG-13"/>
    <s v="Matthew Broderick"/>
    <x v="119"/>
    <n v="2000"/>
    <n v="3768"/>
    <n v="420"/>
    <n v="0"/>
    <n v="6.2"/>
    <n v="236"/>
    <n v="104"/>
    <n v="78009155"/>
    <n v="75000000"/>
    <x v="2073"/>
  </r>
  <r>
    <s v="Transformers: Dark of the Moon"/>
    <n v="1"/>
    <d v="2011-02-14T00:00:00"/>
    <s v="Color"/>
    <x v="5"/>
    <s v="English"/>
    <s v="USA"/>
    <s v="PG-13"/>
    <s v="Glenn Morshower"/>
    <x v="255"/>
    <n v="894"/>
    <n v="2593"/>
    <n v="0"/>
    <n v="46000"/>
    <n v="6.3"/>
    <n v="428"/>
    <n v="154"/>
    <n v="352358779"/>
    <n v="195000000"/>
    <x v="2074"/>
  </r>
  <r>
    <s v="Unknown"/>
    <n v="1"/>
    <d v="2011-03-06T00:00:00"/>
    <s v="Color"/>
    <x v="5"/>
    <s v="English"/>
    <s v="UK"/>
    <s v="PG-13"/>
    <s v="Liam Neeson"/>
    <x v="677"/>
    <n v="14000"/>
    <n v="17152"/>
    <n v="174"/>
    <n v="29000"/>
    <n v="6.9"/>
    <n v="349"/>
    <n v="113"/>
    <n v="61094903"/>
    <n v="30000000"/>
    <x v="2075"/>
  </r>
  <r>
    <s v="War Horse"/>
    <n v="1"/>
    <d v="2011-04-09T00:00:00"/>
    <s v="Black and White"/>
    <x v="2"/>
    <s v="English"/>
    <s v="USA"/>
    <s v="PG-13"/>
    <s v="Jeremy Irvine"/>
    <x v="160"/>
    <n v="25000"/>
    <n v="46726"/>
    <n v="14000"/>
    <n v="28000"/>
    <n v="7.2"/>
    <n v="388"/>
    <n v="146"/>
    <n v="79883359"/>
    <n v="66000000"/>
    <x v="2076"/>
  </r>
  <r>
    <s v="Warrior"/>
    <n v="1"/>
    <d v="2011-09-11T00:00:00"/>
    <s v="Color"/>
    <x v="2"/>
    <s v="English"/>
    <s v="USA"/>
    <s v="PG-13"/>
    <s v="Tom Hardy"/>
    <x v="599"/>
    <n v="27000"/>
    <n v="29692"/>
    <n v="149"/>
    <n v="77000"/>
    <n v="8.1999999999999993"/>
    <n v="317"/>
    <n v="140"/>
    <n v="13651662"/>
    <n v="25000000"/>
    <x v="2077"/>
  </r>
  <r>
    <s v="Water for Elephants"/>
    <n v="1"/>
    <d v="2011-08-29T00:00:00"/>
    <s v="Color"/>
    <x v="2"/>
    <s v="English"/>
    <s v="USA"/>
    <s v="PG-13"/>
    <s v="Robert Pattinson"/>
    <x v="865"/>
    <n v="21000"/>
    <n v="36062"/>
    <n v="508"/>
    <n v="33000"/>
    <n v="6.9"/>
    <n v="279"/>
    <n v="120"/>
    <n v="58700247"/>
    <n v="38000000"/>
    <x v="2078"/>
  </r>
  <r>
    <s v="We Need to Talk About Kevin"/>
    <n v="1"/>
    <d v="2011-04-11T00:00:00"/>
    <s v="Color"/>
    <x v="2"/>
    <s v="English"/>
    <s v="UK"/>
    <s v="R"/>
    <s v="Ezra Miller"/>
    <x v="1189"/>
    <n v="3000"/>
    <n v="3547"/>
    <n v="159"/>
    <n v="38000"/>
    <n v="7.5"/>
    <n v="389"/>
    <n v="112"/>
    <n v="1738692"/>
    <n v="7000000"/>
    <x v="2079"/>
  </r>
  <r>
    <s v="Weekend"/>
    <n v="1"/>
    <d v="2011-11-09T00:00:00"/>
    <s v="Color"/>
    <x v="2"/>
    <s v="English"/>
    <s v="UK"/>
    <s v="Not Rated"/>
    <s v="Tom Cullen"/>
    <x v="1190"/>
    <n v="507"/>
    <n v="654"/>
    <n v="131"/>
    <n v="0"/>
    <n v="7.7"/>
    <n v="143"/>
    <n v="97"/>
    <n v="469947"/>
    <n v="120000"/>
    <x v="2080"/>
  </r>
  <r>
    <s v="What's Your Number?"/>
    <n v="1"/>
    <d v="2011-02-06T00:00:00"/>
    <s v="Color"/>
    <x v="1"/>
    <s v="English"/>
    <s v="USA"/>
    <s v="R"/>
    <s v="Chris Evans"/>
    <x v="1191"/>
    <n v="11000"/>
    <n v="15713"/>
    <n v="20"/>
    <n v="0"/>
    <n v="6"/>
    <n v="151"/>
    <n v="117"/>
    <n v="13987482"/>
    <n v="20000000"/>
    <x v="2081"/>
  </r>
  <r>
    <s v="Winnie the Pooh"/>
    <n v="1"/>
    <d v="2011-08-19T00:00:00"/>
    <s v="Color"/>
    <x v="0"/>
    <s v="English"/>
    <s v="USA"/>
    <s v="G"/>
    <s v="Craig Ferguson"/>
    <x v="1192"/>
    <n v="759"/>
    <n v="1002"/>
    <n v="15"/>
    <n v="0"/>
    <n v="7.3"/>
    <n v="162"/>
    <n v="63"/>
    <n v="26687172"/>
    <n v="30000000"/>
    <x v="2082"/>
  </r>
  <r>
    <s v="X-Men: First Class"/>
    <n v="1"/>
    <d v="2011-12-18T00:00:00"/>
    <s v="Color"/>
    <x v="5"/>
    <s v="English"/>
    <s v="USA"/>
    <s v="PG-13"/>
    <s v="Jennifer Lawrence"/>
    <x v="595"/>
    <n v="34000"/>
    <n v="50983"/>
    <n v="905"/>
    <n v="54000"/>
    <n v="7.8"/>
    <n v="500"/>
    <n v="132"/>
    <n v="146405371"/>
    <n v="160000000"/>
    <x v="2083"/>
  </r>
  <r>
    <s v="Young Adult"/>
    <n v="1"/>
    <d v="2011-01-14T00:00:00"/>
    <s v="Color"/>
    <x v="1"/>
    <s v="English"/>
    <s v="USA"/>
    <s v="R"/>
    <s v="Charlize Theron"/>
    <x v="704"/>
    <n v="9000"/>
    <n v="10575"/>
    <n v="655"/>
    <n v="0"/>
    <n v="6.3"/>
    <n v="325"/>
    <n v="94"/>
    <n v="16300302"/>
    <n v="12000000"/>
    <x v="2084"/>
  </r>
  <r>
    <s v="Your Highness"/>
    <n v="1"/>
    <d v="2011-02-17T00:00:00"/>
    <s v="Color"/>
    <x v="0"/>
    <s v="English"/>
    <s v="USA"/>
    <s v="R"/>
    <s v="Natalie Portman"/>
    <x v="45"/>
    <n v="20000"/>
    <n v="45202"/>
    <n v="234"/>
    <n v="18000"/>
    <n v="5.6"/>
    <n v="208"/>
    <n v="102"/>
    <n v="21557240"/>
    <n v="49900000"/>
    <x v="2085"/>
  </r>
  <r>
    <s v="Your Sister's Sister"/>
    <n v="1"/>
    <d v="2011-02-22T00:00:00"/>
    <s v="Color"/>
    <x v="1"/>
    <s v="English"/>
    <s v="USA"/>
    <s v="R"/>
    <s v="Mark Duplass"/>
    <x v="1193"/>
    <n v="830"/>
    <n v="973"/>
    <n v="100"/>
    <n v="3000"/>
    <n v="6.7"/>
    <n v="171"/>
    <n v="90"/>
    <n v="1573712"/>
    <n v="125000"/>
    <x v="2086"/>
  </r>
  <r>
    <s v="Zookeeper"/>
    <n v="1"/>
    <d v="2011-04-05T00:00:00"/>
    <s v="Color"/>
    <x v="1"/>
    <s v="English"/>
    <s v="USA"/>
    <s v="PG"/>
    <s v="Rosario Dawson"/>
    <x v="556"/>
    <n v="3000"/>
    <n v="5392"/>
    <n v="153"/>
    <n v="0"/>
    <n v="5.2"/>
    <n v="178"/>
    <n v="102"/>
    <n v="80360866"/>
    <n v="80000000"/>
    <x v="2087"/>
  </r>
  <r>
    <s v="2016: Obama's America"/>
    <n v="1"/>
    <d v="2012-04-15T00:00:00"/>
    <s v="Color"/>
    <x v="9"/>
    <s v="English"/>
    <s v="USA"/>
    <s v="PG"/>
    <s v="Barack Obama"/>
    <x v="1194"/>
    <n v="871"/>
    <n v="1111"/>
    <n v="67"/>
    <n v="0"/>
    <n v="5.0999999999999996"/>
    <n v="30"/>
    <n v="87"/>
    <n v="33349949"/>
    <n v="2500000"/>
    <x v="2088"/>
  </r>
  <r>
    <s v="21 Jump Street"/>
    <n v="1"/>
    <d v="2012-11-05T00:00:00"/>
    <s v="Color"/>
    <x v="5"/>
    <s v="English"/>
    <s v="USA"/>
    <s v="R"/>
    <s v="Channing Tatum"/>
    <x v="1005"/>
    <n v="17000"/>
    <n v="19968"/>
    <n v="97"/>
    <n v="39000"/>
    <n v="7.2"/>
    <n v="375"/>
    <n v="109"/>
    <n v="138447667"/>
    <n v="42000000"/>
    <x v="2089"/>
  </r>
  <r>
    <s v="A Thousand Words"/>
    <n v="1"/>
    <d v="2012-02-04T00:00:00"/>
    <s v="Color"/>
    <x v="1"/>
    <s v="English"/>
    <s v="USA"/>
    <s v="PG-13"/>
    <s v="John Gatins"/>
    <x v="87"/>
    <n v="61"/>
    <n v="222"/>
    <n v="48"/>
    <n v="0"/>
    <n v="5.9"/>
    <n v="70"/>
    <n v="91"/>
    <n v="18438149"/>
    <n v="40000000"/>
    <x v="2090"/>
  </r>
  <r>
    <s v="Abraham Lincoln: Vampire Hunter"/>
    <n v="1"/>
    <d v="2012-09-16T00:00:00"/>
    <s v="Color"/>
    <x v="5"/>
    <s v="English"/>
    <s v="USA"/>
    <s v="R"/>
    <s v="Rufus Sewell"/>
    <x v="602"/>
    <n v="3000"/>
    <n v="8281"/>
    <n v="335"/>
    <n v="98000"/>
    <n v="5.9"/>
    <n v="393"/>
    <n v="105"/>
    <n v="37516013"/>
    <n v="69000000"/>
    <x v="2091"/>
  </r>
  <r>
    <s v="Act of Valor"/>
    <n v="1"/>
    <d v="2012-10-12T00:00:00"/>
    <s v="Color"/>
    <x v="5"/>
    <s v="English"/>
    <s v="USA"/>
    <s v="R"/>
    <s v="Alex Veadov"/>
    <x v="1195"/>
    <n v="93"/>
    <n v="146"/>
    <n v="16"/>
    <n v="15000"/>
    <n v="6.5"/>
    <n v="216"/>
    <n v="110"/>
    <n v="70011073"/>
    <n v="12000000"/>
    <x v="2092"/>
  </r>
  <r>
    <s v="Alex Cross"/>
    <n v="1"/>
    <d v="2012-09-02T00:00:00"/>
    <s v="Color"/>
    <x v="5"/>
    <s v="English"/>
    <s v="USA"/>
    <s v="PG-13"/>
    <s v="Cicely Tyson"/>
    <x v="132"/>
    <n v="907"/>
    <n v="2471"/>
    <n v="357"/>
    <n v="11000"/>
    <n v="5.0999999999999996"/>
    <n v="211"/>
    <n v="101"/>
    <n v="25863915"/>
    <n v="35000000"/>
    <x v="2093"/>
  </r>
  <r>
    <s v="American Reunion"/>
    <n v="1"/>
    <d v="2012-03-14T00:00:00"/>
    <s v="Color"/>
    <x v="1"/>
    <s v="English"/>
    <s v="USA"/>
    <s v="R"/>
    <s v="Alyson Hannigan"/>
    <x v="931"/>
    <n v="3000"/>
    <n v="8398"/>
    <n v="22"/>
    <n v="39000"/>
    <n v="6.7"/>
    <n v="291"/>
    <n v="113"/>
    <n v="56724080"/>
    <n v="50000000"/>
    <x v="2094"/>
  </r>
  <r>
    <s v="Amour"/>
    <n v="1"/>
    <d v="2012-06-04T00:00:00"/>
    <s v="Color"/>
    <x v="2"/>
    <s v="French"/>
    <s v="France"/>
    <s v="PG-13"/>
    <s v="Isabelle Huppert"/>
    <x v="859"/>
    <n v="678"/>
    <n v="1557"/>
    <n v="0"/>
    <n v="33000"/>
    <n v="7.9"/>
    <n v="447"/>
    <n v="127"/>
    <n v="225377"/>
    <n v="8900000"/>
    <x v="2095"/>
  </r>
  <r>
    <s v="Arbitrage"/>
    <n v="1"/>
    <d v="2012-05-24T00:00:00"/>
    <s v="Color"/>
    <x v="2"/>
    <s v="English"/>
    <s v="USA"/>
    <s v="R"/>
    <s v="Nate Parker"/>
    <x v="1196"/>
    <n v="664"/>
    <n v="2440"/>
    <n v="27"/>
    <n v="0"/>
    <n v="6.6"/>
    <n v="288"/>
    <n v="107"/>
    <n v="7918283"/>
    <n v="12000000"/>
    <x v="2096"/>
  </r>
  <r>
    <s v="Argo"/>
    <n v="1"/>
    <d v="2012-01-08T00:00:00"/>
    <s v="Color"/>
    <x v="6"/>
    <s v="English"/>
    <s v="USA"/>
    <s v="R"/>
    <s v="Clea DuVall"/>
    <x v="1123"/>
    <n v="1000"/>
    <n v="3133"/>
    <n v="0"/>
    <n v="89000"/>
    <n v="7.7"/>
    <n v="656"/>
    <n v="130"/>
    <n v="136019448"/>
    <n v="44500000"/>
    <x v="2097"/>
  </r>
  <r>
    <s v="Atlas Shrugged II: The Strike"/>
    <n v="1"/>
    <d v="2012-04-27T00:00:00"/>
    <s v="Color"/>
    <x v="2"/>
    <s v="English"/>
    <s v="USA"/>
    <s v="PG-13"/>
    <s v="Robert Picardo"/>
    <x v="1197"/>
    <n v="823"/>
    <n v="5262"/>
    <n v="60"/>
    <n v="0"/>
    <n v="5.5"/>
    <n v="23"/>
    <n v="111"/>
    <n v="3333823"/>
    <n v="10000000"/>
    <x v="2098"/>
  </r>
  <r>
    <s v="Bachelorette"/>
    <n v="1"/>
    <d v="2012-10-03T00:00:00"/>
    <s v="Color"/>
    <x v="1"/>
    <s v="English"/>
    <s v="USA"/>
    <s v="R"/>
    <s v="Kirsten Dunst"/>
    <x v="1198"/>
    <n v="4000"/>
    <n v="8353"/>
    <n v="21"/>
    <n v="0"/>
    <n v="5.3"/>
    <n v="156"/>
    <n v="87"/>
    <n v="418268"/>
    <n v="3000000"/>
    <x v="2099"/>
  </r>
  <r>
    <s v="Battleship"/>
    <n v="1"/>
    <d v="2012-07-01T00:00:00"/>
    <s v="Color"/>
    <x v="5"/>
    <s v="English"/>
    <s v="USA"/>
    <s v="PG-13"/>
    <s v="Liam Neeson"/>
    <x v="532"/>
    <n v="14000"/>
    <n v="26679"/>
    <n v="532"/>
    <n v="44000"/>
    <n v="5.9"/>
    <n v="377"/>
    <n v="131"/>
    <n v="65173160"/>
    <n v="209000000"/>
    <x v="2100"/>
  </r>
  <r>
    <s v="Beasts of the Southern Wild"/>
    <n v="1"/>
    <d v="2012-08-09T00:00:00"/>
    <s v="Color"/>
    <x v="2"/>
    <s v="English"/>
    <s v="USA"/>
    <s v="PG-13"/>
    <s v="QuvenzhanÃ© Wallis"/>
    <x v="1199"/>
    <n v="2000"/>
    <n v="2658"/>
    <n v="188"/>
    <n v="31000"/>
    <n v="7.3"/>
    <n v="663"/>
    <n v="93"/>
    <n v="12784397"/>
    <n v="1800000"/>
    <x v="2101"/>
  </r>
  <r>
    <s v="Big Miracle"/>
    <n v="1"/>
    <d v="2012-12-26T00:00:00"/>
    <s v="Color"/>
    <x v="6"/>
    <s v="English"/>
    <s v="USA"/>
    <s v="PG"/>
    <s v="Ted Danson"/>
    <x v="728"/>
    <n v="875"/>
    <n v="1702"/>
    <n v="42"/>
    <n v="0"/>
    <n v="6.5"/>
    <n v="125"/>
    <n v="107"/>
    <n v="20113965"/>
    <n v="40000000"/>
    <x v="2102"/>
  </r>
  <r>
    <s v="Blue Like Jazz"/>
    <n v="1"/>
    <d v="2012-06-12T00:00:00"/>
    <s v="Color"/>
    <x v="1"/>
    <s v="English"/>
    <s v="USA"/>
    <s v="PG-13"/>
    <s v="Jason Marsden"/>
    <x v="1200"/>
    <n v="1000"/>
    <n v="1805"/>
    <n v="14"/>
    <n v="0"/>
    <n v="6"/>
    <n v="38"/>
    <n v="108"/>
    <n v="594904"/>
    <n v="1200000"/>
    <x v="2103"/>
  </r>
  <r>
    <s v="Brave"/>
    <n v="1"/>
    <d v="2012-03-16T00:00:00"/>
    <s v="Color"/>
    <x v="0"/>
    <s v="English"/>
    <s v="USA"/>
    <s v="PG"/>
    <s v="Kelly Macdonald"/>
    <x v="1201"/>
    <n v="2000"/>
    <n v="5005"/>
    <n v="56"/>
    <n v="39000"/>
    <n v="7.2"/>
    <n v="488"/>
    <n v="93"/>
    <n v="237282182"/>
    <n v="185000000"/>
    <x v="2104"/>
  </r>
  <r>
    <s v="Bullet to the Head"/>
    <n v="1"/>
    <d v="2012-09-25T00:00:00"/>
    <s v="Color"/>
    <x v="5"/>
    <s v="English"/>
    <s v="USA"/>
    <s v="R"/>
    <s v="Sylvester Stallone"/>
    <x v="106"/>
    <n v="13000"/>
    <n v="25418"/>
    <n v="394"/>
    <n v="10000"/>
    <n v="5.7"/>
    <n v="279"/>
    <n v="92"/>
    <n v="9483821"/>
    <n v="55000000"/>
    <x v="2105"/>
  </r>
  <r>
    <s v="Burn"/>
    <n v="1"/>
    <d v="2012-11-11T00:00:00"/>
    <s v="Color"/>
    <x v="9"/>
    <s v="English"/>
    <s v="USA"/>
    <s v="Not Rated"/>
    <s v="Brendan Doogie Milewski"/>
    <x v="1202"/>
    <n v="2"/>
    <n v="2"/>
    <n v="15"/>
    <n v="801"/>
    <n v="7.5"/>
    <n v="22"/>
    <n v="86"/>
    <n v="111300"/>
    <n v="225000"/>
    <x v="2106"/>
  </r>
  <r>
    <s v="Casa de mi Padre"/>
    <n v="1"/>
    <d v="2012-05-30T00:00:00"/>
    <s v="Color"/>
    <x v="1"/>
    <s v="Spanish"/>
    <s v="USA"/>
    <s v="R"/>
    <s v="Will Ferrell"/>
    <x v="1203"/>
    <n v="8000"/>
    <n v="10123"/>
    <n v="4"/>
    <n v="9000"/>
    <n v="5.5"/>
    <n v="133"/>
    <n v="84"/>
    <n v="5895238"/>
    <n v="6000000"/>
    <x v="2107"/>
  </r>
  <r>
    <s v="Chasing Mavericks"/>
    <n v="1"/>
    <d v="2012-02-24T00:00:00"/>
    <s v="Color"/>
    <x v="6"/>
    <s v="English"/>
    <s v="USA"/>
    <s v="PG"/>
    <s v="Gerard Butler"/>
    <x v="353"/>
    <n v="18000"/>
    <n v="21200"/>
    <n v="150"/>
    <n v="13000"/>
    <n v="7.2"/>
    <n v="116"/>
    <n v="116"/>
    <n v="6002756"/>
    <n v="20000000"/>
    <x v="2108"/>
  </r>
  <r>
    <s v="Chernobyl Diaries"/>
    <n v="1"/>
    <d v="2012-03-30T00:00:00"/>
    <s v="Color"/>
    <x v="4"/>
    <s v="English"/>
    <s v="USA"/>
    <s v="R"/>
    <s v="Jesse McCartney"/>
    <x v="1204"/>
    <n v="1000"/>
    <n v="2665"/>
    <n v="18"/>
    <n v="24000"/>
    <n v="5"/>
    <n v="270"/>
    <n v="86"/>
    <n v="18112929"/>
    <n v="1000000"/>
    <x v="2109"/>
  </r>
  <r>
    <s v="Chronicle"/>
    <n v="1"/>
    <d v="2012-06-02T00:00:00"/>
    <s v="Color"/>
    <x v="2"/>
    <s v="English"/>
    <s v="USA"/>
    <s v="PG-13"/>
    <s v="Michael Kelly"/>
    <x v="1205"/>
    <n v="963"/>
    <n v="2054"/>
    <n v="128"/>
    <n v="32000"/>
    <n v="7.1"/>
    <n v="414"/>
    <n v="89"/>
    <n v="64572496"/>
    <n v="12000000"/>
    <x v="2110"/>
  </r>
  <r>
    <s v="Cloud Atlas"/>
    <n v="1"/>
    <d v="2012-06-28T00:00:00"/>
    <s v="Color"/>
    <x v="2"/>
    <s v="English"/>
    <s v="Germany"/>
    <s v="R"/>
    <s v="Tom Hanks"/>
    <x v="803"/>
    <n v="15000"/>
    <n v="22686"/>
    <n v="670"/>
    <n v="124000"/>
    <n v="7.5"/>
    <n v="511"/>
    <n v="172"/>
    <n v="27098580"/>
    <n v="102000000"/>
    <x v="2111"/>
  </r>
  <r>
    <s v="Compliance"/>
    <n v="1"/>
    <d v="2012-09-28T00:00:00"/>
    <s v="Color"/>
    <x v="6"/>
    <s v="English"/>
    <s v="USA"/>
    <s v="R"/>
    <s v="Dreama Walker"/>
    <x v="1206"/>
    <n v="601"/>
    <n v="1734"/>
    <n v="25"/>
    <n v="0"/>
    <n v="6.4"/>
    <n v="286"/>
    <n v="90"/>
    <n v="318622"/>
    <n v="270000"/>
    <x v="2112"/>
  </r>
  <r>
    <s v="Contraband"/>
    <n v="1"/>
    <d v="2012-05-21T00:00:00"/>
    <s v="Color"/>
    <x v="5"/>
    <s v="English"/>
    <s v="USA"/>
    <s v="R"/>
    <s v="J.K. Simmons"/>
    <x v="1207"/>
    <n v="24000"/>
    <n v="26625"/>
    <n v="175"/>
    <n v="0"/>
    <n v="6.5"/>
    <n v="270"/>
    <n v="109"/>
    <n v="66489425"/>
    <n v="25000000"/>
    <x v="2113"/>
  </r>
  <r>
    <s v="Dark Shadows"/>
    <n v="1"/>
    <d v="2012-03-13T00:00:00"/>
    <s v="Color"/>
    <x v="1"/>
    <s v="English"/>
    <s v="USA"/>
    <s v="PG-13"/>
    <s v="Johnny Depp"/>
    <x v="256"/>
    <n v="40000"/>
    <n v="80849"/>
    <n v="13000"/>
    <n v="82000"/>
    <n v="6.2"/>
    <n v="526"/>
    <n v="113"/>
    <n v="79711678"/>
    <n v="100000000"/>
    <x v="2114"/>
  </r>
  <r>
    <s v="Deadfall"/>
    <n v="1"/>
    <d v="2012-06-10T00:00:00"/>
    <s v="Color"/>
    <x v="3"/>
    <s v="English"/>
    <s v="USA"/>
    <s v="R"/>
    <s v="Charlie Hunnam"/>
    <x v="9"/>
    <n v="16000"/>
    <n v="27575"/>
    <n v="24"/>
    <n v="0"/>
    <n v="6.3"/>
    <n v="162"/>
    <n v="95"/>
    <n v="65804"/>
    <n v="12000000"/>
    <x v="2115"/>
  </r>
  <r>
    <s v="Deceptive Practice: The Mysteries and Mentors of Ricky Jay"/>
    <n v="1"/>
    <d v="2012-02-12T00:00:00"/>
    <s v="Color"/>
    <x v="9"/>
    <s v="English"/>
    <s v="USA"/>
    <m/>
    <s v="David Mamet"/>
    <x v="1208"/>
    <n v="342"/>
    <n v="483"/>
    <n v="0"/>
    <n v="590"/>
    <n v="7.1"/>
    <n v="39"/>
    <n v="88"/>
    <n v="151389"/>
    <n v="500000"/>
    <x v="2116"/>
  </r>
  <r>
    <s v="Detention of the Dead"/>
    <n v="1"/>
    <d v="2012-09-01T00:00:00"/>
    <s v="Color"/>
    <x v="1"/>
    <s v="English"/>
    <s v="USA"/>
    <s v="Not Rated"/>
    <s v="Justin Chon"/>
    <x v="1209"/>
    <n v="552"/>
    <n v="2251"/>
    <n v="38"/>
    <n v="898"/>
    <n v="4.5999999999999996"/>
    <n v="29"/>
    <n v="87"/>
    <n v="1332"/>
    <n v="500000"/>
    <x v="2117"/>
  </r>
  <r>
    <s v="Diary of a Wimpy Kid: Dog Days"/>
    <n v="1"/>
    <d v="2012-04-28T00:00:00"/>
    <s v="Color"/>
    <x v="1"/>
    <s v="English"/>
    <s v="USA"/>
    <s v="PG"/>
    <s v="Zachary Gordon"/>
    <x v="774"/>
    <n v="975"/>
    <n v="3153"/>
    <n v="42"/>
    <n v="0"/>
    <n v="6.4"/>
    <n v="88"/>
    <n v="94"/>
    <n v="49002815"/>
    <n v="22000000"/>
    <x v="2118"/>
  </r>
  <r>
    <s v="Django Unchained"/>
    <n v="1"/>
    <d v="2012-12-27T00:00:00"/>
    <s v="Color"/>
    <x v="2"/>
    <s v="English"/>
    <s v="USA"/>
    <s v="R"/>
    <s v="Leonardo DiCaprio"/>
    <x v="482"/>
    <n v="29000"/>
    <n v="40978"/>
    <n v="16000"/>
    <n v="199000"/>
    <n v="8.5"/>
    <n v="765"/>
    <n v="165"/>
    <n v="162804648"/>
    <n v="100000000"/>
    <x v="2119"/>
  </r>
  <r>
    <s v="Dredd"/>
    <n v="1"/>
    <d v="2012-03-26T00:00:00"/>
    <s v="Color"/>
    <x v="5"/>
    <s v="English"/>
    <s v="UK"/>
    <s v="R"/>
    <s v="Wood Harris"/>
    <x v="984"/>
    <n v="409"/>
    <n v="578"/>
    <n v="38"/>
    <n v="46000"/>
    <n v="7.1"/>
    <n v="432"/>
    <n v="95"/>
    <n v="13401683"/>
    <n v="35000000"/>
    <x v="2120"/>
  </r>
  <r>
    <s v="Eddie: The Sleepwalking Cannibal"/>
    <n v="1"/>
    <d v="2012-07-29T00:00:00"/>
    <s v="Color"/>
    <x v="1"/>
    <s v="English"/>
    <s v="Canada"/>
    <s v="Not Rated"/>
    <s v="Stephen McHattie"/>
    <x v="1210"/>
    <n v="413"/>
    <n v="843"/>
    <n v="5"/>
    <n v="932"/>
    <n v="5.7"/>
    <n v="56"/>
    <n v="83"/>
    <n v="1521"/>
    <n v="1500000"/>
    <x v="2121"/>
  </r>
  <r>
    <s v="End of Watch"/>
    <n v="1"/>
    <d v="2012-03-14T00:00:00"/>
    <s v="Color"/>
    <x v="3"/>
    <s v="English"/>
    <s v="USA"/>
    <s v="R"/>
    <s v="Jake Gyllenhaal"/>
    <x v="673"/>
    <n v="15000"/>
    <n v="27788"/>
    <n v="453"/>
    <n v="38000"/>
    <n v="7.7"/>
    <n v="355"/>
    <n v="109"/>
    <n v="40983001"/>
    <n v="7000000"/>
    <x v="2122"/>
  </r>
  <r>
    <s v="Ernest &amp; Celestine"/>
    <n v="1"/>
    <d v="2012-10-22T00:00:00"/>
    <s v="Color"/>
    <x v="8"/>
    <s v="French"/>
    <s v="France"/>
    <s v="PG"/>
    <s v="Mackenzie Foy"/>
    <x v="1211"/>
    <n v="6000"/>
    <n v="6829"/>
    <n v="2"/>
    <n v="0"/>
    <n v="7.9"/>
    <n v="99"/>
    <n v="80"/>
    <n v="71442"/>
    <n v="9600000"/>
    <x v="2123"/>
  </r>
  <r>
    <s v="Filly Brown"/>
    <n v="1"/>
    <d v="2012-05-05T00:00:00"/>
    <s v="Color"/>
    <x v="2"/>
    <s v="English"/>
    <s v="USA"/>
    <s v="R"/>
    <s v="Noel Gugliemi"/>
    <x v="1212"/>
    <n v="2000"/>
    <n v="2459"/>
    <n v="8"/>
    <n v="0"/>
    <n v="5.7"/>
    <n v="16"/>
    <n v="80"/>
    <n v="2833383"/>
    <n v="427000"/>
    <x v="2124"/>
  </r>
  <r>
    <s v="Flight"/>
    <n v="1"/>
    <d v="2012-07-14T00:00:00"/>
    <s v="Color"/>
    <x v="2"/>
    <s v="English"/>
    <s v="USA"/>
    <s v="R"/>
    <s v="Denzel Washington"/>
    <x v="23"/>
    <n v="18000"/>
    <n v="20952"/>
    <n v="0"/>
    <n v="64000"/>
    <n v="7.3"/>
    <n v="449"/>
    <n v="138"/>
    <n v="93749203"/>
    <n v="31000000"/>
    <x v="2125"/>
  </r>
  <r>
    <s v="For a Good Time, Call..."/>
    <n v="1"/>
    <d v="2012-10-11T00:00:00"/>
    <s v="Color"/>
    <x v="1"/>
    <s v="English"/>
    <s v="USA"/>
    <s v="R"/>
    <s v="James Wolk"/>
    <x v="1213"/>
    <n v="938"/>
    <n v="3770"/>
    <n v="15"/>
    <n v="0"/>
    <n v="6"/>
    <n v="115"/>
    <n v="88"/>
    <n v="1243961"/>
    <n v="850000"/>
    <x v="2126"/>
  </r>
  <r>
    <s v="For Greater Glory: The True Story of Cristiada"/>
    <n v="1"/>
    <d v="2012-12-10T00:00:00"/>
    <s v="Color"/>
    <x v="2"/>
    <s v="Spanish"/>
    <s v="Mexico"/>
    <s v="R"/>
    <s v="Santiago Cabrera"/>
    <x v="1214"/>
    <n v="639"/>
    <n v="1807"/>
    <n v="0"/>
    <n v="0"/>
    <n v="6.6"/>
    <n v="43"/>
    <n v="145"/>
    <n v="5669081"/>
    <n v="10818775"/>
    <x v="2127"/>
  </r>
  <r>
    <s v="Frankenweenie"/>
    <n v="1"/>
    <d v="2012-01-18T00:00:00"/>
    <s v="Black and White"/>
    <x v="8"/>
    <s v="English"/>
    <s v="USA"/>
    <s v="PG"/>
    <s v="Martin Landau"/>
    <x v="256"/>
    <n v="940"/>
    <n v="4774"/>
    <n v="13000"/>
    <n v="25000"/>
    <n v="7"/>
    <n v="370"/>
    <n v="87"/>
    <n v="35287788"/>
    <n v="39000000"/>
    <x v="2128"/>
  </r>
  <r>
    <s v="Fun Size"/>
    <n v="1"/>
    <d v="2012-10-24T00:00:00"/>
    <s v="Color"/>
    <x v="0"/>
    <s v="English"/>
    <s v="USA"/>
    <s v="PG-13"/>
    <s v="Thomas McDonell"/>
    <x v="1215"/>
    <n v="962"/>
    <n v="3715"/>
    <n v="90"/>
    <n v="0"/>
    <n v="5.4"/>
    <n v="77"/>
    <n v="86"/>
    <n v="9402410"/>
    <n v="14000000"/>
    <x v="2129"/>
  </r>
  <r>
    <s v="Hardflip"/>
    <n v="1"/>
    <d v="2012-08-17T00:00:00"/>
    <s v="Color"/>
    <x v="5"/>
    <s v="English"/>
    <s v="USA"/>
    <s v="PG-13"/>
    <s v="Matthew Ziff"/>
    <x v="1216"/>
    <n v="260000"/>
    <n v="263584"/>
    <n v="74"/>
    <n v="706"/>
    <n v="5.6"/>
    <n v="2"/>
    <n v="112"/>
    <n v="96734"/>
    <n v="1000000"/>
    <x v="2130"/>
  </r>
  <r>
    <s v="Here Comes the Boom"/>
    <n v="1"/>
    <d v="2012-02-02T00:00:00"/>
    <s v="Color"/>
    <x v="5"/>
    <s v="English"/>
    <s v="USA"/>
    <s v="PG"/>
    <s v="Salma Hayek"/>
    <x v="556"/>
    <n v="4000"/>
    <n v="6727"/>
    <n v="153"/>
    <n v="17000"/>
    <n v="6.5"/>
    <n v="154"/>
    <n v="105"/>
    <n v="45290318"/>
    <n v="42000000"/>
    <x v="2131"/>
  </r>
  <r>
    <s v="Hit and Run"/>
    <n v="1"/>
    <d v="2012-03-01T00:00:00"/>
    <s v="Color"/>
    <x v="5"/>
    <s v="English"/>
    <s v="USA"/>
    <s v="R"/>
    <s v="Bradley Cooper"/>
    <x v="1217"/>
    <n v="14000"/>
    <n v="15922"/>
    <n v="21"/>
    <n v="0"/>
    <n v="6.1"/>
    <n v="176"/>
    <n v="100"/>
    <n v="13746550"/>
    <n v="2000000"/>
    <x v="2132"/>
  </r>
  <r>
    <s v="Hope Springs"/>
    <n v="1"/>
    <d v="2012-06-25T00:00:00"/>
    <s v="Color"/>
    <x v="1"/>
    <s v="English"/>
    <s v="USA"/>
    <s v="PG-13"/>
    <s v="Meryl Streep"/>
    <x v="822"/>
    <n v="11000"/>
    <n v="19420"/>
    <n v="64"/>
    <n v="0"/>
    <n v="6.3"/>
    <n v="234"/>
    <n v="100"/>
    <n v="63536011"/>
    <n v="30000000"/>
    <x v="2133"/>
  </r>
  <r>
    <s v="Hotel Transylvania"/>
    <n v="1"/>
    <d v="2012-12-11T00:00:00"/>
    <s v="Color"/>
    <x v="8"/>
    <s v="English"/>
    <s v="USA"/>
    <s v="PG"/>
    <s v="Steve Buscemi"/>
    <x v="1218"/>
    <n v="12000"/>
    <n v="37142"/>
    <n v="266"/>
    <n v="28000"/>
    <n v="7.1"/>
    <n v="256"/>
    <n v="91"/>
    <n v="148313048"/>
    <n v="85000000"/>
    <x v="2134"/>
  </r>
  <r>
    <s v="House at the End of the Street"/>
    <n v="1"/>
    <d v="2012-08-25T00:00:00"/>
    <s v="Color"/>
    <x v="2"/>
    <s v="English"/>
    <s v="Canada"/>
    <s v="PG-13"/>
    <s v="Jennifer Lawrence"/>
    <x v="1219"/>
    <n v="34000"/>
    <n v="35717"/>
    <n v="13"/>
    <n v="10000"/>
    <n v="5.6"/>
    <n v="224"/>
    <n v="101"/>
    <n v="31607598"/>
    <n v="6900000"/>
    <x v="2135"/>
  </r>
  <r>
    <s v="Ice Age: Continental Drift"/>
    <n v="1"/>
    <d v="2012-02-16T00:00:00"/>
    <s v="Color"/>
    <x v="0"/>
    <s v="English"/>
    <s v="USA"/>
    <s v="PG"/>
    <s v="Peter Dinklage"/>
    <x v="1220"/>
    <n v="22000"/>
    <n v="25354"/>
    <n v="20"/>
    <n v="14000"/>
    <n v="6.6"/>
    <n v="233"/>
    <n v="88"/>
    <n v="161317423"/>
    <n v="95000000"/>
    <x v="2136"/>
  </r>
  <r>
    <s v="Inescapable"/>
    <n v="1"/>
    <d v="2012-12-21T00:00:00"/>
    <s v="Color"/>
    <x v="2"/>
    <s v="English"/>
    <s v="Canada"/>
    <s v="R"/>
    <s v="Saad Siddiqui"/>
    <x v="1221"/>
    <n v="223"/>
    <n v="242"/>
    <n v="55"/>
    <n v="657"/>
    <n v="5.2"/>
    <n v="36"/>
    <n v="93"/>
    <n v="4063"/>
    <n v="4000000"/>
    <x v="2137"/>
  </r>
  <r>
    <s v="Jab Tak Hai Jaan"/>
    <n v="1"/>
    <d v="2012-04-24T00:00:00"/>
    <s v="Color"/>
    <x v="2"/>
    <s v="Hindi"/>
    <s v="India"/>
    <s v="Not Rated"/>
    <s v="Shah Rukh Khan"/>
    <x v="640"/>
    <n v="8000"/>
    <n v="13762"/>
    <n v="147"/>
    <n v="12000"/>
    <n v="6.9"/>
    <n v="50"/>
    <n v="176"/>
    <n v="3047539"/>
    <n v="7217600"/>
    <x v="2138"/>
  </r>
  <r>
    <s v="Jack Reacher"/>
    <n v="1"/>
    <d v="2012-06-08T00:00:00"/>
    <s v="Color"/>
    <x v="5"/>
    <s v="English"/>
    <s v="USA"/>
    <s v="PG-13"/>
    <s v="Tom Cruise"/>
    <x v="136"/>
    <n v="10000"/>
    <n v="16385"/>
    <n v="188"/>
    <n v="38000"/>
    <n v="7"/>
    <n v="387"/>
    <n v="130"/>
    <n v="80033643"/>
    <n v="60000000"/>
    <x v="2139"/>
  </r>
  <r>
    <s v="John Carter"/>
    <n v="1"/>
    <d v="2012-09-04T00:00:00"/>
    <s v="Color"/>
    <x v="5"/>
    <s v="English"/>
    <s v="USA"/>
    <s v="PG-13"/>
    <s v="Daryl Sabara"/>
    <x v="467"/>
    <n v="640"/>
    <n v="1873"/>
    <n v="475"/>
    <n v="24000"/>
    <n v="6.6"/>
    <n v="462"/>
    <n v="132"/>
    <n v="73058679"/>
    <n v="263700000"/>
    <x v="2140"/>
  </r>
  <r>
    <s v="Journey 2: The Mysterious Island"/>
    <n v="1"/>
    <d v="2012-06-04T00:00:00"/>
    <s v="Color"/>
    <x v="5"/>
    <s v="English"/>
    <s v="USA"/>
    <s v="PG"/>
    <s v="Josh Hutcherson"/>
    <x v="1077"/>
    <n v="14000"/>
    <n v="27842"/>
    <n v="62"/>
    <n v="0"/>
    <n v="5.8"/>
    <n v="178"/>
    <n v="94"/>
    <n v="103812241"/>
    <n v="79000000"/>
    <x v="2141"/>
  </r>
  <r>
    <s v="Joyful Noise"/>
    <n v="1"/>
    <d v="2012-06-14T00:00:00"/>
    <s v="Color"/>
    <x v="1"/>
    <s v="English"/>
    <s v="USA"/>
    <s v="PG-13"/>
    <s v="Dolly Parton"/>
    <x v="998"/>
    <n v="1000"/>
    <n v="3389"/>
    <n v="650"/>
    <n v="0"/>
    <n v="5.7"/>
    <n v="98"/>
    <n v="118"/>
    <n v="30920167"/>
    <n v="25000000"/>
    <x v="2142"/>
  </r>
  <r>
    <s v="Katy Perry: Part of Me"/>
    <n v="1"/>
    <d v="2012-09-07T00:00:00"/>
    <s v="Color"/>
    <x v="9"/>
    <s v="English"/>
    <s v="USA"/>
    <s v="PG"/>
    <s v="Lexie Contursi"/>
    <x v="1222"/>
    <n v="28"/>
    <n v="52"/>
    <n v="4"/>
    <n v="0"/>
    <n v="5.9"/>
    <n v="68"/>
    <n v="93"/>
    <n v="25240988"/>
    <n v="12000000"/>
    <x v="2143"/>
  </r>
  <r>
    <s v="Killing Them Softly"/>
    <n v="1"/>
    <d v="2012-06-14T00:00:00"/>
    <s v="Color"/>
    <x v="3"/>
    <s v="English"/>
    <s v="USA"/>
    <s v="R"/>
    <s v="Brad Pitt"/>
    <x v="891"/>
    <n v="11000"/>
    <n v="14025"/>
    <n v="181"/>
    <n v="20000"/>
    <n v="6.2"/>
    <n v="414"/>
    <n v="97"/>
    <n v="14938570"/>
    <n v="15000000"/>
    <x v="2144"/>
  </r>
  <r>
    <s v="Les MisÃ©rables"/>
    <n v="1"/>
    <d v="2012-08-01T00:00:00"/>
    <s v="Color"/>
    <x v="2"/>
    <s v="English"/>
    <s v="USA"/>
    <s v="PG-13"/>
    <s v="Hugh Jackman"/>
    <x v="1047"/>
    <n v="20000"/>
    <n v="46204"/>
    <n v="0"/>
    <n v="144000"/>
    <n v="7.6"/>
    <n v="488"/>
    <n v="158"/>
    <n v="148775460"/>
    <n v="61000000"/>
    <x v="2145"/>
  </r>
  <r>
    <s v="Life of Pi"/>
    <n v="1"/>
    <d v="2012-10-02T00:00:00"/>
    <s v="Color"/>
    <x v="0"/>
    <s v="English"/>
    <s v="USA"/>
    <s v="PG"/>
    <s v="Suraj Sharma"/>
    <x v="31"/>
    <n v="774"/>
    <n v="2121"/>
    <n v="0"/>
    <n v="122000"/>
    <n v="8"/>
    <n v="552"/>
    <n v="127"/>
    <n v="124976634"/>
    <n v="120000000"/>
    <x v="2146"/>
  </r>
  <r>
    <s v="Lincoln"/>
    <n v="1"/>
    <d v="2012-12-12T00:00:00"/>
    <s v="Color"/>
    <x v="6"/>
    <s v="English"/>
    <s v="USA"/>
    <s v="PG-13"/>
    <s v="Joseph Gordon-Levitt"/>
    <x v="160"/>
    <n v="23000"/>
    <n v="25517"/>
    <n v="14000"/>
    <n v="71000"/>
    <n v="7.4"/>
    <n v="538"/>
    <n v="150"/>
    <n v="182204440"/>
    <n v="65000000"/>
    <x v="2147"/>
  </r>
  <r>
    <s v="Lockout"/>
    <n v="1"/>
    <d v="2012-12-01T00:00:00"/>
    <s v="Color"/>
    <x v="5"/>
    <s v="English"/>
    <s v="France"/>
    <s v="PG-13"/>
    <s v="Joseph Gilgun"/>
    <x v="1223"/>
    <n v="788"/>
    <n v="1414"/>
    <n v="4"/>
    <n v="10000"/>
    <n v="6.1"/>
    <n v="289"/>
    <n v="95"/>
    <n v="14291570"/>
    <n v="20000000"/>
    <x v="2148"/>
  </r>
  <r>
    <s v="Looper"/>
    <n v="1"/>
    <d v="2012-06-02T00:00:00"/>
    <s v="Color"/>
    <x v="5"/>
    <s v="English"/>
    <s v="USA"/>
    <s v="R"/>
    <s v="Joseph Gordon-Levitt"/>
    <x v="966"/>
    <n v="23000"/>
    <n v="37387"/>
    <n v="0"/>
    <n v="75000"/>
    <n v="7.4"/>
    <n v="589"/>
    <n v="119"/>
    <n v="66468315"/>
    <n v="30000000"/>
    <x v="2149"/>
  </r>
  <r>
    <s v="Madagascar 3: Europe's Most Wanted"/>
    <n v="1"/>
    <d v="2012-09-13T00:00:00"/>
    <s v="Color"/>
    <x v="0"/>
    <s v="English"/>
    <s v="USA"/>
    <s v="PG"/>
    <s v="Jada Pinkett Smith"/>
    <x v="687"/>
    <n v="851"/>
    <n v="2444"/>
    <n v="35"/>
    <n v="17000"/>
    <n v="6.9"/>
    <n v="211"/>
    <n v="93"/>
    <n v="216366733"/>
    <n v="145000000"/>
    <x v="2150"/>
  </r>
  <r>
    <s v="Madea's Witness Protection"/>
    <n v="1"/>
    <d v="2012-01-13T00:00:00"/>
    <s v="Color"/>
    <x v="1"/>
    <s v="English"/>
    <s v="USA"/>
    <s v="PG-13"/>
    <s v="John Amos"/>
    <x v="792"/>
    <n v="982"/>
    <n v="2753"/>
    <n v="0"/>
    <n v="0"/>
    <n v="4.8"/>
    <n v="31"/>
    <n v="114"/>
    <n v="65623128"/>
    <n v="20000000"/>
    <x v="2151"/>
  </r>
  <r>
    <s v="Magic Mike"/>
    <n v="1"/>
    <d v="2012-02-07T00:00:00"/>
    <s v="Color"/>
    <x v="1"/>
    <s v="English"/>
    <s v="USA"/>
    <s v="R"/>
    <s v="Channing Tatum"/>
    <x v="40"/>
    <n v="17000"/>
    <n v="46646"/>
    <n v="0"/>
    <n v="54000"/>
    <n v="6.1"/>
    <n v="324"/>
    <n v="110"/>
    <n v="113709992"/>
    <n v="7000000"/>
    <x v="2152"/>
  </r>
  <r>
    <s v="Man on a Ledge"/>
    <n v="1"/>
    <d v="2012-07-01T00:00:00"/>
    <s v="Color"/>
    <x v="5"/>
    <s v="English"/>
    <s v="USA"/>
    <s v="PG-13"/>
    <s v="Robert Clohessy"/>
    <x v="1224"/>
    <n v="107"/>
    <n v="362"/>
    <n v="20"/>
    <n v="11000"/>
    <n v="6.6"/>
    <n v="258"/>
    <n v="102"/>
    <n v="18600911"/>
    <n v="42000000"/>
    <x v="2153"/>
  </r>
  <r>
    <s v="Maniac"/>
    <n v="1"/>
    <d v="2012-01-23T00:00:00"/>
    <s v="Color"/>
    <x v="4"/>
    <s v="English"/>
    <s v="France"/>
    <s v="Not Rated"/>
    <s v="America Olivo"/>
    <x v="1225"/>
    <n v="470"/>
    <n v="1233"/>
    <n v="33"/>
    <n v="0"/>
    <n v="6.1"/>
    <n v="279"/>
    <n v="89"/>
    <n v="12843"/>
    <n v="6000000"/>
    <x v="2154"/>
  </r>
  <r>
    <s v="Men in Black 3"/>
    <n v="1"/>
    <d v="2012-07-03T00:00:00"/>
    <s v="Color"/>
    <x v="5"/>
    <s v="English"/>
    <s v="USA"/>
    <s v="PG-13"/>
    <s v="Will Smith"/>
    <x v="327"/>
    <n v="10000"/>
    <n v="12572"/>
    <n v="188"/>
    <n v="40000"/>
    <n v="6.8"/>
    <n v="451"/>
    <n v="106"/>
    <n v="179020854"/>
    <n v="225000000"/>
    <x v="2155"/>
  </r>
  <r>
    <s v="Middle of Nowhere"/>
    <n v="1"/>
    <d v="2012-01-15T00:00:00"/>
    <s v="Color"/>
    <x v="2"/>
    <s v="English"/>
    <s v="USA"/>
    <s v="R"/>
    <s v="Omari Hardwick"/>
    <x v="1226"/>
    <n v="1000"/>
    <n v="3021"/>
    <n v="151"/>
    <n v="569"/>
    <n v="6.5"/>
    <n v="37"/>
    <n v="97"/>
    <n v="78030"/>
    <n v="200000"/>
    <x v="2156"/>
  </r>
  <r>
    <s v="Mirror Mirror"/>
    <n v="1"/>
    <d v="2012-04-22T00:00:00"/>
    <s v="Color"/>
    <x v="0"/>
    <s v="English"/>
    <s v="USA"/>
    <s v="PG"/>
    <s v="Julia Roberts"/>
    <x v="113"/>
    <n v="8000"/>
    <n v="11454"/>
    <n v="763"/>
    <n v="18000"/>
    <n v="5.6"/>
    <n v="382"/>
    <n v="106"/>
    <n v="64933670"/>
    <n v="85000000"/>
    <x v="2157"/>
  </r>
  <r>
    <s v="Moonrise Kingdom"/>
    <n v="1"/>
    <d v="2012-11-02T00:00:00"/>
    <s v="Color"/>
    <x v="0"/>
    <s v="English"/>
    <s v="USA"/>
    <s v="PG-13"/>
    <s v="Bruce Willis"/>
    <x v="296"/>
    <n v="13000"/>
    <n v="27911"/>
    <n v="0"/>
    <n v="71000"/>
    <n v="7.8"/>
    <n v="487"/>
    <n v="94"/>
    <n v="45507053"/>
    <n v="16000000"/>
    <x v="2158"/>
  </r>
  <r>
    <s v="Mud"/>
    <n v="1"/>
    <d v="2012-03-21T00:00:00"/>
    <s v="Color"/>
    <x v="2"/>
    <s v="English"/>
    <s v="USA"/>
    <s v="PG-13"/>
    <s v="Matthew McConaughey"/>
    <x v="1172"/>
    <n v="11000"/>
    <n v="13960"/>
    <n v="337"/>
    <n v="27000"/>
    <n v="7.4"/>
    <n v="368"/>
    <n v="130"/>
    <n v="21589307"/>
    <n v="10000000"/>
    <x v="2159"/>
  </r>
  <r>
    <s v="On the Road"/>
    <n v="1"/>
    <d v="2012-04-04T00:00:00"/>
    <s v="Color"/>
    <x v="0"/>
    <s v="English"/>
    <s v="France"/>
    <s v="R"/>
    <s v="Kristen Stewart"/>
    <x v="656"/>
    <n v="17000"/>
    <n v="33747"/>
    <n v="179"/>
    <n v="27000"/>
    <n v="6.1"/>
    <n v="252"/>
    <n v="137"/>
    <n v="717753"/>
    <n v="25000000"/>
    <x v="2160"/>
  </r>
  <r>
    <s v="One for the Money"/>
    <n v="1"/>
    <d v="2012-08-03T00:00:00"/>
    <s v="Color"/>
    <x v="5"/>
    <s v="English"/>
    <s v="USA"/>
    <s v="PG-13"/>
    <s v="Fisher Stevens"/>
    <x v="1118"/>
    <n v="922"/>
    <n v="3301"/>
    <n v="30"/>
    <n v="19000"/>
    <n v="5.3"/>
    <n v="127"/>
    <n v="91"/>
    <n v="26404753"/>
    <n v="40000000"/>
    <x v="2161"/>
  </r>
  <r>
    <s v="Paranormal Activity 4"/>
    <n v="1"/>
    <d v="2012-02-05T00:00:00"/>
    <s v="Color"/>
    <x v="4"/>
    <s v="English"/>
    <s v="USA"/>
    <s v="R"/>
    <s v="Matt Shively"/>
    <x v="1163"/>
    <n v="235"/>
    <n v="799"/>
    <n v="24"/>
    <n v="26000"/>
    <n v="4.5999999999999996"/>
    <n v="248"/>
    <n v="96"/>
    <n v="53884821"/>
    <n v="5000000"/>
    <x v="2162"/>
  </r>
  <r>
    <s v="ParaNorman"/>
    <n v="1"/>
    <d v="2012-01-27T00:00:00"/>
    <s v="Color"/>
    <x v="0"/>
    <s v="English"/>
    <s v="USA"/>
    <s v="PG"/>
    <s v="Anna Kendrick"/>
    <x v="1227"/>
    <n v="10000"/>
    <n v="13597"/>
    <n v="28"/>
    <n v="12000"/>
    <n v="7"/>
    <n v="328"/>
    <n v="92"/>
    <n v="55994557"/>
    <n v="60000000"/>
    <x v="2163"/>
  </r>
  <r>
    <s v="Parental Guidance"/>
    <n v="1"/>
    <d v="2012-07-08T00:00:00"/>
    <s v="Color"/>
    <x v="1"/>
    <s v="English"/>
    <s v="USA"/>
    <s v="PG"/>
    <s v="Bailee Madison"/>
    <x v="814"/>
    <n v="3000"/>
    <n v="5740"/>
    <n v="99"/>
    <n v="0"/>
    <n v="6.1"/>
    <n v="139"/>
    <n v="105"/>
    <n v="77264926"/>
    <n v="25000000"/>
    <x v="2164"/>
  </r>
  <r>
    <s v="Pitch Perfect"/>
    <n v="1"/>
    <d v="2012-04-17T00:00:00"/>
    <s v="Color"/>
    <x v="1"/>
    <s v="English"/>
    <s v="USA"/>
    <s v="PG-13"/>
    <s v="Anna Kendrick"/>
    <x v="1228"/>
    <n v="10000"/>
    <n v="12676"/>
    <n v="36"/>
    <n v="36000"/>
    <n v="7.2"/>
    <n v="223"/>
    <n v="112"/>
    <n v="64998368"/>
    <n v="17000000"/>
    <x v="2165"/>
  </r>
  <r>
    <s v="Playing for Keeps"/>
    <n v="1"/>
    <d v="2012-02-11T00:00:00"/>
    <s v="Color"/>
    <x v="1"/>
    <s v="English"/>
    <s v="USA"/>
    <s v="PG-13"/>
    <s v="Gerard Butler"/>
    <x v="503"/>
    <n v="18000"/>
    <n v="23122"/>
    <n v="125"/>
    <n v="0"/>
    <n v="5.7"/>
    <n v="135"/>
    <n v="105"/>
    <n v="13101142"/>
    <n v="35000000"/>
    <x v="2166"/>
  </r>
  <r>
    <s v="Premium Rush"/>
    <n v="1"/>
    <d v="2012-04-21T00:00:00"/>
    <s v="Color"/>
    <x v="5"/>
    <s v="English"/>
    <s v="USA"/>
    <s v="PG-13"/>
    <s v="Joseph Gordon-Levitt"/>
    <x v="610"/>
    <n v="23000"/>
    <n v="24669"/>
    <n v="192"/>
    <n v="20000"/>
    <n v="6.5"/>
    <n v="248"/>
    <n v="91"/>
    <n v="20275446"/>
    <n v="35000000"/>
    <x v="2167"/>
  </r>
  <r>
    <s v="Project X"/>
    <n v="1"/>
    <d v="2012-05-26T00:00:00"/>
    <s v="Color"/>
    <x v="1"/>
    <s v="English"/>
    <s v="USA"/>
    <s v="R"/>
    <s v="Dax Flame"/>
    <x v="1229"/>
    <n v="971"/>
    <n v="2043"/>
    <n v="166"/>
    <n v="29000"/>
    <n v="6.7"/>
    <n v="229"/>
    <n v="93"/>
    <n v="54724272"/>
    <n v="12000000"/>
    <x v="2168"/>
  </r>
  <r>
    <s v="Prometheus"/>
    <n v="1"/>
    <d v="2012-11-24T00:00:00"/>
    <s v="Color"/>
    <x v="0"/>
    <s v="English"/>
    <s v="USA"/>
    <s v="R"/>
    <s v="Michael Fassbender"/>
    <x v="47"/>
    <n v="13000"/>
    <n v="24098"/>
    <n v="0"/>
    <n v="97000"/>
    <n v="7"/>
    <n v="775"/>
    <n v="124"/>
    <n v="126464904"/>
    <n v="130000000"/>
    <x v="2169"/>
  </r>
  <r>
    <s v="Promised Land"/>
    <n v="1"/>
    <d v="2012-12-10T00:00:00"/>
    <s v="Color"/>
    <x v="2"/>
    <s v="English"/>
    <s v="USA"/>
    <s v="R"/>
    <s v="Matt Damon"/>
    <x v="42"/>
    <n v="13000"/>
    <n v="14544"/>
    <n v="835"/>
    <n v="10000"/>
    <n v="6.6"/>
    <n v="242"/>
    <n v="106"/>
    <n v="7556708"/>
    <n v="15000000"/>
    <x v="2170"/>
  </r>
  <r>
    <s v="Quartet"/>
    <n v="1"/>
    <d v="2012-08-11T00:00:00"/>
    <s v="Color"/>
    <x v="1"/>
    <s v="English"/>
    <s v="UK"/>
    <s v="PG-13"/>
    <s v="Luke Newberry"/>
    <x v="1230"/>
    <n v="358"/>
    <n v="1114"/>
    <n v="0"/>
    <n v="13000"/>
    <n v="6.8"/>
    <n v="175"/>
    <n v="98"/>
    <n v="18381787"/>
    <n v="11000000"/>
    <x v="2171"/>
  </r>
  <r>
    <s v="Red Tails"/>
    <n v="1"/>
    <d v="2012-08-17T00:00:00"/>
    <s v="Color"/>
    <x v="5"/>
    <s v="English"/>
    <s v="USA"/>
    <s v="PG-13"/>
    <s v="David Oyelowo"/>
    <x v="1231"/>
    <n v="1000"/>
    <n v="4416"/>
    <n v="143"/>
    <n v="0"/>
    <n v="5.9"/>
    <n v="144"/>
    <n v="125"/>
    <n v="49875589"/>
    <n v="58000000"/>
    <x v="2172"/>
  </r>
  <r>
    <s v="Resident Evil: Retribution"/>
    <n v="1"/>
    <d v="2012-12-26T00:00:00"/>
    <s v="Color"/>
    <x v="5"/>
    <s v="English"/>
    <s v="Germany"/>
    <s v="R"/>
    <s v="Milla Jovovich"/>
    <x v="396"/>
    <n v="14000"/>
    <n v="17913"/>
    <n v="545"/>
    <n v="32000"/>
    <n v="5.4"/>
    <n v="239"/>
    <n v="96"/>
    <n v="42345531"/>
    <n v="65000000"/>
    <x v="2173"/>
  </r>
  <r>
    <s v="Rise of the Guardians"/>
    <n v="1"/>
    <d v="2012-11-16T00:00:00"/>
    <s v="Color"/>
    <x v="0"/>
    <s v="English"/>
    <s v="USA"/>
    <s v="PG"/>
    <s v="Hugh Jackman"/>
    <x v="1232"/>
    <n v="20000"/>
    <n v="20645"/>
    <n v="52"/>
    <n v="25000"/>
    <n v="7.3"/>
    <n v="256"/>
    <n v="97"/>
    <n v="103400692"/>
    <n v="145000000"/>
    <x v="2174"/>
  </r>
  <r>
    <s v="Robot &amp; Frank"/>
    <n v="1"/>
    <d v="2012-12-08T00:00:00"/>
    <s v="Color"/>
    <x v="1"/>
    <s v="English"/>
    <s v="USA"/>
    <s v="PG-13"/>
    <s v="Frank Langella"/>
    <x v="1233"/>
    <n v="902"/>
    <n v="1980"/>
    <n v="14"/>
    <n v="13000"/>
    <n v="7.1"/>
    <n v="252"/>
    <n v="89"/>
    <n v="3325638"/>
    <n v="2500000"/>
    <x v="2175"/>
  </r>
  <r>
    <s v="Rock of Ages"/>
    <n v="1"/>
    <d v="2012-06-05T00:00:00"/>
    <s v="Color"/>
    <x v="1"/>
    <s v="English"/>
    <s v="USA"/>
    <s v="PG-13"/>
    <s v="James Martin Kelly"/>
    <x v="299"/>
    <n v="394"/>
    <n v="712"/>
    <n v="163"/>
    <n v="33000"/>
    <n v="5.9"/>
    <n v="360"/>
    <n v="136"/>
    <n v="38509342"/>
    <n v="75000000"/>
    <x v="2176"/>
  </r>
  <r>
    <s v="Safe"/>
    <n v="1"/>
    <d v="2012-07-01T00:00:00"/>
    <s v="Color"/>
    <x v="5"/>
    <s v="English"/>
    <s v="USA"/>
    <s v="R"/>
    <s v="Jason Statham"/>
    <x v="90"/>
    <n v="26000"/>
    <n v="27759"/>
    <n v="132"/>
    <n v="12000"/>
    <n v="6.5"/>
    <n v="258"/>
    <n v="94"/>
    <n v="17120019"/>
    <n v="30000000"/>
    <x v="2177"/>
  </r>
  <r>
    <s v="Safe House"/>
    <n v="1"/>
    <d v="2012-09-06T00:00:00"/>
    <s v="Color"/>
    <x v="5"/>
    <s v="English"/>
    <s v="USA"/>
    <s v="R"/>
    <s v="Denzel Washington"/>
    <x v="1234"/>
    <n v="18000"/>
    <n v="36237"/>
    <n v="79"/>
    <n v="19000"/>
    <n v="6.8"/>
    <n v="298"/>
    <n v="115"/>
    <n v="126149655"/>
    <n v="85000000"/>
    <x v="2178"/>
  </r>
  <r>
    <s v="Safety Not Guaranteed"/>
    <n v="1"/>
    <d v="2012-06-20T00:00:00"/>
    <s v="Color"/>
    <x v="1"/>
    <s v="English"/>
    <s v="USA"/>
    <s v="R"/>
    <s v="Mary Lynn Rajskub"/>
    <x v="1235"/>
    <n v="934"/>
    <n v="2714"/>
    <n v="365"/>
    <n v="31000"/>
    <n v="7"/>
    <n v="271"/>
    <n v="86"/>
    <n v="4007792"/>
    <n v="750000"/>
    <x v="2179"/>
  </r>
  <r>
    <s v="Savages"/>
    <n v="1"/>
    <d v="2012-05-07T00:00:00"/>
    <s v="Black and White"/>
    <x v="3"/>
    <s v="English"/>
    <s v="USA"/>
    <s v="R"/>
    <s v="DemiÃ¡n Bichir"/>
    <x v="551"/>
    <n v="749"/>
    <n v="1948"/>
    <n v="0"/>
    <n v="28000"/>
    <n v="6.5"/>
    <n v="339"/>
    <n v="141"/>
    <n v="47307550"/>
    <n v="45000000"/>
    <x v="2180"/>
  </r>
  <r>
    <s v="Seeking a Friend for the End of the World"/>
    <n v="1"/>
    <d v="2012-09-02T00:00:00"/>
    <s v="Black and White"/>
    <x v="0"/>
    <s v="English"/>
    <s v="USA"/>
    <s v="R"/>
    <s v="Steve Carell"/>
    <x v="1236"/>
    <n v="7000"/>
    <n v="7747"/>
    <n v="63"/>
    <n v="25000"/>
    <n v="6.7"/>
    <n v="265"/>
    <n v="101"/>
    <n v="6619173"/>
    <n v="10000000"/>
    <x v="2181"/>
  </r>
  <r>
    <s v="Seven Psychopaths"/>
    <n v="1"/>
    <d v="2012-02-25T00:00:00"/>
    <s v="Color"/>
    <x v="1"/>
    <s v="English"/>
    <s v="UK"/>
    <s v="R"/>
    <s v="Abbie Cornish"/>
    <x v="934"/>
    <n v="2000"/>
    <n v="4757"/>
    <n v="454"/>
    <n v="52000"/>
    <n v="7.2"/>
    <n v="401"/>
    <n v="110"/>
    <n v="14989761"/>
    <n v="15000000"/>
    <x v="2182"/>
  </r>
  <r>
    <s v="Silent Hill: Revelation 3D"/>
    <n v="1"/>
    <d v="2012-12-04T00:00:00"/>
    <s v="Color"/>
    <x v="0"/>
    <s v="English"/>
    <s v="France"/>
    <s v="R"/>
    <s v="Radha Mitchell"/>
    <x v="1237"/>
    <n v="991"/>
    <n v="2173"/>
    <n v="83"/>
    <n v="25000"/>
    <n v="5"/>
    <n v="173"/>
    <n v="95"/>
    <n v="17529157"/>
    <n v="20000000"/>
    <x v="2183"/>
  </r>
  <r>
    <s v="Silver Linings Playbook"/>
    <n v="1"/>
    <d v="2012-11-05T00:00:00"/>
    <s v="Color"/>
    <x v="1"/>
    <s v="English"/>
    <s v="USA"/>
    <s v="R"/>
    <s v="Jennifer Lawrence"/>
    <x v="588"/>
    <n v="34000"/>
    <n v="72115"/>
    <n v="737"/>
    <n v="117000"/>
    <n v="7.8"/>
    <n v="539"/>
    <n v="122"/>
    <n v="132088910"/>
    <n v="21000000"/>
    <x v="2184"/>
  </r>
  <r>
    <s v="Sinister"/>
    <n v="1"/>
    <d v="2012-12-14T00:00:00"/>
    <s v="Color"/>
    <x v="4"/>
    <s v="English"/>
    <s v="USA"/>
    <s v="R"/>
    <s v="Danielle Kotch"/>
    <x v="713"/>
    <n v="1000"/>
    <n v="2239"/>
    <n v="301"/>
    <n v="58000"/>
    <n v="6.8"/>
    <n v="411"/>
    <n v="110"/>
    <n v="48056940"/>
    <n v="3000000"/>
    <x v="2185"/>
  </r>
  <r>
    <s v="Skyfall"/>
    <n v="1"/>
    <d v="2012-05-28T00:00:00"/>
    <s v="Color"/>
    <x v="5"/>
    <s v="English"/>
    <s v="UK"/>
    <s v="PG-13"/>
    <s v="Albert Finney"/>
    <x v="398"/>
    <n v="883"/>
    <n v="2039"/>
    <n v="0"/>
    <n v="80000"/>
    <n v="7.8"/>
    <n v="750"/>
    <n v="143"/>
    <n v="304360277"/>
    <n v="200000000"/>
    <x v="2186"/>
  </r>
  <r>
    <s v="Snow White and the Huntsman"/>
    <n v="1"/>
    <d v="2012-01-10T00:00:00"/>
    <s v="Color"/>
    <x v="5"/>
    <s v="English"/>
    <s v="USA"/>
    <s v="PG-13"/>
    <s v="Chris Hemsworth"/>
    <x v="1238"/>
    <n v="26000"/>
    <n v="72881"/>
    <n v="274"/>
    <n v="53000"/>
    <n v="6.1"/>
    <n v="416"/>
    <n v="132"/>
    <n v="155111815"/>
    <n v="170000000"/>
    <x v="2187"/>
  </r>
  <r>
    <s v="Sparkle"/>
    <n v="1"/>
    <d v="2012-05-28T00:00:00"/>
    <s v="Color"/>
    <x v="2"/>
    <s v="English"/>
    <s v="USA"/>
    <s v="PG-13"/>
    <s v="Omari Hardwick"/>
    <x v="1151"/>
    <n v="1000"/>
    <n v="5804"/>
    <n v="70"/>
    <n v="0"/>
    <n v="5.7"/>
    <n v="82"/>
    <n v="116"/>
    <n v="24397469"/>
    <n v="17000000"/>
    <x v="2188"/>
  </r>
  <r>
    <s v="Spring Breakers"/>
    <n v="1"/>
    <d v="2012-11-30T00:00:00"/>
    <s v="Color"/>
    <x v="3"/>
    <s v="English"/>
    <s v="USA"/>
    <s v="R"/>
    <s v="James Franco"/>
    <x v="1239"/>
    <n v="11000"/>
    <n v="12306"/>
    <n v="520"/>
    <n v="25000"/>
    <n v="5.3"/>
    <n v="444"/>
    <n v="94"/>
    <n v="14123773"/>
    <n v="5000000"/>
    <x v="2189"/>
  </r>
  <r>
    <s v="Step Up Revolution"/>
    <n v="1"/>
    <d v="2012-07-11T00:00:00"/>
    <s v="Color"/>
    <x v="2"/>
    <s v="English"/>
    <s v="USA"/>
    <s v="PG-13"/>
    <s v="Ryan Guzman"/>
    <x v="1240"/>
    <n v="3000"/>
    <n v="4863"/>
    <n v="35"/>
    <n v="19000"/>
    <n v="6.5"/>
    <n v="121"/>
    <n v="99"/>
    <n v="35057332"/>
    <n v="33000000"/>
    <x v="2190"/>
  </r>
  <r>
    <s v="Stolen"/>
    <n v="1"/>
    <d v="2012-05-09T00:00:00"/>
    <s v="Color"/>
    <x v="5"/>
    <s v="English"/>
    <s v="USA"/>
    <s v="R"/>
    <s v="Nicolas Cage"/>
    <x v="231"/>
    <n v="12000"/>
    <n v="14978"/>
    <n v="165"/>
    <n v="0"/>
    <n v="5.5"/>
    <n v="98"/>
    <n v="96"/>
    <n v="183125"/>
    <n v="35000000"/>
    <x v="2191"/>
  </r>
  <r>
    <s v="Taken 2"/>
    <n v="1"/>
    <d v="2012-05-11T00:00:00"/>
    <s v="Color"/>
    <x v="5"/>
    <s v="English"/>
    <s v="France"/>
    <s v="PG-13"/>
    <s v="Liam Neeson"/>
    <x v="1141"/>
    <n v="14000"/>
    <n v="16410"/>
    <n v="118"/>
    <n v="63000"/>
    <n v="6.3"/>
    <n v="358"/>
    <n v="98"/>
    <n v="139852971"/>
    <n v="45000000"/>
    <x v="2192"/>
  </r>
  <r>
    <s v="Ted"/>
    <n v="1"/>
    <d v="2012-09-03T00:00:00"/>
    <s v="Color"/>
    <x v="1"/>
    <s v="English"/>
    <s v="USA"/>
    <s v="R"/>
    <s v="Mila Kunis"/>
    <x v="1241"/>
    <n v="15000"/>
    <n v="21773"/>
    <n v="3000"/>
    <n v="74000"/>
    <n v="7"/>
    <n v="457"/>
    <n v="112"/>
    <n v="218628680"/>
    <n v="50000000"/>
    <x v="2193"/>
  </r>
  <r>
    <s v="That's My Boy"/>
    <n v="1"/>
    <d v="2012-05-16T00:00:00"/>
    <s v="Color"/>
    <x v="1"/>
    <s v="English"/>
    <s v="USA"/>
    <s v="R"/>
    <s v="Adam Sandler"/>
    <x v="954"/>
    <n v="11000"/>
    <n v="16484"/>
    <n v="51"/>
    <n v="12000"/>
    <n v="5.6"/>
    <n v="157"/>
    <n v="116"/>
    <n v="36931089"/>
    <n v="70000000"/>
    <x v="2194"/>
  </r>
  <r>
    <s v="The Act of Killing"/>
    <n v="1"/>
    <d v="2012-09-11T00:00:00"/>
    <s v="Color"/>
    <x v="6"/>
    <s v="Indonesian"/>
    <s v="UK"/>
    <s v="Not Rated"/>
    <s v="Anwar Congo"/>
    <x v="1242"/>
    <n v="3"/>
    <n v="6"/>
    <n v="50"/>
    <n v="20000"/>
    <n v="8.1999999999999993"/>
    <n v="248"/>
    <n v="96"/>
    <n v="484221"/>
    <n v="1000000"/>
    <x v="2195"/>
  </r>
  <r>
    <s v="The Amazing Spider-Man"/>
    <n v="1"/>
    <d v="2012-10-26T00:00:00"/>
    <s v="Color"/>
    <x v="5"/>
    <s v="English"/>
    <s v="USA"/>
    <s v="PG-13"/>
    <s v="Emma Stone"/>
    <x v="990"/>
    <n v="15000"/>
    <n v="28489"/>
    <n v="464"/>
    <n v="56000"/>
    <n v="7"/>
    <n v="599"/>
    <n v="153"/>
    <n v="262030663"/>
    <n v="230000000"/>
    <x v="2196"/>
  </r>
  <r>
    <s v="The Apparition"/>
    <n v="1"/>
    <d v="2012-05-18T00:00:00"/>
    <s v="Color"/>
    <x v="4"/>
    <s v="English"/>
    <s v="USA"/>
    <s v="PG-13"/>
    <s v="Julianna Guill"/>
    <x v="1243"/>
    <n v="465"/>
    <n v="730"/>
    <n v="57"/>
    <n v="0"/>
    <n v="4.0999999999999996"/>
    <n v="145"/>
    <n v="83"/>
    <n v="4930798"/>
    <n v="17000000"/>
    <x v="2197"/>
  </r>
  <r>
    <s v="The Avengers"/>
    <n v="1"/>
    <d v="2012-07-28T00:00:00"/>
    <s v="Color"/>
    <x v="5"/>
    <s v="English"/>
    <s v="USA"/>
    <s v="PG-13"/>
    <s v="Chris Hemsworth"/>
    <x v="700"/>
    <n v="26000"/>
    <n v="87697"/>
    <n v="0"/>
    <n v="123000"/>
    <n v="8.1"/>
    <n v="703"/>
    <n v="173"/>
    <n v="623279547"/>
    <n v="220000000"/>
    <x v="2198"/>
  </r>
  <r>
    <s v="The Bourne Legacy"/>
    <n v="1"/>
    <d v="2012-11-16T00:00:00"/>
    <s v="Color"/>
    <x v="5"/>
    <s v="English"/>
    <s v="USA"/>
    <s v="PG-13"/>
    <s v="Jeremy Renner"/>
    <x v="871"/>
    <n v="10000"/>
    <n v="12175"/>
    <n v="209"/>
    <n v="31000"/>
    <n v="6.7"/>
    <n v="436"/>
    <n v="135"/>
    <n v="113165635"/>
    <n v="125000000"/>
    <x v="2199"/>
  </r>
  <r>
    <s v="The Brass Teapot"/>
    <n v="1"/>
    <d v="2012-02-24T00:00:00"/>
    <s v="Color"/>
    <x v="1"/>
    <s v="English"/>
    <s v="USA"/>
    <s v="R"/>
    <s v="Jack McBrayer"/>
    <x v="1244"/>
    <n v="975"/>
    <n v="4184"/>
    <n v="6"/>
    <n v="0"/>
    <n v="6.4"/>
    <n v="62"/>
    <n v="101"/>
    <n v="6643"/>
    <n v="900000"/>
    <x v="2200"/>
  </r>
  <r>
    <s v="The Cabin in the Woods"/>
    <n v="1"/>
    <d v="2012-04-06T00:00:00"/>
    <s v="Color"/>
    <x v="10"/>
    <s v="English"/>
    <s v="USA"/>
    <s v="R"/>
    <s v="Chris Hemsworth"/>
    <x v="1245"/>
    <n v="26000"/>
    <n v="29551"/>
    <n v="246"/>
    <n v="66000"/>
    <n v="7"/>
    <n v="634"/>
    <n v="95"/>
    <n v="42043633"/>
    <n v="30000000"/>
    <x v="2201"/>
  </r>
  <r>
    <s v="The Campaign"/>
    <n v="1"/>
    <d v="2012-08-02T00:00:00"/>
    <s v="Color"/>
    <x v="1"/>
    <s v="English"/>
    <s v="USA"/>
    <s v="R"/>
    <s v="Will Ferrell"/>
    <x v="68"/>
    <n v="8000"/>
    <n v="9271"/>
    <n v="116"/>
    <n v="18000"/>
    <n v="6.2"/>
    <n v="255"/>
    <n v="85"/>
    <n v="86897182"/>
    <n v="95000000"/>
    <x v="2202"/>
  </r>
  <r>
    <s v="The Cold Light of Day"/>
    <n v="1"/>
    <d v="2012-05-20T00:00:00"/>
    <s v="Color"/>
    <x v="5"/>
    <s v="English"/>
    <s v="USA"/>
    <s v="PG-13"/>
    <s v="Henry Cavill"/>
    <x v="1246"/>
    <n v="15000"/>
    <n v="30134"/>
    <n v="19"/>
    <n v="0"/>
    <n v="4.9000000000000004"/>
    <n v="119"/>
    <n v="93"/>
    <n v="3749061"/>
    <n v="20000000"/>
    <x v="2203"/>
  </r>
  <r>
    <s v="The Collection"/>
    <n v="1"/>
    <d v="2012-05-24T00:00:00"/>
    <s v="Color"/>
    <x v="5"/>
    <s v="English"/>
    <s v="USA"/>
    <s v="R"/>
    <s v="Daniel Sharman"/>
    <x v="1247"/>
    <n v="1000"/>
    <n v="3818"/>
    <n v="87"/>
    <n v="14000"/>
    <n v="6.1"/>
    <n v="147"/>
    <n v="82"/>
    <n v="6842058"/>
    <n v="10000000"/>
    <x v="2204"/>
  </r>
  <r>
    <s v="The Dark Knight Rises"/>
    <n v="1"/>
    <d v="2012-07-18T00:00:00"/>
    <s v="Color"/>
    <x v="5"/>
    <s v="English"/>
    <s v="USA"/>
    <s v="PG-13"/>
    <s v="Tom Hardy"/>
    <x v="69"/>
    <n v="27000"/>
    <n v="106759"/>
    <n v="22000"/>
    <n v="164000"/>
    <n v="8.5"/>
    <n v="813"/>
    <n v="164"/>
    <n v="448130642"/>
    <n v="250000000"/>
    <x v="2205"/>
  </r>
  <r>
    <s v="The Devil Inside"/>
    <n v="1"/>
    <d v="2012-10-27T00:00:00"/>
    <s v="Color"/>
    <x v="4"/>
    <s v="English"/>
    <s v="USA"/>
    <s v="R"/>
    <s v="Fernanda Andrade"/>
    <x v="818"/>
    <n v="403"/>
    <n v="988"/>
    <n v="19"/>
    <n v="12000"/>
    <n v="4.2"/>
    <n v="225"/>
    <n v="83"/>
    <n v="53245055"/>
    <n v="1000000"/>
    <x v="2206"/>
  </r>
  <r>
    <s v="The Dictator"/>
    <n v="1"/>
    <d v="2012-04-15T00:00:00"/>
    <s v="Color"/>
    <x v="1"/>
    <s v="English"/>
    <s v="USA"/>
    <s v="R"/>
    <s v="Sayed Badreya"/>
    <x v="755"/>
    <n v="600"/>
    <n v="1375"/>
    <n v="119"/>
    <n v="59000"/>
    <n v="6.4"/>
    <n v="313"/>
    <n v="99"/>
    <n v="59617068"/>
    <n v="65000000"/>
    <x v="2207"/>
  </r>
  <r>
    <s v="The Expendables 2"/>
    <n v="1"/>
    <d v="2012-03-17T00:00:00"/>
    <s v="Color"/>
    <x v="5"/>
    <s v="English"/>
    <s v="USA"/>
    <s v="R"/>
    <s v="Jason Statham"/>
    <x v="231"/>
    <n v="26000"/>
    <n v="57881"/>
    <n v="165"/>
    <n v="108000"/>
    <n v="6.7"/>
    <n v="383"/>
    <n v="103"/>
    <n v="85017401"/>
    <n v="92000000"/>
    <x v="2208"/>
  </r>
  <r>
    <s v="The Five-Year Engagement"/>
    <n v="1"/>
    <d v="2012-08-02T00:00:00"/>
    <s v="Color"/>
    <x v="1"/>
    <s v="English"/>
    <s v="USA"/>
    <s v="R"/>
    <s v="Alison Brie"/>
    <x v="925"/>
    <n v="2000"/>
    <n v="3479"/>
    <n v="89"/>
    <n v="11000"/>
    <n v="6.2"/>
    <n v="232"/>
    <n v="131"/>
    <n v="28644770"/>
    <n v="30000000"/>
    <x v="2209"/>
  </r>
  <r>
    <s v="The Ghastly Love of Johnny X"/>
    <n v="1"/>
    <d v="2012-07-21T00:00:00"/>
    <s v="Black and White"/>
    <x v="1"/>
    <s v="English"/>
    <s v="USA"/>
    <s v="Not Rated"/>
    <s v="Kate Maberly"/>
    <x v="1248"/>
    <n v="416"/>
    <n v="1611"/>
    <n v="5"/>
    <n v="655"/>
    <n v="5.7"/>
    <n v="94"/>
    <n v="106"/>
    <n v="2436"/>
    <n v="2000000"/>
    <x v="2210"/>
  </r>
  <r>
    <s v="The Guilt Trip"/>
    <n v="1"/>
    <d v="2012-05-16T00:00:00"/>
    <s v="Color"/>
    <x v="1"/>
    <s v="English"/>
    <s v="USA"/>
    <s v="PG-13"/>
    <s v="Miriam Margolyes"/>
    <x v="819"/>
    <n v="405"/>
    <n v="1070"/>
    <n v="98"/>
    <n v="0"/>
    <n v="5.8"/>
    <n v="147"/>
    <n v="95"/>
    <n v="37101011"/>
    <n v="40000000"/>
    <x v="2211"/>
  </r>
  <r>
    <s v="The Hobbit: An Unexpected Journey"/>
    <n v="1"/>
    <d v="2012-05-06T00:00:00"/>
    <s v="Color"/>
    <x v="0"/>
    <s v="English"/>
    <s v="USA"/>
    <s v="PG-13"/>
    <s v="Aidan Turner"/>
    <x v="286"/>
    <n v="5000"/>
    <n v="9152"/>
    <n v="0"/>
    <n v="166000"/>
    <n v="7.9"/>
    <n v="645"/>
    <n v="182"/>
    <n v="303001229"/>
    <n v="180000000"/>
    <x v="2212"/>
  </r>
  <r>
    <s v="The Hunger Games"/>
    <n v="1"/>
    <d v="2012-11-15T00:00:00"/>
    <s v="Color"/>
    <x v="0"/>
    <s v="English"/>
    <s v="USA"/>
    <s v="PG-13"/>
    <s v="Jennifer Lawrence"/>
    <x v="508"/>
    <n v="34000"/>
    <n v="49942"/>
    <n v="378"/>
    <n v="140000"/>
    <n v="7.3"/>
    <n v="673"/>
    <n v="142"/>
    <n v="407999255"/>
    <n v="78000000"/>
    <x v="2213"/>
  </r>
  <r>
    <s v="The Hunt"/>
    <n v="1"/>
    <d v="2012-11-01T00:00:00"/>
    <s v="Color"/>
    <x v="2"/>
    <s v="Danish"/>
    <s v="Denmark"/>
    <s v="R"/>
    <s v="Thomas Bo Larsen"/>
    <x v="573"/>
    <n v="74"/>
    <n v="216"/>
    <n v="346"/>
    <n v="60000"/>
    <n v="8.3000000000000007"/>
    <n v="349"/>
    <n v="115"/>
    <n v="610968"/>
    <n v="3800000"/>
    <x v="2214"/>
  </r>
  <r>
    <s v="The Iceman"/>
    <n v="1"/>
    <d v="2012-05-02T00:00:00"/>
    <s v="Color"/>
    <x v="6"/>
    <s v="English"/>
    <s v="USA"/>
    <s v="R"/>
    <s v="Chris Evans"/>
    <x v="1249"/>
    <n v="11000"/>
    <n v="23187"/>
    <n v="34"/>
    <n v="20000"/>
    <n v="6.9"/>
    <n v="221"/>
    <n v="106"/>
    <n v="1939441"/>
    <n v="10000000"/>
    <x v="2215"/>
  </r>
  <r>
    <s v="The Impossible"/>
    <n v="1"/>
    <d v="2012-03-23T00:00:00"/>
    <s v="Color"/>
    <x v="2"/>
    <s v="English"/>
    <s v="Spain"/>
    <s v="PG-13"/>
    <s v="Naomi Watts"/>
    <x v="898"/>
    <n v="6000"/>
    <n v="7099"/>
    <n v="171"/>
    <n v="54000"/>
    <n v="7.6"/>
    <n v="371"/>
    <n v="114"/>
    <n v="18996755"/>
    <n v="45000000"/>
    <x v="2216"/>
  </r>
  <r>
    <s v="The Lords of Salem"/>
    <n v="1"/>
    <d v="2012-11-07T00:00:00"/>
    <s v="Color"/>
    <x v="2"/>
    <s v="English"/>
    <s v="USA"/>
    <s v="R"/>
    <s v="Sid Haig"/>
    <x v="477"/>
    <n v="1000"/>
    <n v="5158"/>
    <n v="0"/>
    <n v="15000"/>
    <n v="5.0999999999999996"/>
    <n v="234"/>
    <n v="101"/>
    <n v="1163508"/>
    <n v="2500000"/>
    <x v="2217"/>
  </r>
  <r>
    <s v="The Lucky One"/>
    <n v="1"/>
    <d v="2012-05-19T00:00:00"/>
    <s v="Color"/>
    <x v="2"/>
    <s v="English"/>
    <s v="USA"/>
    <s v="PG-13"/>
    <s v="Blythe Danner"/>
    <x v="209"/>
    <n v="713"/>
    <n v="1852"/>
    <n v="96"/>
    <n v="29000"/>
    <n v="6.5"/>
    <n v="170"/>
    <n v="101"/>
    <n v="60443237"/>
    <n v="25000000"/>
    <x v="2218"/>
  </r>
  <r>
    <s v="The Man with the Iron Fists"/>
    <n v="1"/>
    <d v="2012-07-08T00:00:00"/>
    <s v="Color"/>
    <x v="5"/>
    <s v="English"/>
    <s v="USA"/>
    <s v="R"/>
    <s v="Rick Yune"/>
    <x v="1250"/>
    <n v="746"/>
    <n v="2377"/>
    <n v="561"/>
    <n v="29000"/>
    <n v="5.4"/>
    <n v="208"/>
    <n v="107"/>
    <n v="15608545"/>
    <n v="15000000"/>
    <x v="2219"/>
  </r>
  <r>
    <s v="The Master"/>
    <n v="1"/>
    <d v="2012-02-26T00:00:00"/>
    <s v="Color"/>
    <x v="2"/>
    <s v="English"/>
    <s v="USA"/>
    <s v="R"/>
    <s v="Mike Howard"/>
    <x v="390"/>
    <n v="378"/>
    <n v="427"/>
    <n v="0"/>
    <n v="27000"/>
    <n v="7.1"/>
    <n v="546"/>
    <n v="144"/>
    <n v="16377274"/>
    <n v="32000000"/>
    <x v="2220"/>
  </r>
  <r>
    <s v="The Odd Life of Timothy Green"/>
    <n v="1"/>
    <d v="2012-02-16T00:00:00"/>
    <s v="Color"/>
    <x v="1"/>
    <s v="English"/>
    <s v="USA"/>
    <s v="PG"/>
    <s v="Jennifer Garner"/>
    <x v="502"/>
    <n v="3000"/>
    <n v="9069"/>
    <n v="54"/>
    <n v="11000"/>
    <n v="6.6"/>
    <n v="169"/>
    <n v="105"/>
    <n v="51853450"/>
    <n v="25000000"/>
    <x v="2221"/>
  </r>
  <r>
    <s v="The Oogieloves in the Big Balloon Adventure"/>
    <n v="1"/>
    <d v="2012-11-01T00:00:00"/>
    <s v="Color"/>
    <x v="0"/>
    <s v="English"/>
    <s v="USA"/>
    <s v="G"/>
    <s v="Chazz Palminteri"/>
    <x v="1251"/>
    <n v="979"/>
    <n v="1978"/>
    <n v="12"/>
    <n v="831"/>
    <n v="6.7"/>
    <n v="28"/>
    <n v="88"/>
    <n v="1064277"/>
    <n v="20000000"/>
    <x v="2222"/>
  </r>
  <r>
    <s v="The Other Dream Team"/>
    <n v="1"/>
    <d v="2012-07-06T00:00:00"/>
    <s v="Color"/>
    <x v="9"/>
    <s v="English"/>
    <s v="USA"/>
    <s v="Not Rated"/>
    <s v="Tommy Sheppard"/>
    <x v="1252"/>
    <n v="14"/>
    <n v="44"/>
    <n v="6"/>
    <n v="0"/>
    <n v="8.4"/>
    <n v="26"/>
    <n v="89"/>
    <n v="133778"/>
    <n v="500000"/>
    <x v="2223"/>
  </r>
  <r>
    <s v="The Perks of Being a Wallflower"/>
    <n v="1"/>
    <d v="2012-05-22T00:00:00"/>
    <s v="Color"/>
    <x v="2"/>
    <s v="English"/>
    <s v="USA"/>
    <s v="PG-13"/>
    <s v="Logan Lerman"/>
    <x v="1253"/>
    <n v="8000"/>
    <n v="13631"/>
    <n v="139"/>
    <n v="131000"/>
    <n v="8"/>
    <n v="364"/>
    <n v="102"/>
    <n v="17738570"/>
    <n v="13000000"/>
    <x v="2224"/>
  </r>
  <r>
    <s v="The Pirates! Band of Misfits"/>
    <n v="1"/>
    <d v="2012-07-04T00:00:00"/>
    <s v="Color"/>
    <x v="0"/>
    <s v="English"/>
    <s v="UK"/>
    <s v="PG"/>
    <s v="Salma Hayek"/>
    <x v="27"/>
    <n v="4000"/>
    <n v="6254"/>
    <n v="91"/>
    <n v="0"/>
    <n v="6.7"/>
    <n v="238"/>
    <n v="88"/>
    <n v="31051126"/>
    <n v="55000000"/>
    <x v="2225"/>
  </r>
  <r>
    <s v="The Place Beyond the Pines"/>
    <n v="1"/>
    <d v="2012-09-30T00:00:00"/>
    <s v="Color"/>
    <x v="3"/>
    <s v="English"/>
    <s v="USA"/>
    <s v="R"/>
    <s v="Ryan Gosling"/>
    <x v="1073"/>
    <n v="33000"/>
    <n v="34413"/>
    <n v="310"/>
    <n v="47000"/>
    <n v="7.3"/>
    <n v="417"/>
    <n v="140"/>
    <n v="21383298"/>
    <n v="15000000"/>
    <x v="2226"/>
  </r>
  <r>
    <s v="The Possession"/>
    <n v="1"/>
    <d v="2012-10-03T00:00:00"/>
    <s v="Color"/>
    <x v="4"/>
    <s v="English"/>
    <s v="USA"/>
    <s v="PG-13"/>
    <s v="Kyra Sedgwick"/>
    <x v="1254"/>
    <n v="941"/>
    <n v="2348"/>
    <n v="30"/>
    <n v="17000"/>
    <n v="5.9"/>
    <n v="264"/>
    <n v="92"/>
    <n v="49122319"/>
    <n v="14000000"/>
    <x v="2227"/>
  </r>
  <r>
    <s v="The Raven"/>
    <n v="1"/>
    <d v="2012-09-24T00:00:00"/>
    <s v="Color"/>
    <x v="3"/>
    <s v="English"/>
    <s v="USA"/>
    <s v="R"/>
    <s v="Pam Ferris"/>
    <x v="740"/>
    <n v="771"/>
    <n v="2356"/>
    <n v="160"/>
    <n v="35000"/>
    <n v="6.4"/>
    <n v="265"/>
    <n v="110"/>
    <n v="16005978"/>
    <n v="26000000"/>
    <x v="2228"/>
  </r>
  <r>
    <s v="The Sessions"/>
    <n v="1"/>
    <d v="2012-03-30T00:00:00"/>
    <s v="Color"/>
    <x v="6"/>
    <s v="English"/>
    <s v="USA"/>
    <s v="R"/>
    <s v="W. Earl Brown"/>
    <x v="1255"/>
    <n v="422"/>
    <n v="1899"/>
    <n v="20"/>
    <n v="11000"/>
    <n v="7.2"/>
    <n v="337"/>
    <n v="95"/>
    <n v="5997134"/>
    <n v="1000000"/>
    <x v="2229"/>
  </r>
  <r>
    <s v="The Sweeney"/>
    <n v="1"/>
    <d v="2012-07-11T00:00:00"/>
    <s v="Color"/>
    <x v="5"/>
    <s v="English"/>
    <s v="UK"/>
    <s v="R"/>
    <s v="Hayley Atwell"/>
    <x v="1256"/>
    <n v="2000"/>
    <n v="4810"/>
    <n v="63"/>
    <n v="0"/>
    <n v="6.1"/>
    <n v="111"/>
    <n v="112"/>
    <n v="26345"/>
    <n v="3000000"/>
    <x v="2230"/>
  </r>
  <r>
    <s v="The Twilight Saga: Breaking Dawn - Part 2"/>
    <n v="1"/>
    <d v="2012-05-16T00:00:00"/>
    <s v="Color"/>
    <x v="0"/>
    <s v="English"/>
    <s v="USA"/>
    <s v="PG-13"/>
    <s v="Robert Pattinson"/>
    <x v="594"/>
    <n v="21000"/>
    <n v="59177"/>
    <n v="386"/>
    <n v="65000"/>
    <n v="5.5"/>
    <n v="322"/>
    <n v="115"/>
    <n v="292298923"/>
    <n v="120000000"/>
    <x v="2231"/>
  </r>
  <r>
    <s v="The Vow"/>
    <n v="1"/>
    <d v="2012-09-10T00:00:00"/>
    <s v="Color"/>
    <x v="2"/>
    <s v="English"/>
    <s v="USA"/>
    <s v="PG-13"/>
    <s v="Channing Tatum"/>
    <x v="1257"/>
    <n v="17000"/>
    <n v="18322"/>
    <n v="23"/>
    <n v="32000"/>
    <n v="6.8"/>
    <n v="214"/>
    <n v="104"/>
    <n v="125014030"/>
    <n v="30000000"/>
    <x v="2232"/>
  </r>
  <r>
    <s v="The Watch"/>
    <n v="1"/>
    <d v="2012-08-07T00:00:00"/>
    <s v="Color"/>
    <x v="5"/>
    <s v="English"/>
    <s v="USA"/>
    <s v="R"/>
    <s v="Will Forte"/>
    <x v="1258"/>
    <n v="622"/>
    <n v="2488"/>
    <n v="82"/>
    <n v="15000"/>
    <n v="5.7"/>
    <n v="265"/>
    <n v="102"/>
    <n v="34350553"/>
    <n v="68000000"/>
    <x v="2233"/>
  </r>
  <r>
    <s v="The Woman in Black"/>
    <n v="1"/>
    <d v="2012-01-08T00:00:00"/>
    <s v="Color"/>
    <x v="2"/>
    <s v="English"/>
    <s v="UK"/>
    <s v="PG-13"/>
    <s v="Daniel Radcliffe"/>
    <x v="1259"/>
    <n v="11000"/>
    <n v="11946"/>
    <n v="43"/>
    <n v="29000"/>
    <n v="6.4"/>
    <n v="462"/>
    <n v="95"/>
    <n v="54322273"/>
    <n v="17000000"/>
    <x v="2234"/>
  </r>
  <r>
    <s v="The Words"/>
    <n v="1"/>
    <d v="2012-11-03T00:00:00"/>
    <s v="Color"/>
    <x v="2"/>
    <s v="English"/>
    <s v="USA"/>
    <s v="PG-13"/>
    <s v="J.K. Simmons"/>
    <x v="1260"/>
    <n v="24000"/>
    <n v="51355"/>
    <n v="49"/>
    <n v="21000"/>
    <n v="7.1"/>
    <n v="216"/>
    <n v="102"/>
    <n v="11434867"/>
    <n v="6000000"/>
    <x v="2235"/>
  </r>
  <r>
    <s v="Think Like a Man"/>
    <n v="1"/>
    <d v="2012-07-29T00:00:00"/>
    <s v="Color"/>
    <x v="1"/>
    <s v="English"/>
    <s v="USA"/>
    <s v="PG-13"/>
    <s v="Chris Brown"/>
    <x v="323"/>
    <n v="997"/>
    <n v="5165"/>
    <n v="167"/>
    <n v="0"/>
    <n v="6.6"/>
    <n v="77"/>
    <n v="122"/>
    <n v="91547205"/>
    <n v="12000000"/>
    <x v="2236"/>
  </r>
  <r>
    <s v="This Is 40"/>
    <n v="1"/>
    <d v="2012-08-02T00:00:00"/>
    <s v="Color"/>
    <x v="1"/>
    <s v="English"/>
    <s v="USA"/>
    <s v="R"/>
    <s v="Charlyne Yi"/>
    <x v="705"/>
    <n v="529"/>
    <n v="1050"/>
    <n v="0"/>
    <n v="18000"/>
    <n v="6.2"/>
    <n v="285"/>
    <n v="134"/>
    <n v="67523385"/>
    <n v="35000000"/>
    <x v="2237"/>
  </r>
  <r>
    <s v="This Means War"/>
    <n v="1"/>
    <d v="2012-12-15T00:00:00"/>
    <s v="Color"/>
    <x v="5"/>
    <s v="English"/>
    <s v="USA"/>
    <s v="PG-13"/>
    <s v="Tom Hardy"/>
    <x v="26"/>
    <n v="27000"/>
    <n v="29808"/>
    <n v="368"/>
    <n v="18000"/>
    <n v="6.3"/>
    <n v="241"/>
    <n v="103"/>
    <n v="54758461"/>
    <n v="65000000"/>
    <x v="2238"/>
  </r>
  <r>
    <s v="Tim and Eric's Billion Dollar Movie"/>
    <n v="1"/>
    <d v="2012-03-29T00:00:00"/>
    <s v="Color"/>
    <x v="1"/>
    <s v="English"/>
    <s v="USA"/>
    <s v="R"/>
    <s v="Michael Gross"/>
    <x v="1261"/>
    <n v="536"/>
    <n v="1467"/>
    <n v="78"/>
    <n v="0"/>
    <n v="5.3"/>
    <n v="82"/>
    <n v="93"/>
    <n v="200803"/>
    <n v="3000000"/>
    <x v="2239"/>
  </r>
  <r>
    <s v="To Rome with Love"/>
    <n v="1"/>
    <d v="2012-11-13T00:00:00"/>
    <s v="Color"/>
    <x v="1"/>
    <s v="English"/>
    <s v="USA"/>
    <s v="R"/>
    <s v="Ornella Muti"/>
    <x v="101"/>
    <n v="385"/>
    <n v="1205"/>
    <n v="11000"/>
    <n v="18000"/>
    <n v="6.3"/>
    <n v="275"/>
    <n v="112"/>
    <n v="16684352"/>
    <n v="17000000"/>
    <x v="2240"/>
  </r>
  <r>
    <s v="Underworld: Awakening"/>
    <n v="1"/>
    <d v="2012-02-24T00:00:00"/>
    <s v="Color"/>
    <x v="5"/>
    <s v="English"/>
    <s v="USA"/>
    <s v="R"/>
    <s v="Theo James"/>
    <x v="1262"/>
    <n v="5000"/>
    <n v="5861"/>
    <n v="24"/>
    <n v="24000"/>
    <n v="6.4"/>
    <n v="242"/>
    <n v="88"/>
    <n v="62321039"/>
    <n v="70000000"/>
    <x v="2241"/>
  </r>
  <r>
    <s v="Vamps"/>
    <n v="1"/>
    <d v="2012-06-12T00:00:00"/>
    <s v="Color"/>
    <x v="1"/>
    <s v="English"/>
    <s v="USA"/>
    <s v="PG-13"/>
    <s v="Taylor Negron"/>
    <x v="62"/>
    <n v="1000"/>
    <n v="3086"/>
    <n v="143"/>
    <n v="0"/>
    <n v="5.0999999999999996"/>
    <n v="54"/>
    <n v="92"/>
    <n v="2964"/>
    <n v="16000000"/>
    <x v="2242"/>
  </r>
  <r>
    <s v="What to Expect When You're Expecting"/>
    <n v="1"/>
    <d v="2012-03-18T00:00:00"/>
    <s v="Color"/>
    <x v="1"/>
    <s v="English"/>
    <s v="USA"/>
    <s v="PG-13"/>
    <s v="Anna Kendrick"/>
    <x v="693"/>
    <n v="10000"/>
    <n v="13396"/>
    <n v="52"/>
    <n v="14000"/>
    <n v="5.7"/>
    <n v="170"/>
    <n v="110"/>
    <n v="41102171"/>
    <n v="40000000"/>
    <x v="2243"/>
  </r>
  <r>
    <s v="Wrath of the Titans"/>
    <n v="1"/>
    <d v="2012-11-21T00:00:00"/>
    <s v="Color"/>
    <x v="5"/>
    <s v="English"/>
    <s v="USA"/>
    <s v="PG-13"/>
    <s v="Liam Neeson"/>
    <x v="463"/>
    <n v="14000"/>
    <n v="16184"/>
    <n v="473"/>
    <n v="19000"/>
    <n v="5.8"/>
    <n v="310"/>
    <n v="99"/>
    <n v="83640426"/>
    <n v="150000000"/>
    <x v="2244"/>
  </r>
  <r>
    <s v="Wreck-It Ralph"/>
    <n v="1"/>
    <d v="2012-09-25T00:00:00"/>
    <s v="Color"/>
    <x v="0"/>
    <s v="English"/>
    <s v="USA"/>
    <s v="PG"/>
    <s v="Jack McBrayer"/>
    <x v="1263"/>
    <n v="975"/>
    <n v="4451"/>
    <n v="66"/>
    <n v="40000"/>
    <n v="7.8"/>
    <n v="377"/>
    <n v="101"/>
    <n v="189412677"/>
    <n v="165000000"/>
    <x v="2245"/>
  </r>
  <r>
    <s v="Zero Dark Thirty"/>
    <n v="1"/>
    <d v="2012-08-02T00:00:00"/>
    <s v="Color"/>
    <x v="2"/>
    <s v="English"/>
    <s v="USA"/>
    <s v="R"/>
    <s v="Jennifer Ehle"/>
    <x v="372"/>
    <n v="1000"/>
    <n v="2759"/>
    <n v="0"/>
    <n v="39000"/>
    <n v="7.4"/>
    <n v="558"/>
    <n v="157"/>
    <n v="95720716"/>
    <n v="40000000"/>
    <x v="2246"/>
  </r>
  <r>
    <s v="12 Years a Slave"/>
    <n v="1"/>
    <d v="2013-11-09T00:00:00"/>
    <s v="Color"/>
    <x v="6"/>
    <s v="English"/>
    <s v="USA"/>
    <s v="R"/>
    <s v="QuvenzhanÃ© Wallis"/>
    <x v="1169"/>
    <n v="2000"/>
    <n v="4251"/>
    <n v="0"/>
    <n v="83000"/>
    <n v="8.1"/>
    <n v="597"/>
    <n v="134"/>
    <n v="56667870"/>
    <n v="20000000"/>
    <x v="2247"/>
  </r>
  <r>
    <s v="2 Guns"/>
    <n v="1"/>
    <d v="2013-12-07T00:00:00"/>
    <s v="Color"/>
    <x v="5"/>
    <s v="English"/>
    <s v="USA"/>
    <s v="R"/>
    <s v="Denzel Washington"/>
    <x v="1207"/>
    <n v="18000"/>
    <n v="20148"/>
    <n v="175"/>
    <n v="22000"/>
    <n v="6.7"/>
    <n v="265"/>
    <n v="109"/>
    <n v="75573300"/>
    <n v="61000000"/>
    <x v="2248"/>
  </r>
  <r>
    <s v="20 Feet from Stardom"/>
    <n v="1"/>
    <d v="2013-01-25T00:00:00"/>
    <s v="Color"/>
    <x v="9"/>
    <s v="English"/>
    <s v="USA"/>
    <s v="PG-13"/>
    <s v="Sheryl Crow"/>
    <x v="1264"/>
    <n v="130"/>
    <n v="198"/>
    <n v="9"/>
    <n v="14000"/>
    <n v="7.4"/>
    <n v="149"/>
    <n v="91"/>
    <n v="4946250"/>
    <n v="1000000"/>
    <x v="2249"/>
  </r>
  <r>
    <s v="21 &amp; Over"/>
    <n v="1"/>
    <d v="2013-04-26T00:00:00"/>
    <s v="Color"/>
    <x v="1"/>
    <s v="English"/>
    <s v="USA"/>
    <s v="R"/>
    <s v="Justin Chon"/>
    <x v="1265"/>
    <n v="552"/>
    <n v="2730"/>
    <n v="24"/>
    <n v="11000"/>
    <n v="5.9"/>
    <n v="168"/>
    <n v="93"/>
    <n v="25675765"/>
    <n v="13000000"/>
    <x v="2250"/>
  </r>
  <r>
    <s v="42"/>
    <n v="1"/>
    <d v="2013-01-22T00:00:00"/>
    <s v="Color"/>
    <x v="6"/>
    <s v="English"/>
    <s v="USA"/>
    <s v="PG-13"/>
    <s v="Harrison Ford"/>
    <x v="159"/>
    <n v="11000"/>
    <n v="16911"/>
    <n v="241"/>
    <n v="28000"/>
    <n v="7.5"/>
    <n v="216"/>
    <n v="128"/>
    <n v="95001343"/>
    <n v="40000000"/>
    <x v="2251"/>
  </r>
  <r>
    <s v="47 Ronin"/>
    <n v="1"/>
    <d v="2013-03-09T00:00:00"/>
    <s v="Color"/>
    <x v="5"/>
    <s v="English"/>
    <s v="USA"/>
    <s v="PG-13"/>
    <s v="Keanu Reeves"/>
    <x v="1266"/>
    <n v="18000"/>
    <n v="20965"/>
    <n v="47"/>
    <n v="35000"/>
    <n v="6.3"/>
    <n v="218"/>
    <n v="128"/>
    <n v="38297305"/>
    <n v="175000000"/>
    <x v="2252"/>
  </r>
  <r>
    <s v="A Good Day to Die Hard"/>
    <n v="1"/>
    <d v="2013-01-04T00:00:00"/>
    <s v="Color"/>
    <x v="5"/>
    <s v="English"/>
    <s v="USA"/>
    <s v="R"/>
    <s v="Bruce Willis"/>
    <x v="173"/>
    <n v="13000"/>
    <n v="15481"/>
    <n v="212"/>
    <n v="66000"/>
    <n v="5.3"/>
    <n v="412"/>
    <n v="101"/>
    <n v="67344392"/>
    <n v="92000000"/>
    <x v="2253"/>
  </r>
  <r>
    <s v="A Haunted House"/>
    <n v="1"/>
    <d v="2013-04-02T00:00:00"/>
    <s v="Color"/>
    <x v="1"/>
    <s v="English"/>
    <s v="USA"/>
    <s v="R"/>
    <s v="Essence Atkins"/>
    <x v="1267"/>
    <n v="713"/>
    <n v="3421"/>
    <n v="89"/>
    <n v="0"/>
    <n v="5.0999999999999996"/>
    <n v="129"/>
    <n v="86"/>
    <n v="40041683"/>
    <n v="2500000"/>
    <x v="2254"/>
  </r>
  <r>
    <s v="A Madea Christmas"/>
    <n v="1"/>
    <d v="2013-03-12T00:00:00"/>
    <s v="Color"/>
    <x v="1"/>
    <s v="English"/>
    <s v="USA"/>
    <s v="PG-13"/>
    <s v="Alicia Witt"/>
    <x v="792"/>
    <n v="975"/>
    <n v="3202"/>
    <n v="0"/>
    <n v="0"/>
    <n v="4.7"/>
    <n v="24"/>
    <n v="100"/>
    <n v="52528330"/>
    <n v="25000000"/>
    <x v="2255"/>
  </r>
  <r>
    <s v="About Time"/>
    <n v="1"/>
    <d v="2013-04-21T00:00:00"/>
    <s v="Color"/>
    <x v="2"/>
    <s v="English"/>
    <s v="UK"/>
    <s v="R"/>
    <s v="Tom Hughes"/>
    <x v="487"/>
    <n v="565"/>
    <n v="1595"/>
    <n v="628"/>
    <n v="105000"/>
    <n v="7.8"/>
    <n v="274"/>
    <n v="123"/>
    <n v="15294553"/>
    <n v="12000000"/>
    <x v="2256"/>
  </r>
  <r>
    <s v="Admission"/>
    <n v="1"/>
    <d v="2013-07-06T00:00:00"/>
    <s v="Color"/>
    <x v="1"/>
    <s v="English"/>
    <s v="USA"/>
    <s v="PG-13"/>
    <s v="Tina Fey"/>
    <x v="591"/>
    <n v="2000"/>
    <n v="3004"/>
    <n v="80"/>
    <n v="5000"/>
    <n v="5.7"/>
    <n v="150"/>
    <n v="107"/>
    <n v="18004225"/>
    <n v="13000000"/>
    <x v="2257"/>
  </r>
  <r>
    <s v="Adore"/>
    <n v="1"/>
    <d v="2013-04-27T00:00:00"/>
    <s v="Color"/>
    <x v="2"/>
    <s v="English"/>
    <s v="Australia"/>
    <s v="R"/>
    <s v="Robin Wright"/>
    <x v="1006"/>
    <n v="18000"/>
    <n v="25269"/>
    <n v="105"/>
    <n v="0"/>
    <n v="6.2"/>
    <n v="141"/>
    <n v="112"/>
    <n v="317125"/>
    <n v="16000000"/>
    <x v="2258"/>
  </r>
  <r>
    <s v="After Earth"/>
    <n v="1"/>
    <d v="2013-02-28T00:00:00"/>
    <s v="Color"/>
    <x v="5"/>
    <s v="English"/>
    <s v="USA"/>
    <s v="PG-13"/>
    <s v="Will Smith"/>
    <x v="144"/>
    <n v="10000"/>
    <n v="14168"/>
    <n v="0"/>
    <n v="37000"/>
    <n v="4.9000000000000004"/>
    <n v="349"/>
    <n v="100"/>
    <n v="60522097"/>
    <n v="130000000"/>
    <x v="2259"/>
  </r>
  <r>
    <s v="All Is Lost"/>
    <n v="1"/>
    <d v="2013-07-12T00:00:00"/>
    <s v="Color"/>
    <x v="5"/>
    <s v="English"/>
    <s v="USA"/>
    <s v="PG-13"/>
    <s v="Robert Redford"/>
    <x v="1159"/>
    <n v="0"/>
    <n v="0"/>
    <n v="78"/>
    <n v="18000"/>
    <n v="6.9"/>
    <n v="346"/>
    <n v="106"/>
    <n v="6262942"/>
    <n v="9000000"/>
    <x v="2260"/>
  </r>
  <r>
    <s v="American Hustle"/>
    <n v="1"/>
    <d v="2013-05-30T00:00:00"/>
    <s v="Color"/>
    <x v="3"/>
    <s v="English"/>
    <s v="USA"/>
    <s v="R"/>
    <s v="Jennifer Lawrence"/>
    <x v="588"/>
    <n v="34000"/>
    <n v="83012"/>
    <n v="737"/>
    <n v="63000"/>
    <n v="7.3"/>
    <n v="538"/>
    <n v="138"/>
    <n v="150117807"/>
    <n v="40000000"/>
    <x v="2261"/>
  </r>
  <r>
    <s v="Anchorman 2: The Legend Continues"/>
    <n v="1"/>
    <d v="2013-11-14T00:00:00"/>
    <s v="Color"/>
    <x v="1"/>
    <s v="English"/>
    <s v="USA"/>
    <s v="PG-13"/>
    <s v="Harrison Ford"/>
    <x v="555"/>
    <n v="11000"/>
    <n v="28176"/>
    <n v="285"/>
    <n v="41000"/>
    <n v="6.3"/>
    <n v="272"/>
    <n v="143"/>
    <n v="2175312"/>
    <n v="50000000"/>
    <x v="2262"/>
  </r>
  <r>
    <s v="Antarctica: A Year on Ice"/>
    <n v="1"/>
    <d v="2013-04-21T00:00:00"/>
    <s v="Color"/>
    <x v="0"/>
    <s v="English"/>
    <s v="New Zealand"/>
    <s v="PG"/>
    <s v="Josh Swanson"/>
    <x v="1268"/>
    <n v="53"/>
    <n v="86"/>
    <n v="9"/>
    <n v="0"/>
    <n v="7.6"/>
    <n v="31"/>
    <n v="91"/>
    <n v="287761"/>
    <n v="1000000"/>
    <x v="2263"/>
  </r>
  <r>
    <s v="August: Osage County"/>
    <n v="1"/>
    <d v="2013-05-15T00:00:00"/>
    <s v="Color"/>
    <x v="2"/>
    <s v="English"/>
    <s v="USA"/>
    <s v="R"/>
    <s v="Benedict Cumberbatch"/>
    <x v="1269"/>
    <n v="19000"/>
    <n v="39690"/>
    <n v="53"/>
    <n v="30000"/>
    <n v="7.3"/>
    <n v="322"/>
    <n v="121"/>
    <n v="37738400"/>
    <n v="25000000"/>
    <x v="2264"/>
  </r>
  <r>
    <s v="Bad Grandpa"/>
    <n v="1"/>
    <d v="2013-06-13T00:00:00"/>
    <s v="Color"/>
    <x v="1"/>
    <s v="English"/>
    <s v="USA"/>
    <s v="R"/>
    <s v="Jackson Nicoll"/>
    <x v="368"/>
    <n v="925"/>
    <n v="1018"/>
    <n v="79"/>
    <n v="26000"/>
    <n v="6.6"/>
    <n v="157"/>
    <n v="102"/>
    <n v="101978840"/>
    <n v="15000000"/>
    <x v="2265"/>
  </r>
  <r>
    <s v="Bad Words"/>
    <n v="1"/>
    <d v="2013-01-20T00:00:00"/>
    <s v="Color"/>
    <x v="1"/>
    <s v="English"/>
    <s v="USA"/>
    <s v="R"/>
    <s v="Beth Grant"/>
    <x v="1270"/>
    <n v="628"/>
    <n v="2061"/>
    <n v="0"/>
    <n v="0"/>
    <n v="6.7"/>
    <n v="126"/>
    <n v="89"/>
    <n v="7764027"/>
    <n v="10000000"/>
    <x v="2266"/>
  </r>
  <r>
    <s v="Baggage Claim"/>
    <n v="1"/>
    <d v="2013-12-08T00:00:00"/>
    <s v="Color"/>
    <x v="1"/>
    <s v="English"/>
    <s v="USA"/>
    <s v="PG-13"/>
    <s v="Djimon Hounsou"/>
    <x v="1271"/>
    <n v="3000"/>
    <n v="8097"/>
    <n v="68"/>
    <n v="0"/>
    <n v="5"/>
    <n v="52"/>
    <n v="96"/>
    <n v="21564616"/>
    <n v="8500000"/>
    <x v="2267"/>
  </r>
  <r>
    <s v="Battle of the Year"/>
    <n v="1"/>
    <d v="2013-01-24T00:00:00"/>
    <s v="Color"/>
    <x v="2"/>
    <s v="English"/>
    <s v="USA"/>
    <s v="PG-13"/>
    <s v="Chris Brown"/>
    <x v="1272"/>
    <n v="997"/>
    <n v="3177"/>
    <n v="9"/>
    <n v="0"/>
    <n v="5"/>
    <n v="65"/>
    <n v="110"/>
    <n v="8888355"/>
    <n v="20000000"/>
    <x v="2268"/>
  </r>
  <r>
    <s v="Beautiful Creatures"/>
    <n v="1"/>
    <d v="2013-08-13T00:00:00"/>
    <s v="Color"/>
    <x v="2"/>
    <s v="English"/>
    <s v="USA"/>
    <s v="PG-13"/>
    <s v="Alden Ehrenreich"/>
    <x v="858"/>
    <n v="1000"/>
    <n v="3580"/>
    <n v="98"/>
    <n v="14000"/>
    <n v="6.2"/>
    <n v="231"/>
    <n v="124"/>
    <n v="19445217"/>
    <n v="60000000"/>
    <x v="2269"/>
  </r>
  <r>
    <s v="Before Midnight"/>
    <n v="1"/>
    <d v="2013-09-25T00:00:00"/>
    <s v="Color"/>
    <x v="2"/>
    <s v="English"/>
    <s v="USA"/>
    <s v="R"/>
    <s v="Seamus Davey-Fitzpatrick"/>
    <x v="507"/>
    <n v="140"/>
    <n v="328"/>
    <n v="0"/>
    <n v="62000"/>
    <n v="7.9"/>
    <n v="405"/>
    <n v="109"/>
    <n v="8114507"/>
    <n v="3000000"/>
    <x v="2270"/>
  </r>
  <r>
    <s v="Begin Again"/>
    <n v="1"/>
    <d v="2013-05-22T00:00:00"/>
    <s v="Color"/>
    <x v="2"/>
    <s v="English"/>
    <s v="USA"/>
    <s v="R"/>
    <s v="James Corden"/>
    <x v="877"/>
    <n v="480"/>
    <n v="517"/>
    <n v="109"/>
    <n v="43000"/>
    <n v="7.4"/>
    <n v="283"/>
    <n v="104"/>
    <n v="16168741"/>
    <n v="8000000"/>
    <x v="2271"/>
  </r>
  <r>
    <s v="Black Nativity"/>
    <n v="1"/>
    <d v="2013-01-01T00:00:00"/>
    <s v="Color"/>
    <x v="2"/>
    <s v="English"/>
    <s v="USA"/>
    <s v="PG"/>
    <s v="Jennifer Hudson"/>
    <x v="1273"/>
    <n v="549"/>
    <n v="1373"/>
    <n v="148"/>
    <n v="0"/>
    <n v="4.4000000000000004"/>
    <n v="40"/>
    <n v="93"/>
    <n v="7017178"/>
    <n v="17500000"/>
    <x v="2272"/>
  </r>
  <r>
    <s v="Blood Ties"/>
    <n v="1"/>
    <d v="2013-01-17T00:00:00"/>
    <s v="Color"/>
    <x v="3"/>
    <s v="English"/>
    <s v="France"/>
    <s v="R"/>
    <s v="Mila Kunis"/>
    <x v="1094"/>
    <n v="15000"/>
    <n v="18442"/>
    <n v="0"/>
    <n v="0"/>
    <n v="6.5"/>
    <n v="91"/>
    <n v="144"/>
    <n v="41229"/>
    <n v="25500000"/>
    <x v="2273"/>
  </r>
  <r>
    <s v="Blue Jasmine"/>
    <n v="1"/>
    <d v="2013-08-28T00:00:00"/>
    <s v="Color"/>
    <x v="2"/>
    <s v="English"/>
    <s v="USA"/>
    <s v="PG-13"/>
    <s v="Sally Hawkins"/>
    <x v="101"/>
    <n v="594"/>
    <n v="1353"/>
    <n v="11000"/>
    <n v="36000"/>
    <n v="7.3"/>
    <n v="415"/>
    <n v="98"/>
    <n v="33404871"/>
    <n v="18000000"/>
    <x v="2274"/>
  </r>
  <r>
    <s v="Blue Ruin"/>
    <n v="1"/>
    <d v="2013-06-22T00:00:00"/>
    <s v="Color"/>
    <x v="3"/>
    <s v="English"/>
    <s v="USA"/>
    <s v="R"/>
    <s v="Devin Ratray"/>
    <x v="1274"/>
    <n v="1000"/>
    <n v="1528"/>
    <n v="57"/>
    <n v="0"/>
    <n v="7.1"/>
    <n v="279"/>
    <n v="90"/>
    <n v="258113"/>
    <n v="1066167"/>
    <x v="2275"/>
  </r>
  <r>
    <s v="Broken City"/>
    <n v="1"/>
    <d v="2013-05-15T00:00:00"/>
    <s v="Color"/>
    <x v="3"/>
    <s v="English"/>
    <s v="USA"/>
    <s v="R"/>
    <s v="Alona Tal"/>
    <x v="1275"/>
    <n v="1000"/>
    <n v="2073"/>
    <n v="90"/>
    <n v="0"/>
    <n v="6.2"/>
    <n v="298"/>
    <n v="109"/>
    <n v="19692608"/>
    <n v="35000000"/>
    <x v="2276"/>
  </r>
  <r>
    <s v="Buen DÃ­a, RamÃ³n"/>
    <n v="1"/>
    <d v="2013-06-11T00:00:00"/>
    <s v="Color"/>
    <x v="2"/>
    <s v="German"/>
    <s v="Mexico"/>
    <s v="PG-13"/>
    <s v="Hector Kotsifakis"/>
    <x v="1276"/>
    <n v="623"/>
    <n v="824"/>
    <n v="45"/>
    <n v="0"/>
    <n v="7.7"/>
    <n v="26"/>
    <n v="120"/>
    <n v="100412"/>
    <n v="4000000"/>
    <x v="2277"/>
  </r>
  <r>
    <s v="Captain Phillips"/>
    <n v="1"/>
    <d v="2013-04-29T00:00:00"/>
    <s v="Color"/>
    <x v="6"/>
    <s v="English"/>
    <s v="USA"/>
    <s v="PG-13"/>
    <s v="Tom Hanks"/>
    <x v="329"/>
    <n v="15000"/>
    <n v="16281"/>
    <n v="521"/>
    <n v="65000"/>
    <n v="7.9"/>
    <n v="491"/>
    <n v="134"/>
    <n v="107100855"/>
    <n v="55000000"/>
    <x v="2278"/>
  </r>
  <r>
    <s v="Carrie"/>
    <n v="1"/>
    <d v="2013-09-01T00:00:00"/>
    <s v="Color"/>
    <x v="2"/>
    <s v="English"/>
    <s v="USA"/>
    <s v="R"/>
    <s v="ChloÃ« Grace Moretz"/>
    <x v="959"/>
    <n v="17000"/>
    <n v="20051"/>
    <n v="108"/>
    <n v="39000"/>
    <n v="5.9"/>
    <n v="359"/>
    <n v="100"/>
    <n v="35266619"/>
    <n v="30000000"/>
    <x v="2279"/>
  </r>
  <r>
    <s v="Cheap Thrills"/>
    <n v="1"/>
    <d v="2013-12-19T00:00:00"/>
    <s v="Color"/>
    <x v="1"/>
    <s v="English"/>
    <s v="USA"/>
    <s v="Not Rated"/>
    <s v="Brighton Sharbino"/>
    <x v="1277"/>
    <n v="3000"/>
    <n v="4729"/>
    <n v="3"/>
    <n v="0"/>
    <n v="6.8"/>
    <n v="193"/>
    <n v="88"/>
    <n v="59379"/>
    <n v="200000"/>
    <x v="2280"/>
  </r>
  <r>
    <s v="Cinco de Mayo, La Batalla"/>
    <n v="1"/>
    <d v="2013-03-14T00:00:00"/>
    <s v="Color"/>
    <x v="2"/>
    <s v="Spanish"/>
    <s v="Mexico"/>
    <s v="R"/>
    <s v="Jorge Luis Moreno"/>
    <x v="1278"/>
    <n v="78"/>
    <n v="221"/>
    <n v="21"/>
    <n v="874"/>
    <n v="6.2"/>
    <n v="12"/>
    <n v="125"/>
    <n v="169379"/>
    <n v="10000000"/>
    <x v="2281"/>
  </r>
  <r>
    <s v="Cloudy with a Chance of Meatballs 2"/>
    <n v="1"/>
    <d v="2013-11-11T00:00:00"/>
    <s v="Color"/>
    <x v="8"/>
    <s v="English"/>
    <s v="USA"/>
    <s v="PG"/>
    <s v="Will Forte"/>
    <x v="1279"/>
    <n v="622"/>
    <n v="848"/>
    <n v="18"/>
    <n v="15000"/>
    <n v="6.5"/>
    <n v="169"/>
    <n v="95"/>
    <n v="119793567"/>
    <n v="78000000"/>
    <x v="2282"/>
  </r>
  <r>
    <s v="Dallas Buyers Club"/>
    <n v="1"/>
    <d v="2013-03-17T00:00:00"/>
    <s v="Color"/>
    <x v="6"/>
    <s v="English"/>
    <s v="USA"/>
    <s v="R"/>
    <s v="Matthew McConaughey"/>
    <x v="1065"/>
    <n v="11000"/>
    <n v="17738"/>
    <n v="212"/>
    <n v="65000"/>
    <n v="8"/>
    <n v="471"/>
    <n v="117"/>
    <n v="27296514"/>
    <n v="5000000"/>
    <x v="2283"/>
  </r>
  <r>
    <s v="Dead Man Down"/>
    <n v="1"/>
    <d v="2013-08-30T00:00:00"/>
    <s v="Color"/>
    <x v="5"/>
    <s v="English"/>
    <s v="USA"/>
    <s v="R"/>
    <s v="Dominic Cooper"/>
    <x v="1280"/>
    <n v="3000"/>
    <n v="4253"/>
    <n v="76"/>
    <n v="0"/>
    <n v="6.5"/>
    <n v="217"/>
    <n v="118"/>
    <n v="10880926"/>
    <n v="30000000"/>
    <x v="2284"/>
  </r>
  <r>
    <s v="Delivery Man"/>
    <n v="1"/>
    <d v="2013-04-07T00:00:00"/>
    <s v="Color"/>
    <x v="1"/>
    <s v="English"/>
    <s v="USA"/>
    <s v="PG-13"/>
    <s v="Jack Reynor"/>
    <x v="1281"/>
    <n v="390"/>
    <n v="1006"/>
    <n v="31"/>
    <n v="0"/>
    <n v="6.4"/>
    <n v="168"/>
    <n v="105"/>
    <n v="30659817"/>
    <n v="26000000"/>
    <x v="2285"/>
  </r>
  <r>
    <s v="Despicable Me 2"/>
    <n v="1"/>
    <d v="2013-06-14T00:00:00"/>
    <s v="Color"/>
    <x v="8"/>
    <s v="English"/>
    <s v="USA"/>
    <s v="PG"/>
    <s v="Steve Carell"/>
    <x v="1078"/>
    <n v="7000"/>
    <n v="11905"/>
    <n v="275"/>
    <n v="56000"/>
    <n v="7.5"/>
    <n v="306"/>
    <n v="98"/>
    <n v="368049635"/>
    <n v="76000000"/>
    <x v="2286"/>
  </r>
  <r>
    <s v="Don Jon"/>
    <n v="1"/>
    <d v="2013-10-24T00:00:00"/>
    <s v="Color"/>
    <x v="1"/>
    <s v="English"/>
    <s v="USA"/>
    <s v="R"/>
    <s v="Joseph Gordon-Levitt"/>
    <x v="1282"/>
    <n v="23000"/>
    <n v="44265"/>
    <n v="23000"/>
    <n v="33000"/>
    <n v="6.6"/>
    <n v="364"/>
    <n v="90"/>
    <n v="24475193"/>
    <n v="3000000"/>
    <x v="2287"/>
  </r>
  <r>
    <s v="Elysium"/>
    <n v="1"/>
    <d v="2013-07-12T00:00:00"/>
    <s v="Color"/>
    <x v="5"/>
    <s v="English"/>
    <s v="USA"/>
    <s v="R"/>
    <s v="Matt Damon"/>
    <x v="1013"/>
    <n v="13000"/>
    <n v="17689"/>
    <n v="662"/>
    <n v="61000"/>
    <n v="6.6"/>
    <n v="476"/>
    <n v="109"/>
    <n v="93050117"/>
    <n v="115000000"/>
    <x v="2288"/>
  </r>
  <r>
    <s v="Ender's Game"/>
    <n v="1"/>
    <d v="2013-09-23T00:00:00"/>
    <s v="Color"/>
    <x v="5"/>
    <s v="English"/>
    <s v="USA"/>
    <s v="PG-13"/>
    <s v="Harrison Ford"/>
    <x v="737"/>
    <n v="11000"/>
    <n v="12908"/>
    <n v="151"/>
    <n v="123000"/>
    <n v="6.7"/>
    <n v="326"/>
    <n v="114"/>
    <n v="61656849"/>
    <n v="110000000"/>
    <x v="2289"/>
  </r>
  <r>
    <s v="Enough Said"/>
    <n v="1"/>
    <d v="2013-03-14T00:00:00"/>
    <s v="Color"/>
    <x v="1"/>
    <s v="English"/>
    <s v="USA"/>
    <s v="PG-13"/>
    <s v="Christopher Nicholas Smith"/>
    <x v="235"/>
    <n v="434"/>
    <n v="1183"/>
    <n v="132"/>
    <n v="12000"/>
    <n v="7.1"/>
    <n v="231"/>
    <n v="93"/>
    <n v="17536788"/>
    <n v="8000000"/>
    <x v="2290"/>
  </r>
  <r>
    <s v="Epic"/>
    <n v="1"/>
    <d v="2013-03-19T00:00:00"/>
    <s v="Color"/>
    <x v="0"/>
    <s v="English"/>
    <s v="USA"/>
    <s v="PG"/>
    <s v="Josh Hutcherson"/>
    <x v="365"/>
    <n v="14000"/>
    <n v="14552"/>
    <n v="77"/>
    <n v="17000"/>
    <n v="6.7"/>
    <n v="203"/>
    <n v="102"/>
    <n v="107515297"/>
    <n v="100000000"/>
    <x v="2291"/>
  </r>
  <r>
    <s v="Escape from Planet Earth"/>
    <n v="1"/>
    <d v="2013-11-15T00:00:00"/>
    <s v="Color"/>
    <x v="0"/>
    <s v="English"/>
    <s v="USA"/>
    <s v="PG"/>
    <s v="Brendan Fraser"/>
    <x v="1283"/>
    <n v="3000"/>
    <n v="3361"/>
    <n v="7"/>
    <n v="0"/>
    <n v="5.9"/>
    <n v="83"/>
    <n v="89"/>
    <n v="57011847"/>
    <n v="40000000"/>
    <x v="2292"/>
  </r>
  <r>
    <s v="Escape Plan"/>
    <n v="1"/>
    <d v="2013-04-10T00:00:00"/>
    <s v="Color"/>
    <x v="5"/>
    <s v="English"/>
    <s v="USA"/>
    <s v="R"/>
    <s v="Sylvester Stallone"/>
    <x v="657"/>
    <n v="13000"/>
    <n v="15708"/>
    <n v="101"/>
    <n v="34000"/>
    <n v="6.7"/>
    <n v="286"/>
    <n v="115"/>
    <n v="25121291"/>
    <n v="50000000"/>
    <x v="2293"/>
  </r>
  <r>
    <s v="Evil Dead"/>
    <n v="1"/>
    <d v="2013-10-10T00:00:00"/>
    <s v="Color"/>
    <x v="4"/>
    <s v="English"/>
    <s v="USA"/>
    <s v="R"/>
    <s v="Lou Taylor Pucci"/>
    <x v="1284"/>
    <n v="394"/>
    <n v="673"/>
    <n v="201"/>
    <n v="70000"/>
    <n v="6.5"/>
    <n v="543"/>
    <n v="96"/>
    <n v="54239856"/>
    <n v="17000000"/>
    <x v="2294"/>
  </r>
  <r>
    <s v="Free Birds"/>
    <n v="1"/>
    <d v="2013-12-15T00:00:00"/>
    <s v="Color"/>
    <x v="0"/>
    <s v="English"/>
    <s v="USA"/>
    <s v="PG"/>
    <s v="Amy Poehler"/>
    <x v="1090"/>
    <n v="1000"/>
    <n v="3104"/>
    <n v="39"/>
    <n v="0"/>
    <n v="5.9"/>
    <n v="118"/>
    <n v="91"/>
    <n v="55747724"/>
    <n v="55000000"/>
    <x v="2295"/>
  </r>
  <r>
    <s v="Frozen"/>
    <n v="1"/>
    <d v="2013-03-23T00:00:00"/>
    <s v="Color"/>
    <x v="0"/>
    <s v="English"/>
    <s v="USA"/>
    <s v="PG"/>
    <s v="Josh Gad"/>
    <x v="1285"/>
    <n v="1000"/>
    <n v="2582"/>
    <n v="69"/>
    <n v="58000"/>
    <n v="7.6"/>
    <n v="406"/>
    <n v="102"/>
    <n v="400736600"/>
    <n v="150000000"/>
    <x v="2296"/>
  </r>
  <r>
    <s v="Fruitvale Station"/>
    <n v="1"/>
    <d v="2013-05-13T00:00:00"/>
    <s v="Color"/>
    <x v="6"/>
    <s v="English"/>
    <s v="USA"/>
    <s v="R"/>
    <s v="Ahna O'Reilly"/>
    <x v="1286"/>
    <n v="282"/>
    <n v="687"/>
    <n v="0"/>
    <n v="17000"/>
    <n v="7.5"/>
    <n v="327"/>
    <n v="85"/>
    <n v="16097842"/>
    <n v="900000"/>
    <x v="2297"/>
  </r>
  <r>
    <s v="G.I. Joe: Retaliation"/>
    <n v="1"/>
    <d v="2013-11-21T00:00:00"/>
    <s v="Color"/>
    <x v="5"/>
    <s v="English"/>
    <s v="USA"/>
    <s v="PG-13"/>
    <s v="Channing Tatum"/>
    <x v="958"/>
    <n v="17000"/>
    <n v="31958"/>
    <n v="209"/>
    <n v="42000"/>
    <n v="5.8"/>
    <n v="351"/>
    <n v="122"/>
    <n v="122512052"/>
    <n v="130000000"/>
    <x v="2298"/>
  </r>
  <r>
    <s v="Gangster Squad"/>
    <n v="1"/>
    <d v="2013-06-13T00:00:00"/>
    <s v="Color"/>
    <x v="5"/>
    <s v="English"/>
    <s v="USA"/>
    <s v="R"/>
    <s v="Ryan Gosling"/>
    <x v="1069"/>
    <n v="33000"/>
    <n v="34738"/>
    <n v="181"/>
    <n v="40000"/>
    <n v="6.7"/>
    <n v="415"/>
    <n v="113"/>
    <n v="45996718"/>
    <n v="60000000"/>
    <x v="2299"/>
  </r>
  <r>
    <s v="Getaway"/>
    <n v="1"/>
    <d v="2013-03-25T00:00:00"/>
    <s v="Color"/>
    <x v="5"/>
    <s v="English"/>
    <s v="USA"/>
    <s v="PG-13"/>
    <s v="Rebecca Budig"/>
    <x v="648"/>
    <n v="210"/>
    <n v="676"/>
    <n v="31"/>
    <n v="4000"/>
    <n v="4.4000000000000004"/>
    <n v="146"/>
    <n v="90"/>
    <n v="10494494"/>
    <n v="18000000"/>
    <x v="2300"/>
  </r>
  <r>
    <s v="Gravity"/>
    <n v="1"/>
    <d v="2013-04-06T00:00:00"/>
    <s v="Color"/>
    <x v="0"/>
    <s v="English"/>
    <s v="UK"/>
    <s v="PG-13"/>
    <s v="Phaldut Sharma"/>
    <x v="309"/>
    <n v="39"/>
    <n v="87"/>
    <n v="0"/>
    <n v="147000"/>
    <n v="7.8"/>
    <n v="738"/>
    <n v="91"/>
    <n v="274084951"/>
    <n v="100000000"/>
    <x v="2301"/>
  </r>
  <r>
    <s v="Grown Ups 2"/>
    <n v="1"/>
    <d v="2013-05-12T00:00:00"/>
    <s v="Color"/>
    <x v="1"/>
    <s v="English"/>
    <s v="USA"/>
    <s v="PG-13"/>
    <s v="Steve Buscemi"/>
    <x v="263"/>
    <n v="12000"/>
    <n v="39269"/>
    <n v="221"/>
    <n v="14000"/>
    <n v="5.4"/>
    <n v="139"/>
    <n v="101"/>
    <n v="133668525"/>
    <n v="80000000"/>
    <x v="2302"/>
  </r>
  <r>
    <s v="Grudge Match"/>
    <n v="1"/>
    <d v="2013-01-10T00:00:00"/>
    <s v="Color"/>
    <x v="1"/>
    <s v="English"/>
    <s v="USA"/>
    <s v="PG-13"/>
    <s v="Robert De Niro"/>
    <x v="79"/>
    <n v="22000"/>
    <n v="36009"/>
    <n v="88"/>
    <n v="12000"/>
    <n v="6.4"/>
    <n v="211"/>
    <n v="113"/>
    <n v="29802761"/>
    <n v="40000000"/>
    <x v="2303"/>
  </r>
  <r>
    <s v="Hansel &amp; Gretel: Witch Hunters"/>
    <n v="1"/>
    <d v="2013-08-11T00:00:00"/>
    <s v="Color"/>
    <x v="5"/>
    <s v="English"/>
    <s v="Germany"/>
    <s v="R"/>
    <s v="Jeremy Renner"/>
    <x v="1011"/>
    <n v="10000"/>
    <n v="11946"/>
    <n v="75"/>
    <n v="45000"/>
    <n v="6.1"/>
    <n v="349"/>
    <n v="98"/>
    <n v="55682070"/>
    <n v="50000000"/>
    <x v="2304"/>
  </r>
  <r>
    <s v="Her"/>
    <n v="1"/>
    <d v="2013-03-09T00:00:00"/>
    <s v="Color"/>
    <x v="2"/>
    <s v="English"/>
    <s v="USA"/>
    <s v="R"/>
    <s v="Scarlett Johansson"/>
    <x v="315"/>
    <n v="19000"/>
    <n v="19359"/>
    <n v="0"/>
    <n v="148000"/>
    <n v="8"/>
    <n v="574"/>
    <n v="126"/>
    <n v="25556065"/>
    <n v="23000000"/>
    <x v="2305"/>
  </r>
  <r>
    <s v="Home Run"/>
    <n v="1"/>
    <d v="2013-09-15T00:00:00"/>
    <s v="Color"/>
    <x v="2"/>
    <s v="English"/>
    <s v="USA"/>
    <s v="PG-13"/>
    <s v="Vivica A. Fox"/>
    <x v="1287"/>
    <n v="890"/>
    <n v="2681"/>
    <n v="29"/>
    <n v="0"/>
    <n v="6"/>
    <n v="10"/>
    <n v="113"/>
    <n v="2859955"/>
    <n v="1200000"/>
    <x v="2306"/>
  </r>
  <r>
    <s v="Homefront"/>
    <n v="1"/>
    <d v="2013-10-21T00:00:00"/>
    <s v="Color"/>
    <x v="5"/>
    <s v="English"/>
    <s v="USA"/>
    <s v="R"/>
    <s v="Jason Statham"/>
    <x v="188"/>
    <n v="26000"/>
    <n v="39989"/>
    <n v="39"/>
    <n v="15000"/>
    <n v="6.5"/>
    <n v="203"/>
    <n v="100"/>
    <n v="19783777"/>
    <n v="22000000"/>
    <x v="2307"/>
  </r>
  <r>
    <s v="Identity Thief"/>
    <n v="1"/>
    <d v="2013-03-15T00:00:00"/>
    <s v="Color"/>
    <x v="1"/>
    <s v="English"/>
    <s v="USA"/>
    <s v="R"/>
    <s v="Jon Favreau"/>
    <x v="926"/>
    <n v="4000"/>
    <n v="5826"/>
    <n v="91"/>
    <n v="17000"/>
    <n v="5.7"/>
    <n v="275"/>
    <n v="120"/>
    <n v="134455175"/>
    <n v="35000000"/>
    <x v="2308"/>
  </r>
  <r>
    <s v="Inside Llewyn Davis"/>
    <n v="1"/>
    <d v="2013-02-12T00:00:00"/>
    <s v="Color"/>
    <x v="2"/>
    <s v="English"/>
    <s v="USA"/>
    <s v="R"/>
    <s v="Justin Timberlake"/>
    <x v="632"/>
    <n v="3000"/>
    <n v="4082"/>
    <n v="1000"/>
    <n v="26000"/>
    <n v="7.4"/>
    <n v="535"/>
    <n v="104"/>
    <n v="13214255"/>
    <n v="11000000"/>
    <x v="2309"/>
  </r>
  <r>
    <s v="Insidious: Chapter 2"/>
    <n v="1"/>
    <d v="2013-07-08T00:00:00"/>
    <s v="Color"/>
    <x v="10"/>
    <s v="English"/>
    <s v="USA"/>
    <s v="PG-13"/>
    <s v="Lin Shaye"/>
    <x v="609"/>
    <n v="852"/>
    <n v="2975"/>
    <n v="0"/>
    <n v="35000"/>
    <n v="6.6"/>
    <n v="318"/>
    <n v="106"/>
    <n v="83574831"/>
    <n v="5000000"/>
    <x v="2310"/>
  </r>
  <r>
    <s v="Instructions Not Included"/>
    <n v="1"/>
    <d v="2013-03-04T00:00:00"/>
    <s v="Color"/>
    <x v="1"/>
    <s v="Spanish"/>
    <s v="Mexico"/>
    <s v="PG-13"/>
    <s v="Eugenio Derbez"/>
    <x v="1288"/>
    <n v="399"/>
    <n v="688"/>
    <n v="399"/>
    <n v="14000"/>
    <n v="7.6"/>
    <n v="41"/>
    <n v="115"/>
    <n v="44456509"/>
    <n v="5000000"/>
    <x v="2311"/>
  </r>
  <r>
    <s v="Iron Man 3"/>
    <n v="1"/>
    <d v="2013-04-21T00:00:00"/>
    <s v="Color"/>
    <x v="5"/>
    <s v="English"/>
    <s v="USA"/>
    <s v="PG-13"/>
    <s v="Robert Downey Jr."/>
    <x v="682"/>
    <n v="21000"/>
    <n v="30426"/>
    <n v="1000"/>
    <n v="95000"/>
    <n v="7.2"/>
    <n v="608"/>
    <n v="195"/>
    <n v="408992272"/>
    <n v="200000000"/>
    <x v="2312"/>
  </r>
  <r>
    <s v="Jack the Giant Slayer"/>
    <n v="1"/>
    <d v="2013-09-24T00:00:00"/>
    <s v="Color"/>
    <x v="0"/>
    <s v="English"/>
    <s v="USA"/>
    <s v="PG-13"/>
    <s v="Eddie Marsan"/>
    <x v="155"/>
    <n v="979"/>
    <n v="1766"/>
    <n v="0"/>
    <n v="22000"/>
    <n v="6.3"/>
    <n v="338"/>
    <n v="114"/>
    <n v="65171860"/>
    <n v="195000000"/>
    <x v="2313"/>
  </r>
  <r>
    <s v="Joe"/>
    <n v="1"/>
    <d v="2013-05-06T00:00:00"/>
    <s v="Color"/>
    <x v="2"/>
    <s v="English"/>
    <s v="USA"/>
    <s v="R"/>
    <s v="Nicolas Cage"/>
    <x v="45"/>
    <n v="12000"/>
    <n v="13607"/>
    <n v="234"/>
    <n v="11000"/>
    <n v="6.9"/>
    <n v="232"/>
    <n v="117"/>
    <n v="371897"/>
    <n v="4000000"/>
    <x v="2314"/>
  </r>
  <r>
    <s v="Kevin Hart: Let Me Explain"/>
    <n v="1"/>
    <d v="2013-04-04T00:00:00"/>
    <s v="Color"/>
    <x v="1"/>
    <s v="English"/>
    <s v="USA"/>
    <s v="R"/>
    <s v="David Jason Perez"/>
    <x v="1289"/>
    <n v="1000"/>
    <n v="1385"/>
    <n v="15"/>
    <n v="0"/>
    <n v="6.7"/>
    <n v="26"/>
    <n v="75"/>
    <n v="32230907"/>
    <n v="2500000"/>
    <x v="2315"/>
  </r>
  <r>
    <s v="Kick-Ass 2"/>
    <n v="1"/>
    <d v="2013-07-24T00:00:00"/>
    <s v="Color"/>
    <x v="5"/>
    <s v="English"/>
    <s v="USA"/>
    <s v="R"/>
    <s v="ChloÃ« Grace Moretz"/>
    <x v="655"/>
    <n v="17000"/>
    <n v="19168"/>
    <n v="65"/>
    <n v="36000"/>
    <n v="6.6"/>
    <n v="350"/>
    <n v="103"/>
    <n v="28751715"/>
    <n v="28000000"/>
    <x v="2316"/>
  </r>
  <r>
    <s v="Labor Day"/>
    <n v="1"/>
    <d v="2013-05-06T00:00:00"/>
    <s v="Color"/>
    <x v="2"/>
    <s v="English"/>
    <s v="USA"/>
    <s v="PG-13"/>
    <s v="J.K. Simmons"/>
    <x v="704"/>
    <n v="24000"/>
    <n v="39307"/>
    <n v="655"/>
    <n v="0"/>
    <n v="6.9"/>
    <n v="217"/>
    <n v="111"/>
    <n v="13362308"/>
    <n v="18000000"/>
    <x v="2317"/>
  </r>
  <r>
    <s v="Last Vegas"/>
    <n v="1"/>
    <d v="2013-05-07T00:00:00"/>
    <s v="Color"/>
    <x v="1"/>
    <s v="English"/>
    <s v="USA"/>
    <s v="PG-13"/>
    <s v="Robert De Niro"/>
    <x v="123"/>
    <n v="22000"/>
    <n v="35694"/>
    <n v="226"/>
    <n v="27000"/>
    <n v="6.6"/>
    <n v="222"/>
    <n v="105"/>
    <n v="63910583"/>
    <n v="28000000"/>
    <x v="2318"/>
  </r>
  <r>
    <s v="Lee Daniels' The Butler"/>
    <n v="1"/>
    <d v="2013-03-18T00:00:00"/>
    <s v="Color"/>
    <x v="6"/>
    <s v="English"/>
    <s v="USA"/>
    <s v="PG-13"/>
    <s v="Alex Pettyfer"/>
    <x v="1037"/>
    <n v="15000"/>
    <n v="20035"/>
    <n v="304"/>
    <n v="41000"/>
    <n v="7.2"/>
    <n v="304"/>
    <n v="132"/>
    <n v="116631310"/>
    <n v="30000000"/>
    <x v="2319"/>
  </r>
  <r>
    <s v="Legends of Oz: Dorothy's Return"/>
    <n v="1"/>
    <d v="2013-08-03T00:00:00"/>
    <s v="Color"/>
    <x v="0"/>
    <s v="English"/>
    <s v="USA"/>
    <s v="PG"/>
    <s v="Lea Michele"/>
    <x v="585"/>
    <n v="2000"/>
    <n v="6946"/>
    <n v="6"/>
    <n v="5000"/>
    <n v="5.6"/>
    <n v="51"/>
    <n v="88"/>
    <n v="8460990"/>
    <n v="70000000"/>
    <x v="2320"/>
  </r>
  <r>
    <s v="Lone Survivor"/>
    <n v="1"/>
    <d v="2013-05-15T00:00:00"/>
    <s v="Color"/>
    <x v="5"/>
    <s v="English"/>
    <s v="USA"/>
    <s v="R"/>
    <s v="Jerry Ferrara"/>
    <x v="532"/>
    <n v="480"/>
    <n v="1261"/>
    <n v="532"/>
    <n v="58000"/>
    <n v="7.6"/>
    <n v="319"/>
    <n v="121"/>
    <n v="125069696"/>
    <n v="40000000"/>
    <x v="2321"/>
  </r>
  <r>
    <s v="Machete Kills"/>
    <n v="1"/>
    <d v="2013-07-19T00:00:00"/>
    <s v="Color"/>
    <x v="5"/>
    <s v="English"/>
    <s v="Russia"/>
    <s v="R"/>
    <s v="Alexa PenaVega"/>
    <x v="274"/>
    <n v="2000"/>
    <n v="2848"/>
    <n v="0"/>
    <n v="48000"/>
    <n v="5.6"/>
    <n v="260"/>
    <n v="107"/>
    <n v="7268659"/>
    <n v="20000000"/>
    <x v="2322"/>
  </r>
  <r>
    <s v="Mama"/>
    <n v="1"/>
    <d v="2013-11-22T00:00:00"/>
    <s v="Color"/>
    <x v="10"/>
    <s v="English"/>
    <s v="Canada"/>
    <s v="PG-13"/>
    <s v="Javier Botet"/>
    <x v="1290"/>
    <n v="1000"/>
    <n v="1949"/>
    <n v="127"/>
    <n v="57000"/>
    <n v="6.2"/>
    <n v="393"/>
    <n v="100"/>
    <n v="71588220"/>
    <n v="20000000"/>
    <x v="2323"/>
  </r>
  <r>
    <s v="Man of Steel"/>
    <n v="1"/>
    <d v="2013-01-23T00:00:00"/>
    <s v="Color"/>
    <x v="5"/>
    <s v="English"/>
    <s v="USA"/>
    <s v="PG-13"/>
    <s v="Henry Cavill"/>
    <x v="571"/>
    <n v="15000"/>
    <n v="20495"/>
    <n v="0"/>
    <n v="118000"/>
    <n v="7.2"/>
    <n v="733"/>
    <n v="143"/>
    <n v="291021565"/>
    <n v="225000000"/>
    <x v="2324"/>
  </r>
  <r>
    <s v="Mandela: Long Walk to Freedom"/>
    <n v="1"/>
    <d v="2013-09-09T00:00:00"/>
    <s v="Color"/>
    <x v="6"/>
    <s v="English"/>
    <s v="UK"/>
    <s v="PG-13"/>
    <s v="Terry Pheto"/>
    <x v="974"/>
    <n v="113"/>
    <n v="301"/>
    <n v="56"/>
    <n v="13000"/>
    <n v="7.1"/>
    <n v="211"/>
    <n v="141"/>
    <n v="8324748"/>
    <n v="35000000"/>
    <x v="2325"/>
  </r>
  <r>
    <s v="Monsters University"/>
    <n v="1"/>
    <d v="2013-06-24T00:00:00"/>
    <s v="Color"/>
    <x v="0"/>
    <s v="English"/>
    <s v="USA"/>
    <s v="G"/>
    <s v="Steve Buscemi"/>
    <x v="1291"/>
    <n v="12000"/>
    <n v="14863"/>
    <n v="37"/>
    <n v="44000"/>
    <n v="7.3"/>
    <n v="376"/>
    <n v="104"/>
    <n v="268488329"/>
    <n v="200000000"/>
    <x v="2326"/>
  </r>
  <r>
    <s v="Movie 43"/>
    <n v="1"/>
    <d v="2013-02-04T00:00:00"/>
    <s v="Color"/>
    <x v="1"/>
    <s v="English"/>
    <s v="USA"/>
    <s v="R"/>
    <s v="Hugh Jackman"/>
    <x v="1292"/>
    <n v="20000"/>
    <n v="41059"/>
    <n v="0"/>
    <n v="25000"/>
    <n v="4.3"/>
    <n v="180"/>
    <n v="94"/>
    <n v="8828771"/>
    <n v="6000000"/>
    <x v="2327"/>
  </r>
  <r>
    <s v="Nebraska"/>
    <n v="1"/>
    <d v="2013-03-20T00:00:00"/>
    <s v="Black and White"/>
    <x v="0"/>
    <s v="English"/>
    <s v="USA"/>
    <s v="R"/>
    <s v="Devin Ratray"/>
    <x v="314"/>
    <n v="1000"/>
    <n v="3798"/>
    <n v="729"/>
    <n v="28000"/>
    <n v="7.8"/>
    <n v="433"/>
    <n v="115"/>
    <n v="17613460"/>
    <n v="12000000"/>
    <x v="2328"/>
  </r>
  <r>
    <s v="Now You See Me"/>
    <n v="1"/>
    <d v="2013-04-13T00:00:00"/>
    <s v="Color"/>
    <x v="3"/>
    <s v="English"/>
    <s v="USA"/>
    <s v="PG-13"/>
    <s v="Morgan Freeman"/>
    <x v="442"/>
    <n v="11000"/>
    <n v="13312"/>
    <n v="255"/>
    <n v="105000"/>
    <n v="7.3"/>
    <n v="384"/>
    <n v="125"/>
    <n v="117698894"/>
    <n v="75000000"/>
    <x v="2329"/>
  </r>
  <r>
    <s v="Oblivion"/>
    <n v="1"/>
    <d v="2013-10-04T00:00:00"/>
    <s v="Color"/>
    <x v="5"/>
    <s v="English"/>
    <s v="USA"/>
    <s v="PG-13"/>
    <s v="Morgan Freeman"/>
    <x v="1129"/>
    <n v="11000"/>
    <n v="22004"/>
    <n v="364"/>
    <n v="71000"/>
    <n v="7"/>
    <n v="539"/>
    <n v="124"/>
    <n v="89021735"/>
    <n v="120000000"/>
    <x v="2330"/>
  </r>
  <r>
    <s v="Oculus"/>
    <n v="1"/>
    <d v="2013-10-18T00:00:00"/>
    <s v="Color"/>
    <x v="4"/>
    <s v="English"/>
    <s v="USA"/>
    <s v="R"/>
    <s v="James Lafferty"/>
    <x v="1293"/>
    <n v="972"/>
    <n v="2071"/>
    <n v="59"/>
    <n v="23000"/>
    <n v="6.5"/>
    <n v="336"/>
    <n v="104"/>
    <n v="27689474"/>
    <n v="5000000"/>
    <x v="2331"/>
  </r>
  <r>
    <s v="Of Horses and Men"/>
    <n v="1"/>
    <d v="2013-06-12T00:00:00"/>
    <s v="Color"/>
    <x v="1"/>
    <s v="Icelandic"/>
    <s v="Iceland"/>
    <m/>
    <s v="Ingvar Eggert SigurÃ°sson"/>
    <x v="1294"/>
    <n v="63"/>
    <n v="81"/>
    <n v="4"/>
    <n v="1000"/>
    <n v="6.9"/>
    <n v="66"/>
    <n v="81"/>
    <n v="11835"/>
    <n v="10000000"/>
    <x v="2332"/>
  </r>
  <r>
    <s v="Olympus Has Fallen"/>
    <n v="1"/>
    <d v="2013-06-20T00:00:00"/>
    <s v="Color"/>
    <x v="5"/>
    <s v="English"/>
    <s v="USA"/>
    <s v="R"/>
    <s v="Gerard Butler"/>
    <x v="303"/>
    <n v="18000"/>
    <n v="31782"/>
    <n v="845"/>
    <n v="45000"/>
    <n v="6.5"/>
    <n v="358"/>
    <n v="119"/>
    <n v="98895417"/>
    <n v="70000000"/>
    <x v="2333"/>
  </r>
  <r>
    <s v="One Direction: This Is Us"/>
    <n v="1"/>
    <d v="2013-08-27T00:00:00"/>
    <s v="Color"/>
    <x v="9"/>
    <s v="English"/>
    <s v="USA"/>
    <s v="PG"/>
    <s v="Harry Styles"/>
    <x v="620"/>
    <n v="773"/>
    <n v="2787"/>
    <n v="293"/>
    <n v="0"/>
    <n v="4.0999999999999996"/>
    <n v="83"/>
    <n v="106"/>
    <n v="28873374"/>
    <n v="10000000"/>
    <x v="2334"/>
  </r>
  <r>
    <s v="Only God Forgives"/>
    <n v="1"/>
    <d v="2013-12-08T00:00:00"/>
    <s v="Color"/>
    <x v="3"/>
    <s v="English"/>
    <s v="Denmark"/>
    <s v="R"/>
    <s v="Ryan Gosling"/>
    <x v="1143"/>
    <n v="33000"/>
    <n v="34779"/>
    <n v="0"/>
    <n v="30000"/>
    <n v="5.7"/>
    <n v="440"/>
    <n v="90"/>
    <n v="778565"/>
    <n v="4800000"/>
    <x v="2335"/>
  </r>
  <r>
    <s v="Out of the Furnace"/>
    <n v="1"/>
    <d v="2013-09-29T00:00:00"/>
    <s v="Color"/>
    <x v="3"/>
    <s v="English"/>
    <s v="USA"/>
    <s v="R"/>
    <s v="Christian Bale"/>
    <x v="1008"/>
    <n v="23000"/>
    <n v="24134"/>
    <n v="108"/>
    <n v="17000"/>
    <n v="6.8"/>
    <n v="288"/>
    <n v="116"/>
    <n v="11326836"/>
    <n v="22000000"/>
    <x v="2336"/>
  </r>
  <r>
    <s v="Oz the Great and Powerful"/>
    <n v="1"/>
    <d v="2013-04-12T00:00:00"/>
    <s v="Color"/>
    <x v="0"/>
    <s v="English"/>
    <s v="USA"/>
    <s v="PG"/>
    <s v="Tim Holmes"/>
    <x v="404"/>
    <n v="44000"/>
    <n v="73441"/>
    <n v="0"/>
    <n v="60000"/>
    <n v="6.4"/>
    <n v="525"/>
    <n v="130"/>
    <n v="234903076"/>
    <n v="215000000"/>
    <x v="2337"/>
  </r>
  <r>
    <s v="Pacific Rim"/>
    <n v="1"/>
    <d v="2013-09-05T00:00:00"/>
    <s v="Color"/>
    <x v="5"/>
    <s v="English"/>
    <s v="USA"/>
    <s v="PG-13"/>
    <s v="Charlie Hunnam"/>
    <x v="328"/>
    <n v="16000"/>
    <n v="19166"/>
    <n v="0"/>
    <n v="83000"/>
    <n v="7"/>
    <n v="575"/>
    <n v="131"/>
    <n v="101785482"/>
    <n v="190000000"/>
    <x v="2338"/>
  </r>
  <r>
    <s v="Pain &amp; Gain"/>
    <n v="1"/>
    <d v="2013-05-24T00:00:00"/>
    <s v="Color"/>
    <x v="1"/>
    <s v="English"/>
    <s v="USA"/>
    <s v="R"/>
    <s v="Dwayne Johnson"/>
    <x v="255"/>
    <n v="12000"/>
    <n v="13573"/>
    <n v="0"/>
    <n v="43000"/>
    <n v="6.5"/>
    <n v="335"/>
    <n v="129"/>
    <n v="49874933"/>
    <n v="26000000"/>
    <x v="2339"/>
  </r>
  <r>
    <s v="Parker"/>
    <n v="1"/>
    <d v="2013-03-28T00:00:00"/>
    <s v="Color"/>
    <x v="5"/>
    <s v="English"/>
    <s v="USA"/>
    <s v="R"/>
    <s v="Jason Statham"/>
    <x v="84"/>
    <n v="26000"/>
    <n v="28479"/>
    <n v="138"/>
    <n v="17000"/>
    <n v="6.2"/>
    <n v="224"/>
    <n v="118"/>
    <n v="17609982"/>
    <n v="35000000"/>
    <x v="2340"/>
  </r>
  <r>
    <s v="Peeples"/>
    <n v="1"/>
    <d v="2013-02-01T00:00:00"/>
    <s v="Color"/>
    <x v="1"/>
    <s v="English"/>
    <s v="USA"/>
    <s v="PG-13"/>
    <s v="Tyler James Williams"/>
    <x v="1295"/>
    <n v="931"/>
    <n v="3322"/>
    <n v="24"/>
    <n v="0"/>
    <n v="5.3"/>
    <n v="43"/>
    <n v="95"/>
    <n v="9123834"/>
    <n v="15000000"/>
    <x v="2341"/>
  </r>
  <r>
    <s v="Percy Jackson: Sea of Monsters"/>
    <n v="1"/>
    <d v="2013-10-17T00:00:00"/>
    <s v="Color"/>
    <x v="0"/>
    <s v="English"/>
    <s v="USA"/>
    <s v="PG"/>
    <s v="Logan Lerman"/>
    <x v="1020"/>
    <n v="8000"/>
    <n v="10882"/>
    <n v="87"/>
    <n v="28000"/>
    <n v="5.9"/>
    <n v="183"/>
    <n v="106"/>
    <n v="68558662"/>
    <n v="90000000"/>
    <x v="2342"/>
  </r>
  <r>
    <s v="Philomena"/>
    <n v="1"/>
    <d v="2013-10-30T00:00:00"/>
    <s v="Color"/>
    <x v="6"/>
    <s v="English"/>
    <s v="UK"/>
    <s v="PG-13"/>
    <s v="Steve Coogan"/>
    <x v="54"/>
    <n v="1000"/>
    <n v="2376"/>
    <n v="350"/>
    <n v="37000"/>
    <n v="7.6"/>
    <n v="354"/>
    <n v="98"/>
    <n v="37707719"/>
    <n v="12000000"/>
    <x v="2343"/>
  </r>
  <r>
    <s v="Prisoners"/>
    <n v="1"/>
    <d v="2013-07-30T00:00:00"/>
    <s v="Color"/>
    <x v="3"/>
    <s v="English"/>
    <s v="USA"/>
    <s v="R"/>
    <s v="Hugh Jackman"/>
    <x v="1088"/>
    <n v="20000"/>
    <n v="37321"/>
    <n v="777"/>
    <n v="86000"/>
    <n v="8.1"/>
    <n v="454"/>
    <n v="153"/>
    <n v="60962878"/>
    <n v="46000000"/>
    <x v="2344"/>
  </r>
  <r>
    <s v="R.I.P.D."/>
    <n v="1"/>
    <d v="2013-03-29T00:00:00"/>
    <s v="Color"/>
    <x v="5"/>
    <s v="English"/>
    <s v="USA"/>
    <s v="PG-13"/>
    <s v="Ryan Reynolds"/>
    <x v="667"/>
    <n v="16000"/>
    <n v="31549"/>
    <n v="124"/>
    <n v="20000"/>
    <n v="5.6"/>
    <n v="208"/>
    <n v="96"/>
    <n v="33592415"/>
    <n v="130000000"/>
    <x v="2345"/>
  </r>
  <r>
    <s v="R100"/>
    <n v="1"/>
    <d v="2013-12-21T00:00:00"/>
    <s v="Color"/>
    <x v="1"/>
    <s v="Japanese"/>
    <s v="Japan"/>
    <s v="Unrated"/>
    <s v="Lindsay Kay Hayward"/>
    <x v="1296"/>
    <n v="31"/>
    <n v="81"/>
    <n v="17"/>
    <n v="543"/>
    <n v="6.1"/>
    <n v="72"/>
    <n v="99"/>
    <n v="22770"/>
    <n v="5500000"/>
    <x v="2346"/>
  </r>
  <r>
    <s v="RED 2"/>
    <n v="1"/>
    <d v="2013-01-21T00:00:00"/>
    <s v="Color"/>
    <x v="5"/>
    <s v="English"/>
    <s v="USA"/>
    <s v="PG-13"/>
    <s v="Bruce Willis"/>
    <x v="668"/>
    <n v="13000"/>
    <n v="25220"/>
    <n v="23"/>
    <n v="22000"/>
    <n v="6.7"/>
    <n v="234"/>
    <n v="116"/>
    <n v="53215979"/>
    <n v="84000000"/>
    <x v="2347"/>
  </r>
  <r>
    <s v="Riddick"/>
    <n v="1"/>
    <d v="2013-05-18T00:00:00"/>
    <s v="Color"/>
    <x v="5"/>
    <s v="English"/>
    <s v="USA"/>
    <s v="R"/>
    <s v="Vin Diesel"/>
    <x v="82"/>
    <n v="14000"/>
    <n v="17551"/>
    <n v="123"/>
    <n v="39000"/>
    <n v="6.4"/>
    <n v="302"/>
    <n v="127"/>
    <n v="41997790"/>
    <n v="38000000"/>
    <x v="2348"/>
  </r>
  <r>
    <s v="Runner Runner"/>
    <n v="1"/>
    <d v="2013-02-01T00:00:00"/>
    <s v="Color"/>
    <x v="3"/>
    <s v="English"/>
    <s v="USA"/>
    <s v="R"/>
    <s v="Justin Timberlake"/>
    <x v="1181"/>
    <n v="3000"/>
    <n v="5706"/>
    <n v="65"/>
    <n v="0"/>
    <n v="5.6"/>
    <n v="184"/>
    <n v="88"/>
    <n v="19316646"/>
    <n v="30000000"/>
    <x v="2349"/>
  </r>
  <r>
    <s v="Rush"/>
    <n v="1"/>
    <d v="2013-09-02T00:00:00"/>
    <s v="Color"/>
    <x v="5"/>
    <s v="English"/>
    <s v="UK"/>
    <s v="R"/>
    <s v="Chris Hemsworth"/>
    <x v="57"/>
    <n v="26000"/>
    <n v="37206"/>
    <n v="2000"/>
    <n v="83000"/>
    <n v="8.1"/>
    <n v="393"/>
    <n v="123"/>
    <n v="26903709"/>
    <n v="38000000"/>
    <x v="2350"/>
  </r>
  <r>
    <s v="Safe Haven"/>
    <n v="1"/>
    <d v="2013-06-21T00:00:00"/>
    <s v="Color"/>
    <x v="2"/>
    <s v="English"/>
    <s v="USA"/>
    <s v="PG-13"/>
    <s v="David Lyons"/>
    <x v="28"/>
    <n v="576"/>
    <n v="1554"/>
    <n v="529"/>
    <n v="23000"/>
    <n v="6.7"/>
    <n v="184"/>
    <n v="115"/>
    <n v="71346930"/>
    <n v="28000000"/>
    <x v="2351"/>
  </r>
  <r>
    <s v="Saving Mr. Banks"/>
    <n v="1"/>
    <d v="2013-12-21T00:00:00"/>
    <s v="Color"/>
    <x v="6"/>
    <s v="English"/>
    <s v="USA"/>
    <s v="PG-13"/>
    <s v="Tom Hanks"/>
    <x v="433"/>
    <n v="15000"/>
    <n v="19809"/>
    <n v="102"/>
    <n v="39000"/>
    <n v="7.5"/>
    <n v="405"/>
    <n v="125"/>
    <n v="83299761"/>
    <n v="35000000"/>
    <x v="2352"/>
  </r>
  <r>
    <s v="Scary Movie 5"/>
    <n v="1"/>
    <d v="2013-12-28T00:00:00"/>
    <s v="Color"/>
    <x v="1"/>
    <s v="English"/>
    <s v="USA"/>
    <s v="PG-13"/>
    <s v="Marisa Saks"/>
    <x v="449"/>
    <n v="31000"/>
    <n v="34319"/>
    <n v="92"/>
    <n v="13000"/>
    <n v="3.5"/>
    <n v="153"/>
    <n v="88"/>
    <n v="32014289"/>
    <n v="20000000"/>
    <x v="2353"/>
  </r>
  <r>
    <s v="Side Effects"/>
    <n v="1"/>
    <d v="2013-04-01T00:00:00"/>
    <s v="Color"/>
    <x v="3"/>
    <s v="English"/>
    <s v="USA"/>
    <s v="R"/>
    <s v="Channing Tatum"/>
    <x v="40"/>
    <n v="17000"/>
    <n v="18469"/>
    <n v="0"/>
    <n v="29000"/>
    <n v="7.1"/>
    <n v="450"/>
    <n v="106"/>
    <n v="32154410"/>
    <n v="30000000"/>
    <x v="2354"/>
  </r>
  <r>
    <s v="Snitch"/>
    <n v="1"/>
    <d v="2013-10-14T00:00:00"/>
    <s v="Color"/>
    <x v="5"/>
    <s v="English"/>
    <s v="USA"/>
    <s v="PG-13"/>
    <s v="Dwayne Johnson"/>
    <x v="1297"/>
    <n v="12000"/>
    <n v="15800"/>
    <n v="29"/>
    <n v="12000"/>
    <n v="6.5"/>
    <n v="238"/>
    <n v="112"/>
    <n v="42919096"/>
    <n v="15000000"/>
    <x v="2355"/>
  </r>
  <r>
    <s v="Snowpiercer"/>
    <n v="1"/>
    <d v="2013-11-30T00:00:00"/>
    <s v="Color"/>
    <x v="5"/>
    <s v="English"/>
    <s v="South Korea"/>
    <s v="R"/>
    <s v="Chris Evans"/>
    <x v="823"/>
    <n v="11000"/>
    <n v="12286"/>
    <n v="584"/>
    <n v="58000"/>
    <n v="7"/>
    <n v="488"/>
    <n v="126"/>
    <n v="4563029"/>
    <n v="39200000"/>
    <x v="2356"/>
  </r>
  <r>
    <s v="Star Trek Into Darkness"/>
    <n v="1"/>
    <d v="2013-01-13T00:00:00"/>
    <s v="Color"/>
    <x v="5"/>
    <s v="English"/>
    <s v="USA"/>
    <s v="PG-13"/>
    <s v="Benedict Cumberbatch"/>
    <x v="794"/>
    <n v="19000"/>
    <n v="21411"/>
    <n v="14000"/>
    <n v="92000"/>
    <n v="7.8"/>
    <n v="590"/>
    <n v="132"/>
    <n v="228756232"/>
    <n v="190000000"/>
    <x v="2357"/>
  </r>
  <r>
    <s v="Stoker"/>
    <n v="1"/>
    <d v="2013-04-29T00:00:00"/>
    <s v="Color"/>
    <x v="2"/>
    <s v="English"/>
    <s v="UK"/>
    <s v="R"/>
    <s v="Mia Wasikowska"/>
    <x v="496"/>
    <n v="3000"/>
    <n v="5074"/>
    <n v="0"/>
    <n v="27000"/>
    <n v="6.8"/>
    <n v="469"/>
    <n v="99"/>
    <n v="1702277"/>
    <n v="12000000"/>
    <x v="2358"/>
  </r>
  <r>
    <s v="Texas Chainsaw 3D"/>
    <n v="1"/>
    <d v="2013-10-29T00:00:00"/>
    <s v="Color"/>
    <x v="4"/>
    <s v="English"/>
    <s v="USA"/>
    <s v="R"/>
    <s v="Gunnar Hansen"/>
    <x v="1110"/>
    <n v="383"/>
    <n v="1945"/>
    <n v="34"/>
    <n v="16000"/>
    <n v="4.8"/>
    <n v="282"/>
    <n v="92"/>
    <n v="34334256"/>
    <n v="11000000"/>
    <x v="2359"/>
  </r>
  <r>
    <s v="The Adventurer: The Curse of the Midas Box"/>
    <n v="1"/>
    <d v="2013-03-25T00:00:00"/>
    <s v="Color"/>
    <x v="0"/>
    <s v="English"/>
    <s v="UK"/>
    <s v="PG"/>
    <s v="Ioan Gruffudd"/>
    <x v="1298"/>
    <n v="2000"/>
    <n v="2450"/>
    <n v="3"/>
    <n v="0"/>
    <n v="5.4"/>
    <n v="28"/>
    <n v="100"/>
    <n v="4756"/>
    <n v="25000000"/>
    <x v="2360"/>
  </r>
  <r>
    <s v="The Amazing Catfish"/>
    <n v="1"/>
    <d v="2013-11-23T00:00:00"/>
    <s v="Color"/>
    <x v="1"/>
    <s v="Spanish"/>
    <s v="Mexico"/>
    <m/>
    <s v="Ximena Ayala"/>
    <x v="1299"/>
    <n v="31"/>
    <n v="58"/>
    <n v="0"/>
    <n v="407"/>
    <n v="7"/>
    <n v="50"/>
    <n v="89"/>
    <n v="11278"/>
    <n v="1300000"/>
    <x v="2361"/>
  </r>
  <r>
    <s v="The Best Man Holiday"/>
    <n v="1"/>
    <d v="2013-11-13T00:00:00"/>
    <s v="Color"/>
    <x v="1"/>
    <s v="English"/>
    <s v="USA"/>
    <s v="R"/>
    <s v="Harold Perrineau"/>
    <x v="449"/>
    <n v="1000"/>
    <n v="5306"/>
    <n v="92"/>
    <n v="7000"/>
    <n v="6.7"/>
    <n v="56"/>
    <n v="123"/>
    <n v="70492685"/>
    <n v="17000000"/>
    <x v="2362"/>
  </r>
  <r>
    <s v="The Best Offer"/>
    <n v="1"/>
    <d v="2013-11-04T00:00:00"/>
    <s v="Color"/>
    <x v="3"/>
    <s v="English"/>
    <s v="Italy"/>
    <s v="R"/>
    <s v="Jim Sturgess"/>
    <x v="1300"/>
    <n v="5000"/>
    <n v="5954"/>
    <n v="911"/>
    <n v="31000"/>
    <n v="7.8"/>
    <n v="124"/>
    <n v="131"/>
    <n v="85433"/>
    <n v="13500000"/>
    <x v="2363"/>
  </r>
  <r>
    <s v="The Big Wedding"/>
    <n v="1"/>
    <d v="2013-09-17T00:00:00"/>
    <s v="Color"/>
    <x v="1"/>
    <s v="English"/>
    <s v="USA"/>
    <s v="R"/>
    <s v="Robin Williams"/>
    <x v="1301"/>
    <n v="49000"/>
    <n v="74181"/>
    <n v="16"/>
    <n v="0"/>
    <n v="5.6"/>
    <n v="133"/>
    <n v="89"/>
    <n v="21784432"/>
    <n v="35000000"/>
    <x v="2364"/>
  </r>
  <r>
    <s v="The Book Thief"/>
    <n v="1"/>
    <d v="2013-05-09T00:00:00"/>
    <s v="Color"/>
    <x v="2"/>
    <s v="English"/>
    <s v="USA"/>
    <s v="PG-13"/>
    <s v="Emily Watson"/>
    <x v="1302"/>
    <n v="876"/>
    <n v="1985"/>
    <n v="33"/>
    <n v="53000"/>
    <n v="7.6"/>
    <n v="252"/>
    <n v="131"/>
    <n v="21483154"/>
    <n v="19000000"/>
    <x v="2365"/>
  </r>
  <r>
    <s v="The Call"/>
    <n v="1"/>
    <d v="2013-05-24T00:00:00"/>
    <s v="Color"/>
    <x v="3"/>
    <s v="English"/>
    <s v="USA"/>
    <s v="R"/>
    <s v="Michael Imperioli"/>
    <x v="267"/>
    <n v="873"/>
    <n v="2812"/>
    <n v="122"/>
    <n v="23000"/>
    <n v="6.7"/>
    <n v="285"/>
    <n v="94"/>
    <n v="51872378"/>
    <n v="13000000"/>
    <x v="2366"/>
  </r>
  <r>
    <s v="The Canyons"/>
    <n v="1"/>
    <d v="2013-11-12T00:00:00"/>
    <s v="Color"/>
    <x v="2"/>
    <s v="English"/>
    <s v="USA"/>
    <s v="R"/>
    <s v="Nolan Gerard Funk"/>
    <x v="320"/>
    <n v="924"/>
    <n v="2862"/>
    <n v="261"/>
    <n v="0"/>
    <n v="3.9"/>
    <n v="162"/>
    <n v="99"/>
    <n v="49494"/>
    <n v="250000"/>
    <x v="2367"/>
  </r>
  <r>
    <s v="The Conjuring"/>
    <n v="1"/>
    <d v="2013-10-26T00:00:00"/>
    <s v="Color"/>
    <x v="4"/>
    <s v="English"/>
    <s v="USA"/>
    <s v="R"/>
    <s v="Mackenzie Foy"/>
    <x v="609"/>
    <n v="6000"/>
    <n v="9049"/>
    <n v="0"/>
    <n v="131000"/>
    <n v="7.5"/>
    <n v="511"/>
    <n v="112"/>
    <n v="137387272"/>
    <n v="20000000"/>
    <x v="2368"/>
  </r>
  <r>
    <s v="The Counselor"/>
    <n v="1"/>
    <d v="2013-04-19T00:00:00"/>
    <s v="Color"/>
    <x v="3"/>
    <s v="English"/>
    <s v="USA"/>
    <s v="R"/>
    <s v="Michael Fassbender"/>
    <x v="47"/>
    <n v="13000"/>
    <n v="27797"/>
    <n v="0"/>
    <n v="24000"/>
    <n v="5.3"/>
    <n v="336"/>
    <n v="138"/>
    <n v="16969390"/>
    <n v="25000000"/>
    <x v="2369"/>
  </r>
  <r>
    <s v="The Croods"/>
    <n v="1"/>
    <d v="2013-06-07T00:00:00"/>
    <s v="Color"/>
    <x v="0"/>
    <s v="English"/>
    <s v="USA"/>
    <s v="PG"/>
    <s v="Ryan Reynolds"/>
    <x v="957"/>
    <n v="16000"/>
    <n v="43286"/>
    <n v="16"/>
    <n v="28000"/>
    <n v="7.3"/>
    <n v="257"/>
    <n v="98"/>
    <n v="187165546"/>
    <n v="135000000"/>
    <x v="2370"/>
  </r>
  <r>
    <s v="The East"/>
    <n v="1"/>
    <d v="2013-08-07T00:00:00"/>
    <s v="Color"/>
    <x v="2"/>
    <s v="English"/>
    <s v="UK"/>
    <s v="PG-13"/>
    <s v="Alexander SkarsgÃ¥rd"/>
    <x v="1303"/>
    <n v="10000"/>
    <n v="13180"/>
    <n v="129"/>
    <n v="12000"/>
    <n v="6.9"/>
    <n v="200"/>
    <n v="116"/>
    <n v="2268296"/>
    <n v="6500000"/>
    <x v="2371"/>
  </r>
  <r>
    <s v="The Fifth Estate"/>
    <n v="1"/>
    <d v="2013-03-23T00:00:00"/>
    <s v="Color"/>
    <x v="6"/>
    <s v="English"/>
    <s v="USA"/>
    <s v="R"/>
    <s v="Benedict Cumberbatch"/>
    <x v="594"/>
    <n v="19000"/>
    <n v="36337"/>
    <n v="386"/>
    <n v="11000"/>
    <n v="6.2"/>
    <n v="224"/>
    <n v="128"/>
    <n v="3254172"/>
    <n v="28000000"/>
    <x v="2372"/>
  </r>
  <r>
    <s v="The Grandmaster"/>
    <n v="1"/>
    <d v="2013-06-17T00:00:00"/>
    <s v="Color"/>
    <x v="5"/>
    <s v="Mandarin"/>
    <s v="Hong Kong"/>
    <s v="PG-13"/>
    <s v="Tony Chiu Wai Leung"/>
    <x v="546"/>
    <n v="643"/>
    <n v="943"/>
    <n v="0"/>
    <n v="13000"/>
    <n v="6.5"/>
    <n v="273"/>
    <n v="122"/>
    <n v="6594136"/>
    <n v="38600000"/>
    <x v="2373"/>
  </r>
  <r>
    <s v="The Great Beauty"/>
    <n v="1"/>
    <d v="2013-01-05T00:00:00"/>
    <s v="Color"/>
    <x v="2"/>
    <s v="Italian"/>
    <s v="Italy"/>
    <s v="Not Rated"/>
    <s v="Toni Servillo"/>
    <x v="1304"/>
    <n v="211"/>
    <n v="456"/>
    <n v="667"/>
    <n v="29000"/>
    <n v="7.7"/>
    <n v="280"/>
    <n v="172"/>
    <n v="2835886"/>
    <n v="9200000"/>
    <x v="2374"/>
  </r>
  <r>
    <s v="The Great Gatsby"/>
    <n v="1"/>
    <d v="2013-05-27T00:00:00"/>
    <s v="Color"/>
    <x v="2"/>
    <s v="English"/>
    <s v="Australia"/>
    <s v="PG-13"/>
    <s v="Leonardo DiCaprio"/>
    <x v="245"/>
    <n v="29000"/>
    <n v="29770"/>
    <n v="1000"/>
    <n v="115000"/>
    <n v="7.3"/>
    <n v="490"/>
    <n v="143"/>
    <n v="144812796"/>
    <n v="105000000"/>
    <x v="2375"/>
  </r>
  <r>
    <s v="The Green Inferno"/>
    <n v="1"/>
    <d v="2013-01-18T00:00:00"/>
    <s v="Color"/>
    <x v="0"/>
    <s v="English"/>
    <s v="USA"/>
    <s v="R"/>
    <s v="Daryl Sabara"/>
    <x v="676"/>
    <n v="640"/>
    <n v="2082"/>
    <n v="0"/>
    <n v="12000"/>
    <n v="5.4"/>
    <n v="285"/>
    <n v="100"/>
    <n v="7186670"/>
    <n v="6000000"/>
    <x v="2376"/>
  </r>
  <r>
    <s v="The Heat"/>
    <n v="1"/>
    <d v="2013-06-23T00:00:00"/>
    <s v="Color"/>
    <x v="5"/>
    <s v="English"/>
    <s v="USA"/>
    <s v="R"/>
    <s v="Michael Rapaport"/>
    <x v="832"/>
    <n v="975"/>
    <n v="4825"/>
    <n v="176"/>
    <n v="24000"/>
    <n v="6.6"/>
    <n v="270"/>
    <n v="123"/>
    <n v="159578352"/>
    <n v="43000000"/>
    <x v="2377"/>
  </r>
  <r>
    <s v="The Hobbit: The Desolation of Smaug"/>
    <n v="1"/>
    <d v="2013-01-26T00:00:00"/>
    <s v="Color"/>
    <x v="0"/>
    <s v="English"/>
    <s v="USA"/>
    <s v="PG-13"/>
    <s v="Aidan Turner"/>
    <x v="286"/>
    <n v="5000"/>
    <n v="9152"/>
    <n v="0"/>
    <n v="83000"/>
    <n v="7.9"/>
    <n v="509"/>
    <n v="186"/>
    <n v="258355354"/>
    <n v="225000000"/>
    <x v="2378"/>
  </r>
  <r>
    <s v="The Hunger Games: Catching Fire"/>
    <n v="1"/>
    <d v="2013-03-14T00:00:00"/>
    <s v="Color"/>
    <x v="0"/>
    <s v="English"/>
    <s v="USA"/>
    <s v="PG-13"/>
    <s v="Jennifer Lawrence"/>
    <x v="865"/>
    <n v="34000"/>
    <n v="49355"/>
    <n v="508"/>
    <n v="82000"/>
    <n v="7.6"/>
    <n v="502"/>
    <n v="146"/>
    <n v="424645577"/>
    <n v="130000000"/>
    <x v="2379"/>
  </r>
  <r>
    <s v="The Immigrant"/>
    <n v="1"/>
    <d v="2013-05-05T00:00:00"/>
    <s v="Color"/>
    <x v="2"/>
    <s v="English"/>
    <s v="USA"/>
    <s v="R"/>
    <s v="Jeremy Renner"/>
    <x v="139"/>
    <n v="10000"/>
    <n v="11019"/>
    <n v="115"/>
    <n v="0"/>
    <n v="6.6"/>
    <n v="230"/>
    <n v="120"/>
    <n v="1984743"/>
    <n v="16000000"/>
    <x v="2380"/>
  </r>
  <r>
    <s v="The Incredible Burt Wonderstone"/>
    <n v="1"/>
    <d v="2013-09-11T00:00:00"/>
    <s v="Color"/>
    <x v="1"/>
    <s v="English"/>
    <s v="USA"/>
    <s v="PG-13"/>
    <s v="Steve Buscemi"/>
    <x v="1305"/>
    <n v="12000"/>
    <n v="32094"/>
    <n v="35"/>
    <n v="13000"/>
    <n v="5.9"/>
    <n v="260"/>
    <n v="100"/>
    <n v="22525921"/>
    <n v="30000000"/>
    <x v="2381"/>
  </r>
  <r>
    <s v="The Internship"/>
    <n v="1"/>
    <d v="2013-04-11T00:00:00"/>
    <s v="Color"/>
    <x v="1"/>
    <s v="English"/>
    <s v="USA"/>
    <s v="PG-13"/>
    <s v="Josh Gad"/>
    <x v="326"/>
    <n v="1000"/>
    <n v="5081"/>
    <n v="189"/>
    <n v="22000"/>
    <n v="6.3"/>
    <n v="246"/>
    <n v="125"/>
    <n v="44665963"/>
    <n v="58000000"/>
    <x v="2382"/>
  </r>
  <r>
    <s v="The Knife of Don Juan"/>
    <n v="1"/>
    <d v="2013-04-24T00:00:00"/>
    <s v="Color"/>
    <x v="1"/>
    <s v="Spanish"/>
    <s v="USA"/>
    <m/>
    <s v="Nataniel SÃ¡nchez"/>
    <x v="1306"/>
    <n v="3"/>
    <n v="5"/>
    <n v="0"/>
    <n v="75"/>
    <n v="7.2"/>
    <n v="1"/>
    <n v="110"/>
    <n v="3830"/>
    <n v="1200000"/>
    <x v="2383"/>
  </r>
  <r>
    <s v="The Last Days on Mars"/>
    <n v="1"/>
    <d v="2013-05-26T00:00:00"/>
    <s v="Color"/>
    <x v="4"/>
    <s v="English"/>
    <s v="UK"/>
    <s v="R"/>
    <s v="Romola Garai"/>
    <x v="1307"/>
    <n v="805"/>
    <n v="2271"/>
    <n v="7"/>
    <n v="0"/>
    <n v="5.5"/>
    <n v="120"/>
    <n v="98"/>
    <n v="23838"/>
    <n v="7000000"/>
    <x v="2384"/>
  </r>
  <r>
    <s v="The Last Exorcism Part II"/>
    <n v="1"/>
    <d v="2013-11-12T00:00:00"/>
    <s v="Color"/>
    <x v="2"/>
    <s v="English"/>
    <s v="France"/>
    <s v="PG-13"/>
    <s v="Muse Watson"/>
    <x v="1308"/>
    <n v="45000"/>
    <n v="46868"/>
    <n v="8"/>
    <n v="0"/>
    <n v="4"/>
    <n v="161"/>
    <n v="93"/>
    <n v="15152879"/>
    <n v="5000000"/>
    <x v="2385"/>
  </r>
  <r>
    <s v="The Last Stand"/>
    <n v="1"/>
    <d v="2013-06-08T00:00:00"/>
    <s v="Color"/>
    <x v="5"/>
    <s v="English"/>
    <s v="USA"/>
    <s v="R"/>
    <s v="Zach Gilford"/>
    <x v="969"/>
    <n v="971"/>
    <n v="1643"/>
    <n v="419"/>
    <n v="24000"/>
    <n v="6.4"/>
    <n v="376"/>
    <n v="107"/>
    <n v="12026670"/>
    <n v="45000000"/>
    <x v="2386"/>
  </r>
  <r>
    <s v="The Lone Ranger"/>
    <n v="1"/>
    <d v="2013-12-22T00:00:00"/>
    <s v="Color"/>
    <x v="5"/>
    <s v="English"/>
    <s v="USA"/>
    <s v="PG-13"/>
    <s v="Johnny Depp"/>
    <x v="289"/>
    <n v="40000"/>
    <n v="45757"/>
    <n v="563"/>
    <n v="48000"/>
    <n v="6.5"/>
    <n v="450"/>
    <n v="150"/>
    <n v="89289910"/>
    <n v="215000000"/>
    <x v="2387"/>
  </r>
  <r>
    <s v="The Lunchbox"/>
    <n v="1"/>
    <d v="2013-06-03T00:00:00"/>
    <s v="Color"/>
    <x v="2"/>
    <s v="Hindi"/>
    <s v="India"/>
    <s v="PG"/>
    <s v="Nawazuddin Siddiqui"/>
    <x v="1309"/>
    <n v="638"/>
    <n v="822"/>
    <n v="25"/>
    <n v="16000"/>
    <n v="7.8"/>
    <n v="195"/>
    <n v="104"/>
    <n v="4231500"/>
    <n v="1000000"/>
    <x v="2388"/>
  </r>
  <r>
    <s v="The Mortal Instruments: City of Bones"/>
    <n v="1"/>
    <d v="2013-04-02T00:00:00"/>
    <s v="Color"/>
    <x v="10"/>
    <s v="English"/>
    <s v="USA"/>
    <s v="PG-13"/>
    <s v="Aidan Turner"/>
    <x v="457"/>
    <n v="5000"/>
    <n v="10247"/>
    <n v="91"/>
    <n v="44000"/>
    <n v="6"/>
    <n v="212"/>
    <n v="130"/>
    <n v="31165421"/>
    <n v="60000000"/>
    <x v="2389"/>
  </r>
  <r>
    <s v="The Purge"/>
    <n v="1"/>
    <d v="2013-12-03T00:00:00"/>
    <s v="Color"/>
    <x v="4"/>
    <s v="English"/>
    <s v="USA"/>
    <s v="R"/>
    <s v="Rhys Wakefield"/>
    <x v="1310"/>
    <n v="942"/>
    <n v="3708"/>
    <n v="65"/>
    <n v="31000"/>
    <n v="5.7"/>
    <n v="361"/>
    <n v="85"/>
    <n v="64423650"/>
    <n v="3000000"/>
    <x v="2390"/>
  </r>
  <r>
    <s v="The Railway Man"/>
    <n v="1"/>
    <d v="2013-03-08T00:00:00"/>
    <s v="Color"/>
    <x v="6"/>
    <s v="English"/>
    <s v="Australia"/>
    <s v="R"/>
    <s v="Jeremy Irvine"/>
    <x v="1311"/>
    <n v="25000"/>
    <n v="39463"/>
    <n v="6"/>
    <n v="18000"/>
    <n v="7.1"/>
    <n v="186"/>
    <n v="116"/>
    <n v="4435083"/>
    <n v="18000000"/>
    <x v="2391"/>
  </r>
  <r>
    <s v="The Secret Life of Walter Mitty"/>
    <n v="1"/>
    <d v="2013-12-08T00:00:00"/>
    <s v="Color"/>
    <x v="0"/>
    <s v="English"/>
    <s v="USA"/>
    <s v="PG"/>
    <s v="Adam Scott"/>
    <x v="310"/>
    <n v="3000"/>
    <n v="5095"/>
    <n v="0"/>
    <n v="70000"/>
    <n v="7.3"/>
    <n v="362"/>
    <n v="114"/>
    <n v="58229120"/>
    <n v="90000000"/>
    <x v="2392"/>
  </r>
  <r>
    <s v="The Smurfs 2"/>
    <n v="1"/>
    <d v="2013-06-12T00:00:00"/>
    <s v="Color"/>
    <x v="0"/>
    <s v="English"/>
    <s v="USA"/>
    <s v="PG"/>
    <s v="Jacob Tremblay"/>
    <x v="15"/>
    <n v="681"/>
    <n v="914"/>
    <n v="67"/>
    <n v="0"/>
    <n v="5.4"/>
    <n v="125"/>
    <n v="105"/>
    <n v="71017784"/>
    <n v="105000000"/>
    <x v="2393"/>
  </r>
  <r>
    <s v="The Spectacular Now"/>
    <n v="1"/>
    <d v="2013-09-02T00:00:00"/>
    <s v="Color"/>
    <x v="1"/>
    <s v="English"/>
    <s v="USA"/>
    <s v="R"/>
    <s v="Shailene Woodley"/>
    <x v="1312"/>
    <n v="8000"/>
    <n v="10040"/>
    <n v="53"/>
    <n v="10000"/>
    <n v="7.1"/>
    <n v="220"/>
    <n v="95"/>
    <n v="6851969"/>
    <n v="2500000"/>
    <x v="2394"/>
  </r>
  <r>
    <s v="The To Do List"/>
    <n v="1"/>
    <d v="2013-05-15T00:00:00"/>
    <s v="Color"/>
    <x v="1"/>
    <s v="English"/>
    <s v="USA"/>
    <s v="R"/>
    <s v="Donald Glover"/>
    <x v="1313"/>
    <n v="801"/>
    <n v="2667"/>
    <n v="38"/>
    <n v="0"/>
    <n v="5.8"/>
    <n v="97"/>
    <n v="104"/>
    <n v="3447339"/>
    <n v="1500000"/>
    <x v="2395"/>
  </r>
  <r>
    <s v="The Way Way Back"/>
    <n v="1"/>
    <d v="2013-05-09T00:00:00"/>
    <s v="Color"/>
    <x v="1"/>
    <s v="English"/>
    <s v="USA"/>
    <s v="PG-13"/>
    <s v="Steve Carell"/>
    <x v="1314"/>
    <n v="7000"/>
    <n v="8375"/>
    <n v="214"/>
    <n v="22000"/>
    <n v="7.4"/>
    <n v="276"/>
    <n v="103"/>
    <n v="21501098"/>
    <n v="5000000"/>
    <x v="2396"/>
  </r>
  <r>
    <s v="The Wolf of Wall Street"/>
    <n v="1"/>
    <d v="2013-03-21T00:00:00"/>
    <s v="Color"/>
    <x v="6"/>
    <s v="English"/>
    <s v="USA"/>
    <s v="R"/>
    <s v="Leonardo DiCaprio"/>
    <x v="359"/>
    <n v="29000"/>
    <n v="46057"/>
    <n v="17000"/>
    <n v="138000"/>
    <n v="8.1999999999999993"/>
    <n v="606"/>
    <n v="240"/>
    <n v="116866727"/>
    <n v="100000000"/>
    <x v="2397"/>
  </r>
  <r>
    <s v="The Wolverine"/>
    <n v="1"/>
    <d v="2013-01-19T00:00:00"/>
    <s v="Color"/>
    <x v="5"/>
    <s v="English"/>
    <s v="USA"/>
    <s v="PG-13"/>
    <s v="Hugh Jackman"/>
    <x v="226"/>
    <n v="20000"/>
    <n v="23755"/>
    <n v="446"/>
    <n v="68000"/>
    <n v="6.7"/>
    <n v="440"/>
    <n v="138"/>
    <n v="132550960"/>
    <n v="120000000"/>
    <x v="2398"/>
  </r>
  <r>
    <s v="The World's End"/>
    <n v="1"/>
    <d v="2013-03-14T00:00:00"/>
    <s v="Color"/>
    <x v="5"/>
    <s v="English"/>
    <s v="UK"/>
    <s v="R"/>
    <s v="Michael Smiley"/>
    <x v="612"/>
    <n v="177"/>
    <n v="278"/>
    <n v="1000"/>
    <n v="49000"/>
    <n v="7"/>
    <n v="427"/>
    <n v="109"/>
    <n v="26003149"/>
    <n v="20000000"/>
    <x v="2399"/>
  </r>
  <r>
    <s v="The Young and Prodigious T.S. Spivet"/>
    <n v="1"/>
    <d v="2013-07-23T00:00:00"/>
    <s v="Color"/>
    <x v="5"/>
    <s v="English"/>
    <s v="France"/>
    <s v="PG"/>
    <s v="Callum Rennie"/>
    <x v="164"/>
    <n v="716"/>
    <n v="1843"/>
    <n v="0"/>
    <n v="5000"/>
    <n v="7.1"/>
    <n v="122"/>
    <n v="105"/>
    <n v="99462"/>
    <n v="33000000"/>
    <x v="2400"/>
  </r>
  <r>
    <s v="This Is the End"/>
    <n v="1"/>
    <d v="2013-08-29T00:00:00"/>
    <s v="Color"/>
    <x v="1"/>
    <s v="English"/>
    <s v="USA"/>
    <s v="R"/>
    <s v="Channing Tatum"/>
    <x v="1315"/>
    <n v="17000"/>
    <n v="38751"/>
    <n v="133"/>
    <n v="97000"/>
    <n v="6.7"/>
    <n v="418"/>
    <n v="107"/>
    <n v="101470202"/>
    <n v="32000000"/>
    <x v="2401"/>
  </r>
  <r>
    <s v="Thor: The Dark World"/>
    <n v="1"/>
    <d v="2013-10-14T00:00:00"/>
    <s v="Color"/>
    <x v="5"/>
    <s v="English"/>
    <s v="USA"/>
    <s v="PG-13"/>
    <s v="Chris Hemsworth"/>
    <x v="1316"/>
    <n v="26000"/>
    <n v="59803"/>
    <n v="230"/>
    <n v="63000"/>
    <n v="7.1"/>
    <n v="486"/>
    <n v="112"/>
    <n v="206360018"/>
    <n v="170000000"/>
    <x v="2402"/>
  </r>
  <r>
    <s v="Thunder and the House of Magic"/>
    <n v="1"/>
    <d v="2013-06-24T00:00:00"/>
    <s v="Color"/>
    <x v="0"/>
    <s v="English"/>
    <s v="Belgium"/>
    <m/>
    <s v="Kyle Hebert"/>
    <x v="1317"/>
    <n v="324"/>
    <n v="369"/>
    <n v="0"/>
    <n v="0"/>
    <n v="6.3"/>
    <n v="60"/>
    <n v="85"/>
    <n v="4091"/>
    <n v="34000000"/>
    <x v="2403"/>
  </r>
  <r>
    <s v="Trance"/>
    <n v="1"/>
    <d v="2013-08-26T00:00:00"/>
    <s v="Color"/>
    <x v="3"/>
    <s v="English"/>
    <s v="UK"/>
    <s v="R"/>
    <s v="Rosario Dawson"/>
    <x v="111"/>
    <n v="3000"/>
    <n v="5056"/>
    <n v="0"/>
    <n v="23000"/>
    <n v="7"/>
    <n v="393"/>
    <n v="101"/>
    <n v="2319187"/>
    <n v="20000000"/>
    <x v="2404"/>
  </r>
  <r>
    <s v="Turbo"/>
    <n v="1"/>
    <d v="2013-06-24T00:00:00"/>
    <s v="Color"/>
    <x v="0"/>
    <s v="English"/>
    <s v="USA"/>
    <s v="PG"/>
    <s v="Ryan Reynolds"/>
    <x v="1318"/>
    <n v="16000"/>
    <n v="17416"/>
    <n v="13"/>
    <n v="13000"/>
    <n v="6.5"/>
    <n v="166"/>
    <n v="96"/>
    <n v="83024900"/>
    <n v="135000000"/>
    <x v="2405"/>
  </r>
  <r>
    <s v="Walking with Dinosaurs 3D"/>
    <n v="1"/>
    <d v="2013-11-06T00:00:00"/>
    <s v="Color"/>
    <x v="0"/>
    <s v="English"/>
    <s v="USA"/>
    <s v="PG"/>
    <s v="Charlie Rowe"/>
    <x v="1319"/>
    <n v="882"/>
    <n v="1971"/>
    <n v="43"/>
    <n v="0"/>
    <n v="5.2"/>
    <n v="113"/>
    <n v="87"/>
    <n v="36073232"/>
    <n v="80000000"/>
    <x v="2406"/>
  </r>
  <r>
    <s v="Warm Bodies"/>
    <n v="1"/>
    <d v="2013-12-26T00:00:00"/>
    <s v="Color"/>
    <x v="1"/>
    <s v="English"/>
    <s v="USA"/>
    <s v="PG-13"/>
    <s v="Cory Hardrict"/>
    <x v="979"/>
    <n v="303"/>
    <n v="337"/>
    <n v="129"/>
    <n v="81000"/>
    <n v="6.9"/>
    <n v="452"/>
    <n v="98"/>
    <n v="66359959"/>
    <n v="35000000"/>
    <x v="2407"/>
  </r>
  <r>
    <s v="We're the Millers"/>
    <n v="1"/>
    <d v="2013-08-22T00:00:00"/>
    <s v="Color"/>
    <x v="1"/>
    <s v="English"/>
    <s v="USA"/>
    <s v="R"/>
    <s v="Laura-Leigh"/>
    <x v="575"/>
    <n v="740"/>
    <n v="3425"/>
    <n v="43"/>
    <n v="35000"/>
    <n v="7"/>
    <n v="289"/>
    <n v="118"/>
    <n v="150368971"/>
    <n v="37000000"/>
    <x v="2408"/>
  </r>
  <r>
    <s v="White House Down"/>
    <n v="1"/>
    <d v="2013-03-12T00:00:00"/>
    <s v="Color"/>
    <x v="5"/>
    <s v="English"/>
    <s v="USA"/>
    <s v="PG-13"/>
    <s v="Channing Tatum"/>
    <x v="128"/>
    <n v="17000"/>
    <n v="18204"/>
    <n v="776"/>
    <n v="33000"/>
    <n v="6.4"/>
    <n v="339"/>
    <n v="131"/>
    <n v="73103784"/>
    <n v="150000000"/>
    <x v="2409"/>
  </r>
  <r>
    <s v="World War Z"/>
    <n v="1"/>
    <d v="2013-11-11T00:00:00"/>
    <s v="Color"/>
    <x v="5"/>
    <s v="English"/>
    <s v="USA"/>
    <s v="PG-13"/>
    <s v="Peter Capaldi"/>
    <x v="243"/>
    <n v="17000"/>
    <n v="32392"/>
    <n v="395"/>
    <n v="129000"/>
    <n v="7"/>
    <n v="654"/>
    <n v="123"/>
    <n v="202351611"/>
    <n v="190000000"/>
    <x v="2410"/>
  </r>
  <r>
    <s v="22 Jump Street"/>
    <n v="1"/>
    <d v="2014-11-19T00:00:00"/>
    <s v="Color"/>
    <x v="5"/>
    <s v="English"/>
    <s v="USA"/>
    <s v="R"/>
    <s v="Channing Tatum"/>
    <x v="1005"/>
    <n v="17000"/>
    <n v="19428"/>
    <n v="97"/>
    <n v="24000"/>
    <n v="7.1"/>
    <n v="330"/>
    <n v="112"/>
    <n v="191616238"/>
    <n v="50000000"/>
    <x v="2411"/>
  </r>
  <r>
    <s v="3 Days to Kill"/>
    <n v="1"/>
    <d v="2014-06-25T00:00:00"/>
    <s v="Color"/>
    <x v="5"/>
    <s v="English"/>
    <s v="USA"/>
    <s v="PG-13"/>
    <s v="Connie Nielsen"/>
    <x v="26"/>
    <n v="933"/>
    <n v="1286"/>
    <n v="368"/>
    <n v="10000"/>
    <n v="6.2"/>
    <n v="211"/>
    <n v="123"/>
    <n v="30688364"/>
    <n v="28000000"/>
    <x v="2412"/>
  </r>
  <r>
    <s v="300: Rise of an Empire"/>
    <n v="1"/>
    <d v="2014-12-15T00:00:00"/>
    <s v="Color"/>
    <x v="5"/>
    <s v="English"/>
    <s v="USA"/>
    <s v="R"/>
    <s v="Eva Green"/>
    <x v="1320"/>
    <n v="6000"/>
    <n v="10583"/>
    <n v="263"/>
    <n v="71000"/>
    <n v="6.2"/>
    <n v="366"/>
    <n v="102"/>
    <n v="106369117"/>
    <n v="110000000"/>
    <x v="2413"/>
  </r>
  <r>
    <s v="A Haunted House 2"/>
    <n v="1"/>
    <d v="2014-05-11T00:00:00"/>
    <s v="Color"/>
    <x v="1"/>
    <s v="English"/>
    <s v="USA"/>
    <s v="R"/>
    <s v="Ashley Rickards"/>
    <x v="1267"/>
    <n v="986"/>
    <n v="4073"/>
    <n v="89"/>
    <n v="0"/>
    <n v="4.7"/>
    <n v="69"/>
    <n v="86"/>
    <n v="17314483"/>
    <n v="4000000"/>
    <x v="2414"/>
  </r>
  <r>
    <s v="A Lego Brickumentary"/>
    <n v="1"/>
    <d v="2014-11-23T00:00:00"/>
    <s v="Color"/>
    <x v="9"/>
    <s v="English"/>
    <s v="Denmark"/>
    <s v="G"/>
    <s v="G.W. Krauss"/>
    <x v="1321"/>
    <n v="20"/>
    <n v="28"/>
    <n v="0"/>
    <n v="0"/>
    <n v="6.8"/>
    <n v="43"/>
    <n v="93"/>
    <n v="100240"/>
    <n v="1000000"/>
    <x v="2415"/>
  </r>
  <r>
    <s v="A Million Ways to Die in the West"/>
    <n v="1"/>
    <d v="2014-10-05T00:00:00"/>
    <s v="Color"/>
    <x v="1"/>
    <s v="English"/>
    <s v="USA"/>
    <s v="R"/>
    <s v="Liam Neeson"/>
    <x v="1241"/>
    <n v="14000"/>
    <n v="28927"/>
    <n v="3000"/>
    <n v="24000"/>
    <n v="6.1"/>
    <n v="303"/>
    <n v="136"/>
    <n v="42615685"/>
    <n v="40000000"/>
    <x v="2416"/>
  </r>
  <r>
    <s v="A Most Violent Year"/>
    <n v="1"/>
    <d v="2014-08-17T00:00:00"/>
    <s v="Color"/>
    <x v="5"/>
    <s v="English"/>
    <s v="USA"/>
    <s v="R"/>
    <s v="David Oyelowo"/>
    <x v="1159"/>
    <n v="1000"/>
    <n v="3979"/>
    <n v="78"/>
    <n v="0"/>
    <n v="7"/>
    <n v="350"/>
    <n v="125"/>
    <n v="5749134"/>
    <n v="20000000"/>
    <x v="2417"/>
  </r>
  <r>
    <s v="A Most Wanted Man"/>
    <n v="1"/>
    <d v="2014-01-17T00:00:00"/>
    <s v="Color"/>
    <x v="3"/>
    <s v="English"/>
    <s v="UK"/>
    <s v="R"/>
    <s v="Philip Seymour Hoffman"/>
    <x v="853"/>
    <n v="22000"/>
    <n v="22574"/>
    <n v="210"/>
    <n v="13000"/>
    <n v="6.8"/>
    <n v="291"/>
    <n v="122"/>
    <n v="17237244"/>
    <n v="15000000"/>
    <x v="2418"/>
  </r>
  <r>
    <s v="A Walk Among the Tombstones"/>
    <n v="1"/>
    <d v="2014-09-12T00:00:00"/>
    <s v="Color"/>
    <x v="3"/>
    <s v="English"/>
    <s v="USA"/>
    <s v="R"/>
    <s v="Liam Neeson"/>
    <x v="1322"/>
    <n v="14000"/>
    <n v="15428"/>
    <n v="71"/>
    <n v="15000"/>
    <n v="6.5"/>
    <n v="253"/>
    <n v="114"/>
    <n v="25977365"/>
    <n v="28000000"/>
    <x v="2419"/>
  </r>
  <r>
    <s v="About Last Night"/>
    <n v="1"/>
    <d v="2014-03-15T00:00:00"/>
    <s v="Color"/>
    <x v="1"/>
    <s v="English"/>
    <s v="USA"/>
    <s v="R"/>
    <s v="Joe Lo Truglio"/>
    <x v="1085"/>
    <n v="833"/>
    <n v="2800"/>
    <n v="38"/>
    <n v="0"/>
    <n v="6.1"/>
    <n v="90"/>
    <n v="100"/>
    <n v="48637684"/>
    <n v="12500000"/>
    <x v="2420"/>
  </r>
  <r>
    <s v="Addicted"/>
    <n v="1"/>
    <d v="2014-04-06T00:00:00"/>
    <s v="Color"/>
    <x v="2"/>
    <s v="Spanish"/>
    <s v="USA"/>
    <s v="R"/>
    <s v="Boris Kodjoe"/>
    <x v="476"/>
    <n v="1000"/>
    <n v="2840"/>
    <n v="23"/>
    <n v="0"/>
    <n v="5.2"/>
    <n v="9"/>
    <n v="106"/>
    <n v="17382982"/>
    <n v="5000000"/>
    <x v="2421"/>
  </r>
  <r>
    <s v="Alexander and the Terrible, Horrible, No Good, Very Bad Day"/>
    <n v="1"/>
    <d v="2014-02-26T00:00:00"/>
    <s v="Color"/>
    <x v="1"/>
    <s v="English"/>
    <s v="USA"/>
    <s v="PG"/>
    <s v="Bella Thorne"/>
    <x v="29"/>
    <n v="35000"/>
    <n v="47677"/>
    <n v="44"/>
    <n v="12000"/>
    <n v="6.2"/>
    <n v="119"/>
    <n v="81"/>
    <n v="66950483"/>
    <n v="28000000"/>
    <x v="2422"/>
  </r>
  <r>
    <s v="Aloft"/>
    <n v="1"/>
    <d v="2014-12-13T00:00:00"/>
    <s v="Color"/>
    <x v="2"/>
    <s v="English"/>
    <s v="Spain"/>
    <s v="R"/>
    <s v="Ian Tracey"/>
    <x v="1323"/>
    <n v="144"/>
    <n v="326"/>
    <n v="43"/>
    <n v="675"/>
    <n v="5.3"/>
    <n v="56"/>
    <n v="97"/>
    <n v="52961"/>
    <n v="8000000"/>
    <x v="2423"/>
  </r>
  <r>
    <s v="American Sniper"/>
    <n v="1"/>
    <d v="2014-02-19T00:00:00"/>
    <s v="Color"/>
    <x v="5"/>
    <s v="English"/>
    <s v="USA"/>
    <s v="R"/>
    <s v="Bradley Cooper"/>
    <x v="105"/>
    <n v="14000"/>
    <n v="16277"/>
    <n v="16000"/>
    <n v="112000"/>
    <n v="7.3"/>
    <n v="490"/>
    <n v="133"/>
    <n v="350123553"/>
    <n v="58800000"/>
    <x v="2424"/>
  </r>
  <r>
    <s v="And So It Goes"/>
    <n v="1"/>
    <d v="2014-01-21T00:00:00"/>
    <s v="Color"/>
    <x v="1"/>
    <s v="English"/>
    <s v="USA"/>
    <s v="PG-13"/>
    <s v="Yaya DaCosta"/>
    <x v="458"/>
    <n v="712"/>
    <n v="1673"/>
    <n v="0"/>
    <n v="3000"/>
    <n v="5.7"/>
    <n v="107"/>
    <n v="94"/>
    <n v="15155772"/>
    <n v="18000000"/>
    <x v="2425"/>
  </r>
  <r>
    <s v="Annabelle"/>
    <n v="1"/>
    <d v="2014-11-16T00:00:00"/>
    <s v="Color"/>
    <x v="4"/>
    <s v="English"/>
    <s v="USA"/>
    <s v="R"/>
    <s v="Alfre Woodard"/>
    <x v="1324"/>
    <n v="1000"/>
    <n v="2323"/>
    <n v="40"/>
    <n v="45000"/>
    <n v="5.4"/>
    <n v="271"/>
    <n v="99"/>
    <n v="84263837"/>
    <n v="6500000"/>
    <x v="2426"/>
  </r>
  <r>
    <s v="Annie"/>
    <n v="1"/>
    <d v="2014-02-10T00:00:00"/>
    <s v="Color"/>
    <x v="1"/>
    <s v="English"/>
    <s v="USA"/>
    <s v="PG"/>
    <s v="QuvenzhanÃ© Wallis"/>
    <x v="1080"/>
    <n v="2000"/>
    <n v="4796"/>
    <n v="87"/>
    <n v="16000"/>
    <n v="5.2"/>
    <n v="176"/>
    <n v="118"/>
    <n v="85911262"/>
    <n v="65000000"/>
    <x v="2427"/>
  </r>
  <r>
    <s v="As Above, So Below"/>
    <n v="1"/>
    <d v="2014-12-04T00:00:00"/>
    <s v="Color"/>
    <x v="4"/>
    <s v="English"/>
    <s v="USA"/>
    <s v="R"/>
    <s v="Ben Feldman"/>
    <x v="950"/>
    <n v="1000"/>
    <n v="1410"/>
    <n v="66"/>
    <n v="14000"/>
    <n v="6.1"/>
    <n v="196"/>
    <n v="93"/>
    <n v="21197315"/>
    <n v="5000000"/>
    <x v="2428"/>
  </r>
  <r>
    <s v="Atlas Shrugged: Who Is John Galt?"/>
    <n v="1"/>
    <d v="2014-06-12T00:00:00"/>
    <s v="Color"/>
    <x v="2"/>
    <s v="English"/>
    <s v="USA"/>
    <s v="PG-13"/>
    <s v="Joaquim de Almeida"/>
    <x v="1325"/>
    <n v="578"/>
    <n v="3382"/>
    <n v="0"/>
    <n v="0"/>
    <n v="4.4000000000000004"/>
    <n v="12"/>
    <n v="99"/>
    <n v="830210"/>
    <n v="5000000"/>
    <x v="2429"/>
  </r>
  <r>
    <s v="Before I Go to Sleep"/>
    <n v="1"/>
    <d v="2014-03-04T00:00:00"/>
    <s v="Color"/>
    <x v="2"/>
    <s v="English"/>
    <s v="UK"/>
    <s v="R"/>
    <s v="Colin Firth"/>
    <x v="1326"/>
    <n v="14000"/>
    <n v="14617"/>
    <n v="17"/>
    <n v="11000"/>
    <n v="6.3"/>
    <n v="149"/>
    <n v="92"/>
    <n v="2963012"/>
    <n v="22000000"/>
    <x v="2430"/>
  </r>
  <r>
    <s v="Beyond the Lights"/>
    <n v="1"/>
    <d v="2014-06-27T00:00:00"/>
    <s v="Color"/>
    <x v="2"/>
    <s v="English"/>
    <s v="USA"/>
    <s v="PG-13"/>
    <s v="Minnie Driver"/>
    <x v="64"/>
    <n v="893"/>
    <n v="3110"/>
    <n v="107"/>
    <n v="0"/>
    <n v="6.9"/>
    <n v="71"/>
    <n v="116"/>
    <n v="14612840"/>
    <n v="7000000"/>
    <x v="2431"/>
  </r>
  <r>
    <s v="Big Eyes"/>
    <n v="1"/>
    <d v="2014-05-19T00:00:00"/>
    <s v="Color"/>
    <x v="6"/>
    <s v="English"/>
    <s v="USA"/>
    <s v="PG-13"/>
    <s v="Christoph Waltz"/>
    <x v="256"/>
    <n v="11000"/>
    <n v="12418"/>
    <n v="13000"/>
    <n v="20000"/>
    <n v="7"/>
    <n v="325"/>
    <n v="106"/>
    <n v="14479776"/>
    <n v="10000000"/>
    <x v="2432"/>
  </r>
  <r>
    <s v="Big Hero 6"/>
    <n v="1"/>
    <d v="2014-05-09T00:00:00"/>
    <s v="Color"/>
    <x v="5"/>
    <s v="English"/>
    <s v="USA"/>
    <s v="PG"/>
    <s v="Damon Wayans Jr."/>
    <x v="1327"/>
    <n v="756"/>
    <n v="2963"/>
    <n v="38"/>
    <n v="41000"/>
    <n v="7.9"/>
    <n v="384"/>
    <n v="102"/>
    <n v="222487711"/>
    <n v="165000000"/>
    <x v="2433"/>
  </r>
  <r>
    <s v="Birdman or (The Unexpected Virtue of Ignorance)"/>
    <n v="1"/>
    <d v="2014-08-09T00:00:00"/>
    <s v="Color"/>
    <x v="1"/>
    <s v="English"/>
    <s v="USA"/>
    <s v="R"/>
    <s v="Emma Stone"/>
    <x v="7"/>
    <n v="15000"/>
    <n v="21668"/>
    <n v="0"/>
    <n v="114000"/>
    <n v="7.8"/>
    <n v="588"/>
    <n v="119"/>
    <n v="42335698"/>
    <n v="18000000"/>
    <x v="2434"/>
  </r>
  <r>
    <s v="Black or White"/>
    <n v="1"/>
    <d v="2014-06-26T00:00:00"/>
    <s v="Color"/>
    <x v="2"/>
    <s v="English"/>
    <s v="USA"/>
    <s v="PG-13"/>
    <s v="Jennifer Ehle"/>
    <x v="730"/>
    <n v="1000"/>
    <n v="3745"/>
    <n v="57"/>
    <n v="0"/>
    <n v="6.6"/>
    <n v="91"/>
    <n v="121"/>
    <n v="21569041"/>
    <n v="9000000"/>
    <x v="2435"/>
  </r>
  <r>
    <s v="Blended"/>
    <n v="1"/>
    <d v="2014-12-09T00:00:00"/>
    <s v="Color"/>
    <x v="1"/>
    <s v="English"/>
    <s v="USA"/>
    <s v="PG-13"/>
    <s v="Bella Thorne"/>
    <x v="556"/>
    <n v="35000"/>
    <n v="49743"/>
    <n v="153"/>
    <n v="12000"/>
    <n v="6.5"/>
    <n v="173"/>
    <n v="117"/>
    <n v="46280507"/>
    <n v="40000000"/>
    <x v="2436"/>
  </r>
  <r>
    <s v="Born to Fly: Elizabeth Streb vs. Gravity"/>
    <n v="1"/>
    <d v="2014-08-03T00:00:00"/>
    <s v="Color"/>
    <x v="5"/>
    <s v="English"/>
    <s v="USA"/>
    <m/>
    <s v="Elizabeth Streb"/>
    <x v="1328"/>
    <n v="0"/>
    <n v="0"/>
    <n v="0"/>
    <n v="44"/>
    <n v="6.8"/>
    <n v="10"/>
    <n v="82"/>
    <n v="21199"/>
    <n v="500000"/>
    <x v="2437"/>
  </r>
  <r>
    <s v="Boyhood"/>
    <n v="1"/>
    <d v="2014-07-10T00:00:00"/>
    <s v="Color"/>
    <x v="2"/>
    <s v="English"/>
    <s v="USA"/>
    <s v="R"/>
    <s v="Ellar Coltrane"/>
    <x v="507"/>
    <n v="230"/>
    <n v="673"/>
    <n v="0"/>
    <n v="92000"/>
    <n v="8"/>
    <n v="548"/>
    <n v="165"/>
    <n v="25359200"/>
    <n v="4000000"/>
    <x v="2438"/>
  </r>
  <r>
    <s v="Brick Mansions"/>
    <n v="1"/>
    <d v="2014-06-26T00:00:00"/>
    <s v="Color"/>
    <x v="5"/>
    <s v="English"/>
    <s v="France"/>
    <s v="PG-13"/>
    <s v="Paul Walker"/>
    <x v="1329"/>
    <n v="23000"/>
    <n v="25387"/>
    <n v="11"/>
    <n v="0"/>
    <n v="5.7"/>
    <n v="177"/>
    <n v="100"/>
    <n v="20285518"/>
    <n v="28000000"/>
    <x v="2439"/>
  </r>
  <r>
    <s v="Captain America: The Winter Soldier"/>
    <n v="1"/>
    <d v="2014-04-09T00:00:00"/>
    <s v="Color"/>
    <x v="5"/>
    <s v="English"/>
    <s v="USA"/>
    <s v="PG-13"/>
    <s v="Scarlett Johansson"/>
    <x v="453"/>
    <n v="19000"/>
    <n v="36188"/>
    <n v="94"/>
    <n v="55000"/>
    <n v="7.8"/>
    <n v="576"/>
    <n v="136"/>
    <n v="259746958"/>
    <n v="170000000"/>
    <x v="2440"/>
  </r>
  <r>
    <s v="Dawn of the Planet of the Apes"/>
    <n v="1"/>
    <d v="2014-05-08T00:00:00"/>
    <s v="Color"/>
    <x v="5"/>
    <s v="English"/>
    <s v="USA"/>
    <s v="PG-13"/>
    <s v="Gary Oldman"/>
    <x v="917"/>
    <n v="10000"/>
    <n v="14363"/>
    <n v="198"/>
    <n v="45000"/>
    <n v="7.6"/>
    <n v="521"/>
    <n v="130"/>
    <n v="208543795"/>
    <n v="170000000"/>
    <x v="2441"/>
  </r>
  <r>
    <s v="Deliver Us from Evil"/>
    <n v="1"/>
    <d v="2014-01-29T00:00:00"/>
    <s v="Color"/>
    <x v="4"/>
    <s v="English"/>
    <s v="USA"/>
    <s v="R"/>
    <s v="Olivia Munn"/>
    <x v="713"/>
    <n v="2000"/>
    <n v="5697"/>
    <n v="301"/>
    <n v="18000"/>
    <n v="6.2"/>
    <n v="242"/>
    <n v="118"/>
    <n v="30523568"/>
    <n v="30000000"/>
    <x v="2442"/>
  </r>
  <r>
    <s v="Desert Dancer"/>
    <n v="1"/>
    <d v="2014-10-02T00:00:00"/>
    <s v="Color"/>
    <x v="6"/>
    <s v="English"/>
    <s v="UK"/>
    <s v="PG-13"/>
    <s v="Tom Cullen"/>
    <x v="1330"/>
    <n v="507"/>
    <n v="1281"/>
    <n v="10"/>
    <n v="0"/>
    <n v="6"/>
    <n v="31"/>
    <n v="104"/>
    <n v="143653"/>
    <n v="4000000"/>
    <x v="2443"/>
  </r>
  <r>
    <s v="Devil's Due"/>
    <n v="1"/>
    <d v="2014-10-28T00:00:00"/>
    <s v="Color"/>
    <x v="4"/>
    <s v="English"/>
    <s v="USA"/>
    <s v="R"/>
    <s v="Zach Gilford"/>
    <x v="1331"/>
    <n v="971"/>
    <n v="2517"/>
    <n v="14"/>
    <n v="0"/>
    <n v="4"/>
    <n v="137"/>
    <n v="89"/>
    <n v="15818967"/>
    <n v="7000000"/>
    <x v="2444"/>
  </r>
  <r>
    <s v="Divergent"/>
    <n v="1"/>
    <d v="2014-08-13T00:00:00"/>
    <s v="Color"/>
    <x v="0"/>
    <s v="English"/>
    <s v="USA"/>
    <s v="PG-13"/>
    <s v="Kate Winslet"/>
    <x v="367"/>
    <n v="14000"/>
    <n v="22226"/>
    <n v="168"/>
    <n v="49000"/>
    <n v="6.7"/>
    <n v="459"/>
    <n v="139"/>
    <n v="150832203"/>
    <n v="85000000"/>
    <x v="2445"/>
  </r>
  <r>
    <s v="Dolphin Tale 2"/>
    <n v="1"/>
    <d v="2014-02-20T00:00:00"/>
    <s v="Color"/>
    <x v="2"/>
    <s v="English"/>
    <s v="USA"/>
    <s v="PG"/>
    <s v="Morgan Freeman"/>
    <x v="1142"/>
    <n v="11000"/>
    <n v="13904"/>
    <n v="188"/>
    <n v="0"/>
    <n v="6.4"/>
    <n v="54"/>
    <n v="107"/>
    <n v="42019483"/>
    <n v="36000000"/>
    <x v="2446"/>
  </r>
  <r>
    <s v="Dracula Untold"/>
    <n v="1"/>
    <d v="2014-12-13T00:00:00"/>
    <s v="Color"/>
    <x v="5"/>
    <s v="English"/>
    <s v="USA"/>
    <s v="PG-13"/>
    <s v="Dominic Cooper"/>
    <x v="1332"/>
    <n v="3000"/>
    <n v="5178"/>
    <n v="28"/>
    <n v="37000"/>
    <n v="6.3"/>
    <n v="261"/>
    <n v="92"/>
    <n v="55942830"/>
    <n v="70000000"/>
    <x v="2447"/>
  </r>
  <r>
    <s v="Draft Day"/>
    <n v="1"/>
    <d v="2014-03-05T00:00:00"/>
    <s v="Color"/>
    <x v="2"/>
    <s v="English"/>
    <s v="USA"/>
    <s v="R"/>
    <s v="Jennifer Garner"/>
    <x v="796"/>
    <n v="3000"/>
    <n v="3757"/>
    <n v="425"/>
    <n v="14000"/>
    <n v="6.8"/>
    <n v="159"/>
    <n v="110"/>
    <n v="28831145"/>
    <n v="25000000"/>
    <x v="2448"/>
  </r>
  <r>
    <s v="Dumb and Dumber To"/>
    <n v="1"/>
    <d v="2014-09-14T00:00:00"/>
    <s v="Color"/>
    <x v="1"/>
    <s v="English"/>
    <s v="USA"/>
    <s v="PG-13"/>
    <s v="Bill Murray"/>
    <x v="67"/>
    <n v="13000"/>
    <n v="16179"/>
    <n v="101"/>
    <n v="55000"/>
    <n v="5.7"/>
    <n v="218"/>
    <n v="109"/>
    <n v="86208010"/>
    <n v="35000000"/>
    <x v="2449"/>
  </r>
  <r>
    <s v="Earth to Echo"/>
    <n v="1"/>
    <d v="2014-05-18T00:00:00"/>
    <s v="Color"/>
    <x v="0"/>
    <s v="English"/>
    <s v="USA"/>
    <s v="PG"/>
    <s v="Teo Halm"/>
    <x v="1333"/>
    <n v="803"/>
    <n v="1921"/>
    <n v="13"/>
    <n v="0"/>
    <n v="5.8"/>
    <n v="112"/>
    <n v="91"/>
    <n v="38916903"/>
    <n v="13000000"/>
    <x v="2450"/>
  </r>
  <r>
    <s v="Edge of Tomorrow"/>
    <n v="1"/>
    <d v="2014-01-25T00:00:00"/>
    <s v="Color"/>
    <x v="5"/>
    <s v="English"/>
    <s v="USA"/>
    <s v="PG-13"/>
    <s v="Tom Cruise"/>
    <x v="417"/>
    <n v="10000"/>
    <n v="12652"/>
    <n v="218"/>
    <n v="77000"/>
    <n v="7.9"/>
    <n v="585"/>
    <n v="113"/>
    <n v="100189501"/>
    <n v="178000000"/>
    <x v="2451"/>
  </r>
  <r>
    <s v="Endless Love"/>
    <n v="1"/>
    <d v="2014-05-11T00:00:00"/>
    <s v="Color"/>
    <x v="2"/>
    <s v="English"/>
    <s v="USA"/>
    <s v="PG-13"/>
    <s v="Alex Pettyfer"/>
    <x v="1051"/>
    <n v="15000"/>
    <n v="18760"/>
    <n v="19"/>
    <n v="0"/>
    <n v="6.3"/>
    <n v="98"/>
    <n v="104"/>
    <n v="23393765"/>
    <n v="20000000"/>
    <x v="2452"/>
  </r>
  <r>
    <s v="Escobar: Paradise Lost"/>
    <n v="1"/>
    <d v="2014-12-04T00:00:00"/>
    <s v="Color"/>
    <x v="3"/>
    <s v="English"/>
    <s v="France"/>
    <s v="R"/>
    <s v="Josh Hutcherson"/>
    <x v="1334"/>
    <n v="14000"/>
    <n v="14492"/>
    <n v="30"/>
    <n v="0"/>
    <n v="6.6"/>
    <n v="106"/>
    <n v="120"/>
    <n v="106869"/>
    <n v="17000000"/>
    <x v="2453"/>
  </r>
  <r>
    <s v="Exodus: Gods and Kings"/>
    <n v="1"/>
    <d v="2014-03-27T00:00:00"/>
    <s v="Color"/>
    <x v="5"/>
    <s v="English"/>
    <s v="UK"/>
    <s v="PG-13"/>
    <s v="Christian Bale"/>
    <x v="47"/>
    <n v="23000"/>
    <n v="26490"/>
    <n v="0"/>
    <n v="51000"/>
    <n v="6.1"/>
    <n v="314"/>
    <n v="150"/>
    <n v="65007045"/>
    <n v="140000000"/>
    <x v="2454"/>
  </r>
  <r>
    <s v="Falcon Rising"/>
    <n v="1"/>
    <d v="2014-03-25T00:00:00"/>
    <s v="Color"/>
    <x v="5"/>
    <s v="English"/>
    <s v="USA"/>
    <s v="R"/>
    <s v="Michael Jai White"/>
    <x v="1335"/>
    <n v="2000"/>
    <n v="3089"/>
    <n v="249"/>
    <n v="0"/>
    <n v="5.8"/>
    <n v="29"/>
    <n v="103"/>
    <n v="8691"/>
    <n v="4500000"/>
    <x v="2455"/>
  </r>
  <r>
    <s v="Fury"/>
    <n v="1"/>
    <d v="2014-06-17T00:00:00"/>
    <s v="Color"/>
    <x v="5"/>
    <s v="English"/>
    <s v="USA"/>
    <s v="R"/>
    <s v="Brad Pitt"/>
    <x v="673"/>
    <n v="11000"/>
    <n v="20411"/>
    <n v="452"/>
    <n v="82000"/>
    <n v="7.6"/>
    <n v="406"/>
    <n v="134"/>
    <n v="85707116"/>
    <n v="68000000"/>
    <x v="2456"/>
  </r>
  <r>
    <s v="Futuro Beach"/>
    <n v="1"/>
    <d v="2014-11-26T00:00:00"/>
    <s v="Color"/>
    <x v="2"/>
    <s v="Portuguese"/>
    <s v="Brazil"/>
    <s v="Unrated"/>
    <s v="Wagner Moura"/>
    <x v="1336"/>
    <n v="585"/>
    <n v="629"/>
    <n v="19"/>
    <n v="278"/>
    <n v="6.1"/>
    <n v="70"/>
    <n v="106"/>
    <n v="20262"/>
    <n v="4000000"/>
    <x v="2457"/>
  </r>
  <r>
    <s v="Get on Up"/>
    <n v="1"/>
    <d v="2014-04-17T00:00:00"/>
    <s v="Color"/>
    <x v="6"/>
    <s v="English"/>
    <s v="USA"/>
    <s v="PG-13"/>
    <s v="Tika Sumpter"/>
    <x v="1180"/>
    <n v="521"/>
    <n v="2060"/>
    <n v="150"/>
    <n v="11000"/>
    <n v="6.9"/>
    <n v="165"/>
    <n v="139"/>
    <n v="30513940"/>
    <n v="30000000"/>
    <x v="2458"/>
  </r>
  <r>
    <s v="Gone Girl"/>
    <n v="1"/>
    <d v="2014-07-16T00:00:00"/>
    <s v="Color"/>
    <x v="3"/>
    <s v="English"/>
    <s v="USA"/>
    <s v="R"/>
    <s v="Patrick Fugit"/>
    <x v="387"/>
    <n v="835"/>
    <n v="4348"/>
    <n v="21000"/>
    <n v="146000"/>
    <n v="8.1"/>
    <n v="568"/>
    <n v="149"/>
    <n v="167735396"/>
    <n v="61000000"/>
    <x v="2459"/>
  </r>
  <r>
    <s v="Guardians of the Galaxy"/>
    <n v="1"/>
    <d v="2014-07-14T00:00:00"/>
    <s v="Color"/>
    <x v="5"/>
    <s v="English"/>
    <s v="USA"/>
    <s v="PG-13"/>
    <s v="Bradley Cooper"/>
    <x v="816"/>
    <n v="14000"/>
    <n v="32438"/>
    <n v="571"/>
    <n v="96000"/>
    <n v="8.1"/>
    <n v="653"/>
    <n v="121"/>
    <n v="333130696"/>
    <n v="170000000"/>
    <x v="2460"/>
  </r>
  <r>
    <s v="Happy Christmas"/>
    <n v="1"/>
    <d v="2014-08-01T00:00:00"/>
    <s v="Color"/>
    <x v="1"/>
    <s v="English"/>
    <s v="USA"/>
    <s v="R"/>
    <s v="Anna Kendrick"/>
    <x v="1337"/>
    <n v="10000"/>
    <n v="11642"/>
    <n v="217"/>
    <n v="812"/>
    <n v="5.6"/>
    <n v="65"/>
    <n v="82"/>
    <n v="30084"/>
    <n v="70000"/>
    <x v="2461"/>
  </r>
  <r>
    <s v="Heaven Is for Real"/>
    <n v="1"/>
    <d v="2014-02-02T00:00:00"/>
    <s v="Color"/>
    <x v="6"/>
    <s v="English"/>
    <s v="USA"/>
    <s v="PG"/>
    <s v="Jacob Vargas"/>
    <x v="452"/>
    <n v="399"/>
    <n v="663"/>
    <n v="130"/>
    <n v="23000"/>
    <n v="5.8"/>
    <n v="82"/>
    <n v="99"/>
    <n v="91443253"/>
    <n v="12000000"/>
    <x v="2462"/>
  </r>
  <r>
    <s v="Hercules"/>
    <n v="1"/>
    <d v="2014-06-25T00:00:00"/>
    <s v="Color"/>
    <x v="5"/>
    <s v="English"/>
    <s v="USA"/>
    <s v="PG-13"/>
    <s v="Dwayne Johnson"/>
    <x v="119"/>
    <n v="12000"/>
    <n v="16235"/>
    <n v="420"/>
    <n v="21000"/>
    <n v="6"/>
    <n v="245"/>
    <n v="101"/>
    <n v="72660029"/>
    <n v="100000000"/>
    <x v="2463"/>
  </r>
  <r>
    <s v="Horrible Bosses 2"/>
    <n v="1"/>
    <d v="2014-07-08T00:00:00"/>
    <s v="Color"/>
    <x v="1"/>
    <s v="English"/>
    <s v="USA"/>
    <s v="R"/>
    <s v="Kevin Spacey"/>
    <x v="954"/>
    <n v="18000"/>
    <n v="30571"/>
    <n v="51"/>
    <n v="12000"/>
    <n v="6.3"/>
    <n v="196"/>
    <n v="116"/>
    <n v="54414716"/>
    <n v="42000000"/>
    <x v="2464"/>
  </r>
  <r>
    <s v="How to Train Your Dragon 2"/>
    <n v="1"/>
    <d v="2014-02-01T00:00:00"/>
    <s v="Color"/>
    <x v="5"/>
    <s v="English"/>
    <s v="USA"/>
    <s v="PG"/>
    <s v="Gerard Butler"/>
    <x v="376"/>
    <n v="18000"/>
    <n v="23378"/>
    <n v="255"/>
    <n v="46000"/>
    <n v="7.9"/>
    <n v="292"/>
    <n v="102"/>
    <n v="176997107"/>
    <n v="145000000"/>
    <x v="2465"/>
  </r>
  <r>
    <s v="I, Frankenstein"/>
    <n v="1"/>
    <d v="2014-05-23T00:00:00"/>
    <s v="Color"/>
    <x v="5"/>
    <s v="English"/>
    <s v="Australia"/>
    <s v="PG-13"/>
    <s v="Caitlin Stasey"/>
    <x v="1338"/>
    <n v="623"/>
    <n v="3165"/>
    <n v="72"/>
    <n v="15000"/>
    <n v="5.0999999999999996"/>
    <n v="308"/>
    <n v="92"/>
    <n v="19059018"/>
    <n v="65000000"/>
    <x v="2466"/>
  </r>
  <r>
    <s v="If I Stay"/>
    <n v="1"/>
    <d v="2014-05-19T00:00:00"/>
    <s v="Color"/>
    <x v="2"/>
    <s v="English"/>
    <s v="USA"/>
    <s v="PG-13"/>
    <s v="ChloÃ« Grace Moretz"/>
    <x v="1339"/>
    <n v="17000"/>
    <n v="20466"/>
    <n v="15"/>
    <n v="15000"/>
    <n v="6.8"/>
    <n v="141"/>
    <n v="107"/>
    <n v="50461335"/>
    <n v="11000000"/>
    <x v="2467"/>
  </r>
  <r>
    <s v="Inherent Vice"/>
    <n v="1"/>
    <d v="2014-07-04T00:00:00"/>
    <s v="Color"/>
    <x v="1"/>
    <s v="English"/>
    <s v="USA"/>
    <s v="R"/>
    <s v="Martin Dew"/>
    <x v="390"/>
    <n v="204"/>
    <n v="707"/>
    <n v="0"/>
    <n v="18000"/>
    <n v="6.7"/>
    <n v="401"/>
    <n v="148"/>
    <n v="8093318"/>
    <n v="20000000"/>
    <x v="2468"/>
  </r>
  <r>
    <s v="Interstellar"/>
    <n v="1"/>
    <d v="2014-12-28T00:00:00"/>
    <s v="Color"/>
    <x v="0"/>
    <s v="English"/>
    <s v="USA"/>
    <s v="PG-13"/>
    <s v="Matthew McConaughey"/>
    <x v="69"/>
    <n v="11000"/>
    <n v="31488"/>
    <n v="22000"/>
    <n v="349000"/>
    <n v="8.6"/>
    <n v="712"/>
    <n v="169"/>
    <n v="187991439"/>
    <n v="165000000"/>
    <x v="2469"/>
  </r>
  <r>
    <s v="Into the Storm"/>
    <n v="1"/>
    <d v="2014-07-07T00:00:00"/>
    <s v="Color"/>
    <x v="5"/>
    <s v="English"/>
    <s v="USA"/>
    <s v="PG-13"/>
    <s v="Matt Walsh"/>
    <x v="1144"/>
    <n v="490"/>
    <n v="1367"/>
    <n v="77"/>
    <n v="15000"/>
    <n v="5.8"/>
    <n v="228"/>
    <n v="89"/>
    <n v="47553512"/>
    <n v="50000000"/>
    <x v="2470"/>
  </r>
  <r>
    <s v="Into the Woods"/>
    <n v="1"/>
    <d v="2014-10-04T00:00:00"/>
    <s v="Color"/>
    <x v="0"/>
    <s v="English"/>
    <s v="USA"/>
    <s v="PG"/>
    <s v="Johnny Depp"/>
    <x v="335"/>
    <n v="40000"/>
    <n v="62837"/>
    <n v="252"/>
    <n v="90000"/>
    <n v="6"/>
    <n v="321"/>
    <n v="125"/>
    <n v="127997349"/>
    <n v="50000000"/>
    <x v="2471"/>
  </r>
  <r>
    <s v="It Follows"/>
    <n v="1"/>
    <d v="2014-10-28T00:00:00"/>
    <s v="Color"/>
    <x v="4"/>
    <s v="English"/>
    <s v="USA"/>
    <s v="R"/>
    <s v="Maika Monroe"/>
    <x v="1340"/>
    <n v="314"/>
    <n v="1062"/>
    <n v="421"/>
    <n v="45000"/>
    <n v="6.9"/>
    <n v="533"/>
    <n v="100"/>
    <n v="14673301"/>
    <n v="2000000"/>
    <x v="2472"/>
  </r>
  <r>
    <s v="Jack Ryan: Shadow Recruit"/>
    <n v="1"/>
    <d v="2014-07-15T00:00:00"/>
    <s v="Color"/>
    <x v="5"/>
    <s v="English"/>
    <s v="USA"/>
    <s v="PG-13"/>
    <s v="Colm Feore"/>
    <x v="1187"/>
    <n v="539"/>
    <n v="1411"/>
    <n v="0"/>
    <n v="17000"/>
    <n v="6.2"/>
    <n v="313"/>
    <n v="105"/>
    <n v="50549107"/>
    <n v="60000000"/>
    <x v="2473"/>
  </r>
  <r>
    <s v="Jersey Boys"/>
    <n v="1"/>
    <d v="2014-03-13T00:00:00"/>
    <s v="Color"/>
    <x v="6"/>
    <s v="English"/>
    <s v="USA"/>
    <s v="R"/>
    <s v="Johnny Cannizzaro"/>
    <x v="105"/>
    <n v="880"/>
    <n v="2281"/>
    <n v="16000"/>
    <n v="16000"/>
    <n v="6.9"/>
    <n v="249"/>
    <n v="134"/>
    <n v="47034272"/>
    <n v="40000000"/>
    <x v="2474"/>
  </r>
  <r>
    <s v="Kill the Messenger"/>
    <n v="1"/>
    <d v="2014-09-30T00:00:00"/>
    <s v="Color"/>
    <x v="6"/>
    <s v="English"/>
    <s v="USA"/>
    <s v="R"/>
    <s v="Jeremy Renner"/>
    <x v="230"/>
    <n v="10000"/>
    <n v="12897"/>
    <n v="52"/>
    <n v="13000"/>
    <n v="7"/>
    <n v="163"/>
    <n v="112"/>
    <n v="2445646"/>
    <n v="5000000"/>
    <x v="2475"/>
  </r>
  <r>
    <s v="Kung Fu Killer"/>
    <n v="1"/>
    <d v="2014-09-24T00:00:00"/>
    <s v="Color"/>
    <x v="5"/>
    <s v="Cantonese"/>
    <s v="China"/>
    <m/>
    <s v="Siu-Wong Fan"/>
    <x v="1341"/>
    <n v="79"/>
    <n v="285"/>
    <n v="3"/>
    <n v="0"/>
    <n v="6.5"/>
    <n v="65"/>
    <n v="100"/>
    <n v="129115"/>
    <n v="25000000"/>
    <x v="2476"/>
  </r>
  <r>
    <s v="Left Behind"/>
    <n v="1"/>
    <d v="2014-10-16T00:00:00"/>
    <s v="Color"/>
    <x v="5"/>
    <s v="English"/>
    <s v="USA"/>
    <s v="PG-13"/>
    <s v="Nicolas Cage"/>
    <x v="1342"/>
    <n v="12000"/>
    <n v="15044"/>
    <n v="179"/>
    <n v="31000"/>
    <n v="3.1"/>
    <n v="169"/>
    <n v="110"/>
    <n v="13998282"/>
    <n v="16000000"/>
    <x v="2477"/>
  </r>
  <r>
    <s v="Let's Be Cops"/>
    <n v="1"/>
    <d v="2014-08-23T00:00:00"/>
    <s v="Color"/>
    <x v="1"/>
    <s v="English"/>
    <s v="USA"/>
    <s v="R"/>
    <s v="Rob Riggle"/>
    <x v="279"/>
    <n v="839"/>
    <n v="3627"/>
    <n v="42"/>
    <n v="14000"/>
    <n v="6.5"/>
    <n v="129"/>
    <n v="104"/>
    <n v="82389560"/>
    <n v="17000000"/>
    <x v="2478"/>
  </r>
  <r>
    <s v="Locker 13"/>
    <n v="1"/>
    <d v="2014-11-28T00:00:00"/>
    <s v="Color"/>
    <x v="13"/>
    <s v="English"/>
    <s v="USA"/>
    <s v="R"/>
    <s v="Tatyana Ali"/>
    <x v="1343"/>
    <n v="685"/>
    <n v="2048"/>
    <n v="0"/>
    <n v="261"/>
    <n v="4.8"/>
    <n v="10"/>
    <n v="95"/>
    <n v="2468"/>
    <n v="300000"/>
    <x v="2479"/>
  </r>
  <r>
    <s v="Lucy"/>
    <n v="1"/>
    <d v="2014-08-20T00:00:00"/>
    <s v="Color"/>
    <x v="5"/>
    <s v="English"/>
    <s v="France"/>
    <s v="R"/>
    <s v="Scarlett Johansson"/>
    <x v="751"/>
    <n v="19000"/>
    <n v="32325"/>
    <n v="0"/>
    <n v="83000"/>
    <n v="6.4"/>
    <n v="433"/>
    <n v="89"/>
    <n v="126546825"/>
    <n v="40000000"/>
    <x v="2480"/>
  </r>
  <r>
    <s v="Maleficent"/>
    <n v="1"/>
    <d v="2014-03-06T00:00:00"/>
    <s v="Color"/>
    <x v="5"/>
    <s v="English"/>
    <s v="USA"/>
    <s v="PG"/>
    <s v="Angelina Jolie Pitt"/>
    <x v="1344"/>
    <n v="11000"/>
    <n v="15516"/>
    <n v="171"/>
    <n v="89000"/>
    <n v="7"/>
    <n v="401"/>
    <n v="97"/>
    <n v="241407328"/>
    <n v="180000000"/>
    <x v="2481"/>
  </r>
  <r>
    <s v="Million Dollar Arm"/>
    <n v="1"/>
    <d v="2014-11-26T00:00:00"/>
    <s v="Color"/>
    <x v="6"/>
    <s v="English"/>
    <s v="USA"/>
    <s v="PG"/>
    <s v="Jon Hamm"/>
    <x v="868"/>
    <n v="4000"/>
    <n v="6393"/>
    <n v="44"/>
    <n v="10000"/>
    <n v="7"/>
    <n v="151"/>
    <n v="124"/>
    <n v="36447959"/>
    <n v="25000000"/>
    <x v="2482"/>
  </r>
  <r>
    <s v="Moms' Night Out"/>
    <n v="1"/>
    <d v="2014-11-08T00:00:00"/>
    <s v="Color"/>
    <x v="1"/>
    <s v="English"/>
    <s v="USA"/>
    <s v="PG"/>
    <s v="Alex Kendrick"/>
    <x v="1345"/>
    <n v="589"/>
    <n v="2705"/>
    <n v="10"/>
    <n v="0"/>
    <n v="5.4"/>
    <n v="49"/>
    <n v="98"/>
    <n v="10429707"/>
    <n v="5000000"/>
    <x v="2483"/>
  </r>
  <r>
    <s v="Mr. Peabody &amp; Sherman"/>
    <n v="1"/>
    <d v="2014-02-27T00:00:00"/>
    <s v="Color"/>
    <x v="0"/>
    <s v="English"/>
    <s v="USA"/>
    <s v="PG"/>
    <s v="Ty Burrell"/>
    <x v="411"/>
    <n v="3000"/>
    <n v="5810"/>
    <n v="50"/>
    <n v="11000"/>
    <n v="6.9"/>
    <n v="196"/>
    <n v="92"/>
    <n v="111505642"/>
    <n v="145000000"/>
    <x v="2484"/>
  </r>
  <r>
    <s v="Mr. Turner"/>
    <n v="1"/>
    <d v="2014-06-04T00:00:00"/>
    <s v="Color"/>
    <x v="6"/>
    <s v="English"/>
    <s v="UK"/>
    <s v="R"/>
    <s v="Lesley Manville"/>
    <x v="317"/>
    <n v="149"/>
    <n v="390"/>
    <n v="608"/>
    <n v="0"/>
    <n v="6.8"/>
    <n v="262"/>
    <n v="150"/>
    <n v="3958500"/>
    <n v="8200000"/>
    <x v="2485"/>
  </r>
  <r>
    <s v="Muppets Most Wanted"/>
    <n v="1"/>
    <d v="2014-12-03T00:00:00"/>
    <s v="Color"/>
    <x v="0"/>
    <s v="English"/>
    <s v="USA"/>
    <s v="PG"/>
    <s v="Ty Burrell"/>
    <x v="1182"/>
    <n v="3000"/>
    <n v="6089"/>
    <n v="33"/>
    <n v="10000"/>
    <n v="6.4"/>
    <n v="277"/>
    <n v="119"/>
    <n v="51178893"/>
    <n v="50000000"/>
    <x v="2486"/>
  </r>
  <r>
    <s v="Need for Speed"/>
    <n v="1"/>
    <d v="2014-08-29T00:00:00"/>
    <s v="Color"/>
    <x v="5"/>
    <s v="English"/>
    <s v="USA"/>
    <s v="PG-13"/>
    <s v="Rami Malek"/>
    <x v="1346"/>
    <n v="3000"/>
    <n v="7081"/>
    <n v="76"/>
    <n v="32000"/>
    <n v="6.5"/>
    <n v="327"/>
    <n v="132"/>
    <n v="43568507"/>
    <n v="66000000"/>
    <x v="2487"/>
  </r>
  <r>
    <s v="Neighbors"/>
    <n v="1"/>
    <d v="2014-02-25T00:00:00"/>
    <s v="Color"/>
    <x v="1"/>
    <s v="English"/>
    <s v="USA"/>
    <s v="R"/>
    <s v="Craig Roberts"/>
    <x v="925"/>
    <n v="920"/>
    <n v="2771"/>
    <n v="89"/>
    <n v="21000"/>
    <n v="6.4"/>
    <n v="351"/>
    <n v="97"/>
    <n v="150056505"/>
    <n v="18000000"/>
    <x v="2488"/>
  </r>
  <r>
    <s v="Night at the Museum: Secret of the Tomb"/>
    <n v="1"/>
    <d v="2014-01-06T00:00:00"/>
    <s v="Color"/>
    <x v="0"/>
    <s v="English"/>
    <s v="USA"/>
    <s v="PG"/>
    <s v="Robin Williams"/>
    <x v="326"/>
    <n v="49000"/>
    <n v="53587"/>
    <n v="189"/>
    <n v="11000"/>
    <n v="6.2"/>
    <n v="154"/>
    <n v="98"/>
    <n v="113733726"/>
    <n v="127000000"/>
    <x v="2489"/>
  </r>
  <r>
    <s v="Nightcrawler"/>
    <n v="1"/>
    <d v="2014-10-28T00:00:00"/>
    <s v="Color"/>
    <x v="3"/>
    <s v="English"/>
    <s v="USA"/>
    <s v="R"/>
    <s v="Jake Gyllenhaal"/>
    <x v="1347"/>
    <n v="15000"/>
    <n v="15554"/>
    <n v="66"/>
    <n v="65000"/>
    <n v="7.9"/>
    <n v="534"/>
    <n v="117"/>
    <n v="32279955"/>
    <n v="8500000"/>
    <x v="2490"/>
  </r>
  <r>
    <s v="No Good Deed"/>
    <n v="1"/>
    <d v="2014-05-30T00:00:00"/>
    <s v="Color"/>
    <x v="3"/>
    <s v="English"/>
    <s v="USA"/>
    <s v="PG-13"/>
    <s v="Leslie Bibb"/>
    <x v="1348"/>
    <n v="1000"/>
    <n v="2297"/>
    <n v="12"/>
    <n v="0"/>
    <n v="5.6"/>
    <n v="58"/>
    <n v="84"/>
    <n v="52543632"/>
    <n v="13200000"/>
    <x v="2491"/>
  </r>
  <r>
    <s v="Noah"/>
    <n v="1"/>
    <d v="2014-02-10T00:00:00"/>
    <s v="Color"/>
    <x v="5"/>
    <s v="English"/>
    <s v="USA"/>
    <s v="PG-13"/>
    <s v="Anthony Hopkins"/>
    <x v="91"/>
    <n v="12000"/>
    <n v="32355"/>
    <n v="0"/>
    <n v="71000"/>
    <n v="5.8"/>
    <n v="434"/>
    <n v="138"/>
    <n v="101160529"/>
    <n v="125000000"/>
    <x v="2492"/>
  </r>
  <r>
    <s v="Non-Stop"/>
    <n v="1"/>
    <d v="2014-05-28T00:00:00"/>
    <s v="Color"/>
    <x v="5"/>
    <s v="English"/>
    <s v="UK"/>
    <s v="PG-13"/>
    <s v="Liam Neeson"/>
    <x v="677"/>
    <n v="14000"/>
    <n v="16967"/>
    <n v="174"/>
    <n v="24000"/>
    <n v="7"/>
    <n v="359"/>
    <n v="106"/>
    <n v="91439400"/>
    <n v="50000000"/>
    <x v="2493"/>
  </r>
  <r>
    <s v="Not Cool"/>
    <n v="1"/>
    <d v="2014-01-10T00:00:00"/>
    <s v="Color"/>
    <x v="1"/>
    <s v="English"/>
    <s v="USA"/>
    <s v="Not Rated"/>
    <s v="Shane Dawson"/>
    <x v="1349"/>
    <n v="247"/>
    <n v="954"/>
    <n v="247"/>
    <n v="0"/>
    <n v="5.0999999999999996"/>
    <n v="6"/>
    <n v="93"/>
    <n v="35688"/>
    <n v="600000"/>
    <x v="2494"/>
  </r>
  <r>
    <s v="Ouija"/>
    <n v="1"/>
    <d v="2014-10-06T00:00:00"/>
    <s v="Color"/>
    <x v="10"/>
    <s v="English"/>
    <s v="USA"/>
    <s v="PG-13"/>
    <s v="Lin Shaye"/>
    <x v="1350"/>
    <n v="852"/>
    <n v="5056"/>
    <n v="10"/>
    <n v="18000"/>
    <n v="4.4000000000000004"/>
    <n v="183"/>
    <n v="89"/>
    <n v="50820940"/>
    <n v="5000000"/>
    <x v="2495"/>
  </r>
  <r>
    <s v="Paddington"/>
    <n v="1"/>
    <d v="2014-02-27T00:00:00"/>
    <s v="Color"/>
    <x v="8"/>
    <s v="English"/>
    <s v="UK"/>
    <s v="PG"/>
    <s v="Julie Walters"/>
    <x v="1351"/>
    <n v="838"/>
    <n v="3697"/>
    <n v="17"/>
    <n v="30000"/>
    <n v="7.2"/>
    <n v="224"/>
    <n v="95"/>
    <n v="76137505"/>
    <n v="55000000"/>
    <x v="2496"/>
  </r>
  <r>
    <s v="Paranormal Activity: The Marked Ones"/>
    <n v="1"/>
    <d v="2014-12-07T00:00:00"/>
    <s v="Color"/>
    <x v="10"/>
    <s v="English"/>
    <s v="USA"/>
    <s v="R"/>
    <s v="Richard Cabral"/>
    <x v="1352"/>
    <n v="510"/>
    <n v="2161"/>
    <n v="52"/>
    <n v="10000"/>
    <n v="5"/>
    <n v="220"/>
    <n v="101"/>
    <n v="32453345"/>
    <n v="5000000"/>
    <x v="2497"/>
  </r>
  <r>
    <s v="Penguins of Madagascar"/>
    <n v="1"/>
    <d v="2014-08-02T00:00:00"/>
    <s v="Color"/>
    <x v="0"/>
    <s v="English"/>
    <s v="USA"/>
    <s v="PG"/>
    <s v="Benedict Cumberbatch"/>
    <x v="687"/>
    <n v="19000"/>
    <n v="19963"/>
    <n v="35"/>
    <n v="11000"/>
    <n v="6.7"/>
    <n v="153"/>
    <n v="92"/>
    <n v="83348920"/>
    <n v="132000000"/>
    <x v="2498"/>
  </r>
  <r>
    <s v="Pompeii"/>
    <n v="1"/>
    <d v="2014-06-04T00:00:00"/>
    <s v="Color"/>
    <x v="5"/>
    <s v="English"/>
    <s v="Canada"/>
    <s v="PG-13"/>
    <s v="Sasha Roiz"/>
    <x v="396"/>
    <n v="795"/>
    <n v="1099"/>
    <n v="545"/>
    <n v="20000"/>
    <n v="5.6"/>
    <n v="272"/>
    <n v="105"/>
    <n v="23219748"/>
    <n v="80000000"/>
    <x v="2499"/>
  </r>
  <r>
    <s v="Ride Along"/>
    <n v="1"/>
    <d v="2014-11-07T00:00:00"/>
    <s v="Color"/>
    <x v="5"/>
    <s v="English"/>
    <s v="USA"/>
    <s v="PG-13"/>
    <s v="Bruce McGill"/>
    <x v="323"/>
    <n v="655"/>
    <n v="2394"/>
    <n v="167"/>
    <n v="0"/>
    <n v="6.2"/>
    <n v="146"/>
    <n v="99"/>
    <n v="134141530"/>
    <n v="25000000"/>
    <x v="2500"/>
  </r>
  <r>
    <s v="Rio 2"/>
    <n v="1"/>
    <d v="2014-01-21T00:00:00"/>
    <s v="Color"/>
    <x v="0"/>
    <s v="English"/>
    <s v="USA"/>
    <s v="G"/>
    <s v="Miguel Ferrer"/>
    <x v="783"/>
    <n v="688"/>
    <n v="1031"/>
    <n v="107"/>
    <n v="0"/>
    <n v="6.4"/>
    <n v="159"/>
    <n v="101"/>
    <n v="131536019"/>
    <n v="103000000"/>
    <x v="2501"/>
  </r>
  <r>
    <s v="RoboCop"/>
    <n v="1"/>
    <d v="2014-09-06T00:00:00"/>
    <s v="Color"/>
    <x v="5"/>
    <s v="English"/>
    <s v="USA"/>
    <s v="PG-13"/>
    <s v="Gary Oldman"/>
    <x v="856"/>
    <n v="10000"/>
    <n v="14161"/>
    <n v="294"/>
    <n v="60000"/>
    <n v="6.2"/>
    <n v="492"/>
    <n v="117"/>
    <n v="58607007"/>
    <n v="100000000"/>
    <x v="2502"/>
  </r>
  <r>
    <s v="Rosewater"/>
    <n v="1"/>
    <d v="2014-07-08T00:00:00"/>
    <s v="Color"/>
    <x v="6"/>
    <s v="English"/>
    <s v="USA"/>
    <s v="R"/>
    <s v="Numan Acar"/>
    <x v="1353"/>
    <n v="374"/>
    <n v="1283"/>
    <n v="593"/>
    <n v="5000"/>
    <n v="6.6"/>
    <n v="129"/>
    <n v="103"/>
    <n v="3093491"/>
    <n v="5000000"/>
    <x v="2503"/>
  </r>
  <r>
    <s v="Rudderless"/>
    <n v="1"/>
    <d v="2014-09-12T00:00:00"/>
    <s v="Color"/>
    <x v="1"/>
    <s v="English"/>
    <s v="USA"/>
    <s v="R"/>
    <s v="Billy Crudup"/>
    <x v="1354"/>
    <n v="745"/>
    <n v="1986"/>
    <n v="0"/>
    <n v="0"/>
    <n v="7.5"/>
    <n v="44"/>
    <n v="105"/>
    <n v="37440"/>
    <n v="5000000"/>
    <x v="2504"/>
  </r>
  <r>
    <s v="Sabotage"/>
    <n v="1"/>
    <d v="2014-09-19T00:00:00"/>
    <s v="Color"/>
    <x v="5"/>
    <s v="English"/>
    <s v="USA"/>
    <s v="R"/>
    <s v="Mireille Enos"/>
    <x v="673"/>
    <n v="1000"/>
    <n v="1458"/>
    <n v="453"/>
    <n v="10000"/>
    <n v="5.7"/>
    <n v="233"/>
    <n v="109"/>
    <n v="10499968"/>
    <n v="35000000"/>
    <x v="2505"/>
  </r>
  <r>
    <s v="Selma"/>
    <n v="1"/>
    <d v="2014-06-20T00:00:00"/>
    <s v="Color"/>
    <x v="6"/>
    <s v="English"/>
    <s v="UK"/>
    <s v="PG-13"/>
    <s v="David Oyelowo"/>
    <x v="1226"/>
    <n v="1000"/>
    <n v="3869"/>
    <n v="151"/>
    <n v="22000"/>
    <n v="7.5"/>
    <n v="364"/>
    <n v="128"/>
    <n v="52066000"/>
    <n v="20000000"/>
    <x v="2506"/>
  </r>
  <r>
    <s v="Seventh Son"/>
    <n v="1"/>
    <d v="2014-10-15T00:00:00"/>
    <s v="Color"/>
    <x v="5"/>
    <s v="English"/>
    <s v="USA"/>
    <s v="PG-13"/>
    <s v="Jeff Bridges"/>
    <x v="695"/>
    <n v="12000"/>
    <n v="17098"/>
    <n v="44"/>
    <n v="16000"/>
    <n v="5.5"/>
    <n v="175"/>
    <n v="102"/>
    <n v="17176900"/>
    <n v="95000000"/>
    <x v="2507"/>
  </r>
  <r>
    <s v="Sex Tape"/>
    <n v="1"/>
    <d v="2014-04-27T00:00:00"/>
    <s v="Color"/>
    <x v="1"/>
    <s v="English"/>
    <s v="USA"/>
    <s v="R"/>
    <s v="James Wilcox"/>
    <x v="907"/>
    <n v="683"/>
    <n v="1488"/>
    <n v="52"/>
    <n v="0"/>
    <n v="5.0999999999999996"/>
    <n v="201"/>
    <n v="94"/>
    <n v="38543473"/>
    <n v="40000000"/>
    <x v="2508"/>
  </r>
  <r>
    <s v="Sin City: A Dame to Kill For"/>
    <n v="1"/>
    <d v="2014-05-10T00:00:00"/>
    <s v="Black and White"/>
    <x v="5"/>
    <s v="English"/>
    <s v="USA"/>
    <s v="R"/>
    <s v="Joseph Gordon-Levitt"/>
    <x v="701"/>
    <n v="23000"/>
    <n v="49433"/>
    <n v="436"/>
    <n v="32000"/>
    <n v="6.5"/>
    <n v="339"/>
    <n v="102"/>
    <n v="13750556"/>
    <n v="65000000"/>
    <x v="2509"/>
  </r>
  <r>
    <s v="Skin Trade"/>
    <n v="1"/>
    <d v="2014-09-02T00:00:00"/>
    <s v="Color"/>
    <x v="5"/>
    <s v="English"/>
    <s v="Thailand"/>
    <s v="R"/>
    <s v="Michael Jai White"/>
    <x v="1355"/>
    <n v="2000"/>
    <n v="2802"/>
    <n v="3"/>
    <n v="0"/>
    <n v="5.7"/>
    <n v="66"/>
    <n v="96"/>
    <n v="162"/>
    <n v="9000000"/>
    <x v="2510"/>
  </r>
  <r>
    <s v="Son of God"/>
    <n v="1"/>
    <d v="2014-06-25T00:00:00"/>
    <s v="Color"/>
    <x v="6"/>
    <s v="English"/>
    <s v="USA"/>
    <s v="PG-13"/>
    <s v="Roma Downey"/>
    <x v="1356"/>
    <n v="329"/>
    <n v="775"/>
    <n v="25"/>
    <n v="15000"/>
    <n v="5.6"/>
    <n v="61"/>
    <n v="170"/>
    <n v="59696176"/>
    <n v="22000000"/>
    <x v="2511"/>
  </r>
  <r>
    <s v="Song One"/>
    <n v="1"/>
    <d v="2014-07-03T00:00:00"/>
    <s v="Color"/>
    <x v="2"/>
    <s v="English"/>
    <s v="USA"/>
    <s v="PG-13"/>
    <s v="Anne Hathaway"/>
    <x v="1357"/>
    <n v="11000"/>
    <n v="12772"/>
    <n v="4"/>
    <n v="0"/>
    <n v="5.8"/>
    <n v="43"/>
    <n v="86"/>
    <n v="20200"/>
    <n v="6000000"/>
    <x v="2512"/>
  </r>
  <r>
    <s v="St. Vincent"/>
    <n v="1"/>
    <d v="2014-06-04T00:00:00"/>
    <s v="Color"/>
    <x v="1"/>
    <s v="English"/>
    <s v="USA"/>
    <s v="PG-13"/>
    <s v="Bill Murray"/>
    <x v="1358"/>
    <n v="13000"/>
    <n v="20330"/>
    <n v="51"/>
    <n v="33000"/>
    <n v="7.3"/>
    <n v="275"/>
    <n v="102"/>
    <n v="44134898"/>
    <n v="13000000"/>
    <x v="2513"/>
  </r>
  <r>
    <s v="Still Alice"/>
    <n v="1"/>
    <d v="2014-12-05T00:00:00"/>
    <s v="Color"/>
    <x v="2"/>
    <s v="English"/>
    <s v="USA"/>
    <s v="PG-13"/>
    <s v="Kristen Stewart"/>
    <x v="807"/>
    <n v="17000"/>
    <n v="19673"/>
    <n v="25"/>
    <n v="45000"/>
    <n v="7.5"/>
    <n v="309"/>
    <n v="101"/>
    <n v="18656400"/>
    <n v="5000000"/>
    <x v="2514"/>
  </r>
  <r>
    <s v="Taken 3"/>
    <n v="1"/>
    <d v="2014-03-19T00:00:00"/>
    <s v="Color"/>
    <x v="5"/>
    <s v="English"/>
    <s v="France"/>
    <s v="PG-13"/>
    <s v="Liam Neeson"/>
    <x v="1141"/>
    <n v="14000"/>
    <n v="16967"/>
    <n v="118"/>
    <n v="38000"/>
    <n v="6"/>
    <n v="222"/>
    <n v="115"/>
    <n v="89253340"/>
    <n v="48000000"/>
    <x v="2515"/>
  </r>
  <r>
    <s v="Tammy"/>
    <n v="1"/>
    <d v="2014-02-15T00:00:00"/>
    <s v="Color"/>
    <x v="1"/>
    <s v="English"/>
    <s v="USA"/>
    <s v="R"/>
    <s v="Gary Cole"/>
    <x v="1359"/>
    <n v="989"/>
    <n v="2654"/>
    <n v="265"/>
    <n v="11000"/>
    <n v="4.9000000000000004"/>
    <n v="148"/>
    <n v="100"/>
    <n v="84518155"/>
    <n v="20000000"/>
    <x v="2516"/>
  </r>
  <r>
    <s v="Teenage Mutant Ninja Turtles"/>
    <n v="1"/>
    <d v="2014-06-26T00:00:00"/>
    <s v="Color"/>
    <x v="5"/>
    <s v="English"/>
    <s v="USA"/>
    <s v="PG-13"/>
    <s v="Noel Fisher"/>
    <x v="463"/>
    <n v="833"/>
    <n v="2690"/>
    <n v="473"/>
    <n v="62000"/>
    <n v="5.9"/>
    <n v="348"/>
    <n v="101"/>
    <n v="190871240"/>
    <n v="125000000"/>
    <x v="2517"/>
  </r>
  <r>
    <s v="That Awkward Moment"/>
    <n v="1"/>
    <d v="2014-03-14T00:00:00"/>
    <s v="Color"/>
    <x v="1"/>
    <s v="English"/>
    <s v="USA"/>
    <s v="R"/>
    <s v="Mackenzie Davis"/>
    <x v="1360"/>
    <n v="363"/>
    <n v="1024"/>
    <n v="19"/>
    <n v="0"/>
    <n v="6.1"/>
    <n v="164"/>
    <n v="94"/>
    <n v="26049082"/>
    <n v="8000000"/>
    <x v="2518"/>
  </r>
  <r>
    <s v="The Amazing Spider-Man 2"/>
    <n v="1"/>
    <d v="2014-06-28T00:00:00"/>
    <s v="Color"/>
    <x v="5"/>
    <s v="English"/>
    <s v="USA"/>
    <s v="PG-13"/>
    <s v="Emma Stone"/>
    <x v="990"/>
    <n v="15000"/>
    <n v="28631"/>
    <n v="464"/>
    <n v="41000"/>
    <n v="6.7"/>
    <n v="495"/>
    <n v="142"/>
    <n v="202853933"/>
    <n v="200000000"/>
    <x v="2519"/>
  </r>
  <r>
    <s v="The Best of Me"/>
    <n v="1"/>
    <d v="2014-11-08T00:00:00"/>
    <s v="Color"/>
    <x v="2"/>
    <s v="English"/>
    <s v="USA"/>
    <s v="PG-13"/>
    <s v="Luke Bracey"/>
    <x v="423"/>
    <n v="775"/>
    <n v="3197"/>
    <n v="97"/>
    <n v="19000"/>
    <n v="6.7"/>
    <n v="85"/>
    <n v="118"/>
    <n v="26761283"/>
    <n v="26000000"/>
    <x v="2520"/>
  </r>
  <r>
    <s v="The Book of Life"/>
    <n v="1"/>
    <d v="2014-06-09T00:00:00"/>
    <s v="Color"/>
    <x v="0"/>
    <s v="English"/>
    <s v="USA"/>
    <s v="PG"/>
    <s v="Channing Tatum"/>
    <x v="1361"/>
    <n v="17000"/>
    <n v="19513"/>
    <n v="34"/>
    <n v="18000"/>
    <n v="7.3"/>
    <n v="156"/>
    <n v="95"/>
    <n v="50150619"/>
    <n v="50000000"/>
    <x v="2521"/>
  </r>
  <r>
    <s v="The Boxtrolls"/>
    <n v="1"/>
    <d v="2014-09-06T00:00:00"/>
    <s v="Color"/>
    <x v="0"/>
    <s v="English"/>
    <s v="USA"/>
    <s v="PG"/>
    <s v="Isaac Hempstead Wright"/>
    <x v="1362"/>
    <n v="874"/>
    <n v="3151"/>
    <n v="7"/>
    <n v="11000"/>
    <n v="6.8"/>
    <n v="219"/>
    <n v="96"/>
    <n v="50807639"/>
    <n v="60000000"/>
    <x v="2522"/>
  </r>
  <r>
    <s v="The Equalizer"/>
    <n v="1"/>
    <d v="2014-06-18T00:00:00"/>
    <s v="Color"/>
    <x v="5"/>
    <s v="English"/>
    <s v="USA"/>
    <s v="R"/>
    <s v="Denzel Washington"/>
    <x v="303"/>
    <n v="18000"/>
    <n v="37605"/>
    <n v="845"/>
    <n v="56000"/>
    <n v="7.2"/>
    <n v="292"/>
    <n v="132"/>
    <n v="101530738"/>
    <n v="55000000"/>
    <x v="2523"/>
  </r>
  <r>
    <s v="The Expendables 3"/>
    <n v="1"/>
    <d v="2014-08-26T00:00:00"/>
    <s v="Color"/>
    <x v="5"/>
    <s v="English"/>
    <s v="USA"/>
    <s v="PG-13"/>
    <s v="Jason Statham"/>
    <x v="1363"/>
    <n v="26000"/>
    <n v="52610"/>
    <n v="385"/>
    <n v="56000"/>
    <n v="6.1"/>
    <n v="320"/>
    <n v="131"/>
    <n v="39292022"/>
    <n v="90000000"/>
    <x v="2524"/>
  </r>
  <r>
    <s v="The Fault in Our Stars"/>
    <n v="1"/>
    <d v="2014-08-12T00:00:00"/>
    <s v="Color"/>
    <x v="2"/>
    <s v="English"/>
    <s v="USA"/>
    <s v="PG-13"/>
    <s v="Shailene Woodley"/>
    <x v="1364"/>
    <n v="8000"/>
    <n v="10565"/>
    <n v="131"/>
    <n v="93000"/>
    <n v="7.8"/>
    <n v="326"/>
    <n v="133"/>
    <n v="124868837"/>
    <n v="12000000"/>
    <x v="2525"/>
  </r>
  <r>
    <s v="The Gambler"/>
    <n v="1"/>
    <d v="2014-11-06T00:00:00"/>
    <s v="Color"/>
    <x v="3"/>
    <s v="English"/>
    <s v="USA"/>
    <s v="R"/>
    <s v="George Kennedy"/>
    <x v="1165"/>
    <n v="3000"/>
    <n v="3784"/>
    <n v="81"/>
    <n v="0"/>
    <n v="6"/>
    <n v="175"/>
    <n v="111"/>
    <n v="33631221"/>
    <n v="25000000"/>
    <x v="2526"/>
  </r>
  <r>
    <s v="The Giver"/>
    <n v="1"/>
    <d v="2014-10-19T00:00:00"/>
    <s v="Black and White"/>
    <x v="2"/>
    <s v="English"/>
    <s v="South Africa"/>
    <s v="PG-13"/>
    <s v="Jeff Bridges"/>
    <x v="392"/>
    <n v="12000"/>
    <n v="36064"/>
    <n v="176"/>
    <n v="58000"/>
    <n v="6.5"/>
    <n v="198"/>
    <n v="97"/>
    <n v="45089048"/>
    <n v="25000000"/>
    <x v="2527"/>
  </r>
  <r>
    <s v="The Grand Budapest Hotel"/>
    <n v="1"/>
    <d v="2014-10-25T00:00:00"/>
    <s v="Color"/>
    <x v="0"/>
    <s v="English"/>
    <s v="USA"/>
    <s v="R"/>
    <s v="Bill Murray"/>
    <x v="296"/>
    <n v="13000"/>
    <n v="15082"/>
    <n v="0"/>
    <n v="149000"/>
    <n v="8.1"/>
    <n v="536"/>
    <n v="99"/>
    <n v="59073773"/>
    <n v="25000000"/>
    <x v="2528"/>
  </r>
  <r>
    <s v="The Hobbit: The Battle of the Five Armies"/>
    <n v="1"/>
    <d v="2014-07-30T00:00:00"/>
    <s v="Color"/>
    <x v="0"/>
    <s v="English"/>
    <s v="New Zealand"/>
    <s v="PG-13"/>
    <s v="Aidan Turner"/>
    <x v="286"/>
    <n v="5000"/>
    <n v="9152"/>
    <n v="0"/>
    <n v="65000"/>
    <n v="7.5"/>
    <n v="422"/>
    <n v="164"/>
    <n v="255108370"/>
    <n v="250000000"/>
    <x v="2529"/>
  </r>
  <r>
    <s v="The Homesman"/>
    <n v="1"/>
    <d v="2014-02-03T00:00:00"/>
    <s v="Color"/>
    <x v="2"/>
    <s v="English"/>
    <s v="USA"/>
    <s v="R"/>
    <s v="Barry Corbin"/>
    <x v="734"/>
    <n v="883"/>
    <n v="2896"/>
    <n v="0"/>
    <n v="0"/>
    <n v="6.6"/>
    <n v="208"/>
    <n v="122"/>
    <n v="2428883"/>
    <n v="16000000"/>
    <x v="2530"/>
  </r>
  <r>
    <s v="The Hundred-Foot Journey"/>
    <n v="1"/>
    <d v="2014-09-30T00:00:00"/>
    <s v="Color"/>
    <x v="1"/>
    <s v="English"/>
    <s v="USA"/>
    <s v="PG"/>
    <s v="Manish Dayal"/>
    <x v="28"/>
    <n v="820"/>
    <n v="1484"/>
    <n v="529"/>
    <n v="55000"/>
    <n v="7.3"/>
    <n v="180"/>
    <n v="122"/>
    <n v="54235441"/>
    <n v="22000000"/>
    <x v="2531"/>
  </r>
  <r>
    <s v="The Hunger Games: Mockingjay - Part 1"/>
    <n v="1"/>
    <d v="2014-03-23T00:00:00"/>
    <s v="Color"/>
    <x v="0"/>
    <s v="English"/>
    <s v="USA"/>
    <s v="PG-13"/>
    <s v="Jennifer Lawrence"/>
    <x v="865"/>
    <n v="34000"/>
    <n v="81385"/>
    <n v="508"/>
    <n v="52000"/>
    <n v="6.7"/>
    <n v="403"/>
    <n v="123"/>
    <n v="337103873"/>
    <n v="125000000"/>
    <x v="2532"/>
  </r>
  <r>
    <s v="The Imitation Game"/>
    <n v="1"/>
    <d v="2014-02-04T00:00:00"/>
    <s v="Color"/>
    <x v="6"/>
    <s v="English"/>
    <s v="UK"/>
    <s v="PG-13"/>
    <s v="Benedict Cumberbatch"/>
    <x v="1147"/>
    <n v="19000"/>
    <n v="20295"/>
    <n v="77"/>
    <n v="165000"/>
    <n v="8.1"/>
    <n v="454"/>
    <n v="114"/>
    <n v="91121452"/>
    <n v="14000000"/>
    <x v="2533"/>
  </r>
  <r>
    <s v="The Interview"/>
    <n v="1"/>
    <d v="2014-05-06T00:00:00"/>
    <s v="Color"/>
    <x v="1"/>
    <s v="English"/>
    <s v="USA"/>
    <s v="R"/>
    <s v="James Franco"/>
    <x v="1315"/>
    <n v="11000"/>
    <n v="12239"/>
    <n v="133"/>
    <n v="50000"/>
    <n v="6.6"/>
    <n v="293"/>
    <n v="112"/>
    <n v="6105175"/>
    <n v="44000000"/>
    <x v="2534"/>
  </r>
  <r>
    <s v="The Judge"/>
    <n v="1"/>
    <d v="2014-12-22T00:00:00"/>
    <s v="Color"/>
    <x v="3"/>
    <s v="English"/>
    <s v="USA"/>
    <s v="R"/>
    <s v="Robert Downey Jr."/>
    <x v="511"/>
    <n v="21000"/>
    <n v="30183"/>
    <n v="71"/>
    <n v="47000"/>
    <n v="7.4"/>
    <n v="276"/>
    <n v="141"/>
    <n v="47105085"/>
    <n v="50000000"/>
    <x v="2535"/>
  </r>
  <r>
    <s v="The Legend of Hercules"/>
    <n v="1"/>
    <d v="2014-10-29T00:00:00"/>
    <s v="Color"/>
    <x v="5"/>
    <s v="English"/>
    <s v="USA"/>
    <s v="PG-13"/>
    <s v="Roxanne McKee"/>
    <x v="192"/>
    <n v="576"/>
    <n v="1520"/>
    <n v="212"/>
    <n v="12000"/>
    <n v="4.2"/>
    <n v="156"/>
    <n v="99"/>
    <n v="18821279"/>
    <n v="70000000"/>
    <x v="2536"/>
  </r>
  <r>
    <s v="The Lego Movie"/>
    <n v="1"/>
    <d v="2014-02-02T00:00:00"/>
    <s v="Color"/>
    <x v="5"/>
    <s v="English"/>
    <s v="Australia"/>
    <s v="PG"/>
    <s v="Morgan Freeman"/>
    <x v="1005"/>
    <n v="11000"/>
    <n v="22128"/>
    <n v="97"/>
    <n v="64000"/>
    <n v="7.8"/>
    <n v="435"/>
    <n v="100"/>
    <n v="257756197"/>
    <n v="60000000"/>
    <x v="2537"/>
  </r>
  <r>
    <s v="The Maze Runner"/>
    <n v="1"/>
    <d v="2014-09-16T00:00:00"/>
    <s v="Color"/>
    <x v="5"/>
    <s v="English"/>
    <s v="USA"/>
    <s v="PG-13"/>
    <s v="Ki Hong Lee"/>
    <x v="1365"/>
    <n v="988"/>
    <n v="1783"/>
    <n v="47"/>
    <n v="38000"/>
    <n v="6.8"/>
    <n v="297"/>
    <n v="113"/>
    <n v="102413606"/>
    <n v="34000000"/>
    <x v="2538"/>
  </r>
  <r>
    <s v="The Monuments Men"/>
    <n v="1"/>
    <d v="2014-11-12T00:00:00"/>
    <s v="Color"/>
    <x v="2"/>
    <s v="English"/>
    <s v="USA"/>
    <s v="PG-13"/>
    <s v="Bill Murray"/>
    <x v="671"/>
    <n v="13000"/>
    <n v="27674"/>
    <n v="0"/>
    <n v="34000"/>
    <n v="6.1"/>
    <n v="371"/>
    <n v="118"/>
    <n v="78031620"/>
    <n v="70000000"/>
    <x v="2539"/>
  </r>
  <r>
    <s v="The November Man"/>
    <n v="1"/>
    <d v="2014-02-19T00:00:00"/>
    <s v="Color"/>
    <x v="5"/>
    <s v="English"/>
    <s v="USA"/>
    <s v="R"/>
    <s v="Luke Bracey"/>
    <x v="140"/>
    <n v="775"/>
    <n v="3033"/>
    <n v="79"/>
    <n v="0"/>
    <n v="6.3"/>
    <n v="172"/>
    <n v="108"/>
    <n v="24984868"/>
    <n v="15000000"/>
    <x v="2540"/>
  </r>
  <r>
    <s v="The Nut Job"/>
    <n v="1"/>
    <d v="2014-08-23T00:00:00"/>
    <s v="Color"/>
    <x v="0"/>
    <s v="English"/>
    <s v="Canada"/>
    <s v="PG"/>
    <s v="Liam Neeson"/>
    <x v="1366"/>
    <n v="14000"/>
    <n v="18795"/>
    <n v="7"/>
    <n v="0"/>
    <n v="5.8"/>
    <n v="121"/>
    <n v="85"/>
    <n v="64238770"/>
    <n v="42000000"/>
    <x v="2541"/>
  </r>
  <r>
    <s v="The Other Woman"/>
    <n v="1"/>
    <d v="2014-03-29T00:00:00"/>
    <s v="Color"/>
    <x v="1"/>
    <s v="English"/>
    <s v="USA"/>
    <s v="PG-13"/>
    <s v="Don Johnson"/>
    <x v="369"/>
    <n v="982"/>
    <n v="2357"/>
    <n v="415"/>
    <n v="16000"/>
    <n v="6"/>
    <n v="191"/>
    <n v="109"/>
    <n v="83906114"/>
    <n v="40000000"/>
    <x v="2542"/>
  </r>
  <r>
    <s v="The Purge: Anarchy"/>
    <n v="1"/>
    <d v="2014-03-12T00:00:00"/>
    <s v="Color"/>
    <x v="5"/>
    <s v="English"/>
    <s v="USA"/>
    <s v="R"/>
    <s v="Noel Gugliemi"/>
    <x v="1310"/>
    <n v="2000"/>
    <n v="6807"/>
    <n v="65"/>
    <n v="15000"/>
    <n v="6.5"/>
    <n v="285"/>
    <n v="103"/>
    <n v="71519230"/>
    <n v="9000000"/>
    <x v="2543"/>
  </r>
  <r>
    <s v="The Theory of Everything"/>
    <n v="1"/>
    <d v="2014-01-23T00:00:00"/>
    <s v="Color"/>
    <x v="6"/>
    <s v="English"/>
    <s v="UK"/>
    <s v="PG-13"/>
    <s v="Eddie Redmayne"/>
    <x v="941"/>
    <n v="13000"/>
    <n v="14100"/>
    <n v="120"/>
    <n v="90000"/>
    <n v="7.7"/>
    <n v="419"/>
    <n v="123"/>
    <n v="35887263"/>
    <n v="15000000"/>
    <x v="2544"/>
  </r>
  <r>
    <s v="The Water Diviner"/>
    <n v="1"/>
    <d v="2014-09-10T00:00:00"/>
    <s v="Color"/>
    <x v="2"/>
    <s v="English"/>
    <s v="Australia"/>
    <s v="R"/>
    <s v="Cem Yilmaz"/>
    <x v="1367"/>
    <n v="523"/>
    <n v="1795"/>
    <n v="0"/>
    <n v="18000"/>
    <n v="7.1"/>
    <n v="183"/>
    <n v="111"/>
    <n v="4190530"/>
    <n v="22500000"/>
    <x v="2545"/>
  </r>
  <r>
    <s v="Think Like a Man Too"/>
    <n v="1"/>
    <d v="2014-10-15T00:00:00"/>
    <s v="Color"/>
    <x v="1"/>
    <s v="English"/>
    <s v="USA"/>
    <s v="PG-13"/>
    <s v="Romany Malco"/>
    <x v="323"/>
    <n v="966"/>
    <n v="4830"/>
    <n v="167"/>
    <n v="3000"/>
    <n v="5.7"/>
    <n v="52"/>
    <n v="106"/>
    <n v="65182182"/>
    <n v="24000000"/>
    <x v="2546"/>
  </r>
  <r>
    <s v="This Is Where I Leave You"/>
    <n v="1"/>
    <d v="2014-09-01T00:00:00"/>
    <s v="Color"/>
    <x v="1"/>
    <s v="English"/>
    <s v="USA"/>
    <s v="R"/>
    <s v="Tina Fey"/>
    <x v="326"/>
    <n v="2000"/>
    <n v="4662"/>
    <n v="189"/>
    <n v="14000"/>
    <n v="6.6"/>
    <n v="156"/>
    <n v="103"/>
    <n v="34290142"/>
    <n v="19800000"/>
    <x v="2547"/>
  </r>
  <r>
    <s v="Top Five"/>
    <n v="1"/>
    <d v="2014-05-04T00:00:00"/>
    <s v="Color"/>
    <x v="1"/>
    <s v="English"/>
    <s v="USA"/>
    <s v="R"/>
    <s v="Rosario Dawson"/>
    <x v="474"/>
    <n v="3000"/>
    <n v="5592"/>
    <n v="0"/>
    <n v="0"/>
    <n v="6.5"/>
    <n v="161"/>
    <n v="102"/>
    <n v="25277561"/>
    <n v="12000000"/>
    <x v="2548"/>
  </r>
  <r>
    <s v="Top Spin"/>
    <n v="1"/>
    <d v="2014-03-15T00:00:00"/>
    <s v="Color"/>
    <x v="9"/>
    <s v="English"/>
    <s v="USA"/>
    <m/>
    <s v="Ariel Hsing"/>
    <x v="1368"/>
    <n v="0"/>
    <n v="0"/>
    <n v="0"/>
    <n v="116"/>
    <n v="7.1"/>
    <n v="18"/>
    <n v="80"/>
    <n v="5858"/>
    <n v="150000"/>
    <x v="2549"/>
  </r>
  <r>
    <s v="Transcendence"/>
    <n v="1"/>
    <d v="2014-02-21T00:00:00"/>
    <s v="Color"/>
    <x v="2"/>
    <s v="English"/>
    <s v="UK"/>
    <s v="PG-13"/>
    <s v="Johnny Depp"/>
    <x v="1369"/>
    <n v="40000"/>
    <n v="54031"/>
    <n v="0"/>
    <n v="37000"/>
    <n v="6.3"/>
    <n v="355"/>
    <n v="119"/>
    <n v="23014504"/>
    <n v="100000000"/>
    <x v="2550"/>
  </r>
  <r>
    <s v="Transformers: Age of Extinction"/>
    <n v="1"/>
    <d v="2014-04-23T00:00:00"/>
    <s v="Color"/>
    <x v="5"/>
    <s v="English"/>
    <s v="USA"/>
    <s v="PG-13"/>
    <s v="Bingbing Li"/>
    <x v="255"/>
    <n v="974"/>
    <n v="3988"/>
    <n v="0"/>
    <n v="56000"/>
    <n v="5.7"/>
    <n v="378"/>
    <n v="165"/>
    <n v="245428137"/>
    <n v="210000000"/>
    <x v="2551"/>
  </r>
  <r>
    <s v="Tusk"/>
    <n v="1"/>
    <d v="2014-08-09T00:00:00"/>
    <s v="Color"/>
    <x v="1"/>
    <s v="English"/>
    <s v="USA"/>
    <s v="R"/>
    <s v="Johnny Depp"/>
    <x v="217"/>
    <n v="40000"/>
    <n v="43810"/>
    <n v="0"/>
    <n v="20000"/>
    <n v="5.4"/>
    <n v="254"/>
    <n v="102"/>
    <n v="1821983"/>
    <n v="3000000"/>
    <x v="2552"/>
  </r>
  <r>
    <s v="Unbroken"/>
    <n v="1"/>
    <d v="2014-05-08T00:00:00"/>
    <s v="Color"/>
    <x v="6"/>
    <s v="English"/>
    <s v="USA"/>
    <s v="PG-13"/>
    <s v="Finn Wittrock"/>
    <x v="1150"/>
    <n v="769"/>
    <n v="2938"/>
    <n v="11000"/>
    <n v="35000"/>
    <n v="7.2"/>
    <n v="322"/>
    <n v="137"/>
    <n v="115603980"/>
    <n v="65000000"/>
    <x v="2553"/>
  </r>
  <r>
    <s v="Unfriended"/>
    <n v="1"/>
    <d v="2014-07-10T00:00:00"/>
    <s v="Color"/>
    <x v="4"/>
    <s v="English"/>
    <s v="USA"/>
    <s v="R"/>
    <s v="Shelley Hennig"/>
    <x v="1370"/>
    <n v="707"/>
    <n v="1565"/>
    <n v="6"/>
    <n v="13000"/>
    <n v="5.7"/>
    <n v="270"/>
    <n v="83"/>
    <n v="31537320"/>
    <n v="1000000"/>
    <x v="2554"/>
  </r>
  <r>
    <s v="When the Game Stands Tall"/>
    <n v="1"/>
    <d v="2014-06-03T00:00:00"/>
    <s v="Color"/>
    <x v="2"/>
    <s v="English"/>
    <s v="USA"/>
    <s v="PG"/>
    <s v="Jessie T. Usher"/>
    <x v="262"/>
    <n v="116"/>
    <n v="525"/>
    <n v="49"/>
    <n v="0"/>
    <n v="6.7"/>
    <n v="50"/>
    <n v="115"/>
    <n v="30127963"/>
    <n v="15000000"/>
    <x v="2555"/>
  </r>
  <r>
    <s v="While We're Young"/>
    <n v="1"/>
    <d v="2014-12-17T00:00:00"/>
    <s v="Color"/>
    <x v="1"/>
    <s v="English"/>
    <s v="USA"/>
    <s v="R"/>
    <s v="Naomi Watts"/>
    <x v="729"/>
    <n v="6000"/>
    <n v="6322"/>
    <n v="387"/>
    <n v="0"/>
    <n v="6.3"/>
    <n v="270"/>
    <n v="97"/>
    <n v="7574066"/>
    <n v="10000000"/>
    <x v="2556"/>
  </r>
  <r>
    <s v="Whiplash"/>
    <n v="1"/>
    <d v="2014-04-27T00:00:00"/>
    <s v="Color"/>
    <x v="2"/>
    <s v="English"/>
    <s v="USA"/>
    <s v="R"/>
    <s v="J.K. Simmons"/>
    <x v="1371"/>
    <n v="24000"/>
    <n v="26495"/>
    <n v="141"/>
    <n v="129000"/>
    <n v="8.5"/>
    <n v="535"/>
    <n v="107"/>
    <n v="13092000"/>
    <n v="3300000"/>
    <x v="2557"/>
  </r>
  <r>
    <s v="Wild"/>
    <n v="1"/>
    <d v="2014-06-12T00:00:00"/>
    <s v="Color"/>
    <x v="0"/>
    <s v="English"/>
    <s v="USA"/>
    <s v="R"/>
    <s v="Michiel Huisman"/>
    <x v="1065"/>
    <n v="2000"/>
    <n v="4896"/>
    <n v="212"/>
    <n v="38000"/>
    <n v="7.1"/>
    <n v="349"/>
    <n v="115"/>
    <n v="37877959"/>
    <n v="15000000"/>
    <x v="2558"/>
  </r>
  <r>
    <s v="Winter's Tale"/>
    <n v="1"/>
    <d v="2014-04-04T00:00:00"/>
    <s v="Color"/>
    <x v="2"/>
    <s v="English"/>
    <s v="USA"/>
    <s v="PG-13"/>
    <s v="Matt Bomer"/>
    <x v="1372"/>
    <n v="20000"/>
    <n v="22447"/>
    <n v="167"/>
    <n v="17000"/>
    <n v="6.2"/>
    <n v="189"/>
    <n v="118"/>
    <n v="22451"/>
    <n v="60000000"/>
    <x v="2559"/>
  </r>
  <r>
    <s v="Wish I Was Here"/>
    <n v="1"/>
    <d v="2014-02-04T00:00:00"/>
    <s v="Color"/>
    <x v="1"/>
    <s v="English"/>
    <s v="USA"/>
    <s v="R"/>
    <s v="Jim Parsons"/>
    <x v="582"/>
    <n v="17000"/>
    <n v="18947"/>
    <n v="0"/>
    <n v="0"/>
    <n v="6.7"/>
    <n v="149"/>
    <n v="106"/>
    <n v="3588432"/>
    <n v="6000000"/>
    <x v="2560"/>
  </r>
  <r>
    <s v="X-Men: Days of Future Past"/>
    <n v="1"/>
    <d v="2014-10-28T00:00:00"/>
    <s v="Color"/>
    <x v="5"/>
    <s v="English"/>
    <s v="USA"/>
    <s v="PG-13"/>
    <s v="Jennifer Lawrence"/>
    <x v="155"/>
    <n v="34000"/>
    <n v="91434"/>
    <n v="0"/>
    <n v="82000"/>
    <n v="8"/>
    <n v="539"/>
    <n v="149"/>
    <n v="233914986"/>
    <n v="200000000"/>
    <x v="2561"/>
  </r>
  <r>
    <s v="10 Days in a Madhouse"/>
    <n v="1"/>
    <d v="2015-05-06T00:00:00"/>
    <s v="Color"/>
    <x v="2"/>
    <s v="English"/>
    <s v="USA"/>
    <s v="R"/>
    <s v="Christopher Lambert"/>
    <x v="1373"/>
    <n v="1000"/>
    <n v="2059"/>
    <n v="0"/>
    <n v="26000"/>
    <n v="7.5"/>
    <n v="1"/>
    <n v="111"/>
    <n v="14616"/>
    <n v="12000000"/>
    <x v="2562"/>
  </r>
  <r>
    <s v="90 Minutes in Heaven"/>
    <n v="1"/>
    <d v="2015-09-29T00:00:00"/>
    <s v="Color"/>
    <x v="2"/>
    <s v="English"/>
    <s v="USA"/>
    <s v="PG-13"/>
    <s v="Hayden Christensen"/>
    <x v="495"/>
    <n v="4000"/>
    <n v="6617"/>
    <n v="35"/>
    <n v="0"/>
    <n v="4.5999999999999996"/>
    <n v="12"/>
    <n v="121"/>
    <n v="4700361"/>
    <n v="5000000"/>
    <x v="2563"/>
  </r>
  <r>
    <s v="Aloha"/>
    <n v="1"/>
    <d v="2015-02-07T00:00:00"/>
    <s v="Color"/>
    <x v="1"/>
    <s v="English"/>
    <s v="USA"/>
    <s v="PG-13"/>
    <s v="Emma Stone"/>
    <x v="5"/>
    <n v="15000"/>
    <n v="44037"/>
    <n v="488"/>
    <n v="11000"/>
    <n v="5.4"/>
    <n v="138"/>
    <n v="105"/>
    <n v="20991497"/>
    <n v="37000000"/>
    <x v="2564"/>
  </r>
  <r>
    <s v="Alvin and the Chipmunks: The Road Chip"/>
    <n v="1"/>
    <d v="2015-03-05T00:00:00"/>
    <s v="Color"/>
    <x v="0"/>
    <s v="English"/>
    <s v="USA"/>
    <s v="PG"/>
    <s v="Bella Thorne"/>
    <x v="451"/>
    <n v="35000"/>
    <n v="38450"/>
    <n v="12"/>
    <n v="0"/>
    <n v="5"/>
    <n v="70"/>
    <n v="92"/>
    <n v="85884815"/>
    <n v="90000000"/>
    <x v="2565"/>
  </r>
  <r>
    <s v="Anomalisa"/>
    <n v="1"/>
    <d v="2015-07-20T00:00:00"/>
    <s v="Color"/>
    <x v="8"/>
    <s v="English"/>
    <s v="USA"/>
    <s v="R"/>
    <s v="Jennifer Jason Leigh"/>
    <x v="1374"/>
    <n v="1000"/>
    <n v="1442"/>
    <n v="26"/>
    <n v="0"/>
    <n v="7.3"/>
    <n v="328"/>
    <n v="90"/>
    <n v="3442820"/>
    <n v="8000000"/>
    <x v="2566"/>
  </r>
  <r>
    <s v="Antarctic Edge: 70Â° South"/>
    <n v="1"/>
    <d v="2015-02-22T00:00:00"/>
    <s v="Color"/>
    <x v="0"/>
    <s v="English"/>
    <s v="USA"/>
    <m/>
    <s v="Naderev Sano"/>
    <x v="1375"/>
    <n v="0"/>
    <n v="0"/>
    <n v="0"/>
    <n v="215"/>
    <n v="7"/>
    <n v="5"/>
    <n v="72"/>
    <n v="4914"/>
    <n v="150000"/>
    <x v="2567"/>
  </r>
  <r>
    <s v="Ant-Man"/>
    <n v="1"/>
    <d v="2015-02-05T00:00:00"/>
    <s v="Color"/>
    <x v="5"/>
    <s v="English"/>
    <s v="USA"/>
    <s v="PG-13"/>
    <s v="Judy Greer"/>
    <x v="21"/>
    <n v="2000"/>
    <n v="5730"/>
    <n v="235"/>
    <n v="61000"/>
    <n v="7.4"/>
    <n v="517"/>
    <n v="117"/>
    <n v="180191634"/>
    <n v="130000000"/>
    <x v="2568"/>
  </r>
  <r>
    <s v="Avengers: Age of Ultron"/>
    <n v="1"/>
    <d v="2015-02-20T00:00:00"/>
    <s v="Color"/>
    <x v="5"/>
    <s v="English"/>
    <s v="USA"/>
    <s v="PG-13"/>
    <s v="Chris Hemsworth"/>
    <x v="700"/>
    <n v="26000"/>
    <n v="92000"/>
    <n v="0"/>
    <n v="118000"/>
    <n v="7.5"/>
    <n v="635"/>
    <n v="141"/>
    <n v="458991599"/>
    <n v="250000000"/>
    <x v="2569"/>
  </r>
  <r>
    <s v="Baahubali: The Beginning"/>
    <n v="1"/>
    <d v="2015-06-27T00:00:00"/>
    <s v="Color"/>
    <x v="5"/>
    <s v="Telugu"/>
    <s v="India"/>
    <m/>
    <s v="Tamannaah Bhatia"/>
    <x v="1376"/>
    <n v="218"/>
    <n v="554"/>
    <n v="50"/>
    <n v="21000"/>
    <n v="8.4"/>
    <n v="44"/>
    <n v="159"/>
    <n v="6498000"/>
    <n v="18026148"/>
    <x v="2570"/>
  </r>
  <r>
    <s v="Black Mass"/>
    <n v="1"/>
    <d v="2015-04-21T00:00:00"/>
    <s v="Color"/>
    <x v="6"/>
    <s v="English"/>
    <s v="USA"/>
    <s v="R"/>
    <s v="Johnny Depp"/>
    <x v="1008"/>
    <n v="40000"/>
    <n v="63769"/>
    <n v="108"/>
    <n v="44000"/>
    <n v="7"/>
    <n v="391"/>
    <n v="123"/>
    <n v="62563543"/>
    <n v="53000000"/>
    <x v="2571"/>
  </r>
  <r>
    <s v="Blackhat"/>
    <n v="1"/>
    <d v="2015-09-10T00:00:00"/>
    <s v="Color"/>
    <x v="5"/>
    <s v="English"/>
    <s v="USA"/>
    <s v="R"/>
    <s v="Chris Hemsworth"/>
    <x v="161"/>
    <n v="26000"/>
    <n v="28129"/>
    <n v="0"/>
    <n v="11000"/>
    <n v="5.4"/>
    <n v="261"/>
    <n v="133"/>
    <n v="7097125"/>
    <n v="70000000"/>
    <x v="2572"/>
  </r>
  <r>
    <s v="Bridge of Spies"/>
    <n v="1"/>
    <d v="2015-04-05T00:00:00"/>
    <s v="Color"/>
    <x v="2"/>
    <s v="English"/>
    <s v="USA"/>
    <s v="PG-13"/>
    <s v="Tom Hanks"/>
    <x v="160"/>
    <n v="15000"/>
    <n v="16944"/>
    <n v="14000"/>
    <n v="55000"/>
    <n v="7.6"/>
    <n v="459"/>
    <n v="142"/>
    <n v="72306065"/>
    <n v="40000000"/>
    <x v="2573"/>
  </r>
  <r>
    <s v="Brooklyn"/>
    <n v="1"/>
    <d v="2015-06-09T00:00:00"/>
    <s v="Color"/>
    <x v="2"/>
    <s v="English"/>
    <s v="UK"/>
    <s v="PG-13"/>
    <s v="Julie Walters"/>
    <x v="1377"/>
    <n v="838"/>
    <n v="995"/>
    <n v="34"/>
    <n v="36000"/>
    <n v="7.5"/>
    <n v="351"/>
    <n v="111"/>
    <n v="38317535"/>
    <n v="11000000"/>
    <x v="2574"/>
  </r>
  <r>
    <s v="Brotherly Love"/>
    <n v="1"/>
    <d v="2015-07-11T00:00:00"/>
    <s v="Color"/>
    <x v="2"/>
    <s v="English"/>
    <s v="USA"/>
    <s v="R"/>
    <s v="Logan Browning"/>
    <x v="1378"/>
    <n v="628"/>
    <n v="4249"/>
    <n v="47"/>
    <n v="1000"/>
    <n v="7.2"/>
    <n v="10"/>
    <n v="89"/>
    <n v="444044"/>
    <n v="1900000"/>
    <x v="2575"/>
  </r>
  <r>
    <s v="Burnt"/>
    <n v="1"/>
    <d v="2015-07-28T00:00:00"/>
    <s v="Color"/>
    <x v="1"/>
    <s v="English"/>
    <s v="USA"/>
    <s v="R"/>
    <s v="Bradley Cooper"/>
    <x v="1269"/>
    <n v="14000"/>
    <n v="16926"/>
    <n v="53"/>
    <n v="25000"/>
    <n v="6.6"/>
    <n v="175"/>
    <n v="101"/>
    <n v="13650738"/>
    <n v="20000000"/>
    <x v="2576"/>
  </r>
  <r>
    <s v="By the Sea"/>
    <n v="1"/>
    <d v="2015-06-26T00:00:00"/>
    <s v="Color"/>
    <x v="2"/>
    <s v="English"/>
    <s v="USA"/>
    <s v="R"/>
    <s v="Brad Pitt"/>
    <x v="1150"/>
    <n v="11000"/>
    <n v="22319"/>
    <n v="11000"/>
    <n v="0"/>
    <n v="5.3"/>
    <n v="131"/>
    <n v="122"/>
    <n v="531009"/>
    <n v="10000000"/>
    <x v="2577"/>
  </r>
  <r>
    <s v="Captive"/>
    <n v="1"/>
    <d v="2015-12-20T00:00:00"/>
    <s v="Color"/>
    <x v="3"/>
    <s v="English"/>
    <s v="USA"/>
    <s v="PG-13"/>
    <s v="David Oyelowo"/>
    <x v="1379"/>
    <n v="1000"/>
    <n v="2739"/>
    <n v="5"/>
    <n v="0"/>
    <n v="5.3"/>
    <n v="39"/>
    <n v="97"/>
    <n v="2557668"/>
    <n v="2000000"/>
    <x v="2578"/>
  </r>
  <r>
    <s v="Censored Voices"/>
    <n v="1"/>
    <d v="2015-09-29T00:00:00"/>
    <s v="Color"/>
    <x v="9"/>
    <s v="Hebrew"/>
    <s v="Israel"/>
    <m/>
    <s v="Amos Oz"/>
    <x v="1380"/>
    <n v="3"/>
    <n v="3"/>
    <n v="0"/>
    <n v="111"/>
    <n v="7.2"/>
    <n v="23"/>
    <n v="84"/>
    <n v="34151"/>
    <n v="450000"/>
    <x v="2579"/>
  </r>
  <r>
    <s v="Chappie"/>
    <n v="1"/>
    <d v="2015-09-07T00:00:00"/>
    <s v="Color"/>
    <x v="5"/>
    <s v="English"/>
    <s v="USA"/>
    <s v="R"/>
    <s v="Hugh Jackman"/>
    <x v="1013"/>
    <n v="20000"/>
    <n v="23051"/>
    <n v="662"/>
    <n v="67000"/>
    <n v="6.9"/>
    <n v="371"/>
    <n v="120"/>
    <n v="31569268"/>
    <n v="49000000"/>
    <x v="2580"/>
  </r>
  <r>
    <s v="Child 44"/>
    <n v="1"/>
    <d v="2015-10-03T00:00:00"/>
    <s v="Color"/>
    <x v="3"/>
    <s v="English"/>
    <s v="Czech Republic"/>
    <s v="R"/>
    <s v="Tom Hardy"/>
    <x v="1234"/>
    <n v="27000"/>
    <n v="27666"/>
    <n v="79"/>
    <n v="18000"/>
    <n v="6.4"/>
    <n v="172"/>
    <n v="137"/>
    <n v="1206135"/>
    <n v="50000000"/>
    <x v="2581"/>
  </r>
  <r>
    <s v="Cinderella"/>
    <n v="1"/>
    <d v="2015-01-08T00:00:00"/>
    <s v="Color"/>
    <x v="2"/>
    <s v="English"/>
    <s v="USA"/>
    <s v="PG"/>
    <s v="Hayley Atwell"/>
    <x v="1187"/>
    <n v="2000"/>
    <n v="4671"/>
    <n v="0"/>
    <n v="56000"/>
    <n v="7"/>
    <n v="343"/>
    <n v="105"/>
    <n v="201148159"/>
    <n v="95000000"/>
    <x v="2582"/>
  </r>
  <r>
    <s v="Concussion"/>
    <n v="1"/>
    <d v="2015-12-05T00:00:00"/>
    <s v="Color"/>
    <x v="6"/>
    <s v="English"/>
    <s v="UK"/>
    <s v="PG-13"/>
    <s v="Will Smith"/>
    <x v="1381"/>
    <n v="10000"/>
    <n v="13371"/>
    <n v="15"/>
    <n v="23000"/>
    <n v="7.1"/>
    <n v="219"/>
    <n v="123"/>
    <n v="34531832"/>
    <n v="35000000"/>
    <x v="2583"/>
  </r>
  <r>
    <s v="Courage"/>
    <n v="1"/>
    <d v="2015-06-23T00:00:00"/>
    <s v="Color"/>
    <x v="6"/>
    <s v="English"/>
    <s v="USA"/>
    <s v="PG"/>
    <s v="Donny Boaz"/>
    <x v="1382"/>
    <n v="2000"/>
    <n v="3384"/>
    <n v="14"/>
    <n v="0"/>
    <n v="7"/>
    <n v="27"/>
    <n v="118"/>
    <n v="2246000"/>
    <n v="20000000"/>
    <x v="2584"/>
  </r>
  <r>
    <s v="Creative Control"/>
    <n v="1"/>
    <d v="2015-09-01T00:00:00"/>
    <s v="Color"/>
    <x v="2"/>
    <s v="English"/>
    <s v="USA"/>
    <s v="R"/>
    <s v="Nora Zehetner"/>
    <x v="1383"/>
    <n v="446"/>
    <n v="928"/>
    <n v="4"/>
    <n v="793"/>
    <n v="5.5"/>
    <n v="36"/>
    <n v="97"/>
    <n v="62480"/>
    <n v="1000000"/>
    <x v="2585"/>
  </r>
  <r>
    <s v="Creed"/>
    <n v="1"/>
    <d v="2015-02-02T00:00:00"/>
    <s v="Color"/>
    <x v="2"/>
    <s v="English"/>
    <s v="USA"/>
    <s v="PG-13"/>
    <s v="Sylvester Stallone"/>
    <x v="1286"/>
    <n v="13000"/>
    <n v="15106"/>
    <n v="0"/>
    <n v="70000"/>
    <n v="7.7"/>
    <n v="437"/>
    <n v="133"/>
    <n v="109712885"/>
    <n v="35000000"/>
    <x v="2586"/>
  </r>
  <r>
    <s v="Daddy's Home"/>
    <n v="1"/>
    <d v="2015-05-22T00:00:00"/>
    <s v="Color"/>
    <x v="1"/>
    <s v="English"/>
    <s v="USA"/>
    <s v="PG-13"/>
    <s v="Will Ferrell"/>
    <x v="954"/>
    <n v="8000"/>
    <n v="10886"/>
    <n v="51"/>
    <n v="13000"/>
    <n v="6.1"/>
    <n v="145"/>
    <n v="96"/>
    <n v="150315155"/>
    <n v="50000000"/>
    <x v="2587"/>
  </r>
  <r>
    <s v="Danny Collins"/>
    <n v="1"/>
    <d v="2015-05-08T00:00:00"/>
    <s v="Color"/>
    <x v="1"/>
    <s v="English"/>
    <s v="USA"/>
    <s v="R"/>
    <s v="Al Pacino"/>
    <x v="1384"/>
    <n v="14000"/>
    <n v="18712"/>
    <n v="102"/>
    <n v="0"/>
    <n v="7.1"/>
    <n v="139"/>
    <n v="106"/>
    <n v="5348317"/>
    <n v="10000000"/>
    <x v="2588"/>
  </r>
  <r>
    <s v="Do You Believe?"/>
    <n v="1"/>
    <d v="2015-09-23T00:00:00"/>
    <s v="Color"/>
    <x v="2"/>
    <s v="English"/>
    <s v="USA"/>
    <s v="PG-13"/>
    <s v="Alexa PenaVega"/>
    <x v="71"/>
    <n v="2000"/>
    <n v="6752"/>
    <n v="16"/>
    <n v="13000"/>
    <n v="5.9"/>
    <n v="11"/>
    <n v="120"/>
    <n v="12985267"/>
    <n v="2300000"/>
    <x v="2589"/>
  </r>
  <r>
    <s v="Dope"/>
    <n v="1"/>
    <d v="2015-02-26T00:00:00"/>
    <s v="Color"/>
    <x v="1"/>
    <s v="English"/>
    <s v="USA"/>
    <s v="R"/>
    <s v="Kimberly Elise"/>
    <x v="333"/>
    <n v="637"/>
    <n v="1342"/>
    <n v="44"/>
    <n v="23000"/>
    <n v="7.3"/>
    <n v="180"/>
    <n v="103"/>
    <n v="17474107"/>
    <n v="7000000"/>
    <x v="2590"/>
  </r>
  <r>
    <s v="Dragon Blade"/>
    <n v="1"/>
    <d v="2015-08-19T00:00:00"/>
    <s v="Color"/>
    <x v="5"/>
    <s v="Mandarin"/>
    <s v="China"/>
    <s v="R"/>
    <s v="Si Won Choi"/>
    <x v="1385"/>
    <n v="21"/>
    <n v="58"/>
    <n v="10"/>
    <n v="0"/>
    <n v="6.1"/>
    <n v="68"/>
    <n v="103"/>
    <n v="72413"/>
    <n v="65000000"/>
    <x v="2591"/>
  </r>
  <r>
    <s v="Everest"/>
    <n v="1"/>
    <d v="2015-07-02T00:00:00"/>
    <s v="Color"/>
    <x v="0"/>
    <s v="English"/>
    <s v="UK"/>
    <s v="PG-13"/>
    <s v="Michael Kelly"/>
    <x v="1207"/>
    <n v="963"/>
    <n v="2131"/>
    <n v="175"/>
    <n v="40000"/>
    <n v="7.1"/>
    <n v="361"/>
    <n v="121"/>
    <n v="43247140"/>
    <n v="55000000"/>
    <x v="2592"/>
  </r>
  <r>
    <s v="Ex Machina"/>
    <n v="1"/>
    <d v="2015-02-11T00:00:00"/>
    <s v="Black and White"/>
    <x v="2"/>
    <s v="English"/>
    <s v="UK"/>
    <s v="R"/>
    <s v="Elina Alminas"/>
    <x v="1386"/>
    <n v="149"/>
    <n v="430"/>
    <n v="232"/>
    <n v="109000"/>
    <n v="7.7"/>
    <n v="489"/>
    <n v="108"/>
    <n v="25440971"/>
    <n v="15000000"/>
    <x v="2593"/>
  </r>
  <r>
    <s v="Fantastic Four"/>
    <n v="1"/>
    <d v="2015-03-06T00:00:00"/>
    <s v="Color"/>
    <x v="5"/>
    <s v="English"/>
    <s v="USA"/>
    <s v="PG-13"/>
    <s v="Tim Blake Nelson"/>
    <x v="1205"/>
    <n v="596"/>
    <n v="1261"/>
    <n v="128"/>
    <n v="41000"/>
    <n v="4.3"/>
    <n v="369"/>
    <n v="100"/>
    <n v="56114221"/>
    <n v="120000000"/>
    <x v="2594"/>
  </r>
  <r>
    <s v="Fifty Shades of Grey"/>
    <n v="1"/>
    <d v="2015-03-14T00:00:00"/>
    <s v="Color"/>
    <x v="2"/>
    <s v="English"/>
    <s v="USA"/>
    <s v="R"/>
    <s v="Jennifer Ehle"/>
    <x v="1387"/>
    <n v="1000"/>
    <n v="4585"/>
    <n v="456"/>
    <n v="101000"/>
    <n v="4.0999999999999996"/>
    <n v="362"/>
    <n v="129"/>
    <n v="166147885"/>
    <n v="40000000"/>
    <x v="2595"/>
  </r>
  <r>
    <s v="Focus"/>
    <n v="1"/>
    <d v="2015-06-20T00:00:00"/>
    <s v="Color"/>
    <x v="1"/>
    <s v="English"/>
    <s v="USA"/>
    <s v="R"/>
    <s v="Will Smith"/>
    <x v="1022"/>
    <n v="10000"/>
    <n v="11943"/>
    <n v="43"/>
    <n v="23000"/>
    <n v="6.6"/>
    <n v="279"/>
    <n v="105"/>
    <n v="53846915"/>
    <n v="50100000"/>
    <x v="2596"/>
  </r>
  <r>
    <s v="Freeheld"/>
    <n v="1"/>
    <d v="2015-09-25T00:00:00"/>
    <s v="Color"/>
    <x v="6"/>
    <s v="English"/>
    <s v="USA"/>
    <s v="PG-13"/>
    <s v="Steve Carell"/>
    <x v="393"/>
    <n v="7000"/>
    <n v="9660"/>
    <n v="6"/>
    <n v="0"/>
    <n v="6.5"/>
    <n v="133"/>
    <n v="103"/>
    <n v="532988"/>
    <n v="7000000"/>
    <x v="2597"/>
  </r>
  <r>
    <s v="Furious 7"/>
    <n v="1"/>
    <d v="2015-01-08T00:00:00"/>
    <s v="Color"/>
    <x v="5"/>
    <s v="English"/>
    <s v="USA"/>
    <s v="PG-13"/>
    <s v="Jason Statham"/>
    <x v="609"/>
    <n v="26000"/>
    <n v="79150"/>
    <n v="0"/>
    <n v="94000"/>
    <n v="7.2"/>
    <n v="424"/>
    <n v="140"/>
    <n v="350034110"/>
    <n v="190000000"/>
    <x v="2598"/>
  </r>
  <r>
    <s v="Get Hard"/>
    <n v="1"/>
    <d v="2015-06-26T00:00:00"/>
    <s v="Color"/>
    <x v="1"/>
    <s v="English"/>
    <s v="USA"/>
    <s v="R"/>
    <s v="Will Ferrell"/>
    <x v="1388"/>
    <n v="8000"/>
    <n v="12556"/>
    <n v="164"/>
    <n v="14000"/>
    <n v="6"/>
    <n v="173"/>
    <n v="107"/>
    <n v="90353764"/>
    <n v="40000000"/>
    <x v="2599"/>
  </r>
  <r>
    <s v="Goosebumps"/>
    <n v="1"/>
    <d v="2015-08-18T00:00:00"/>
    <s v="Color"/>
    <x v="0"/>
    <s v="English"/>
    <s v="USA"/>
    <s v="PG"/>
    <s v="Odeya Rush"/>
    <x v="1026"/>
    <n v="2000"/>
    <n v="5497"/>
    <n v="11"/>
    <n v="35000"/>
    <n v="6.4"/>
    <n v="218"/>
    <n v="103"/>
    <n v="80021740"/>
    <n v="58000000"/>
    <x v="2600"/>
  </r>
  <r>
    <s v="Green Room"/>
    <n v="1"/>
    <d v="2015-08-14T00:00:00"/>
    <s v="Color"/>
    <x v="3"/>
    <s v="English"/>
    <s v="USA"/>
    <s v="R"/>
    <s v="Alia Shawkat"/>
    <x v="1274"/>
    <n v="727"/>
    <n v="1836"/>
    <n v="57"/>
    <n v="10000"/>
    <n v="7.1"/>
    <n v="322"/>
    <n v="95"/>
    <n v="3219029"/>
    <n v="5000000"/>
    <x v="2601"/>
  </r>
  <r>
    <s v="Home"/>
    <n v="1"/>
    <d v="2015-01-02T00:00:00"/>
    <s v="Color"/>
    <x v="0"/>
    <s v="English"/>
    <s v="USA"/>
    <s v="PG"/>
    <s v="Jim Parsons"/>
    <x v="802"/>
    <n v="17000"/>
    <n v="17883"/>
    <n v="12"/>
    <n v="26000"/>
    <n v="6.7"/>
    <n v="165"/>
    <n v="94"/>
    <n v="177343675"/>
    <n v="135000000"/>
    <x v="2602"/>
  </r>
  <r>
    <s v="Hot Pursuit"/>
    <n v="1"/>
    <d v="2015-01-27T00:00:00"/>
    <s v="Color"/>
    <x v="5"/>
    <s v="English"/>
    <s v="USA"/>
    <s v="PG-13"/>
    <s v="Jim Gaffigan"/>
    <x v="819"/>
    <n v="472"/>
    <n v="1679"/>
    <n v="98"/>
    <n v="0"/>
    <n v="5.0999999999999996"/>
    <n v="155"/>
    <n v="87"/>
    <n v="34507079"/>
    <n v="35000000"/>
    <x v="2603"/>
  </r>
  <r>
    <s v="Hot Tub Time Machine 2"/>
    <n v="1"/>
    <d v="2015-05-03T00:00:00"/>
    <s v="Color"/>
    <x v="1"/>
    <s v="English"/>
    <s v="USA"/>
    <s v="R"/>
    <s v="Adam Scott"/>
    <x v="1085"/>
    <n v="3000"/>
    <n v="4702"/>
    <n v="38"/>
    <n v="0"/>
    <n v="5.0999999999999996"/>
    <n v="107"/>
    <n v="99"/>
    <n v="12282677"/>
    <n v="14000000"/>
    <x v="2604"/>
  </r>
  <r>
    <s v="Hotel Transylvania 2"/>
    <n v="1"/>
    <d v="2015-11-18T00:00:00"/>
    <s v="Color"/>
    <x v="8"/>
    <s v="English"/>
    <s v="USA"/>
    <s v="PG"/>
    <s v="Steve Buscemi"/>
    <x v="1218"/>
    <n v="12000"/>
    <n v="26839"/>
    <n v="266"/>
    <n v="16000"/>
    <n v="6.7"/>
    <n v="152"/>
    <n v="89"/>
    <n v="169692572"/>
    <n v="80000000"/>
    <x v="2605"/>
  </r>
  <r>
    <s v="In the Heart of the Sea"/>
    <n v="1"/>
    <d v="2015-08-29T00:00:00"/>
    <s v="Color"/>
    <x v="5"/>
    <s v="English"/>
    <s v="USA"/>
    <s v="PG-13"/>
    <s v="Chris Hemsworth"/>
    <x v="57"/>
    <n v="26000"/>
    <n v="28328"/>
    <n v="2000"/>
    <n v="27000"/>
    <n v="7"/>
    <n v="289"/>
    <n v="122"/>
    <n v="24985612"/>
    <n v="100000000"/>
    <x v="2606"/>
  </r>
  <r>
    <s v="Inside Out"/>
    <n v="1"/>
    <d v="2015-04-10T00:00:00"/>
    <s v="Color"/>
    <x v="0"/>
    <s v="English"/>
    <s v="USA"/>
    <s v="PG"/>
    <s v="Amy Poehler"/>
    <x v="244"/>
    <n v="1000"/>
    <n v="2944"/>
    <n v="0"/>
    <n v="118000"/>
    <n v="8.3000000000000007"/>
    <n v="536"/>
    <n v="95"/>
    <n v="356454367"/>
    <n v="175000000"/>
    <x v="2607"/>
  </r>
  <r>
    <s v="Insidious: Chapter 3"/>
    <n v="1"/>
    <d v="2015-11-02T00:00:00"/>
    <s v="Color"/>
    <x v="10"/>
    <s v="English"/>
    <s v="Canada"/>
    <s v="PG-13"/>
    <s v="Lin Shaye"/>
    <x v="1389"/>
    <n v="852"/>
    <n v="2426"/>
    <n v="482"/>
    <n v="29000"/>
    <n v="6.1"/>
    <n v="242"/>
    <n v="97"/>
    <n v="52200504"/>
    <n v="10000000"/>
    <x v="2608"/>
  </r>
  <r>
    <s v="Insurgent"/>
    <n v="1"/>
    <d v="2015-01-27T00:00:00"/>
    <s v="Color"/>
    <x v="0"/>
    <s v="English"/>
    <s v="USA"/>
    <s v="PG-13"/>
    <s v="Kate Winslet"/>
    <x v="667"/>
    <n v="14000"/>
    <n v="22622"/>
    <n v="124"/>
    <n v="27000"/>
    <n v="6.3"/>
    <n v="263"/>
    <n v="119"/>
    <n v="129995817"/>
    <n v="110000000"/>
    <x v="2609"/>
  </r>
  <r>
    <s v="Ip Man 3"/>
    <n v="1"/>
    <d v="2015-05-06T00:00:00"/>
    <s v="Color"/>
    <x v="5"/>
    <s v="Cantonese"/>
    <s v="Hong Kong"/>
    <s v="PG-13"/>
    <s v="Mike Tyson"/>
    <x v="1390"/>
    <n v="461"/>
    <n v="615"/>
    <n v="25"/>
    <n v="12000"/>
    <n v="7.2"/>
    <n v="78"/>
    <n v="105"/>
    <n v="2126511"/>
    <n v="36000000"/>
    <x v="2610"/>
  </r>
  <r>
    <s v="Joy"/>
    <n v="1"/>
    <d v="2015-12-06T00:00:00"/>
    <s v="Color"/>
    <x v="6"/>
    <s v="English"/>
    <s v="USA"/>
    <s v="PG-13"/>
    <s v="Jennifer Lawrence"/>
    <x v="588"/>
    <n v="34000"/>
    <n v="75793"/>
    <n v="737"/>
    <n v="24000"/>
    <n v="6.6"/>
    <n v="315"/>
    <n v="124"/>
    <n v="56443482"/>
    <n v="60000000"/>
    <x v="2611"/>
  </r>
  <r>
    <s v="Jupiter Ascending"/>
    <n v="1"/>
    <d v="2015-02-08T00:00:00"/>
    <s v="Color"/>
    <x v="5"/>
    <s v="English"/>
    <s v="USA"/>
    <s v="PG-13"/>
    <s v="Channing Tatum"/>
    <x v="529"/>
    <n v="17000"/>
    <n v="47334"/>
    <n v="0"/>
    <n v="44000"/>
    <n v="5.4"/>
    <n v="384"/>
    <n v="127"/>
    <n v="47375327"/>
    <n v="176000000"/>
    <x v="2612"/>
  </r>
  <r>
    <s v="Jurassic World"/>
    <n v="1"/>
    <d v="2015-07-03T00:00:00"/>
    <s v="Color"/>
    <x v="5"/>
    <s v="English"/>
    <s v="USA"/>
    <s v="PG-13"/>
    <s v="Bryce Dallas Howard"/>
    <x v="1235"/>
    <n v="3000"/>
    <n v="8458"/>
    <n v="365"/>
    <n v="150000"/>
    <n v="7"/>
    <n v="644"/>
    <n v="124"/>
    <n v="652177271"/>
    <n v="150000000"/>
    <x v="2613"/>
  </r>
  <r>
    <s v="Krampus"/>
    <n v="1"/>
    <d v="2015-10-08T00:00:00"/>
    <s v="Color"/>
    <x v="1"/>
    <s v="English"/>
    <s v="USA"/>
    <s v="PG-13"/>
    <s v="Adam Scott"/>
    <x v="1391"/>
    <n v="3000"/>
    <n v="4567"/>
    <n v="66"/>
    <n v="27000"/>
    <n v="6.2"/>
    <n v="198"/>
    <n v="98"/>
    <n v="42592530"/>
    <n v="15000000"/>
    <x v="2614"/>
  </r>
  <r>
    <s v="Legend"/>
    <n v="1"/>
    <d v="2015-09-08T00:00:00"/>
    <s v="Color"/>
    <x v="6"/>
    <s v="English"/>
    <s v="UK"/>
    <s v="R"/>
    <s v="Tom Hardy"/>
    <x v="159"/>
    <n v="27000"/>
    <n v="27659"/>
    <n v="241"/>
    <n v="43000"/>
    <n v="7"/>
    <n v="260"/>
    <n v="132"/>
    <n v="1865774"/>
    <n v="30000000"/>
    <x v="2615"/>
  </r>
  <r>
    <s v="Little Boy"/>
    <n v="1"/>
    <d v="2015-02-24T00:00:00"/>
    <s v="Color"/>
    <x v="2"/>
    <s v="English"/>
    <s v="Mexico"/>
    <s v="PG-13"/>
    <s v="Tom Wilkinson"/>
    <x v="753"/>
    <n v="1000"/>
    <n v="5705"/>
    <n v="38"/>
    <n v="15000"/>
    <n v="7.4"/>
    <n v="45"/>
    <n v="106"/>
    <n v="6420319"/>
    <n v="20000000"/>
    <x v="2616"/>
  </r>
  <r>
    <s v="Love the Coopers"/>
    <n v="1"/>
    <d v="2015-06-09T00:00:00"/>
    <s v="Color"/>
    <x v="1"/>
    <s v="English"/>
    <s v="USA"/>
    <s v="PG-13"/>
    <s v="Olivia Wilde"/>
    <x v="213"/>
    <n v="10000"/>
    <n v="10691"/>
    <n v="24"/>
    <n v="0"/>
    <n v="5.7"/>
    <n v="97"/>
    <n v="107"/>
    <n v="26284475"/>
    <n v="17000000"/>
    <x v="2617"/>
  </r>
  <r>
    <s v="Mad Max: Fury Road"/>
    <n v="1"/>
    <d v="2015-04-02T00:00:00"/>
    <s v="Color"/>
    <x v="5"/>
    <s v="English"/>
    <s v="Australia"/>
    <s v="R"/>
    <s v="Tom Hardy"/>
    <x v="779"/>
    <n v="27000"/>
    <n v="40025"/>
    <n v="750"/>
    <n v="191000"/>
    <n v="8.1"/>
    <n v="739"/>
    <n v="120"/>
    <n v="153629485"/>
    <n v="150000000"/>
    <x v="2618"/>
  </r>
  <r>
    <s v="Maggie"/>
    <n v="1"/>
    <d v="2015-11-12T00:00:00"/>
    <s v="Color"/>
    <x v="2"/>
    <s v="English"/>
    <s v="USA"/>
    <s v="PG-13"/>
    <s v="Joely Richardson"/>
    <x v="1392"/>
    <n v="584"/>
    <n v="1885"/>
    <n v="9"/>
    <n v="22000"/>
    <n v="5.6"/>
    <n v="256"/>
    <n v="95"/>
    <n v="131175"/>
    <n v="8500000"/>
    <x v="2619"/>
  </r>
  <r>
    <s v="Magic Mike XXL"/>
    <n v="1"/>
    <d v="2015-03-22T00:00:00"/>
    <s v="Color"/>
    <x v="1"/>
    <s v="English"/>
    <s v="USA"/>
    <s v="R"/>
    <s v="Matt Bomer"/>
    <x v="1393"/>
    <n v="20000"/>
    <n v="38963"/>
    <n v="13"/>
    <n v="41000"/>
    <n v="5.7"/>
    <n v="222"/>
    <n v="115"/>
    <n v="66009973"/>
    <n v="14800000"/>
    <x v="2620"/>
  </r>
  <r>
    <s v="Max"/>
    <n v="1"/>
    <d v="2015-08-20T00:00:00"/>
    <s v="Color"/>
    <x v="0"/>
    <s v="English"/>
    <s v="USA"/>
    <s v="PG"/>
    <s v="Jay Hernandez"/>
    <x v="90"/>
    <n v="1000"/>
    <n v="2851"/>
    <n v="132"/>
    <n v="33000"/>
    <n v="6.8"/>
    <n v="61"/>
    <n v="111"/>
    <n v="42652003"/>
    <n v="20000000"/>
    <x v="2621"/>
  </r>
  <r>
    <s v="McFarland, USA"/>
    <n v="1"/>
    <d v="2015-07-09T00:00:00"/>
    <s v="Color"/>
    <x v="6"/>
    <s v="English"/>
    <s v="USA"/>
    <s v="PG"/>
    <s v="Morgan Saylor"/>
    <x v="454"/>
    <n v="427"/>
    <n v="952"/>
    <n v="51"/>
    <n v="21000"/>
    <n v="7.4"/>
    <n v="113"/>
    <n v="129"/>
    <n v="44469602"/>
    <n v="17000000"/>
    <x v="2622"/>
  </r>
  <r>
    <s v="Mi America"/>
    <n v="1"/>
    <d v="2015-08-08T00:00:00"/>
    <s v="Color"/>
    <x v="3"/>
    <s v="English"/>
    <s v="USA"/>
    <s v="R"/>
    <s v="Michael Derek"/>
    <x v="1394"/>
    <n v="128"/>
    <n v="214"/>
    <n v="7"/>
    <n v="305"/>
    <n v="7.2"/>
    <n v="4"/>
    <n v="125"/>
    <n v="3330"/>
    <n v="2100000"/>
    <x v="2623"/>
  </r>
  <r>
    <s v="Minions"/>
    <n v="1"/>
    <d v="2015-08-04T00:00:00"/>
    <s v="Color"/>
    <x v="5"/>
    <s v="English"/>
    <s v="USA"/>
    <s v="PG"/>
    <s v="Steve Carell"/>
    <x v="1395"/>
    <n v="7000"/>
    <n v="13616"/>
    <n v="22"/>
    <n v="70000"/>
    <n v="6.4"/>
    <n v="308"/>
    <n v="91"/>
    <n v="336029560"/>
    <n v="74000000"/>
    <x v="2624"/>
  </r>
  <r>
    <s v="Mission: Impossible - Rogue Nation"/>
    <n v="1"/>
    <d v="2015-10-27T00:00:00"/>
    <s v="Color"/>
    <x v="5"/>
    <s v="English"/>
    <s v="China"/>
    <s v="PG-13"/>
    <s v="Tom Cruise"/>
    <x v="136"/>
    <n v="10000"/>
    <n v="21840"/>
    <n v="188"/>
    <n v="47000"/>
    <n v="7.4"/>
    <n v="465"/>
    <n v="131"/>
    <n v="195000874"/>
    <n v="150000000"/>
    <x v="2625"/>
  </r>
  <r>
    <s v="Mortdecai"/>
    <n v="1"/>
    <d v="2015-03-14T00:00:00"/>
    <s v="Color"/>
    <x v="5"/>
    <s v="English"/>
    <s v="UK"/>
    <s v="R"/>
    <s v="Johnny Depp"/>
    <x v="610"/>
    <n v="40000"/>
    <n v="42683"/>
    <n v="192"/>
    <n v="12000"/>
    <n v="5.5"/>
    <n v="181"/>
    <n v="107"/>
    <n v="7605668"/>
    <n v="60000000"/>
    <x v="2626"/>
  </r>
  <r>
    <s v="No Escape"/>
    <n v="1"/>
    <d v="2015-01-12T00:00:00"/>
    <s v="Color"/>
    <x v="5"/>
    <s v="English"/>
    <s v="USA"/>
    <s v="R"/>
    <s v="Sterling Jerins"/>
    <x v="950"/>
    <n v="155"/>
    <n v="259"/>
    <n v="66"/>
    <n v="16000"/>
    <n v="6.8"/>
    <n v="203"/>
    <n v="103"/>
    <n v="27285953"/>
    <n v="5000000"/>
    <x v="2627"/>
  </r>
  <r>
    <s v="Our Brand Is Crisis"/>
    <n v="1"/>
    <d v="2015-10-06T00:00:00"/>
    <s v="Color"/>
    <x v="1"/>
    <s v="English"/>
    <s v="USA"/>
    <s v="R"/>
    <s v="Dominic Flores"/>
    <x v="45"/>
    <n v="1000"/>
    <n v="3944"/>
    <n v="234"/>
    <n v="0"/>
    <n v="6.1"/>
    <n v="125"/>
    <n v="107"/>
    <n v="6998324"/>
    <n v="28000000"/>
    <x v="2628"/>
  </r>
  <r>
    <s v="Pan"/>
    <n v="1"/>
    <d v="2015-02-20T00:00:00"/>
    <s v="Color"/>
    <x v="0"/>
    <s v="English"/>
    <s v="USA"/>
    <s v="PG"/>
    <s v="Hugh Jackman"/>
    <x v="697"/>
    <n v="20000"/>
    <n v="21393"/>
    <n v="456"/>
    <n v="24000"/>
    <n v="5.8"/>
    <n v="256"/>
    <n v="111"/>
    <n v="34964818"/>
    <n v="150000000"/>
    <x v="2629"/>
  </r>
  <r>
    <s v="Paper Towns"/>
    <n v="1"/>
    <d v="2015-10-13T00:00:00"/>
    <s v="Color"/>
    <x v="2"/>
    <s v="English"/>
    <s v="USA"/>
    <s v="PG-13"/>
    <s v="Nat Wolff"/>
    <x v="1233"/>
    <n v="733"/>
    <n v="2753"/>
    <n v="14"/>
    <n v="0"/>
    <n v="6.4"/>
    <n v="191"/>
    <n v="109"/>
    <n v="31990064"/>
    <n v="12000000"/>
    <x v="2630"/>
  </r>
  <r>
    <s v="Paul Blart: Mall Cop 2"/>
    <n v="1"/>
    <d v="2015-12-12T00:00:00"/>
    <s v="Color"/>
    <x v="5"/>
    <s v="English"/>
    <s v="USA"/>
    <s v="PG"/>
    <s v="D.B. Woodside"/>
    <x v="814"/>
    <n v="598"/>
    <n v="3552"/>
    <n v="99"/>
    <n v="8000"/>
    <n v="4.4000000000000004"/>
    <n v="76"/>
    <n v="94"/>
    <n v="71038190"/>
    <n v="30000000"/>
    <x v="2631"/>
  </r>
  <r>
    <s v="Pitch Perfect 2"/>
    <n v="1"/>
    <d v="2015-04-12T00:00:00"/>
    <s v="Color"/>
    <x v="1"/>
    <s v="English"/>
    <s v="USA"/>
    <s v="PG-13"/>
    <s v="Anna Kendrick"/>
    <x v="1292"/>
    <n v="10000"/>
    <n v="13159"/>
    <n v="0"/>
    <n v="40000"/>
    <n v="6.5"/>
    <n v="221"/>
    <n v="115"/>
    <n v="183436380"/>
    <n v="29000000"/>
    <x v="2632"/>
  </r>
  <r>
    <s v="Pixels"/>
    <n v="1"/>
    <d v="2015-06-09T00:00:00"/>
    <s v="Color"/>
    <x v="5"/>
    <s v="English"/>
    <s v="USA"/>
    <s v="PG-13"/>
    <s v="Peter Dinklage"/>
    <x v="205"/>
    <n v="22000"/>
    <n v="35367"/>
    <n v="0"/>
    <n v="39000"/>
    <n v="5.6"/>
    <n v="253"/>
    <n v="106"/>
    <n v="78747585"/>
    <n v="88000000"/>
    <x v="2633"/>
  </r>
  <r>
    <s v="Point Break"/>
    <n v="1"/>
    <d v="2015-10-10T00:00:00"/>
    <s v="Color"/>
    <x v="5"/>
    <s v="English"/>
    <s v="USA"/>
    <s v="PG-13"/>
    <s v="Ray Winstone"/>
    <x v="1396"/>
    <n v="1000"/>
    <n v="3962"/>
    <n v="19"/>
    <n v="37000"/>
    <n v="5.3"/>
    <n v="163"/>
    <n v="114"/>
    <n v="28772222"/>
    <n v="105000000"/>
    <x v="2634"/>
  </r>
  <r>
    <s v="Project Almanac"/>
    <n v="1"/>
    <d v="2015-04-05T00:00:00"/>
    <s v="Color"/>
    <x v="12"/>
    <s v="English"/>
    <s v="USA"/>
    <s v="PG-13"/>
    <s v="Gary Weeks"/>
    <x v="1397"/>
    <n v="452"/>
    <n v="1819"/>
    <n v="16"/>
    <n v="0"/>
    <n v="6.4"/>
    <n v="177"/>
    <n v="106"/>
    <n v="22331028"/>
    <n v="12000000"/>
    <x v="2635"/>
  </r>
  <r>
    <s v="Road Hard"/>
    <n v="1"/>
    <d v="2015-11-03T00:00:00"/>
    <s v="Color"/>
    <x v="1"/>
    <s v="English"/>
    <s v="USA"/>
    <m/>
    <s v="Jay Mohr"/>
    <x v="1398"/>
    <n v="563"/>
    <n v="2628"/>
    <n v="102"/>
    <n v="212"/>
    <n v="6.1"/>
    <n v="14"/>
    <n v="98"/>
    <n v="105943"/>
    <n v="1500000"/>
    <x v="2636"/>
  </r>
  <r>
    <s v="Room"/>
    <n v="1"/>
    <d v="2015-07-09T00:00:00"/>
    <s v="Color"/>
    <x v="2"/>
    <s v="English"/>
    <s v="Ireland"/>
    <s v="R"/>
    <s v="Joan Allen"/>
    <x v="1399"/>
    <n v="805"/>
    <n v="2499"/>
    <n v="412"/>
    <n v="72000"/>
    <n v="8.3000000000000007"/>
    <n v="421"/>
    <n v="118"/>
    <n v="14677654"/>
    <n v="13000000"/>
    <x v="2637"/>
  </r>
  <r>
    <s v="Run All Night"/>
    <n v="1"/>
    <d v="2015-10-07T00:00:00"/>
    <s v="Color"/>
    <x v="5"/>
    <s v="English"/>
    <s v="USA"/>
    <s v="R"/>
    <s v="Liam Neeson"/>
    <x v="677"/>
    <n v="14000"/>
    <n v="16992"/>
    <n v="174"/>
    <n v="15000"/>
    <n v="6.6"/>
    <n v="236"/>
    <n v="114"/>
    <n v="26442251"/>
    <n v="50000000"/>
    <x v="2638"/>
  </r>
  <r>
    <s v="San Andreas"/>
    <n v="1"/>
    <d v="2015-09-16T00:00:00"/>
    <s v="Color"/>
    <x v="5"/>
    <s v="English"/>
    <s v="USA"/>
    <s v="PG-13"/>
    <s v="Dwayne Johnson"/>
    <x v="1077"/>
    <n v="12000"/>
    <n v="16718"/>
    <n v="62"/>
    <n v="52000"/>
    <n v="6.1"/>
    <n v="358"/>
    <n v="114"/>
    <n v="155181732"/>
    <n v="110000000"/>
    <x v="2639"/>
  </r>
  <r>
    <s v="Self/less"/>
    <n v="1"/>
    <d v="2015-06-02T00:00:00"/>
    <s v="Color"/>
    <x v="5"/>
    <s v="English"/>
    <s v="USA"/>
    <s v="PG-13"/>
    <s v="Ryan Reynolds"/>
    <x v="113"/>
    <n v="16000"/>
    <n v="17847"/>
    <n v="763"/>
    <n v="11000"/>
    <n v="6.5"/>
    <n v="178"/>
    <n v="117"/>
    <n v="12276810"/>
    <n v="26000000"/>
    <x v="2640"/>
  </r>
  <r>
    <s v="Sicario"/>
    <n v="1"/>
    <d v="2015-11-14T00:00:00"/>
    <s v="Color"/>
    <x v="5"/>
    <s v="English"/>
    <s v="USA"/>
    <s v="R"/>
    <s v="Edgar Arreola"/>
    <x v="1088"/>
    <n v="455"/>
    <n v="1467"/>
    <n v="777"/>
    <n v="59000"/>
    <n v="7.6"/>
    <n v="478"/>
    <n v="121"/>
    <n v="46875468"/>
    <n v="30000000"/>
    <x v="2641"/>
  </r>
  <r>
    <s v="Sinister 2"/>
    <n v="1"/>
    <d v="2015-02-06T00:00:00"/>
    <s v="Color"/>
    <x v="4"/>
    <s v="English"/>
    <s v="USA"/>
    <s v="R"/>
    <s v="Laila Haley"/>
    <x v="1400"/>
    <n v="1000"/>
    <n v="2403"/>
    <n v="11"/>
    <n v="13000"/>
    <n v="5.2"/>
    <n v="189"/>
    <n v="97"/>
    <n v="27736779"/>
    <n v="10000000"/>
    <x v="2642"/>
  </r>
  <r>
    <s v="Southpaw"/>
    <n v="1"/>
    <d v="2015-05-12T00:00:00"/>
    <s v="Color"/>
    <x v="2"/>
    <s v="English"/>
    <s v="USA"/>
    <s v="R"/>
    <s v="Jake Gyllenhaal"/>
    <x v="303"/>
    <n v="15000"/>
    <n v="16881"/>
    <n v="845"/>
    <n v="44000"/>
    <n v="7.5"/>
    <n v="305"/>
    <n v="124"/>
    <n v="52418902"/>
    <n v="30000000"/>
    <x v="2643"/>
  </r>
  <r>
    <s v="Spectre"/>
    <n v="1"/>
    <d v="2015-06-09T00:00:00"/>
    <s v="Color"/>
    <x v="5"/>
    <s v="English"/>
    <s v="UK"/>
    <s v="PG-13"/>
    <s v="Christoph Waltz"/>
    <x v="398"/>
    <n v="11000"/>
    <n v="11700"/>
    <n v="0"/>
    <n v="85000"/>
    <n v="6.8"/>
    <n v="602"/>
    <n v="148"/>
    <n v="200074175"/>
    <n v="245000000"/>
    <x v="2644"/>
  </r>
  <r>
    <s v="Spotlight"/>
    <n v="1"/>
    <d v="2015-04-03T00:00:00"/>
    <s v="Color"/>
    <x v="6"/>
    <s v="English"/>
    <s v="USA"/>
    <s v="R"/>
    <s v="Billy Crudup"/>
    <x v="535"/>
    <n v="745"/>
    <n v="1058"/>
    <n v="310"/>
    <n v="80000"/>
    <n v="8.1"/>
    <n v="474"/>
    <n v="128"/>
    <n v="44988180"/>
    <n v="20000000"/>
    <x v="2645"/>
  </r>
  <r>
    <s v="Steve Jobs"/>
    <n v="1"/>
    <d v="2015-06-26T00:00:00"/>
    <s v="Color"/>
    <x v="6"/>
    <s v="English"/>
    <s v="UK"/>
    <s v="R"/>
    <s v="Kate Winslet"/>
    <x v="111"/>
    <n v="14000"/>
    <n v="28933"/>
    <n v="0"/>
    <n v="23000"/>
    <n v="7.2"/>
    <n v="412"/>
    <n v="122"/>
    <n v="17750583"/>
    <n v="30000000"/>
    <x v="2646"/>
  </r>
  <r>
    <s v="Stonewall"/>
    <n v="1"/>
    <d v="2015-01-26T00:00:00"/>
    <s v="Color"/>
    <x v="2"/>
    <s v="English"/>
    <s v="USA"/>
    <s v="R"/>
    <s v="Jeremy Irvine"/>
    <x v="128"/>
    <n v="25000"/>
    <n v="26176"/>
    <n v="776"/>
    <n v="0"/>
    <n v="4.5"/>
    <n v="74"/>
    <n v="129"/>
    <n v="186354"/>
    <n v="13500000"/>
    <x v="2647"/>
  </r>
  <r>
    <s v="Straight Outta Compton"/>
    <n v="1"/>
    <d v="2015-03-08T00:00:00"/>
    <s v="Color"/>
    <x v="6"/>
    <s v="English"/>
    <s v="USA"/>
    <s v="R"/>
    <s v="Aldis Hodge"/>
    <x v="456"/>
    <n v="559"/>
    <n v="2702"/>
    <n v="473"/>
    <n v="76000"/>
    <n v="7.9"/>
    <n v="349"/>
    <n v="167"/>
    <n v="161029270"/>
    <n v="28000000"/>
    <x v="2648"/>
  </r>
  <r>
    <s v="Ted 2"/>
    <n v="1"/>
    <d v="2015-11-13T00:00:00"/>
    <s v="Color"/>
    <x v="1"/>
    <s v="English"/>
    <s v="USA"/>
    <s v="R"/>
    <s v="Liam Neeson"/>
    <x v="1241"/>
    <n v="14000"/>
    <n v="30010"/>
    <n v="3000"/>
    <n v="30000"/>
    <n v="6.4"/>
    <n v="280"/>
    <n v="125"/>
    <n v="81257500"/>
    <n v="68000000"/>
    <x v="2649"/>
  </r>
  <r>
    <s v="Terminator Genisys"/>
    <n v="1"/>
    <d v="2015-06-15T00:00:00"/>
    <s v="Color"/>
    <x v="5"/>
    <s v="English"/>
    <s v="USA"/>
    <s v="PG-13"/>
    <s v="J.K. Simmons"/>
    <x v="1316"/>
    <n v="24000"/>
    <n v="38873"/>
    <n v="230"/>
    <n v="82000"/>
    <n v="6.6"/>
    <n v="474"/>
    <n v="126"/>
    <n v="89732035"/>
    <n v="155000000"/>
    <x v="2650"/>
  </r>
  <r>
    <s v="The 33"/>
    <n v="1"/>
    <d v="2015-12-02T00:00:00"/>
    <s v="Color"/>
    <x v="6"/>
    <s v="English"/>
    <s v="Chile"/>
    <s v="PG-13"/>
    <s v="Marco TreviÃ±o"/>
    <x v="1401"/>
    <n v="562"/>
    <n v="2230"/>
    <n v="36"/>
    <n v="0"/>
    <n v="6.9"/>
    <n v="120"/>
    <n v="127"/>
    <n v="12188642"/>
    <n v="26000000"/>
    <x v="2651"/>
  </r>
  <r>
    <s v="The Age of Adaline"/>
    <n v="1"/>
    <d v="2015-10-05T00:00:00"/>
    <s v="Color"/>
    <x v="2"/>
    <s v="English"/>
    <s v="USA"/>
    <s v="PG-13"/>
    <s v="Harrison Ford"/>
    <x v="1402"/>
    <n v="11000"/>
    <n v="15327"/>
    <n v="43"/>
    <n v="34000"/>
    <n v="7.2"/>
    <n v="214"/>
    <n v="112"/>
    <n v="42478175"/>
    <n v="25000000"/>
    <x v="2652"/>
  </r>
  <r>
    <s v="The Assassin"/>
    <n v="1"/>
    <d v="2015-01-03T00:00:00"/>
    <s v="Color"/>
    <x v="5"/>
    <s v="Mandarin"/>
    <s v="Taiwan"/>
    <s v="Not Rated"/>
    <s v="Qi Shu"/>
    <x v="1403"/>
    <n v="1000"/>
    <n v="1172"/>
    <n v="141"/>
    <n v="0"/>
    <n v="6.4"/>
    <n v="205"/>
    <n v="105"/>
    <n v="613556"/>
    <n v="15000000"/>
    <x v="2653"/>
  </r>
  <r>
    <s v="The Big Short"/>
    <n v="1"/>
    <d v="2015-04-30T00:00:00"/>
    <s v="Color"/>
    <x v="6"/>
    <s v="English"/>
    <s v="USA"/>
    <s v="R"/>
    <s v="Ryan Gosling"/>
    <x v="555"/>
    <n v="33000"/>
    <n v="57308"/>
    <n v="285"/>
    <n v="99000"/>
    <n v="7.8"/>
    <n v="426"/>
    <n v="130"/>
    <n v="70235322"/>
    <n v="28000000"/>
    <x v="2654"/>
  </r>
  <r>
    <s v="The Boy Next Door"/>
    <n v="1"/>
    <d v="2015-08-05T00:00:00"/>
    <s v="Color"/>
    <x v="7"/>
    <s v="English"/>
    <s v="USA"/>
    <s v="R"/>
    <s v="Ryan Guzman"/>
    <x v="132"/>
    <n v="3000"/>
    <n v="4807"/>
    <n v="357"/>
    <n v="8000"/>
    <n v="4.5999999999999996"/>
    <n v="149"/>
    <n v="91"/>
    <n v="35385560"/>
    <n v="4000000"/>
    <x v="2655"/>
  </r>
  <r>
    <s v="The Diary of a Teenage Girl"/>
    <n v="1"/>
    <d v="2015-01-07T00:00:00"/>
    <s v="Color"/>
    <x v="2"/>
    <s v="English"/>
    <s v="USA"/>
    <s v="R"/>
    <s v="Alexander SkarsgÃ¥rd"/>
    <x v="1404"/>
    <n v="10000"/>
    <n v="11184"/>
    <n v="22"/>
    <n v="0"/>
    <n v="6.9"/>
    <n v="168"/>
    <n v="102"/>
    <n v="1477002"/>
    <n v="2000000"/>
    <x v="2656"/>
  </r>
  <r>
    <s v="The DUFF"/>
    <n v="1"/>
    <d v="2015-12-29T00:00:00"/>
    <s v="Color"/>
    <x v="1"/>
    <s v="English"/>
    <s v="USA"/>
    <s v="PG-13"/>
    <s v="Bella Thorne"/>
    <x v="1405"/>
    <n v="35000"/>
    <n v="36892"/>
    <n v="17"/>
    <n v="8000"/>
    <n v="6.5"/>
    <n v="132"/>
    <n v="101"/>
    <n v="34017854"/>
    <n v="8500000"/>
    <x v="2657"/>
  </r>
  <r>
    <s v="The Gallows"/>
    <n v="1"/>
    <d v="2015-12-24T00:00:00"/>
    <s v="Color"/>
    <x v="4"/>
    <s v="English"/>
    <s v="USA"/>
    <s v="R"/>
    <s v="Pfeifer Brown"/>
    <x v="1406"/>
    <n v="220"/>
    <n v="276"/>
    <n v="3"/>
    <n v="0"/>
    <n v="4.2"/>
    <n v="159"/>
    <n v="81"/>
    <n v="22757819"/>
    <n v="100000"/>
    <x v="2658"/>
  </r>
  <r>
    <s v="The Gift"/>
    <n v="1"/>
    <d v="2015-10-15T00:00:00"/>
    <s v="Color"/>
    <x v="7"/>
    <s v="English"/>
    <s v="USA"/>
    <s v="R"/>
    <s v="Busy Philipps"/>
    <x v="1407"/>
    <n v="1000"/>
    <n v="3215"/>
    <n v="0"/>
    <n v="15000"/>
    <n v="7.1"/>
    <n v="297"/>
    <n v="108"/>
    <n v="43771291"/>
    <n v="5000000"/>
    <x v="2659"/>
  </r>
  <r>
    <s v="The Gunman"/>
    <n v="1"/>
    <d v="2015-08-27T00:00:00"/>
    <s v="Color"/>
    <x v="5"/>
    <s v="English"/>
    <s v="USA"/>
    <s v="R"/>
    <s v="Ray Winstone"/>
    <x v="574"/>
    <n v="1000"/>
    <n v="1686"/>
    <n v="180"/>
    <n v="0"/>
    <n v="5.8"/>
    <n v="224"/>
    <n v="115"/>
    <n v="10640645"/>
    <n v="40000000"/>
    <x v="2660"/>
  </r>
  <r>
    <s v="The Hateful Eight"/>
    <n v="1"/>
    <d v="2015-02-02T00:00:00"/>
    <s v="Color"/>
    <x v="3"/>
    <s v="English"/>
    <s v="USA"/>
    <s v="R"/>
    <s v="Craig Stark"/>
    <x v="482"/>
    <n v="46000"/>
    <n v="49912"/>
    <n v="16000"/>
    <n v="114000"/>
    <n v="7.9"/>
    <n v="596"/>
    <n v="187"/>
    <n v="54116191"/>
    <n v="44000000"/>
    <x v="2661"/>
  </r>
  <r>
    <s v="The Hunger Games: Mockingjay - Part 2"/>
    <n v="1"/>
    <d v="2015-01-28T00:00:00"/>
    <s v="Color"/>
    <x v="0"/>
    <s v="English"/>
    <s v="USA"/>
    <s v="PG-13"/>
    <s v="Jennifer Lawrence"/>
    <x v="865"/>
    <n v="34000"/>
    <n v="81385"/>
    <n v="508"/>
    <n v="38000"/>
    <n v="6.6"/>
    <n v="389"/>
    <n v="137"/>
    <n v="281666058"/>
    <n v="160000000"/>
    <x v="2662"/>
  </r>
  <r>
    <s v="The Intern"/>
    <n v="1"/>
    <d v="2015-12-07T00:00:00"/>
    <s v="Color"/>
    <x v="1"/>
    <s v="English"/>
    <s v="USA"/>
    <s v="PG-13"/>
    <s v="Robert De Niro"/>
    <x v="149"/>
    <n v="22000"/>
    <n v="36010"/>
    <n v="278"/>
    <n v="54000"/>
    <n v="7.2"/>
    <n v="241"/>
    <n v="121"/>
    <n v="75274748"/>
    <n v="35000000"/>
    <x v="2663"/>
  </r>
  <r>
    <s v="The Last Witch Hunter"/>
    <n v="1"/>
    <d v="2015-02-24T00:00:00"/>
    <s v="Color"/>
    <x v="5"/>
    <s v="English"/>
    <s v="USA"/>
    <s v="PG-13"/>
    <s v="Vin Diesel"/>
    <x v="698"/>
    <n v="14000"/>
    <n v="16922"/>
    <n v="42"/>
    <n v="21000"/>
    <n v="6"/>
    <n v="202"/>
    <n v="106"/>
    <n v="27356090"/>
    <n v="90000000"/>
    <x v="2664"/>
  </r>
  <r>
    <s v="The Lazarus Effect"/>
    <n v="1"/>
    <d v="2015-02-15T00:00:00"/>
    <s v="Color"/>
    <x v="4"/>
    <s v="English"/>
    <s v="USA"/>
    <s v="PG-13"/>
    <s v="Olivia Wilde"/>
    <x v="1408"/>
    <n v="10000"/>
    <n v="11771"/>
    <n v="26"/>
    <n v="0"/>
    <n v="5.2"/>
    <n v="152"/>
    <n v="83"/>
    <n v="25799043"/>
    <n v="3300000"/>
    <x v="2665"/>
  </r>
  <r>
    <s v="The Little Prince"/>
    <n v="1"/>
    <d v="2015-06-18T00:00:00"/>
    <s v="Color"/>
    <x v="0"/>
    <s v="English"/>
    <s v="France"/>
    <s v="PG"/>
    <s v="Jeff Bridges"/>
    <x v="937"/>
    <n v="12000"/>
    <n v="30230"/>
    <n v="54"/>
    <n v="31000"/>
    <n v="7.8"/>
    <n v="119"/>
    <n v="108"/>
    <n v="1339152"/>
    <n v="81200000"/>
    <x v="2666"/>
  </r>
  <r>
    <s v="The Longest Ride"/>
    <n v="1"/>
    <d v="2015-01-12T00:00:00"/>
    <s v="Color"/>
    <x v="2"/>
    <s v="English"/>
    <s v="USA"/>
    <s v="PG-13"/>
    <s v="Tiago Riani"/>
    <x v="70"/>
    <n v="989"/>
    <n v="3386"/>
    <n v="88"/>
    <n v="23000"/>
    <n v="7.1"/>
    <n v="117"/>
    <n v="128"/>
    <n v="37432299"/>
    <n v="34000000"/>
    <x v="2667"/>
  </r>
  <r>
    <s v="The Man from U.N.C.L.E."/>
    <n v="1"/>
    <d v="2015-06-28T00:00:00"/>
    <s v="Color"/>
    <x v="5"/>
    <s v="English"/>
    <s v="USA"/>
    <s v="PG-13"/>
    <s v="Henry Cavill"/>
    <x v="102"/>
    <n v="15000"/>
    <n v="15735"/>
    <n v="0"/>
    <n v="43000"/>
    <n v="7.3"/>
    <n v="362"/>
    <n v="116"/>
    <n v="45434443"/>
    <n v="75000000"/>
    <x v="2668"/>
  </r>
  <r>
    <s v="The Martian"/>
    <n v="1"/>
    <d v="2015-05-28T00:00:00"/>
    <s v="Color"/>
    <x v="0"/>
    <s v="English"/>
    <s v="USA"/>
    <s v="PG-13"/>
    <s v="Matt Damon"/>
    <x v="47"/>
    <n v="13000"/>
    <n v="14831"/>
    <n v="0"/>
    <n v="153000"/>
    <n v="8.1"/>
    <n v="568"/>
    <n v="151"/>
    <n v="228430993"/>
    <n v="108000000"/>
    <x v="2669"/>
  </r>
  <r>
    <s v="The Peanuts Movie"/>
    <n v="1"/>
    <d v="2015-04-15T00:00:00"/>
    <s v="Color"/>
    <x v="0"/>
    <s v="English"/>
    <s v="USA"/>
    <s v="G"/>
    <s v="Francesca Capaldi"/>
    <x v="1220"/>
    <n v="144"/>
    <n v="309"/>
    <n v="20"/>
    <n v="33000"/>
    <n v="7.2"/>
    <n v="208"/>
    <n v="88"/>
    <n v="130174897"/>
    <n v="99000000"/>
    <x v="2670"/>
  </r>
  <r>
    <s v="The Revenant"/>
    <n v="1"/>
    <d v="2015-06-16T00:00:00"/>
    <s v="Color"/>
    <x v="0"/>
    <s v="English"/>
    <s v="USA"/>
    <s v="R"/>
    <s v="Leonardo DiCaprio"/>
    <x v="7"/>
    <n v="29000"/>
    <n v="57108"/>
    <n v="0"/>
    <n v="190000"/>
    <n v="8.1"/>
    <n v="556"/>
    <n v="156"/>
    <n v="183635922"/>
    <n v="135000000"/>
    <x v="2671"/>
  </r>
  <r>
    <s v="The Scorch Trials"/>
    <n v="1"/>
    <d v="2015-06-17T00:00:00"/>
    <s v="Color"/>
    <x v="5"/>
    <s v="English"/>
    <s v="USA"/>
    <s v="PG-13"/>
    <s v="Ki Hong Lee"/>
    <x v="1365"/>
    <n v="988"/>
    <n v="2517"/>
    <n v="47"/>
    <n v="24000"/>
    <n v="6.4"/>
    <n v="249"/>
    <n v="132"/>
    <n v="81687587"/>
    <n v="61000000"/>
    <x v="2672"/>
  </r>
  <r>
    <s v="The Second Best Exotic Marigold Hotel"/>
    <n v="1"/>
    <d v="2015-05-25T00:00:00"/>
    <s v="Color"/>
    <x v="1"/>
    <s v="English"/>
    <s v="UK"/>
    <s v="PG"/>
    <s v="Tina Desai"/>
    <x v="181"/>
    <n v="220"/>
    <n v="583"/>
    <n v="108"/>
    <n v="21000"/>
    <n v="6.6"/>
    <n v="158"/>
    <n v="122"/>
    <n v="33071558"/>
    <n v="10000000"/>
    <x v="2673"/>
  </r>
  <r>
    <s v="The Second Mother"/>
    <n v="1"/>
    <d v="2015-02-03T00:00:00"/>
    <s v="Color"/>
    <x v="1"/>
    <s v="Portuguese"/>
    <s v="Brazil"/>
    <s v="R"/>
    <s v="Alex Huszar"/>
    <x v="1409"/>
    <n v="61"/>
    <n v="76"/>
    <n v="9"/>
    <n v="0"/>
    <n v="7.9"/>
    <n v="111"/>
    <n v="112"/>
    <n v="375723"/>
    <n v="4000000"/>
    <x v="2674"/>
  </r>
  <r>
    <s v="The SpongeBob Movie: Sponge Out of Water"/>
    <n v="1"/>
    <d v="2015-04-25T00:00:00"/>
    <s v="Color"/>
    <x v="0"/>
    <s v="English"/>
    <s v="USA"/>
    <s v="PG"/>
    <s v="Tim Conway"/>
    <x v="1410"/>
    <n v="870"/>
    <n v="5217"/>
    <n v="5"/>
    <n v="16000"/>
    <n v="6"/>
    <n v="147"/>
    <n v="92"/>
    <n v="162495848"/>
    <n v="74000000"/>
    <x v="2675"/>
  </r>
  <r>
    <s v="The Transporter Refueled"/>
    <n v="1"/>
    <d v="2015-03-01T00:00:00"/>
    <s v="Color"/>
    <x v="5"/>
    <s v="English"/>
    <s v="France"/>
    <s v="PG-13"/>
    <s v="Ed Skrein"/>
    <x v="1329"/>
    <n v="805"/>
    <n v="1411"/>
    <n v="11"/>
    <n v="0"/>
    <n v="5.0999999999999996"/>
    <n v="148"/>
    <n v="96"/>
    <n v="16027866"/>
    <n v="25000000"/>
    <x v="2676"/>
  </r>
  <r>
    <s v="The Vatican Tapes"/>
    <n v="1"/>
    <d v="2015-07-11T00:00:00"/>
    <s v="Color"/>
    <x v="4"/>
    <s v="English"/>
    <s v="USA"/>
    <s v="PG-13"/>
    <s v="Djimon Hounsou"/>
    <x v="759"/>
    <n v="3000"/>
    <n v="7875"/>
    <n v="83"/>
    <n v="0"/>
    <n v="4.5"/>
    <n v="93"/>
    <n v="91"/>
    <n v="1712111"/>
    <n v="8495000"/>
    <x v="2677"/>
  </r>
  <r>
    <s v="The Visit"/>
    <n v="1"/>
    <d v="2015-03-25T00:00:00"/>
    <s v="Color"/>
    <x v="4"/>
    <s v="English"/>
    <s v="USA"/>
    <s v="PG-13"/>
    <s v="Ocean James"/>
    <x v="144"/>
    <n v="432"/>
    <n v="1010"/>
    <n v="0"/>
    <n v="27000"/>
    <n v="6.2"/>
    <n v="371"/>
    <n v="94"/>
    <n v="65069140"/>
    <n v="5000000"/>
    <x v="2678"/>
  </r>
  <r>
    <s v="The Walk"/>
    <n v="1"/>
    <d v="2015-07-07T00:00:00"/>
    <s v="Color"/>
    <x v="0"/>
    <s v="English"/>
    <s v="USA"/>
    <s v="PG"/>
    <s v="Joseph Gordon-Levitt"/>
    <x v="23"/>
    <n v="23000"/>
    <n v="23031"/>
    <n v="0"/>
    <n v="24000"/>
    <n v="7.4"/>
    <n v="335"/>
    <n v="123"/>
    <n v="10137502"/>
    <n v="35000000"/>
    <x v="2679"/>
  </r>
  <r>
    <s v="The Witch"/>
    <n v="1"/>
    <d v="2015-12-18T00:00:00"/>
    <s v="Color"/>
    <x v="4"/>
    <s v="English"/>
    <s v="USA"/>
    <s v="R"/>
    <s v="Julian Richings"/>
    <x v="1411"/>
    <n v="648"/>
    <n v="1122"/>
    <n v="22"/>
    <n v="43000"/>
    <n v="6.8"/>
    <n v="425"/>
    <n v="92"/>
    <n v="25138292"/>
    <n v="3500000"/>
    <x v="2680"/>
  </r>
  <r>
    <s v="Time to Choose"/>
    <n v="1"/>
    <d v="2015-04-27T00:00:00"/>
    <s v="Color"/>
    <x v="9"/>
    <s v="English"/>
    <s v="USA"/>
    <m/>
    <s v="Jane Goodall"/>
    <x v="876"/>
    <n v="21"/>
    <n v="24"/>
    <n v="117"/>
    <n v="121"/>
    <n v="7"/>
    <n v="6"/>
    <n v="100"/>
    <n v="29233"/>
    <n v="3500000"/>
    <x v="2681"/>
  </r>
  <r>
    <s v="Tomorrowland"/>
    <n v="1"/>
    <d v="2015-11-07T00:00:00"/>
    <s v="Color"/>
    <x v="5"/>
    <s v="English"/>
    <s v="USA"/>
    <s v="PG"/>
    <s v="Judy Greer"/>
    <x v="631"/>
    <n v="2000"/>
    <n v="5046"/>
    <n v="663"/>
    <n v="37000"/>
    <n v="6.5"/>
    <n v="443"/>
    <n v="130"/>
    <n v="93417865"/>
    <n v="190000000"/>
    <x v="2682"/>
  </r>
  <r>
    <s v="Trainwreck"/>
    <n v="1"/>
    <d v="2015-03-09T00:00:00"/>
    <s v="Color"/>
    <x v="1"/>
    <s v="English"/>
    <s v="Japan"/>
    <s v="R"/>
    <s v="Amy Schumer"/>
    <x v="705"/>
    <n v="492"/>
    <n v="1450"/>
    <n v="0"/>
    <n v="25000"/>
    <n v="6.3"/>
    <n v="332"/>
    <n v="129"/>
    <n v="110008260"/>
    <n v="35000000"/>
    <x v="2683"/>
  </r>
  <r>
    <s v="Unfinished Business"/>
    <n v="1"/>
    <d v="2015-02-25T00:00:00"/>
    <s v="Color"/>
    <x v="1"/>
    <s v="English"/>
    <s v="USA"/>
    <s v="R"/>
    <s v="Tom Wilkinson"/>
    <x v="1281"/>
    <n v="1000"/>
    <n v="1564"/>
    <n v="31"/>
    <n v="0"/>
    <n v="5.4"/>
    <n v="90"/>
    <n v="91"/>
    <n v="10214013"/>
    <n v="35000000"/>
    <x v="2684"/>
  </r>
  <r>
    <s v="Vacation"/>
    <n v="1"/>
    <d v="2015-08-03T00:00:00"/>
    <s v="Color"/>
    <x v="0"/>
    <s v="English"/>
    <s v="USA"/>
    <s v="R"/>
    <s v="Chris Hemsworth"/>
    <x v="1412"/>
    <n v="26000"/>
    <n v="40312"/>
    <n v="0"/>
    <n v="28000"/>
    <n v="6.1"/>
    <n v="204"/>
    <n v="99"/>
    <n v="58879132"/>
    <n v="31000000"/>
    <x v="2685"/>
  </r>
  <r>
    <s v="Victor Frankenstein"/>
    <n v="1"/>
    <d v="2015-03-08T00:00:00"/>
    <s v="Color"/>
    <x v="2"/>
    <s v="English"/>
    <s v="USA"/>
    <s v="PG-13"/>
    <s v="Daniel Radcliffe"/>
    <x v="641"/>
    <n v="11000"/>
    <n v="12876"/>
    <n v="118"/>
    <n v="11000"/>
    <n v="6"/>
    <n v="159"/>
    <n v="110"/>
    <n v="5773519"/>
    <n v="40000000"/>
    <x v="2686"/>
  </r>
  <r>
    <s v="We Are Your Friends"/>
    <n v="1"/>
    <d v="2015-05-14T00:00:00"/>
    <s v="Color"/>
    <x v="2"/>
    <s v="English"/>
    <s v="UK"/>
    <s v="R"/>
    <s v="Vanessa Lengies"/>
    <x v="1413"/>
    <n v="804"/>
    <n v="3013"/>
    <n v="31"/>
    <n v="0"/>
    <n v="6.1"/>
    <n v="158"/>
    <n v="96"/>
    <n v="3590010"/>
    <n v="2000000"/>
    <x v="2687"/>
  </r>
  <r>
    <s v="Woman in Gold"/>
    <n v="1"/>
    <d v="2015-02-17T00:00:00"/>
    <s v="Color"/>
    <x v="6"/>
    <s v="English"/>
    <s v="UK"/>
    <s v="PG-13"/>
    <s v="Ryan Reynolds"/>
    <x v="1160"/>
    <n v="16000"/>
    <n v="17866"/>
    <n v="64"/>
    <n v="34000"/>
    <n v="7.3"/>
    <n v="203"/>
    <n v="109"/>
    <n v="33305037"/>
    <n v="11000000"/>
    <x v="26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9">
  <r>
    <s v="102 Dalmatians"/>
    <n v="1"/>
    <x v="0"/>
    <s v="Color"/>
    <x v="0"/>
    <s v="English"/>
    <x v="0"/>
    <x v="0"/>
    <s v="Ioan Gruffudd"/>
    <s v="Kevin Lima"/>
    <n v="2000"/>
    <n v="4182"/>
    <n v="36"/>
    <n v="372"/>
    <n v="4.8"/>
    <n v="84"/>
    <n v="100"/>
    <n v="66941559"/>
    <n v="85000000"/>
  </r>
  <r>
    <s v="28 Days"/>
    <n v="1"/>
    <x v="1"/>
    <s v="Color"/>
    <x v="1"/>
    <s v="English"/>
    <x v="0"/>
    <x v="1"/>
    <s v="Steve Buscemi"/>
    <s v="Betty Thomas"/>
    <n v="12000"/>
    <n v="23864"/>
    <n v="84"/>
    <n v="0"/>
    <n v="6"/>
    <n v="116"/>
    <n v="103"/>
    <n v="37035515"/>
    <n v="43000000"/>
  </r>
  <r>
    <s v="3 Strikes"/>
    <n v="1"/>
    <x v="2"/>
    <s v="Color"/>
    <x v="1"/>
    <s v="English"/>
    <x v="0"/>
    <x v="2"/>
    <s v="Mo'Nique"/>
    <s v="DJ Pooh"/>
    <n v="939"/>
    <n v="3354"/>
    <n v="69"/>
    <n v="118"/>
    <n v="4"/>
    <n v="22"/>
    <n v="82"/>
    <n v="9821335"/>
    <n v="6000000"/>
  </r>
  <r>
    <s v="Aberdeen"/>
    <n v="1"/>
    <x v="3"/>
    <s v="Color"/>
    <x v="2"/>
    <s v="English"/>
    <x v="1"/>
    <x v="3"/>
    <s v="Charlotte Rampling"/>
    <s v="Hans Petter Moland"/>
    <n v="844"/>
    <n v="846"/>
    <n v="19"/>
    <n v="260"/>
    <n v="7.3"/>
    <n v="28"/>
    <n v="106"/>
    <n v="64148"/>
    <n v="6500000"/>
  </r>
  <r>
    <s v="All the Pretty Horses"/>
    <n v="1"/>
    <x v="4"/>
    <s v="Color"/>
    <x v="2"/>
    <s v="English"/>
    <x v="0"/>
    <x v="1"/>
    <s v="Matt Damon"/>
    <s v="Billy Bob Thornton"/>
    <n v="13000"/>
    <n v="15006"/>
    <n v="0"/>
    <n v="652"/>
    <n v="5.8"/>
    <n v="85"/>
    <n v="220"/>
    <n v="15527125"/>
    <n v="57000000"/>
  </r>
  <r>
    <s v="Almost Famous"/>
    <n v="1"/>
    <x v="5"/>
    <s v="Color"/>
    <x v="0"/>
    <s v="English"/>
    <x v="0"/>
    <x v="2"/>
    <s v="Philip Seymour Hoffman"/>
    <s v="Cameron Crowe"/>
    <n v="22000"/>
    <n v="36897"/>
    <n v="488"/>
    <n v="15000"/>
    <n v="7.9"/>
    <n v="149"/>
    <n v="152"/>
    <n v="32522352"/>
    <n v="60000000"/>
  </r>
  <r>
    <s v="American Psycho"/>
    <n v="1"/>
    <x v="6"/>
    <s v="Color"/>
    <x v="3"/>
    <s v="English"/>
    <x v="0"/>
    <x v="2"/>
    <s v="Christian Bale"/>
    <s v="Mary Harron"/>
    <n v="23000"/>
    <n v="25462"/>
    <n v="126"/>
    <n v="18000"/>
    <n v="7.6"/>
    <n v="288"/>
    <n v="102"/>
    <n v="15047419"/>
    <n v="7000000"/>
  </r>
  <r>
    <s v="Amores Perros"/>
    <n v="1"/>
    <x v="7"/>
    <s v="Color"/>
    <x v="2"/>
    <s v="Spanish"/>
    <x v="2"/>
    <x v="2"/>
    <s v="Adriana Barraza"/>
    <s v="Alejandro G. IÃ±Ã¡rritu"/>
    <n v="85"/>
    <n v="318"/>
    <n v="0"/>
    <n v="11000"/>
    <n v="8.1"/>
    <n v="157"/>
    <n v="115"/>
    <n v="5383834"/>
    <n v="2000000"/>
  </r>
  <r>
    <s v="An Everlasting Piece"/>
    <n v="1"/>
    <x v="8"/>
    <s v="Color"/>
    <x v="1"/>
    <s v="English"/>
    <x v="0"/>
    <x v="2"/>
    <s v="Anna Friel"/>
    <s v="Barry Levinson"/>
    <n v="736"/>
    <n v="1403"/>
    <n v="272"/>
    <n v="132"/>
    <n v="6.3"/>
    <n v="34"/>
    <n v="103"/>
    <n v="75078"/>
    <n v="14000000"/>
  </r>
  <r>
    <s v="Anatomy"/>
    <n v="1"/>
    <x v="9"/>
    <s v="Color"/>
    <x v="4"/>
    <s v="German"/>
    <x v="3"/>
    <x v="2"/>
    <s v="Benno FÃ¼rmann"/>
    <s v="Stefan Ruzowitzky"/>
    <n v="127"/>
    <n v="163"/>
    <n v="24"/>
    <n v="560"/>
    <n v="6.1"/>
    <n v="62"/>
    <n v="103"/>
    <n v="5725"/>
    <n v="8400000"/>
  </r>
  <r>
    <s v="Autumn in New York"/>
    <n v="1"/>
    <x v="10"/>
    <s v="Color"/>
    <x v="2"/>
    <s v="English"/>
    <x v="0"/>
    <x v="1"/>
    <s v="J.K. Simmons"/>
    <s v="Joan Chen"/>
    <n v="24000"/>
    <n v="26938"/>
    <n v="643"/>
    <n v="0"/>
    <n v="5.5"/>
    <n v="101"/>
    <n v="103"/>
    <n v="37752931"/>
    <n v="40000000"/>
  </r>
  <r>
    <s v="Bamboozled"/>
    <n v="1"/>
    <x v="11"/>
    <s v="Color"/>
    <x v="1"/>
    <s v="English"/>
    <x v="0"/>
    <x v="2"/>
    <s v="Gillian White"/>
    <s v="Spike Lee"/>
    <n v="1000"/>
    <n v="4266"/>
    <n v="0"/>
    <n v="1000"/>
    <n v="6.5"/>
    <n v="57"/>
    <n v="135"/>
    <n v="2185266"/>
    <n v="10000000"/>
  </r>
  <r>
    <s v="Battlefield Earth"/>
    <n v="1"/>
    <x v="12"/>
    <s v="Color"/>
    <x v="5"/>
    <s v="English"/>
    <x v="0"/>
    <x v="1"/>
    <s v="Richard Tyson"/>
    <s v="Roger Christian"/>
    <n v="743"/>
    <n v="971"/>
    <n v="64"/>
    <n v="0"/>
    <n v="2.4"/>
    <n v="174"/>
    <n v="119"/>
    <n v="21471685"/>
    <n v="44000000"/>
  </r>
  <r>
    <s v="Bedazzled"/>
    <n v="1"/>
    <x v="13"/>
    <s v="Color"/>
    <x v="1"/>
    <s v="English"/>
    <x v="0"/>
    <x v="1"/>
    <s v="Brendan Fraser"/>
    <s v="Harold Ramis"/>
    <n v="3000"/>
    <n v="5390"/>
    <n v="11000"/>
    <n v="0"/>
    <n v="6"/>
    <n v="125"/>
    <n v="93"/>
    <n v="37879996"/>
    <n v="48000000"/>
  </r>
  <r>
    <s v="Best in Show"/>
    <n v="1"/>
    <x v="14"/>
    <s v="Color"/>
    <x v="1"/>
    <s v="English"/>
    <x v="0"/>
    <x v="1"/>
    <s v="John Michael Higgins"/>
    <s v="Christopher Guest"/>
    <n v="957"/>
    <n v="4611"/>
    <n v="378"/>
    <n v="0"/>
    <n v="7.5"/>
    <n v="119"/>
    <n v="90"/>
    <n v="18621249"/>
    <n v="6000000"/>
  </r>
  <r>
    <s v="Big Momma's House"/>
    <n v="1"/>
    <x v="15"/>
    <s v="Color"/>
    <x v="5"/>
    <s v="English"/>
    <x v="0"/>
    <x v="1"/>
    <s v="Nia Long"/>
    <s v="Raja Gosnell"/>
    <n v="826"/>
    <n v="1790"/>
    <n v="67"/>
    <n v="1000"/>
    <n v="5.0999999999999996"/>
    <n v="100"/>
    <n v="99"/>
    <n v="117559438"/>
    <n v="30000000"/>
  </r>
  <r>
    <s v="Billy Elliot"/>
    <n v="1"/>
    <x v="16"/>
    <s v="Color"/>
    <x v="2"/>
    <s v="English"/>
    <x v="1"/>
    <x v="2"/>
    <s v="Julie Walters"/>
    <s v="Stephen Daldry"/>
    <n v="838"/>
    <n v="1122"/>
    <n v="335"/>
    <n v="0"/>
    <n v="7.7"/>
    <n v="151"/>
    <n v="110"/>
    <n v="21994911"/>
    <n v="5000000"/>
  </r>
  <r>
    <s v="Bless the Child"/>
    <n v="1"/>
    <x v="17"/>
    <s v="Color"/>
    <x v="3"/>
    <s v="English"/>
    <x v="0"/>
    <x v="2"/>
    <s v="Rufus Sewell"/>
    <s v="Chuck Russell"/>
    <n v="3000"/>
    <n v="4565"/>
    <n v="55"/>
    <n v="394"/>
    <n v="5.0999999999999996"/>
    <n v="100"/>
    <n v="107"/>
    <n v="29374178"/>
    <n v="40000000"/>
  </r>
  <r>
    <s v="Boiler Room"/>
    <n v="1"/>
    <x v="18"/>
    <s v="Color"/>
    <x v="3"/>
    <s v="English"/>
    <x v="0"/>
    <x v="2"/>
    <s v="Vin Diesel"/>
    <s v="Ben Younger"/>
    <n v="14000"/>
    <n v="17336"/>
    <n v="46"/>
    <n v="0"/>
    <n v="7"/>
    <n v="132"/>
    <n v="120"/>
    <n v="16938179"/>
    <n v="8000000"/>
  </r>
  <r>
    <s v="Book of Shadows: Blair Witch 2"/>
    <n v="1"/>
    <x v="19"/>
    <s v="Color"/>
    <x v="0"/>
    <s v="English"/>
    <x v="0"/>
    <x v="2"/>
    <s v="Kim Director"/>
    <s v="Joe Berlinger"/>
    <n v="193"/>
    <n v="608"/>
    <n v="31"/>
    <n v="949"/>
    <n v="4"/>
    <n v="160"/>
    <n v="90"/>
    <n v="26421314"/>
    <n v="15000000"/>
  </r>
  <r>
    <s v="Boys and Girls"/>
    <n v="1"/>
    <x v="20"/>
    <s v="Color"/>
    <x v="1"/>
    <s v="English"/>
    <x v="0"/>
    <x v="1"/>
    <s v="Alyson Hannigan"/>
    <s v="Robert Iscove"/>
    <n v="3000"/>
    <n v="3451"/>
    <n v="7"/>
    <n v="487"/>
    <n v="5.3"/>
    <n v="67"/>
    <n v="94"/>
    <n v="20627372"/>
    <n v="16000000"/>
  </r>
  <r>
    <s v="Bring It On"/>
    <n v="1"/>
    <x v="21"/>
    <s v="Color"/>
    <x v="1"/>
    <s v="English"/>
    <x v="0"/>
    <x v="1"/>
    <s v="Kirsten Dunst"/>
    <s v="Peyton Reed"/>
    <n v="4000"/>
    <n v="5270"/>
    <n v="235"/>
    <n v="0"/>
    <n v="5.9"/>
    <n v="139"/>
    <n v="98"/>
    <n v="68353550"/>
    <n v="10000000"/>
  </r>
  <r>
    <s v="Brother"/>
    <n v="1"/>
    <x v="22"/>
    <s v="Color"/>
    <x v="3"/>
    <s v="English"/>
    <x v="0"/>
    <x v="2"/>
    <s v="Omar Epps"/>
    <s v="Takeshi Kitano"/>
    <n v="865"/>
    <n v="2126"/>
    <n v="0"/>
    <n v="0"/>
    <n v="7.2"/>
    <n v="81"/>
    <n v="114"/>
    <n v="447750"/>
    <n v="10000000"/>
  </r>
  <r>
    <s v="Cast Away"/>
    <n v="1"/>
    <x v="23"/>
    <s v="Color"/>
    <x v="0"/>
    <s v="English"/>
    <x v="0"/>
    <x v="1"/>
    <s v="Tom Hanks"/>
    <s v="Robert Zemeckis"/>
    <n v="15000"/>
    <n v="15838"/>
    <n v="0"/>
    <n v="23000"/>
    <n v="7.7"/>
    <n v="221"/>
    <n v="143"/>
    <n v="233630478"/>
    <n v="90000000"/>
  </r>
  <r>
    <s v="Cecil B. DeMented"/>
    <n v="1"/>
    <x v="24"/>
    <s v="Color"/>
    <x v="1"/>
    <s v="English"/>
    <x v="4"/>
    <x v="2"/>
    <s v="Alicia Witt"/>
    <s v="John Waters"/>
    <n v="975"/>
    <n v="3059"/>
    <n v="0"/>
    <n v="795"/>
    <n v="6.2"/>
    <n v="90"/>
    <n v="87"/>
    <n v="1276984"/>
    <n v="10000000"/>
  </r>
  <r>
    <s v="Center Stage"/>
    <n v="1"/>
    <x v="25"/>
    <s v="Color"/>
    <x v="2"/>
    <s v="English"/>
    <x v="0"/>
    <x v="1"/>
    <s v="Amanda Schull"/>
    <s v="Nicholas Hytner"/>
    <n v="757"/>
    <n v="1201"/>
    <n v="13"/>
    <n v="0"/>
    <n v="6.7"/>
    <n v="68"/>
    <n v="115"/>
    <n v="17174870"/>
    <n v="18000000"/>
  </r>
  <r>
    <s v="Charlie's Angels"/>
    <n v="1"/>
    <x v="26"/>
    <s v="Color"/>
    <x v="5"/>
    <s v="English"/>
    <x v="0"/>
    <x v="1"/>
    <s v="Bill Murray"/>
    <s v="McG"/>
    <n v="13000"/>
    <n v="15419"/>
    <n v="368"/>
    <n v="0"/>
    <n v="5.5"/>
    <n v="181"/>
    <n v="94"/>
    <n v="125305545"/>
    <n v="92000000"/>
  </r>
  <r>
    <s v="Chicken Run"/>
    <n v="1"/>
    <x v="27"/>
    <s v="Color"/>
    <x v="0"/>
    <s v="English"/>
    <x v="1"/>
    <x v="0"/>
    <s v="Imelda Staunton"/>
    <s v="Peter Lord"/>
    <n v="579"/>
    <n v="1817"/>
    <n v="91"/>
    <n v="0"/>
    <n v="7"/>
    <n v="187"/>
    <n v="84"/>
    <n v="106793915"/>
    <n v="45000000"/>
  </r>
  <r>
    <s v="Chocolat"/>
    <n v="1"/>
    <x v="28"/>
    <s v="Color"/>
    <x v="2"/>
    <s v="English"/>
    <x v="1"/>
    <x v="1"/>
    <s v="Lena Olin"/>
    <s v="Lasse HallstrÃ¶m"/>
    <n v="541"/>
    <n v="1323"/>
    <n v="529"/>
    <n v="18000"/>
    <n v="7.3"/>
    <n v="152"/>
    <n v="121"/>
    <n v="71309760"/>
    <n v="25000000"/>
  </r>
  <r>
    <s v="Chuck &amp; Buck"/>
    <n v="1"/>
    <x v="29"/>
    <s v="Color"/>
    <x v="1"/>
    <s v="English"/>
    <x v="0"/>
    <x v="2"/>
    <s v="Lupe Ontiveros"/>
    <s v="Miguel Arteta"/>
    <n v="625"/>
    <n v="1378"/>
    <n v="44"/>
    <n v="170"/>
    <n v="6.6"/>
    <n v="59"/>
    <n v="96"/>
    <n v="1050600"/>
    <n v="250000"/>
  </r>
  <r>
    <s v="Coyote Ugly"/>
    <n v="1"/>
    <x v="19"/>
    <s v="Color"/>
    <x v="1"/>
    <s v="English"/>
    <x v="0"/>
    <x v="1"/>
    <s v="Adam Garcia"/>
    <s v="David McNally"/>
    <n v="811"/>
    <n v="3106"/>
    <n v="18"/>
    <n v="0"/>
    <n v="5.6"/>
    <n v="155"/>
    <n v="107"/>
    <n v="60786269"/>
    <n v="45000000"/>
  </r>
  <r>
    <s v="Crouching Tiger, Hidden Dragon"/>
    <n v="1"/>
    <x v="30"/>
    <s v="Color"/>
    <x v="5"/>
    <s v="Mandarin"/>
    <x v="5"/>
    <x v="1"/>
    <s v="Chen Chang"/>
    <s v="Ang Lee"/>
    <n v="103"/>
    <n v="129"/>
    <n v="0"/>
    <n v="0"/>
    <n v="7.9"/>
    <n v="287"/>
    <n v="120"/>
    <n v="128067808"/>
    <n v="15000000"/>
  </r>
  <r>
    <s v="Dancer in the Dark"/>
    <n v="1"/>
    <x v="31"/>
    <s v="Color"/>
    <x v="3"/>
    <s v="English"/>
    <x v="6"/>
    <x v="2"/>
    <s v="Catherine Deneuve"/>
    <s v="Lars von Trier"/>
    <n v="963"/>
    <n v="2894"/>
    <n v="3000"/>
    <n v="0"/>
    <n v="8"/>
    <n v="177"/>
    <n v="140"/>
    <n v="4157491"/>
    <n v="12800000"/>
  </r>
  <r>
    <s v="Digimon: The Movie"/>
    <n v="1"/>
    <x v="32"/>
    <s v="Color"/>
    <x v="5"/>
    <s v="English"/>
    <x v="0"/>
    <x v="4"/>
    <s v="Lara Jill Miller"/>
    <s v="Mamoru Hosoda"/>
    <n v="93"/>
    <n v="315"/>
    <n v="99"/>
    <n v="207"/>
    <n v="5.9"/>
    <n v="29"/>
    <n v="82"/>
    <n v="9628751"/>
    <n v="5000000"/>
  </r>
  <r>
    <s v="Dinosaur"/>
    <n v="1"/>
    <x v="32"/>
    <s v="Color"/>
    <x v="0"/>
    <s v="English"/>
    <x v="0"/>
    <x v="4"/>
    <s v="Alfre Woodard"/>
    <s v="Eric Leighton"/>
    <n v="1000"/>
    <n v="2945"/>
    <n v="0"/>
    <n v="0"/>
    <n v="6.5"/>
    <n v="145"/>
    <n v="82"/>
    <n v="137748063"/>
    <n v="127500000"/>
  </r>
  <r>
    <s v="Down to You"/>
    <n v="1"/>
    <x v="33"/>
    <s v="Color"/>
    <x v="1"/>
    <s v="English"/>
    <x v="0"/>
    <x v="1"/>
    <s v="Rosario Dawson"/>
    <s v="Kris Isacsson"/>
    <n v="3000"/>
    <n v="4409"/>
    <n v="0"/>
    <n v="580"/>
    <n v="4.9000000000000004"/>
    <n v="64"/>
    <n v="91"/>
    <n v="20035310"/>
    <n v="9000000"/>
  </r>
  <r>
    <s v="Dracula 2000"/>
    <n v="1"/>
    <x v="34"/>
    <s v="Color"/>
    <x v="5"/>
    <s v="English"/>
    <x v="0"/>
    <x v="2"/>
    <s v="Gerard Butler"/>
    <s v="Patrick Lussier"/>
    <n v="18000"/>
    <n v="23344"/>
    <n v="71"/>
    <n v="0"/>
    <n v="4.9000000000000004"/>
    <n v="122"/>
    <n v="99"/>
    <n v="33000377"/>
    <n v="28000000"/>
  </r>
  <r>
    <s v="Drowning Mona"/>
    <n v="1"/>
    <x v="35"/>
    <s v="Color"/>
    <x v="1"/>
    <s v="English"/>
    <x v="0"/>
    <x v="1"/>
    <s v="Will Ferrell"/>
    <s v="Nick Gomez"/>
    <n v="8000"/>
    <n v="11078"/>
    <n v="22"/>
    <n v="492"/>
    <n v="5.6"/>
    <n v="84"/>
    <n v="96"/>
    <n v="15427192"/>
    <n v="16000000"/>
  </r>
  <r>
    <s v="Dude, Where's My Car?"/>
    <n v="1"/>
    <x v="36"/>
    <s v="Color"/>
    <x v="1"/>
    <s v="English"/>
    <x v="0"/>
    <x v="1"/>
    <s v="Jennifer Garner"/>
    <s v="Danny Leiner"/>
    <n v="3000"/>
    <n v="6454"/>
    <n v="8"/>
    <n v="0"/>
    <n v="5.5"/>
    <n v="106"/>
    <n v="83"/>
    <n v="46729374"/>
    <n v="13000000"/>
  </r>
  <r>
    <s v="Duets"/>
    <n v="1"/>
    <x v="37"/>
    <s v="Color"/>
    <x v="1"/>
    <s v="English"/>
    <x v="0"/>
    <x v="2"/>
    <s v="Lochlyn Munro"/>
    <s v="Bruce Paltrow"/>
    <n v="555"/>
    <n v="1227"/>
    <n v="28"/>
    <n v="573"/>
    <n v="6"/>
    <n v="65"/>
    <n v="112"/>
    <n v="4734235"/>
    <n v="15000000"/>
  </r>
  <r>
    <s v="Erin Brockovich"/>
    <n v="1"/>
    <x v="38"/>
    <s v="Color"/>
    <x v="6"/>
    <s v="English"/>
    <x v="0"/>
    <x v="2"/>
    <s v="Julia Roberts"/>
    <s v="Steven Soderbergh"/>
    <n v="8000"/>
    <n v="10003"/>
    <n v="0"/>
    <n v="0"/>
    <n v="7.3"/>
    <n v="169"/>
    <n v="131"/>
    <n v="125548685"/>
    <n v="52000000"/>
  </r>
  <r>
    <s v="Final Destination"/>
    <n v="1"/>
    <x v="39"/>
    <s v="Color"/>
    <x v="4"/>
    <s v="English"/>
    <x v="0"/>
    <x v="2"/>
    <s v="Daniel Roebuck"/>
    <s v="James Wong"/>
    <n v="1000"/>
    <n v="3345"/>
    <n v="70"/>
    <n v="0"/>
    <n v="6.7"/>
    <n v="211"/>
    <n v="98"/>
    <n v="53302314"/>
    <n v="23000000"/>
  </r>
  <r>
    <s v="Finding Forrester"/>
    <n v="1"/>
    <x v="40"/>
    <s v="Color"/>
    <x v="2"/>
    <s v="English"/>
    <x v="0"/>
    <x v="1"/>
    <s v="F. Murray Abraham"/>
    <s v="Gus Van Sant"/>
    <n v="670"/>
    <n v="1801"/>
    <n v="835"/>
    <n v="0"/>
    <n v="7.3"/>
    <n v="137"/>
    <n v="136"/>
    <n v="51768623"/>
    <n v="43000000"/>
  </r>
  <r>
    <s v="Fiza"/>
    <n v="1"/>
    <x v="41"/>
    <s v="Black and White"/>
    <x v="2"/>
    <s v="Hindi"/>
    <x v="7"/>
    <x v="3"/>
    <s v="Karisma Kapoor"/>
    <s v="Khalid Mohamed"/>
    <n v="353"/>
    <n v="773"/>
    <n v="10"/>
    <n v="92"/>
    <n v="6.2"/>
    <n v="1"/>
    <n v="167"/>
    <n v="610991"/>
    <n v="1000000"/>
  </r>
  <r>
    <s v="Frequency"/>
    <n v="1"/>
    <x v="42"/>
    <s v="Color"/>
    <x v="3"/>
    <s v="English"/>
    <x v="0"/>
    <x v="1"/>
    <s v="Dennis Quaid"/>
    <s v="Gregory Hoblit"/>
    <n v="2000"/>
    <n v="4045"/>
    <n v="40"/>
    <n v="0"/>
    <n v="7.3"/>
    <n v="168"/>
    <n v="118"/>
    <n v="44983704"/>
    <n v="31000000"/>
  </r>
  <r>
    <s v="George Washington"/>
    <n v="1"/>
    <x v="43"/>
    <s v="Color"/>
    <x v="2"/>
    <s v="English"/>
    <x v="0"/>
    <x v="5"/>
    <s v="Paul Schneider"/>
    <s v="David Gordon Green"/>
    <n v="552"/>
    <n v="642"/>
    <n v="234"/>
    <n v="451"/>
    <n v="7.5"/>
    <n v="75"/>
    <n v="90"/>
    <n v="241816"/>
    <n v="42000"/>
  </r>
  <r>
    <s v="Get Carter"/>
    <n v="1"/>
    <x v="18"/>
    <s v="Color"/>
    <x v="5"/>
    <s v="English"/>
    <x v="0"/>
    <x v="2"/>
    <s v="Sylvester Stallone"/>
    <s v="Stephen Kay"/>
    <n v="13000"/>
    <n v="14463"/>
    <n v="19"/>
    <n v="604"/>
    <n v="5.0999999999999996"/>
    <n v="102"/>
    <n v="102"/>
    <n v="14967182"/>
    <n v="40000000"/>
  </r>
  <r>
    <s v="Gladiator"/>
    <n v="1"/>
    <x v="44"/>
    <s v="Color"/>
    <x v="5"/>
    <s v="English"/>
    <x v="0"/>
    <x v="2"/>
    <s v="Djimon Hounsou"/>
    <s v="Ridley Scott"/>
    <n v="3000"/>
    <n v="6521"/>
    <n v="0"/>
    <n v="21000"/>
    <n v="8.5"/>
    <n v="265"/>
    <n v="171"/>
    <n v="187670866"/>
    <n v="103000000"/>
  </r>
  <r>
    <s v="Gone in Sixty Seconds"/>
    <n v="1"/>
    <x v="45"/>
    <s v="Color"/>
    <x v="5"/>
    <s v="English"/>
    <x v="0"/>
    <x v="1"/>
    <s v="Nicolas Cage"/>
    <s v="Dominic Sena"/>
    <n v="12000"/>
    <n v="29069"/>
    <n v="57"/>
    <n v="0"/>
    <n v="6.5"/>
    <n v="175"/>
    <n v="127"/>
    <n v="101643008"/>
    <n v="90000000"/>
  </r>
  <r>
    <s v="Gossip"/>
    <n v="1"/>
    <x v="46"/>
    <s v="Color"/>
    <x v="2"/>
    <s v="English"/>
    <x v="0"/>
    <x v="2"/>
    <s v="Norman Reedus"/>
    <s v="Davis Guggenheim"/>
    <n v="12000"/>
    <n v="12776"/>
    <n v="49"/>
    <n v="853"/>
    <n v="5.9"/>
    <n v="63"/>
    <n v="90"/>
    <n v="5108820"/>
    <n v="24000000"/>
  </r>
  <r>
    <s v="Groove"/>
    <n v="1"/>
    <x v="46"/>
    <s v="Color"/>
    <x v="2"/>
    <s v="English"/>
    <x v="0"/>
    <x v="2"/>
    <s v="Rachel True"/>
    <s v="Greg Harrison"/>
    <n v="328"/>
    <n v="407"/>
    <n v="7"/>
    <n v="0"/>
    <n v="6.5"/>
    <n v="46"/>
    <n v="86"/>
    <n v="1114943"/>
    <n v="500000"/>
  </r>
  <r>
    <s v="Gun Shy"/>
    <n v="1"/>
    <x v="47"/>
    <s v="Color"/>
    <x v="1"/>
    <s v="English"/>
    <x v="0"/>
    <x v="2"/>
    <s v="Liam Neeson"/>
    <s v="Eric Blakeney"/>
    <n v="14000"/>
    <n v="17665"/>
    <n v="3"/>
    <n v="242"/>
    <n v="5.7"/>
    <n v="49"/>
    <n v="101"/>
    <n v="1631839"/>
    <n v="10000000"/>
  </r>
  <r>
    <s v="Hanging Up"/>
    <n v="1"/>
    <x v="48"/>
    <s v="Color"/>
    <x v="1"/>
    <s v="English"/>
    <x v="3"/>
    <x v="1"/>
    <s v="Adam Arkin"/>
    <s v="Diane Keaton"/>
    <n v="374"/>
    <n v="1238"/>
    <n v="0"/>
    <n v="390"/>
    <n v="4.7"/>
    <n v="82"/>
    <n v="94"/>
    <n v="36037909"/>
    <n v="60000000"/>
  </r>
  <r>
    <s v="Here on Earth"/>
    <n v="1"/>
    <x v="34"/>
    <s v="Color"/>
    <x v="2"/>
    <s v="English"/>
    <x v="0"/>
    <x v="1"/>
    <s v="Bruce Greenwood"/>
    <s v="Mark Piznarski"/>
    <n v="989"/>
    <n v="3142"/>
    <n v="4"/>
    <n v="648"/>
    <n v="5.0999999999999996"/>
    <n v="44"/>
    <n v="96"/>
    <n v="10494147"/>
    <n v="15000000"/>
  </r>
  <r>
    <s v="High Fidelity"/>
    <n v="1"/>
    <x v="49"/>
    <s v="Color"/>
    <x v="1"/>
    <s v="English"/>
    <x v="1"/>
    <x v="2"/>
    <s v="Drake Bell"/>
    <s v="Stephen Frears"/>
    <n v="1000"/>
    <n v="3141"/>
    <n v="350"/>
    <n v="10000"/>
    <n v="7.6"/>
    <n v="174"/>
    <n v="113"/>
    <n v="27277055"/>
    <n v="20000000"/>
  </r>
  <r>
    <s v="Highlander: Endgame"/>
    <n v="1"/>
    <x v="50"/>
    <s v="Color"/>
    <x v="5"/>
    <s v="English"/>
    <x v="0"/>
    <x v="2"/>
    <s v="Christopher Lambert"/>
    <s v="Douglas Aarniokoski"/>
    <n v="1000"/>
    <n v="2764"/>
    <n v="36"/>
    <n v="356"/>
    <n v="4.5999999999999996"/>
    <n v="90"/>
    <n v="101"/>
    <n v="12801190"/>
    <n v="15000000"/>
  </r>
  <r>
    <s v="Hollow Man"/>
    <n v="1"/>
    <x v="51"/>
    <s v="Color"/>
    <x v="5"/>
    <s v="English"/>
    <x v="0"/>
    <x v="2"/>
    <s v="Greg Grunberg"/>
    <s v="Paul Verhoeven"/>
    <n v="833"/>
    <n v="2356"/>
    <n v="719"/>
    <n v="0"/>
    <n v="5.7"/>
    <n v="180"/>
    <n v="119"/>
    <n v="73209340"/>
    <n v="95000000"/>
  </r>
  <r>
    <s v="How the Grinch Stole Christmas"/>
    <n v="1"/>
    <x v="52"/>
    <s v="Color"/>
    <x v="1"/>
    <s v="English"/>
    <x v="0"/>
    <x v="4"/>
    <s v="Clint Howard"/>
    <s v="Ron Howard"/>
    <n v="1000"/>
    <n v="4146"/>
    <n v="2000"/>
    <n v="0"/>
    <n v="6"/>
    <n v="175"/>
    <n v="110"/>
    <n v="260031035"/>
    <n v="123000000"/>
  </r>
  <r>
    <s v="I Dreamed of Africa"/>
    <n v="1"/>
    <x v="53"/>
    <s v="Color"/>
    <x v="0"/>
    <s v="English"/>
    <x v="0"/>
    <x v="1"/>
    <s v="Liam Aiken"/>
    <s v="Hugh Hudson"/>
    <n v="818"/>
    <n v="1778"/>
    <n v="46"/>
    <n v="314"/>
    <n v="5.6"/>
    <n v="52"/>
    <n v="114"/>
    <n v="6543194"/>
    <n v="34000000"/>
  </r>
  <r>
    <s v="Isn't She Great"/>
    <n v="1"/>
    <x v="46"/>
    <s v="Color"/>
    <x v="6"/>
    <s v="English"/>
    <x v="0"/>
    <x v="2"/>
    <s v="Stockard Channing"/>
    <s v="Andrew Bergman"/>
    <n v="944"/>
    <n v="2928"/>
    <n v="31"/>
    <n v="133"/>
    <n v="5.3"/>
    <n v="63"/>
    <n v="95"/>
    <n v="2954405"/>
    <n v="36000000"/>
  </r>
  <r>
    <s v="Keeping the Faith"/>
    <n v="1"/>
    <x v="50"/>
    <s v="Color"/>
    <x v="1"/>
    <s v="English"/>
    <x v="0"/>
    <x v="1"/>
    <s v="Lisa Edelstein"/>
    <s v="Edward Norton"/>
    <n v="955"/>
    <n v="5404"/>
    <n v="0"/>
    <n v="0"/>
    <n v="6.4"/>
    <n v="148"/>
    <n v="128"/>
    <n v="37036404"/>
    <n v="30000000"/>
  </r>
  <r>
    <s v="Little Nicky"/>
    <n v="1"/>
    <x v="54"/>
    <s v="Color"/>
    <x v="1"/>
    <s v="English"/>
    <x v="0"/>
    <x v="1"/>
    <s v="Adam Sandler"/>
    <s v="Steven Brill"/>
    <n v="11000"/>
    <n v="25190"/>
    <n v="65"/>
    <n v="0"/>
    <n v="5.3"/>
    <n v="87"/>
    <n v="90"/>
    <n v="39442871"/>
    <n v="80000000"/>
  </r>
  <r>
    <s v="Loser"/>
    <n v="1"/>
    <x v="55"/>
    <s v="Color"/>
    <x v="1"/>
    <s v="English"/>
    <x v="0"/>
    <x v="1"/>
    <s v="Andy Dick"/>
    <s v="Amy Heckerling"/>
    <n v="302"/>
    <n v="1189"/>
    <n v="143"/>
    <n v="1000"/>
    <n v="5.3"/>
    <n v="81"/>
    <n v="98"/>
    <n v="15464026"/>
    <n v="20000000"/>
  </r>
  <r>
    <s v="Lost Souls"/>
    <n v="1"/>
    <x v="56"/>
    <s v="Color"/>
    <x v="2"/>
    <s v="English"/>
    <x v="0"/>
    <x v="2"/>
    <s v="Philip Baker Hall"/>
    <s v="Janusz Kaminski"/>
    <n v="497"/>
    <n v="1805"/>
    <n v="710"/>
    <n v="209"/>
    <n v="4.8"/>
    <n v="100"/>
    <n v="97"/>
    <n v="16779636"/>
    <n v="28000000"/>
  </r>
  <r>
    <s v="Love &amp; Basketball"/>
    <n v="1"/>
    <x v="30"/>
    <s v="Color"/>
    <x v="2"/>
    <s v="English"/>
    <x v="0"/>
    <x v="1"/>
    <s v="Alfre Woodard"/>
    <s v="Gina Prince-Bythewood"/>
    <n v="1000"/>
    <n v="5135"/>
    <n v="107"/>
    <n v="0"/>
    <n v="7.2"/>
    <n v="68"/>
    <n v="124"/>
    <n v="27441122"/>
    <n v="15000000"/>
  </r>
  <r>
    <s v="Lucky Numbers"/>
    <n v="1"/>
    <x v="57"/>
    <s v="Color"/>
    <x v="1"/>
    <s v="English"/>
    <x v="4"/>
    <x v="2"/>
    <s v="Michael Rapaport"/>
    <s v="Nora Ephron"/>
    <n v="975"/>
    <n v="3580"/>
    <n v="0"/>
    <n v="177"/>
    <n v="5"/>
    <n v="60"/>
    <n v="105"/>
    <n v="10014234"/>
    <n v="65000000"/>
  </r>
  <r>
    <s v="Luminarias"/>
    <n v="1"/>
    <x v="58"/>
    <s v="Color"/>
    <x v="1"/>
    <s v="English"/>
    <x v="0"/>
    <x v="2"/>
    <s v="Cheech Marin"/>
    <s v="JosÃ© Luis Valenzuela"/>
    <n v="844"/>
    <n v="2289"/>
    <n v="0"/>
    <n v="24"/>
    <n v="3.6"/>
    <n v="13"/>
    <n v="100"/>
    <n v="428535"/>
    <n v="1000000"/>
  </r>
  <r>
    <s v="Me, Myself &amp; Irene"/>
    <n v="1"/>
    <x v="59"/>
    <s v="Color"/>
    <x v="1"/>
    <s v="English"/>
    <x v="0"/>
    <x v="2"/>
    <s v="Robert Forster"/>
    <s v="Bobby Farrelly"/>
    <n v="889"/>
    <n v="1711"/>
    <n v="101"/>
    <n v="0"/>
    <n v="6.5"/>
    <n v="155"/>
    <n v="116"/>
    <n v="90567722"/>
    <n v="51000000"/>
  </r>
  <r>
    <s v="Meet the Parents"/>
    <n v="1"/>
    <x v="60"/>
    <s v="Color"/>
    <x v="1"/>
    <s v="English"/>
    <x v="0"/>
    <x v="1"/>
    <s v="Robert De Niro"/>
    <s v="Jay Roach"/>
    <n v="22000"/>
    <n v="24286"/>
    <n v="116"/>
    <n v="0"/>
    <n v="7"/>
    <n v="150"/>
    <n v="108"/>
    <n v="166225040"/>
    <n v="55000000"/>
  </r>
  <r>
    <s v="Memento"/>
    <n v="1"/>
    <x v="61"/>
    <s v="Black and White"/>
    <x v="7"/>
    <s v="English"/>
    <x v="0"/>
    <x v="2"/>
    <s v="Callum Rennie"/>
    <s v="Christopher Nolan"/>
    <n v="716"/>
    <n v="1997"/>
    <n v="22000"/>
    <n v="40000"/>
    <n v="8.5"/>
    <n v="274"/>
    <n v="113"/>
    <n v="25530884"/>
    <n v="9000000"/>
  </r>
  <r>
    <s v="Men of Honor"/>
    <n v="1"/>
    <x v="62"/>
    <s v="Color"/>
    <x v="6"/>
    <s v="English"/>
    <x v="0"/>
    <x v="2"/>
    <s v="Robert De Niro"/>
    <s v="George Tillman Jr."/>
    <n v="22000"/>
    <n v="36069"/>
    <n v="88"/>
    <n v="0"/>
    <n v="7.2"/>
    <n v="98"/>
    <n v="129"/>
    <n v="48814909"/>
    <n v="32000000"/>
  </r>
  <r>
    <s v="Mercy Streets"/>
    <n v="1"/>
    <x v="63"/>
    <s v="Color"/>
    <x v="5"/>
    <s v="English"/>
    <x v="0"/>
    <x v="1"/>
    <s v="Stacy Keach"/>
    <s v="Jon Gunn"/>
    <n v="602"/>
    <n v="1281"/>
    <n v="16"/>
    <n v="12"/>
    <n v="5.6"/>
    <n v="15"/>
    <n v="106"/>
    <n v="171988"/>
    <n v="600000"/>
  </r>
  <r>
    <s v="Miss Congeniality"/>
    <n v="1"/>
    <x v="64"/>
    <s v="Color"/>
    <x v="5"/>
    <s v="English"/>
    <x v="0"/>
    <x v="1"/>
    <s v="Candice Bergen"/>
    <s v="Donald Petrie"/>
    <n v="545"/>
    <n v="1574"/>
    <n v="80"/>
    <n v="0"/>
    <n v="6.2"/>
    <n v="140"/>
    <n v="109"/>
    <n v="106807667"/>
    <n v="45000000"/>
  </r>
  <r>
    <s v="Mission to Mars"/>
    <n v="1"/>
    <x v="65"/>
    <s v="Color"/>
    <x v="0"/>
    <s v="English"/>
    <x v="0"/>
    <x v="4"/>
    <s v="Don Cheadle"/>
    <s v="Brian De Palma"/>
    <n v="3000"/>
    <n v="4902"/>
    <n v="0"/>
    <n v="0"/>
    <n v="5.6"/>
    <n v="181"/>
    <n v="114"/>
    <n v="60874615"/>
    <n v="90000000"/>
  </r>
  <r>
    <s v="Mission: Impossible II"/>
    <n v="1"/>
    <x v="66"/>
    <s v="Color"/>
    <x v="5"/>
    <s v="English"/>
    <x v="0"/>
    <x v="1"/>
    <s v="Tom Cruise"/>
    <s v="John Woo"/>
    <n v="10000"/>
    <n v="11930"/>
    <n v="610"/>
    <n v="0"/>
    <n v="6.1"/>
    <n v="237"/>
    <n v="123"/>
    <n v="215397307"/>
    <n v="125000000"/>
  </r>
  <r>
    <s v="My Dog Skip"/>
    <n v="1"/>
    <x v="67"/>
    <s v="Color"/>
    <x v="2"/>
    <s v="English"/>
    <x v="0"/>
    <x v="4"/>
    <s v="Clint Howard"/>
    <s v="Jay Russell"/>
    <n v="1000"/>
    <n v="2515"/>
    <n v="13"/>
    <n v="0"/>
    <n v="7"/>
    <n v="79"/>
    <n v="95"/>
    <n v="34099640"/>
    <n v="5000000"/>
  </r>
  <r>
    <s v="Next Friday"/>
    <n v="1"/>
    <x v="52"/>
    <s v="Color"/>
    <x v="1"/>
    <s v="English"/>
    <x v="0"/>
    <x v="2"/>
    <s v="John Witherspoon"/>
    <s v="Steve Carr"/>
    <n v="723"/>
    <n v="3939"/>
    <n v="41"/>
    <n v="0"/>
    <n v="6.1"/>
    <n v="55"/>
    <n v="98"/>
    <n v="57176582"/>
    <n v="9500000"/>
  </r>
  <r>
    <s v="Nine Queens"/>
    <n v="1"/>
    <x v="68"/>
    <s v="Color"/>
    <x v="3"/>
    <s v="Spanish"/>
    <x v="8"/>
    <x v="2"/>
    <s v="Ricardo DarÃ­n"/>
    <s v="FabiÃ¡n Bielinsky"/>
    <n v="827"/>
    <n v="856"/>
    <n v="44"/>
    <n v="0"/>
    <n v="7.9"/>
    <n v="94"/>
    <n v="114"/>
    <n v="1221261"/>
    <n v="1500000"/>
  </r>
  <r>
    <s v="Nurse Betty"/>
    <n v="1"/>
    <x v="69"/>
    <s v="Color"/>
    <x v="1"/>
    <s v="English"/>
    <x v="3"/>
    <x v="2"/>
    <s v="Morgan Freeman"/>
    <s v="Neil LaBute"/>
    <n v="11000"/>
    <n v="12254"/>
    <n v="119"/>
    <n v="455"/>
    <n v="6.3"/>
    <n v="156"/>
    <n v="110"/>
    <n v="25167270"/>
    <n v="24000000"/>
  </r>
  <r>
    <s v="Nutty Professor II: The Klumps"/>
    <n v="1"/>
    <x v="12"/>
    <s v="Color"/>
    <x v="1"/>
    <s v="English"/>
    <x v="0"/>
    <x v="1"/>
    <s v="Larry Miller"/>
    <s v="Peter Segal"/>
    <n v="611"/>
    <n v="2818"/>
    <n v="88"/>
    <n v="374"/>
    <n v="4.3"/>
    <n v="94"/>
    <n v="109"/>
    <n v="123307945"/>
    <n v="65000000"/>
  </r>
  <r>
    <s v="O Brother, Where Art Thou?"/>
    <n v="1"/>
    <x v="70"/>
    <s v="Color"/>
    <x v="0"/>
    <s v="English"/>
    <x v="1"/>
    <x v="1"/>
    <s v="Holly Hunter"/>
    <s v="Joel Coen"/>
    <n v="1000"/>
    <n v="3066"/>
    <n v="0"/>
    <n v="16000"/>
    <n v="7.8"/>
    <n v="197"/>
    <n v="107"/>
    <n v="45506619"/>
    <n v="26000000"/>
  </r>
  <r>
    <s v="Pay It Forward"/>
    <n v="1"/>
    <x v="36"/>
    <s v="Color"/>
    <x v="2"/>
    <s v="English"/>
    <x v="0"/>
    <x v="1"/>
    <s v="Kevin Spacey"/>
    <s v="Mimi Leder"/>
    <n v="18000"/>
    <n v="23920"/>
    <n v="75"/>
    <n v="16000"/>
    <n v="7.2"/>
    <n v="157"/>
    <n v="123"/>
    <n v="33508922"/>
    <n v="40000000"/>
  </r>
  <r>
    <s v="Pitch Black"/>
    <n v="1"/>
    <x v="71"/>
    <s v="Color"/>
    <x v="4"/>
    <s v="English"/>
    <x v="0"/>
    <x v="2"/>
    <s v="Vin Diesel"/>
    <s v="David Twohy"/>
    <n v="14000"/>
    <n v="16196"/>
    <n v="123"/>
    <n v="5000"/>
    <n v="7.1"/>
    <n v="214"/>
    <n v="112"/>
    <n v="39235088"/>
    <n v="23000000"/>
  </r>
  <r>
    <s v="Pollock"/>
    <n v="1"/>
    <x v="72"/>
    <s v="Color"/>
    <x v="6"/>
    <s v="English"/>
    <x v="0"/>
    <x v="2"/>
    <s v="John Heard"/>
    <s v="Ed Harris"/>
    <n v="697"/>
    <n v="1517"/>
    <n v="0"/>
    <n v="0"/>
    <n v="7"/>
    <n v="115"/>
    <n v="122"/>
    <n v="8596914"/>
    <n v="6000000"/>
  </r>
  <r>
    <s v="Proof of Life"/>
    <n v="1"/>
    <x v="7"/>
    <s v="Color"/>
    <x v="5"/>
    <s v="English"/>
    <x v="0"/>
    <x v="2"/>
    <s v="Pamela Reed"/>
    <s v="Taylor Hackford"/>
    <n v="324"/>
    <n v="1013"/>
    <n v="138"/>
    <n v="892"/>
    <n v="6.2"/>
    <n v="134"/>
    <n v="135"/>
    <n v="32598931"/>
    <n v="65000000"/>
  </r>
  <r>
    <s v="Psycho Beach Party"/>
    <n v="1"/>
    <x v="73"/>
    <s v="Color"/>
    <x v="1"/>
    <s v="English"/>
    <x v="9"/>
    <x v="5"/>
    <s v="Lauren Ambrose"/>
    <s v="Robert Lee King"/>
    <n v="945"/>
    <n v="2282"/>
    <n v="0"/>
    <n v="614"/>
    <n v="6.3"/>
    <n v="51"/>
    <n v="85"/>
    <n v="265107"/>
    <n v="1500000"/>
  </r>
  <r>
    <s v="Quills"/>
    <n v="1"/>
    <x v="74"/>
    <s v="Color"/>
    <x v="6"/>
    <s v="English"/>
    <x v="1"/>
    <x v="2"/>
    <s v="Kate Winslet"/>
    <s v="Philip Kaufman"/>
    <n v="14000"/>
    <n v="14726"/>
    <n v="133"/>
    <n v="0"/>
    <n v="7.4"/>
    <n v="132"/>
    <n v="124"/>
    <n v="7060876"/>
    <n v="13500000"/>
  </r>
  <r>
    <s v="Ready to Rumble"/>
    <n v="1"/>
    <x v="75"/>
    <s v="Color"/>
    <x v="1"/>
    <s v="English"/>
    <x v="0"/>
    <x v="1"/>
    <s v="Oliver Platt"/>
    <s v="Brian Robbins"/>
    <n v="1000"/>
    <n v="4971"/>
    <n v="48"/>
    <n v="650"/>
    <n v="5.3"/>
    <n v="51"/>
    <n v="107"/>
    <n v="12372410"/>
    <n v="24000000"/>
  </r>
  <r>
    <s v="Red Planet"/>
    <n v="1"/>
    <x v="76"/>
    <s v="Color"/>
    <x v="5"/>
    <s v="English"/>
    <x v="0"/>
    <x v="1"/>
    <s v="Bob Neill"/>
    <s v="Antony Hoffman"/>
    <n v="2"/>
    <n v="2"/>
    <n v="14"/>
    <n v="995"/>
    <n v="5.7"/>
    <n v="145"/>
    <n v="106"/>
    <n v="17473245"/>
    <n v="70000000"/>
  </r>
  <r>
    <s v="Reindeer Games"/>
    <n v="1"/>
    <x v="77"/>
    <s v="Color"/>
    <x v="5"/>
    <s v="English"/>
    <x v="0"/>
    <x v="2"/>
    <s v="Charlize Theron"/>
    <s v="John Frankenheimer"/>
    <n v="9000"/>
    <n v="10838"/>
    <n v="287"/>
    <n v="852"/>
    <n v="5.7"/>
    <n v="126"/>
    <n v="124"/>
    <n v="23360779"/>
    <n v="34000000"/>
  </r>
  <r>
    <s v="Remember the Titans"/>
    <n v="1"/>
    <x v="78"/>
    <s v="Color"/>
    <x v="6"/>
    <s v="English"/>
    <x v="0"/>
    <x v="4"/>
    <s v="Ryan Gosling"/>
    <s v="Boaz Yakin"/>
    <n v="33000"/>
    <n v="54877"/>
    <n v="132"/>
    <n v="0"/>
    <n v="7.8"/>
    <n v="157"/>
    <n v="120"/>
    <n v="115648585"/>
    <n v="30000000"/>
  </r>
  <r>
    <s v="Requiem for a Dream"/>
    <n v="1"/>
    <x v="79"/>
    <s v="Color"/>
    <x v="2"/>
    <s v="English"/>
    <x v="0"/>
    <x v="2"/>
    <s v="Ellen Burstyn"/>
    <s v="Darren Aronofsky"/>
    <n v="1000"/>
    <n v="2235"/>
    <n v="0"/>
    <n v="38000"/>
    <n v="8.4"/>
    <n v="234"/>
    <n v="102"/>
    <n v="3609278"/>
    <n v="4500000"/>
  </r>
  <r>
    <s v="Return to Me"/>
    <n v="1"/>
    <x v="80"/>
    <s v="Color"/>
    <x v="1"/>
    <s v="English"/>
    <x v="0"/>
    <x v="4"/>
    <s v="Minnie Driver"/>
    <s v="Bonnie Hunt"/>
    <n v="893"/>
    <n v="3946"/>
    <n v="597"/>
    <n v="0"/>
    <n v="6.9"/>
    <n v="106"/>
    <n v="115"/>
    <n v="32662299"/>
    <n v="24000000"/>
  </r>
  <r>
    <s v="Road Trip"/>
    <n v="1"/>
    <x v="81"/>
    <s v="Color"/>
    <x v="1"/>
    <s v="English"/>
    <x v="0"/>
    <x v="2"/>
    <s v="Ethan Suplee"/>
    <s v="Todd Phillips"/>
    <n v="1000"/>
    <n v="3889"/>
    <n v="480"/>
    <n v="0"/>
    <n v="6.5"/>
    <n v="103"/>
    <n v="94"/>
    <n v="68525609"/>
    <n v="15600000"/>
  </r>
  <r>
    <s v="Romeo Must Die"/>
    <n v="1"/>
    <x v="82"/>
    <s v="Color"/>
    <x v="5"/>
    <s v="English"/>
    <x v="0"/>
    <x v="2"/>
    <s v="Jet Li"/>
    <s v="Andrzej Bartkowiak"/>
    <n v="5000"/>
    <n v="9082"/>
    <n v="43"/>
    <n v="0"/>
    <n v="6.1"/>
    <n v="70"/>
    <n v="115"/>
    <n v="55973336"/>
    <n v="25000000"/>
  </r>
  <r>
    <s v="Rugrats in Paris: The Movie"/>
    <n v="1"/>
    <x v="80"/>
    <s v="Color"/>
    <x v="0"/>
    <s v="English"/>
    <x v="3"/>
    <x v="0"/>
    <s v="Elizabeth Daily"/>
    <s v="Stig Bergqvist"/>
    <n v="971"/>
    <n v="4527"/>
    <n v="0"/>
    <n v="181"/>
    <n v="6.1"/>
    <n v="41"/>
    <n v="78"/>
    <n v="76501438"/>
    <n v="30000000"/>
  </r>
  <r>
    <s v="Scream 3"/>
    <n v="1"/>
    <x v="33"/>
    <s v="Color"/>
    <x v="4"/>
    <s v="English"/>
    <x v="0"/>
    <x v="2"/>
    <s v="Kelly Rutherford"/>
    <s v="Wes Craven"/>
    <n v="287"/>
    <n v="600"/>
    <n v="0"/>
    <n v="0"/>
    <n v="5.5"/>
    <n v="212"/>
    <n v="116"/>
    <n v="89138076"/>
    <n v="40000000"/>
  </r>
  <r>
    <s v="Screwed"/>
    <n v="1"/>
    <x v="37"/>
    <s v="Color"/>
    <x v="1"/>
    <s v="English"/>
    <x v="0"/>
    <x v="1"/>
    <s v="Sarah Silverman"/>
    <s v="Scott Alexander"/>
    <n v="931"/>
    <n v="3848"/>
    <n v="25"/>
    <n v="262"/>
    <n v="5.7"/>
    <n v="29"/>
    <n v="81"/>
    <n v="6982680"/>
    <n v="10000000"/>
  </r>
  <r>
    <s v="Shadow of the Vampire"/>
    <n v="1"/>
    <x v="83"/>
    <s v="Black and White"/>
    <x v="2"/>
    <s v="English"/>
    <x v="1"/>
    <x v="2"/>
    <s v="Eddie Izzard"/>
    <s v="E. Elias Merhige"/>
    <n v="776"/>
    <n v="1761"/>
    <n v="54"/>
    <n v="0"/>
    <n v="6.9"/>
    <n v="196"/>
    <n v="92"/>
    <n v="8279017"/>
    <n v="8000000"/>
  </r>
  <r>
    <s v="Shaft"/>
    <n v="1"/>
    <x v="84"/>
    <s v="Color"/>
    <x v="5"/>
    <s v="English"/>
    <x v="3"/>
    <x v="2"/>
    <s v="Christian Bale"/>
    <s v="John Singleton"/>
    <n v="23000"/>
    <n v="26527"/>
    <n v="309"/>
    <n v="0"/>
    <n v="5.9"/>
    <n v="160"/>
    <n v="99"/>
    <n v="70327868"/>
    <n v="46000000"/>
  </r>
  <r>
    <s v="Shanghai Noon"/>
    <n v="1"/>
    <x v="85"/>
    <s v="Color"/>
    <x v="5"/>
    <s v="English"/>
    <x v="0"/>
    <x v="1"/>
    <s v="Xander Berkeley"/>
    <s v="Tom Dey"/>
    <n v="485"/>
    <n v="939"/>
    <n v="9"/>
    <n v="0"/>
    <n v="6.6"/>
    <n v="146"/>
    <n v="110"/>
    <n v="56932305"/>
    <n v="55000000"/>
  </r>
  <r>
    <s v="Small Time Crooks"/>
    <n v="1"/>
    <x v="86"/>
    <s v="Color"/>
    <x v="1"/>
    <s v="English"/>
    <x v="0"/>
    <x v="4"/>
    <s v="Woody Allen"/>
    <s v="Woody Allen"/>
    <n v="11000"/>
    <n v="23283"/>
    <n v="11000"/>
    <n v="812"/>
    <n v="6.7"/>
    <n v="128"/>
    <n v="94"/>
    <n v="17071230"/>
    <n v="18000000"/>
  </r>
  <r>
    <s v="Snatch"/>
    <n v="1"/>
    <x v="87"/>
    <s v="Color"/>
    <x v="1"/>
    <s v="English"/>
    <x v="1"/>
    <x v="2"/>
    <s v="Jason Statham"/>
    <s v="Guy Ritchie"/>
    <n v="26000"/>
    <n v="39175"/>
    <n v="0"/>
    <n v="27000"/>
    <n v="8.3000000000000007"/>
    <n v="151"/>
    <n v="104"/>
    <n v="30093107"/>
    <n v="6000000"/>
  </r>
  <r>
    <s v="Snow Day"/>
    <n v="1"/>
    <x v="88"/>
    <s v="Color"/>
    <x v="0"/>
    <s v="English"/>
    <x v="0"/>
    <x v="4"/>
    <s v="Chris Elliott"/>
    <s v="Chris Koch"/>
    <n v="571"/>
    <n v="2241"/>
    <n v="13"/>
    <n v="0"/>
    <n v="4.9000000000000004"/>
    <n v="42"/>
    <n v="89"/>
    <n v="60008303"/>
    <n v="13000000"/>
  </r>
  <r>
    <s v="Songcatcher"/>
    <n v="1"/>
    <x v="29"/>
    <s v="Color"/>
    <x v="2"/>
    <s v="English"/>
    <x v="0"/>
    <x v="1"/>
    <s v="Aidan Quinn"/>
    <s v="Maggie Greenwald"/>
    <n v="767"/>
    <n v="2187"/>
    <n v="9"/>
    <n v="0"/>
    <n v="7.3"/>
    <n v="39"/>
    <n v="109"/>
    <n v="3050934"/>
    <n v="1800000"/>
  </r>
  <r>
    <s v="Space Cowboys"/>
    <n v="1"/>
    <x v="89"/>
    <s v="Black and White"/>
    <x v="5"/>
    <s v="English"/>
    <x v="0"/>
    <x v="1"/>
    <s v="Clint Eastwood"/>
    <s v="Clint Eastwood"/>
    <n v="16000"/>
    <n v="17771"/>
    <n v="16000"/>
    <n v="0"/>
    <n v="6.4"/>
    <n v="169"/>
    <n v="130"/>
    <n v="90454043"/>
    <n v="65000000"/>
  </r>
  <r>
    <s v="Supernova"/>
    <n v="1"/>
    <x v="90"/>
    <s v="Color"/>
    <x v="4"/>
    <s v="English"/>
    <x v="0"/>
    <x v="1"/>
    <s v="Robert Forster"/>
    <s v="Walter Hill"/>
    <n v="889"/>
    <n v="1262"/>
    <n v="394"/>
    <n v="589"/>
    <n v="4.8"/>
    <n v="100"/>
    <n v="91"/>
    <n v="14218868"/>
    <n v="65000000"/>
  </r>
  <r>
    <s v="Tadpole"/>
    <n v="1"/>
    <x v="91"/>
    <s v="Color"/>
    <x v="1"/>
    <s v="English"/>
    <x v="0"/>
    <x v="1"/>
    <s v="Bebe Neuwirth"/>
    <s v="Gary Winick"/>
    <n v="376"/>
    <n v="1144"/>
    <n v="56"/>
    <n v="132"/>
    <n v="6.3"/>
    <n v="91"/>
    <n v="78"/>
    <n v="2882062"/>
    <n v="150000"/>
  </r>
  <r>
    <s v="The 6th Day"/>
    <n v="1"/>
    <x v="92"/>
    <s v="Color"/>
    <x v="5"/>
    <s v="English"/>
    <x v="0"/>
    <x v="1"/>
    <s v="Robert Duvall"/>
    <s v="Roger Spottiswoode"/>
    <n v="3000"/>
    <n v="5839"/>
    <n v="55"/>
    <n v="0"/>
    <n v="5.9"/>
    <n v="170"/>
    <n v="123"/>
    <n v="34543701"/>
    <n v="82000000"/>
  </r>
  <r>
    <s v="The Adventures of Rocky &amp; Bullwinkle"/>
    <n v="1"/>
    <x v="93"/>
    <s v="Color"/>
    <x v="0"/>
    <s v="English"/>
    <x v="0"/>
    <x v="4"/>
    <s v="Robert De Niro"/>
    <s v="Des McAnuff"/>
    <n v="22000"/>
    <n v="28050"/>
    <n v="5"/>
    <n v="413"/>
    <n v="4.0999999999999996"/>
    <n v="49"/>
    <n v="92"/>
    <n v="26000610"/>
    <n v="76000000"/>
  </r>
  <r>
    <s v="The Art of War"/>
    <n v="1"/>
    <x v="38"/>
    <s v="Color"/>
    <x v="5"/>
    <s v="English"/>
    <x v="0"/>
    <x v="2"/>
    <s v="Michael Biehn"/>
    <s v="Christian Duguay"/>
    <n v="2000"/>
    <n v="3753"/>
    <n v="18"/>
    <n v="470"/>
    <n v="5.7"/>
    <n v="110"/>
    <n v="116"/>
    <n v="30199105"/>
    <n v="40000000"/>
  </r>
  <r>
    <s v="The Beach"/>
    <n v="1"/>
    <x v="94"/>
    <s v="Color"/>
    <x v="0"/>
    <s v="English"/>
    <x v="0"/>
    <x v="2"/>
    <s v="Leonardo DiCaprio"/>
    <s v="Danny Boyle"/>
    <n v="29000"/>
    <n v="29461"/>
    <n v="0"/>
    <n v="0"/>
    <n v="6.6"/>
    <n v="118"/>
    <n v="119"/>
    <n v="39778599"/>
    <n v="50000000"/>
  </r>
  <r>
    <s v="The Broken Hearts Club: A Romantic Comedy"/>
    <n v="1"/>
    <x v="95"/>
    <s v="Color"/>
    <x v="1"/>
    <s v="English"/>
    <x v="0"/>
    <x v="2"/>
    <s v="Justin Theroux"/>
    <s v="Greg Berlanti"/>
    <n v="1000"/>
    <n v="3085"/>
    <n v="112"/>
    <n v="671"/>
    <n v="7"/>
    <n v="51"/>
    <n v="94"/>
    <n v="1744858"/>
    <n v="1000000"/>
  </r>
  <r>
    <s v="The Cell"/>
    <n v="1"/>
    <x v="96"/>
    <s v="Color"/>
    <x v="4"/>
    <s v="English"/>
    <x v="0"/>
    <x v="2"/>
    <s v="Dylan Baker"/>
    <s v="Tarsem Singh"/>
    <n v="812"/>
    <n v="2474"/>
    <n v="763"/>
    <n v="0"/>
    <n v="6.3"/>
    <n v="225"/>
    <n v="109"/>
    <n v="61280963"/>
    <n v="33000000"/>
  </r>
  <r>
    <s v="The Circle"/>
    <n v="1"/>
    <x v="92"/>
    <s v="Color"/>
    <x v="2"/>
    <s v="Persian"/>
    <x v="10"/>
    <x v="6"/>
    <s v="Fereshteh Sadre Orafaiy"/>
    <s v="Jafar Panahi"/>
    <n v="5"/>
    <n v="5"/>
    <n v="397"/>
    <n v="697"/>
    <n v="7.5"/>
    <n v="64"/>
    <n v="90"/>
    <n v="673780"/>
    <n v="10000"/>
  </r>
  <r>
    <s v="The Claim"/>
    <n v="1"/>
    <x v="97"/>
    <s v="Color"/>
    <x v="2"/>
    <s v="English"/>
    <x v="1"/>
    <x v="2"/>
    <s v="Milla Jovovich"/>
    <s v="Michael Winterbottom"/>
    <n v="14000"/>
    <n v="17104"/>
    <n v="187"/>
    <n v="141"/>
    <n v="6.5"/>
    <n v="71"/>
    <n v="115"/>
    <n v="403932"/>
    <n v="20000000"/>
  </r>
  <r>
    <s v="The Contender"/>
    <n v="1"/>
    <x v="70"/>
    <s v="Color"/>
    <x v="2"/>
    <s v="English"/>
    <x v="0"/>
    <x v="2"/>
    <s v="Jeff Bridges"/>
    <s v="Rod Lurie"/>
    <n v="12000"/>
    <n v="25660"/>
    <n v="37"/>
    <n v="1000"/>
    <n v="7"/>
    <n v="136"/>
    <n v="126"/>
    <n v="17804273"/>
    <n v="20000000"/>
  </r>
  <r>
    <s v="The Crew"/>
    <n v="1"/>
    <x v="60"/>
    <s v="Color"/>
    <x v="1"/>
    <s v="English"/>
    <x v="0"/>
    <x v="1"/>
    <s v="Seymour Cassel"/>
    <s v="Michael Dinner"/>
    <n v="327"/>
    <n v="1509"/>
    <n v="12"/>
    <n v="153"/>
    <n v="5.6"/>
    <n v="53"/>
    <n v="88"/>
    <n v="13019253"/>
    <n v="23000000"/>
  </r>
  <r>
    <s v="The Emperor's New Groove"/>
    <n v="1"/>
    <x v="98"/>
    <s v="Color"/>
    <x v="0"/>
    <s v="English"/>
    <x v="0"/>
    <x v="0"/>
    <s v="Eartha Kitt"/>
    <s v="Mark Dindal"/>
    <n v="558"/>
    <n v="2039"/>
    <n v="10"/>
    <n v="0"/>
    <n v="7.3"/>
    <n v="141"/>
    <n v="78"/>
    <n v="89296573"/>
    <n v="100000000"/>
  </r>
  <r>
    <s v="The Family Man"/>
    <n v="1"/>
    <x v="99"/>
    <s v="Color"/>
    <x v="1"/>
    <s v="English"/>
    <x v="0"/>
    <x v="1"/>
    <s v="Nicolas Cage"/>
    <s v="Brett Ratner"/>
    <n v="12000"/>
    <n v="16646"/>
    <n v="420"/>
    <n v="0"/>
    <n v="6.7"/>
    <n v="121"/>
    <n v="125"/>
    <n v="75764085"/>
    <n v="60000000"/>
  </r>
  <r>
    <s v="The Flintstones in Viva Rock Vegas"/>
    <n v="1"/>
    <x v="100"/>
    <s v="Color"/>
    <x v="1"/>
    <s v="English"/>
    <x v="0"/>
    <x v="4"/>
    <s v="Taylor Negron"/>
    <s v="Brian Levant"/>
    <n v="1000"/>
    <n v="6299"/>
    <n v="32"/>
    <n v="500"/>
    <n v="3.6"/>
    <n v="57"/>
    <n v="90"/>
    <n v="35231365"/>
    <n v="60000000"/>
  </r>
  <r>
    <s v="The House of Mirth"/>
    <n v="1"/>
    <x v="32"/>
    <s v="Color"/>
    <x v="2"/>
    <s v="English"/>
    <x v="1"/>
    <x v="4"/>
    <s v="Eric Stoltz"/>
    <s v="Terence Davies"/>
    <n v="902"/>
    <n v="2735"/>
    <n v="25"/>
    <n v="345"/>
    <n v="7.1"/>
    <n v="96"/>
    <n v="135"/>
    <n v="3041803"/>
    <n v="10000000"/>
  </r>
  <r>
    <s v="The In Crowd"/>
    <n v="1"/>
    <x v="6"/>
    <s v="Black and White"/>
    <x v="2"/>
    <s v="English"/>
    <x v="0"/>
    <x v="1"/>
    <s v="Matthew Settle"/>
    <s v="Mary Lambert"/>
    <n v="477"/>
    <n v="2312"/>
    <n v="52"/>
    <n v="157"/>
    <n v="4.5999999999999996"/>
    <n v="49"/>
    <n v="105"/>
    <n v="5217498"/>
    <n v="15000000"/>
  </r>
  <r>
    <s v="The Kid"/>
    <n v="1"/>
    <x v="101"/>
    <s v="Color"/>
    <x v="1"/>
    <s v="English"/>
    <x v="0"/>
    <x v="4"/>
    <s v="Bruce Willis"/>
    <s v="Jon Turteltaub"/>
    <n v="13000"/>
    <n v="16452"/>
    <n v="226"/>
    <n v="0"/>
    <n v="6.1"/>
    <n v="86"/>
    <n v="104"/>
    <n v="69688384"/>
    <n v="60000000"/>
  </r>
  <r>
    <s v="The Ladies Man"/>
    <n v="1"/>
    <x v="102"/>
    <s v="Color"/>
    <x v="1"/>
    <s v="English"/>
    <x v="0"/>
    <x v="2"/>
    <s v="Will Ferrell"/>
    <s v="Reginald Hudlin"/>
    <n v="8000"/>
    <n v="10982"/>
    <n v="71"/>
    <n v="671"/>
    <n v="5.0999999999999996"/>
    <n v="58"/>
    <n v="84"/>
    <n v="13592872"/>
    <n v="11000000"/>
  </r>
  <r>
    <s v="The Legend of Bagger Vance"/>
    <n v="1"/>
    <x v="103"/>
    <s v="Color"/>
    <x v="2"/>
    <s v="English"/>
    <x v="0"/>
    <x v="1"/>
    <s v="Matt Damon"/>
    <s v="Robert Redford"/>
    <n v="13000"/>
    <n v="34774"/>
    <n v="0"/>
    <n v="0"/>
    <n v="6.7"/>
    <n v="125"/>
    <n v="126"/>
    <n v="30695227"/>
    <n v="60000000"/>
  </r>
  <r>
    <s v="The Little Vampire"/>
    <n v="1"/>
    <x v="104"/>
    <s v="Color"/>
    <x v="0"/>
    <s v="English"/>
    <x v="3"/>
    <x v="4"/>
    <s v="Richard E. Grant"/>
    <s v="Uli Edel"/>
    <n v="554"/>
    <n v="2216"/>
    <n v="34"/>
    <n v="0"/>
    <n v="5.7"/>
    <n v="38"/>
    <n v="95"/>
    <n v="13555988"/>
    <n v="22000000"/>
  </r>
  <r>
    <s v="The Next Best Thing"/>
    <n v="1"/>
    <x v="105"/>
    <s v="Color"/>
    <x v="1"/>
    <s v="English"/>
    <x v="0"/>
    <x v="1"/>
    <s v="Mark Valley"/>
    <s v="John Schlesinger"/>
    <n v="774"/>
    <n v="2498"/>
    <n v="154"/>
    <n v="378"/>
    <n v="4.7"/>
    <n v="86"/>
    <n v="99"/>
    <n v="14983572"/>
    <n v="25000000"/>
  </r>
  <r>
    <s v="The Original Kings of Comedy"/>
    <n v="1"/>
    <x v="106"/>
    <s v="Color"/>
    <x v="1"/>
    <s v="English"/>
    <x v="0"/>
    <x v="2"/>
    <s v="Bernie Mac"/>
    <s v="Spike Lee"/>
    <n v="1000"/>
    <n v="1964"/>
    <n v="0"/>
    <n v="290"/>
    <n v="6.6"/>
    <n v="53"/>
    <n v="115"/>
    <n v="38168022"/>
    <n v="3000000"/>
  </r>
  <r>
    <s v="The Patriot"/>
    <n v="1"/>
    <x v="107"/>
    <s v="Color"/>
    <x v="5"/>
    <s v="English"/>
    <x v="0"/>
    <x v="2"/>
    <s v="Heath Ledger"/>
    <s v="Roland Emmerich"/>
    <n v="13000"/>
    <n v="19454"/>
    <n v="776"/>
    <n v="4000"/>
    <n v="7.1"/>
    <n v="192"/>
    <n v="142"/>
    <n v="113330342"/>
    <n v="110000000"/>
  </r>
  <r>
    <s v="The Perfect Storm"/>
    <n v="1"/>
    <x v="108"/>
    <s v="Color"/>
    <x v="5"/>
    <s v="English"/>
    <x v="0"/>
    <x v="1"/>
    <s v="Karen Allen"/>
    <s v="Wolfgang Petersen"/>
    <n v="784"/>
    <n v="2684"/>
    <n v="249"/>
    <n v="0"/>
    <n v="6.4"/>
    <n v="231"/>
    <n v="130"/>
    <n v="182618434"/>
    <n v="140000000"/>
  </r>
  <r>
    <s v="The Replacements"/>
    <n v="1"/>
    <x v="109"/>
    <s v="Color"/>
    <x v="1"/>
    <s v="English"/>
    <x v="0"/>
    <x v="1"/>
    <s v="Keanu Reeves"/>
    <s v="Howard Deutch"/>
    <n v="18000"/>
    <n v="24024"/>
    <n v="41"/>
    <n v="0"/>
    <n v="6.5"/>
    <n v="118"/>
    <n v="118"/>
    <n v="44737059"/>
    <n v="50000000"/>
  </r>
  <r>
    <s v="The Road to El Dorado"/>
    <n v="1"/>
    <x v="110"/>
    <s v="Color"/>
    <x v="0"/>
    <s v="English"/>
    <x v="0"/>
    <x v="4"/>
    <s v="Frank Welker"/>
    <s v="Bibo Bergeron"/>
    <n v="2000"/>
    <n v="3372"/>
    <n v="10"/>
    <n v="0"/>
    <n v="6.9"/>
    <n v="82"/>
    <n v="89"/>
    <n v="50802661"/>
    <n v="95000000"/>
  </r>
  <r>
    <s v="The Skulls"/>
    <n v="1"/>
    <x v="73"/>
    <s v="Color"/>
    <x v="5"/>
    <s v="English"/>
    <x v="0"/>
    <x v="1"/>
    <s v="Paul Walker"/>
    <s v="Rob Cohen"/>
    <n v="23000"/>
    <n v="26652"/>
    <n v="357"/>
    <n v="0"/>
    <n v="5.6"/>
    <n v="102"/>
    <n v="106"/>
    <n v="35007180"/>
    <n v="15000000"/>
  </r>
  <r>
    <s v="The Specials"/>
    <n v="1"/>
    <x v="111"/>
    <s v="Color"/>
    <x v="5"/>
    <s v="English"/>
    <x v="0"/>
    <x v="2"/>
    <s v="Judy Greer"/>
    <s v="Craig Mazin"/>
    <n v="2000"/>
    <n v="3905"/>
    <n v="82"/>
    <n v="210"/>
    <n v="6"/>
    <n v="29"/>
    <n v="82"/>
    <n v="12996"/>
    <n v="1000000"/>
  </r>
  <r>
    <s v="The Tigger Movie"/>
    <n v="1"/>
    <x v="78"/>
    <s v="Color"/>
    <x v="8"/>
    <s v="English"/>
    <x v="0"/>
    <x v="0"/>
    <s v="Kath Soucie"/>
    <s v="Jun Falkenstein"/>
    <n v="304"/>
    <n v="575"/>
    <n v="25"/>
    <n v="347"/>
    <n v="6.3"/>
    <n v="89"/>
    <n v="77"/>
    <n v="45542421"/>
    <n v="30000000"/>
  </r>
  <r>
    <s v="The Watcher"/>
    <n v="1"/>
    <x v="112"/>
    <s v="Color"/>
    <x v="3"/>
    <s v="English"/>
    <x v="0"/>
    <x v="2"/>
    <s v="Keanu Reeves"/>
    <s v="Joe Charbanic"/>
    <n v="18000"/>
    <n v="18688"/>
    <n v="10"/>
    <n v="463"/>
    <n v="5.3"/>
    <n v="103"/>
    <n v="97"/>
    <n v="28927720"/>
    <n v="33000000"/>
  </r>
  <r>
    <s v="The Way of the Gun"/>
    <n v="1"/>
    <x v="113"/>
    <s v="Color"/>
    <x v="5"/>
    <s v="English"/>
    <x v="0"/>
    <x v="2"/>
    <s v="Kristin Lehman"/>
    <s v="Christopher McQuarrie"/>
    <n v="187"/>
    <n v="358"/>
    <n v="188"/>
    <n v="1000"/>
    <n v="6.7"/>
    <n v="117"/>
    <n v="119"/>
    <n v="6047856"/>
    <n v="8500000"/>
  </r>
  <r>
    <s v="The Whole Nine Yards"/>
    <n v="1"/>
    <x v="114"/>
    <s v="Color"/>
    <x v="1"/>
    <s v="English"/>
    <x v="0"/>
    <x v="2"/>
    <s v="Bruce Willis"/>
    <s v="Jonathan Lynn"/>
    <n v="13000"/>
    <n v="17582"/>
    <n v="36"/>
    <n v="0"/>
    <n v="6.7"/>
    <n v="129"/>
    <n v="98"/>
    <n v="57262492"/>
    <n v="24000000"/>
  </r>
  <r>
    <s v="The Widow of Saint-Pierre"/>
    <n v="1"/>
    <x v="115"/>
    <s v="Color"/>
    <x v="2"/>
    <s v="French"/>
    <x v="4"/>
    <x v="2"/>
    <s v="Emir Kusturica"/>
    <s v="Patrice Leconte"/>
    <n v="2000"/>
    <n v="2389"/>
    <n v="83"/>
    <n v="186"/>
    <n v="7.3"/>
    <n v="61"/>
    <n v="112"/>
    <n v="3058380"/>
    <n v="100000000"/>
  </r>
  <r>
    <s v="The Yards"/>
    <n v="1"/>
    <x v="10"/>
    <s v="Color"/>
    <x v="3"/>
    <s v="English"/>
    <x v="0"/>
    <x v="2"/>
    <s v="Charlize Theron"/>
    <s v="James Gray"/>
    <n v="9000"/>
    <n v="11433"/>
    <n v="115"/>
    <n v="401"/>
    <n v="6.4"/>
    <n v="93"/>
    <n v="115"/>
    <n v="882710"/>
    <n v="24000000"/>
  </r>
  <r>
    <s v="Thirteen Days"/>
    <n v="1"/>
    <x v="17"/>
    <s v="Color"/>
    <x v="2"/>
    <s v="English"/>
    <x v="0"/>
    <x v="1"/>
    <s v="Bruce Greenwood"/>
    <s v="Roger Donaldson"/>
    <n v="981"/>
    <n v="1825"/>
    <n v="79"/>
    <n v="0"/>
    <n v="7.3"/>
    <n v="162"/>
    <n v="145"/>
    <n v="34566746"/>
    <n v="80000000"/>
  </r>
  <r>
    <s v="Thomas and the Magic Railroad"/>
    <n v="1"/>
    <x v="93"/>
    <s v="Color"/>
    <x v="0"/>
    <s v="English"/>
    <x v="1"/>
    <x v="0"/>
    <s v="Mara Wilson"/>
    <s v="Britt Allcroft"/>
    <n v="1000"/>
    <n v="2429"/>
    <n v="2"/>
    <n v="663"/>
    <n v="3.6"/>
    <n v="47"/>
    <n v="85"/>
    <n v="15911333"/>
    <n v="19000000"/>
  </r>
  <r>
    <s v="Titan A.E."/>
    <n v="1"/>
    <x v="31"/>
    <s v="Color"/>
    <x v="5"/>
    <s v="English"/>
    <x v="0"/>
    <x v="4"/>
    <s v="Matt Damon"/>
    <s v="Don Bluth"/>
    <n v="13000"/>
    <n v="15857"/>
    <n v="383"/>
    <n v="0"/>
    <n v="6.6"/>
    <n v="131"/>
    <n v="94"/>
    <n v="22751979"/>
    <n v="75000000"/>
  </r>
  <r>
    <s v="Traffic"/>
    <n v="1"/>
    <x v="116"/>
    <s v="Color"/>
    <x v="3"/>
    <s v="English"/>
    <x v="0"/>
    <x v="2"/>
    <s v="Michael O'Neill"/>
    <s v="Steven Soderbergh"/>
    <n v="599"/>
    <n v="1418"/>
    <n v="0"/>
    <n v="0"/>
    <n v="7.6"/>
    <n v="223"/>
    <n v="190"/>
    <n v="124107476"/>
    <n v="48000000"/>
  </r>
  <r>
    <s v="U-571"/>
    <n v="1"/>
    <x v="117"/>
    <s v="Color"/>
    <x v="5"/>
    <s v="English"/>
    <x v="4"/>
    <x v="1"/>
    <s v="Matthew McConaughey"/>
    <s v="Jonathan Mostow"/>
    <n v="11000"/>
    <n v="14931"/>
    <n v="84"/>
    <n v="0"/>
    <n v="6.6"/>
    <n v="178"/>
    <n v="116"/>
    <n v="77086030"/>
    <n v="62000000"/>
  </r>
  <r>
    <s v="Unbreakable"/>
    <n v="1"/>
    <x v="6"/>
    <s v="Color"/>
    <x v="2"/>
    <s v="English"/>
    <x v="0"/>
    <x v="1"/>
    <s v="Robin Wright"/>
    <s v="M. Night Shyamalan"/>
    <n v="18000"/>
    <n v="33645"/>
    <n v="0"/>
    <n v="0"/>
    <n v="7.2"/>
    <n v="294"/>
    <n v="106"/>
    <n v="94999143"/>
    <n v="75000000"/>
  </r>
  <r>
    <s v="Urban Legends: Final Cut"/>
    <n v="1"/>
    <x v="118"/>
    <s v="Color"/>
    <x v="4"/>
    <s v="English"/>
    <x v="0"/>
    <x v="2"/>
    <s v="Loretta Devine"/>
    <s v="John Ottman"/>
    <n v="912"/>
    <n v="2682"/>
    <n v="83"/>
    <n v="243"/>
    <n v="4.0999999999999996"/>
    <n v="108"/>
    <n v="97"/>
    <n v="21468807"/>
    <n v="14000000"/>
  </r>
  <r>
    <s v="Urbania"/>
    <n v="1"/>
    <x v="119"/>
    <s v="Color"/>
    <x v="2"/>
    <s v="English"/>
    <x v="0"/>
    <x v="2"/>
    <s v="Dan Futterman"/>
    <s v="Jon Shear"/>
    <n v="254"/>
    <n v="964"/>
    <n v="0"/>
    <n v="72"/>
    <n v="7"/>
    <n v="38"/>
    <n v="106"/>
    <n v="1027119"/>
    <n v="225000"/>
  </r>
  <r>
    <s v="Vertical Limit"/>
    <n v="1"/>
    <x v="120"/>
    <s v="Color"/>
    <x v="5"/>
    <s v="English"/>
    <x v="0"/>
    <x v="1"/>
    <s v="Nicholas Lea"/>
    <s v="Martin Campbell"/>
    <n v="867"/>
    <n v="3424"/>
    <n v="258"/>
    <n v="0"/>
    <n v="5.9"/>
    <n v="134"/>
    <n v="124"/>
    <n v="68473360"/>
    <n v="75000000"/>
  </r>
  <r>
    <s v="What Lies Beneath"/>
    <n v="1"/>
    <x v="121"/>
    <s v="Color"/>
    <x v="2"/>
    <s v="English"/>
    <x v="0"/>
    <x v="1"/>
    <s v="Harrison Ford"/>
    <s v="Robert Zemeckis"/>
    <n v="11000"/>
    <n v="12890"/>
    <n v="0"/>
    <n v="0"/>
    <n v="6.6"/>
    <n v="185"/>
    <n v="130"/>
    <n v="155370362"/>
    <n v="100000000"/>
  </r>
  <r>
    <s v="What Planet Are You From?"/>
    <n v="1"/>
    <x v="122"/>
    <s v="Color"/>
    <x v="1"/>
    <s v="English"/>
    <x v="0"/>
    <x v="2"/>
    <s v="Judy Greer"/>
    <s v="Mike Nichols"/>
    <n v="2000"/>
    <n v="3954"/>
    <n v="0"/>
    <n v="255"/>
    <n v="5.6"/>
    <n v="82"/>
    <n v="87"/>
    <n v="6291602"/>
    <n v="50000000"/>
  </r>
  <r>
    <s v="What Women Want"/>
    <n v="1"/>
    <x v="98"/>
    <s v="Color"/>
    <x v="1"/>
    <s v="English"/>
    <x v="0"/>
    <x v="1"/>
    <s v="Judy Greer"/>
    <s v="Nancy Meyers"/>
    <n v="2000"/>
    <n v="5838"/>
    <n v="278"/>
    <n v="0"/>
    <n v="6.4"/>
    <n v="149"/>
    <n v="127"/>
    <n v="182805123"/>
    <n v="70000000"/>
  </r>
  <r>
    <s v="Whatever It Takes"/>
    <n v="1"/>
    <x v="123"/>
    <s v="Color"/>
    <x v="1"/>
    <s v="English"/>
    <x v="0"/>
    <x v="1"/>
    <s v="James Franco"/>
    <s v="David Raynr"/>
    <n v="11000"/>
    <n v="13524"/>
    <n v="9"/>
    <n v="816"/>
    <n v="5.5"/>
    <n v="50"/>
    <n v="94"/>
    <n v="8735529"/>
    <n v="15000000"/>
  </r>
  <r>
    <s v="Where the Heart Is"/>
    <n v="1"/>
    <x v="67"/>
    <s v="Color"/>
    <x v="1"/>
    <s v="English"/>
    <x v="0"/>
    <x v="1"/>
    <s v="Natalie Portman"/>
    <s v="Matt Williams"/>
    <n v="20000"/>
    <n v="22383"/>
    <n v="18"/>
    <n v="0"/>
    <n v="6.8"/>
    <n v="78"/>
    <n v="120"/>
    <n v="33771174"/>
    <n v="15000000"/>
  </r>
  <r>
    <s v="Whipped"/>
    <n v="1"/>
    <x v="124"/>
    <s v="Color"/>
    <x v="1"/>
    <s v="English"/>
    <x v="0"/>
    <x v="2"/>
    <s v="Callie Thorne"/>
    <s v="Peter M. Cohen"/>
    <n v="472"/>
    <n v="858"/>
    <n v="0"/>
    <n v="131"/>
    <n v="4.4000000000000004"/>
    <n v="48"/>
    <n v="82"/>
    <n v="4142507"/>
    <n v="3000000"/>
  </r>
  <r>
    <s v="Woman on Top"/>
    <n v="1"/>
    <x v="85"/>
    <s v="Color"/>
    <x v="1"/>
    <s v="English"/>
    <x v="0"/>
    <x v="2"/>
    <s v="Harold Perrineau"/>
    <s v="Fina Torres"/>
    <n v="1000"/>
    <n v="2687"/>
    <n v="26"/>
    <n v="859"/>
    <n v="5.3"/>
    <n v="72"/>
    <n v="92"/>
    <n v="5018450"/>
    <n v="8000000"/>
  </r>
  <r>
    <s v="Wonder Boys"/>
    <n v="1"/>
    <x v="125"/>
    <s v="Color"/>
    <x v="1"/>
    <s v="English"/>
    <x v="0"/>
    <x v="2"/>
    <s v="Robert Downey Jr."/>
    <s v="Curtis Hanson"/>
    <n v="21000"/>
    <n v="22974"/>
    <n v="161"/>
    <n v="0"/>
    <n v="7.4"/>
    <n v="173"/>
    <n v="107"/>
    <n v="19389454"/>
    <n v="55000000"/>
  </r>
  <r>
    <s v="X-Men"/>
    <n v="1"/>
    <x v="126"/>
    <s v="Color"/>
    <x v="5"/>
    <s v="English"/>
    <x v="0"/>
    <x v="1"/>
    <s v="Hugh Jackman"/>
    <s v="Bryan Singer"/>
    <n v="20000"/>
    <n v="21397"/>
    <n v="0"/>
    <n v="0"/>
    <n v="7.4"/>
    <n v="290"/>
    <n v="104"/>
    <n v="157299717"/>
    <n v="75000000"/>
  </r>
  <r>
    <s v="You Can Count on Me"/>
    <n v="1"/>
    <x v="127"/>
    <s v="Color"/>
    <x v="2"/>
    <s v="English"/>
    <x v="0"/>
    <x v="2"/>
    <s v="Matthew Broderick"/>
    <s v="Kenneth Lonergan"/>
    <n v="2000"/>
    <n v="4288"/>
    <n v="50"/>
    <n v="756"/>
    <n v="7.7"/>
    <n v="122"/>
    <n v="111"/>
    <n v="9180275"/>
    <n v="1200000"/>
  </r>
  <r>
    <s v="15 Minutes"/>
    <n v="1"/>
    <x v="128"/>
    <s v="Color"/>
    <x v="5"/>
    <s v="English"/>
    <x v="0"/>
    <x v="2"/>
    <s v="Robert De Niro"/>
    <s v="John Herzfeld"/>
    <n v="22000"/>
    <n v="33585"/>
    <n v="17"/>
    <n v="748"/>
    <n v="6.1"/>
    <n v="151"/>
    <n v="120"/>
    <n v="24375436"/>
    <n v="42000000"/>
  </r>
  <r>
    <s v="3000 Miles to Graceland"/>
    <n v="1"/>
    <x v="129"/>
    <s v="Color"/>
    <x v="5"/>
    <s v="English"/>
    <x v="0"/>
    <x v="2"/>
    <s v="Jon Lovitz"/>
    <s v="Demian Lichtenstein"/>
    <n v="11000"/>
    <n v="14536"/>
    <n v="11"/>
    <n v="0"/>
    <n v="5.9"/>
    <n v="113"/>
    <n v="125"/>
    <n v="15738632"/>
    <n v="42000000"/>
  </r>
  <r>
    <s v="A Beautiful Mind"/>
    <n v="1"/>
    <x v="130"/>
    <s v="Color"/>
    <x v="6"/>
    <s v="English"/>
    <x v="0"/>
    <x v="1"/>
    <s v="Adam Goldberg"/>
    <s v="Ron Howard"/>
    <n v="1000"/>
    <n v="2827"/>
    <n v="2000"/>
    <n v="29000"/>
    <n v="8.1999999999999993"/>
    <n v="205"/>
    <n v="135"/>
    <n v="170708996"/>
    <n v="58000000"/>
  </r>
  <r>
    <s v="A Knight's Tale"/>
    <n v="1"/>
    <x v="131"/>
    <s v="Color"/>
    <x v="5"/>
    <s v="English"/>
    <x v="0"/>
    <x v="1"/>
    <s v="Heath Ledger"/>
    <s v="Brian Helgeland"/>
    <n v="13000"/>
    <n v="18761"/>
    <n v="241"/>
    <n v="0"/>
    <n v="6.9"/>
    <n v="167"/>
    <n v="144"/>
    <n v="56083966"/>
    <n v="65000000"/>
  </r>
  <r>
    <s v="A.I. Artificial Intelligence"/>
    <n v="1"/>
    <x v="132"/>
    <s v="Color"/>
    <x v="0"/>
    <s v="English"/>
    <x v="0"/>
    <x v="1"/>
    <s v="Haley Joel Osment"/>
    <s v="Steven Spielberg"/>
    <n v="3000"/>
    <n v="6217"/>
    <n v="14000"/>
    <n v="11000"/>
    <n v="7.1"/>
    <n v="281"/>
    <n v="146"/>
    <n v="78616689"/>
    <n v="100000000"/>
  </r>
  <r>
    <s v="Ali"/>
    <n v="1"/>
    <x v="133"/>
    <s v="Black and White"/>
    <x v="6"/>
    <s v="English"/>
    <x v="0"/>
    <x v="2"/>
    <s v="Will Smith"/>
    <s v="Michael Mann"/>
    <n v="10000"/>
    <n v="14196"/>
    <n v="0"/>
    <n v="0"/>
    <n v="6.8"/>
    <n v="174"/>
    <n v="165"/>
    <n v="58183966"/>
    <n v="107000000"/>
  </r>
  <r>
    <s v="Alias Betty"/>
    <n v="1"/>
    <x v="134"/>
    <s v="Color"/>
    <x v="1"/>
    <s v="French"/>
    <x v="4"/>
    <x v="3"/>
    <s v="Sandrine Kiberlain"/>
    <s v="Claude Miller"/>
    <n v="71"/>
    <n v="262"/>
    <n v="27"/>
    <n v="26"/>
    <n v="6.9"/>
    <n v="38"/>
    <n v="103"/>
    <n v="206400"/>
    <n v="50000000"/>
  </r>
  <r>
    <s v="All the Queen's Men"/>
    <n v="1"/>
    <x v="135"/>
    <s v="Color"/>
    <x v="5"/>
    <s v="English"/>
    <x v="3"/>
    <x v="1"/>
    <s v="Eddie Izzard"/>
    <s v="Stefan Ruzowitzky"/>
    <n v="776"/>
    <n v="1732"/>
    <n v="24"/>
    <n v="193"/>
    <n v="4.5"/>
    <n v="19"/>
    <n v="105"/>
    <n v="22723"/>
    <n v="25000000"/>
  </r>
  <r>
    <s v="Along Came a Spider"/>
    <n v="1"/>
    <x v="136"/>
    <s v="Color"/>
    <x v="3"/>
    <s v="English"/>
    <x v="0"/>
    <x v="2"/>
    <s v="Morgan Freeman"/>
    <s v="Lee Tamahori"/>
    <n v="11000"/>
    <n v="17109"/>
    <n v="93"/>
    <n v="0"/>
    <n v="6.3"/>
    <n v="133"/>
    <n v="104"/>
    <n v="74058698"/>
    <n v="60000000"/>
  </r>
  <r>
    <s v="AmÃ©lie"/>
    <n v="1"/>
    <x v="137"/>
    <s v="Black and White"/>
    <x v="1"/>
    <s v="French"/>
    <x v="4"/>
    <x v="2"/>
    <s v="Mathieu Kassovitz"/>
    <s v="Jean-Pierre Jeunet"/>
    <n v="326"/>
    <n v="809"/>
    <n v="0"/>
    <n v="39000"/>
    <n v="8.4"/>
    <n v="242"/>
    <n v="122"/>
    <n v="33201661"/>
    <n v="77000000"/>
  </r>
  <r>
    <s v="American Desi"/>
    <n v="1"/>
    <x v="138"/>
    <s v="Color"/>
    <x v="1"/>
    <s v="English"/>
    <x v="0"/>
    <x v="5"/>
    <s v="Purva Bedi"/>
    <s v="Piyush Dinker Pandya"/>
    <n v="250"/>
    <n v="454"/>
    <n v="0"/>
    <n v="133"/>
    <n v="6.7"/>
    <n v="9"/>
    <n v="100"/>
    <n v="902835"/>
    <n v="250000"/>
  </r>
  <r>
    <s v="American Outlaws"/>
    <n v="1"/>
    <x v="139"/>
    <s v="Color"/>
    <x v="5"/>
    <s v="English"/>
    <x v="0"/>
    <x v="1"/>
    <s v="Gregory Smith"/>
    <s v="Les Mayfield"/>
    <n v="694"/>
    <n v="1668"/>
    <n v="10"/>
    <n v="433"/>
    <n v="6"/>
    <n v="44"/>
    <n v="94"/>
    <n v="13264986"/>
    <n v="35000000"/>
  </r>
  <r>
    <s v="American Pie 2"/>
    <n v="1"/>
    <x v="140"/>
    <s v="Color"/>
    <x v="1"/>
    <s v="English"/>
    <x v="0"/>
    <x v="2"/>
    <s v="Alyson Hannigan"/>
    <s v="J.B. Rogers"/>
    <n v="3000"/>
    <n v="7872"/>
    <n v="6"/>
    <n v="0"/>
    <n v="6.4"/>
    <n v="142"/>
    <n v="108"/>
    <n v="145096820"/>
    <n v="30000000"/>
  </r>
  <r>
    <s v="America's Sweethearts"/>
    <n v="1"/>
    <x v="141"/>
    <s v="Color"/>
    <x v="1"/>
    <s v="English"/>
    <x v="0"/>
    <x v="1"/>
    <s v="Julia Roberts"/>
    <s v="Joe Roth"/>
    <n v="8000"/>
    <n v="9176"/>
    <n v="148"/>
    <n v="881"/>
    <n v="5.7"/>
    <n v="142"/>
    <n v="102"/>
    <n v="93607673"/>
    <n v="48000000"/>
  </r>
  <r>
    <s v="Angel Eyes"/>
    <n v="1"/>
    <x v="142"/>
    <s v="Color"/>
    <x v="2"/>
    <s v="English"/>
    <x v="0"/>
    <x v="2"/>
    <s v="Sonia Braga"/>
    <s v="Luis Mandoki"/>
    <n v="308"/>
    <n v="1440"/>
    <n v="43"/>
    <n v="689"/>
    <n v="5.6"/>
    <n v="106"/>
    <n v="102"/>
    <n v="24044532"/>
    <n v="38000000"/>
  </r>
  <r>
    <s v="Antitrust"/>
    <n v="1"/>
    <x v="143"/>
    <s v="Color"/>
    <x v="5"/>
    <s v="English"/>
    <x v="0"/>
    <x v="1"/>
    <s v="Tyler Labine"/>
    <s v="Peter Howitt"/>
    <n v="779"/>
    <n v="1297"/>
    <n v="29"/>
    <n v="0"/>
    <n v="6.1"/>
    <n v="123"/>
    <n v="109"/>
    <n v="10965209"/>
    <n v="30000000"/>
  </r>
  <r>
    <s v="Atlantis: The Lost Empire"/>
    <n v="1"/>
    <x v="144"/>
    <s v="Color"/>
    <x v="5"/>
    <s v="English"/>
    <x v="0"/>
    <x v="4"/>
    <s v="Leonard Nimoy"/>
    <s v="Gary Trousdale"/>
    <n v="12000"/>
    <n v="15237"/>
    <n v="21"/>
    <n v="0"/>
    <n v="6.8"/>
    <n v="146"/>
    <n v="95"/>
    <n v="84037039"/>
    <n v="120000000"/>
  </r>
  <r>
    <s v="Ayurveda: Art of Being"/>
    <n v="1"/>
    <x v="145"/>
    <s v="Color"/>
    <x v="9"/>
    <s v="English"/>
    <x v="7"/>
    <x v="3"/>
    <m/>
    <s v="Pan Nalin"/>
    <m/>
    <n v="0"/>
    <n v="95"/>
    <n v="379"/>
    <n v="7.6"/>
    <n v="15"/>
    <n v="102"/>
    <n v="16892"/>
    <n v="300000"/>
  </r>
  <r>
    <s v="Baby Boy"/>
    <n v="1"/>
    <x v="146"/>
    <s v="Black and White"/>
    <x v="3"/>
    <s v="English"/>
    <x v="0"/>
    <x v="2"/>
    <s v="Mo'Nique"/>
    <s v="John Singleton"/>
    <n v="939"/>
    <n v="3107"/>
    <n v="309"/>
    <n v="1000"/>
    <n v="6.4"/>
    <n v="41"/>
    <n v="130"/>
    <n v="28734552"/>
    <n v="16000000"/>
  </r>
  <r>
    <s v="Bandits"/>
    <n v="1"/>
    <x v="147"/>
    <s v="Color"/>
    <x v="1"/>
    <s v="English"/>
    <x v="0"/>
    <x v="1"/>
    <s v="Bruce Willis"/>
    <s v="Barry Levinson"/>
    <n v="13000"/>
    <n v="13934"/>
    <n v="272"/>
    <n v="0"/>
    <n v="6.6"/>
    <n v="132"/>
    <n v="123"/>
    <n v="41523271"/>
    <n v="80000000"/>
  </r>
  <r>
    <s v="Behind Enemy Lines"/>
    <n v="1"/>
    <x v="148"/>
    <s v="Color"/>
    <x v="5"/>
    <s v="English"/>
    <x v="0"/>
    <x v="1"/>
    <s v="Joaquim de Almeida"/>
    <s v="John Moore"/>
    <n v="578"/>
    <n v="2544"/>
    <n v="212"/>
    <n v="0"/>
    <n v="6.4"/>
    <n v="131"/>
    <n v="106"/>
    <n v="59068786"/>
    <n v="40000000"/>
  </r>
  <r>
    <s v="Birthday Girl"/>
    <n v="1"/>
    <x v="149"/>
    <s v="Color"/>
    <x v="1"/>
    <s v="English"/>
    <x v="1"/>
    <x v="2"/>
    <s v="Mark Gatiss"/>
    <s v="Jez Butterworth"/>
    <n v="567"/>
    <n v="1775"/>
    <n v="16"/>
    <n v="618"/>
    <n v="6.1"/>
    <n v="111"/>
    <n v="93"/>
    <n v="4919896"/>
    <n v="13000000"/>
  </r>
  <r>
    <s v="Black Hawk Down"/>
    <n v="1"/>
    <x v="150"/>
    <s v="Color"/>
    <x v="2"/>
    <s v="English"/>
    <x v="0"/>
    <x v="2"/>
    <s v="Ioan Gruffudd"/>
    <s v="Ridley Scott"/>
    <n v="2000"/>
    <n v="4270"/>
    <n v="0"/>
    <n v="10000"/>
    <n v="7.7"/>
    <n v="200"/>
    <n v="152"/>
    <n v="108638745"/>
    <n v="92000000"/>
  </r>
  <r>
    <s v="Black Knight"/>
    <n v="1"/>
    <x v="151"/>
    <s v="Color"/>
    <x v="0"/>
    <s v="English"/>
    <x v="0"/>
    <x v="1"/>
    <s v="Tom Wilkinson"/>
    <s v="Gil Junger"/>
    <n v="1000"/>
    <n v="2643"/>
    <n v="19"/>
    <n v="0"/>
    <n v="4.8"/>
    <n v="46"/>
    <n v="95"/>
    <n v="33422806"/>
    <n v="50000000"/>
  </r>
  <r>
    <s v="Blow"/>
    <n v="1"/>
    <x v="152"/>
    <s v="Color"/>
    <x v="6"/>
    <s v="English"/>
    <x v="0"/>
    <x v="2"/>
    <s v="Johnny Depp"/>
    <s v="Ted Demme"/>
    <n v="40000"/>
    <n v="43453"/>
    <n v="47"/>
    <n v="13000"/>
    <n v="7.6"/>
    <n v="147"/>
    <n v="124"/>
    <n v="52937130"/>
    <n v="30000000"/>
  </r>
  <r>
    <s v="Bridget Jones's Diary"/>
    <n v="1"/>
    <x v="153"/>
    <s v="Color"/>
    <x v="1"/>
    <s v="English"/>
    <x v="1"/>
    <x v="2"/>
    <s v="Colin Firth"/>
    <s v="Sharon Maguire"/>
    <n v="14000"/>
    <n v="16999"/>
    <n v="11"/>
    <n v="0"/>
    <n v="6.7"/>
    <n v="168"/>
    <n v="97"/>
    <n v="71500556"/>
    <n v="26000000"/>
  </r>
  <r>
    <s v="Brigham City"/>
    <n v="1"/>
    <x v="154"/>
    <s v="Color"/>
    <x v="3"/>
    <s v="English"/>
    <x v="0"/>
    <x v="1"/>
    <s v="Wilford Brimley"/>
    <s v="Richard Dutcher"/>
    <n v="957"/>
    <n v="1107"/>
    <n v="13"/>
    <n v="100"/>
    <n v="7.2"/>
    <n v="12"/>
    <n v="119"/>
    <n v="798341"/>
    <n v="1000000"/>
  </r>
  <r>
    <s v="Bubble Boy"/>
    <n v="1"/>
    <x v="155"/>
    <s v="Color"/>
    <x v="0"/>
    <s v="English"/>
    <x v="0"/>
    <x v="1"/>
    <s v="Jake Gyllenhaal"/>
    <s v="Blair Hayes"/>
    <n v="15000"/>
    <n v="18864"/>
    <n v="2"/>
    <n v="0"/>
    <n v="5.6"/>
    <n v="47"/>
    <n v="84"/>
    <n v="5002310"/>
    <n v="13000000"/>
  </r>
  <r>
    <s v="Buffalo Soldiers"/>
    <n v="1"/>
    <x v="156"/>
    <s v="Color"/>
    <x v="1"/>
    <s v="English"/>
    <x v="1"/>
    <x v="2"/>
    <s v="Dean Stockwell"/>
    <s v="Gregor Jordan"/>
    <n v="936"/>
    <n v="3578"/>
    <n v="34"/>
    <n v="664"/>
    <n v="6.9"/>
    <n v="109"/>
    <n v="98"/>
    <n v="353743"/>
    <n v="15000000"/>
  </r>
  <r>
    <s v="Captain Corelli's Mandolin"/>
    <n v="1"/>
    <x v="157"/>
    <s v="Color"/>
    <x v="2"/>
    <s v="English"/>
    <x v="1"/>
    <x v="2"/>
    <s v="Christian Bale"/>
    <s v="John Madden"/>
    <n v="23000"/>
    <n v="23325"/>
    <n v="108"/>
    <n v="0"/>
    <n v="5.9"/>
    <n v="96"/>
    <n v="131"/>
    <n v="25528495"/>
    <n v="57000000"/>
  </r>
  <r>
    <s v="Cats &amp; Dogs"/>
    <n v="1"/>
    <x v="158"/>
    <s v="Color"/>
    <x v="5"/>
    <s v="English"/>
    <x v="0"/>
    <x v="4"/>
    <s v="Carol Ann Susi"/>
    <s v="Lawrence Guterman"/>
    <n v="3000"/>
    <n v="4171"/>
    <n v="6"/>
    <n v="0"/>
    <n v="5.2"/>
    <n v="105"/>
    <n v="87"/>
    <n v="93375151"/>
    <n v="60000000"/>
  </r>
  <r>
    <s v="Corky Romano"/>
    <n v="1"/>
    <x v="159"/>
    <s v="Color"/>
    <x v="1"/>
    <s v="English"/>
    <x v="0"/>
    <x v="1"/>
    <s v="Vincent Pastore"/>
    <s v="Rob Pritts"/>
    <n v="584"/>
    <n v="3850"/>
    <n v="5"/>
    <n v="365"/>
    <n v="4.5999999999999996"/>
    <n v="62"/>
    <n v="86"/>
    <n v="23978402"/>
    <n v="11000000"/>
  </r>
  <r>
    <s v="Crazy/Beautiful"/>
    <n v="1"/>
    <x v="160"/>
    <s v="Color"/>
    <x v="2"/>
    <s v="English"/>
    <x v="0"/>
    <x v="1"/>
    <s v="Kirsten Dunst"/>
    <s v="John Stockwell"/>
    <n v="4000"/>
    <n v="6214"/>
    <n v="134"/>
    <n v="0"/>
    <n v="6.5"/>
    <n v="84"/>
    <n v="135"/>
    <n v="16929123"/>
    <n v="14000000"/>
  </r>
  <r>
    <s v="Crocodile Dundee in Los Angeles"/>
    <n v="1"/>
    <x v="161"/>
    <s v="Color"/>
    <x v="0"/>
    <s v="English"/>
    <x v="9"/>
    <x v="4"/>
    <s v="Jere Burns"/>
    <s v="Simon Wincer"/>
    <n v="460"/>
    <n v="1315"/>
    <n v="23"/>
    <n v="387"/>
    <n v="4.8"/>
    <n v="71"/>
    <n v="92"/>
    <n v="25590119"/>
    <n v="21150000"/>
  </r>
  <r>
    <s v="Domestic Disturbance"/>
    <n v="1"/>
    <x v="162"/>
    <s v="Color"/>
    <x v="3"/>
    <s v="English"/>
    <x v="0"/>
    <x v="1"/>
    <s v="Steve Buscemi"/>
    <s v="Harold Becker"/>
    <n v="12000"/>
    <n v="13390"/>
    <n v="17"/>
    <n v="361"/>
    <n v="5.5"/>
    <n v="98"/>
    <n v="89"/>
    <n v="45207112"/>
    <n v="53000000"/>
  </r>
  <r>
    <s v="Donnie Darko"/>
    <n v="1"/>
    <x v="163"/>
    <s v="Color"/>
    <x v="2"/>
    <s v="English"/>
    <x v="0"/>
    <x v="2"/>
    <s v="Jake Gyllenhaal"/>
    <s v="Richard Kelly"/>
    <n v="15000"/>
    <n v="17040"/>
    <n v="219"/>
    <n v="33000"/>
    <n v="8.1"/>
    <n v="283"/>
    <n v="133"/>
    <n v="727883"/>
    <n v="4500000"/>
  </r>
  <r>
    <s v="Don't Say a Word"/>
    <n v="1"/>
    <x v="164"/>
    <s v="Color"/>
    <x v="3"/>
    <s v="English"/>
    <x v="0"/>
    <x v="2"/>
    <s v="Oliver Platt"/>
    <s v="Gary Fleder"/>
    <n v="1000"/>
    <n v="3341"/>
    <n v="39"/>
    <n v="970"/>
    <n v="6.3"/>
    <n v="113"/>
    <n v="113"/>
    <n v="54997476"/>
    <n v="50000000"/>
  </r>
  <r>
    <s v="Double Take"/>
    <n v="1"/>
    <x v="165"/>
    <s v="Color"/>
    <x v="5"/>
    <s v="English"/>
    <x v="0"/>
    <x v="1"/>
    <s v="Daniel Roebuck"/>
    <s v="George Gallo"/>
    <n v="1000"/>
    <n v="2557"/>
    <n v="269"/>
    <n v="204"/>
    <n v="5.3"/>
    <n v="45"/>
    <n v="88"/>
    <n v="20218"/>
    <n v="24000000"/>
  </r>
  <r>
    <s v="Down and Out with the Dolls"/>
    <n v="1"/>
    <x v="166"/>
    <s v="Color"/>
    <x v="1"/>
    <s v="English"/>
    <x v="0"/>
    <x v="2"/>
    <s v="Lemmy"/>
    <s v="Kurt Voss"/>
    <n v="268"/>
    <n v="318"/>
    <n v="0"/>
    <n v="27"/>
    <n v="6.1"/>
    <n v="12"/>
    <n v="88"/>
    <n v="58936"/>
    <n v="1200000"/>
  </r>
  <r>
    <s v="Down to Earth"/>
    <n v="1"/>
    <x v="167"/>
    <s v="Color"/>
    <x v="1"/>
    <s v="English"/>
    <x v="0"/>
    <x v="1"/>
    <s v="Chazz Palminteri"/>
    <s v="Chris Weitz"/>
    <n v="979"/>
    <n v="2911"/>
    <n v="129"/>
    <n v="602"/>
    <n v="5.4"/>
    <n v="61"/>
    <n v="87"/>
    <n v="64172251"/>
    <n v="30000000"/>
  </r>
  <r>
    <s v="Dr. Dolittle 2"/>
    <n v="1"/>
    <x v="129"/>
    <s v="Color"/>
    <x v="1"/>
    <s v="English"/>
    <x v="0"/>
    <x v="4"/>
    <s v="Raven-SymonÃ©"/>
    <s v="Steve Carr"/>
    <n v="1000"/>
    <n v="3287"/>
    <n v="41"/>
    <n v="266"/>
    <n v="4.5999999999999996"/>
    <n v="91"/>
    <n v="87"/>
    <n v="112950721"/>
    <n v="72000000"/>
  </r>
  <r>
    <s v="Driven"/>
    <n v="1"/>
    <x v="168"/>
    <s v="Color"/>
    <x v="5"/>
    <s v="English"/>
    <x v="0"/>
    <x v="1"/>
    <s v="Sylvester Stallone"/>
    <s v="Renny Harlin"/>
    <n v="13000"/>
    <n v="14780"/>
    <n v="212"/>
    <n v="886"/>
    <n v="4.5"/>
    <n v="109"/>
    <n v="116"/>
    <n v="32616869"/>
    <n v="72000000"/>
  </r>
  <r>
    <s v="Elling"/>
    <n v="1"/>
    <x v="169"/>
    <s v="Color"/>
    <x v="1"/>
    <s v="Norwegian"/>
    <x v="11"/>
    <x v="2"/>
    <s v="JÃ¸rgen Langhelle"/>
    <s v="Petter NÃ¦ss"/>
    <n v="117"/>
    <n v="155"/>
    <n v="16"/>
    <n v="0"/>
    <n v="7.6"/>
    <n v="67"/>
    <n v="89"/>
    <n v="313436"/>
    <n v="15500000"/>
  </r>
  <r>
    <s v="Enemy at the Gates"/>
    <n v="1"/>
    <x v="170"/>
    <s v="Color"/>
    <x v="2"/>
    <s v="English"/>
    <x v="0"/>
    <x v="2"/>
    <s v="Bob Hoskins"/>
    <s v="Jean-Jacques Annaud"/>
    <n v="5000"/>
    <n v="5103"/>
    <n v="218"/>
    <n v="0"/>
    <n v="7.6"/>
    <n v="187"/>
    <n v="131"/>
    <n v="51396781"/>
    <n v="68000000"/>
  </r>
  <r>
    <s v="Exit Wounds"/>
    <n v="1"/>
    <x v="137"/>
    <s v="Color"/>
    <x v="5"/>
    <s v="English"/>
    <x v="0"/>
    <x v="2"/>
    <s v="Michael Jai White"/>
    <s v="Andrzej Bartkowiak"/>
    <n v="2000"/>
    <n v="5942"/>
    <n v="43"/>
    <n v="742"/>
    <n v="5.5"/>
    <n v="107"/>
    <n v="101"/>
    <n v="51758599"/>
    <n v="33000000"/>
  </r>
  <r>
    <s v="Final Fantasy: The Spirits Within"/>
    <n v="1"/>
    <x v="171"/>
    <s v="Color"/>
    <x v="5"/>
    <s v="English"/>
    <x v="0"/>
    <x v="1"/>
    <s v="Steve Buscemi"/>
    <s v="Hironobu Sakaguchi"/>
    <n v="12000"/>
    <n v="15015"/>
    <n v="6"/>
    <n v="0"/>
    <n v="6.4"/>
    <n v="166"/>
    <n v="106"/>
    <n v="32131830"/>
    <n v="137000000"/>
  </r>
  <r>
    <s v="Formula 51"/>
    <n v="1"/>
    <x v="172"/>
    <s v="Color"/>
    <x v="5"/>
    <s v="English"/>
    <x v="1"/>
    <x v="2"/>
    <s v="Meat Loaf"/>
    <s v="Ronny Yu"/>
    <n v="783"/>
    <n v="1044"/>
    <n v="31"/>
    <n v="0"/>
    <n v="6.3"/>
    <n v="95"/>
    <n v="93"/>
    <n v="5204007"/>
    <n v="28000000"/>
  </r>
  <r>
    <s v="Frailty"/>
    <n v="1"/>
    <x v="173"/>
    <s v="Color"/>
    <x v="3"/>
    <s v="English"/>
    <x v="0"/>
    <x v="2"/>
    <s v="Matthew McConaughey"/>
    <s v="Bill Paxton"/>
    <n v="11000"/>
    <n v="12237"/>
    <n v="0"/>
    <n v="5000"/>
    <n v="7.3"/>
    <n v="161"/>
    <n v="100"/>
    <n v="13103828"/>
    <n v="11000000"/>
  </r>
  <r>
    <s v="Freddy Got Fingered"/>
    <n v="1"/>
    <x v="174"/>
    <s v="Color"/>
    <x v="1"/>
    <s v="English"/>
    <x v="0"/>
    <x v="2"/>
    <s v="Rip Torn"/>
    <s v="Tom Green"/>
    <n v="826"/>
    <n v="2689"/>
    <n v="374"/>
    <n v="0"/>
    <n v="4.5"/>
    <n v="97"/>
    <n v="87"/>
    <n v="14249005"/>
    <n v="15000000"/>
  </r>
  <r>
    <s v="From Hell"/>
    <n v="1"/>
    <x v="175"/>
    <s v="Color"/>
    <x v="4"/>
    <s v="English"/>
    <x v="0"/>
    <x v="2"/>
    <s v="Johnny Depp"/>
    <s v="Albert Hughes"/>
    <n v="40000"/>
    <n v="41636"/>
    <n v="117"/>
    <n v="0"/>
    <n v="6.8"/>
    <n v="208"/>
    <n v="122"/>
    <n v="31598308"/>
    <n v="35000000"/>
  </r>
  <r>
    <s v="Get Over It"/>
    <n v="1"/>
    <x v="176"/>
    <s v="Color"/>
    <x v="1"/>
    <s v="English"/>
    <x v="0"/>
    <x v="1"/>
    <s v="Mila Kunis"/>
    <s v="Tommy O'Haver"/>
    <n v="15000"/>
    <n v="22485"/>
    <n v="13"/>
    <n v="0"/>
    <n v="5.8"/>
    <n v="63"/>
    <n v="87"/>
    <n v="11560259"/>
    <n v="22000000"/>
  </r>
  <r>
    <s v="Ghost World"/>
    <n v="1"/>
    <x v="177"/>
    <s v="Color"/>
    <x v="1"/>
    <s v="English"/>
    <x v="0"/>
    <x v="2"/>
    <s v="Scarlett Johansson"/>
    <s v="Terry Zwigoff"/>
    <n v="19000"/>
    <n v="34106"/>
    <n v="72"/>
    <n v="5000"/>
    <n v="7.4"/>
    <n v="122"/>
    <n v="111"/>
    <n v="6200756"/>
    <n v="7000000"/>
  </r>
  <r>
    <s v="Ghosts of Mars"/>
    <n v="1"/>
    <x v="178"/>
    <s v="Color"/>
    <x v="5"/>
    <s v="English"/>
    <x v="0"/>
    <x v="2"/>
    <s v="Jason Statham"/>
    <s v="John Carpenter"/>
    <n v="26000"/>
    <n v="28867"/>
    <n v="0"/>
    <n v="0"/>
    <n v="4.9000000000000004"/>
    <n v="156"/>
    <n v="98"/>
    <n v="8434601"/>
    <n v="28000000"/>
  </r>
  <r>
    <s v="Glitter"/>
    <n v="1"/>
    <x v="179"/>
    <s v="Color"/>
    <x v="2"/>
    <s v="English"/>
    <x v="0"/>
    <x v="1"/>
    <s v="Mariah Carey"/>
    <s v="Vondie Curtis-Hall"/>
    <n v="736"/>
    <n v="1854"/>
    <n v="170"/>
    <n v="0"/>
    <n v="2.1"/>
    <n v="66"/>
    <n v="104"/>
    <n v="4273372"/>
    <n v="22000000"/>
  </r>
  <r>
    <s v="Gosford Park"/>
    <n v="1"/>
    <x v="134"/>
    <s v="Color"/>
    <x v="2"/>
    <s v="English"/>
    <x v="1"/>
    <x v="2"/>
    <s v="Kristin Scott Thomas"/>
    <s v="Robert Altman"/>
    <n v="1000"/>
    <n v="3261"/>
    <n v="500"/>
    <n v="0"/>
    <n v="7.3"/>
    <n v="187"/>
    <n v="131"/>
    <n v="41300105"/>
    <n v="19800000"/>
  </r>
  <r>
    <s v="Hardball"/>
    <n v="1"/>
    <x v="150"/>
    <s v="Color"/>
    <x v="2"/>
    <s v="English"/>
    <x v="0"/>
    <x v="1"/>
    <s v="Keanu Reeves"/>
    <s v="Brian Robbins"/>
    <n v="18000"/>
    <n v="18630"/>
    <n v="48"/>
    <n v="0"/>
    <n v="6.3"/>
    <n v="85"/>
    <n v="106"/>
    <n v="40219708"/>
    <n v="21000000"/>
  </r>
  <r>
    <s v="Harry Potter and the Sorcerer's Stone"/>
    <n v="1"/>
    <x v="173"/>
    <s v="Color"/>
    <x v="0"/>
    <s v="English"/>
    <x v="1"/>
    <x v="4"/>
    <s v="Daniel Radcliffe"/>
    <s v="Chris Columbus"/>
    <n v="11000"/>
    <n v="13191"/>
    <n v="0"/>
    <n v="16000"/>
    <n v="7.5"/>
    <n v="258"/>
    <n v="159"/>
    <n v="317557891"/>
    <n v="125000000"/>
  </r>
  <r>
    <s v="Harvard Man"/>
    <n v="1"/>
    <x v="180"/>
    <s v="Color"/>
    <x v="1"/>
    <s v="English"/>
    <x v="0"/>
    <x v="2"/>
    <s v="Sarah Michelle Gellar"/>
    <s v="James Toback"/>
    <n v="4000"/>
    <n v="6776"/>
    <n v="56"/>
    <n v="113"/>
    <n v="4.9000000000000004"/>
    <n v="27"/>
    <n v="99"/>
    <n v="56007"/>
    <n v="5500000"/>
  </r>
  <r>
    <s v="Head Over Heels"/>
    <n v="1"/>
    <x v="181"/>
    <s v="Color"/>
    <x v="1"/>
    <s v="English"/>
    <x v="0"/>
    <x v="1"/>
    <s v="Monica Potter"/>
    <s v="Mark Waters"/>
    <n v="878"/>
    <n v="2165"/>
    <n v="70"/>
    <n v="613"/>
    <n v="5.4"/>
    <n v="61"/>
    <n v="86"/>
    <n v="10397365"/>
    <n v="14000000"/>
  </r>
  <r>
    <s v="Heartbreakers"/>
    <n v="1"/>
    <x v="167"/>
    <s v="Color"/>
    <x v="1"/>
    <s v="English"/>
    <x v="0"/>
    <x v="1"/>
    <s v="Sarah Silverman"/>
    <s v="David Mirkin"/>
    <n v="931"/>
    <n v="2912"/>
    <n v="7"/>
    <n v="989"/>
    <n v="6.2"/>
    <n v="116"/>
    <n v="123"/>
    <n v="40334024"/>
    <n v="35000000"/>
  </r>
  <r>
    <s v="Hearts in Atlantis"/>
    <n v="1"/>
    <x v="182"/>
    <s v="Color"/>
    <x v="2"/>
    <s v="English"/>
    <x v="0"/>
    <x v="1"/>
    <s v="Anthony Hopkins"/>
    <s v="Scott Hicks"/>
    <n v="12000"/>
    <n v="13811"/>
    <n v="96"/>
    <n v="0"/>
    <n v="6.9"/>
    <n v="135"/>
    <n v="101"/>
    <n v="24185781"/>
    <n v="31000000"/>
  </r>
  <r>
    <s v="Hedwig and the Angry Inch"/>
    <n v="1"/>
    <x v="139"/>
    <s v="Color"/>
    <x v="1"/>
    <s v="English"/>
    <x v="0"/>
    <x v="2"/>
    <s v="John Cameron Mitchell"/>
    <s v="John Cameron Mitchell"/>
    <n v="263"/>
    <n v="993"/>
    <n v="263"/>
    <n v="0"/>
    <n v="7.8"/>
    <n v="108"/>
    <n v="95"/>
    <n v="3029081"/>
    <n v="6000000"/>
  </r>
  <r>
    <s v="High Heels and Low Lifes"/>
    <n v="1"/>
    <x v="183"/>
    <s v="Color"/>
    <x v="5"/>
    <s v="English"/>
    <x v="1"/>
    <x v="2"/>
    <s v="Minnie Driver"/>
    <s v="Mel Smith"/>
    <n v="893"/>
    <n v="3049"/>
    <n v="302"/>
    <n v="117"/>
    <n v="6.2"/>
    <n v="43"/>
    <n v="86"/>
    <n v="226792"/>
    <n v="10000000"/>
  </r>
  <r>
    <s v="How High"/>
    <n v="1"/>
    <x v="147"/>
    <s v="Color"/>
    <x v="1"/>
    <s v="English"/>
    <x v="0"/>
    <x v="2"/>
    <s v="Hector Elizondo"/>
    <s v="Jesse Dylan"/>
    <n v="995"/>
    <n v="6105"/>
    <n v="58"/>
    <n v="0"/>
    <n v="6.2"/>
    <n v="34"/>
    <n v="93"/>
    <n v="31155435"/>
    <n v="12000000"/>
  </r>
  <r>
    <s v="I Am Sam"/>
    <n v="1"/>
    <x v="184"/>
    <s v="Color"/>
    <x v="2"/>
    <s v="English"/>
    <x v="0"/>
    <x v="1"/>
    <s v="Dianne Wiest"/>
    <s v="Jessie Nelson"/>
    <n v="967"/>
    <n v="3152"/>
    <n v="24"/>
    <n v="15000"/>
    <n v="7.6"/>
    <n v="129"/>
    <n v="132"/>
    <n v="40270895"/>
    <n v="22000000"/>
  </r>
  <r>
    <s v="Impostor"/>
    <n v="1"/>
    <x v="185"/>
    <s v="Color"/>
    <x v="2"/>
    <s v="English"/>
    <x v="0"/>
    <x v="2"/>
    <s v="Gary Dourdan"/>
    <s v="Gary Fleder"/>
    <n v="1000"/>
    <n v="2664"/>
    <n v="39"/>
    <n v="892"/>
    <n v="6.2"/>
    <n v="83"/>
    <n v="102"/>
    <n v="6114237"/>
    <n v="40000000"/>
  </r>
  <r>
    <s v="In the Bedroom"/>
    <n v="1"/>
    <x v="186"/>
    <s v="Color"/>
    <x v="3"/>
    <s v="English"/>
    <x v="0"/>
    <x v="2"/>
    <s v="Tom Wilkinson"/>
    <s v="Todd Field"/>
    <n v="1000"/>
    <n v="3970"/>
    <n v="143"/>
    <n v="951"/>
    <n v="7.5"/>
    <n v="179"/>
    <n v="138"/>
    <n v="35918429"/>
    <n v="1700000"/>
  </r>
  <r>
    <s v="Iris"/>
    <n v="1"/>
    <x v="187"/>
    <s v="Color"/>
    <x v="6"/>
    <s v="English"/>
    <x v="1"/>
    <x v="2"/>
    <s v="Kate Winslet"/>
    <s v="Richard Eyre"/>
    <n v="14000"/>
    <n v="16768"/>
    <n v="14"/>
    <n v="0"/>
    <n v="7.1"/>
    <n v="100"/>
    <n v="91"/>
    <n v="1292119"/>
    <n v="5500000"/>
  </r>
  <r>
    <s v="Jason X"/>
    <n v="1"/>
    <x v="188"/>
    <s v="Color"/>
    <x v="5"/>
    <s v="English"/>
    <x v="0"/>
    <x v="2"/>
    <s v="Peter Mensah"/>
    <s v="James Isaac"/>
    <n v="1000"/>
    <n v="3050"/>
    <n v="52"/>
    <n v="0"/>
    <n v="4.4000000000000004"/>
    <n v="205"/>
    <n v="85"/>
    <n v="12610731"/>
    <n v="11000000"/>
  </r>
  <r>
    <s v="Jay and Silent Bob Strike Back"/>
    <n v="1"/>
    <x v="189"/>
    <s v="Color"/>
    <x v="1"/>
    <s v="English"/>
    <x v="0"/>
    <x v="2"/>
    <s v="Will Ferrell"/>
    <s v="Kevin Smith"/>
    <n v="8000"/>
    <n v="11632"/>
    <n v="0"/>
    <n v="0"/>
    <n v="6.9"/>
    <n v="181"/>
    <n v="104"/>
    <n v="30059386"/>
    <n v="22000000"/>
  </r>
  <r>
    <s v="Jeepers Creepers"/>
    <n v="1"/>
    <x v="190"/>
    <s v="Color"/>
    <x v="4"/>
    <s v="English"/>
    <x v="3"/>
    <x v="2"/>
    <s v="Eileen Brennan"/>
    <s v="Victor Salva"/>
    <n v="1000"/>
    <n v="1982"/>
    <n v="108"/>
    <n v="0"/>
    <n v="6.1"/>
    <n v="190"/>
    <n v="90"/>
    <n v="37470017"/>
    <n v="10000000"/>
  </r>
  <r>
    <s v="Jimmy Neutron: Boy Genius"/>
    <n v="1"/>
    <x v="191"/>
    <s v="Color"/>
    <x v="5"/>
    <s v="English"/>
    <x v="0"/>
    <x v="0"/>
    <s v="Martin Short"/>
    <s v="John A. Davis"/>
    <n v="770"/>
    <n v="2251"/>
    <n v="8"/>
    <n v="425"/>
    <n v="6"/>
    <n v="66"/>
    <n v="82"/>
    <n v="80920948"/>
    <n v="30000000"/>
  </r>
  <r>
    <s v="Joe Dirt"/>
    <n v="1"/>
    <x v="192"/>
    <s v="Color"/>
    <x v="0"/>
    <s v="English"/>
    <x v="0"/>
    <x v="1"/>
    <s v="Brittany Daniel"/>
    <s v="Dennie Gordon"/>
    <n v="861"/>
    <n v="2543"/>
    <n v="29"/>
    <n v="0"/>
    <n v="5.9"/>
    <n v="78"/>
    <n v="91"/>
    <n v="27087695"/>
    <n v="17700000"/>
  </r>
  <r>
    <s v="Joe Somebody"/>
    <n v="1"/>
    <x v="140"/>
    <s v="Color"/>
    <x v="1"/>
    <s v="English"/>
    <x v="0"/>
    <x v="4"/>
    <s v="Jim Belushi"/>
    <s v="John Pasquin"/>
    <n v="854"/>
    <n v="2765"/>
    <n v="11"/>
    <n v="168"/>
    <n v="5.5"/>
    <n v="55"/>
    <n v="98"/>
    <n v="22770864"/>
    <n v="38000000"/>
  </r>
  <r>
    <s v="Josie and the Pussycats"/>
    <n v="1"/>
    <x v="193"/>
    <s v="Color"/>
    <x v="1"/>
    <s v="English"/>
    <x v="12"/>
    <x v="1"/>
    <s v="Rosario Dawson"/>
    <s v="Harry Elfont"/>
    <n v="3000"/>
    <n v="3769"/>
    <n v="4"/>
    <n v="0"/>
    <n v="5.3"/>
    <n v="93"/>
    <n v="98"/>
    <n v="14252830"/>
    <n v="22000000"/>
  </r>
  <r>
    <s v="Joy Ride"/>
    <n v="1"/>
    <x v="194"/>
    <s v="Color"/>
    <x v="7"/>
    <s v="English"/>
    <x v="0"/>
    <x v="2"/>
    <s v="Paul Walker"/>
    <s v="John Dahl"/>
    <n v="23000"/>
    <n v="23242"/>
    <n v="131"/>
    <n v="0"/>
    <n v="6.6"/>
    <n v="140"/>
    <n v="97"/>
    <n v="21973182"/>
    <n v="23000000"/>
  </r>
  <r>
    <s v="Jurassic Park III"/>
    <n v="1"/>
    <x v="195"/>
    <s v="Color"/>
    <x v="5"/>
    <s v="English"/>
    <x v="0"/>
    <x v="1"/>
    <s v="Michael Jeter"/>
    <s v="Joe Johnston"/>
    <n v="693"/>
    <n v="2574"/>
    <n v="394"/>
    <n v="0"/>
    <n v="5.9"/>
    <n v="198"/>
    <n v="92"/>
    <n v="181166115"/>
    <n v="93000000"/>
  </r>
  <r>
    <s v="Just Visiting"/>
    <n v="1"/>
    <x v="196"/>
    <s v="Color"/>
    <x v="1"/>
    <s v="English"/>
    <x v="4"/>
    <x v="1"/>
    <s v="Bridgette Wilson-Sampras"/>
    <s v="Jean-Marie PoirÃ©"/>
    <n v="545"/>
    <n v="1149"/>
    <n v="8"/>
    <n v="565"/>
    <n v="5.8"/>
    <n v="61"/>
    <n v="84"/>
    <n v="4777007"/>
    <n v="40000000"/>
  </r>
  <r>
    <s v="Kate &amp; Leopold"/>
    <n v="1"/>
    <x v="197"/>
    <s v="Color"/>
    <x v="1"/>
    <s v="English"/>
    <x v="0"/>
    <x v="1"/>
    <s v="Hugh Jackman"/>
    <s v="James Mangold"/>
    <n v="20000"/>
    <n v="22209"/>
    <n v="446"/>
    <n v="0"/>
    <n v="6.4"/>
    <n v="125"/>
    <n v="123"/>
    <n v="47095453"/>
    <n v="48000000"/>
  </r>
  <r>
    <s v="Kiss of the Dragon"/>
    <n v="1"/>
    <x v="198"/>
    <s v="Color"/>
    <x v="5"/>
    <s v="English"/>
    <x v="4"/>
    <x v="2"/>
    <s v="Jet Li"/>
    <s v="Chris Nahon"/>
    <n v="5000"/>
    <n v="7945"/>
    <n v="20"/>
    <n v="0"/>
    <n v="6.6"/>
    <n v="116"/>
    <n v="98"/>
    <n v="36833473"/>
    <n v="25000000"/>
  </r>
  <r>
    <s v="Kissing Jessica Stein"/>
    <n v="1"/>
    <x v="180"/>
    <s v="Color"/>
    <x v="1"/>
    <s v="English"/>
    <x v="0"/>
    <x v="2"/>
    <s v="Scott Cohen"/>
    <s v="Charles Herman-Wurmfeld"/>
    <n v="378"/>
    <n v="1173"/>
    <n v="0"/>
    <n v="682"/>
    <n v="6.7"/>
    <n v="110"/>
    <n v="97"/>
    <n v="7022940"/>
    <n v="1000000"/>
  </r>
  <r>
    <s v="K-PAX"/>
    <n v="1"/>
    <x v="199"/>
    <s v="Color"/>
    <x v="2"/>
    <s v="English"/>
    <x v="0"/>
    <x v="1"/>
    <s v="Kevin Spacey"/>
    <s v="Iain Softley"/>
    <n v="18000"/>
    <n v="33615"/>
    <n v="34"/>
    <n v="0"/>
    <n v="7.4"/>
    <n v="140"/>
    <n v="120"/>
    <n v="50173190"/>
    <n v="48000000"/>
  </r>
  <r>
    <s v="L.I.E."/>
    <n v="1"/>
    <x v="200"/>
    <s v="Color"/>
    <x v="3"/>
    <s v="English"/>
    <x v="0"/>
    <x v="7"/>
    <s v="Adam LeFevre"/>
    <s v="Michael Cuesta"/>
    <n v="80"/>
    <n v="209"/>
    <n v="52"/>
    <n v="420"/>
    <n v="7.2"/>
    <n v="64"/>
    <n v="97"/>
    <n v="1141829"/>
    <n v="700000"/>
  </r>
  <r>
    <s v="Lara Croft: Tomb Raider"/>
    <n v="1"/>
    <x v="149"/>
    <s v="Color"/>
    <x v="5"/>
    <s v="English"/>
    <x v="0"/>
    <x v="1"/>
    <s v="Angelina Jolie Pitt"/>
    <s v="Simon West"/>
    <n v="11000"/>
    <n v="12150"/>
    <n v="165"/>
    <n v="0"/>
    <n v="5.7"/>
    <n v="199"/>
    <n v="100"/>
    <n v="131144183"/>
    <n v="115000000"/>
  </r>
  <r>
    <s v="Last Orders"/>
    <n v="1"/>
    <x v="201"/>
    <s v="Color"/>
    <x v="2"/>
    <s v="English"/>
    <x v="1"/>
    <x v="2"/>
    <s v="Bob Hoskins"/>
    <s v="Fred Schepisi"/>
    <n v="5000"/>
    <n v="7166"/>
    <n v="40"/>
    <n v="305"/>
    <n v="7"/>
    <n v="61"/>
    <n v="109"/>
    <n v="2326407"/>
    <n v="12000000"/>
  </r>
  <r>
    <s v="Legally Blonde"/>
    <n v="1"/>
    <x v="202"/>
    <s v="Color"/>
    <x v="1"/>
    <s v="English"/>
    <x v="0"/>
    <x v="1"/>
    <s v="Linda Cardellini"/>
    <s v="Robert Luketic"/>
    <n v="2000"/>
    <n v="4380"/>
    <n v="126"/>
    <n v="0"/>
    <n v="6.2"/>
    <n v="163"/>
    <n v="96"/>
    <n v="95001351"/>
    <n v="18000000"/>
  </r>
  <r>
    <s v="Life as a House"/>
    <n v="1"/>
    <x v="203"/>
    <s v="Color"/>
    <x v="2"/>
    <s v="English"/>
    <x v="0"/>
    <x v="2"/>
    <s v="Ian Somerhalder"/>
    <s v="Irwin Winkler"/>
    <n v="16000"/>
    <n v="21622"/>
    <n v="34"/>
    <n v="0"/>
    <n v="7.5"/>
    <n v="99"/>
    <n v="125"/>
    <n v="15561627"/>
    <n v="18000000"/>
  </r>
  <r>
    <s v="Lovely &amp; Amazing"/>
    <n v="1"/>
    <x v="149"/>
    <s v="Color"/>
    <x v="1"/>
    <s v="English"/>
    <x v="0"/>
    <x v="2"/>
    <s v="Aunjanue Ellis"/>
    <s v="Nicole Holofcener"/>
    <n v="400"/>
    <n v="1330"/>
    <n v="132"/>
    <n v="169"/>
    <n v="6.9"/>
    <n v="71"/>
    <n v="91"/>
    <n v="4186931"/>
    <n v="250000"/>
  </r>
  <r>
    <s v="Lucky Break"/>
    <n v="1"/>
    <x v="204"/>
    <s v="Color"/>
    <x v="1"/>
    <s v="English"/>
    <x v="1"/>
    <x v="1"/>
    <s v="James Nesbitt"/>
    <s v="Peter Cattaneo"/>
    <n v="773"/>
    <n v="2440"/>
    <n v="11"/>
    <n v="30"/>
    <n v="6.2"/>
    <n v="47"/>
    <n v="107"/>
    <n v="54606"/>
    <n v="6000000"/>
  </r>
  <r>
    <s v="Made"/>
    <n v="1"/>
    <x v="205"/>
    <s v="Color"/>
    <x v="1"/>
    <s v="English"/>
    <x v="0"/>
    <x v="2"/>
    <s v="Jon Favreau"/>
    <s v="Jon Favreau"/>
    <n v="4000"/>
    <n v="5245"/>
    <n v="4000"/>
    <n v="393"/>
    <n v="6.4"/>
    <n v="81"/>
    <n v="95"/>
    <n v="5308707"/>
    <n v="5000000"/>
  </r>
  <r>
    <s v="Max Keeble's Big Move"/>
    <n v="1"/>
    <x v="206"/>
    <s v="Color"/>
    <x v="1"/>
    <s v="English"/>
    <x v="0"/>
    <x v="4"/>
    <s v="Noel Fisher"/>
    <s v="Tim Hill"/>
    <n v="833"/>
    <n v="4551"/>
    <n v="25"/>
    <n v="371"/>
    <n v="5.3"/>
    <n v="37"/>
    <n v="91"/>
    <n v="17292381"/>
    <n v="12000000"/>
  </r>
  <r>
    <s v="Mean Machine"/>
    <n v="1"/>
    <x v="207"/>
    <s v="Color"/>
    <x v="1"/>
    <s v="English"/>
    <x v="1"/>
    <x v="2"/>
    <s v="Jason Statham"/>
    <s v="Barry Skolnick"/>
    <n v="26000"/>
    <n v="29325"/>
    <n v="0"/>
    <n v="0"/>
    <n v="6.5"/>
    <n v="54"/>
    <n v="99"/>
    <n v="92191"/>
    <n v="2500000"/>
  </r>
  <r>
    <s v="Megiddo: The Omega Code 2"/>
    <n v="1"/>
    <x v="208"/>
    <s v="Color"/>
    <x v="5"/>
    <s v="English"/>
    <x v="0"/>
    <x v="1"/>
    <s v="Michael Biehn"/>
    <s v="Brian Trenchard-Smith"/>
    <n v="2000"/>
    <n v="4221"/>
    <n v="53"/>
    <n v="158"/>
    <n v="4.0999999999999996"/>
    <n v="18"/>
    <n v="104"/>
    <n v="5974653"/>
    <n v="22000000"/>
  </r>
  <r>
    <s v="Monkeybone"/>
    <n v="1"/>
    <x v="209"/>
    <s v="Color"/>
    <x v="8"/>
    <s v="English"/>
    <x v="0"/>
    <x v="1"/>
    <s v="Brendan Fraser"/>
    <s v="Henry Selick"/>
    <n v="3000"/>
    <n v="5580"/>
    <n v="253"/>
    <n v="683"/>
    <n v="4.7"/>
    <n v="74"/>
    <n v="93"/>
    <n v="5409517"/>
    <n v="75000000"/>
  </r>
  <r>
    <s v="Monsoon Wedding"/>
    <n v="1"/>
    <x v="210"/>
    <s v="Color"/>
    <x v="1"/>
    <s v="Hindi"/>
    <x v="7"/>
    <x v="2"/>
    <s v="Naseeruddin Shah"/>
    <s v="Mira Nair"/>
    <n v="307"/>
    <n v="809"/>
    <n v="300"/>
    <n v="0"/>
    <n v="7.4"/>
    <n v="137"/>
    <n v="114"/>
    <n v="13876974"/>
    <n v="7000000"/>
  </r>
  <r>
    <s v="Monster's Ball"/>
    <n v="1"/>
    <x v="211"/>
    <s v="Color"/>
    <x v="2"/>
    <s v="English"/>
    <x v="0"/>
    <x v="2"/>
    <s v="Heath Ledger"/>
    <s v="Marc Forster"/>
    <n v="13000"/>
    <n v="13707"/>
    <n v="395"/>
    <n v="0"/>
    <n v="7.1"/>
    <n v="153"/>
    <n v="112"/>
    <n v="31252964"/>
    <n v="4000000"/>
  </r>
  <r>
    <s v="Monsters, Inc."/>
    <n v="1"/>
    <x v="212"/>
    <s v="Color"/>
    <x v="0"/>
    <s v="English"/>
    <x v="0"/>
    <x v="0"/>
    <s v="Steve Buscemi"/>
    <s v="Pete Docter"/>
    <n v="12000"/>
    <n v="15013"/>
    <n v="0"/>
    <n v="0"/>
    <n v="8.1"/>
    <n v="250"/>
    <n v="92"/>
    <n v="289907418"/>
    <n v="115000000"/>
  </r>
  <r>
    <s v="Moulin Rouge!"/>
    <n v="1"/>
    <x v="145"/>
    <s v="Black and White"/>
    <x v="2"/>
    <s v="English"/>
    <x v="0"/>
    <x v="1"/>
    <s v="Jim Broadbent"/>
    <s v="Baz Luhrmann"/>
    <n v="1000"/>
    <n v="2601"/>
    <n v="1000"/>
    <n v="10000"/>
    <n v="7.6"/>
    <n v="209"/>
    <n v="127"/>
    <n v="57386369"/>
    <n v="52500000"/>
  </r>
  <r>
    <s v="Mulholland Drive"/>
    <n v="1"/>
    <x v="213"/>
    <s v="Color"/>
    <x v="2"/>
    <s v="English"/>
    <x v="4"/>
    <x v="2"/>
    <s v="Naomi Watts"/>
    <s v="David Lynch"/>
    <n v="6000"/>
    <n v="8484"/>
    <n v="0"/>
    <n v="16000"/>
    <n v="8"/>
    <n v="252"/>
    <n v="147"/>
    <n v="7219578"/>
    <n v="15000000"/>
  </r>
  <r>
    <s v="Never Again"/>
    <n v="1"/>
    <x v="214"/>
    <s v="Color"/>
    <x v="1"/>
    <s v="English"/>
    <x v="0"/>
    <x v="2"/>
    <s v="Peter Dinklage"/>
    <s v="Eric Schaeffer"/>
    <n v="22000"/>
    <n v="24382"/>
    <n v="71"/>
    <n v="139"/>
    <n v="6"/>
    <n v="25"/>
    <n v="98"/>
    <n v="295468"/>
    <n v="500000"/>
  </r>
  <r>
    <s v="Not Another Teen Movie"/>
    <n v="1"/>
    <x v="215"/>
    <s v="Color"/>
    <x v="1"/>
    <s v="English"/>
    <x v="0"/>
    <x v="2"/>
    <s v="Chris Evans"/>
    <s v="Joel Gallen"/>
    <n v="11000"/>
    <n v="15369"/>
    <n v="11"/>
    <n v="0"/>
    <n v="5.7"/>
    <n v="97"/>
    <n v="99"/>
    <n v="37882551"/>
    <n v="16000000"/>
  </r>
  <r>
    <s v="Novocaine"/>
    <n v="1"/>
    <x v="216"/>
    <s v="Color"/>
    <x v="1"/>
    <s v="English"/>
    <x v="0"/>
    <x v="2"/>
    <s v="Chelcie Ross"/>
    <s v="David Atkins"/>
    <n v="244"/>
    <n v="489"/>
    <n v="8"/>
    <n v="289"/>
    <n v="5.8"/>
    <n v="84"/>
    <n v="95"/>
    <n v="2025238"/>
    <n v="6000000"/>
  </r>
  <r>
    <s v="Nowhere in Africa"/>
    <n v="1"/>
    <x v="213"/>
    <s v="Color"/>
    <x v="6"/>
    <s v="English"/>
    <x v="3"/>
    <x v="2"/>
    <s v="Merab Ninidze"/>
    <s v="Caroline Link"/>
    <n v="56"/>
    <n v="105"/>
    <n v="11"/>
    <n v="802"/>
    <n v="7.7"/>
    <n v="73"/>
    <n v="141"/>
    <n v="6173485"/>
    <n v="7000000"/>
  </r>
  <r>
    <s v="O"/>
    <n v="1"/>
    <x v="217"/>
    <s v="Color"/>
    <x v="2"/>
    <s v="English"/>
    <x v="0"/>
    <x v="2"/>
    <s v="Mekhi Phifer"/>
    <s v="Tim Blake Nelson"/>
    <n v="1000"/>
    <n v="3300"/>
    <n v="596"/>
    <n v="0"/>
    <n v="6.2"/>
    <n v="92"/>
    <n v="95"/>
    <n v="16017403"/>
    <n v="5000000"/>
  </r>
  <r>
    <s v="Ocean's Eleven"/>
    <n v="1"/>
    <x v="218"/>
    <s v="Color"/>
    <x v="3"/>
    <s v="English"/>
    <x v="0"/>
    <x v="1"/>
    <s v="Brad Pitt"/>
    <s v="Steven Soderbergh"/>
    <n v="11000"/>
    <n v="13028"/>
    <n v="0"/>
    <n v="0"/>
    <n v="7.8"/>
    <n v="186"/>
    <n v="116"/>
    <n v="183405771"/>
    <n v="85000000"/>
  </r>
  <r>
    <s v="On the Line"/>
    <n v="1"/>
    <x v="182"/>
    <s v="Color"/>
    <x v="1"/>
    <s v="English"/>
    <x v="0"/>
    <x v="4"/>
    <s v="Jerry Stiller"/>
    <s v="Eric Bross"/>
    <n v="719"/>
    <n v="2446"/>
    <n v="49"/>
    <n v="0"/>
    <n v="4.0999999999999996"/>
    <n v="46"/>
    <n v="85"/>
    <n v="4356743"/>
    <n v="16000000"/>
  </r>
  <r>
    <s v="Original Sin"/>
    <n v="1"/>
    <x v="219"/>
    <s v="Color"/>
    <x v="2"/>
    <s v="English"/>
    <x v="4"/>
    <x v="2"/>
    <s v="Angelina Jolie Pitt"/>
    <s v="Michael Cristofer"/>
    <n v="11000"/>
    <n v="11662"/>
    <n v="49"/>
    <n v="3000"/>
    <n v="6"/>
    <n v="93"/>
    <n v="118"/>
    <n v="16252765"/>
    <n v="42000000"/>
  </r>
  <r>
    <s v="Osmosis Jones"/>
    <n v="1"/>
    <x v="220"/>
    <s v="Color"/>
    <x v="5"/>
    <s v="English"/>
    <x v="0"/>
    <x v="4"/>
    <s v="Ron Howard"/>
    <s v="Bobby Farrelly"/>
    <n v="2000"/>
    <n v="3734"/>
    <n v="101"/>
    <n v="2000"/>
    <n v="6.2"/>
    <n v="81"/>
    <n v="95"/>
    <n v="13596911"/>
    <n v="70000000"/>
  </r>
  <r>
    <s v="Out Cold"/>
    <n v="1"/>
    <x v="221"/>
    <s v="Color"/>
    <x v="1"/>
    <s v="English"/>
    <x v="0"/>
    <x v="1"/>
    <s v="Lee Majors"/>
    <s v="Brendan Malloy"/>
    <n v="799"/>
    <n v="4291"/>
    <n v="2"/>
    <n v="0"/>
    <n v="6.3"/>
    <n v="37"/>
    <n v="89"/>
    <n v="13903262"/>
    <n v="11000000"/>
  </r>
  <r>
    <s v="Pearl Harbor"/>
    <n v="1"/>
    <x v="222"/>
    <s v="Black and White"/>
    <x v="5"/>
    <s v="English"/>
    <x v="0"/>
    <x v="1"/>
    <s v="Jennifer Garner"/>
    <s v="Michael Bay"/>
    <n v="3000"/>
    <n v="5401"/>
    <n v="0"/>
    <n v="0"/>
    <n v="6.1"/>
    <n v="191"/>
    <n v="184"/>
    <n v="198539855"/>
    <n v="140000000"/>
  </r>
  <r>
    <s v="Planet of the Apes"/>
    <n v="1"/>
    <x v="145"/>
    <s v="Color"/>
    <x v="5"/>
    <s v="English"/>
    <x v="0"/>
    <x v="1"/>
    <s v="Cary-Hiroyuki Tagawa"/>
    <s v="Tim Burton"/>
    <n v="1000"/>
    <n v="2776"/>
    <n v="13000"/>
    <n v="0"/>
    <n v="5.7"/>
    <n v="230"/>
    <n v="119"/>
    <n v="180011740"/>
    <n v="100000000"/>
  </r>
  <r>
    <s v="Pootie Tang"/>
    <n v="1"/>
    <x v="223"/>
    <s v="Color"/>
    <x v="5"/>
    <s v="English"/>
    <x v="0"/>
    <x v="1"/>
    <s v="Wanda Sykes"/>
    <s v="Louis C.K."/>
    <n v="560"/>
    <n v="2238"/>
    <n v="0"/>
    <n v="0"/>
    <n v="5.2"/>
    <n v="31"/>
    <n v="81"/>
    <n v="3293258"/>
    <n v="3000000"/>
  </r>
  <r>
    <s v="Rat Race"/>
    <n v="1"/>
    <x v="224"/>
    <s v="Color"/>
    <x v="0"/>
    <s v="English"/>
    <x v="12"/>
    <x v="1"/>
    <s v="Corinna Harney"/>
    <s v="Jerry Zucker"/>
    <n v="779"/>
    <n v="1823"/>
    <n v="109"/>
    <n v="0"/>
    <n v="6.4"/>
    <n v="103"/>
    <n v="112"/>
    <n v="56607223"/>
    <n v="48000000"/>
  </r>
  <r>
    <s v="Recess: School's Out"/>
    <n v="1"/>
    <x v="225"/>
    <s v="Color"/>
    <x v="8"/>
    <s v="English"/>
    <x v="0"/>
    <x v="0"/>
    <s v="Diedrich Bader"/>
    <s v="Chuck Sheetz"/>
    <n v="759"/>
    <n v="2197"/>
    <n v="6"/>
    <n v="227"/>
    <n v="6.5"/>
    <n v="44"/>
    <n v="82"/>
    <n v="36696761"/>
    <n v="23000000"/>
  </r>
  <r>
    <s v="Riding in Cars with Boys"/>
    <n v="1"/>
    <x v="226"/>
    <s v="Color"/>
    <x v="6"/>
    <s v="English"/>
    <x v="0"/>
    <x v="1"/>
    <s v="Rosie Perez"/>
    <s v="Penny Marshall"/>
    <n v="919"/>
    <n v="4796"/>
    <n v="545"/>
    <n v="0"/>
    <n v="6.4"/>
    <n v="89"/>
    <n v="132"/>
    <n v="29781453"/>
    <n v="48000000"/>
  </r>
  <r>
    <s v="Rock Star"/>
    <n v="1"/>
    <x v="227"/>
    <s v="Color"/>
    <x v="2"/>
    <s v="English"/>
    <x v="0"/>
    <x v="2"/>
    <s v="Beth Grant"/>
    <s v="Stephen Herek"/>
    <n v="628"/>
    <n v="1265"/>
    <n v="65"/>
    <n v="0"/>
    <n v="6.2"/>
    <n v="107"/>
    <n v="105"/>
    <n v="16991902"/>
    <n v="57000000"/>
  </r>
  <r>
    <s v="Rush Hour 2"/>
    <n v="1"/>
    <x v="221"/>
    <s v="Color"/>
    <x v="5"/>
    <s v="English"/>
    <x v="0"/>
    <x v="1"/>
    <s v="Mei MelanÃ§on"/>
    <s v="Brett Ratner"/>
    <n v="191"/>
    <n v="664"/>
    <n v="420"/>
    <n v="0"/>
    <n v="6.6"/>
    <n v="127"/>
    <n v="90"/>
    <n v="226138454"/>
    <n v="90000000"/>
  </r>
  <r>
    <s v="Save the Last Dance"/>
    <n v="1"/>
    <x v="159"/>
    <s v="Color"/>
    <x v="2"/>
    <s v="English"/>
    <x v="0"/>
    <x v="1"/>
    <s v="Sean Patrick Thomas"/>
    <s v="Thomas Carter"/>
    <n v="656"/>
    <n v="1307"/>
    <n v="49"/>
    <n v="0"/>
    <n v="6.1"/>
    <n v="101"/>
    <n v="112"/>
    <n v="91038276"/>
    <n v="13000000"/>
  </r>
  <r>
    <s v="Saving Silverman"/>
    <n v="1"/>
    <x v="228"/>
    <s v="Color"/>
    <x v="1"/>
    <s v="English"/>
    <x v="0"/>
    <x v="1"/>
    <s v="Amanda Detmer"/>
    <s v="Dennis Dugan"/>
    <n v="240"/>
    <n v="664"/>
    <n v="221"/>
    <n v="739"/>
    <n v="5.9"/>
    <n v="97"/>
    <n v="96"/>
    <n v="19351569"/>
    <n v="22000000"/>
  </r>
  <r>
    <s v="Say It Isn't So"/>
    <n v="1"/>
    <x v="229"/>
    <s v="Color"/>
    <x v="1"/>
    <s v="English"/>
    <x v="0"/>
    <x v="2"/>
    <s v="Eddie Cibrian"/>
    <s v="J.B. Rogers"/>
    <n v="849"/>
    <n v="2413"/>
    <n v="6"/>
    <n v="295"/>
    <n v="4.9000000000000004"/>
    <n v="87"/>
    <n v="95"/>
    <n v="5516708"/>
    <n v="25000000"/>
  </r>
  <r>
    <s v="Scary Movie 2"/>
    <n v="1"/>
    <x v="186"/>
    <s v="Color"/>
    <x v="1"/>
    <s v="English"/>
    <x v="0"/>
    <x v="2"/>
    <s v="Natasha Lyonne"/>
    <s v="Keenen Ivory Wayans"/>
    <n v="1000"/>
    <n v="1645"/>
    <n v="322"/>
    <n v="0"/>
    <n v="5.2"/>
    <n v="127"/>
    <n v="83"/>
    <n v="71277420"/>
    <n v="45000000"/>
  </r>
  <r>
    <s v="See Spot Run"/>
    <n v="1"/>
    <x v="230"/>
    <s v="Color"/>
    <x v="5"/>
    <s v="English"/>
    <x v="0"/>
    <x v="4"/>
    <s v="Leslie Bibb"/>
    <s v="John Whitesell"/>
    <n v="1000"/>
    <n v="4194"/>
    <n v="14"/>
    <n v="393"/>
    <n v="5.4"/>
    <n v="51"/>
    <n v="94"/>
    <n v="33357476"/>
    <n v="35000000"/>
  </r>
  <r>
    <s v="Serendipity"/>
    <n v="1"/>
    <x v="175"/>
    <s v="Color"/>
    <x v="1"/>
    <s v="English"/>
    <x v="0"/>
    <x v="1"/>
    <s v="Lilli Lavine"/>
    <s v="Peter Chelsom"/>
    <n v="11"/>
    <n v="37"/>
    <n v="23"/>
    <n v="12000"/>
    <n v="6.9"/>
    <n v="122"/>
    <n v="82"/>
    <n v="49968653"/>
    <n v="28000000"/>
  </r>
  <r>
    <s v="Session 9"/>
    <n v="1"/>
    <x v="231"/>
    <s v="Color"/>
    <x v="4"/>
    <s v="English"/>
    <x v="0"/>
    <x v="2"/>
    <s v="Paul Guilfoyle"/>
    <s v="Brad Anderson"/>
    <n v="210"/>
    <n v="469"/>
    <n v="122"/>
    <n v="0"/>
    <n v="6.5"/>
    <n v="127"/>
    <n v="100"/>
    <n v="373967"/>
    <n v="1500000"/>
  </r>
  <r>
    <s v="Shallow Hal"/>
    <n v="1"/>
    <x v="232"/>
    <s v="Color"/>
    <x v="1"/>
    <s v="English"/>
    <x v="0"/>
    <x v="1"/>
    <s v="Jason Alexander"/>
    <s v="Bobby Farrelly"/>
    <n v="700"/>
    <n v="2842"/>
    <n v="101"/>
    <n v="0"/>
    <n v="5.9"/>
    <n v="109"/>
    <n v="114"/>
    <n v="70836296"/>
    <n v="40000000"/>
  </r>
  <r>
    <s v="Shaolin Soccer"/>
    <n v="1"/>
    <x v="213"/>
    <s v="Black and White"/>
    <x v="5"/>
    <s v="Cantonese"/>
    <x v="13"/>
    <x v="4"/>
    <s v="Wei Zhao"/>
    <s v="Stephen Chow"/>
    <n v="478"/>
    <n v="700"/>
    <n v="0"/>
    <n v="0"/>
    <n v="7.3"/>
    <n v="246"/>
    <n v="85"/>
    <n v="488872"/>
    <n v="10000000"/>
  </r>
  <r>
    <s v="Shrek"/>
    <n v="1"/>
    <x v="152"/>
    <s v="Color"/>
    <x v="0"/>
    <s v="English"/>
    <x v="0"/>
    <x v="4"/>
    <s v="Kathleen Freeman"/>
    <s v="Andrew Adamson"/>
    <n v="145"/>
    <n v="275"/>
    <n v="80"/>
    <n v="0"/>
    <n v="7.9"/>
    <n v="212"/>
    <n v="90"/>
    <n v="267652016"/>
    <n v="60000000"/>
  </r>
  <r>
    <s v="Someone Like You..."/>
    <n v="1"/>
    <x v="233"/>
    <s v="Color"/>
    <x v="1"/>
    <s v="English"/>
    <x v="0"/>
    <x v="1"/>
    <s v="Hugh Jackman"/>
    <s v="Tony Goldwyn"/>
    <n v="20000"/>
    <n v="20798"/>
    <n v="956"/>
    <n v="0"/>
    <n v="6.1"/>
    <n v="92"/>
    <n v="97"/>
    <n v="27338033"/>
    <n v="23000000"/>
  </r>
  <r>
    <s v="Soul Survivors"/>
    <n v="1"/>
    <x v="234"/>
    <s v="Color"/>
    <x v="2"/>
    <s v="English"/>
    <x v="0"/>
    <x v="1"/>
    <s v="Melissa Sagemiller"/>
    <s v="Stephen Carpenter"/>
    <n v="159"/>
    <n v="417"/>
    <n v="12"/>
    <n v="231"/>
    <n v="3.9"/>
    <n v="64"/>
    <n v="84"/>
    <n v="3100650"/>
    <n v="14000000"/>
  </r>
  <r>
    <s v="Spirited Away"/>
    <n v="1"/>
    <x v="235"/>
    <s v="Color"/>
    <x v="0"/>
    <s v="Japanese"/>
    <x v="14"/>
    <x v="4"/>
    <s v="Bunta Sugawara"/>
    <s v="Hayao Miyazaki"/>
    <n v="17"/>
    <n v="44"/>
    <n v="6000"/>
    <n v="28000"/>
    <n v="8.6"/>
    <n v="246"/>
    <n v="125"/>
    <n v="10049886"/>
    <n v="19000000"/>
  </r>
  <r>
    <s v="Spy Game"/>
    <n v="1"/>
    <x v="236"/>
    <s v="Color"/>
    <x v="5"/>
    <s v="English"/>
    <x v="3"/>
    <x v="2"/>
    <s v="Brad Pitt"/>
    <s v="Tony Scott"/>
    <n v="11000"/>
    <n v="12499"/>
    <n v="12000"/>
    <n v="0"/>
    <n v="7"/>
    <n v="142"/>
    <n v="114"/>
    <n v="26871"/>
    <n v="92000000"/>
  </r>
  <r>
    <s v="Spy Kids"/>
    <n v="1"/>
    <x v="135"/>
    <s v="Color"/>
    <x v="5"/>
    <s v="English"/>
    <x v="0"/>
    <x v="4"/>
    <s v="Alexa PenaVega"/>
    <s v="Robert Rodriguez"/>
    <n v="2000"/>
    <n v="4499"/>
    <n v="0"/>
    <n v="0"/>
    <n v="5.4"/>
    <n v="122"/>
    <n v="88"/>
    <n v="112692062"/>
    <n v="35000000"/>
  </r>
  <r>
    <s v="Summer Catch"/>
    <n v="1"/>
    <x v="199"/>
    <s v="Color"/>
    <x v="1"/>
    <s v="English"/>
    <x v="0"/>
    <x v="1"/>
    <s v="Marc Blucas"/>
    <s v="Michael Tollin"/>
    <n v="973"/>
    <n v="3344"/>
    <n v="19"/>
    <n v="476"/>
    <n v="4.9000000000000004"/>
    <n v="50"/>
    <n v="108"/>
    <n v="19693891"/>
    <n v="34000000"/>
  </r>
  <r>
    <s v="Super Troopers"/>
    <n v="1"/>
    <x v="197"/>
    <s v="Color"/>
    <x v="1"/>
    <s v="English"/>
    <x v="0"/>
    <x v="2"/>
    <s v="Geoffrey Arend"/>
    <s v="Jay Chandrasekhar"/>
    <n v="816"/>
    <n v="2893"/>
    <n v="422"/>
    <n v="0"/>
    <n v="7.1"/>
    <n v="100"/>
    <n v="100"/>
    <n v="18488314"/>
    <n v="1200000"/>
  </r>
  <r>
    <s v="Sweet November"/>
    <n v="1"/>
    <x v="203"/>
    <s v="Color"/>
    <x v="2"/>
    <s v="English"/>
    <x v="0"/>
    <x v="1"/>
    <s v="Keanu Reeves"/>
    <s v="Pat O'Connor"/>
    <n v="18000"/>
    <n v="29484"/>
    <n v="7"/>
    <n v="8000"/>
    <n v="6.7"/>
    <n v="94"/>
    <n v="119"/>
    <n v="25178165"/>
    <n v="40000000"/>
  </r>
  <r>
    <s v="Swordfish"/>
    <n v="1"/>
    <x v="237"/>
    <s v="Color"/>
    <x v="5"/>
    <s v="English"/>
    <x v="0"/>
    <x v="2"/>
    <s v="Hugh Jackman"/>
    <s v="Dominic Sena"/>
    <n v="20000"/>
    <n v="25942"/>
    <n v="57"/>
    <n v="0"/>
    <n v="6.5"/>
    <n v="166"/>
    <n v="99"/>
    <n v="69772969"/>
    <n v="80000000"/>
  </r>
  <r>
    <s v="Texas Rangers"/>
    <n v="1"/>
    <x v="238"/>
    <s v="Color"/>
    <x v="5"/>
    <s v="English"/>
    <x v="0"/>
    <x v="1"/>
    <s v="Tom Skerritt"/>
    <s v="Steve Miner"/>
    <n v="1000"/>
    <n v="2120"/>
    <n v="49"/>
    <n v="474"/>
    <n v="5.2"/>
    <n v="31"/>
    <n v="110"/>
    <n v="623374"/>
    <n v="38000000"/>
  </r>
  <r>
    <s v="The Animal"/>
    <n v="1"/>
    <x v="239"/>
    <s v="Color"/>
    <x v="1"/>
    <s v="English"/>
    <x v="0"/>
    <x v="1"/>
    <s v="Louis Lombardi"/>
    <s v="Luke Greenfield"/>
    <n v="436"/>
    <n v="1203"/>
    <n v="42"/>
    <n v="1000"/>
    <n v="4.8"/>
    <n v="75"/>
    <n v="84"/>
    <n v="55762229"/>
    <n v="22000000"/>
  </r>
  <r>
    <s v="The Believer"/>
    <n v="1"/>
    <x v="240"/>
    <s v="Black and White"/>
    <x v="2"/>
    <s v="English"/>
    <x v="0"/>
    <x v="2"/>
    <s v="Ryan Gosling"/>
    <s v="Henry Bean"/>
    <n v="33000"/>
    <n v="33441"/>
    <n v="21"/>
    <n v="0"/>
    <n v="7.2"/>
    <n v="84"/>
    <n v="98"/>
    <n v="406035"/>
    <n v="1500000"/>
  </r>
  <r>
    <s v="The Brothers"/>
    <n v="1"/>
    <x v="224"/>
    <s v="Color"/>
    <x v="1"/>
    <s v="English"/>
    <x v="0"/>
    <x v="2"/>
    <s v="Julie Benz"/>
    <s v="Gary Hardwick"/>
    <n v="3000"/>
    <n v="6419"/>
    <n v="10"/>
    <n v="478"/>
    <n v="6.3"/>
    <n v="52"/>
    <n v="106"/>
    <n v="27457409"/>
    <n v="6000000"/>
  </r>
  <r>
    <s v="The Curse of the Jade Scorpion"/>
    <n v="1"/>
    <x v="241"/>
    <s v="Color"/>
    <x v="1"/>
    <s v="English"/>
    <x v="0"/>
    <x v="1"/>
    <s v="Woody Allen"/>
    <s v="Woody Allen"/>
    <n v="11000"/>
    <n v="12534"/>
    <n v="11000"/>
    <n v="826"/>
    <n v="6.8"/>
    <n v="116"/>
    <n v="103"/>
    <n v="7496522"/>
    <n v="26000000"/>
  </r>
  <r>
    <s v="The Fast and the Furious"/>
    <n v="1"/>
    <x v="206"/>
    <s v="Color"/>
    <x v="5"/>
    <s v="English"/>
    <x v="0"/>
    <x v="1"/>
    <s v="Paul Walker"/>
    <s v="Rob Cohen"/>
    <n v="23000"/>
    <n v="45327"/>
    <n v="357"/>
    <n v="14000"/>
    <n v="6.7"/>
    <n v="187"/>
    <n v="106"/>
    <n v="144512310"/>
    <n v="38000000"/>
  </r>
  <r>
    <s v="The Forsaken"/>
    <n v="1"/>
    <x v="242"/>
    <s v="Color"/>
    <x v="4"/>
    <s v="English"/>
    <x v="0"/>
    <x v="2"/>
    <s v="Brendan Fehr"/>
    <s v="J.S. Cardone"/>
    <n v="847"/>
    <n v="3004"/>
    <n v="23"/>
    <n v="327"/>
    <n v="5.3"/>
    <n v="56"/>
    <n v="90"/>
    <n v="6755271"/>
    <n v="5000000"/>
  </r>
  <r>
    <s v="The Glass House"/>
    <n v="1"/>
    <x v="243"/>
    <s v="Color"/>
    <x v="3"/>
    <s v="English"/>
    <x v="0"/>
    <x v="1"/>
    <s v="Chris Noth"/>
    <s v="Daniel Sackheim"/>
    <n v="962"/>
    <n v="4239"/>
    <n v="12"/>
    <n v="804"/>
    <n v="5.8"/>
    <n v="95"/>
    <n v="106"/>
    <n v="17951431"/>
    <n v="30000000"/>
  </r>
  <r>
    <s v="The Jimmy Show"/>
    <n v="1"/>
    <x v="244"/>
    <s v="Color"/>
    <x v="1"/>
    <s v="English"/>
    <x v="0"/>
    <x v="2"/>
    <s v="Lynn Cohen"/>
    <s v="Frank Whaley"/>
    <n v="474"/>
    <n v="920"/>
    <n v="436"/>
    <n v="47"/>
    <n v="5.4"/>
    <n v="9"/>
    <n v="96"/>
    <n v="703"/>
    <n v="1500000"/>
  </r>
  <r>
    <s v="The Last Castle"/>
    <n v="1"/>
    <x v="245"/>
    <s v="Color"/>
    <x v="5"/>
    <s v="English"/>
    <x v="0"/>
    <x v="2"/>
    <s v="Clifton Collins Jr."/>
    <s v="Rod Lurie"/>
    <n v="968"/>
    <n v="3012"/>
    <n v="37"/>
    <n v="0"/>
    <n v="6.9"/>
    <n v="110"/>
    <n v="131"/>
    <n v="18208078"/>
    <n v="60000000"/>
  </r>
  <r>
    <s v="The Legend of Suriyothai"/>
    <n v="1"/>
    <x v="227"/>
    <s v="Color"/>
    <x v="5"/>
    <s v="Thai"/>
    <x v="15"/>
    <x v="2"/>
    <s v="Sarunyu Wongkrachang"/>
    <s v="Chatrichalerm Yukol"/>
    <n v="7"/>
    <n v="32"/>
    <n v="6"/>
    <n v="124"/>
    <n v="6.6"/>
    <n v="31"/>
    <n v="300"/>
    <n v="454255"/>
    <n v="400000000"/>
  </r>
  <r>
    <s v="The Lord of the Rings: The Fellowship of the Ring"/>
    <n v="1"/>
    <x v="246"/>
    <s v="Color"/>
    <x v="5"/>
    <s v="English"/>
    <x v="16"/>
    <x v="1"/>
    <s v="Christopher Lee"/>
    <s v="Peter Jackson"/>
    <n v="16000"/>
    <n v="22342"/>
    <n v="0"/>
    <n v="21000"/>
    <n v="8.8000000000000007"/>
    <n v="297"/>
    <n v="171"/>
    <n v="313837577"/>
    <n v="93000000"/>
  </r>
  <r>
    <s v="The Lost Skeleton of Cadavra"/>
    <n v="1"/>
    <x v="247"/>
    <s v="Black and White"/>
    <x v="1"/>
    <s v="English"/>
    <x v="0"/>
    <x v="4"/>
    <s v="Fay Masterson"/>
    <s v="Larry Blamire"/>
    <n v="126"/>
    <n v="284"/>
    <n v="56"/>
    <n v="0"/>
    <n v="7"/>
    <n v="88"/>
    <n v="90"/>
    <n v="110536"/>
    <n v="40000"/>
  </r>
  <r>
    <s v="The Majestic"/>
    <n v="1"/>
    <x v="248"/>
    <s v="Color"/>
    <x v="2"/>
    <s v="English"/>
    <x v="0"/>
    <x v="4"/>
    <s v="Martin Landau"/>
    <s v="Frank Darabont"/>
    <n v="940"/>
    <n v="4310"/>
    <n v="0"/>
    <n v="0"/>
    <n v="6.9"/>
    <n v="128"/>
    <n v="152"/>
    <n v="27796042"/>
    <n v="72000000"/>
  </r>
  <r>
    <s v="The Mexican"/>
    <n v="1"/>
    <x v="249"/>
    <s v="Color"/>
    <x v="0"/>
    <s v="English"/>
    <x v="0"/>
    <x v="2"/>
    <s v="J.K. Simmons"/>
    <s v="Gore Verbinski"/>
    <n v="24000"/>
    <n v="43917"/>
    <n v="563"/>
    <n v="2000"/>
    <n v="6.1"/>
    <n v="125"/>
    <n v="123"/>
    <n v="66808615"/>
    <n v="34000000"/>
  </r>
  <r>
    <s v="The Mummy Returns"/>
    <n v="1"/>
    <x v="250"/>
    <s v="Color"/>
    <x v="5"/>
    <s v="English"/>
    <x v="0"/>
    <x v="1"/>
    <s v="Dwayne Johnson"/>
    <s v="Stephen Sommers"/>
    <n v="12000"/>
    <n v="15972"/>
    <n v="208"/>
    <n v="0"/>
    <n v="6.3"/>
    <n v="202"/>
    <n v="130"/>
    <n v="202007640"/>
    <n v="98000000"/>
  </r>
  <r>
    <s v="The Musketeer"/>
    <n v="1"/>
    <x v="173"/>
    <s v="Color"/>
    <x v="5"/>
    <s v="English"/>
    <x v="3"/>
    <x v="1"/>
    <s v="Catherine Deneuve"/>
    <s v="Peter Hyams"/>
    <n v="964"/>
    <n v="2888"/>
    <n v="0"/>
    <n v="299"/>
    <n v="4.7"/>
    <n v="107"/>
    <n v="104"/>
    <n v="27053815"/>
    <n v="40000000"/>
  </r>
  <r>
    <s v="The One"/>
    <n v="1"/>
    <x v="251"/>
    <s v="Color"/>
    <x v="5"/>
    <s v="English"/>
    <x v="0"/>
    <x v="1"/>
    <s v="Jason Statham"/>
    <s v="James Wong"/>
    <n v="26000"/>
    <n v="32831"/>
    <n v="70"/>
    <n v="0"/>
    <n v="5.9"/>
    <n v="98"/>
    <n v="85"/>
    <n v="43905746"/>
    <n v="49000000"/>
  </r>
  <r>
    <s v="The Other Side of Heaven"/>
    <n v="1"/>
    <x v="228"/>
    <s v="Color"/>
    <x v="0"/>
    <s v="English"/>
    <x v="0"/>
    <x v="4"/>
    <s v="Anne Hathaway"/>
    <s v="Mitch Davis"/>
    <n v="11000"/>
    <n v="11116"/>
    <n v="7"/>
    <n v="650"/>
    <n v="6.5"/>
    <n v="27"/>
    <n v="113"/>
    <n v="4720371"/>
    <n v="7000000"/>
  </r>
  <r>
    <s v="The Others"/>
    <n v="1"/>
    <x v="211"/>
    <s v="Color"/>
    <x v="10"/>
    <s v="English"/>
    <x v="0"/>
    <x v="1"/>
    <s v="Fionnula Flanagan"/>
    <s v="Alejandro AmenÃ¡bar"/>
    <n v="482"/>
    <n v="956"/>
    <n v="448"/>
    <n v="20000"/>
    <n v="7.6"/>
    <n v="239"/>
    <n v="101"/>
    <n v="96471845"/>
    <n v="17000000"/>
  </r>
  <r>
    <s v="The Pledge"/>
    <n v="1"/>
    <x v="252"/>
    <s v="Color"/>
    <x v="3"/>
    <s v="English"/>
    <x v="0"/>
    <x v="2"/>
    <s v="Costas Mandylor"/>
    <s v="Sean Penn"/>
    <n v="723"/>
    <n v="793"/>
    <n v="0"/>
    <n v="0"/>
    <n v="6.8"/>
    <n v="150"/>
    <n v="124"/>
    <n v="19719930"/>
    <n v="45000000"/>
  </r>
  <r>
    <s v="The Princess Diaries"/>
    <n v="1"/>
    <x v="253"/>
    <s v="Color"/>
    <x v="1"/>
    <s v="English"/>
    <x v="0"/>
    <x v="0"/>
    <s v="Anne Hathaway"/>
    <s v="Garry Marshall"/>
    <n v="11000"/>
    <n v="13645"/>
    <n v="0"/>
    <n v="0"/>
    <n v="6.2"/>
    <n v="108"/>
    <n v="111"/>
    <n v="108244774"/>
    <n v="37000000"/>
  </r>
  <r>
    <s v="The Royal Tenenbaums"/>
    <n v="1"/>
    <x v="227"/>
    <s v="Color"/>
    <x v="1"/>
    <s v="English"/>
    <x v="0"/>
    <x v="2"/>
    <s v="Bill Murray"/>
    <s v="Wes Anderson"/>
    <n v="13000"/>
    <n v="14609"/>
    <n v="0"/>
    <n v="0"/>
    <n v="7.6"/>
    <n v="220"/>
    <n v="110"/>
    <n v="52353636"/>
    <n v="21000000"/>
  </r>
  <r>
    <s v="The Score"/>
    <n v="1"/>
    <x v="254"/>
    <s v="Color"/>
    <x v="3"/>
    <s v="English"/>
    <x v="0"/>
    <x v="2"/>
    <s v="Robert De Niro"/>
    <s v="Frank Oz"/>
    <n v="22000"/>
    <n v="32871"/>
    <n v="0"/>
    <n v="0"/>
    <n v="6.8"/>
    <n v="141"/>
    <n v="124"/>
    <n v="71069884"/>
    <n v="68000000"/>
  </r>
  <r>
    <s v="The Shipping News"/>
    <n v="1"/>
    <x v="136"/>
    <s v="Color"/>
    <x v="2"/>
    <s v="English"/>
    <x v="0"/>
    <x v="2"/>
    <s v="Kevin Spacey"/>
    <s v="Lasse HallstrÃ¶m"/>
    <n v="18000"/>
    <n v="19805"/>
    <n v="529"/>
    <n v="0"/>
    <n v="6.8"/>
    <n v="119"/>
    <n v="111"/>
    <n v="11405825"/>
    <n v="35000000"/>
  </r>
  <r>
    <s v="The Tailor of Panama"/>
    <n v="1"/>
    <x v="168"/>
    <s v="Color"/>
    <x v="2"/>
    <s v="English"/>
    <x v="0"/>
    <x v="2"/>
    <s v="Daniel Radcliffe"/>
    <s v="John Boorman"/>
    <n v="11000"/>
    <n v="14995"/>
    <n v="128"/>
    <n v="813"/>
    <n v="6.1"/>
    <n v="104"/>
    <n v="109"/>
    <n v="13491653"/>
    <n v="18000000"/>
  </r>
  <r>
    <s v="The Wash"/>
    <n v="1"/>
    <x v="206"/>
    <s v="Color"/>
    <x v="1"/>
    <s v="English"/>
    <x v="0"/>
    <x v="2"/>
    <s v="Angell Conwell"/>
    <s v="DJ Pooh"/>
    <n v="522"/>
    <n v="955"/>
    <n v="69"/>
    <n v="842"/>
    <n v="4.5999999999999996"/>
    <n v="27"/>
    <n v="93"/>
    <n v="10097096"/>
    <n v="4000000"/>
  </r>
  <r>
    <s v="The Wedding Planner"/>
    <n v="1"/>
    <x v="129"/>
    <s v="Color"/>
    <x v="1"/>
    <s v="English"/>
    <x v="3"/>
    <x v="1"/>
    <s v="Matthew McConaughey"/>
    <s v="Adam Shankman"/>
    <n v="11000"/>
    <n v="17533"/>
    <n v="163"/>
    <n v="0"/>
    <n v="5.2"/>
    <n v="108"/>
    <n v="103"/>
    <n v="60400856"/>
    <n v="35000000"/>
  </r>
  <r>
    <s v="Thir13en Ghosts"/>
    <n v="1"/>
    <x v="255"/>
    <s v="Color"/>
    <x v="4"/>
    <s v="English"/>
    <x v="0"/>
    <x v="2"/>
    <s v="Shannon Elizabeth"/>
    <s v="Steve Beck"/>
    <n v="1000"/>
    <n v="3023"/>
    <n v="17"/>
    <n v="0"/>
    <n v="5.5"/>
    <n v="149"/>
    <n v="91"/>
    <n v="41867960"/>
    <n v="20000000"/>
  </r>
  <r>
    <s v="Thirteen Conversations About One Thing"/>
    <n v="1"/>
    <x v="237"/>
    <s v="Color"/>
    <x v="2"/>
    <s v="English"/>
    <x v="0"/>
    <x v="2"/>
    <s v="Matthew McConaughey"/>
    <s v="Jill Sprecher"/>
    <n v="11000"/>
    <n v="12250"/>
    <n v="11"/>
    <n v="430"/>
    <n v="7.1"/>
    <n v="79"/>
    <n v="104"/>
    <n v="3287435"/>
    <n v="4500000"/>
  </r>
  <r>
    <s v="Tomcats"/>
    <n v="1"/>
    <x v="187"/>
    <s v="Color"/>
    <x v="1"/>
    <s v="English"/>
    <x v="0"/>
    <x v="2"/>
    <s v="Shannon Elizabeth"/>
    <s v="Gregory Poirier"/>
    <n v="1000"/>
    <n v="2729"/>
    <n v="5"/>
    <n v="449"/>
    <n v="5.3"/>
    <n v="75"/>
    <n v="95"/>
    <n v="13558739"/>
    <n v="11000000"/>
  </r>
  <r>
    <s v="Town &amp; Country"/>
    <n v="1"/>
    <x v="230"/>
    <s v="Color"/>
    <x v="1"/>
    <s v="English"/>
    <x v="17"/>
    <x v="2"/>
    <s v="Del Zamora"/>
    <s v="Peter Chelsom"/>
    <n v="752"/>
    <n v="3133"/>
    <n v="23"/>
    <n v="53"/>
    <n v="4.4000000000000004"/>
    <n v="62"/>
    <n v="104"/>
    <n v="6712451"/>
    <n v="90000000"/>
  </r>
  <r>
    <s v="Training Day"/>
    <n v="1"/>
    <x v="256"/>
    <s v="Color"/>
    <x v="3"/>
    <s v="English"/>
    <x v="0"/>
    <x v="2"/>
    <s v="Denzel Washington"/>
    <s v="Antoine Fuqua"/>
    <n v="18000"/>
    <n v="22370"/>
    <n v="845"/>
    <n v="0"/>
    <n v="7.7"/>
    <n v="109"/>
    <n v="122"/>
    <n v="76261036"/>
    <n v="45000000"/>
  </r>
  <r>
    <s v="Two Can Play That Game"/>
    <n v="1"/>
    <x v="257"/>
    <s v="Color"/>
    <x v="1"/>
    <s v="English"/>
    <x v="0"/>
    <x v="2"/>
    <s v="Mo'Nique"/>
    <s v="Mark Brown"/>
    <n v="939"/>
    <n v="2815"/>
    <n v="7"/>
    <n v="593"/>
    <n v="6.1"/>
    <n v="40"/>
    <n v="90"/>
    <n v="22235901"/>
    <n v="6000000"/>
  </r>
  <r>
    <s v="Valentine"/>
    <n v="1"/>
    <x v="258"/>
    <s v="Color"/>
    <x v="4"/>
    <s v="English"/>
    <x v="0"/>
    <x v="2"/>
    <s v="Marley Shelton"/>
    <s v="Jamie Blanks"/>
    <n v="690"/>
    <n v="2402"/>
    <n v="9"/>
    <n v="0"/>
    <n v="4.7"/>
    <n v="120"/>
    <n v="96"/>
    <n v="20384136"/>
    <n v="10000000"/>
  </r>
  <r>
    <s v="Vanilla Sky"/>
    <n v="1"/>
    <x v="242"/>
    <s v="Color"/>
    <x v="10"/>
    <s v="English"/>
    <x v="0"/>
    <x v="2"/>
    <s v="Tom Cruise"/>
    <s v="Cameron Crowe"/>
    <n v="10000"/>
    <n v="11458"/>
    <n v="488"/>
    <n v="0"/>
    <n v="6.9"/>
    <n v="153"/>
    <n v="141"/>
    <n v="100614858"/>
    <n v="68000000"/>
  </r>
  <r>
    <s v="Wasabi"/>
    <n v="1"/>
    <x v="258"/>
    <s v="Color"/>
    <x v="5"/>
    <s v="French"/>
    <x v="4"/>
    <x v="2"/>
    <s v="Carole Bouquet"/>
    <s v="GÃ©rard Krawczyk"/>
    <n v="235"/>
    <n v="303"/>
    <n v="7"/>
    <n v="0"/>
    <n v="6.6"/>
    <n v="40"/>
    <n v="94"/>
    <n v="81525"/>
    <n v="15300000"/>
  </r>
  <r>
    <s v="What's the Worst That Could Happen?"/>
    <n v="1"/>
    <x v="259"/>
    <s v="Color"/>
    <x v="1"/>
    <s v="English"/>
    <x v="0"/>
    <x v="1"/>
    <s v="Bernie Mac"/>
    <s v="Sam Weisman"/>
    <n v="1000"/>
    <n v="3664"/>
    <n v="39"/>
    <n v="304"/>
    <n v="5.5"/>
    <n v="64"/>
    <n v="94"/>
    <n v="32095318"/>
    <n v="45000000"/>
  </r>
  <r>
    <s v="Winged Migration"/>
    <n v="1"/>
    <x v="260"/>
    <s v="Color"/>
    <x v="9"/>
    <s v="English"/>
    <x v="4"/>
    <x v="0"/>
    <s v="Jacques Perrin"/>
    <s v="Jacques Perrin"/>
    <n v="63"/>
    <n v="66"/>
    <n v="63"/>
    <n v="1000"/>
    <n v="8"/>
    <n v="100"/>
    <n v="81"/>
    <n v="10762178"/>
    <n v="160000000"/>
  </r>
  <r>
    <s v="Y Tu MamÃ¡ TambiÃ©n"/>
    <n v="1"/>
    <x v="261"/>
    <s v="Color"/>
    <x v="0"/>
    <s v="Spanish"/>
    <x v="2"/>
    <x v="2"/>
    <s v="Maribel VerdÃº"/>
    <s v="Alfonso CuarÃ³n"/>
    <n v="269"/>
    <n v="361"/>
    <n v="0"/>
    <n v="0"/>
    <n v="7.7"/>
    <n v="173"/>
    <n v="106"/>
    <n v="13622333"/>
    <n v="2000000"/>
  </r>
  <r>
    <s v="Zoolander"/>
    <n v="1"/>
    <x v="232"/>
    <s v="Color"/>
    <x v="1"/>
    <s v="English"/>
    <x v="3"/>
    <x v="1"/>
    <s v="Milla Jovovich"/>
    <s v="Ben Stiller"/>
    <n v="14000"/>
    <n v="34565"/>
    <n v="0"/>
    <n v="0"/>
    <n v="6.6"/>
    <n v="135"/>
    <n v="90"/>
    <n v="45162741"/>
    <n v="28000000"/>
  </r>
  <r>
    <s v="25th Hour"/>
    <n v="1"/>
    <x v="262"/>
    <s v="Color"/>
    <x v="2"/>
    <s v="English"/>
    <x v="0"/>
    <x v="2"/>
    <s v="Philip Seymour Hoffman"/>
    <s v="Spike Lee"/>
    <n v="22000"/>
    <n v="26050"/>
    <n v="0"/>
    <n v="0"/>
    <n v="7.7"/>
    <n v="202"/>
    <n v="108"/>
    <n v="13060843"/>
    <n v="15000000"/>
  </r>
  <r>
    <s v="28 Days Later..."/>
    <n v="1"/>
    <x v="263"/>
    <s v="Color"/>
    <x v="2"/>
    <s v="English"/>
    <x v="1"/>
    <x v="2"/>
    <s v="Noah Huntley"/>
    <s v="Danny Boyle"/>
    <n v="133"/>
    <n v="241"/>
    <n v="0"/>
    <n v="11000"/>
    <n v="7.6"/>
    <n v="224"/>
    <n v="113"/>
    <n v="45063889"/>
    <n v="8000000"/>
  </r>
  <r>
    <s v="40 Days and 40 Nights"/>
    <n v="1"/>
    <x v="264"/>
    <s v="Color"/>
    <x v="1"/>
    <s v="English"/>
    <x v="0"/>
    <x v="2"/>
    <s v="Emmanuelle Vaugier"/>
    <s v="Michael Lehmann"/>
    <n v="1000"/>
    <n v="3294"/>
    <n v="36"/>
    <n v="2000"/>
    <n v="5.6"/>
    <n v="140"/>
    <n v="96"/>
    <n v="37939782"/>
    <n v="17000000"/>
  </r>
  <r>
    <s v="8 Mile"/>
    <n v="1"/>
    <x v="265"/>
    <s v="Color"/>
    <x v="2"/>
    <s v="English"/>
    <x v="0"/>
    <x v="2"/>
    <s v="Mekhi Phifer"/>
    <s v="Curtis Hanson"/>
    <n v="1000"/>
    <n v="1954"/>
    <n v="161"/>
    <n v="0"/>
    <n v="7"/>
    <n v="119"/>
    <n v="110"/>
    <n v="116724075"/>
    <n v="41000000"/>
  </r>
  <r>
    <s v="8 Women"/>
    <n v="1"/>
    <x v="266"/>
    <s v="Color"/>
    <x v="1"/>
    <s v="French"/>
    <x v="4"/>
    <x v="2"/>
    <s v="Catherine Deneuve"/>
    <s v="FranÃ§ois Ozon"/>
    <n v="963"/>
    <n v="3543"/>
    <n v="341"/>
    <n v="0"/>
    <n v="7.1"/>
    <n v="128"/>
    <n v="111"/>
    <n v="3076425"/>
    <n v="8000000"/>
  </r>
  <r>
    <s v="A Walk to Remember"/>
    <n v="1"/>
    <x v="267"/>
    <s v="Color"/>
    <x v="2"/>
    <s v="English"/>
    <x v="0"/>
    <x v="4"/>
    <s v="Lauren German"/>
    <s v="Adam Shankman"/>
    <n v="683"/>
    <n v="2436"/>
    <n v="163"/>
    <n v="19000"/>
    <n v="7.4"/>
    <n v="80"/>
    <n v="101"/>
    <n v="41227069"/>
    <n v="11000000"/>
  </r>
  <r>
    <s v="Abandon"/>
    <n v="1"/>
    <x v="268"/>
    <s v="Color"/>
    <x v="2"/>
    <s v="English"/>
    <x v="0"/>
    <x v="1"/>
    <s v="Charlie Hunnam"/>
    <s v="Stephen Gaghan"/>
    <n v="16000"/>
    <n v="28987"/>
    <n v="79"/>
    <n v="261"/>
    <n v="4.9000000000000004"/>
    <n v="72"/>
    <n v="99"/>
    <n v="10719367"/>
    <n v="25000000"/>
  </r>
  <r>
    <s v="About a Boy"/>
    <n v="1"/>
    <x v="269"/>
    <s v="Color"/>
    <x v="1"/>
    <s v="English"/>
    <x v="1"/>
    <x v="1"/>
    <s v="Sharon Small"/>
    <s v="Chris Weitz"/>
    <n v="66"/>
    <n v="74"/>
    <n v="129"/>
    <n v="0"/>
    <n v="7.1"/>
    <n v="158"/>
    <n v="101"/>
    <n v="40566655"/>
    <n v="30000000"/>
  </r>
  <r>
    <s v="About Schmidt"/>
    <n v="1"/>
    <x v="270"/>
    <s v="Color"/>
    <x v="1"/>
    <s v="English"/>
    <x v="0"/>
    <x v="2"/>
    <s v="Hope Davis"/>
    <s v="Alexander Payne"/>
    <n v="442"/>
    <n v="1556"/>
    <n v="729"/>
    <n v="0"/>
    <n v="7.2"/>
    <n v="217"/>
    <n v="125"/>
    <n v="65010106"/>
    <n v="30000000"/>
  </r>
  <r>
    <s v="Adaptation."/>
    <n v="1"/>
    <x v="271"/>
    <s v="Color"/>
    <x v="1"/>
    <s v="English"/>
    <x v="0"/>
    <x v="2"/>
    <s v="Nicolas Cage"/>
    <s v="Spike Jonze"/>
    <n v="12000"/>
    <n v="25489"/>
    <n v="0"/>
    <n v="0"/>
    <n v="7.7"/>
    <n v="241"/>
    <n v="81"/>
    <n v="22245861"/>
    <n v="19000000"/>
  </r>
  <r>
    <s v="All About the Benjamins"/>
    <n v="1"/>
    <x v="272"/>
    <s v="Color"/>
    <x v="5"/>
    <s v="English"/>
    <x v="0"/>
    <x v="2"/>
    <s v="Mike Epps"/>
    <s v="Kevin Bray"/>
    <n v="706"/>
    <n v="1421"/>
    <n v="10"/>
    <n v="530"/>
    <n v="5.7"/>
    <n v="40"/>
    <n v="95"/>
    <n v="25482931"/>
    <n v="14000000"/>
  </r>
  <r>
    <s v="All or Nothing"/>
    <n v="1"/>
    <x v="273"/>
    <s v="Color"/>
    <x v="2"/>
    <s v="English"/>
    <x v="1"/>
    <x v="2"/>
    <s v="Lesley Manville"/>
    <s v="Mike Leigh"/>
    <n v="149"/>
    <n v="251"/>
    <n v="608"/>
    <n v="484"/>
    <n v="7.6"/>
    <n v="81"/>
    <n v="121"/>
    <n v="112935"/>
    <n v="9000000"/>
  </r>
  <r>
    <s v="Amen."/>
    <n v="1"/>
    <x v="274"/>
    <s v="Color"/>
    <x v="6"/>
    <s v="English"/>
    <x v="4"/>
    <x v="5"/>
    <s v="Sebastian Koch"/>
    <s v="Costa-Gavras"/>
    <n v="380"/>
    <n v="1429"/>
    <n v="333"/>
    <n v="0"/>
    <n v="7.3"/>
    <n v="69"/>
    <n v="132"/>
    <n v="274299"/>
    <n v="103000000"/>
  </r>
  <r>
    <s v="Analyze That"/>
    <n v="1"/>
    <x v="275"/>
    <s v="Color"/>
    <x v="1"/>
    <s v="English"/>
    <x v="0"/>
    <x v="2"/>
    <s v="Robert De Niro"/>
    <s v="Harold Ramis"/>
    <n v="22000"/>
    <n v="22889"/>
    <n v="11000"/>
    <n v="846"/>
    <n v="5.9"/>
    <n v="105"/>
    <n v="96"/>
    <n v="32122249"/>
    <n v="60000000"/>
  </r>
  <r>
    <s v="Antwone Fisher"/>
    <n v="1"/>
    <x v="276"/>
    <s v="Color"/>
    <x v="6"/>
    <s v="English"/>
    <x v="0"/>
    <x v="1"/>
    <s v="Denzel Washington"/>
    <s v="Denzel Washington"/>
    <n v="18000"/>
    <n v="20456"/>
    <n v="18000"/>
    <n v="0"/>
    <n v="7.3"/>
    <n v="121"/>
    <n v="117"/>
    <n v="21078145"/>
    <n v="12500000"/>
  </r>
  <r>
    <s v="Austin Powers in Goldmember"/>
    <n v="1"/>
    <x v="277"/>
    <s v="Color"/>
    <x v="5"/>
    <s v="English"/>
    <x v="0"/>
    <x v="1"/>
    <s v="Verne Troyer"/>
    <s v="Jay Roach"/>
    <n v="645"/>
    <n v="2725"/>
    <n v="116"/>
    <n v="0"/>
    <n v="6.2"/>
    <n v="194"/>
    <n v="94"/>
    <n v="213079163"/>
    <n v="63000000"/>
  </r>
  <r>
    <s v="Auto Focus"/>
    <n v="1"/>
    <x v="278"/>
    <s v="Color"/>
    <x v="6"/>
    <s v="English"/>
    <x v="0"/>
    <x v="2"/>
    <s v="Ed Begley Jr."/>
    <s v="Paul Schrader"/>
    <n v="783"/>
    <n v="2684"/>
    <n v="261"/>
    <n v="357"/>
    <n v="6.6"/>
    <n v="97"/>
    <n v="105"/>
    <n v="2062066"/>
    <n v="7000000"/>
  </r>
  <r>
    <s v="Bad Company"/>
    <n v="1"/>
    <x v="279"/>
    <s v="Color"/>
    <x v="5"/>
    <s v="English"/>
    <x v="0"/>
    <x v="1"/>
    <s v="Anthony Hopkins"/>
    <s v="Joel Schumacher"/>
    <n v="12000"/>
    <n v="12993"/>
    <n v="541"/>
    <n v="792"/>
    <n v="5.6"/>
    <n v="128"/>
    <n v="116"/>
    <n v="30157016"/>
    <n v="70000000"/>
  </r>
  <r>
    <s v="Ballistic: Ecks vs. Sever"/>
    <n v="1"/>
    <x v="280"/>
    <s v="Color"/>
    <x v="5"/>
    <s v="English"/>
    <x v="0"/>
    <x v="2"/>
    <s v="Talisa Soto"/>
    <s v="Wych Kaosayananda"/>
    <n v="349"/>
    <n v="1846"/>
    <n v="8"/>
    <n v="391"/>
    <n v="3.6"/>
    <n v="92"/>
    <n v="91"/>
    <n v="14294842"/>
    <n v="70000000"/>
  </r>
  <r>
    <s v="Barbershop"/>
    <n v="1"/>
    <x v="281"/>
    <s v="Color"/>
    <x v="1"/>
    <s v="English"/>
    <x v="0"/>
    <x v="1"/>
    <s v="Sean Patrick Thomas"/>
    <s v="Tim Story"/>
    <n v="656"/>
    <n v="2754"/>
    <n v="167"/>
    <n v="770"/>
    <n v="6.3"/>
    <n v="91"/>
    <n v="102"/>
    <n v="75074950"/>
    <n v="12000000"/>
  </r>
  <r>
    <s v="Bend It Like Beckham"/>
    <n v="1"/>
    <x v="263"/>
    <s v="Color"/>
    <x v="1"/>
    <s v="English"/>
    <x v="1"/>
    <x v="1"/>
    <s v="Archie Panjabi"/>
    <s v="Gurinder Chadha"/>
    <n v="883"/>
    <n v="2201"/>
    <n v="98"/>
    <n v="0"/>
    <n v="6.7"/>
    <n v="161"/>
    <n v="112"/>
    <n v="32541719"/>
    <n v="3500159"/>
  </r>
  <r>
    <s v="Better Luck Tomorrow"/>
    <n v="1"/>
    <x v="282"/>
    <s v="Color"/>
    <x v="3"/>
    <s v="English"/>
    <x v="0"/>
    <x v="2"/>
    <s v="Parry Shen"/>
    <s v="Justin Lin"/>
    <n v="94"/>
    <n v="139"/>
    <n v="681"/>
    <n v="661"/>
    <n v="7.2"/>
    <n v="51"/>
    <n v="98"/>
    <n v="3799339"/>
    <n v="250000"/>
  </r>
  <r>
    <s v="Big Fat Liar"/>
    <n v="1"/>
    <x v="283"/>
    <s v="Color"/>
    <x v="0"/>
    <s v="English"/>
    <x v="0"/>
    <x v="4"/>
    <s v="Frankie Muniz"/>
    <s v="Shawn Levy"/>
    <n v="934"/>
    <n v="3707"/>
    <n v="189"/>
    <n v="896"/>
    <n v="5.4"/>
    <n v="69"/>
    <n v="88"/>
    <n v="47811275"/>
    <n v="15000000"/>
  </r>
  <r>
    <s v="Big Trouble"/>
    <n v="1"/>
    <x v="283"/>
    <s v="Color"/>
    <x v="1"/>
    <s v="English"/>
    <x v="0"/>
    <x v="1"/>
    <s v="Zooey Deschanel"/>
    <s v="Barry Sonnenfeld"/>
    <n v="11000"/>
    <n v="13917"/>
    <n v="188"/>
    <n v="892"/>
    <n v="6.5"/>
    <n v="87"/>
    <n v="74"/>
    <n v="7262288"/>
    <n v="40000000"/>
  </r>
  <r>
    <s v="Blade II"/>
    <n v="1"/>
    <x v="284"/>
    <s v="Color"/>
    <x v="5"/>
    <s v="English"/>
    <x v="0"/>
    <x v="2"/>
    <s v="Norman Reedus"/>
    <s v="Guillermo del Toro"/>
    <n v="12000"/>
    <n v="15371"/>
    <n v="0"/>
    <n v="0"/>
    <n v="6.7"/>
    <n v="224"/>
    <n v="117"/>
    <n v="81645152"/>
    <n v="54000000"/>
  </r>
  <r>
    <s v="Blood Work"/>
    <n v="1"/>
    <x v="285"/>
    <s v="Color"/>
    <x v="5"/>
    <s v="English"/>
    <x v="0"/>
    <x v="2"/>
    <s v="Clint Eastwood"/>
    <s v="Clint Eastwood"/>
    <n v="16000"/>
    <n v="18635"/>
    <n v="16000"/>
    <n v="705"/>
    <n v="6.4"/>
    <n v="146"/>
    <n v="110"/>
    <n v="26199517"/>
    <n v="50000000"/>
  </r>
  <r>
    <s v="Bloody Sunday"/>
    <n v="1"/>
    <x v="286"/>
    <s v="Color"/>
    <x v="2"/>
    <s v="English"/>
    <x v="1"/>
    <x v="2"/>
    <s v="James Nesbitt"/>
    <s v="Paul Greengrass"/>
    <n v="773"/>
    <n v="976"/>
    <n v="521"/>
    <n v="0"/>
    <n v="7.7"/>
    <n v="92"/>
    <n v="107"/>
    <n v="768045"/>
    <n v="2000000"/>
  </r>
  <r>
    <s v="Blue Car"/>
    <n v="1"/>
    <x v="287"/>
    <s v="Color"/>
    <x v="2"/>
    <s v="English"/>
    <x v="0"/>
    <x v="2"/>
    <s v="Frances Fisher"/>
    <s v="Karen Moncrieff"/>
    <n v="638"/>
    <n v="1641"/>
    <n v="22"/>
    <n v="115"/>
    <n v="6.7"/>
    <n v="44"/>
    <n v="88"/>
    <n v="464126"/>
    <n v="1000000"/>
  </r>
  <r>
    <s v="Blue Crush"/>
    <n v="1"/>
    <x v="288"/>
    <s v="Color"/>
    <x v="2"/>
    <s v="English"/>
    <x v="0"/>
    <x v="1"/>
    <s v="Faizon Love"/>
    <s v="John Stockwell"/>
    <n v="585"/>
    <n v="1165"/>
    <n v="134"/>
    <n v="0"/>
    <n v="5.6"/>
    <n v="69"/>
    <n v="104"/>
    <n v="40118420"/>
    <n v="30000000"/>
  </r>
  <r>
    <s v="Boat Trip"/>
    <n v="1"/>
    <x v="289"/>
    <s v="Color"/>
    <x v="1"/>
    <s v="English"/>
    <x v="0"/>
    <x v="2"/>
    <s v="Vivica A. Fox"/>
    <s v="Mort Nathan"/>
    <n v="890"/>
    <n v="3161"/>
    <n v="2"/>
    <n v="1000"/>
    <n v="4.9000000000000004"/>
    <n v="63"/>
    <n v="97"/>
    <n v="8586376"/>
    <n v="20000000"/>
  </r>
  <r>
    <s v="Bowling for Columbine"/>
    <n v="1"/>
    <x v="290"/>
    <s v="Black and White"/>
    <x v="3"/>
    <s v="English"/>
    <x v="3"/>
    <x v="2"/>
    <s v="Michael Moore"/>
    <s v="Michael Moore"/>
    <n v="909"/>
    <n v="1779"/>
    <n v="909"/>
    <n v="4000"/>
    <n v="8"/>
    <n v="215"/>
    <n v="120"/>
    <n v="21244913"/>
    <n v="4000000"/>
  </r>
  <r>
    <s v="Brown Sugar"/>
    <n v="1"/>
    <x v="291"/>
    <s v="Color"/>
    <x v="1"/>
    <s v="English"/>
    <x v="0"/>
    <x v="1"/>
    <s v="Boris Kodjoe"/>
    <s v="Rick Famuyiwa"/>
    <n v="1000"/>
    <n v="3199"/>
    <n v="44"/>
    <n v="0"/>
    <n v="6.5"/>
    <n v="37"/>
    <n v="109"/>
    <n v="27362712"/>
    <n v="8000000"/>
  </r>
  <r>
    <s v="Catch Me If You Can"/>
    <n v="1"/>
    <x v="292"/>
    <s v="Color"/>
    <x v="6"/>
    <s v="English"/>
    <x v="0"/>
    <x v="1"/>
    <s v="Leonardo DiCaprio"/>
    <s v="Steven Spielberg"/>
    <n v="29000"/>
    <n v="48153"/>
    <n v="14000"/>
    <n v="15000"/>
    <n v="8"/>
    <n v="194"/>
    <n v="141"/>
    <n v="164435221"/>
    <n v="52000000"/>
  </r>
  <r>
    <s v="Changing Lanes"/>
    <n v="1"/>
    <x v="293"/>
    <s v="Color"/>
    <x v="2"/>
    <s v="English"/>
    <x v="0"/>
    <x v="2"/>
    <s v="Sydney Pollack"/>
    <s v="Roger Michell"/>
    <n v="521"/>
    <n v="758"/>
    <n v="50"/>
    <n v="0"/>
    <n v="6.5"/>
    <n v="167"/>
    <n v="91"/>
    <n v="66790248"/>
    <n v="45000000"/>
  </r>
  <r>
    <s v="Chicago"/>
    <n v="1"/>
    <x v="294"/>
    <s v="Black and White"/>
    <x v="1"/>
    <s v="English"/>
    <x v="0"/>
    <x v="1"/>
    <s v="Colm Feore"/>
    <s v="Rob Marshall"/>
    <n v="539"/>
    <n v="813"/>
    <n v="252"/>
    <n v="0"/>
    <n v="7.2"/>
    <n v="223"/>
    <n v="113"/>
    <n v="170684505"/>
    <n v="45000000"/>
  </r>
  <r>
    <s v="City by the Sea"/>
    <n v="1"/>
    <x v="271"/>
    <s v="Color"/>
    <x v="3"/>
    <s v="English"/>
    <x v="0"/>
    <x v="2"/>
    <s v="Robert De Niro"/>
    <s v="Michael Caton-Jones"/>
    <n v="22000"/>
    <n v="34377"/>
    <n v="105"/>
    <n v="416"/>
    <n v="6.2"/>
    <n v="104"/>
    <n v="108"/>
    <n v="22433915"/>
    <n v="60000000"/>
  </r>
  <r>
    <s v="City of Ghosts"/>
    <n v="1"/>
    <x v="295"/>
    <s v="Color"/>
    <x v="3"/>
    <s v="English"/>
    <x v="0"/>
    <x v="2"/>
    <s v="Kirk Fox"/>
    <s v="Matt Dillon"/>
    <n v="109"/>
    <n v="245"/>
    <n v="0"/>
    <n v="204"/>
    <n v="6"/>
    <n v="38"/>
    <n v="116"/>
    <n v="325491"/>
    <n v="17500000"/>
  </r>
  <r>
    <s v="City of God"/>
    <n v="1"/>
    <x v="296"/>
    <s v="Color"/>
    <x v="3"/>
    <s v="Portuguese"/>
    <x v="18"/>
    <x v="2"/>
    <s v="Alice Braga"/>
    <s v="Fernando Meirelles"/>
    <n v="1000"/>
    <n v="1211"/>
    <n v="353"/>
    <n v="28000"/>
    <n v="8.6999999999999993"/>
    <n v="214"/>
    <n v="135"/>
    <n v="7563397"/>
    <n v="3300000"/>
  </r>
  <r>
    <s v="Civil Brand"/>
    <n v="1"/>
    <x v="297"/>
    <s v="Color"/>
    <x v="3"/>
    <s v="English"/>
    <x v="0"/>
    <x v="2"/>
    <s v="Monica Calhoun"/>
    <s v="Neema Barnette"/>
    <n v="597"/>
    <n v="2555"/>
    <n v="21"/>
    <n v="86"/>
    <n v="5.3"/>
    <n v="11"/>
    <n v="91"/>
    <n v="243347"/>
    <n v="500000"/>
  </r>
  <r>
    <s v="Clockstoppers"/>
    <n v="1"/>
    <x v="298"/>
    <s v="Color"/>
    <x v="5"/>
    <s v="English"/>
    <x v="0"/>
    <x v="4"/>
    <s v="Michael Biehn"/>
    <s v="Jonathan Frakes"/>
    <n v="2000"/>
    <n v="3917"/>
    <n v="906"/>
    <n v="874"/>
    <n v="5.2"/>
    <n v="69"/>
    <n v="94"/>
    <n v="36985501"/>
    <n v="26000000"/>
  </r>
  <r>
    <s v="Collateral Damage"/>
    <n v="1"/>
    <x v="299"/>
    <s v="Color"/>
    <x v="5"/>
    <s v="English"/>
    <x v="0"/>
    <x v="2"/>
    <s v="Raymond Cruz"/>
    <s v="Andrew Davis"/>
    <n v="672"/>
    <n v="1460"/>
    <n v="99"/>
    <n v="941"/>
    <n v="5.5"/>
    <n v="135"/>
    <n v="108"/>
    <n v="40048332"/>
    <n v="85000000"/>
  </r>
  <r>
    <s v="Crossroads"/>
    <n v="1"/>
    <x v="300"/>
    <s v="Color"/>
    <x v="1"/>
    <s v="English"/>
    <x v="0"/>
    <x v="1"/>
    <s v="Britney Spears"/>
    <s v="Tamra Davis"/>
    <n v="1000"/>
    <n v="1531"/>
    <n v="33"/>
    <n v="0"/>
    <n v="3.3"/>
    <n v="111"/>
    <n v="93"/>
    <n v="37188667"/>
    <n v="12000000"/>
  </r>
  <r>
    <s v="Dark Blue"/>
    <n v="1"/>
    <x v="301"/>
    <s v="Color"/>
    <x v="3"/>
    <s v="English"/>
    <x v="0"/>
    <x v="2"/>
    <s v="Khandi Alexander"/>
    <s v="Ron Shelton"/>
    <n v="556"/>
    <n v="1873"/>
    <n v="41"/>
    <n v="455"/>
    <n v="6.6"/>
    <n v="71"/>
    <n v="118"/>
    <n v="9059588"/>
    <n v="15000000"/>
  </r>
  <r>
    <s v="Darkness"/>
    <n v="1"/>
    <x v="302"/>
    <s v="Color"/>
    <x v="4"/>
    <s v="English"/>
    <x v="0"/>
    <x v="1"/>
    <s v="Lena Olin"/>
    <s v="Jaume BalaguerÃ³"/>
    <n v="541"/>
    <n v="1228"/>
    <n v="57"/>
    <n v="1000"/>
    <n v="5.4"/>
    <n v="108"/>
    <n v="103"/>
    <n v="22160085"/>
    <n v="10600000"/>
  </r>
  <r>
    <s v="Death to Smoochy"/>
    <n v="1"/>
    <x v="265"/>
    <s v="Color"/>
    <x v="1"/>
    <s v="English"/>
    <x v="1"/>
    <x v="2"/>
    <s v="Robin Williams"/>
    <s v="Danny DeVito"/>
    <n v="49000"/>
    <n v="52885"/>
    <n v="0"/>
    <n v="0"/>
    <n v="6.4"/>
    <n v="105"/>
    <n v="109"/>
    <n v="8355815"/>
    <n v="55000000"/>
  </r>
  <r>
    <s v="Deuces Wild"/>
    <n v="1"/>
    <x v="303"/>
    <s v="Color"/>
    <x v="5"/>
    <s v="English"/>
    <x v="0"/>
    <x v="2"/>
    <s v="Norman Reedus"/>
    <s v="Scott Kalvert"/>
    <n v="12000"/>
    <n v="26961"/>
    <n v="9"/>
    <n v="398"/>
    <n v="5.6"/>
    <n v="38"/>
    <n v="96"/>
    <n v="6044618"/>
    <n v="10000000"/>
  </r>
  <r>
    <s v="Die Another Day"/>
    <n v="1"/>
    <x v="304"/>
    <s v="Black and White"/>
    <x v="5"/>
    <s v="English"/>
    <x v="1"/>
    <x v="1"/>
    <s v="Toby Stephens"/>
    <s v="Lee Tamahori"/>
    <n v="769"/>
    <n v="2538"/>
    <n v="93"/>
    <n v="0"/>
    <n v="6.1"/>
    <n v="264"/>
    <n v="133"/>
    <n v="160201106"/>
    <n v="142000000"/>
  </r>
  <r>
    <s v="Dirty Pretty Things"/>
    <n v="1"/>
    <x v="305"/>
    <s v="Color"/>
    <x v="3"/>
    <s v="English"/>
    <x v="1"/>
    <x v="2"/>
    <s v="Sophie Okonedo"/>
    <s v="Stephen Frears"/>
    <n v="460"/>
    <n v="1334"/>
    <n v="350"/>
    <n v="0"/>
    <n v="7.4"/>
    <n v="137"/>
    <n v="97"/>
    <n v="8111360"/>
    <n v="10000000"/>
  </r>
  <r>
    <s v="Divine Secrets of the Ya-Ya Sisterhood"/>
    <n v="1"/>
    <x v="306"/>
    <s v="Color"/>
    <x v="2"/>
    <s v="English"/>
    <x v="0"/>
    <x v="1"/>
    <s v="Ellen Burstyn"/>
    <s v="Callie Khouri"/>
    <n v="1000"/>
    <n v="3845"/>
    <n v="144"/>
    <n v="0"/>
    <n v="6"/>
    <n v="93"/>
    <n v="116"/>
    <n v="69586544"/>
    <n v="27000000"/>
  </r>
  <r>
    <s v="Dracula: Pages from a Virgin's Diary"/>
    <n v="1"/>
    <x v="307"/>
    <s v="Black and White"/>
    <x v="1"/>
    <s v="English"/>
    <x v="12"/>
    <x v="3"/>
    <s v="Sarah Murphy-Dyson"/>
    <s v="Guy Maddin"/>
    <n v="14"/>
    <n v="21"/>
    <n v="126"/>
    <n v="131"/>
    <n v="7"/>
    <n v="58"/>
    <n v="73"/>
    <n v="39659"/>
    <n v="1600000"/>
  </r>
  <r>
    <s v="Dragonfly"/>
    <n v="1"/>
    <x v="291"/>
    <s v="Color"/>
    <x v="2"/>
    <s v="English"/>
    <x v="0"/>
    <x v="1"/>
    <s v="Joe Morton"/>
    <s v="Tom Shadyac"/>
    <n v="780"/>
    <n v="2109"/>
    <n v="293"/>
    <n v="0"/>
    <n v="6.1"/>
    <n v="117"/>
    <n v="104"/>
    <n v="30063805"/>
    <n v="60000000"/>
  </r>
  <r>
    <s v="Drumline"/>
    <n v="1"/>
    <x v="308"/>
    <s v="Color"/>
    <x v="1"/>
    <s v="English"/>
    <x v="0"/>
    <x v="1"/>
    <s v="Leonard Roberts"/>
    <s v="Charles Stone III"/>
    <n v="962"/>
    <n v="2390"/>
    <n v="30"/>
    <n v="2000"/>
    <n v="5.7"/>
    <n v="64"/>
    <n v="118"/>
    <n v="56398162"/>
    <n v="20000000"/>
  </r>
  <r>
    <s v="Eight Legged Freaks"/>
    <n v="1"/>
    <x v="281"/>
    <s v="Color"/>
    <x v="5"/>
    <s v="English"/>
    <x v="0"/>
    <x v="1"/>
    <s v="Scarlett Johansson"/>
    <s v="Ellory Elkayem"/>
    <n v="19000"/>
    <n v="22554"/>
    <n v="11"/>
    <n v="0"/>
    <n v="5.4"/>
    <n v="181"/>
    <n v="99"/>
    <n v="17266505"/>
    <n v="30000000"/>
  </r>
  <r>
    <s v="El crimen del padre Amaro"/>
    <n v="1"/>
    <x v="309"/>
    <s v="Color"/>
    <x v="2"/>
    <s v="Spanish"/>
    <x v="2"/>
    <x v="2"/>
    <s v="DamiÃ¡n AlcÃ¡zar"/>
    <s v="Carlos Carrera"/>
    <n v="201"/>
    <n v="546"/>
    <n v="12"/>
    <n v="544"/>
    <n v="6.8"/>
    <n v="85"/>
    <n v="118"/>
    <n v="5709616"/>
    <n v="1800000"/>
  </r>
  <r>
    <s v="Enough"/>
    <n v="1"/>
    <x v="310"/>
    <s v="Color"/>
    <x v="3"/>
    <s v="English"/>
    <x v="0"/>
    <x v="1"/>
    <s v="Bill Cobbs"/>
    <s v="Michael Apted"/>
    <n v="970"/>
    <n v="3770"/>
    <n v="150"/>
    <n v="0"/>
    <n v="5.6"/>
    <n v="98"/>
    <n v="115"/>
    <n v="39177215"/>
    <n v="38000000"/>
  </r>
  <r>
    <s v="Equilibrium"/>
    <n v="1"/>
    <x v="311"/>
    <s v="Color"/>
    <x v="5"/>
    <s v="English"/>
    <x v="0"/>
    <x v="2"/>
    <s v="Christian Bale"/>
    <s v="Kurt Wimmer"/>
    <n v="23000"/>
    <n v="25088"/>
    <n v="110"/>
    <n v="20000"/>
    <n v="7.5"/>
    <n v="146"/>
    <n v="107"/>
    <n v="1190018"/>
    <n v="20000000"/>
  </r>
  <r>
    <s v="Extreme Ops"/>
    <n v="1"/>
    <x v="312"/>
    <s v="Color"/>
    <x v="5"/>
    <s v="English"/>
    <x v="1"/>
    <x v="1"/>
    <s v="Rufus Sewell"/>
    <s v="Christian Duguay"/>
    <n v="3000"/>
    <n v="4123"/>
    <n v="18"/>
    <n v="158"/>
    <n v="4.5"/>
    <n v="53"/>
    <n v="93"/>
    <n v="4835968"/>
    <n v="40000000"/>
  </r>
  <r>
    <s v="Far from Heaven"/>
    <n v="1"/>
    <x v="313"/>
    <s v="Color"/>
    <x v="2"/>
    <s v="English"/>
    <x v="0"/>
    <x v="1"/>
    <s v="Dennis Quaid"/>
    <s v="Todd Haynes"/>
    <n v="2000"/>
    <n v="2447"/>
    <n v="162"/>
    <n v="0"/>
    <n v="7.4"/>
    <n v="181"/>
    <n v="107"/>
    <n v="15854988"/>
    <n v="13500000"/>
  </r>
  <r>
    <s v="Feardotcom"/>
    <n v="1"/>
    <x v="314"/>
    <s v="Color"/>
    <x v="3"/>
    <s v="English"/>
    <x v="1"/>
    <x v="2"/>
    <s v="Natascha McElhone"/>
    <s v="William Malone"/>
    <n v="2000"/>
    <n v="4262"/>
    <n v="37"/>
    <n v="612"/>
    <n v="3.3"/>
    <n v="104"/>
    <n v="101"/>
    <n v="13208023"/>
    <n v="42000000"/>
  </r>
  <r>
    <s v="Femme Fatale"/>
    <n v="1"/>
    <x v="315"/>
    <s v="Color"/>
    <x v="3"/>
    <s v="English"/>
    <x v="4"/>
    <x v="2"/>
    <s v="Peter Coyote"/>
    <s v="Brian De Palma"/>
    <n v="548"/>
    <n v="1005"/>
    <n v="0"/>
    <n v="675"/>
    <n v="6.3"/>
    <n v="149"/>
    <n v="114"/>
    <n v="6592103"/>
    <n v="35000000"/>
  </r>
  <r>
    <s v="Frida"/>
    <n v="1"/>
    <x v="316"/>
    <s v="Black and White"/>
    <x v="6"/>
    <s v="English"/>
    <x v="0"/>
    <x v="2"/>
    <s v="Salma Hayek"/>
    <s v="Julie Taymor"/>
    <n v="4000"/>
    <n v="7072"/>
    <n v="278"/>
    <n v="0"/>
    <n v="7.4"/>
    <n v="128"/>
    <n v="123"/>
    <n v="25776062"/>
    <n v="12000000"/>
  </r>
  <r>
    <s v="Friday After Next"/>
    <n v="1"/>
    <x v="317"/>
    <s v="Color"/>
    <x v="1"/>
    <s v="English"/>
    <x v="0"/>
    <x v="2"/>
    <s v="John Witherspoon"/>
    <s v="Marcus Raboy"/>
    <n v="723"/>
    <n v="3712"/>
    <n v="7"/>
    <n v="981"/>
    <n v="5.8"/>
    <n v="26"/>
    <n v="85"/>
    <n v="32983713"/>
    <n v="20000000"/>
  </r>
  <r>
    <s v="Full Frontal"/>
    <n v="1"/>
    <x v="318"/>
    <s v="Color"/>
    <x v="1"/>
    <s v="English"/>
    <x v="0"/>
    <x v="2"/>
    <s v="Julia Roberts"/>
    <s v="Steven Soderbergh"/>
    <n v="8000"/>
    <n v="11327"/>
    <n v="0"/>
    <n v="134"/>
    <n v="4.7"/>
    <n v="108"/>
    <n v="101"/>
    <n v="2506446"/>
    <n v="2000000"/>
  </r>
  <r>
    <s v="Gangs of New York"/>
    <n v="1"/>
    <x v="319"/>
    <s v="Color"/>
    <x v="3"/>
    <s v="English"/>
    <x v="0"/>
    <x v="2"/>
    <s v="Leonardo DiCaprio"/>
    <s v="Martin Scorsese"/>
    <n v="29000"/>
    <n v="47657"/>
    <n v="17000"/>
    <n v="0"/>
    <n v="7.5"/>
    <n v="233"/>
    <n v="216"/>
    <n v="77679638"/>
    <n v="100000000"/>
  </r>
  <r>
    <s v="Gerry"/>
    <n v="1"/>
    <x v="320"/>
    <s v="Color"/>
    <x v="0"/>
    <s v="English"/>
    <x v="0"/>
    <x v="2"/>
    <s v="Matt Damon"/>
    <s v="Gus Van Sant"/>
    <n v="13000"/>
    <n v="13000"/>
    <n v="835"/>
    <n v="0"/>
    <n v="6.2"/>
    <n v="103"/>
    <n v="103"/>
    <n v="236266"/>
    <n v="3500000"/>
  </r>
  <r>
    <s v="Ghost Ship"/>
    <n v="1"/>
    <x v="321"/>
    <s v="Color"/>
    <x v="4"/>
    <s v="English"/>
    <x v="0"/>
    <x v="2"/>
    <s v="Isaiah Washington"/>
    <s v="Steve Beck"/>
    <n v="534"/>
    <n v="1083"/>
    <n v="17"/>
    <n v="0"/>
    <n v="5.5"/>
    <n v="156"/>
    <n v="91"/>
    <n v="30079316"/>
    <n v="35000000"/>
  </r>
  <r>
    <s v="Half Past Dead"/>
    <n v="1"/>
    <x v="322"/>
    <s v="Color"/>
    <x v="5"/>
    <s v="English"/>
    <x v="3"/>
    <x v="1"/>
    <s v="Claudia Christian"/>
    <s v="Don Michael Paul"/>
    <n v="462"/>
    <n v="1855"/>
    <n v="70"/>
    <n v="564"/>
    <n v="4.5999999999999996"/>
    <n v="58"/>
    <n v="98"/>
    <n v="15361537"/>
    <n v="13000000"/>
  </r>
  <r>
    <s v="Halloween: Resurrection"/>
    <n v="1"/>
    <x v="323"/>
    <s v="Color"/>
    <x v="1"/>
    <s v="English"/>
    <x v="0"/>
    <x v="2"/>
    <s v="Jamie Lee Curtis"/>
    <s v="Rick Rosenthal"/>
    <n v="2000"/>
    <n v="5440"/>
    <n v="28"/>
    <n v="0"/>
    <n v="4.0999999999999996"/>
    <n v="151"/>
    <n v="94"/>
    <n v="30259652"/>
    <n v="15000000"/>
  </r>
  <r>
    <s v="Harry Potter and the Chamber of Secrets"/>
    <n v="1"/>
    <x v="324"/>
    <s v="Color"/>
    <x v="0"/>
    <s v="English"/>
    <x v="1"/>
    <x v="4"/>
    <s v="Daniel Radcliffe"/>
    <s v="Chris Columbus"/>
    <n v="11000"/>
    <n v="35672"/>
    <n v="0"/>
    <n v="0"/>
    <n v="7.4"/>
    <n v="232"/>
    <n v="174"/>
    <n v="261970615"/>
    <n v="100000000"/>
  </r>
  <r>
    <s v="Hart's War"/>
    <n v="1"/>
    <x v="325"/>
    <s v="Color"/>
    <x v="2"/>
    <s v="English"/>
    <x v="0"/>
    <x v="2"/>
    <s v="Bruce Willis"/>
    <s v="Gregory Hoblit"/>
    <n v="13000"/>
    <n v="15916"/>
    <n v="40"/>
    <n v="997"/>
    <n v="6.3"/>
    <n v="112"/>
    <n v="125"/>
    <n v="19076815"/>
    <n v="60000000"/>
  </r>
  <r>
    <s v="Hero"/>
    <n v="1"/>
    <x v="326"/>
    <s v="Black and White"/>
    <x v="5"/>
    <s v="Mandarin"/>
    <x v="19"/>
    <x v="1"/>
    <s v="Jet Li"/>
    <s v="Yimou Zhang"/>
    <n v="5000"/>
    <n v="6229"/>
    <n v="611"/>
    <n v="0"/>
    <n v="7.9"/>
    <n v="283"/>
    <n v="80"/>
    <n v="84961"/>
    <n v="31000000"/>
  </r>
  <r>
    <s v="Hey Arnold! The Movie"/>
    <n v="1"/>
    <x v="327"/>
    <s v="Color"/>
    <x v="0"/>
    <s v="English"/>
    <x v="0"/>
    <x v="4"/>
    <s v="Jennifer Jason Leigh"/>
    <s v="Tuck Tucker"/>
    <n v="1000"/>
    <n v="3752"/>
    <n v="14"/>
    <n v="227"/>
    <n v="5.9"/>
    <n v="33"/>
    <n v="76"/>
    <n v="13684949"/>
    <n v="3000000"/>
  </r>
  <r>
    <s v="High Crimes"/>
    <n v="1"/>
    <x v="306"/>
    <s v="Color"/>
    <x v="3"/>
    <s v="English"/>
    <x v="0"/>
    <x v="1"/>
    <s v="Morgan Freeman"/>
    <s v="Carl Franklin"/>
    <n v="11000"/>
    <n v="15571"/>
    <n v="73"/>
    <n v="893"/>
    <n v="6.3"/>
    <n v="114"/>
    <n v="115"/>
    <n v="41543207"/>
    <n v="42000000"/>
  </r>
  <r>
    <s v="Hollywood Ending"/>
    <n v="1"/>
    <x v="328"/>
    <s v="Color"/>
    <x v="1"/>
    <s v="English"/>
    <x v="0"/>
    <x v="1"/>
    <s v="Woody Allen"/>
    <s v="Woody Allen"/>
    <n v="11000"/>
    <n v="12766"/>
    <n v="11000"/>
    <n v="762"/>
    <n v="6.6"/>
    <n v="109"/>
    <n v="112"/>
    <n v="4839383"/>
    <n v="16000000"/>
  </r>
  <r>
    <s v="I Spy"/>
    <n v="1"/>
    <x v="329"/>
    <s v="Color"/>
    <x v="5"/>
    <s v="English"/>
    <x v="0"/>
    <x v="1"/>
    <s v="Gary Cole"/>
    <s v="Betty Thomas"/>
    <n v="989"/>
    <n v="1576"/>
    <n v="84"/>
    <n v="531"/>
    <n v="5.4"/>
    <n v="105"/>
    <n v="97"/>
    <n v="33105600"/>
    <n v="70000000"/>
  </r>
  <r>
    <s v="Ice Age"/>
    <n v="1"/>
    <x v="330"/>
    <s v="Color"/>
    <x v="0"/>
    <s v="English"/>
    <x v="0"/>
    <x v="4"/>
    <s v="Goran Visnjic"/>
    <s v="Chris Wedge"/>
    <n v="1000"/>
    <n v="5437"/>
    <n v="77"/>
    <n v="3000"/>
    <n v="7.6"/>
    <n v="193"/>
    <n v="103"/>
    <n v="176387405"/>
    <n v="59000000"/>
  </r>
  <r>
    <s v="Igby Goes Down"/>
    <n v="1"/>
    <x v="331"/>
    <s v="Color"/>
    <x v="1"/>
    <s v="English"/>
    <x v="0"/>
    <x v="2"/>
    <s v="Kieran Culkin"/>
    <s v="Burr Steers"/>
    <n v="1000"/>
    <n v="2478"/>
    <n v="23"/>
    <n v="838"/>
    <n v="7"/>
    <n v="136"/>
    <n v="99"/>
    <n v="4681503"/>
    <n v="9000000"/>
  </r>
  <r>
    <s v="Insomnia"/>
    <n v="1"/>
    <x v="332"/>
    <s v="Color"/>
    <x v="2"/>
    <s v="English"/>
    <x v="0"/>
    <x v="2"/>
    <s v="Al Pacino"/>
    <s v="Christopher Nolan"/>
    <n v="14000"/>
    <n v="15658"/>
    <n v="22000"/>
    <n v="0"/>
    <n v="7.2"/>
    <n v="185"/>
    <n v="118"/>
    <n v="67263182"/>
    <n v="46000000"/>
  </r>
  <r>
    <s v="Interview with the Assassin"/>
    <n v="1"/>
    <x v="333"/>
    <s v="Color"/>
    <x v="2"/>
    <s v="English"/>
    <x v="0"/>
    <x v="2"/>
    <s v="Raymond J. Barry"/>
    <s v="Neil Burger"/>
    <n v="108"/>
    <n v="243"/>
    <n v="168"/>
    <n v="163"/>
    <n v="6.6"/>
    <n v="31"/>
    <n v="88"/>
    <n v="47329"/>
    <n v="750000"/>
  </r>
  <r>
    <s v="Jackass: The Movie"/>
    <n v="1"/>
    <x v="319"/>
    <s v="Color"/>
    <x v="1"/>
    <s v="English"/>
    <x v="0"/>
    <x v="2"/>
    <s v="Bam Margera"/>
    <s v="Jeff Tremaine"/>
    <n v="608"/>
    <n v="1770"/>
    <n v="79"/>
    <n v="0"/>
    <n v="6.6"/>
    <n v="106"/>
    <n v="87"/>
    <n v="64267897"/>
    <n v="5000000"/>
  </r>
  <r>
    <s v="John Q"/>
    <n v="1"/>
    <x v="274"/>
    <s v="Color"/>
    <x v="3"/>
    <s v="English"/>
    <x v="0"/>
    <x v="1"/>
    <s v="Denzel Washington"/>
    <s v="Nick Cassavetes"/>
    <n v="18000"/>
    <n v="20970"/>
    <n v="415"/>
    <n v="0"/>
    <n v="7"/>
    <n v="129"/>
    <n v="116"/>
    <n v="71026631"/>
    <n v="36000000"/>
  </r>
  <r>
    <s v="Jonah: A VeggieTales Movie"/>
    <n v="1"/>
    <x v="310"/>
    <s v="Color"/>
    <x v="0"/>
    <s v="English"/>
    <x v="0"/>
    <x v="0"/>
    <s v="Phil Vischer"/>
    <s v="Mike Nawrocki"/>
    <n v="23"/>
    <n v="49"/>
    <n v="12"/>
    <n v="184"/>
    <n v="6.6"/>
    <n v="38"/>
    <n v="82"/>
    <n v="25571351"/>
    <n v="14000000"/>
  </r>
  <r>
    <s v="Juwanna Mann"/>
    <n v="1"/>
    <x v="333"/>
    <s v="Color"/>
    <x v="1"/>
    <s v="English"/>
    <x v="0"/>
    <x v="1"/>
    <s v="Vivica A. Fox"/>
    <s v="Jesse Vaughan"/>
    <n v="890"/>
    <n v="3104"/>
    <n v="10"/>
    <n v="939"/>
    <n v="4.5"/>
    <n v="32"/>
    <n v="91"/>
    <n v="13571817"/>
    <n v="15600000"/>
  </r>
  <r>
    <s v="K-19: The Widowmaker"/>
    <n v="1"/>
    <x v="334"/>
    <s v="Color"/>
    <x v="2"/>
    <s v="English"/>
    <x v="1"/>
    <x v="1"/>
    <s v="Liam Neeson"/>
    <s v="Kathryn Bigelow"/>
    <n v="14000"/>
    <n v="15149"/>
    <n v="0"/>
    <n v="0"/>
    <n v="6.7"/>
    <n v="136"/>
    <n v="138"/>
    <n v="35168677"/>
    <n v="100000000"/>
  </r>
  <r>
    <s v="Kung Pow: Enter the Fist"/>
    <n v="1"/>
    <x v="335"/>
    <s v="Color"/>
    <x v="5"/>
    <s v="English"/>
    <x v="0"/>
    <x v="1"/>
    <s v="Steve Oedekerk"/>
    <s v="Steve Oedekerk"/>
    <n v="176"/>
    <n v="361"/>
    <n v="176"/>
    <n v="0"/>
    <n v="6.2"/>
    <n v="63"/>
    <n v="81"/>
    <n v="16033556"/>
    <n v="10000000"/>
  </r>
  <r>
    <s v="L'auberge espagnole"/>
    <n v="1"/>
    <x v="336"/>
    <s v="Color"/>
    <x v="1"/>
    <s v="French"/>
    <x v="4"/>
    <x v="2"/>
    <s v="Romain Duris"/>
    <s v="CÃ©dric Klapisch"/>
    <n v="809"/>
    <n v="1858"/>
    <n v="82"/>
    <n v="0"/>
    <n v="7.3"/>
    <n v="88"/>
    <n v="111"/>
    <n v="3895664"/>
    <n v="5300000"/>
  </r>
  <r>
    <s v="Life or Something Like It"/>
    <n v="1"/>
    <x v="290"/>
    <s v="Color"/>
    <x v="1"/>
    <s v="English"/>
    <x v="0"/>
    <x v="1"/>
    <s v="Angelina Jolie Pitt"/>
    <s v="Stephen Herek"/>
    <n v="11000"/>
    <n v="12566"/>
    <n v="65"/>
    <n v="835"/>
    <n v="5.8"/>
    <n v="86"/>
    <n v="103"/>
    <n v="14448589"/>
    <n v="40000000"/>
  </r>
  <r>
    <s v="Like Mike"/>
    <n v="1"/>
    <x v="337"/>
    <s v="Color"/>
    <x v="1"/>
    <s v="English"/>
    <x v="0"/>
    <x v="4"/>
    <s v="Brenda Song"/>
    <s v="John Schultz"/>
    <n v="1000"/>
    <n v="3679"/>
    <n v="13"/>
    <n v="1000"/>
    <n v="5.0999999999999996"/>
    <n v="39"/>
    <n v="99"/>
    <n v="51432423"/>
    <n v="30000000"/>
  </r>
  <r>
    <s v="Lilo &amp; Stitch"/>
    <n v="1"/>
    <x v="264"/>
    <s v="Color"/>
    <x v="0"/>
    <s v="English"/>
    <x v="0"/>
    <x v="4"/>
    <s v="Tia Carrere"/>
    <s v="Dean DeBlois"/>
    <n v="1000"/>
    <n v="3112"/>
    <n v="255"/>
    <n v="0"/>
    <n v="7.2"/>
    <n v="180"/>
    <n v="85"/>
    <n v="145771527"/>
    <n v="80000000"/>
  </r>
  <r>
    <s v="Maid in Manhattan"/>
    <n v="1"/>
    <x v="338"/>
    <s v="Color"/>
    <x v="1"/>
    <s v="English"/>
    <x v="0"/>
    <x v="1"/>
    <s v="Bob Hoskins"/>
    <s v="Wayne Wang"/>
    <n v="5000"/>
    <n v="7184"/>
    <n v="61"/>
    <n v="0"/>
    <n v="5.0999999999999996"/>
    <n v="114"/>
    <n v="105"/>
    <n v="93815117"/>
    <n v="55000000"/>
  </r>
  <r>
    <s v="Martin Lawrence Live: Runteldat"/>
    <n v="1"/>
    <x v="339"/>
    <s v="Color"/>
    <x v="6"/>
    <s v="English"/>
    <x v="0"/>
    <x v="2"/>
    <s v="Nancy O'Dell"/>
    <s v="David Raynr"/>
    <n v="71"/>
    <n v="159"/>
    <n v="9"/>
    <n v="63"/>
    <n v="5.4"/>
    <n v="24"/>
    <n v="113"/>
    <n v="19184015"/>
    <n v="3000000"/>
  </r>
  <r>
    <s v="May"/>
    <n v="1"/>
    <x v="340"/>
    <s v="Color"/>
    <x v="2"/>
    <s v="English"/>
    <x v="0"/>
    <x v="2"/>
    <s v="James Duval"/>
    <s v="Lucky McKee"/>
    <n v="701"/>
    <n v="2489"/>
    <n v="75"/>
    <n v="0"/>
    <n v="6.7"/>
    <n v="114"/>
    <n v="93"/>
    <n v="145540"/>
    <n v="500000"/>
  </r>
  <r>
    <s v="Men in Black II"/>
    <n v="1"/>
    <x v="341"/>
    <s v="Color"/>
    <x v="5"/>
    <s v="English"/>
    <x v="0"/>
    <x v="1"/>
    <s v="Will Smith"/>
    <s v="Barry Sonnenfeld"/>
    <n v="10000"/>
    <n v="14823"/>
    <n v="188"/>
    <n v="2000"/>
    <n v="6.1"/>
    <n v="208"/>
    <n v="88"/>
    <n v="190418803"/>
    <n v="140000000"/>
  </r>
  <r>
    <s v="Men with Brooms"/>
    <n v="1"/>
    <x v="342"/>
    <s v="Color"/>
    <x v="1"/>
    <s v="English"/>
    <x v="12"/>
    <x v="2"/>
    <s v="Molly Parker"/>
    <s v="Paul Gross"/>
    <n v="611"/>
    <n v="1834"/>
    <n v="329"/>
    <n v="0"/>
    <n v="6"/>
    <n v="9"/>
    <n v="102"/>
    <n v="4239767"/>
    <n v="7500000"/>
  </r>
  <r>
    <s v="Minority Report"/>
    <n v="1"/>
    <x v="343"/>
    <s v="Color"/>
    <x v="5"/>
    <s v="English"/>
    <x v="0"/>
    <x v="1"/>
    <s v="Tom Cruise"/>
    <s v="Steven Spielberg"/>
    <n v="10000"/>
    <n v="12546"/>
    <n v="14000"/>
    <n v="0"/>
    <n v="7.7"/>
    <n v="252"/>
    <n v="145"/>
    <n v="132014112"/>
    <n v="102000000"/>
  </r>
  <r>
    <s v="Mondays in the Sun"/>
    <n v="1"/>
    <x v="344"/>
    <s v="Color"/>
    <x v="1"/>
    <s v="Spanish"/>
    <x v="20"/>
    <x v="2"/>
    <s v="Luis Tosar"/>
    <s v="Fernando LeÃ³n de Aranoa"/>
    <n v="331"/>
    <n v="387"/>
    <n v="58"/>
    <n v="0"/>
    <n v="7.7"/>
    <n v="64"/>
    <n v="113"/>
    <n v="146402"/>
    <n v="4000000"/>
  </r>
  <r>
    <s v="Moonlight Mile"/>
    <n v="1"/>
    <x v="345"/>
    <s v="Color"/>
    <x v="2"/>
    <s v="English"/>
    <x v="0"/>
    <x v="1"/>
    <s v="Jake Gyllenhaal"/>
    <s v="Brad Silberling"/>
    <n v="15000"/>
    <n v="16692"/>
    <n v="52"/>
    <n v="365"/>
    <n v="6.7"/>
    <n v="111"/>
    <n v="112"/>
    <n v="6830957"/>
    <n v="21000000"/>
  </r>
  <r>
    <s v="Mr. Deeds"/>
    <n v="1"/>
    <x v="346"/>
    <s v="Color"/>
    <x v="1"/>
    <s v="English"/>
    <x v="0"/>
    <x v="1"/>
    <s v="Steve Buscemi"/>
    <s v="Steven Brill"/>
    <n v="12000"/>
    <n v="26826"/>
    <n v="65"/>
    <n v="0"/>
    <n v="5.8"/>
    <n v="117"/>
    <n v="96"/>
    <n v="126203320"/>
    <n v="50000000"/>
  </r>
  <r>
    <s v="Murder by Numbers"/>
    <n v="1"/>
    <x v="347"/>
    <s v="Color"/>
    <x v="3"/>
    <s v="English"/>
    <x v="0"/>
    <x v="2"/>
    <s v="Ryan Gosling"/>
    <s v="Barbet Schroeder"/>
    <n v="33000"/>
    <n v="34606"/>
    <n v="58"/>
    <n v="0"/>
    <n v="6.1"/>
    <n v="136"/>
    <n v="115"/>
    <n v="31874869"/>
    <n v="50000000"/>
  </r>
  <r>
    <s v="My Big Fat Greek Wedding"/>
    <n v="1"/>
    <x v="348"/>
    <s v="Color"/>
    <x v="1"/>
    <s v="English"/>
    <x v="0"/>
    <x v="4"/>
    <s v="Nia Vardalos"/>
    <s v="Joel Zwick"/>
    <n v="567"/>
    <n v="1495"/>
    <n v="38"/>
    <n v="5000"/>
    <n v="6.6"/>
    <n v="168"/>
    <n v="95"/>
    <n v="241437427"/>
    <n v="5000000"/>
  </r>
  <r>
    <s v="Narc"/>
    <n v="1"/>
    <x v="349"/>
    <s v="Color"/>
    <x v="3"/>
    <s v="English"/>
    <x v="0"/>
    <x v="2"/>
    <s v="Jason Patric"/>
    <s v="Joe Carnahan"/>
    <n v="673"/>
    <n v="1442"/>
    <n v="248"/>
    <n v="1000"/>
    <n v="7.2"/>
    <n v="127"/>
    <n v="105"/>
    <n v="10460089"/>
    <n v="7500000"/>
  </r>
  <r>
    <s v="Nicholas Nickleby"/>
    <n v="1"/>
    <x v="335"/>
    <s v="Color"/>
    <x v="2"/>
    <s v="English"/>
    <x v="1"/>
    <x v="4"/>
    <s v="Charlie Hunnam"/>
    <s v="Douglas McGrath"/>
    <n v="16000"/>
    <n v="29177"/>
    <n v="41"/>
    <n v="0"/>
    <n v="7.2"/>
    <n v="80"/>
    <n v="132"/>
    <n v="1309849"/>
    <n v="10000000"/>
  </r>
  <r>
    <s v="One Hour Photo"/>
    <n v="1"/>
    <x v="290"/>
    <s v="Color"/>
    <x v="2"/>
    <s v="English"/>
    <x v="0"/>
    <x v="2"/>
    <s v="Robin Williams"/>
    <s v="Mark Romanek"/>
    <n v="49000"/>
    <n v="52138"/>
    <n v="132"/>
    <n v="0"/>
    <n v="6.8"/>
    <n v="207"/>
    <n v="96"/>
    <n v="31597131"/>
    <n v="12000000"/>
  </r>
  <r>
    <s v="Panic Room"/>
    <n v="1"/>
    <x v="350"/>
    <s v="Color"/>
    <x v="3"/>
    <s v="English"/>
    <x v="0"/>
    <x v="2"/>
    <s v="Kristen Stewart"/>
    <s v="David Fincher"/>
    <n v="17000"/>
    <n v="18141"/>
    <n v="21000"/>
    <n v="0"/>
    <n v="6.8"/>
    <n v="233"/>
    <n v="112"/>
    <n v="95308367"/>
    <n v="48000000"/>
  </r>
  <r>
    <s v="People I Know"/>
    <n v="1"/>
    <x v="351"/>
    <s v="Color"/>
    <x v="3"/>
    <s v="English"/>
    <x v="0"/>
    <x v="2"/>
    <s v="Al Pacino"/>
    <s v="Daniel Algrant"/>
    <n v="14000"/>
    <n v="15612"/>
    <n v="3"/>
    <n v="217"/>
    <n v="5.5"/>
    <n v="42"/>
    <n v="100"/>
    <n v="121972"/>
    <n v="22000000"/>
  </r>
  <r>
    <s v="Phone Booth"/>
    <n v="1"/>
    <x v="352"/>
    <s v="Color"/>
    <x v="3"/>
    <s v="English"/>
    <x v="0"/>
    <x v="2"/>
    <s v="Radha Mitchell"/>
    <s v="Joel Schumacher"/>
    <n v="991"/>
    <n v="2562"/>
    <n v="541"/>
    <n v="0"/>
    <n v="7.1"/>
    <n v="216"/>
    <n v="81"/>
    <n v="46563158"/>
    <n v="13000000"/>
  </r>
  <r>
    <s v="Poolhall Junkies"/>
    <n v="1"/>
    <x v="353"/>
    <s v="Color"/>
    <x v="2"/>
    <s v="English"/>
    <x v="0"/>
    <x v="2"/>
    <s v="Chazz Palminteri"/>
    <s v="Mars Callahan"/>
    <n v="979"/>
    <n v="3130"/>
    <n v="60"/>
    <n v="872"/>
    <n v="7"/>
    <n v="41"/>
    <n v="99"/>
    <n v="562059"/>
    <n v="4000000"/>
  </r>
  <r>
    <s v="Punch-Drunk Love"/>
    <n v="1"/>
    <x v="354"/>
    <s v="Color"/>
    <x v="1"/>
    <s v="English"/>
    <x v="0"/>
    <x v="2"/>
    <s v="Adam Sandler"/>
    <s v="Paul Thomas Anderson"/>
    <n v="11000"/>
    <n v="11994"/>
    <n v="0"/>
    <n v="0"/>
    <n v="7.3"/>
    <n v="251"/>
    <n v="95"/>
    <n v="17791031"/>
    <n v="25000000"/>
  </r>
  <r>
    <s v="Queen of the Damned"/>
    <n v="1"/>
    <x v="270"/>
    <s v="Color"/>
    <x v="2"/>
    <s v="English"/>
    <x v="0"/>
    <x v="2"/>
    <s v="Aaliyah"/>
    <s v="Michael Rymer"/>
    <n v="775"/>
    <n v="3001"/>
    <n v="48"/>
    <n v="0"/>
    <n v="5.2"/>
    <n v="137"/>
    <n v="101"/>
    <n v="30307804"/>
    <n v="35000000"/>
  </r>
  <r>
    <s v="Rabbit-Proof Fence"/>
    <n v="1"/>
    <x v="355"/>
    <s v="Color"/>
    <x v="0"/>
    <s v="Aboriginal"/>
    <x v="9"/>
    <x v="4"/>
    <s v="Roy Billing"/>
    <s v="Phillip Noyce"/>
    <n v="116"/>
    <n v="312"/>
    <n v="176"/>
    <n v="0"/>
    <n v="7.5"/>
    <n v="74"/>
    <n v="94"/>
    <n v="6165429"/>
    <n v="6000000"/>
  </r>
  <r>
    <s v="Raising Victor Vargas"/>
    <n v="1"/>
    <x v="356"/>
    <s v="Color"/>
    <x v="2"/>
    <s v="English"/>
    <x v="4"/>
    <x v="2"/>
    <s v="Victor Rasuk"/>
    <s v="Peter Sollett"/>
    <n v="302"/>
    <n v="663"/>
    <n v="6"/>
    <n v="219"/>
    <n v="7.2"/>
    <n v="59"/>
    <n v="88"/>
    <n v="2073984"/>
    <n v="800000"/>
  </r>
  <r>
    <s v="Real Women Have Curves"/>
    <n v="1"/>
    <x v="357"/>
    <s v="Color"/>
    <x v="1"/>
    <s v="English"/>
    <x v="0"/>
    <x v="1"/>
    <s v="America Ferrera"/>
    <s v="Patricia Cardoso"/>
    <n v="953"/>
    <n v="2510"/>
    <n v="15"/>
    <n v="595"/>
    <n v="7"/>
    <n v="75"/>
    <n v="90"/>
    <n v="5844929"/>
    <n v="3000000"/>
  </r>
  <r>
    <s v="Red Dragon"/>
    <n v="1"/>
    <x v="347"/>
    <s v="Color"/>
    <x v="3"/>
    <s v="English"/>
    <x v="3"/>
    <x v="2"/>
    <s v="Philip Seymour Hoffman"/>
    <s v="Brett Ratner"/>
    <n v="22000"/>
    <n v="35867"/>
    <n v="420"/>
    <n v="0"/>
    <n v="7.2"/>
    <n v="210"/>
    <n v="124"/>
    <n v="92930005"/>
    <n v="78000000"/>
  </r>
  <r>
    <s v="Reign of Fire"/>
    <n v="1"/>
    <x v="294"/>
    <s v="Color"/>
    <x v="5"/>
    <s v="English"/>
    <x v="0"/>
    <x v="1"/>
    <s v="Christian Bale"/>
    <s v="Rob Bowman"/>
    <n v="23000"/>
    <n v="53024"/>
    <n v="38"/>
    <n v="0"/>
    <n v="6.2"/>
    <n v="138"/>
    <n v="101"/>
    <n v="43060566"/>
    <n v="60000000"/>
  </r>
  <r>
    <s v="Resident Evil"/>
    <n v="1"/>
    <x v="316"/>
    <s v="Color"/>
    <x v="5"/>
    <s v="English"/>
    <x v="1"/>
    <x v="2"/>
    <s v="Milla Jovovich"/>
    <s v="Paul W.S. Anderson"/>
    <n v="14000"/>
    <n v="17902"/>
    <n v="545"/>
    <n v="0"/>
    <n v="6.7"/>
    <n v="226"/>
    <n v="100"/>
    <n v="39532308"/>
    <n v="33000000"/>
  </r>
  <r>
    <s v="Return to Never Land"/>
    <n v="1"/>
    <x v="358"/>
    <s v="Color"/>
    <x v="0"/>
    <s v="English"/>
    <x v="0"/>
    <x v="0"/>
    <s v="Roger Rees"/>
    <s v="Robin Budd"/>
    <n v="1000"/>
    <n v="3402"/>
    <n v="2"/>
    <n v="302"/>
    <n v="5.8"/>
    <n v="80"/>
    <n v="72"/>
    <n v="48423368"/>
    <n v="20000000"/>
  </r>
  <r>
    <s v="Road to Perdition"/>
    <n v="1"/>
    <x v="359"/>
    <s v="Color"/>
    <x v="3"/>
    <s v="English"/>
    <x v="0"/>
    <x v="2"/>
    <s v="Tom Hanks"/>
    <s v="Sam Mendes"/>
    <n v="15000"/>
    <n v="16828"/>
    <n v="0"/>
    <n v="0"/>
    <n v="7.7"/>
    <n v="226"/>
    <n v="117"/>
    <n v="104054514"/>
    <n v="80000000"/>
  </r>
  <r>
    <s v="Rollerball"/>
    <n v="1"/>
    <x v="360"/>
    <s v="Color"/>
    <x v="5"/>
    <s v="English"/>
    <x v="0"/>
    <x v="2"/>
    <s v="LL Cool J"/>
    <s v="John McTiernan"/>
    <n v="1000"/>
    <n v="2763"/>
    <n v="323"/>
    <n v="584"/>
    <n v="3"/>
    <n v="151"/>
    <n v="98"/>
    <n v="18990542"/>
    <n v="70000000"/>
  </r>
  <r>
    <s v="Scooby-Doo"/>
    <n v="1"/>
    <x v="361"/>
    <s v="Color"/>
    <x v="0"/>
    <s v="English"/>
    <x v="0"/>
    <x v="4"/>
    <s v="Sarah Michelle Gellar"/>
    <s v="Raja Gosnell"/>
    <n v="4000"/>
    <n v="6355"/>
    <n v="67"/>
    <n v="0"/>
    <n v="4.9000000000000004"/>
    <n v="138"/>
    <n v="86"/>
    <n v="153288182"/>
    <n v="84000000"/>
  </r>
  <r>
    <s v="Secretary"/>
    <n v="1"/>
    <x v="362"/>
    <s v="Color"/>
    <x v="1"/>
    <s v="English"/>
    <x v="0"/>
    <x v="2"/>
    <s v="Jeremy Davies"/>
    <s v="Steven Shainberg"/>
    <n v="769"/>
    <n v="2251"/>
    <n v="30"/>
    <n v="15000"/>
    <n v="7.1"/>
    <n v="163"/>
    <n v="104"/>
    <n v="4046737"/>
    <n v="4000000"/>
  </r>
  <r>
    <s v="Serving Sara"/>
    <n v="1"/>
    <x v="363"/>
    <s v="Color"/>
    <x v="1"/>
    <s v="English"/>
    <x v="3"/>
    <x v="1"/>
    <s v="Matthew Perry"/>
    <s v="Reginald Hudlin"/>
    <n v="2000"/>
    <n v="4169"/>
    <n v="71"/>
    <n v="201"/>
    <n v="5.3"/>
    <n v="64"/>
    <n v="99"/>
    <n v="16930185"/>
    <n v="29000000"/>
  </r>
  <r>
    <s v="Signs"/>
    <n v="1"/>
    <x v="340"/>
    <s v="Color"/>
    <x v="2"/>
    <s v="English"/>
    <x v="0"/>
    <x v="1"/>
    <s v="Rory Culkin"/>
    <s v="M. Night Shyamalan"/>
    <n v="710"/>
    <n v="1675"/>
    <n v="0"/>
    <n v="0"/>
    <n v="6.7"/>
    <n v="208"/>
    <n v="106"/>
    <n v="227965690"/>
    <n v="72000000"/>
  </r>
  <r>
    <s v="Slackers"/>
    <n v="1"/>
    <x v="317"/>
    <s v="Color"/>
    <x v="1"/>
    <s v="English"/>
    <x v="12"/>
    <x v="2"/>
    <s v="Jaime King"/>
    <s v="Dewey Nicks"/>
    <n v="960"/>
    <n v="2415"/>
    <n v="4"/>
    <n v="405"/>
    <n v="5.3"/>
    <n v="66"/>
    <n v="86"/>
    <n v="4814244"/>
    <n v="11000000"/>
  </r>
  <r>
    <s v="Snow Dogs"/>
    <n v="1"/>
    <x v="305"/>
    <s v="Color"/>
    <x v="0"/>
    <s v="English"/>
    <x v="12"/>
    <x v="4"/>
    <s v="James Coburn"/>
    <s v="Brian Levant"/>
    <n v="773"/>
    <n v="2916"/>
    <n v="32"/>
    <n v="0"/>
    <n v="5.0999999999999996"/>
    <n v="67"/>
    <n v="99"/>
    <n v="81150692"/>
    <n v="35000000"/>
  </r>
  <r>
    <s v="Sorority Boys"/>
    <n v="1"/>
    <x v="291"/>
    <s v="Color"/>
    <x v="1"/>
    <s v="English"/>
    <x v="0"/>
    <x v="2"/>
    <s v="Heather Matarazzo"/>
    <s v="Wallace Wolodarsky"/>
    <n v="529"/>
    <n v="2393"/>
    <n v="32"/>
    <n v="507"/>
    <n v="5.4"/>
    <n v="53"/>
    <n v="93"/>
    <n v="10198766"/>
    <n v="12000000"/>
  </r>
  <r>
    <s v="Spider"/>
    <n v="1"/>
    <x v="364"/>
    <s v="Color"/>
    <x v="2"/>
    <s v="English"/>
    <x v="12"/>
    <x v="2"/>
    <s v="Miranda Richardson"/>
    <s v="David Cronenberg"/>
    <n v="530"/>
    <n v="1381"/>
    <n v="0"/>
    <n v="0"/>
    <n v="6.8"/>
    <n v="157"/>
    <n v="98"/>
    <n v="1641788"/>
    <n v="8000000"/>
  </r>
  <r>
    <s v="Spider-Man"/>
    <n v="1"/>
    <x v="365"/>
    <s v="Color"/>
    <x v="5"/>
    <s v="English"/>
    <x v="0"/>
    <x v="1"/>
    <s v="J.K. Simmons"/>
    <s v="Sam Raimi"/>
    <n v="24000"/>
    <n v="40484"/>
    <n v="0"/>
    <n v="5000"/>
    <n v="7.3"/>
    <n v="291"/>
    <n v="121"/>
    <n v="403706375"/>
    <n v="139000000"/>
  </r>
  <r>
    <s v="Spirit: Stallion of the Cimarron"/>
    <n v="1"/>
    <x v="338"/>
    <s v="Color"/>
    <x v="0"/>
    <s v="English"/>
    <x v="0"/>
    <x v="0"/>
    <s v="Matt Damon"/>
    <s v="Kelly Asbury"/>
    <n v="13000"/>
    <n v="14261"/>
    <n v="21"/>
    <n v="4000"/>
    <n v="7"/>
    <n v="106"/>
    <n v="83"/>
    <n v="73215310"/>
    <n v="80000000"/>
  </r>
  <r>
    <s v="Spun"/>
    <n v="1"/>
    <x v="289"/>
    <s v="Color"/>
    <x v="1"/>
    <s v="English"/>
    <x v="0"/>
    <x v="2"/>
    <s v="Patrick Fugit"/>
    <s v="Jonas Ã…kerlund"/>
    <n v="835"/>
    <n v="2110"/>
    <n v="68"/>
    <n v="3000"/>
    <n v="6.8"/>
    <n v="92"/>
    <n v="106"/>
    <n v="410241"/>
    <n v="2000000"/>
  </r>
  <r>
    <s v="Spy Kids 2: Island of Lost Dreams"/>
    <n v="1"/>
    <x v="366"/>
    <s v="Color"/>
    <x v="5"/>
    <s v="English"/>
    <x v="0"/>
    <x v="4"/>
    <s v="Steve Buscemi"/>
    <s v="Robert Rodriguez"/>
    <n v="12000"/>
    <n v="18291"/>
    <n v="0"/>
    <n v="478"/>
    <n v="5.0999999999999996"/>
    <n v="103"/>
    <n v="100"/>
    <n v="85570368"/>
    <n v="38000000"/>
  </r>
  <r>
    <s v="Star Trek: Nemesis"/>
    <n v="1"/>
    <x v="367"/>
    <s v="Color"/>
    <x v="5"/>
    <s v="English"/>
    <x v="0"/>
    <x v="1"/>
    <s v="Tom Hardy"/>
    <s v="Stuart Baird"/>
    <n v="27000"/>
    <n v="31224"/>
    <n v="53"/>
    <n v="0"/>
    <n v="6.4"/>
    <n v="172"/>
    <n v="116"/>
    <n v="43119879"/>
    <n v="60000000"/>
  </r>
  <r>
    <s v="Star Wars: Episode II - Attack of the Clones"/>
    <n v="1"/>
    <x v="368"/>
    <s v="Color"/>
    <x v="5"/>
    <s v="English"/>
    <x v="0"/>
    <x v="4"/>
    <s v="Natalie Portman"/>
    <s v="George Lucas"/>
    <n v="20000"/>
    <n v="42990"/>
    <n v="0"/>
    <n v="0"/>
    <n v="6.7"/>
    <n v="284"/>
    <n v="142"/>
    <n v="310675583"/>
    <n v="115000000"/>
  </r>
  <r>
    <s v="Stealing Harvard"/>
    <n v="1"/>
    <x v="369"/>
    <s v="Color"/>
    <x v="1"/>
    <s v="English"/>
    <x v="0"/>
    <x v="1"/>
    <s v="Martin Starr"/>
    <s v="Bruce McCulloch"/>
    <n v="985"/>
    <n v="3065"/>
    <n v="54"/>
    <n v="215"/>
    <n v="5.0999999999999996"/>
    <n v="52"/>
    <n v="85"/>
    <n v="13973532"/>
    <n v="25000000"/>
  </r>
  <r>
    <s v="Stolen Summer"/>
    <n v="1"/>
    <x v="370"/>
    <s v="Color"/>
    <x v="2"/>
    <s v="English"/>
    <x v="0"/>
    <x v="4"/>
    <s v="Brian Dennehy"/>
    <s v="Pete Jones"/>
    <n v="954"/>
    <n v="3901"/>
    <n v="18"/>
    <n v="304"/>
    <n v="6.5"/>
    <n v="31"/>
    <n v="91"/>
    <n v="119841"/>
    <n v="1500000"/>
  </r>
  <r>
    <s v="Stuart Little 2"/>
    <n v="1"/>
    <x v="371"/>
    <s v="Color"/>
    <x v="0"/>
    <s v="English"/>
    <x v="0"/>
    <x v="4"/>
    <s v="Nathan Lane"/>
    <s v="Rob Minkoff"/>
    <n v="886"/>
    <n v="2682"/>
    <n v="50"/>
    <n v="459"/>
    <n v="5.4"/>
    <n v="71"/>
    <n v="77"/>
    <n v="64736114"/>
    <n v="120000000"/>
  </r>
  <r>
    <s v="Sunshine State"/>
    <n v="1"/>
    <x v="372"/>
    <s v="Color"/>
    <x v="2"/>
    <s v="English"/>
    <x v="0"/>
    <x v="1"/>
    <s v="Miguel Ferrer"/>
    <s v="John Sayles"/>
    <n v="688"/>
    <n v="2584"/>
    <n v="407"/>
    <n v="160"/>
    <n v="6.9"/>
    <n v="68"/>
    <n v="141"/>
    <n v="3064356"/>
    <n v="5600000"/>
  </r>
  <r>
    <s v="Sweet Home Alabama"/>
    <n v="1"/>
    <x v="373"/>
    <s v="Color"/>
    <x v="1"/>
    <s v="English"/>
    <x v="0"/>
    <x v="1"/>
    <s v="Ethan Embry"/>
    <s v="Andy Tennant"/>
    <n v="982"/>
    <n v="4251"/>
    <n v="72"/>
    <n v="0"/>
    <n v="6.1"/>
    <n v="97"/>
    <n v="108"/>
    <n v="127214072"/>
    <n v="38000000"/>
  </r>
  <r>
    <s v="Swept Away"/>
    <n v="1"/>
    <x v="374"/>
    <s v="Color"/>
    <x v="1"/>
    <s v="English"/>
    <x v="1"/>
    <x v="2"/>
    <s v="Bruce Greenwood"/>
    <s v="Guy Ritchie"/>
    <n v="990"/>
    <n v="2006"/>
    <n v="0"/>
    <n v="725"/>
    <n v="3.6"/>
    <n v="71"/>
    <n v="89"/>
    <n v="598645"/>
    <n v="10000000"/>
  </r>
  <r>
    <s v="Swimfan"/>
    <n v="1"/>
    <x v="375"/>
    <s v="Color"/>
    <x v="2"/>
    <s v="English"/>
    <x v="0"/>
    <x v="1"/>
    <s v="Erika Christensen"/>
    <s v="John Polson"/>
    <n v="931"/>
    <n v="3819"/>
    <n v="21"/>
    <n v="720"/>
    <n v="5"/>
    <n v="86"/>
    <n v="85"/>
    <n v="28563926"/>
    <n v="8500000"/>
  </r>
  <r>
    <s v="The Adventures of Pluto Nash"/>
    <n v="1"/>
    <x v="376"/>
    <s v="Color"/>
    <x v="5"/>
    <s v="English"/>
    <x v="0"/>
    <x v="1"/>
    <s v="Rosario Dawson"/>
    <s v="Ron Underwood"/>
    <n v="3000"/>
    <n v="6161"/>
    <n v="31"/>
    <n v="416"/>
    <n v="3.8"/>
    <n v="66"/>
    <n v="95"/>
    <n v="4411102"/>
    <n v="100000000"/>
  </r>
  <r>
    <s v="The Banger Sisters"/>
    <n v="1"/>
    <x v="377"/>
    <s v="Color"/>
    <x v="1"/>
    <s v="English"/>
    <x v="0"/>
    <x v="2"/>
    <s v="Erika Christensen"/>
    <s v="Bob Dolman"/>
    <n v="931"/>
    <n v="1917"/>
    <n v="7"/>
    <n v="744"/>
    <n v="5.6"/>
    <n v="92"/>
    <n v="98"/>
    <n v="30306281"/>
    <n v="10000000"/>
  </r>
  <r>
    <s v="The Bourne Identity"/>
    <n v="1"/>
    <x v="374"/>
    <s v="Color"/>
    <x v="5"/>
    <s v="English"/>
    <x v="0"/>
    <x v="1"/>
    <s v="Matt Damon"/>
    <s v="Doug Liman"/>
    <n v="13000"/>
    <n v="13249"/>
    <n v="218"/>
    <n v="0"/>
    <n v="7.9"/>
    <n v="249"/>
    <n v="119"/>
    <n v="121468960"/>
    <n v="60000000"/>
  </r>
  <r>
    <s v="The Business of Fancydancing"/>
    <n v="1"/>
    <x v="378"/>
    <s v="Color"/>
    <x v="2"/>
    <s v="English"/>
    <x v="0"/>
    <x v="3"/>
    <s v="William Joseph Elk III"/>
    <s v="Sherman Alexie"/>
    <n v="96"/>
    <n v="314"/>
    <n v="18"/>
    <n v="96"/>
    <n v="6.9"/>
    <n v="12"/>
    <n v="103"/>
    <n v="174682"/>
    <n v="200000"/>
  </r>
  <r>
    <s v="The Count of Monte Cristo"/>
    <n v="1"/>
    <x v="379"/>
    <s v="Color"/>
    <x v="5"/>
    <s v="English"/>
    <x v="1"/>
    <x v="1"/>
    <s v="Henry Cavill"/>
    <s v="Kevin Reynolds"/>
    <n v="15000"/>
    <n v="17152"/>
    <n v="58"/>
    <n v="0"/>
    <n v="7.7"/>
    <n v="138"/>
    <n v="131"/>
    <n v="54228104"/>
    <n v="35000000"/>
  </r>
  <r>
    <s v="The Country Bears"/>
    <n v="1"/>
    <x v="380"/>
    <s v="Color"/>
    <x v="1"/>
    <s v="English"/>
    <x v="0"/>
    <x v="0"/>
    <s v="Haley Joel Osment"/>
    <s v="Peter Hastings"/>
    <n v="3000"/>
    <n v="8189"/>
    <n v="0"/>
    <n v="422"/>
    <n v="4"/>
    <n v="43"/>
    <n v="88"/>
    <n v="16988996"/>
    <n v="35000000"/>
  </r>
  <r>
    <s v="The Crocodile Hunter: Collision Course"/>
    <n v="1"/>
    <x v="381"/>
    <s v="Color"/>
    <x v="5"/>
    <s v="English"/>
    <x v="9"/>
    <x v="4"/>
    <s v="Steve Irwin"/>
    <s v="John Stainton"/>
    <n v="477"/>
    <n v="1483"/>
    <n v="0"/>
    <n v="332"/>
    <n v="5.4"/>
    <n v="61"/>
    <n v="90"/>
    <n v="28399192"/>
    <n v="13000000"/>
  </r>
  <r>
    <s v="The Dangerous Lives of Altar Boys"/>
    <n v="1"/>
    <x v="341"/>
    <s v="Color"/>
    <x v="1"/>
    <s v="English"/>
    <x v="0"/>
    <x v="2"/>
    <s v="Kieran Culkin"/>
    <s v="Peter Care"/>
    <n v="1000"/>
    <n v="1292"/>
    <n v="0"/>
    <n v="677"/>
    <n v="7.1"/>
    <n v="78"/>
    <n v="104"/>
    <n v="1779284"/>
    <n v="12000000"/>
  </r>
  <r>
    <s v="The Emperor's Club"/>
    <n v="1"/>
    <x v="286"/>
    <s v="Color"/>
    <x v="2"/>
    <s v="English"/>
    <x v="0"/>
    <x v="1"/>
    <s v="Gabriel Millman"/>
    <s v="Michael Hoffman"/>
    <n v="13000"/>
    <n v="14347"/>
    <n v="97"/>
    <n v="0"/>
    <n v="6.9"/>
    <n v="83"/>
    <n v="109"/>
    <n v="14060950"/>
    <n v="12500000"/>
  </r>
  <r>
    <s v="The Four Feathers"/>
    <n v="1"/>
    <x v="312"/>
    <s v="Color"/>
    <x v="0"/>
    <s v="English"/>
    <x v="1"/>
    <x v="1"/>
    <s v="Djimon Hounsou"/>
    <s v="Shekhar Kapur"/>
    <n v="3000"/>
    <n v="3142"/>
    <n v="159"/>
    <n v="0"/>
    <n v="6.5"/>
    <n v="105"/>
    <n v="125"/>
    <n v="18306166"/>
    <n v="35000000"/>
  </r>
  <r>
    <s v="The Good Girl"/>
    <n v="1"/>
    <x v="382"/>
    <s v="Color"/>
    <x v="2"/>
    <s v="English"/>
    <x v="0"/>
    <x v="2"/>
    <s v="Jake Gyllenhaal"/>
    <s v="Miguel Arteta"/>
    <n v="15000"/>
    <n v="27646"/>
    <n v="44"/>
    <n v="938"/>
    <n v="6.5"/>
    <n v="107"/>
    <n v="93"/>
    <n v="14015786"/>
    <n v="5000000"/>
  </r>
  <r>
    <s v="The Good Thief"/>
    <n v="1"/>
    <x v="383"/>
    <s v="Color"/>
    <x v="5"/>
    <s v="English"/>
    <x v="4"/>
    <x v="2"/>
    <s v="Emir Kusturica"/>
    <s v="Neil Jordan"/>
    <n v="2000"/>
    <n v="2759"/>
    <n v="277"/>
    <n v="287"/>
    <n v="6.6"/>
    <n v="105"/>
    <n v="109"/>
    <n v="3517797"/>
    <n v="25000000"/>
  </r>
  <r>
    <s v="The Guru"/>
    <n v="1"/>
    <x v="384"/>
    <s v="Color"/>
    <x v="1"/>
    <s v="English"/>
    <x v="1"/>
    <x v="2"/>
    <s v="Michael McKean"/>
    <s v="Daisy von Scherler Mayer"/>
    <n v="658"/>
    <n v="1559"/>
    <n v="18"/>
    <n v="550"/>
    <n v="5.4"/>
    <n v="70"/>
    <n v="94"/>
    <n v="3034181"/>
    <n v="11000000"/>
  </r>
  <r>
    <s v="The Heart of Me"/>
    <n v="1"/>
    <x v="385"/>
    <s v="Color"/>
    <x v="2"/>
    <s v="English"/>
    <x v="1"/>
    <x v="2"/>
    <s v="Olivia Williams"/>
    <s v="Thaddeus O'Sullivan"/>
    <n v="766"/>
    <n v="1251"/>
    <n v="5"/>
    <n v="97"/>
    <n v="6.7"/>
    <n v="39"/>
    <n v="96"/>
    <n v="196067"/>
    <n v="7000000"/>
  </r>
  <r>
    <s v="The Hours"/>
    <n v="1"/>
    <x v="386"/>
    <s v="Color"/>
    <x v="2"/>
    <s v="English"/>
    <x v="0"/>
    <x v="1"/>
    <s v="Meryl Streep"/>
    <s v="Stephen Daldry"/>
    <n v="11000"/>
    <n v="12624"/>
    <n v="335"/>
    <n v="0"/>
    <n v="7.6"/>
    <n v="174"/>
    <n v="114"/>
    <n v="41597830"/>
    <n v="25000000"/>
  </r>
  <r>
    <s v="The Importance of Being Earnest"/>
    <n v="1"/>
    <x v="387"/>
    <s v="Color"/>
    <x v="1"/>
    <s v="English"/>
    <x v="1"/>
    <x v="4"/>
    <s v="Colin Firth"/>
    <s v="Oliver Parker"/>
    <n v="14000"/>
    <n v="16502"/>
    <n v="32"/>
    <n v="0"/>
    <n v="6.9"/>
    <n v="104"/>
    <n v="97"/>
    <n v="8378141"/>
    <n v="15000000"/>
  </r>
  <r>
    <s v="The Lord of the Rings: The Two Towers"/>
    <n v="1"/>
    <x v="388"/>
    <s v="Color"/>
    <x v="5"/>
    <s v="English"/>
    <x v="0"/>
    <x v="1"/>
    <s v="Christopher Lee"/>
    <s v="Peter Jackson"/>
    <n v="16000"/>
    <n v="23052"/>
    <n v="0"/>
    <n v="10000"/>
    <n v="8.6999999999999993"/>
    <n v="294"/>
    <n v="172"/>
    <n v="340478898"/>
    <n v="94000000"/>
  </r>
  <r>
    <s v="The Master of Disguise"/>
    <n v="1"/>
    <x v="309"/>
    <s v="Color"/>
    <x v="1"/>
    <s v="English"/>
    <x v="0"/>
    <x v="4"/>
    <s v="Jennifer Esposito"/>
    <s v="Perry Andelin Blake"/>
    <n v="911"/>
    <n v="3058"/>
    <n v="11"/>
    <n v="1000"/>
    <n v="3.3"/>
    <n v="56"/>
    <n v="80"/>
    <n v="40363530"/>
    <n v="16000000"/>
  </r>
  <r>
    <s v="The Mothman Prophecies"/>
    <n v="1"/>
    <x v="304"/>
    <s v="Color"/>
    <x v="2"/>
    <s v="English"/>
    <x v="0"/>
    <x v="1"/>
    <s v="Debra Messing"/>
    <s v="Mark Pellington"/>
    <n v="650"/>
    <n v="1651"/>
    <n v="89"/>
    <n v="0"/>
    <n v="6.5"/>
    <n v="166"/>
    <n v="119"/>
    <n v="35228696"/>
    <n v="32000000"/>
  </r>
  <r>
    <s v="The New Guy"/>
    <n v="1"/>
    <x v="389"/>
    <s v="Color"/>
    <x v="1"/>
    <s v="English"/>
    <x v="0"/>
    <x v="1"/>
    <s v="Zooey Deschanel"/>
    <s v="Ed Decter"/>
    <n v="11000"/>
    <n v="12687"/>
    <n v="13"/>
    <n v="1000"/>
    <n v="5.9"/>
    <n v="49"/>
    <n v="92"/>
    <n v="28972187"/>
    <n v="13000000"/>
  </r>
  <r>
    <s v="The Pianist"/>
    <n v="1"/>
    <x v="390"/>
    <s v="Black and White"/>
    <x v="6"/>
    <s v="English"/>
    <x v="4"/>
    <x v="2"/>
    <s v="Emilia Fox"/>
    <s v="Roman Polanski"/>
    <n v="396"/>
    <n v="1075"/>
    <n v="2000"/>
    <n v="21000"/>
    <n v="8.5"/>
    <n v="193"/>
    <n v="150"/>
    <n v="32519322"/>
    <n v="35000000"/>
  </r>
  <r>
    <s v="The Quiet American"/>
    <n v="1"/>
    <x v="391"/>
    <s v="Color"/>
    <x v="2"/>
    <s v="English"/>
    <x v="1"/>
    <x v="2"/>
    <s v="Brendan Fraser"/>
    <s v="Phillip Noyce"/>
    <n v="3000"/>
    <n v="3431"/>
    <n v="176"/>
    <n v="983"/>
    <n v="7.1"/>
    <n v="149"/>
    <n v="101"/>
    <n v="12987647"/>
    <n v="30000000"/>
  </r>
  <r>
    <s v="The Rookie"/>
    <n v="1"/>
    <x v="392"/>
    <s v="Color"/>
    <x v="2"/>
    <s v="English"/>
    <x v="0"/>
    <x v="0"/>
    <s v="Dennis Quaid"/>
    <s v="John Lee Hancock"/>
    <n v="2000"/>
    <n v="6657"/>
    <n v="102"/>
    <n v="0"/>
    <n v="7"/>
    <n v="92"/>
    <n v="127"/>
    <n v="75597042"/>
    <n v="20000000"/>
  </r>
  <r>
    <s v="The Rules of Attraction"/>
    <n v="1"/>
    <x v="273"/>
    <s v="Color"/>
    <x v="1"/>
    <s v="English"/>
    <x v="0"/>
    <x v="2"/>
    <s v="Ian Somerhalder"/>
    <s v="Roger Avary"/>
    <n v="16000"/>
    <n v="19928"/>
    <n v="675"/>
    <n v="0"/>
    <n v="6.7"/>
    <n v="143"/>
    <n v="110"/>
    <n v="6525762"/>
    <n v="4000000"/>
  </r>
  <r>
    <s v="The Salton Sea"/>
    <n v="1"/>
    <x v="393"/>
    <s v="Color"/>
    <x v="3"/>
    <s v="English"/>
    <x v="0"/>
    <x v="2"/>
    <s v="Adam Goldberg"/>
    <s v="D.J. Caruso"/>
    <n v="1000"/>
    <n v="4094"/>
    <n v="154"/>
    <n v="2000"/>
    <n v="7.2"/>
    <n v="79"/>
    <n v="103"/>
    <n v="676698"/>
    <n v="18000000"/>
  </r>
  <r>
    <s v="The Santa Clause 2"/>
    <n v="1"/>
    <x v="312"/>
    <s v="Color"/>
    <x v="1"/>
    <s v="English"/>
    <x v="0"/>
    <x v="0"/>
    <s v="Judge Reinhold"/>
    <s v="Michael Lembeck"/>
    <n v="901"/>
    <n v="5265"/>
    <n v="54"/>
    <n v="1000"/>
    <n v="5.5"/>
    <n v="80"/>
    <n v="104"/>
    <n v="139225854"/>
    <n v="60000000"/>
  </r>
  <r>
    <s v="The Scorpion King"/>
    <n v="1"/>
    <x v="394"/>
    <s v="Color"/>
    <x v="5"/>
    <s v="English"/>
    <x v="0"/>
    <x v="1"/>
    <s v="Dwayne Johnson"/>
    <s v="Chuck Russell"/>
    <n v="12000"/>
    <n v="14611"/>
    <n v="55"/>
    <n v="0"/>
    <n v="5.5"/>
    <n v="167"/>
    <n v="100"/>
    <n v="90341670"/>
    <n v="60000000"/>
  </r>
  <r>
    <s v="The Singles Ward"/>
    <n v="1"/>
    <x v="265"/>
    <s v="Color"/>
    <x v="1"/>
    <s v="English"/>
    <x v="0"/>
    <x v="4"/>
    <s v="Kirby Heyborne"/>
    <s v="Kurt Hale"/>
    <n v="69"/>
    <n v="161"/>
    <n v="0"/>
    <n v="43"/>
    <n v="6.4"/>
    <n v="5"/>
    <n v="102"/>
    <n v="1250798"/>
    <n v="500000"/>
  </r>
  <r>
    <s v="The Slaughter Rule"/>
    <n v="1"/>
    <x v="291"/>
    <s v="Color"/>
    <x v="2"/>
    <s v="English"/>
    <x v="0"/>
    <x v="2"/>
    <s v="Ryan Gosling"/>
    <s v="Alex Smith"/>
    <n v="33000"/>
    <n v="35294"/>
    <n v="12"/>
    <n v="183"/>
    <n v="6.1"/>
    <n v="17"/>
    <n v="112"/>
    <n v="13134"/>
    <n v="500000"/>
  </r>
  <r>
    <s v="The Sum of All Fears"/>
    <n v="1"/>
    <x v="395"/>
    <s v="Color"/>
    <x v="5"/>
    <s v="English"/>
    <x v="0"/>
    <x v="1"/>
    <s v="Morgan Freeman"/>
    <s v="Phil Alden Robinson"/>
    <n v="11000"/>
    <n v="12556"/>
    <n v="31"/>
    <n v="0"/>
    <n v="6.4"/>
    <n v="176"/>
    <n v="124"/>
    <n v="118471320"/>
    <n v="68000000"/>
  </r>
  <r>
    <s v="The Sweetest Thing"/>
    <n v="1"/>
    <x v="378"/>
    <s v="Color"/>
    <x v="1"/>
    <s v="English"/>
    <x v="0"/>
    <x v="2"/>
    <s v="Judith Chapman"/>
    <s v="Roger Kumble"/>
    <n v="44"/>
    <n v="132"/>
    <n v="16"/>
    <n v="0"/>
    <n v="5.0999999999999996"/>
    <n v="99"/>
    <n v="90"/>
    <n v="24430272"/>
    <n v="43000000"/>
  </r>
  <r>
    <s v="The Time Machine"/>
    <n v="1"/>
    <x v="320"/>
    <s v="Color"/>
    <x v="5"/>
    <s v="English"/>
    <x v="0"/>
    <x v="1"/>
    <s v="Mark Addy"/>
    <s v="Simon Wells"/>
    <n v="891"/>
    <n v="1919"/>
    <n v="25"/>
    <n v="3000"/>
    <n v="5.9"/>
    <n v="124"/>
    <n v="96"/>
    <n v="56684819"/>
    <n v="80000000"/>
  </r>
  <r>
    <s v="The Transporter"/>
    <n v="1"/>
    <x v="396"/>
    <s v="Color"/>
    <x v="5"/>
    <s v="English"/>
    <x v="4"/>
    <x v="1"/>
    <s v="Jason Statham"/>
    <s v="Louis Leterrier"/>
    <n v="26000"/>
    <n v="27572"/>
    <n v="255"/>
    <n v="0"/>
    <n v="6.8"/>
    <n v="171"/>
    <n v="92"/>
    <n v="25296447"/>
    <n v="21000000"/>
  </r>
  <r>
    <s v="The Tuxedo"/>
    <n v="1"/>
    <x v="397"/>
    <s v="Color"/>
    <x v="5"/>
    <s v="English"/>
    <x v="0"/>
    <x v="1"/>
    <s v="Romany Malco"/>
    <s v="Kevin Donovan"/>
    <n v="966"/>
    <n v="2018"/>
    <n v="11"/>
    <n v="797"/>
    <n v="5.3"/>
    <n v="81"/>
    <n v="98"/>
    <n v="50189179"/>
    <n v="60000000"/>
  </r>
  <r>
    <s v="The Wild Thornberrys Movie"/>
    <n v="1"/>
    <x v="306"/>
    <s v="Color"/>
    <x v="0"/>
    <s v="English"/>
    <x v="0"/>
    <x v="4"/>
    <s v="Alfre Woodard"/>
    <s v="Cathy Malkasian"/>
    <n v="1000"/>
    <n v="2908"/>
    <n v="0"/>
    <n v="187"/>
    <n v="5.2"/>
    <n v="38"/>
    <n v="85"/>
    <n v="39880476"/>
    <n v="25000000"/>
  </r>
  <r>
    <s v="They"/>
    <n v="1"/>
    <x v="281"/>
    <s v="Color"/>
    <x v="4"/>
    <s v="English"/>
    <x v="0"/>
    <x v="1"/>
    <s v="Alexander Gould"/>
    <s v="Robert Harmon"/>
    <n v="1000"/>
    <n v="4060"/>
    <n v="11"/>
    <n v="814"/>
    <n v="4.8"/>
    <n v="81"/>
    <n v="89"/>
    <n v="12693621"/>
    <n v="17000000"/>
  </r>
  <r>
    <s v="Time Changer"/>
    <n v="1"/>
    <x v="398"/>
    <s v="Color"/>
    <x v="2"/>
    <s v="English"/>
    <x v="0"/>
    <x v="4"/>
    <s v="Gavin MacLeod"/>
    <s v="Rich Christiano"/>
    <n v="284"/>
    <n v="1185"/>
    <n v="14"/>
    <n v="409"/>
    <n v="5.6"/>
    <n v="16"/>
    <n v="95"/>
    <n v="15278"/>
    <n v="825000"/>
  </r>
  <r>
    <s v="Treasure Planet"/>
    <n v="1"/>
    <x v="399"/>
    <s v="Color"/>
    <x v="0"/>
    <s v="English"/>
    <x v="0"/>
    <x v="4"/>
    <s v="Joseph Gordon-Levitt"/>
    <s v="Ron Clements"/>
    <n v="23000"/>
    <n v="26940"/>
    <n v="63"/>
    <n v="0"/>
    <n v="7.1"/>
    <n v="127"/>
    <n v="95"/>
    <n v="38120554"/>
    <n v="140000000"/>
  </r>
  <r>
    <s v="Tuck Everlasting"/>
    <n v="1"/>
    <x v="275"/>
    <s v="Color"/>
    <x v="2"/>
    <s v="English"/>
    <x v="0"/>
    <x v="4"/>
    <s v="William Hurt"/>
    <s v="Jay Russell"/>
    <n v="882"/>
    <n v="2661"/>
    <n v="13"/>
    <n v="0"/>
    <n v="6.7"/>
    <n v="69"/>
    <n v="90"/>
    <n v="19158074"/>
    <n v="15000000"/>
  </r>
  <r>
    <s v="Two Weeks Notice"/>
    <n v="1"/>
    <x v="400"/>
    <s v="Color"/>
    <x v="1"/>
    <s v="English"/>
    <x v="0"/>
    <x v="1"/>
    <s v="Dorian Missick"/>
    <s v="Marc Lawrence"/>
    <n v="1000"/>
    <n v="2636"/>
    <n v="30"/>
    <n v="0"/>
    <n v="6.1"/>
    <n v="118"/>
    <n v="101"/>
    <n v="93307796"/>
    <n v="60000000"/>
  </r>
  <r>
    <s v="Undercover Brother"/>
    <n v="1"/>
    <x v="401"/>
    <s v="Color"/>
    <x v="5"/>
    <s v="English"/>
    <x v="0"/>
    <x v="1"/>
    <s v="Dave Chappelle"/>
    <s v="Malcolm D. Lee"/>
    <n v="744"/>
    <n v="3001"/>
    <n v="92"/>
    <n v="0"/>
    <n v="5.8"/>
    <n v="81"/>
    <n v="86"/>
    <n v="38230435"/>
    <n v="25000000"/>
  </r>
  <r>
    <s v="Undisputed"/>
    <n v="1"/>
    <x v="399"/>
    <s v="Black and White"/>
    <x v="5"/>
    <s v="English"/>
    <x v="0"/>
    <x v="2"/>
    <s v="Fisher Stevens"/>
    <s v="Walter Hill"/>
    <n v="922"/>
    <n v="2880"/>
    <n v="394"/>
    <n v="977"/>
    <n v="6.1"/>
    <n v="64"/>
    <n v="94"/>
    <n v="12398628"/>
    <n v="20000000"/>
  </r>
  <r>
    <s v="Unfaithful"/>
    <n v="1"/>
    <x v="402"/>
    <s v="Color"/>
    <x v="2"/>
    <s v="English"/>
    <x v="0"/>
    <x v="2"/>
    <s v="Olivier Martinez"/>
    <s v="Adrian Lyne"/>
    <n v="838"/>
    <n v="2583"/>
    <n v="213"/>
    <n v="0"/>
    <n v="6.7"/>
    <n v="152"/>
    <n v="124"/>
    <n v="52752475"/>
    <n v="50000000"/>
  </r>
  <r>
    <s v="Van Wilder: Party Liaison"/>
    <n v="1"/>
    <x v="403"/>
    <s v="Color"/>
    <x v="1"/>
    <s v="English"/>
    <x v="3"/>
    <x v="2"/>
    <s v="Ryan Reynolds"/>
    <s v="Walt Becker"/>
    <n v="16000"/>
    <n v="19341"/>
    <n v="12"/>
    <n v="0"/>
    <n v="6.4"/>
    <n v="96"/>
    <n v="94"/>
    <n v="21005329"/>
    <n v="6000000"/>
  </r>
  <r>
    <s v="We Were Soldiers"/>
    <n v="1"/>
    <x v="298"/>
    <s v="Color"/>
    <x v="5"/>
    <s v="English"/>
    <x v="0"/>
    <x v="2"/>
    <s v="Jon Hamm"/>
    <s v="Randall Wallace"/>
    <n v="4000"/>
    <n v="6181"/>
    <n v="130"/>
    <n v="5000"/>
    <n v="7.1"/>
    <n v="141"/>
    <n v="124"/>
    <n v="78120196"/>
    <n v="75000000"/>
  </r>
  <r>
    <s v="Welcome to Collinwood"/>
    <n v="1"/>
    <x v="404"/>
    <s v="Color"/>
    <x v="1"/>
    <s v="English"/>
    <x v="0"/>
    <x v="2"/>
    <s v="Michael Jeter"/>
    <s v="Anthony Russo"/>
    <n v="693"/>
    <n v="1373"/>
    <n v="94"/>
    <n v="423"/>
    <n v="6.4"/>
    <n v="72"/>
    <n v="86"/>
    <n v="333976"/>
    <n v="12000000"/>
  </r>
  <r>
    <s v="Whale Rider"/>
    <n v="1"/>
    <x v="405"/>
    <s v="Color"/>
    <x v="2"/>
    <s v="English"/>
    <x v="16"/>
    <x v="1"/>
    <s v="Keisha Castle-Hughes"/>
    <s v="Niki Caro"/>
    <n v="446"/>
    <n v="497"/>
    <n v="51"/>
    <n v="0"/>
    <n v="7.6"/>
    <n v="149"/>
    <n v="101"/>
    <n v="20772796"/>
    <n v="6000000"/>
  </r>
  <r>
    <s v="White Oleander"/>
    <n v="1"/>
    <x v="391"/>
    <s v="Color"/>
    <x v="2"/>
    <s v="English"/>
    <x v="0"/>
    <x v="1"/>
    <s v="Patrick Fugit"/>
    <s v="Peter Kosminsky"/>
    <n v="835"/>
    <n v="2572"/>
    <n v="7"/>
    <n v="0"/>
    <n v="7.2"/>
    <n v="103"/>
    <n v="109"/>
    <n v="16346122"/>
    <n v="16000000"/>
  </r>
  <r>
    <s v="Windtalkers"/>
    <n v="1"/>
    <x v="406"/>
    <s v="Color"/>
    <x v="5"/>
    <s v="English"/>
    <x v="0"/>
    <x v="2"/>
    <s v="Nicolas Cage"/>
    <s v="John Woo"/>
    <n v="12000"/>
    <n v="15046"/>
    <n v="610"/>
    <n v="0"/>
    <n v="6"/>
    <n v="152"/>
    <n v="153"/>
    <n v="40911830"/>
    <n v="115000000"/>
  </r>
  <r>
    <s v="xXx"/>
    <n v="1"/>
    <x v="353"/>
    <s v="Color"/>
    <x v="5"/>
    <s v="English"/>
    <x v="0"/>
    <x v="1"/>
    <s v="Vin Diesel"/>
    <s v="Rob Cohen"/>
    <n v="14000"/>
    <n v="14790"/>
    <n v="357"/>
    <n v="10000"/>
    <n v="5.8"/>
    <n v="191"/>
    <n v="132"/>
    <n v="141204016"/>
    <n v="70000000"/>
  </r>
  <r>
    <s v="2 Fast 2 Furious"/>
    <n v="1"/>
    <x v="407"/>
    <s v="Color"/>
    <x v="5"/>
    <s v="English"/>
    <x v="0"/>
    <x v="1"/>
    <s v="Paul Walker"/>
    <s v="John Singleton"/>
    <n v="23000"/>
    <n v="25296"/>
    <n v="309"/>
    <n v="0"/>
    <n v="5.9"/>
    <n v="150"/>
    <n v="107"/>
    <n v="127083765"/>
    <n v="76000000"/>
  </r>
  <r>
    <s v="21 Grams"/>
    <n v="1"/>
    <x v="408"/>
    <s v="Color"/>
    <x v="2"/>
    <s v="English"/>
    <x v="0"/>
    <x v="2"/>
    <s v="Naomi Watts"/>
    <s v="Alejandro G. IÃ±Ã¡rritu"/>
    <n v="6000"/>
    <n v="7567"/>
    <n v="0"/>
    <n v="0"/>
    <n v="7.7"/>
    <n v="192"/>
    <n v="124"/>
    <n v="16248701"/>
    <n v="20000000"/>
  </r>
  <r>
    <s v="A Guy Thing"/>
    <n v="1"/>
    <x v="409"/>
    <s v="Color"/>
    <x v="1"/>
    <s v="English"/>
    <x v="0"/>
    <x v="1"/>
    <s v="Thomas Lennon"/>
    <s v="Chris Koch"/>
    <n v="651"/>
    <n v="2698"/>
    <n v="13"/>
    <n v="401"/>
    <n v="5.6"/>
    <n v="81"/>
    <n v="101"/>
    <n v="15408822"/>
    <n v="20000000"/>
  </r>
  <r>
    <s v="A Man Apart"/>
    <n v="1"/>
    <x v="410"/>
    <s v="Color"/>
    <x v="5"/>
    <s v="English"/>
    <x v="0"/>
    <x v="2"/>
    <s v="Vin Diesel"/>
    <s v="F. Gary Gray"/>
    <n v="14000"/>
    <n v="16611"/>
    <n v="473"/>
    <n v="0"/>
    <n v="6.1"/>
    <n v="110"/>
    <n v="109"/>
    <n v="26183197"/>
    <n v="36000000"/>
  </r>
  <r>
    <s v="Agent Cody Banks"/>
    <n v="1"/>
    <x v="411"/>
    <s v="Color"/>
    <x v="5"/>
    <s v="English"/>
    <x v="0"/>
    <x v="4"/>
    <s v="Daniel Roebuck"/>
    <s v="Harald Zwart"/>
    <n v="1000"/>
    <n v="3037"/>
    <n v="91"/>
    <n v="542"/>
    <n v="5"/>
    <n v="79"/>
    <n v="102"/>
    <n v="47285499"/>
    <n v="26000000"/>
  </r>
  <r>
    <s v="Alex &amp; Emma"/>
    <n v="1"/>
    <x v="412"/>
    <s v="Color"/>
    <x v="1"/>
    <s v="English"/>
    <x v="0"/>
    <x v="1"/>
    <s v="David Paymer"/>
    <s v="Rob Reiner"/>
    <n v="372"/>
    <n v="977"/>
    <n v="0"/>
    <n v="625"/>
    <n v="5.6"/>
    <n v="73"/>
    <n v="96"/>
    <n v="14208384"/>
    <n v="30000000"/>
  </r>
  <r>
    <s v="All the Real Girls"/>
    <n v="1"/>
    <x v="413"/>
    <s v="Color"/>
    <x v="2"/>
    <s v="English"/>
    <x v="0"/>
    <x v="2"/>
    <s v="Zooey Deschanel"/>
    <s v="David Gordon Green"/>
    <n v="11000"/>
    <n v="12385"/>
    <n v="234"/>
    <n v="571"/>
    <n v="6.9"/>
    <n v="88"/>
    <n v="108"/>
    <n v="548712"/>
    <n v="2500000"/>
  </r>
  <r>
    <s v="American Wedding"/>
    <n v="1"/>
    <x v="414"/>
    <s v="Color"/>
    <x v="1"/>
    <s v="English"/>
    <x v="0"/>
    <x v="2"/>
    <s v="Alyson Hannigan"/>
    <s v="Jesse Dylan"/>
    <n v="3000"/>
    <n v="5713"/>
    <n v="58"/>
    <n v="0"/>
    <n v="6.3"/>
    <n v="153"/>
    <n v="74"/>
    <n v="104354205"/>
    <n v="55000000"/>
  </r>
  <r>
    <s v="Anything Else"/>
    <n v="1"/>
    <x v="415"/>
    <s v="Color"/>
    <x v="1"/>
    <s v="English"/>
    <x v="0"/>
    <x v="2"/>
    <s v="Woody Allen"/>
    <s v="Woody Allen"/>
    <n v="11000"/>
    <n v="14843"/>
    <n v="11000"/>
    <n v="827"/>
    <n v="6.4"/>
    <n v="128"/>
    <n v="108"/>
    <n v="3203044"/>
    <n v="18000000"/>
  </r>
  <r>
    <s v="Bad Boys II"/>
    <n v="1"/>
    <x v="416"/>
    <s v="Color"/>
    <x v="5"/>
    <s v="English"/>
    <x v="0"/>
    <x v="2"/>
    <s v="Will Smith"/>
    <s v="Michael Bay"/>
    <n v="10000"/>
    <n v="12954"/>
    <n v="0"/>
    <n v="0"/>
    <n v="6.6"/>
    <n v="94"/>
    <n v="147"/>
    <n v="138396624"/>
    <n v="130000000"/>
  </r>
  <r>
    <s v="Bad Santa"/>
    <n v="1"/>
    <x v="417"/>
    <s v="Color"/>
    <x v="1"/>
    <s v="English"/>
    <x v="0"/>
    <x v="2"/>
    <s v="Bernie Mac"/>
    <s v="Terry Zwigoff"/>
    <n v="1000"/>
    <n v="3151"/>
    <n v="72"/>
    <n v="10000"/>
    <n v="7.1"/>
    <n v="195"/>
    <n v="98"/>
    <n v="60057639"/>
    <n v="18000000"/>
  </r>
  <r>
    <s v="Basic"/>
    <n v="1"/>
    <x v="418"/>
    <s v="Color"/>
    <x v="5"/>
    <s v="English"/>
    <x v="3"/>
    <x v="2"/>
    <s v="Connie Nielsen"/>
    <s v="John McTiernan"/>
    <n v="933"/>
    <n v="3357"/>
    <n v="323"/>
    <n v="0"/>
    <n v="6.5"/>
    <n v="131"/>
    <n v="98"/>
    <n v="26536120"/>
    <n v="50000000"/>
  </r>
  <r>
    <s v="Beyond Borders"/>
    <n v="1"/>
    <x v="419"/>
    <s v="Color"/>
    <x v="0"/>
    <s v="English"/>
    <x v="0"/>
    <x v="2"/>
    <s v="Angelina Jolie Pitt"/>
    <s v="Martin Campbell"/>
    <n v="11000"/>
    <n v="12947"/>
    <n v="258"/>
    <n v="0"/>
    <n v="6.5"/>
    <n v="54"/>
    <n v="127"/>
    <n v="4426297"/>
    <n v="35000000"/>
  </r>
  <r>
    <s v="Big Fish"/>
    <n v="1"/>
    <x v="420"/>
    <s v="Color"/>
    <x v="0"/>
    <s v="English"/>
    <x v="0"/>
    <x v="1"/>
    <s v="Steve Buscemi"/>
    <s v="Tim Burton"/>
    <n v="12000"/>
    <n v="16138"/>
    <n v="13000"/>
    <n v="26000"/>
    <n v="8"/>
    <n v="235"/>
    <n v="125"/>
    <n v="66257002"/>
    <n v="70000000"/>
  </r>
  <r>
    <s v="Bon voyage"/>
    <n v="1"/>
    <x v="421"/>
    <s v="Black and White"/>
    <x v="1"/>
    <s v="French"/>
    <x v="4"/>
    <x v="1"/>
    <s v="Isabelle Adjani"/>
    <s v="Jean-Paul Rappeneau"/>
    <n v="572"/>
    <n v="1776"/>
    <n v="22"/>
    <n v="235"/>
    <n v="6.9"/>
    <n v="69"/>
    <n v="114"/>
    <n v="2353728"/>
    <n v="20000000"/>
  </r>
  <r>
    <s v="Bringing Down the House"/>
    <n v="1"/>
    <x v="422"/>
    <s v="Color"/>
    <x v="1"/>
    <s v="English"/>
    <x v="0"/>
    <x v="1"/>
    <s v="Angus T. Jones"/>
    <s v="Adam Shankman"/>
    <n v="1000"/>
    <n v="2505"/>
    <n v="163"/>
    <n v="800"/>
    <n v="5.5"/>
    <n v="121"/>
    <n v="105"/>
    <n v="132541238"/>
    <n v="33000000"/>
  </r>
  <r>
    <s v="Bruce Almighty"/>
    <n v="1"/>
    <x v="423"/>
    <s v="Color"/>
    <x v="1"/>
    <s v="English"/>
    <x v="0"/>
    <x v="1"/>
    <s v="Morgan Freeman"/>
    <s v="Tom Shadyac"/>
    <n v="11000"/>
    <n v="21276"/>
    <n v="293"/>
    <n v="0"/>
    <n v="6.7"/>
    <n v="191"/>
    <n v="101"/>
    <n v="242589580"/>
    <n v="81000000"/>
  </r>
  <r>
    <s v="Bulletproof Monk"/>
    <n v="1"/>
    <x v="424"/>
    <s v="Color"/>
    <x v="5"/>
    <s v="English"/>
    <x v="0"/>
    <x v="1"/>
    <s v="Jaime King"/>
    <s v="Paul Hunter"/>
    <n v="961"/>
    <n v="2422"/>
    <n v="13"/>
    <n v="846"/>
    <n v="5.5"/>
    <n v="127"/>
    <n v="104"/>
    <n v="23020488"/>
    <n v="52000000"/>
  </r>
  <r>
    <s v="Charlie's Angels: Full Throttle"/>
    <n v="1"/>
    <x v="425"/>
    <s v="Color"/>
    <x v="5"/>
    <s v="English"/>
    <x v="0"/>
    <x v="1"/>
    <s v="Demi Moore"/>
    <s v="McG"/>
    <n v="2000"/>
    <n v="4046"/>
    <n v="368"/>
    <n v="0"/>
    <n v="4.8"/>
    <n v="102"/>
    <n v="107"/>
    <n v="100685880"/>
    <n v="120000000"/>
  </r>
  <r>
    <s v="Cheaper by the Dozen"/>
    <n v="1"/>
    <x v="426"/>
    <s v="Color"/>
    <x v="1"/>
    <s v="English"/>
    <x v="0"/>
    <x v="4"/>
    <s v="Tom Welling"/>
    <s v="Shawn Levy"/>
    <n v="3000"/>
    <n v="7014"/>
    <n v="189"/>
    <n v="0"/>
    <n v="5.8"/>
    <n v="104"/>
    <n v="94"/>
    <n v="138614544"/>
    <n v="40000000"/>
  </r>
  <r>
    <s v="Code 46"/>
    <n v="1"/>
    <x v="427"/>
    <s v="Color"/>
    <x v="2"/>
    <s v="English"/>
    <x v="1"/>
    <x v="2"/>
    <s v="Samantha Morton"/>
    <s v="Michael Winterbottom"/>
    <n v="631"/>
    <n v="1176"/>
    <n v="187"/>
    <n v="0"/>
    <n v="6.3"/>
    <n v="133"/>
    <n v="93"/>
    <n v="197148"/>
    <n v="7500000"/>
  </r>
  <r>
    <s v="Cold Mountain"/>
    <n v="1"/>
    <x v="428"/>
    <s v="Color"/>
    <x v="0"/>
    <s v="English"/>
    <x v="0"/>
    <x v="2"/>
    <s v="Philip Seymour Hoffman"/>
    <s v="Anthony Minghella"/>
    <n v="22000"/>
    <n v="61110"/>
    <n v="333"/>
    <n v="0"/>
    <n v="7.2"/>
    <n v="198"/>
    <n v="154"/>
    <n v="95632614"/>
    <n v="79000000"/>
  </r>
  <r>
    <s v="Confidence"/>
    <n v="1"/>
    <x v="429"/>
    <s v="Color"/>
    <x v="3"/>
    <s v="English"/>
    <x v="0"/>
    <x v="2"/>
    <s v="Louis Lombardi"/>
    <s v="James Foley"/>
    <n v="436"/>
    <n v="1172"/>
    <n v="164"/>
    <n v="622"/>
    <n v="6.7"/>
    <n v="119"/>
    <n v="97"/>
    <n v="12212417"/>
    <n v="15000000"/>
  </r>
  <r>
    <s v="Cradle 2 the Grave"/>
    <n v="1"/>
    <x v="430"/>
    <s v="Color"/>
    <x v="5"/>
    <s v="English"/>
    <x v="0"/>
    <x v="2"/>
    <s v="Jet Li"/>
    <s v="Andrzej Bartkowiak"/>
    <n v="5000"/>
    <n v="6867"/>
    <n v="43"/>
    <n v="1000"/>
    <n v="5.8"/>
    <n v="109"/>
    <n v="101"/>
    <n v="34604054"/>
    <n v="30000000"/>
  </r>
  <r>
    <s v="Daddy Day Care"/>
    <n v="1"/>
    <x v="431"/>
    <s v="Color"/>
    <x v="1"/>
    <s v="English"/>
    <x v="0"/>
    <x v="4"/>
    <s v="Anjelica Huston"/>
    <s v="Steve Carr"/>
    <n v="1000"/>
    <n v="4050"/>
    <n v="41"/>
    <n v="886"/>
    <n v="5.5"/>
    <n v="81"/>
    <n v="92"/>
    <n v="104148781"/>
    <n v="60000000"/>
  </r>
  <r>
    <s v="Darkness Falls"/>
    <n v="1"/>
    <x v="432"/>
    <s v="Color"/>
    <x v="4"/>
    <s v="English"/>
    <x v="0"/>
    <x v="1"/>
    <s v="Sullivan Stapleton"/>
    <s v="Jonathan Liebesman"/>
    <n v="1000"/>
    <n v="2212"/>
    <n v="474"/>
    <n v="2000"/>
    <n v="4.9000000000000004"/>
    <n v="140"/>
    <n v="96"/>
    <n v="32131483"/>
    <n v="11000000"/>
  </r>
  <r>
    <s v="Dickie Roberts: Former Child Star"/>
    <n v="1"/>
    <x v="433"/>
    <s v="Color"/>
    <x v="1"/>
    <s v="English"/>
    <x v="0"/>
    <x v="1"/>
    <s v="Kevin Grevioux"/>
    <s v="Sam Weisman"/>
    <n v="593"/>
    <n v="2713"/>
    <n v="39"/>
    <n v="320"/>
    <n v="5.6"/>
    <n v="75"/>
    <n v="98"/>
    <n v="22734486"/>
    <n v="17000000"/>
  </r>
  <r>
    <s v="Dreamcatcher"/>
    <n v="1"/>
    <x v="434"/>
    <s v="Color"/>
    <x v="2"/>
    <s v="English"/>
    <x v="0"/>
    <x v="2"/>
    <s v="Morgan Freeman"/>
    <s v="Lawrence Kasdan"/>
    <n v="11000"/>
    <n v="12194"/>
    <n v="759"/>
    <n v="4000"/>
    <n v="5.5"/>
    <n v="175"/>
    <n v="136"/>
    <n v="33685268"/>
    <n v="68000000"/>
  </r>
  <r>
    <s v="Dumb and Dumberer: When Harry Met Lloyd"/>
    <n v="1"/>
    <x v="435"/>
    <s v="Color"/>
    <x v="1"/>
    <s v="English"/>
    <x v="0"/>
    <x v="1"/>
    <s v="Elden Henson"/>
    <s v="Troy Miller"/>
    <n v="577"/>
    <n v="1653"/>
    <n v="14"/>
    <n v="1000"/>
    <n v="3.4"/>
    <n v="85"/>
    <n v="85"/>
    <n v="26096584"/>
    <n v="19000000"/>
  </r>
  <r>
    <s v="Duplex"/>
    <n v="1"/>
    <x v="436"/>
    <s v="Color"/>
    <x v="1"/>
    <s v="English"/>
    <x v="0"/>
    <x v="1"/>
    <s v="Justin Theroux"/>
    <s v="Danny DeVito"/>
    <n v="1000"/>
    <n v="3096"/>
    <n v="0"/>
    <n v="0"/>
    <n v="5.8"/>
    <n v="78"/>
    <n v="89"/>
    <n v="9652000"/>
    <n v="40000000"/>
  </r>
  <r>
    <s v="DysFunktional Family"/>
    <n v="1"/>
    <x v="437"/>
    <s v="Color"/>
    <x v="1"/>
    <s v="English"/>
    <x v="0"/>
    <x v="2"/>
    <s v="Eddie Griffin"/>
    <s v="George Gallo"/>
    <n v="489"/>
    <n v="539"/>
    <n v="269"/>
    <n v="26"/>
    <n v="6.6"/>
    <n v="23"/>
    <n v="89"/>
    <n v="2223990"/>
    <n v="3000000"/>
  </r>
  <r>
    <s v="Elf"/>
    <n v="1"/>
    <x v="438"/>
    <s v="Color"/>
    <x v="1"/>
    <s v="English"/>
    <x v="0"/>
    <x v="4"/>
    <s v="Peter Dinklage"/>
    <s v="Jon Favreau"/>
    <n v="22000"/>
    <n v="43354"/>
    <n v="4000"/>
    <n v="21000"/>
    <n v="6.9"/>
    <n v="152"/>
    <n v="97"/>
    <n v="173381405"/>
    <n v="33000000"/>
  </r>
  <r>
    <s v="Final Destination 2"/>
    <n v="1"/>
    <x v="439"/>
    <s v="Color"/>
    <x v="4"/>
    <s v="English"/>
    <x v="0"/>
    <x v="2"/>
    <s v="Sarah Carter"/>
    <s v="David R. Ellis"/>
    <n v="748"/>
    <n v="3172"/>
    <n v="160"/>
    <n v="0"/>
    <n v="6.2"/>
    <n v="175"/>
    <n v="90"/>
    <n v="46455802"/>
    <n v="26000000"/>
  </r>
  <r>
    <s v="Finding Nemo"/>
    <n v="1"/>
    <x v="440"/>
    <s v="Color"/>
    <x v="0"/>
    <s v="English"/>
    <x v="0"/>
    <x v="0"/>
    <s v="Alexander Gould"/>
    <s v="Andrew Stanton"/>
    <n v="1000"/>
    <n v="5641"/>
    <n v="475"/>
    <n v="11000"/>
    <n v="8.1999999999999993"/>
    <n v="301"/>
    <n v="100"/>
    <n v="380838870"/>
    <n v="94000000"/>
  </r>
  <r>
    <s v="Freaky Friday"/>
    <n v="1"/>
    <x v="441"/>
    <s v="Color"/>
    <x v="1"/>
    <s v="English"/>
    <x v="0"/>
    <x v="4"/>
    <s v="Jamie Lee Curtis"/>
    <s v="Mark Waters"/>
    <n v="2000"/>
    <n v="3984"/>
    <n v="70"/>
    <n v="0"/>
    <n v="6.1"/>
    <n v="129"/>
    <n v="97"/>
    <n v="110222438"/>
    <n v="26000000"/>
  </r>
  <r>
    <s v="Freddy vs. Jason"/>
    <n v="1"/>
    <x v="442"/>
    <s v="Color"/>
    <x v="5"/>
    <s v="English"/>
    <x v="0"/>
    <x v="2"/>
    <s v="Katharine Isabelle"/>
    <s v="Ronny Yu"/>
    <n v="918"/>
    <n v="4692"/>
    <n v="31"/>
    <n v="3000"/>
    <n v="5.8"/>
    <n v="273"/>
    <n v="97"/>
    <n v="82163317"/>
    <n v="30000000"/>
  </r>
  <r>
    <s v="From Justin to Kelly"/>
    <n v="1"/>
    <x v="443"/>
    <s v="Color"/>
    <x v="1"/>
    <s v="English"/>
    <x v="0"/>
    <x v="4"/>
    <s v="Anika Noni Rose"/>
    <s v="Robert Iscove"/>
    <n v="525"/>
    <n v="1445"/>
    <n v="7"/>
    <n v="0"/>
    <n v="2.1"/>
    <n v="60"/>
    <n v="90"/>
    <n v="4922166"/>
    <n v="12000000"/>
  </r>
  <r>
    <s v="Gigli"/>
    <n v="1"/>
    <x v="444"/>
    <s v="Color"/>
    <x v="1"/>
    <s v="English"/>
    <x v="0"/>
    <x v="2"/>
    <s v="Todd Giebenhain"/>
    <s v="Martin Brest"/>
    <n v="117"/>
    <n v="286"/>
    <n v="102"/>
    <n v="2000"/>
    <n v="2.4"/>
    <n v="131"/>
    <n v="121"/>
    <n v="5660084"/>
    <n v="54000000"/>
  </r>
  <r>
    <s v="Gods and Generals"/>
    <n v="1"/>
    <x v="430"/>
    <s v="Color"/>
    <x v="2"/>
    <s v="English"/>
    <x v="0"/>
    <x v="1"/>
    <s v="Billy Campbell"/>
    <s v="Ron Maxwell"/>
    <n v="789"/>
    <n v="1671"/>
    <n v="33"/>
    <n v="953"/>
    <n v="6.3"/>
    <n v="84"/>
    <n v="280"/>
    <n v="12870569"/>
    <n v="56000000"/>
  </r>
  <r>
    <s v="Good Boy!"/>
    <n v="1"/>
    <x v="445"/>
    <s v="Color"/>
    <x v="1"/>
    <s v="English"/>
    <x v="0"/>
    <x v="4"/>
    <s v="Liam Aiken"/>
    <s v="John Hoffman"/>
    <n v="818"/>
    <n v="2164"/>
    <n v="9"/>
    <n v="309"/>
    <n v="5.0999999999999996"/>
    <n v="52"/>
    <n v="87"/>
    <n v="37566230"/>
    <n v="17000000"/>
  </r>
  <r>
    <s v="Good Bye Lenin!"/>
    <n v="1"/>
    <x v="415"/>
    <s v="Black and White"/>
    <x v="2"/>
    <s v="German"/>
    <x v="3"/>
    <x v="2"/>
    <s v="Florian Lukas"/>
    <s v="Wolfgang Becker"/>
    <n v="65"/>
    <n v="200"/>
    <n v="31"/>
    <n v="11000"/>
    <n v="7.7"/>
    <n v="153"/>
    <n v="121"/>
    <n v="4063859"/>
    <n v="4800000"/>
  </r>
  <r>
    <s v="Gory Gory Hallelujah"/>
    <n v="1"/>
    <x v="446"/>
    <s v="Color"/>
    <x v="1"/>
    <s v="English"/>
    <x v="0"/>
    <x v="3"/>
    <s v="Tony Doupe"/>
    <s v="Sue Corcoran"/>
    <n v="361"/>
    <n v="387"/>
    <n v="14"/>
    <n v="39"/>
    <n v="4.7"/>
    <n v="8"/>
    <n v="96"/>
    <n v="11798"/>
    <n v="100000"/>
  </r>
  <r>
    <s v="Gothika"/>
    <n v="1"/>
    <x v="447"/>
    <s v="Color"/>
    <x v="4"/>
    <s v="English"/>
    <x v="0"/>
    <x v="2"/>
    <s v="Robert Downey Jr."/>
    <s v="Mathieu Kassovitz"/>
    <n v="21000"/>
    <n v="22318"/>
    <n v="326"/>
    <n v="0"/>
    <n v="5.8"/>
    <n v="207"/>
    <n v="98"/>
    <n v="59588068"/>
    <n v="40000000"/>
  </r>
  <r>
    <s v="Head of State"/>
    <n v="1"/>
    <x v="448"/>
    <s v="Color"/>
    <x v="1"/>
    <s v="English"/>
    <x v="0"/>
    <x v="1"/>
    <s v="Bernie Mac"/>
    <s v="Chris Rock"/>
    <n v="1000"/>
    <n v="4537"/>
    <n v="0"/>
    <n v="638"/>
    <n v="5.4"/>
    <n v="44"/>
    <n v="95"/>
    <n v="37788228"/>
    <n v="35200000"/>
  </r>
  <r>
    <s v="High Tension"/>
    <n v="1"/>
    <x v="434"/>
    <s v="Color"/>
    <x v="4"/>
    <s v="French"/>
    <x v="4"/>
    <x v="5"/>
    <s v="CÃ©cile De France"/>
    <s v="Alexandre Aja"/>
    <n v="447"/>
    <n v="923"/>
    <n v="192"/>
    <n v="0"/>
    <n v="6.8"/>
    <n v="251"/>
    <n v="89"/>
    <n v="3645438"/>
    <n v="2200000"/>
  </r>
  <r>
    <s v="Holes"/>
    <n v="1"/>
    <x v="449"/>
    <s v="Black and White"/>
    <x v="0"/>
    <s v="English"/>
    <x v="0"/>
    <x v="4"/>
    <s v="Tim Blake Nelson"/>
    <s v="Andrew Davis"/>
    <n v="596"/>
    <n v="1293"/>
    <n v="99"/>
    <n v="0"/>
    <n v="7.1"/>
    <n v="106"/>
    <n v="117"/>
    <n v="67325559"/>
    <n v="20000000"/>
  </r>
  <r>
    <s v="Hollywood Homicide"/>
    <n v="1"/>
    <x v="450"/>
    <s v="Color"/>
    <x v="5"/>
    <s v="English"/>
    <x v="0"/>
    <x v="1"/>
    <s v="Harrison Ford"/>
    <s v="Ron Shelton"/>
    <n v="11000"/>
    <n v="14028"/>
    <n v="41"/>
    <n v="648"/>
    <n v="5.3"/>
    <n v="132"/>
    <n v="116"/>
    <n v="30013346"/>
    <n v="75000000"/>
  </r>
  <r>
    <s v="Honey"/>
    <n v="1"/>
    <x v="451"/>
    <s v="Color"/>
    <x v="2"/>
    <s v="English"/>
    <x v="0"/>
    <x v="1"/>
    <s v="Christian Monzon"/>
    <s v="Bille Woodruff"/>
    <n v="2000"/>
    <n v="4868"/>
    <n v="23"/>
    <n v="0"/>
    <n v="5.3"/>
    <n v="97"/>
    <n v="94"/>
    <n v="30222640"/>
    <n v="25000000"/>
  </r>
  <r>
    <s v="House of 1000 Corpses"/>
    <n v="1"/>
    <x v="443"/>
    <s v="Black and White"/>
    <x v="4"/>
    <s v="English"/>
    <x v="0"/>
    <x v="2"/>
    <s v="Sid Haig"/>
    <s v="Rob Zombie"/>
    <n v="1000"/>
    <n v="2444"/>
    <n v="0"/>
    <n v="0"/>
    <n v="6"/>
    <n v="202"/>
    <n v="105"/>
    <n v="12583510"/>
    <n v="7000000"/>
  </r>
  <r>
    <s v="House of Sand and Fog"/>
    <n v="1"/>
    <x v="452"/>
    <s v="Color"/>
    <x v="2"/>
    <s v="English"/>
    <x v="0"/>
    <x v="2"/>
    <s v="Frances Fisher"/>
    <s v="Vadim Perelman"/>
    <n v="638"/>
    <n v="2282"/>
    <n v="26"/>
    <n v="0"/>
    <n v="7.6"/>
    <n v="158"/>
    <n v="126"/>
    <n v="13005485"/>
    <n v="15000000"/>
  </r>
  <r>
    <s v="How to Deal"/>
    <n v="1"/>
    <x v="453"/>
    <s v="Color"/>
    <x v="1"/>
    <s v="English"/>
    <x v="0"/>
    <x v="1"/>
    <s v="Dylan Baker"/>
    <s v="Clare Kilner"/>
    <n v="812"/>
    <n v="1882"/>
    <n v="6"/>
    <n v="371"/>
    <n v="5.7"/>
    <n v="46"/>
    <n v="101"/>
    <n v="14108518"/>
    <n v="16000000"/>
  </r>
  <r>
    <s v="How to Lose a Guy in 10 Days"/>
    <n v="1"/>
    <x v="454"/>
    <s v="Color"/>
    <x v="1"/>
    <s v="English"/>
    <x v="0"/>
    <x v="1"/>
    <s v="Matthew McConaughey"/>
    <s v="Donald Petrie"/>
    <n v="11000"/>
    <n v="14087"/>
    <n v="80"/>
    <n v="0"/>
    <n v="6.4"/>
    <n v="140"/>
    <n v="116"/>
    <n v="105807520"/>
    <n v="50000000"/>
  </r>
  <r>
    <s v="Hulk"/>
    <n v="1"/>
    <x v="455"/>
    <s v="Color"/>
    <x v="5"/>
    <s v="English"/>
    <x v="0"/>
    <x v="1"/>
    <s v="Kevin Rankin"/>
    <s v="Ang Lee"/>
    <n v="820"/>
    <n v="1814"/>
    <n v="0"/>
    <n v="0"/>
    <n v="5.7"/>
    <n v="267"/>
    <n v="138"/>
    <n v="132122995"/>
    <n v="137000000"/>
  </r>
  <r>
    <s v="I Love Your Work"/>
    <n v="1"/>
    <x v="456"/>
    <s v="Color"/>
    <x v="2"/>
    <s v="English"/>
    <x v="0"/>
    <x v="2"/>
    <s v="Judy Greer"/>
    <s v="Adam Goldberg"/>
    <n v="2000"/>
    <n v="2564"/>
    <n v="1000"/>
    <n v="63"/>
    <n v="5.4"/>
    <n v="22"/>
    <n v="111"/>
    <n v="2580"/>
    <n v="1650000"/>
  </r>
  <r>
    <s v="Identity"/>
    <n v="1"/>
    <x v="457"/>
    <s v="Color"/>
    <x v="7"/>
    <s v="English"/>
    <x v="0"/>
    <x v="2"/>
    <s v="Clea DuVall"/>
    <s v="James Mangold"/>
    <n v="1000"/>
    <n v="3969"/>
    <n v="446"/>
    <n v="11000"/>
    <n v="7.3"/>
    <n v="136"/>
    <n v="91"/>
    <n v="51475962"/>
    <n v="30000000"/>
  </r>
  <r>
    <s v="In the Cut"/>
    <n v="1"/>
    <x v="458"/>
    <s v="Color"/>
    <x v="7"/>
    <s v="English"/>
    <x v="9"/>
    <x v="2"/>
    <s v="Jennifer Jason Leigh"/>
    <s v="Jane Campion"/>
    <n v="1000"/>
    <n v="1171"/>
    <n v="319"/>
    <n v="656"/>
    <n v="5.3"/>
    <n v="138"/>
    <n v="113"/>
    <n v="4717455"/>
    <n v="12000000"/>
  </r>
  <r>
    <s v="Intolerable Cruelty"/>
    <n v="1"/>
    <x v="459"/>
    <s v="Color"/>
    <x v="1"/>
    <s v="English"/>
    <x v="0"/>
    <x v="1"/>
    <s v="Cedric the Entertainer"/>
    <s v="Joel Coen"/>
    <n v="436"/>
    <n v="1395"/>
    <n v="0"/>
    <n v="0"/>
    <n v="6.3"/>
    <n v="161"/>
    <n v="100"/>
    <n v="35096190"/>
    <n v="60000000"/>
  </r>
  <r>
    <s v="Jeepers Creepers II"/>
    <n v="1"/>
    <x v="426"/>
    <s v="Color"/>
    <x v="4"/>
    <s v="English"/>
    <x v="0"/>
    <x v="2"/>
    <s v="Nicki Aycox"/>
    <s v="Victor Salva"/>
    <n v="296"/>
    <n v="1340"/>
    <n v="108"/>
    <n v="0"/>
    <n v="5.6"/>
    <n v="167"/>
    <n v="104"/>
    <n v="35143332"/>
    <n v="17000000"/>
  </r>
  <r>
    <s v="Johnny English"/>
    <n v="1"/>
    <x v="460"/>
    <s v="Color"/>
    <x v="5"/>
    <s v="English"/>
    <x v="1"/>
    <x v="4"/>
    <s v="Kevin McNally"/>
    <s v="Peter Howitt"/>
    <n v="427"/>
    <n v="1461"/>
    <n v="29"/>
    <n v="2000"/>
    <n v="6.1"/>
    <n v="122"/>
    <n v="87"/>
    <n v="27972410"/>
    <n v="35000000"/>
  </r>
  <r>
    <s v="Just Married"/>
    <n v="1"/>
    <x v="461"/>
    <s v="Color"/>
    <x v="1"/>
    <s v="English"/>
    <x v="0"/>
    <x v="1"/>
    <s v="Taran Killam"/>
    <s v="Shawn Levy"/>
    <n v="500"/>
    <n v="2020"/>
    <n v="189"/>
    <n v="0"/>
    <n v="5.4"/>
    <n v="97"/>
    <n v="95"/>
    <n v="56127162"/>
    <n v="18000000"/>
  </r>
  <r>
    <s v="Kangaroo Jack"/>
    <n v="1"/>
    <x v="462"/>
    <s v="Color"/>
    <x v="5"/>
    <s v="English"/>
    <x v="0"/>
    <x v="4"/>
    <s v="Estella Warren"/>
    <s v="David McNally"/>
    <n v="658"/>
    <n v="1233"/>
    <n v="18"/>
    <n v="858"/>
    <n v="4.4000000000000004"/>
    <n v="73"/>
    <n v="89"/>
    <n v="66734992"/>
    <n v="60000000"/>
  </r>
  <r>
    <s v="Kill Bill: Vol. 1"/>
    <n v="1"/>
    <x v="463"/>
    <s v="Black and White"/>
    <x v="5"/>
    <s v="English"/>
    <x v="0"/>
    <x v="2"/>
    <s v="David Carradine"/>
    <s v="Quentin Tarantino"/>
    <n v="926"/>
    <n v="3983"/>
    <n v="16000"/>
    <n v="13000"/>
    <n v="8.1"/>
    <n v="354"/>
    <n v="111"/>
    <n v="70098138"/>
    <n v="30000000"/>
  </r>
  <r>
    <s v="Lara Croft Tomb Raider: The Cradle of Life"/>
    <n v="1"/>
    <x v="422"/>
    <s v="Color"/>
    <x v="5"/>
    <s v="English"/>
    <x v="0"/>
    <x v="1"/>
    <s v="Gerard Butler"/>
    <s v="Jan de Bont"/>
    <n v="18000"/>
    <n v="33154"/>
    <n v="101"/>
    <n v="0"/>
    <n v="5.5"/>
    <n v="157"/>
    <n v="117"/>
    <n v="65653758"/>
    <n v="95000000"/>
  </r>
  <r>
    <s v="Latter Days"/>
    <n v="1"/>
    <x v="464"/>
    <s v="Color"/>
    <x v="1"/>
    <s v="English"/>
    <x v="0"/>
    <x v="2"/>
    <s v="Joseph Gordon-Levitt"/>
    <s v="C. Jay Cox"/>
    <n v="23000"/>
    <n v="26017"/>
    <n v="6"/>
    <n v="0"/>
    <n v="7.2"/>
    <n v="35"/>
    <n v="107"/>
    <n v="819939"/>
    <n v="850000"/>
  </r>
  <r>
    <s v="Legally Blonde 2: Red, White &amp; Blonde"/>
    <n v="1"/>
    <x v="465"/>
    <s v="Color"/>
    <x v="1"/>
    <s v="English"/>
    <x v="0"/>
    <x v="1"/>
    <s v="Mary Lynn Rajskub"/>
    <s v="Charles Herman-Wurmfeld"/>
    <n v="934"/>
    <n v="3500"/>
    <n v="0"/>
    <n v="660"/>
    <n v="4.5999999999999996"/>
    <n v="133"/>
    <n v="95"/>
    <n v="89808372"/>
    <n v="45000000"/>
  </r>
  <r>
    <s v="Looney Tunes: Back in Action"/>
    <n v="1"/>
    <x v="442"/>
    <s v="Color"/>
    <x v="0"/>
    <s v="English"/>
    <x v="3"/>
    <x v="4"/>
    <s v="Brendan Fraser"/>
    <s v="Joe Dante"/>
    <n v="3000"/>
    <n v="5593"/>
    <n v="287"/>
    <n v="665"/>
    <n v="5.7"/>
    <n v="101"/>
    <n v="91"/>
    <n v="20950820"/>
    <n v="80000000"/>
  </r>
  <r>
    <s v="Lost in Translation"/>
    <n v="1"/>
    <x v="466"/>
    <s v="Color"/>
    <x v="2"/>
    <s v="English"/>
    <x v="0"/>
    <x v="2"/>
    <s v="Scarlett Johansson"/>
    <s v="Sofia Coppola"/>
    <n v="19000"/>
    <n v="32015"/>
    <n v="0"/>
    <n v="17000"/>
    <n v="7.8"/>
    <n v="265"/>
    <n v="101"/>
    <n v="44566004"/>
    <n v="4000000"/>
  </r>
  <r>
    <s v="Love Actually"/>
    <n v="1"/>
    <x v="467"/>
    <s v="Color"/>
    <x v="1"/>
    <s v="English"/>
    <x v="1"/>
    <x v="2"/>
    <s v="Colin Firth"/>
    <s v="Richard Curtis"/>
    <n v="14000"/>
    <n v="28886"/>
    <n v="628"/>
    <n v="52000"/>
    <n v="7.7"/>
    <n v="218"/>
    <n v="129"/>
    <n v="59365105"/>
    <n v="45000000"/>
  </r>
  <r>
    <s v="Malibu's Most Wanted"/>
    <n v="1"/>
    <x v="468"/>
    <s v="Color"/>
    <x v="1"/>
    <s v="English"/>
    <x v="0"/>
    <x v="1"/>
    <s v="Greg Grunberg"/>
    <s v="John Whitesell"/>
    <n v="833"/>
    <n v="4435"/>
    <n v="14"/>
    <n v="0"/>
    <n v="5.0999999999999996"/>
    <n v="37"/>
    <n v="86"/>
    <n v="34308901"/>
    <n v="16000000"/>
  </r>
  <r>
    <s v="Mambo Italiano"/>
    <n v="1"/>
    <x v="469"/>
    <s v="Color"/>
    <x v="1"/>
    <s v="English"/>
    <x v="12"/>
    <x v="2"/>
    <s v="Paul Sorvino"/>
    <s v="Ã‰mile Gaudreault"/>
    <n v="636"/>
    <n v="1033"/>
    <n v="9"/>
    <n v="352"/>
    <n v="6.7"/>
    <n v="67"/>
    <n v="92"/>
    <n v="6239558"/>
    <n v="5000000"/>
  </r>
  <r>
    <s v="Marci X"/>
    <n v="1"/>
    <x v="470"/>
    <s v="Color"/>
    <x v="1"/>
    <s v="English"/>
    <x v="0"/>
    <x v="2"/>
    <s v="Damon Wayans"/>
    <s v="Richard Benjamin"/>
    <n v="836"/>
    <n v="2467"/>
    <n v="121"/>
    <n v="241"/>
    <n v="2.8"/>
    <n v="28"/>
    <n v="80"/>
    <n v="1646664"/>
    <n v="20000000"/>
  </r>
  <r>
    <s v="Master and Commander: The Far Side of the World"/>
    <n v="1"/>
    <x v="471"/>
    <s v="Color"/>
    <x v="5"/>
    <s v="English"/>
    <x v="0"/>
    <x v="1"/>
    <s v="James D'Arcy"/>
    <s v="Peter Weir"/>
    <n v="613"/>
    <n v="1205"/>
    <n v="608"/>
    <n v="0"/>
    <n v="7.4"/>
    <n v="244"/>
    <n v="138"/>
    <n v="93926386"/>
    <n v="150000000"/>
  </r>
  <r>
    <s v="Mona Lisa Smile"/>
    <n v="1"/>
    <x v="472"/>
    <s v="Color"/>
    <x v="2"/>
    <s v="English"/>
    <x v="0"/>
    <x v="1"/>
    <s v="Julia Roberts"/>
    <s v="Mike Newell"/>
    <n v="8000"/>
    <n v="12850"/>
    <n v="179"/>
    <n v="0"/>
    <n v="6.4"/>
    <n v="141"/>
    <n v="117"/>
    <n v="63695760"/>
    <n v="65000000"/>
  </r>
  <r>
    <s v="Monster"/>
    <n v="1"/>
    <x v="473"/>
    <s v="Color"/>
    <x v="6"/>
    <s v="English"/>
    <x v="0"/>
    <x v="2"/>
    <s v="Charlize Theron"/>
    <s v="Patty Jenkins"/>
    <n v="9000"/>
    <n v="11736"/>
    <n v="260"/>
    <n v="0"/>
    <n v="7.3"/>
    <n v="185"/>
    <n v="109"/>
    <n v="34468224"/>
    <n v="4500000"/>
  </r>
  <r>
    <s v="My Boss's Daughter"/>
    <n v="1"/>
    <x v="474"/>
    <s v="Color"/>
    <x v="1"/>
    <s v="English"/>
    <x v="0"/>
    <x v="1"/>
    <s v="Carmen Electra"/>
    <s v="David Zucker"/>
    <n v="869"/>
    <n v="3007"/>
    <n v="119"/>
    <n v="411"/>
    <n v="4.5999999999999996"/>
    <n v="56"/>
    <n v="90"/>
    <n v="15549702"/>
    <n v="14000000"/>
  </r>
  <r>
    <s v="My Life Without Me"/>
    <n v="1"/>
    <x v="460"/>
    <s v="Color"/>
    <x v="2"/>
    <s v="English"/>
    <x v="20"/>
    <x v="2"/>
    <s v="Sarah Polley"/>
    <s v="Isabel Coixet"/>
    <n v="900"/>
    <n v="2972"/>
    <n v="148"/>
    <n v="0"/>
    <n v="7.6"/>
    <n v="72"/>
    <n v="106"/>
    <n v="395592"/>
    <n v="2000000"/>
  </r>
  <r>
    <s v="Mystic River"/>
    <n v="1"/>
    <x v="475"/>
    <s v="Color"/>
    <x v="3"/>
    <s v="English"/>
    <x v="0"/>
    <x v="2"/>
    <s v="John Doman"/>
    <s v="Clint Eastwood"/>
    <n v="616"/>
    <n v="1942"/>
    <n v="16000"/>
    <n v="12000"/>
    <n v="8"/>
    <n v="229"/>
    <n v="138"/>
    <n v="90135191"/>
    <n v="25000000"/>
  </r>
  <r>
    <s v="Northfork"/>
    <n v="1"/>
    <x v="476"/>
    <s v="Color"/>
    <x v="2"/>
    <s v="English"/>
    <x v="0"/>
    <x v="1"/>
    <s v="Peter Coyote"/>
    <s v="Michael Polish"/>
    <n v="548"/>
    <n v="2389"/>
    <n v="35"/>
    <n v="298"/>
    <n v="6.4"/>
    <n v="60"/>
    <n v="103"/>
    <n v="1420578"/>
    <n v="1900000"/>
  </r>
  <r>
    <s v="Old School"/>
    <n v="1"/>
    <x v="477"/>
    <s v="Color"/>
    <x v="1"/>
    <s v="English"/>
    <x v="0"/>
    <x v="2"/>
    <s v="Will Ferrell"/>
    <s v="Todd Phillips"/>
    <n v="8000"/>
    <n v="10325"/>
    <n v="480"/>
    <n v="0"/>
    <n v="7.2"/>
    <n v="123"/>
    <n v="88"/>
    <n v="74608545"/>
    <n v="24000000"/>
  </r>
  <r>
    <s v="Oldboy"/>
    <n v="1"/>
    <x v="478"/>
    <s v="Color"/>
    <x v="2"/>
    <s v="Korean"/>
    <x v="21"/>
    <x v="2"/>
    <s v="Min-sik Choi"/>
    <s v="Chan-wook Park"/>
    <n v="717"/>
    <n v="852"/>
    <n v="0"/>
    <n v="43000"/>
    <n v="8.4"/>
    <n v="305"/>
    <n v="120"/>
    <n v="2181290"/>
    <n v="3000000"/>
  </r>
  <r>
    <s v="Once Upon a Time in Mexico"/>
    <n v="1"/>
    <x v="479"/>
    <s v="Color"/>
    <x v="5"/>
    <s v="English"/>
    <x v="0"/>
    <x v="2"/>
    <s v="Johnny Depp"/>
    <s v="Robert Rodriguez"/>
    <n v="40000"/>
    <n v="46186"/>
    <n v="0"/>
    <n v="0"/>
    <n v="6.4"/>
    <n v="178"/>
    <n v="102"/>
    <n v="55845943"/>
    <n v="29000000"/>
  </r>
  <r>
    <s v="Open Range"/>
    <n v="1"/>
    <x v="431"/>
    <s v="Color"/>
    <x v="2"/>
    <s v="English"/>
    <x v="0"/>
    <x v="2"/>
    <s v="Robert Duvall"/>
    <s v="Kevin Costner"/>
    <n v="3000"/>
    <n v="5458"/>
    <n v="0"/>
    <n v="0"/>
    <n v="7.5"/>
    <n v="153"/>
    <n v="139"/>
    <n v="58328680"/>
    <n v="22000000"/>
  </r>
  <r>
    <s v="Open Water"/>
    <n v="1"/>
    <x v="480"/>
    <s v="Color"/>
    <x v="0"/>
    <s v="English"/>
    <x v="0"/>
    <x v="2"/>
    <s v="Blanchard Ryan"/>
    <s v="Chris Kentis"/>
    <n v="48"/>
    <n v="67"/>
    <n v="9"/>
    <n v="0"/>
    <n v="5.7"/>
    <n v="235"/>
    <n v="79"/>
    <n v="30500882"/>
    <n v="500000"/>
  </r>
  <r>
    <s v="Osama"/>
    <n v="1"/>
    <x v="452"/>
    <s v="Color"/>
    <x v="2"/>
    <s v="Dari"/>
    <x v="22"/>
    <x v="1"/>
    <s v="Marina Golbahari"/>
    <s v="Siddiq Barmak"/>
    <n v="30"/>
    <n v="30"/>
    <n v="6"/>
    <n v="0"/>
    <n v="7.4"/>
    <n v="105"/>
    <n v="83"/>
    <n v="1127331"/>
    <n v="46000"/>
  </r>
  <r>
    <s v="Out of Time"/>
    <n v="1"/>
    <x v="415"/>
    <s v="Color"/>
    <x v="3"/>
    <s v="English"/>
    <x v="0"/>
    <x v="2"/>
    <s v="Denzel Washington"/>
    <s v="Carl Franklin"/>
    <n v="18000"/>
    <n v="19739"/>
    <n v="73"/>
    <n v="1000"/>
    <n v="6.5"/>
    <n v="124"/>
    <n v="114"/>
    <n v="40905277"/>
    <n v="50000000"/>
  </r>
  <r>
    <s v="Owning Mahowny"/>
    <n v="1"/>
    <x v="481"/>
    <s v="Color"/>
    <x v="3"/>
    <s v="English"/>
    <x v="12"/>
    <x v="2"/>
    <s v="Philip Seymour Hoffman"/>
    <s v="Richard Kwietniowski"/>
    <n v="22000"/>
    <n v="23513"/>
    <n v="23"/>
    <n v="0"/>
    <n v="7.2"/>
    <n v="82"/>
    <n v="104"/>
    <n v="1011054"/>
    <n v="10000000"/>
  </r>
  <r>
    <s v="Party Monster"/>
    <n v="1"/>
    <x v="482"/>
    <s v="Color"/>
    <x v="6"/>
    <s v="English"/>
    <x v="0"/>
    <x v="2"/>
    <s v="Macaulay Culkin"/>
    <s v="Fenton Bailey"/>
    <n v="3000"/>
    <n v="5185"/>
    <n v="13"/>
    <n v="0"/>
    <n v="6.3"/>
    <n v="39"/>
    <n v="98"/>
    <n v="296665"/>
    <n v="5000000"/>
  </r>
  <r>
    <s v="Paycheck"/>
    <n v="1"/>
    <x v="464"/>
    <s v="Color"/>
    <x v="5"/>
    <s v="English"/>
    <x v="0"/>
    <x v="1"/>
    <s v="Ivana Milicevic"/>
    <s v="John Woo"/>
    <n v="834"/>
    <n v="3637"/>
    <n v="610"/>
    <n v="0"/>
    <n v="6.3"/>
    <n v="196"/>
    <n v="119"/>
    <n v="53789313"/>
    <n v="60000000"/>
  </r>
  <r>
    <s v="Pieces of April"/>
    <n v="1"/>
    <x v="483"/>
    <s v="Color"/>
    <x v="1"/>
    <s v="English"/>
    <x v="0"/>
    <x v="1"/>
    <s v="Oliver Platt"/>
    <s v="Peter Hedges"/>
    <n v="1000"/>
    <n v="3010"/>
    <n v="54"/>
    <n v="0"/>
    <n v="7.1"/>
    <n v="131"/>
    <n v="80"/>
    <n v="2360184"/>
    <n v="300000"/>
  </r>
  <r>
    <s v="Pirates of the Caribbean: The Curse of the Black Pearl"/>
    <n v="1"/>
    <x v="484"/>
    <s v="Color"/>
    <x v="5"/>
    <s v="English"/>
    <x v="0"/>
    <x v="1"/>
    <s v="Johnny Depp"/>
    <s v="Gore Verbinski"/>
    <n v="40000"/>
    <n v="48184"/>
    <n v="563"/>
    <n v="10000"/>
    <n v="8.1"/>
    <n v="271"/>
    <n v="143"/>
    <n v="305388685"/>
    <n v="140000000"/>
  </r>
  <r>
    <s v="Radio"/>
    <n v="1"/>
    <x v="485"/>
    <s v="Color"/>
    <x v="6"/>
    <s v="English"/>
    <x v="0"/>
    <x v="4"/>
    <s v="Alfre Woodard"/>
    <s v="Michael Tollin"/>
    <n v="1000"/>
    <n v="4231"/>
    <n v="19"/>
    <n v="0"/>
    <n v="6.9"/>
    <n v="74"/>
    <n v="109"/>
    <n v="52277485"/>
    <n v="35000000"/>
  </r>
  <r>
    <s v="Remember Me, My Love"/>
    <n v="1"/>
    <x v="486"/>
    <s v="Color"/>
    <x v="1"/>
    <s v="Italian"/>
    <x v="23"/>
    <x v="2"/>
    <s v="Laura Morante"/>
    <s v="Gabriele Muccino"/>
    <n v="60"/>
    <n v="132"/>
    <n v="125"/>
    <n v="282"/>
    <n v="6.5"/>
    <n v="36"/>
    <n v="125"/>
    <n v="223878"/>
    <n v="5000000"/>
  </r>
  <r>
    <s v="Rugrats Go Wild"/>
    <n v="1"/>
    <x v="412"/>
    <s v="Color"/>
    <x v="0"/>
    <s v="English"/>
    <x v="0"/>
    <x v="4"/>
    <s v="Elizabeth Daily"/>
    <s v="John Eng"/>
    <n v="971"/>
    <n v="3017"/>
    <n v="0"/>
    <n v="329"/>
    <n v="5.6"/>
    <n v="45"/>
    <n v="80"/>
    <n v="39399750"/>
    <n v="25000000"/>
  </r>
  <r>
    <s v="S.W.A.T."/>
    <n v="1"/>
    <x v="487"/>
    <s v="Color"/>
    <x v="5"/>
    <s v="English"/>
    <x v="0"/>
    <x v="1"/>
    <s v="Jeremy Renner"/>
    <s v="Clark Johnson"/>
    <n v="10000"/>
    <n v="14486"/>
    <n v="69"/>
    <n v="0"/>
    <n v="6"/>
    <n v="144"/>
    <n v="117"/>
    <n v="116643346"/>
    <n v="80000000"/>
  </r>
  <r>
    <s v="Saints and Soldiers"/>
    <n v="1"/>
    <x v="488"/>
    <s v="Color"/>
    <x v="5"/>
    <s v="English"/>
    <x v="0"/>
    <x v="1"/>
    <s v="Corbin Allred"/>
    <s v="Ryan Little"/>
    <n v="214"/>
    <n v="587"/>
    <n v="38"/>
    <n v="1000"/>
    <n v="6.8"/>
    <n v="33"/>
    <n v="90"/>
    <n v="1310270"/>
    <n v="780000"/>
  </r>
  <r>
    <s v="Scary Movie 3"/>
    <n v="1"/>
    <x v="489"/>
    <s v="Color"/>
    <x v="1"/>
    <s v="English"/>
    <x v="0"/>
    <x v="1"/>
    <s v="Regina Hall"/>
    <s v="David Zucker"/>
    <n v="807"/>
    <n v="3629"/>
    <n v="119"/>
    <n v="0"/>
    <n v="5.5"/>
    <n v="151"/>
    <n v="84"/>
    <n v="110000082"/>
    <n v="48000000"/>
  </r>
  <r>
    <s v="School of Rock"/>
    <n v="1"/>
    <x v="490"/>
    <s v="Color"/>
    <x v="1"/>
    <s v="English"/>
    <x v="0"/>
    <x v="1"/>
    <s v="Miranda Cosgrove"/>
    <s v="Richard Linklater"/>
    <n v="2000"/>
    <n v="4403"/>
    <n v="0"/>
    <n v="0"/>
    <n v="7.1"/>
    <n v="204"/>
    <n v="108"/>
    <n v="81257845"/>
    <n v="35000000"/>
  </r>
  <r>
    <s v="Seabiscuit"/>
    <n v="1"/>
    <x v="491"/>
    <s v="Black and White"/>
    <x v="2"/>
    <s v="English"/>
    <x v="0"/>
    <x v="1"/>
    <s v="Jeff Bridges"/>
    <s v="Gary Ross"/>
    <n v="12000"/>
    <n v="13808"/>
    <n v="378"/>
    <n v="0"/>
    <n v="7.3"/>
    <n v="175"/>
    <n v="140"/>
    <n v="120147445"/>
    <n v="87000000"/>
  </r>
  <r>
    <s v="Secondhand Lions"/>
    <n v="1"/>
    <x v="492"/>
    <s v="Color"/>
    <x v="1"/>
    <s v="English"/>
    <x v="0"/>
    <x v="4"/>
    <s v="Haley Joel Osment"/>
    <s v="Tim McCanlies"/>
    <n v="3000"/>
    <n v="9638"/>
    <n v="23"/>
    <n v="0"/>
    <n v="7.6"/>
    <n v="82"/>
    <n v="111"/>
    <n v="41407470"/>
    <n v="30000000"/>
  </r>
  <r>
    <s v="Shade"/>
    <n v="1"/>
    <x v="493"/>
    <s v="Color"/>
    <x v="3"/>
    <s v="English"/>
    <x v="0"/>
    <x v="2"/>
    <s v="Glenn Plummer"/>
    <s v="Damian Nieman"/>
    <n v="240"/>
    <n v="490"/>
    <n v="0"/>
    <n v="413"/>
    <n v="6.4"/>
    <n v="25"/>
    <n v="101"/>
    <n v="10696"/>
    <n v="6800000"/>
  </r>
  <r>
    <s v="Shanghai Knights"/>
    <n v="1"/>
    <x v="494"/>
    <s v="Color"/>
    <x v="5"/>
    <s v="English"/>
    <x v="0"/>
    <x v="1"/>
    <s v="Fann Wong"/>
    <s v="David Dobkin"/>
    <n v="154"/>
    <n v="428"/>
    <n v="71"/>
    <n v="955"/>
    <n v="6.2"/>
    <n v="165"/>
    <n v="114"/>
    <n v="60470220"/>
    <n v="50000000"/>
  </r>
  <r>
    <s v="Shattered Glass"/>
    <n v="1"/>
    <x v="495"/>
    <s v="Color"/>
    <x v="2"/>
    <s v="English"/>
    <x v="0"/>
    <x v="1"/>
    <s v="Hayden Christensen"/>
    <s v="Billy Ray"/>
    <n v="4000"/>
    <n v="8297"/>
    <n v="53"/>
    <n v="0"/>
    <n v="7.2"/>
    <n v="129"/>
    <n v="99"/>
    <n v="2207975"/>
    <n v="6000000"/>
  </r>
  <r>
    <s v="Sinbad: Legend of the Seven Seas"/>
    <n v="1"/>
    <x v="493"/>
    <s v="Color"/>
    <x v="0"/>
    <s v="English"/>
    <x v="0"/>
    <x v="4"/>
    <s v="Brad Pitt"/>
    <s v="Patrick Gilmore"/>
    <n v="11000"/>
    <n v="11301"/>
    <n v="0"/>
    <n v="880"/>
    <n v="6.7"/>
    <n v="98"/>
    <n v="85"/>
    <n v="26288320"/>
    <n v="60000000"/>
  </r>
  <r>
    <s v="Something's Gotta Give"/>
    <n v="1"/>
    <x v="496"/>
    <s v="Color"/>
    <x v="1"/>
    <s v="English"/>
    <x v="0"/>
    <x v="1"/>
    <s v="Keanu Reeves"/>
    <s v="Nancy Meyers"/>
    <n v="18000"/>
    <n v="22679"/>
    <n v="278"/>
    <n v="0"/>
    <n v="6.7"/>
    <n v="145"/>
    <n v="128"/>
    <n v="124590960"/>
    <n v="80000000"/>
  </r>
  <r>
    <s v="Spy Kids 3-D: Game Over"/>
    <n v="1"/>
    <x v="497"/>
    <s v="Color"/>
    <x v="5"/>
    <s v="English"/>
    <x v="0"/>
    <x v="4"/>
    <s v="Sylvester Stallone"/>
    <s v="Robert Rodriguez"/>
    <n v="13000"/>
    <n v="22935"/>
    <n v="0"/>
    <n v="681"/>
    <n v="4.0999999999999996"/>
    <n v="93"/>
    <n v="84"/>
    <n v="111760631"/>
    <n v="38000000"/>
  </r>
  <r>
    <s v="Stuck on You"/>
    <n v="1"/>
    <x v="498"/>
    <s v="Color"/>
    <x v="1"/>
    <s v="English"/>
    <x v="0"/>
    <x v="1"/>
    <s v="Matt Damon"/>
    <s v="Bobby Farrelly"/>
    <n v="13000"/>
    <n v="14036"/>
    <n v="101"/>
    <n v="0"/>
    <n v="5.8"/>
    <n v="123"/>
    <n v="118"/>
    <n v="33828318"/>
    <n v="55000000"/>
  </r>
  <r>
    <s v="Tarnation"/>
    <n v="1"/>
    <x v="484"/>
    <s v="Color"/>
    <x v="6"/>
    <s v="English"/>
    <x v="0"/>
    <x v="5"/>
    <s v="Greg Ayres"/>
    <s v="Jonathan Caouette"/>
    <n v="58"/>
    <n v="78"/>
    <n v="20"/>
    <n v="754"/>
    <n v="7.2"/>
    <n v="72"/>
    <n v="88"/>
    <n v="592014"/>
    <n v="218"/>
  </r>
  <r>
    <s v="Tears of the Sun"/>
    <n v="1"/>
    <x v="499"/>
    <s v="Color"/>
    <x v="5"/>
    <s v="English"/>
    <x v="0"/>
    <x v="2"/>
    <s v="Bruce Willis"/>
    <s v="Antoine Fuqua"/>
    <n v="13000"/>
    <n v="16580"/>
    <n v="845"/>
    <n v="0"/>
    <n v="6.6"/>
    <n v="89"/>
    <n v="142"/>
    <n v="43426961"/>
    <n v="70000000"/>
  </r>
  <r>
    <s v="Terminator 3: Rise of the Machines"/>
    <n v="1"/>
    <x v="500"/>
    <s v="Color"/>
    <x v="5"/>
    <s v="English"/>
    <x v="0"/>
    <x v="2"/>
    <s v="Nick Stahl"/>
    <s v="Jonathan Mostow"/>
    <n v="648"/>
    <n v="1769"/>
    <n v="84"/>
    <n v="0"/>
    <n v="6.4"/>
    <n v="280"/>
    <n v="109"/>
    <n v="150350192"/>
    <n v="200000000"/>
  </r>
  <r>
    <s v="The Barbarian Invasions"/>
    <n v="1"/>
    <x v="501"/>
    <s v="Color"/>
    <x v="1"/>
    <s v="French"/>
    <x v="12"/>
    <x v="2"/>
    <s v="Marie-JosÃ©e Croze"/>
    <s v="Denys Arcand"/>
    <n v="150"/>
    <n v="253"/>
    <n v="66"/>
    <n v="0"/>
    <n v="7.7"/>
    <n v="135"/>
    <n v="112"/>
    <n v="3432342"/>
    <n v="6000000"/>
  </r>
  <r>
    <s v="The Battle of Shaker Heights"/>
    <n v="1"/>
    <x v="502"/>
    <s v="Color"/>
    <x v="1"/>
    <s v="English"/>
    <x v="0"/>
    <x v="1"/>
    <s v="Shiri Appleby"/>
    <s v="Efram Potelle"/>
    <n v="855"/>
    <n v="2489"/>
    <n v="2"/>
    <n v="150"/>
    <n v="6.1"/>
    <n v="29"/>
    <n v="79"/>
    <n v="279282"/>
    <n v="1000000"/>
  </r>
  <r>
    <s v="The Book of Mormon Movie, Volume 1: The Journey"/>
    <n v="1"/>
    <x v="469"/>
    <s v="Color"/>
    <x v="0"/>
    <s v="English"/>
    <x v="0"/>
    <x v="1"/>
    <s v="Noah Danby"/>
    <s v="Gary Rogers"/>
    <n v="178"/>
    <n v="359"/>
    <n v="0"/>
    <n v="32"/>
    <n v="3.3"/>
    <n v="7"/>
    <n v="120"/>
    <n v="1098224"/>
    <n v="2000000"/>
  </r>
  <r>
    <s v="The Brown Bunny"/>
    <n v="1"/>
    <x v="503"/>
    <s v="Color"/>
    <x v="2"/>
    <s v="English"/>
    <x v="0"/>
    <x v="6"/>
    <s v="Vincent Gallo"/>
    <s v="Vincent Gallo"/>
    <n v="787"/>
    <n v="883"/>
    <n v="787"/>
    <n v="952"/>
    <n v="5"/>
    <n v="115"/>
    <n v="93"/>
    <n v="365734"/>
    <n v="10000000"/>
  </r>
  <r>
    <s v="The Cat in the Hat"/>
    <n v="1"/>
    <x v="496"/>
    <s v="Color"/>
    <x v="0"/>
    <s v="English"/>
    <x v="0"/>
    <x v="4"/>
    <s v="Sean Hayes"/>
    <s v="Bo Welch"/>
    <n v="760"/>
    <n v="2762"/>
    <n v="34"/>
    <n v="946"/>
    <n v="3.8"/>
    <n v="109"/>
    <n v="82"/>
    <n v="100446895"/>
    <n v="109000000"/>
  </r>
  <r>
    <s v="The Cooler"/>
    <n v="1"/>
    <x v="504"/>
    <s v="Color"/>
    <x v="3"/>
    <s v="English"/>
    <x v="0"/>
    <x v="2"/>
    <s v="Estella Warren"/>
    <s v="Wayne Kramer"/>
    <n v="658"/>
    <n v="3086"/>
    <n v="47"/>
    <n v="762"/>
    <n v="7"/>
    <n v="157"/>
    <n v="101"/>
    <n v="8243880"/>
    <n v="3200000"/>
  </r>
  <r>
    <s v="The Core"/>
    <n v="1"/>
    <x v="505"/>
    <s v="Color"/>
    <x v="5"/>
    <s v="English"/>
    <x v="0"/>
    <x v="1"/>
    <s v="Glenn Morshower"/>
    <s v="Jon Amiel"/>
    <n v="894"/>
    <n v="1439"/>
    <n v="36"/>
    <n v="0"/>
    <n v="5.4"/>
    <n v="149"/>
    <n v="135"/>
    <n v="31111260"/>
    <n v="60000000"/>
  </r>
  <r>
    <s v="The Haunted Mansion"/>
    <n v="1"/>
    <x v="459"/>
    <s v="Color"/>
    <x v="1"/>
    <s v="English"/>
    <x v="0"/>
    <x v="4"/>
    <s v="Marsha Thomason"/>
    <s v="Rob Minkoff"/>
    <n v="691"/>
    <n v="2622"/>
    <n v="50"/>
    <n v="988"/>
    <n v="4.9000000000000004"/>
    <n v="122"/>
    <n v="88"/>
    <n v="75817994"/>
    <n v="90000000"/>
  </r>
  <r>
    <s v="The Hebrew Hammer"/>
    <n v="1"/>
    <x v="506"/>
    <s v="Black and White"/>
    <x v="1"/>
    <s v="English"/>
    <x v="0"/>
    <x v="2"/>
    <s v="Judy Greer"/>
    <s v="Jonathan Kesselman"/>
    <n v="2000"/>
    <n v="6227"/>
    <n v="4"/>
    <n v="3000"/>
    <n v="6.2"/>
    <n v="35"/>
    <n v="87"/>
    <n v="19539"/>
    <n v="1000000"/>
  </r>
  <r>
    <s v="The Hunted"/>
    <n v="1"/>
    <x v="507"/>
    <s v="Color"/>
    <x v="5"/>
    <s v="English"/>
    <x v="0"/>
    <x v="2"/>
    <s v="Connie Nielsen"/>
    <s v="William Friedkin"/>
    <n v="933"/>
    <n v="2248"/>
    <n v="607"/>
    <n v="0"/>
    <n v="6"/>
    <n v="135"/>
    <n v="94"/>
    <n v="34238611"/>
    <n v="55000000"/>
  </r>
  <r>
    <s v="The Italian Job"/>
    <n v="1"/>
    <x v="425"/>
    <s v="Color"/>
    <x v="5"/>
    <s v="English"/>
    <x v="0"/>
    <x v="1"/>
    <s v="Jason Statham"/>
    <s v="F. Gary Gray"/>
    <n v="26000"/>
    <n v="35084"/>
    <n v="473"/>
    <n v="0"/>
    <n v="7"/>
    <n v="155"/>
    <n v="111"/>
    <n v="106126012"/>
    <n v="60000000"/>
  </r>
  <r>
    <s v="The Jungle Book 2"/>
    <n v="1"/>
    <x v="508"/>
    <s v="Color"/>
    <x v="0"/>
    <s v="English"/>
    <x v="0"/>
    <x v="0"/>
    <s v="Haley Joel Osment"/>
    <s v="Steve Trenbirth"/>
    <n v="3000"/>
    <n v="4480"/>
    <n v="0"/>
    <n v="227"/>
    <n v="5.4"/>
    <n v="85"/>
    <n v="72"/>
    <n v="47887943"/>
    <n v="20000000"/>
  </r>
  <r>
    <s v="The Last Samurai"/>
    <n v="1"/>
    <x v="509"/>
    <s v="Color"/>
    <x v="5"/>
    <s v="English"/>
    <x v="0"/>
    <x v="2"/>
    <s v="Tom Cruise"/>
    <s v="Edward Zwick"/>
    <n v="10000"/>
    <n v="11945"/>
    <n v="380"/>
    <n v="0"/>
    <n v="7.7"/>
    <n v="190"/>
    <n v="154"/>
    <n v="111110575"/>
    <n v="140000000"/>
  </r>
  <r>
    <s v="The League of Extraordinary Gentlemen"/>
    <n v="1"/>
    <x v="508"/>
    <s v="Black and White"/>
    <x v="5"/>
    <s v="English"/>
    <x v="0"/>
    <x v="1"/>
    <s v="Jason Flemyng"/>
    <s v="Stephen Norrington"/>
    <n v="1000"/>
    <n v="4714"/>
    <n v="45"/>
    <n v="0"/>
    <n v="5.8"/>
    <n v="202"/>
    <n v="110"/>
    <n v="66462600"/>
    <n v="78000000"/>
  </r>
  <r>
    <s v="The Life of David Gale"/>
    <n v="1"/>
    <x v="510"/>
    <s v="Color"/>
    <x v="3"/>
    <s v="English"/>
    <x v="0"/>
    <x v="2"/>
    <s v="Kevin Spacey"/>
    <s v="Alan Parker"/>
    <n v="18000"/>
    <n v="32637"/>
    <n v="317"/>
    <n v="0"/>
    <n v="7.5"/>
    <n v="141"/>
    <n v="130"/>
    <n v="19593740"/>
    <n v="50000000"/>
  </r>
  <r>
    <s v="The Lizzie McGuire Movie"/>
    <n v="1"/>
    <x v="511"/>
    <s v="Color"/>
    <x v="0"/>
    <s v="English"/>
    <x v="0"/>
    <x v="4"/>
    <s v="Clayton Snyder"/>
    <s v="Jim Fall"/>
    <n v="925"/>
    <n v="3423"/>
    <n v="13"/>
    <n v="0"/>
    <n v="5.3"/>
    <n v="66"/>
    <n v="94"/>
    <n v="42672630"/>
    <n v="17000000"/>
  </r>
  <r>
    <s v="The Lord of the Rings: The Return of the King"/>
    <n v="1"/>
    <x v="512"/>
    <s v="Color"/>
    <x v="5"/>
    <s v="English"/>
    <x v="0"/>
    <x v="1"/>
    <s v="Orlando Bloom"/>
    <s v="Peter Jackson"/>
    <n v="5000"/>
    <n v="6434"/>
    <n v="0"/>
    <n v="16000"/>
    <n v="8.9"/>
    <n v="328"/>
    <n v="192"/>
    <n v="377019252"/>
    <n v="94000000"/>
  </r>
  <r>
    <s v="The Matrix Reloaded"/>
    <n v="1"/>
    <x v="513"/>
    <s v="Color"/>
    <x v="5"/>
    <s v="English"/>
    <x v="0"/>
    <x v="2"/>
    <s v="Steve Bastoni"/>
    <s v="Lana Wachowski"/>
    <n v="234"/>
    <n v="534"/>
    <n v="0"/>
    <n v="0"/>
    <n v="7.2"/>
    <n v="275"/>
    <n v="138"/>
    <n v="281492479"/>
    <n v="150000000"/>
  </r>
  <r>
    <s v="The Matrix Revolutions"/>
    <n v="1"/>
    <x v="486"/>
    <s v="Color"/>
    <x v="5"/>
    <s v="English"/>
    <x v="9"/>
    <x v="2"/>
    <s v="Essie Davis"/>
    <s v="Lana Wachowski"/>
    <n v="309"/>
    <n v="1062"/>
    <n v="0"/>
    <n v="0"/>
    <n v="6.7"/>
    <n v="245"/>
    <n v="129"/>
    <n v="139259759"/>
    <n v="150000000"/>
  </r>
  <r>
    <s v="The Medallion"/>
    <n v="1"/>
    <x v="514"/>
    <s v="Color"/>
    <x v="5"/>
    <s v="English"/>
    <x v="13"/>
    <x v="1"/>
    <s v="Julian Sands"/>
    <s v="Gordon Chan"/>
    <n v="687"/>
    <n v="1134"/>
    <n v="4"/>
    <n v="505"/>
    <n v="5.2"/>
    <n v="98"/>
    <n v="108"/>
    <n v="22108977"/>
    <n v="41000000"/>
  </r>
  <r>
    <s v="The Order"/>
    <n v="1"/>
    <x v="491"/>
    <s v="Color"/>
    <x v="5"/>
    <s v="English"/>
    <x v="0"/>
    <x v="2"/>
    <s v="Heath Ledger"/>
    <s v="Brian Helgeland"/>
    <n v="13000"/>
    <n v="14165"/>
    <n v="241"/>
    <n v="704"/>
    <n v="5.0999999999999996"/>
    <n v="112"/>
    <n v="102"/>
    <n v="7659747"/>
    <n v="38000000"/>
  </r>
  <r>
    <s v="The R.M."/>
    <n v="1"/>
    <x v="515"/>
    <s v="Color"/>
    <x v="1"/>
    <s v="English"/>
    <x v="0"/>
    <x v="4"/>
    <s v="Kirby Heyborne"/>
    <s v="Kurt Hale"/>
    <n v="69"/>
    <n v="155"/>
    <n v="0"/>
    <n v="44"/>
    <n v="6"/>
    <n v="3"/>
    <n v="101"/>
    <n v="1111615"/>
    <n v="500000"/>
  </r>
  <r>
    <s v="The Real Cancun"/>
    <n v="1"/>
    <x v="516"/>
    <s v="Color"/>
    <x v="9"/>
    <s v="English"/>
    <x v="0"/>
    <x v="2"/>
    <s v="Laura Ramsey"/>
    <s v="Rick de Oliveira"/>
    <n v="960"/>
    <n v="972"/>
    <n v="2"/>
    <n v="131"/>
    <n v="2.7"/>
    <n v="52"/>
    <n v="96"/>
    <n v="3713002"/>
    <n v="8000000"/>
  </r>
  <r>
    <s v="The Rundown"/>
    <n v="1"/>
    <x v="517"/>
    <s v="Color"/>
    <x v="5"/>
    <s v="English"/>
    <x v="0"/>
    <x v="1"/>
    <s v="Dwayne Johnson"/>
    <s v="Peter Berg"/>
    <n v="12000"/>
    <n v="16930"/>
    <n v="532"/>
    <n v="0"/>
    <n v="6.7"/>
    <n v="151"/>
    <n v="104"/>
    <n v="47592825"/>
    <n v="85000000"/>
  </r>
  <r>
    <s v="The Singing Detective"/>
    <n v="1"/>
    <x v="518"/>
    <s v="Color"/>
    <x v="1"/>
    <s v="English"/>
    <x v="0"/>
    <x v="2"/>
    <s v="Robert Downey Jr."/>
    <s v="Keith Gordon"/>
    <n v="21000"/>
    <n v="41645"/>
    <n v="200"/>
    <n v="494"/>
    <n v="5.6"/>
    <n v="66"/>
    <n v="109"/>
    <n v="336456"/>
    <n v="8000000"/>
  </r>
  <r>
    <s v="The Statement"/>
    <n v="1"/>
    <x v="519"/>
    <s v="Black and White"/>
    <x v="2"/>
    <s v="English"/>
    <x v="12"/>
    <x v="2"/>
    <s v="Charlotte Rampling"/>
    <s v="Norman Jewison"/>
    <n v="844"/>
    <n v="3286"/>
    <n v="278"/>
    <n v="188"/>
    <n v="6.2"/>
    <n v="54"/>
    <n v="120"/>
    <n v="763044"/>
    <n v="23000000"/>
  </r>
  <r>
    <s v="The Station Agent"/>
    <n v="1"/>
    <x v="454"/>
    <s v="Color"/>
    <x v="1"/>
    <s v="English"/>
    <x v="0"/>
    <x v="2"/>
    <s v="Peter Dinklage"/>
    <s v="Tom McCarthy"/>
    <n v="22000"/>
    <n v="24419"/>
    <n v="310"/>
    <n v="0"/>
    <n v="7.7"/>
    <n v="154"/>
    <n v="89"/>
    <n v="5739376"/>
    <n v="500000"/>
  </r>
  <r>
    <s v="The Triplets of Belleville"/>
    <n v="1"/>
    <x v="520"/>
    <s v="Color"/>
    <x v="8"/>
    <s v="French"/>
    <x v="4"/>
    <x v="1"/>
    <s v="Michel Robin"/>
    <s v="Sylvain Chomet"/>
    <n v="23"/>
    <n v="29"/>
    <n v="162"/>
    <n v="0"/>
    <n v="7.8"/>
    <n v="167"/>
    <n v="80"/>
    <n v="7002255"/>
    <n v="9500000"/>
  </r>
  <r>
    <s v="The Visual Bible: The Gospel of John"/>
    <n v="1"/>
    <x v="409"/>
    <s v="Color"/>
    <x v="6"/>
    <s v="English"/>
    <x v="12"/>
    <x v="1"/>
    <s v="Henry Ian Cusick"/>
    <s v="Philip Saville"/>
    <n v="866"/>
    <n v="1281"/>
    <n v="10"/>
    <n v="0"/>
    <n v="7.7"/>
    <n v="25"/>
    <n v="125"/>
    <n v="4068087"/>
    <n v="17000000"/>
  </r>
  <r>
    <s v="Thirteen"/>
    <n v="1"/>
    <x v="521"/>
    <s v="Color"/>
    <x v="2"/>
    <s v="English"/>
    <x v="0"/>
    <x v="2"/>
    <s v="Holly Hunter"/>
    <s v="Catherine Hardwicke"/>
    <n v="1000"/>
    <n v="2186"/>
    <n v="308"/>
    <n v="0"/>
    <n v="6.8"/>
    <n v="126"/>
    <n v="100"/>
    <n v="4599680"/>
    <n v="1500000"/>
  </r>
  <r>
    <s v="Timeline"/>
    <n v="1"/>
    <x v="454"/>
    <s v="Color"/>
    <x v="5"/>
    <s v="English"/>
    <x v="0"/>
    <x v="1"/>
    <s v="Paul Walker"/>
    <s v="Richard Donner"/>
    <n v="23000"/>
    <n v="43887"/>
    <n v="503"/>
    <n v="0"/>
    <n v="5.6"/>
    <n v="123"/>
    <n v="116"/>
    <n v="19480739"/>
    <n v="80000000"/>
  </r>
  <r>
    <s v="Travelers and Magicians"/>
    <n v="1"/>
    <x v="522"/>
    <s v="Color"/>
    <x v="0"/>
    <s v="Dzongkha"/>
    <x v="9"/>
    <x v="3"/>
    <s v="Tshewang Dendup"/>
    <s v="Khyentse Norbu"/>
    <n v="0"/>
    <n v="0"/>
    <n v="28"/>
    <n v="353"/>
    <n v="7.5"/>
    <n v="44"/>
    <n v="108"/>
    <n v="505295"/>
    <n v="1800000"/>
  </r>
  <r>
    <s v="Under the Tuscan Sun"/>
    <n v="1"/>
    <x v="523"/>
    <s v="Color"/>
    <x v="1"/>
    <s v="English"/>
    <x v="0"/>
    <x v="1"/>
    <s v="Raoul Bova"/>
    <s v="Audrey Wells"/>
    <n v="727"/>
    <n v="1310"/>
    <n v="22"/>
    <n v="0"/>
    <n v="6.7"/>
    <n v="111"/>
    <n v="113"/>
    <n v="43601508"/>
    <n v="18000000"/>
  </r>
  <r>
    <s v="Underworld"/>
    <n v="1"/>
    <x v="524"/>
    <s v="Color"/>
    <x v="5"/>
    <s v="English"/>
    <x v="1"/>
    <x v="2"/>
    <s v="Sophia Myles"/>
    <s v="Len Wiseman"/>
    <n v="955"/>
    <n v="1777"/>
    <n v="235"/>
    <n v="0"/>
    <n v="7"/>
    <n v="226"/>
    <n v="133"/>
    <n v="51483949"/>
    <n v="22000000"/>
  </r>
  <r>
    <s v="Veronica Guerin"/>
    <n v="1"/>
    <x v="525"/>
    <s v="Color"/>
    <x v="6"/>
    <s v="English"/>
    <x v="24"/>
    <x v="2"/>
    <s v="Brenda Fricker"/>
    <s v="Joel Schumacher"/>
    <n v="214"/>
    <n v="409"/>
    <n v="541"/>
    <n v="0"/>
    <n v="6.9"/>
    <n v="106"/>
    <n v="98"/>
    <n v="1569918"/>
    <n v="17000000"/>
  </r>
  <r>
    <s v="What a Girl Wants"/>
    <n v="1"/>
    <x v="526"/>
    <s v="Color"/>
    <x v="1"/>
    <s v="English"/>
    <x v="0"/>
    <x v="4"/>
    <s v="Colin Firth"/>
    <s v="Dennie Gordon"/>
    <n v="14000"/>
    <n v="16400"/>
    <n v="29"/>
    <n v="0"/>
    <n v="5.8"/>
    <n v="66"/>
    <n v="105"/>
    <n v="35990505"/>
    <n v="20000000"/>
  </r>
  <r>
    <s v="Willard"/>
    <n v="1"/>
    <x v="491"/>
    <s v="Color"/>
    <x v="2"/>
    <s v="English"/>
    <x v="12"/>
    <x v="1"/>
    <s v="Laura Harring"/>
    <s v="Glen Morgan"/>
    <n v="669"/>
    <n v="1267"/>
    <n v="17"/>
    <n v="0"/>
    <n v="6.2"/>
    <n v="129"/>
    <n v="100"/>
    <n v="6852144"/>
    <n v="22000000"/>
  </r>
  <r>
    <s v="Wonderland"/>
    <n v="1"/>
    <x v="522"/>
    <s v="Color"/>
    <x v="3"/>
    <s v="English"/>
    <x v="0"/>
    <x v="2"/>
    <s v="Alexis Dziena"/>
    <s v="James Cox"/>
    <n v="715"/>
    <n v="1315"/>
    <n v="10"/>
    <n v="1000"/>
    <n v="6.6"/>
    <n v="91"/>
    <n v="104"/>
    <n v="1056102"/>
    <n v="5000000"/>
  </r>
  <r>
    <s v="Wrong Turn"/>
    <n v="1"/>
    <x v="527"/>
    <s v="Color"/>
    <x v="4"/>
    <s v="English"/>
    <x v="0"/>
    <x v="2"/>
    <s v="Kevin Zegers"/>
    <s v="Rob Schmidt"/>
    <n v="2000"/>
    <n v="3416"/>
    <n v="36"/>
    <n v="0"/>
    <n v="6.1"/>
    <n v="191"/>
    <n v="84"/>
    <n v="15417771"/>
    <n v="12600000"/>
  </r>
  <r>
    <s v="X-Men 2"/>
    <n v="1"/>
    <x v="528"/>
    <s v="Color"/>
    <x v="5"/>
    <s v="English"/>
    <x v="12"/>
    <x v="1"/>
    <s v="Hugh Jackman"/>
    <s v="Bryan Singer"/>
    <n v="20000"/>
    <n v="20952"/>
    <n v="0"/>
    <n v="0"/>
    <n v="7.5"/>
    <n v="289"/>
    <n v="134"/>
    <n v="214948780"/>
    <n v="110000000"/>
  </r>
  <r>
    <s v="13 Going on 30"/>
    <n v="1"/>
    <x v="529"/>
    <s v="Color"/>
    <x v="1"/>
    <s v="English"/>
    <x v="0"/>
    <x v="1"/>
    <s v="Jennifer Garner"/>
    <s v="Gary Winick"/>
    <n v="3000"/>
    <n v="6742"/>
    <n v="56"/>
    <n v="0"/>
    <n v="6.1"/>
    <n v="119"/>
    <n v="98"/>
    <n v="56044241"/>
    <n v="37000000"/>
  </r>
  <r>
    <s v="2046"/>
    <n v="1"/>
    <x v="530"/>
    <s v="Black and White"/>
    <x v="2"/>
    <s v="Cantonese"/>
    <x v="13"/>
    <x v="2"/>
    <s v="Li Gong"/>
    <s v="Kar-Wai Wong"/>
    <n v="878"/>
    <n v="2378"/>
    <n v="0"/>
    <n v="0"/>
    <n v="7.5"/>
    <n v="194"/>
    <n v="129"/>
    <n v="261481"/>
    <n v="12000000"/>
  </r>
  <r>
    <s v="50 First Dates"/>
    <n v="1"/>
    <x v="531"/>
    <s v="Color"/>
    <x v="1"/>
    <s v="English"/>
    <x v="0"/>
    <x v="1"/>
    <s v="Adam Sandler"/>
    <s v="Peter Segal"/>
    <n v="11000"/>
    <n v="12952"/>
    <n v="88"/>
    <n v="11000"/>
    <n v="6.8"/>
    <n v="147"/>
    <n v="99"/>
    <n v="120776832"/>
    <n v="75000000"/>
  </r>
  <r>
    <s v="A Cinderella Story"/>
    <n v="1"/>
    <x v="529"/>
    <s v="Color"/>
    <x v="1"/>
    <s v="English"/>
    <x v="0"/>
    <x v="4"/>
    <s v="Dan Byrd"/>
    <s v="Mark Rosman"/>
    <n v="1000"/>
    <n v="3092"/>
    <n v="15"/>
    <n v="0"/>
    <n v="5.9"/>
    <n v="69"/>
    <n v="95"/>
    <n v="51431160"/>
    <n v="20000000"/>
  </r>
  <r>
    <s v="A Home at the End of the World"/>
    <n v="1"/>
    <x v="532"/>
    <s v="Color"/>
    <x v="2"/>
    <s v="English"/>
    <x v="0"/>
    <x v="2"/>
    <s v="Robin Wright"/>
    <s v="Michael Mayer"/>
    <n v="18000"/>
    <n v="21107"/>
    <n v="15"/>
    <n v="1000"/>
    <n v="6.8"/>
    <n v="84"/>
    <n v="97"/>
    <n v="1029017"/>
    <n v="6500000"/>
  </r>
  <r>
    <s v="A Very Long Engagement"/>
    <n v="1"/>
    <x v="533"/>
    <s v="Color"/>
    <x v="2"/>
    <s v="French"/>
    <x v="4"/>
    <x v="2"/>
    <s v="Denis Lavant"/>
    <s v="Jean-Pierre Jeunet"/>
    <n v="226"/>
    <n v="405"/>
    <n v="0"/>
    <n v="0"/>
    <n v="7.7"/>
    <n v="186"/>
    <n v="133"/>
    <n v="6167817"/>
    <n v="47000000"/>
  </r>
  <r>
    <s v="After the Sunset"/>
    <n v="1"/>
    <x v="534"/>
    <s v="Color"/>
    <x v="5"/>
    <s v="English"/>
    <x v="0"/>
    <x v="1"/>
    <s v="Salma Hayek"/>
    <s v="Brett Ratner"/>
    <n v="4000"/>
    <n v="9814"/>
    <n v="420"/>
    <n v="782"/>
    <n v="6.3"/>
    <n v="117"/>
    <n v="97"/>
    <n v="28328132"/>
    <n v="58000000"/>
  </r>
  <r>
    <s v="Against the Ropes"/>
    <n v="1"/>
    <x v="535"/>
    <s v="Color"/>
    <x v="6"/>
    <s v="English"/>
    <x v="0"/>
    <x v="1"/>
    <s v="Omar Epps"/>
    <s v="Charles S. Dutton"/>
    <n v="865"/>
    <n v="2972"/>
    <n v="534"/>
    <n v="177"/>
    <n v="5.3"/>
    <n v="76"/>
    <n v="110"/>
    <n v="5881504"/>
    <n v="39000000"/>
  </r>
  <r>
    <s v="Agent Cody Banks 2: Destination London"/>
    <n v="1"/>
    <x v="536"/>
    <s v="Color"/>
    <x v="5"/>
    <s v="English"/>
    <x v="0"/>
    <x v="4"/>
    <s v="Daniel Roebuck"/>
    <s v="Kevin Allen"/>
    <n v="1000"/>
    <n v="3742"/>
    <n v="8"/>
    <n v="167"/>
    <n v="4.5"/>
    <n v="55"/>
    <n v="100"/>
    <n v="23222861"/>
    <n v="26000000"/>
  </r>
  <r>
    <s v="Alexander"/>
    <n v="1"/>
    <x v="537"/>
    <s v="Color"/>
    <x v="5"/>
    <s v="English"/>
    <x v="3"/>
    <x v="2"/>
    <s v="Anthony Hopkins"/>
    <s v="Oliver Stone"/>
    <n v="12000"/>
    <n v="24598"/>
    <n v="0"/>
    <n v="0"/>
    <n v="5.5"/>
    <n v="248"/>
    <n v="206"/>
    <n v="34293771"/>
    <n v="155000000"/>
  </r>
  <r>
    <s v="Alfie"/>
    <n v="1"/>
    <x v="538"/>
    <s v="Color"/>
    <x v="1"/>
    <s v="English"/>
    <x v="1"/>
    <x v="2"/>
    <s v="Omar Epps"/>
    <s v="Charles Shyer"/>
    <n v="865"/>
    <n v="3639"/>
    <n v="14"/>
    <n v="0"/>
    <n v="6.2"/>
    <n v="135"/>
    <n v="103"/>
    <n v="13395939"/>
    <n v="60000000"/>
  </r>
  <r>
    <s v="Along Came Polly"/>
    <n v="1"/>
    <x v="539"/>
    <s v="Color"/>
    <x v="1"/>
    <s v="English"/>
    <x v="0"/>
    <x v="1"/>
    <s v="Philip Seymour Hoffman"/>
    <s v="John Hamburg"/>
    <n v="22000"/>
    <n v="24534"/>
    <n v="29"/>
    <n v="0"/>
    <n v="5.9"/>
    <n v="108"/>
    <n v="90"/>
    <n v="87856565"/>
    <n v="42000000"/>
  </r>
  <r>
    <s v="Anacondas: The Hunt for the Blood Orchid"/>
    <n v="1"/>
    <x v="540"/>
    <s v="Color"/>
    <x v="5"/>
    <s v="English"/>
    <x v="0"/>
    <x v="1"/>
    <s v="Nicholas Gonzalez"/>
    <s v="Dwight H. Little"/>
    <n v="601"/>
    <n v="2730"/>
    <n v="27"/>
    <n v="686"/>
    <n v="4.5999999999999996"/>
    <n v="94"/>
    <n v="97"/>
    <n v="31526393"/>
    <n v="25000000"/>
  </r>
  <r>
    <s v="Anchorman: The Legend of Ron Burgundy"/>
    <n v="1"/>
    <x v="541"/>
    <s v="Color"/>
    <x v="1"/>
    <s v="English"/>
    <x v="0"/>
    <x v="1"/>
    <s v="Darcy Donavan"/>
    <s v="Adam McKay"/>
    <n v="640000"/>
    <n v="656730"/>
    <n v="285"/>
    <n v="0"/>
    <n v="7.2"/>
    <n v="181"/>
    <n v="98"/>
    <n v="84136909"/>
    <n v="26000000"/>
  </r>
  <r>
    <s v="Around the World in 80 Days"/>
    <n v="1"/>
    <x v="542"/>
    <s v="Color"/>
    <x v="5"/>
    <s v="English"/>
    <x v="0"/>
    <x v="4"/>
    <s v="Jim Broadbent"/>
    <s v="Frank Coraci"/>
    <n v="1000"/>
    <n v="3175"/>
    <n v="153"/>
    <n v="0"/>
    <n v="5.8"/>
    <n v="188"/>
    <n v="120"/>
    <n v="24004159"/>
    <n v="110000000"/>
  </r>
  <r>
    <s v="As It Is in Heaven"/>
    <n v="1"/>
    <x v="543"/>
    <s v="Color"/>
    <x v="1"/>
    <s v="Swedish"/>
    <x v="25"/>
    <x v="3"/>
    <s v="Michael Nyqvist"/>
    <s v="Kay Pollak"/>
    <n v="690"/>
    <n v="774"/>
    <n v="10"/>
    <n v="0"/>
    <n v="7.6"/>
    <n v="34"/>
    <n v="133"/>
    <n v="9910"/>
    <n v="25000000"/>
  </r>
  <r>
    <s v="AVP: Alien vs. Predator"/>
    <n v="1"/>
    <x v="544"/>
    <s v="Color"/>
    <x v="5"/>
    <s v="English"/>
    <x v="0"/>
    <x v="1"/>
    <s v="Sanaa Lathan"/>
    <s v="Paul W.S. Anderson"/>
    <n v="886"/>
    <n v="3222"/>
    <n v="545"/>
    <n v="0"/>
    <n v="5.6"/>
    <n v="247"/>
    <n v="109"/>
    <n v="80281096"/>
    <n v="60000000"/>
  </r>
  <r>
    <s v="Barbershop 2: Back in Business"/>
    <n v="1"/>
    <x v="545"/>
    <s v="Black and White"/>
    <x v="1"/>
    <s v="English"/>
    <x v="0"/>
    <x v="1"/>
    <s v="Harry Lennix"/>
    <s v="Kevin Rodney Sullivan"/>
    <n v="748"/>
    <n v="3956"/>
    <n v="8"/>
    <n v="265"/>
    <n v="5.7"/>
    <n v="50"/>
    <n v="106"/>
    <n v="64955956"/>
    <n v="18000000"/>
  </r>
  <r>
    <s v="Before Sunset"/>
    <n v="1"/>
    <x v="546"/>
    <s v="Color"/>
    <x v="2"/>
    <s v="English"/>
    <x v="0"/>
    <x v="2"/>
    <s v="Vernon Dobtcheff"/>
    <s v="Richard Linklater"/>
    <n v="50"/>
    <n v="65"/>
    <n v="0"/>
    <n v="13000"/>
    <n v="8"/>
    <n v="211"/>
    <n v="80"/>
    <n v="5792822"/>
    <n v="2700000"/>
  </r>
  <r>
    <s v="Being Julia"/>
    <n v="1"/>
    <x v="547"/>
    <s v="Color"/>
    <x v="1"/>
    <s v="English"/>
    <x v="12"/>
    <x v="2"/>
    <s v="Miriam Margolyes"/>
    <s v="IstvÃ¡n SzabÃ³"/>
    <n v="405"/>
    <n v="847"/>
    <n v="109"/>
    <n v="562"/>
    <n v="7.1"/>
    <n v="93"/>
    <n v="104"/>
    <n v="7739049"/>
    <n v="18000000"/>
  </r>
  <r>
    <s v="Beyond the Sea"/>
    <n v="1"/>
    <x v="548"/>
    <s v="Black and White"/>
    <x v="6"/>
    <s v="English"/>
    <x v="0"/>
    <x v="1"/>
    <s v="Kevin Spacey"/>
    <s v="Kevin Spacey"/>
    <n v="18000"/>
    <n v="23689"/>
    <n v="18000"/>
    <n v="0"/>
    <n v="6.7"/>
    <n v="113"/>
    <n v="118"/>
    <n v="6144806"/>
    <n v="23000000"/>
  </r>
  <r>
    <s v="Birth"/>
    <n v="1"/>
    <x v="549"/>
    <s v="Color"/>
    <x v="2"/>
    <s v="English"/>
    <x v="0"/>
    <x v="2"/>
    <s v="Cameron Bright"/>
    <s v="Jonathan Glazer"/>
    <n v="829"/>
    <n v="2295"/>
    <n v="143"/>
    <n v="0"/>
    <n v="6.1"/>
    <n v="167"/>
    <n v="100"/>
    <n v="5005883"/>
    <n v="20000000"/>
  </r>
  <r>
    <s v="Blade: Trinity"/>
    <n v="1"/>
    <x v="550"/>
    <s v="Color"/>
    <x v="5"/>
    <s v="English"/>
    <x v="0"/>
    <x v="2"/>
    <s v="Ryan Reynolds"/>
    <s v="David S. Goyer"/>
    <n v="16000"/>
    <n v="19764"/>
    <n v="687"/>
    <n v="0"/>
    <n v="5.9"/>
    <n v="185"/>
    <n v="122"/>
    <n v="52397389"/>
    <n v="65000000"/>
  </r>
  <r>
    <s v="Bride &amp; Prejudice"/>
    <n v="1"/>
    <x v="551"/>
    <s v="Color"/>
    <x v="1"/>
    <s v="English"/>
    <x v="1"/>
    <x v="1"/>
    <s v="Indira Varma"/>
    <s v="Gurinder Chadha"/>
    <n v="729"/>
    <n v="2321"/>
    <n v="98"/>
    <n v="0"/>
    <n v="6.2"/>
    <n v="119"/>
    <n v="122"/>
    <n v="6601079"/>
    <n v="7000000"/>
  </r>
  <r>
    <s v="Bridget Jones: The Edge of Reason"/>
    <n v="1"/>
    <x v="552"/>
    <s v="Color"/>
    <x v="1"/>
    <s v="English"/>
    <x v="1"/>
    <x v="2"/>
    <s v="Colin Firth"/>
    <s v="Beeban Kidron"/>
    <n v="14000"/>
    <n v="15634"/>
    <n v="17"/>
    <n v="0"/>
    <n v="5.9"/>
    <n v="143"/>
    <n v="108"/>
    <n v="40203020"/>
    <n v="40000000"/>
  </r>
  <r>
    <s v="Catch That Kid"/>
    <n v="1"/>
    <x v="553"/>
    <s v="Color"/>
    <x v="1"/>
    <s v="English"/>
    <x v="0"/>
    <x v="4"/>
    <s v="Kristen Stewart"/>
    <s v="Bart Freundlich"/>
    <n v="17000"/>
    <n v="18711"/>
    <n v="38"/>
    <n v="591"/>
    <n v="5.2"/>
    <n v="54"/>
    <n v="91"/>
    <n v="16702864"/>
    <n v="18000000"/>
  </r>
  <r>
    <s v="Catwoman"/>
    <n v="1"/>
    <x v="554"/>
    <s v="Color"/>
    <x v="5"/>
    <s v="English"/>
    <x v="0"/>
    <x v="1"/>
    <s v="Frances Conroy"/>
    <s v="Pitof"/>
    <n v="827"/>
    <n v="3144"/>
    <n v="26"/>
    <n v="0"/>
    <n v="3.3"/>
    <n v="212"/>
    <n v="87"/>
    <n v="40198710"/>
    <n v="100000000"/>
  </r>
  <r>
    <s v="Cellular"/>
    <n v="1"/>
    <x v="555"/>
    <s v="Color"/>
    <x v="5"/>
    <s v="English"/>
    <x v="0"/>
    <x v="1"/>
    <s v="Richard Burgi"/>
    <s v="David R. Ellis"/>
    <n v="550"/>
    <n v="1102"/>
    <n v="160"/>
    <n v="2000"/>
    <n v="6.5"/>
    <n v="127"/>
    <n v="94"/>
    <n v="32003620"/>
    <n v="25000000"/>
  </r>
  <r>
    <s v="Chasing Liberty"/>
    <n v="1"/>
    <x v="556"/>
    <s v="Color"/>
    <x v="1"/>
    <s v="English"/>
    <x v="0"/>
    <x v="1"/>
    <s v="Annabella Sciorra"/>
    <s v="Andy Cadiff"/>
    <n v="448"/>
    <n v="842"/>
    <n v="3"/>
    <n v="0"/>
    <n v="6.1"/>
    <n v="65"/>
    <n v="101"/>
    <n v="12189514"/>
    <n v="23000000"/>
  </r>
  <r>
    <s v="Christmas with the Kranks"/>
    <n v="1"/>
    <x v="557"/>
    <s v="Color"/>
    <x v="1"/>
    <s v="English"/>
    <x v="0"/>
    <x v="4"/>
    <s v="Jamie Lee Curtis"/>
    <s v="Joe Roth"/>
    <n v="2000"/>
    <n v="6729"/>
    <n v="148"/>
    <n v="0"/>
    <n v="5.2"/>
    <n v="105"/>
    <n v="99"/>
    <n v="73701902"/>
    <n v="60000000"/>
  </r>
  <r>
    <s v="Clean"/>
    <n v="1"/>
    <x v="554"/>
    <s v="Color"/>
    <x v="2"/>
    <s v="French"/>
    <x v="4"/>
    <x v="2"/>
    <s v="Maggie Cheung"/>
    <s v="Olivier Assayas"/>
    <n v="576"/>
    <n v="776"/>
    <n v="107"/>
    <n v="171"/>
    <n v="6.9"/>
    <n v="81"/>
    <n v="110"/>
    <n v="136007"/>
    <n v="4500"/>
  </r>
  <r>
    <s v="Closer"/>
    <n v="1"/>
    <x v="558"/>
    <s v="Color"/>
    <x v="2"/>
    <s v="English"/>
    <x v="0"/>
    <x v="2"/>
    <s v="Natalie Portman"/>
    <s v="Mike Nichols"/>
    <n v="20000"/>
    <n v="28027"/>
    <n v="0"/>
    <n v="12000"/>
    <n v="7.3"/>
    <n v="212"/>
    <n v="98"/>
    <n v="33987757"/>
    <n v="27000000"/>
  </r>
  <r>
    <s v="Club Dread"/>
    <n v="1"/>
    <x v="559"/>
    <s v="Color"/>
    <x v="1"/>
    <s v="English"/>
    <x v="0"/>
    <x v="2"/>
    <s v="Brittany Daniel"/>
    <s v="Jay Chandrasekhar"/>
    <n v="861"/>
    <n v="3306"/>
    <n v="422"/>
    <n v="713"/>
    <n v="5.6"/>
    <n v="66"/>
    <n v="119"/>
    <n v="4992159"/>
    <n v="8550000"/>
  </r>
  <r>
    <s v="Collateral"/>
    <n v="1"/>
    <x v="560"/>
    <s v="Color"/>
    <x v="3"/>
    <s v="English"/>
    <x v="0"/>
    <x v="2"/>
    <s v="Tom Cruise"/>
    <s v="Michael Mann"/>
    <n v="10000"/>
    <n v="13581"/>
    <n v="0"/>
    <n v="0"/>
    <n v="7.6"/>
    <n v="299"/>
    <n v="120"/>
    <n v="100003492"/>
    <n v="65000000"/>
  </r>
  <r>
    <s v="Confessions of a Teenage Drama Queen"/>
    <n v="1"/>
    <x v="561"/>
    <s v="Color"/>
    <x v="1"/>
    <s v="English"/>
    <x v="3"/>
    <x v="4"/>
    <s v="Adam Garcia"/>
    <s v="Sara Sugarman"/>
    <n v="811"/>
    <n v="2167"/>
    <n v="10"/>
    <n v="810"/>
    <n v="4.5999999999999996"/>
    <n v="74"/>
    <n v="89"/>
    <n v="29302097"/>
    <n v="15000000"/>
  </r>
  <r>
    <s v="Connie and Carla"/>
    <n v="1"/>
    <x v="562"/>
    <s v="Color"/>
    <x v="1"/>
    <s v="English"/>
    <x v="0"/>
    <x v="1"/>
    <s v="Debbie Reynolds"/>
    <s v="Michael Lembeck"/>
    <n v="786"/>
    <n v="2730"/>
    <n v="54"/>
    <n v="924"/>
    <n v="6.3"/>
    <n v="76"/>
    <n v="108"/>
    <n v="8054280"/>
    <n v="20000000"/>
  </r>
  <r>
    <s v="Crash"/>
    <n v="1"/>
    <x v="563"/>
    <s v="Color"/>
    <x v="3"/>
    <s v="English"/>
    <x v="3"/>
    <x v="2"/>
    <s v="Don Cheadle"/>
    <s v="Paul Haggis"/>
    <n v="3000"/>
    <n v="5732"/>
    <n v="549"/>
    <n v="18000"/>
    <n v="7.9"/>
    <n v="287"/>
    <n v="115"/>
    <n v="54557348"/>
    <n v="6500000"/>
  </r>
  <r>
    <s v="D.E.B.S."/>
    <n v="1"/>
    <x v="553"/>
    <s v="Color"/>
    <x v="5"/>
    <s v="English"/>
    <x v="0"/>
    <x v="1"/>
    <s v="Jordana Brewster"/>
    <s v="Angela Robinson"/>
    <n v="4000"/>
    <n v="6380"/>
    <n v="23"/>
    <n v="1000"/>
    <n v="5.3"/>
    <n v="50"/>
    <n v="91"/>
    <n v="96793"/>
    <n v="3500000"/>
  </r>
  <r>
    <s v="Dawn of the Dead"/>
    <n v="1"/>
    <x v="564"/>
    <s v="Color"/>
    <x v="5"/>
    <s v="English"/>
    <x v="0"/>
    <x v="2"/>
    <s v="Ty Burrell"/>
    <s v="Zack Snyder"/>
    <n v="3000"/>
    <n v="10438"/>
    <n v="0"/>
    <n v="7000"/>
    <n v="7.4"/>
    <n v="287"/>
    <n v="110"/>
    <n v="58885635"/>
    <n v="26000000"/>
  </r>
  <r>
    <s v="Dead Man's Shoes"/>
    <n v="1"/>
    <x v="565"/>
    <s v="Black and White"/>
    <x v="3"/>
    <s v="English"/>
    <x v="1"/>
    <x v="3"/>
    <s v="Paddy Considine"/>
    <s v="Shane Meadows"/>
    <n v="680"/>
    <n v="1311"/>
    <n v="222"/>
    <n v="0"/>
    <n v="7.7"/>
    <n v="99"/>
    <n v="90"/>
    <n v="6013"/>
    <n v="695393"/>
  </r>
  <r>
    <s v="Dear Wendy"/>
    <n v="1"/>
    <x v="545"/>
    <s v="Color"/>
    <x v="1"/>
    <s v="English"/>
    <x v="23"/>
    <x v="5"/>
    <s v="Michael Angarano"/>
    <s v="Thomas Vinterberg"/>
    <n v="947"/>
    <n v="2572"/>
    <n v="346"/>
    <n v="532"/>
    <n v="6.6"/>
    <n v="100"/>
    <n v="102"/>
    <n v="23106"/>
    <n v="50000000"/>
  </r>
  <r>
    <s v="De-Lovely"/>
    <n v="1"/>
    <x v="566"/>
    <s v="Black and White"/>
    <x v="6"/>
    <s v="English"/>
    <x v="0"/>
    <x v="1"/>
    <s v="Kevin McNally"/>
    <s v="Irwin Winkler"/>
    <n v="427"/>
    <n v="729"/>
    <n v="34"/>
    <n v="1000"/>
    <n v="6.6"/>
    <n v="119"/>
    <n v="125"/>
    <n v="13337299"/>
    <n v="20000000"/>
  </r>
  <r>
    <s v="District B13"/>
    <n v="1"/>
    <x v="567"/>
    <s v="Color"/>
    <x v="5"/>
    <s v="French"/>
    <x v="4"/>
    <x v="2"/>
    <s v="David Belle"/>
    <s v="Pierre Morel"/>
    <n v="510"/>
    <n v="962"/>
    <n v="180"/>
    <n v="0"/>
    <n v="7.2"/>
    <n v="141"/>
    <n v="84"/>
    <n v="1197786"/>
    <n v="12000000"/>
  </r>
  <r>
    <s v="Dodgeball: A True Underdog Story"/>
    <n v="1"/>
    <x v="568"/>
    <s v="Black and White"/>
    <x v="1"/>
    <s v="English"/>
    <x v="0"/>
    <x v="1"/>
    <s v="Gary Cole"/>
    <s v="Rawson Marshall Thurber"/>
    <n v="989"/>
    <n v="4730"/>
    <n v="43"/>
    <n v="0"/>
    <n v="6.7"/>
    <n v="191"/>
    <n v="92"/>
    <n v="114324072"/>
    <n v="20000000"/>
  </r>
  <r>
    <s v="Downfall"/>
    <n v="1"/>
    <x v="569"/>
    <s v="Color"/>
    <x v="6"/>
    <s v="German"/>
    <x v="3"/>
    <x v="2"/>
    <s v="Thomas Kretschmann"/>
    <s v="Oliver Hirschbiegel"/>
    <n v="918"/>
    <n v="2334"/>
    <n v="101"/>
    <n v="14000"/>
    <n v="8.3000000000000007"/>
    <n v="192"/>
    <n v="178"/>
    <n v="5501940"/>
    <n v="13500000"/>
  </r>
  <r>
    <s v="Ella Enchanted"/>
    <n v="1"/>
    <x v="570"/>
    <s v="Color"/>
    <x v="1"/>
    <s v="English"/>
    <x v="0"/>
    <x v="4"/>
    <s v="Anne Hathaway"/>
    <s v="Tommy O'Haver"/>
    <n v="11000"/>
    <n v="17292"/>
    <n v="13"/>
    <n v="0"/>
    <n v="6.3"/>
    <n v="89"/>
    <n v="96"/>
    <n v="22913677"/>
    <n v="35000000"/>
  </r>
  <r>
    <s v="Envy"/>
    <n v="1"/>
    <x v="571"/>
    <s v="Color"/>
    <x v="1"/>
    <s v="English"/>
    <x v="0"/>
    <x v="1"/>
    <s v="Amy Poehler"/>
    <s v="Barry Levinson"/>
    <n v="1000"/>
    <n v="1189"/>
    <n v="272"/>
    <n v="713"/>
    <n v="4.8"/>
    <n v="76"/>
    <n v="99"/>
    <n v="12181484"/>
    <n v="40000000"/>
  </r>
  <r>
    <s v="Eternal Sunshine of the Spotless Mind"/>
    <n v="1"/>
    <x v="572"/>
    <s v="Color"/>
    <x v="2"/>
    <s v="English"/>
    <x v="0"/>
    <x v="2"/>
    <s v="Kate Winslet"/>
    <s v="Michel Gondry"/>
    <n v="14000"/>
    <n v="19364"/>
    <n v="1000"/>
    <n v="52000"/>
    <n v="8.3000000000000007"/>
    <n v="273"/>
    <n v="108"/>
    <n v="34126138"/>
    <n v="20000000"/>
  </r>
  <r>
    <s v="Eulogy"/>
    <n v="1"/>
    <x v="573"/>
    <s v="Color"/>
    <x v="1"/>
    <s v="English"/>
    <x v="0"/>
    <x v="2"/>
    <s v="Zooey Deschanel"/>
    <s v="Michael Clancy"/>
    <n v="11000"/>
    <n v="14656"/>
    <n v="0"/>
    <n v="376"/>
    <n v="6.7"/>
    <n v="27"/>
    <n v="85"/>
    <n v="70527"/>
    <n v="6500000"/>
  </r>
  <r>
    <s v="EuroTrip"/>
    <n v="1"/>
    <x v="574"/>
    <s v="Color"/>
    <x v="1"/>
    <s v="English"/>
    <x v="0"/>
    <x v="2"/>
    <s v="Matt Damon"/>
    <s v="Jeff Schaffer"/>
    <n v="13000"/>
    <n v="14180"/>
    <n v="17"/>
    <n v="0"/>
    <n v="6.6"/>
    <n v="92"/>
    <n v="93"/>
    <n v="17718223"/>
    <n v="25000000"/>
  </r>
  <r>
    <s v="Exorcist: The Beginning"/>
    <n v="1"/>
    <x v="575"/>
    <s v="Color"/>
    <x v="4"/>
    <s v="English"/>
    <x v="0"/>
    <x v="2"/>
    <s v="James D'Arcy"/>
    <s v="Renny Harlin"/>
    <n v="613"/>
    <n v="1970"/>
    <n v="212"/>
    <n v="893"/>
    <n v="5.0999999999999996"/>
    <n v="167"/>
    <n v="125"/>
    <n v="41814863"/>
    <n v="50000000"/>
  </r>
  <r>
    <s v="Fahrenheit 9/11"/>
    <n v="1"/>
    <x v="576"/>
    <s v="Color"/>
    <x v="9"/>
    <s v="English"/>
    <x v="0"/>
    <x v="2"/>
    <s v="Osama bin Laden"/>
    <s v="Michael Moore"/>
    <n v="503"/>
    <n v="1448"/>
    <n v="909"/>
    <n v="0"/>
    <n v="7.5"/>
    <n v="288"/>
    <n v="122"/>
    <n v="119078393"/>
    <n v="6000000"/>
  </r>
  <r>
    <s v="Fascination"/>
    <n v="1"/>
    <x v="577"/>
    <s v="Color"/>
    <x v="7"/>
    <s v="English"/>
    <x v="3"/>
    <x v="2"/>
    <s v="Adam Garcia"/>
    <s v="Klaus Menzel"/>
    <n v="811"/>
    <n v="1789"/>
    <n v="34"/>
    <n v="40"/>
    <n v="3.3"/>
    <n v="13"/>
    <n v="103"/>
    <n v="16066"/>
    <n v="5000000"/>
  </r>
  <r>
    <s v="Fat Albert"/>
    <n v="1"/>
    <x v="578"/>
    <s v="Color"/>
    <x v="1"/>
    <s v="English"/>
    <x v="0"/>
    <x v="4"/>
    <s v="Dania Ramirez"/>
    <s v="Joel Zwick"/>
    <n v="1000"/>
    <n v="4604"/>
    <n v="38"/>
    <n v="531"/>
    <n v="4.3"/>
    <n v="59"/>
    <n v="93"/>
    <n v="48114556"/>
    <n v="26000000"/>
  </r>
  <r>
    <s v="Fighting Tommy Riley"/>
    <n v="1"/>
    <x v="568"/>
    <s v="Color"/>
    <x v="2"/>
    <s v="English"/>
    <x v="0"/>
    <x v="2"/>
    <s v="Don Wallace"/>
    <s v="Eddie O'Flaherty"/>
    <n v="54"/>
    <n v="185"/>
    <n v="3"/>
    <n v="30"/>
    <n v="6.6"/>
    <n v="13"/>
    <n v="109"/>
    <n v="5199"/>
    <n v="200000"/>
  </r>
  <r>
    <s v="Finding Neverland"/>
    <n v="1"/>
    <x v="579"/>
    <s v="Color"/>
    <x v="6"/>
    <s v="English"/>
    <x v="0"/>
    <x v="4"/>
    <s v="Johnny Depp"/>
    <s v="Marc Forster"/>
    <n v="40000"/>
    <n v="58823"/>
    <n v="395"/>
    <n v="0"/>
    <n v="7.8"/>
    <n v="226"/>
    <n v="101"/>
    <n v="51676606"/>
    <n v="25000000"/>
  </r>
  <r>
    <s v="Flight of the Phoenix"/>
    <n v="1"/>
    <x v="580"/>
    <s v="Color"/>
    <x v="5"/>
    <s v="English"/>
    <x v="0"/>
    <x v="1"/>
    <s v="Dennis Quaid"/>
    <s v="John Moore"/>
    <n v="2000"/>
    <n v="4397"/>
    <n v="212"/>
    <n v="1000"/>
    <n v="6.1"/>
    <n v="114"/>
    <n v="113"/>
    <n v="21009180"/>
    <n v="45000000"/>
  </r>
  <r>
    <s v="Garden State"/>
    <n v="1"/>
    <x v="581"/>
    <s v="Color"/>
    <x v="1"/>
    <s v="English"/>
    <x v="0"/>
    <x v="2"/>
    <s v="Armando Riesco"/>
    <s v="Zach Braff"/>
    <n v="625"/>
    <n v="1655"/>
    <n v="0"/>
    <n v="0"/>
    <n v="7.6"/>
    <n v="205"/>
    <n v="102"/>
    <n v="26781723"/>
    <n v="2500000"/>
  </r>
  <r>
    <s v="Garfield"/>
    <n v="1"/>
    <x v="563"/>
    <s v="Color"/>
    <x v="8"/>
    <s v="English"/>
    <x v="0"/>
    <x v="4"/>
    <s v="Bill Murray"/>
    <s v="Peter Hewitt"/>
    <n v="13000"/>
    <n v="13430"/>
    <n v="12"/>
    <n v="795"/>
    <n v="5"/>
    <n v="116"/>
    <n v="80"/>
    <n v="75367693"/>
    <n v="35000000"/>
  </r>
  <r>
    <s v="Godsend"/>
    <n v="1"/>
    <x v="582"/>
    <s v="Color"/>
    <x v="2"/>
    <s v="English"/>
    <x v="0"/>
    <x v="1"/>
    <s v="Robert De Niro"/>
    <s v="Nick Hamm"/>
    <n v="22000"/>
    <n v="23352"/>
    <n v="6"/>
    <n v="387"/>
    <n v="4.8"/>
    <n v="130"/>
    <n v="102"/>
    <n v="14334645"/>
    <n v="25000000"/>
  </r>
  <r>
    <s v="Harold &amp; Kumar Go to White Castle"/>
    <n v="1"/>
    <x v="583"/>
    <s v="Color"/>
    <x v="0"/>
    <s v="English"/>
    <x v="0"/>
    <x v="2"/>
    <s v="Ethan Embry"/>
    <s v="Danny Leiner"/>
    <n v="982"/>
    <n v="3114"/>
    <n v="8"/>
    <n v="0"/>
    <n v="7.1"/>
    <n v="150"/>
    <n v="88"/>
    <n v="18225165"/>
    <n v="9000000"/>
  </r>
  <r>
    <s v="Harry Potter and the Prisoner of Azkaban"/>
    <n v="1"/>
    <x v="584"/>
    <s v="Color"/>
    <x v="0"/>
    <s v="English"/>
    <x v="1"/>
    <x v="4"/>
    <s v="Daniel Radcliffe"/>
    <s v="Alfonso CuarÃ³n"/>
    <n v="11000"/>
    <n v="33284"/>
    <n v="0"/>
    <n v="11000"/>
    <n v="7.8"/>
    <n v="274"/>
    <n v="142"/>
    <n v="249358727"/>
    <n v="130000000"/>
  </r>
  <r>
    <s v="Hellboy"/>
    <n v="1"/>
    <x v="585"/>
    <s v="Color"/>
    <x v="5"/>
    <s v="English"/>
    <x v="0"/>
    <x v="1"/>
    <s v="James Babson"/>
    <s v="Guillermo del Toro"/>
    <n v="366"/>
    <n v="1112"/>
    <n v="0"/>
    <n v="0"/>
    <n v="6.8"/>
    <n v="242"/>
    <n v="132"/>
    <n v="59035104"/>
    <n v="66000000"/>
  </r>
  <r>
    <s v="Hidalgo"/>
    <n v="1"/>
    <x v="586"/>
    <s v="Color"/>
    <x v="5"/>
    <s v="English"/>
    <x v="0"/>
    <x v="1"/>
    <s v="J.K. Simmons"/>
    <s v="Joe Johnston"/>
    <n v="24000"/>
    <n v="36925"/>
    <n v="394"/>
    <n v="0"/>
    <n v="6.7"/>
    <n v="140"/>
    <n v="136"/>
    <n v="67286731"/>
    <n v="100000000"/>
  </r>
  <r>
    <s v="Home on the Range"/>
    <n v="1"/>
    <x v="587"/>
    <s v="Color"/>
    <x v="8"/>
    <s v="English"/>
    <x v="0"/>
    <x v="4"/>
    <s v="Steve Buscemi"/>
    <s v="Will Finn"/>
    <n v="12000"/>
    <n v="13607"/>
    <n v="6"/>
    <n v="304"/>
    <n v="5.4"/>
    <n v="104"/>
    <n v="76"/>
    <n v="50026353"/>
    <n v="110000000"/>
  </r>
  <r>
    <s v="Hotel Rwanda"/>
    <n v="1"/>
    <x v="585"/>
    <s v="Color"/>
    <x v="2"/>
    <s v="English"/>
    <x v="1"/>
    <x v="1"/>
    <s v="Don Cheadle"/>
    <s v="Terry George"/>
    <n v="3000"/>
    <n v="4142"/>
    <n v="83"/>
    <n v="12000"/>
    <n v="8.1"/>
    <n v="187"/>
    <n v="121"/>
    <n v="23472900"/>
    <n v="17500000"/>
  </r>
  <r>
    <s v="House of D"/>
    <n v="1"/>
    <x v="588"/>
    <s v="Color"/>
    <x v="1"/>
    <s v="English"/>
    <x v="0"/>
    <x v="1"/>
    <s v="Robin Williams"/>
    <s v="David Duchovny"/>
    <n v="49000"/>
    <n v="51441"/>
    <n v="0"/>
    <n v="857"/>
    <n v="7"/>
    <n v="46"/>
    <n v="96"/>
    <n v="371081"/>
    <n v="6000000"/>
  </r>
  <r>
    <s v="House of Flying Daggers"/>
    <n v="1"/>
    <x v="589"/>
    <s v="Color"/>
    <x v="5"/>
    <s v="Mandarin"/>
    <x v="19"/>
    <x v="1"/>
    <s v="Takeshi Kaneshiro"/>
    <s v="Yimou Zhang"/>
    <n v="755"/>
    <n v="1244"/>
    <n v="611"/>
    <n v="0"/>
    <n v="7.6"/>
    <n v="248"/>
    <n v="119"/>
    <n v="11041228"/>
    <n v="100000000"/>
  </r>
  <r>
    <s v="Howl's Moving Castle"/>
    <n v="1"/>
    <x v="590"/>
    <s v="Color"/>
    <x v="0"/>
    <s v="Japanese"/>
    <x v="14"/>
    <x v="4"/>
    <s v="Christian Bale"/>
    <s v="Hayao Miyazaki"/>
    <n v="23000"/>
    <n v="24263"/>
    <n v="6000"/>
    <n v="13000"/>
    <n v="8.1999999999999993"/>
    <n v="212"/>
    <n v="119"/>
    <n v="4710455"/>
    <n v="24000000"/>
  </r>
  <r>
    <s v="I Heart Huckabees"/>
    <n v="1"/>
    <x v="591"/>
    <s v="Color"/>
    <x v="1"/>
    <s v="English"/>
    <x v="0"/>
    <x v="2"/>
    <s v="Naomi Watts"/>
    <s v="David O. Russell"/>
    <n v="6000"/>
    <n v="8094"/>
    <n v="737"/>
    <n v="0"/>
    <n v="6.7"/>
    <n v="183"/>
    <n v="107"/>
    <n v="12784713"/>
    <n v="22000000"/>
  </r>
  <r>
    <s v="I, Robot"/>
    <n v="1"/>
    <x v="592"/>
    <s v="Color"/>
    <x v="5"/>
    <s v="English"/>
    <x v="0"/>
    <x v="1"/>
    <s v="Will Smith"/>
    <s v="Alex Proyas"/>
    <n v="10000"/>
    <n v="12068"/>
    <n v="295"/>
    <n v="0"/>
    <n v="7.1"/>
    <n v="225"/>
    <n v="115"/>
    <n v="144795350"/>
    <n v="120000000"/>
  </r>
  <r>
    <s v="Imaginary Heroes"/>
    <n v="1"/>
    <x v="593"/>
    <s v="Color"/>
    <x v="1"/>
    <s v="English"/>
    <x v="0"/>
    <x v="2"/>
    <s v="Kip Pardue"/>
    <s v="Dan Harris"/>
    <n v="374"/>
    <n v="768"/>
    <n v="24"/>
    <n v="345"/>
    <n v="7.3"/>
    <n v="73"/>
    <n v="111"/>
    <n v="228524"/>
    <n v="4000000"/>
  </r>
  <r>
    <s v="In Good Company"/>
    <n v="1"/>
    <x v="594"/>
    <s v="Color"/>
    <x v="1"/>
    <s v="English"/>
    <x v="0"/>
    <x v="1"/>
    <s v="Scarlett Johansson"/>
    <s v="Paul Weitz"/>
    <n v="19000"/>
    <n v="28493"/>
    <n v="80"/>
    <n v="736"/>
    <n v="6.5"/>
    <n v="157"/>
    <n v="109"/>
    <n v="45489752"/>
    <n v="26000000"/>
  </r>
  <r>
    <s v="Incident at Loch Ness"/>
    <n v="1"/>
    <x v="595"/>
    <s v="Color"/>
    <x v="0"/>
    <s v="English"/>
    <x v="1"/>
    <x v="1"/>
    <s v="Zak Penn"/>
    <s v="Zak Penn"/>
    <n v="87"/>
    <n v="256"/>
    <n v="87"/>
    <n v="400"/>
    <n v="6.6"/>
    <n v="60"/>
    <n v="94"/>
    <n v="36830"/>
    <n v="1400000"/>
  </r>
  <r>
    <s v="Jersey Girl"/>
    <n v="1"/>
    <x v="596"/>
    <s v="Color"/>
    <x v="1"/>
    <s v="English"/>
    <x v="0"/>
    <x v="1"/>
    <s v="Stephen Root"/>
    <s v="Kevin Smith"/>
    <n v="939"/>
    <n v="3592"/>
    <n v="0"/>
    <n v="0"/>
    <n v="6.2"/>
    <n v="164"/>
    <n v="102"/>
    <n v="25266129"/>
    <n v="35000000"/>
  </r>
  <r>
    <s v="Johnson Family Vacation"/>
    <n v="1"/>
    <x v="597"/>
    <s v="Color"/>
    <x v="1"/>
    <s v="English"/>
    <x v="0"/>
    <x v="1"/>
    <s v="Vanessa Williams"/>
    <s v="Christopher Erskin"/>
    <n v="1000"/>
    <n v="5006"/>
    <n v="4"/>
    <n v="243"/>
    <n v="4.3"/>
    <n v="45"/>
    <n v="97"/>
    <n v="31179516"/>
    <n v="12000000"/>
  </r>
  <r>
    <s v="Kill Bill: Vol. 2"/>
    <n v="1"/>
    <x v="547"/>
    <s v="Black and White"/>
    <x v="5"/>
    <s v="English"/>
    <x v="0"/>
    <x v="2"/>
    <s v="Vivica A. Fox"/>
    <s v="Quentin Tarantino"/>
    <n v="890"/>
    <n v="1959"/>
    <n v="16000"/>
    <n v="0"/>
    <n v="8"/>
    <n v="304"/>
    <n v="137"/>
    <n v="66207920"/>
    <n v="30000000"/>
  </r>
  <r>
    <s v="Kinsey"/>
    <n v="1"/>
    <x v="547"/>
    <s v="Black and White"/>
    <x v="6"/>
    <s v="English"/>
    <x v="0"/>
    <x v="2"/>
    <s v="Liam Neeson"/>
    <s v="Bill Condon"/>
    <n v="14000"/>
    <n v="17490"/>
    <n v="386"/>
    <n v="0"/>
    <n v="7.1"/>
    <n v="188"/>
    <n v="118"/>
    <n v="10214647"/>
    <n v="11000000"/>
  </r>
  <r>
    <s v="Kung Fu Hustle"/>
    <n v="1"/>
    <x v="575"/>
    <s v="Color"/>
    <x v="5"/>
    <s v="Cantonese"/>
    <x v="13"/>
    <x v="2"/>
    <s v="Shengyi Huang"/>
    <s v="Stephen Chow"/>
    <n v="264"/>
    <n v="537"/>
    <n v="0"/>
    <n v="0"/>
    <n v="7.8"/>
    <n v="377"/>
    <n v="99"/>
    <n v="17104669"/>
    <n v="20000000"/>
  </r>
  <r>
    <s v="Ladder 49"/>
    <n v="1"/>
    <x v="598"/>
    <s v="Color"/>
    <x v="5"/>
    <s v="English"/>
    <x v="0"/>
    <x v="1"/>
    <s v="Billy Burke"/>
    <s v="Jay Russell"/>
    <n v="2000"/>
    <n v="4496"/>
    <n v="13"/>
    <n v="0"/>
    <n v="6.5"/>
    <n v="125"/>
    <n v="115"/>
    <n v="74540762"/>
    <n v="55000000"/>
  </r>
  <r>
    <s v="Laws of Attraction"/>
    <n v="1"/>
    <x v="599"/>
    <s v="Color"/>
    <x v="1"/>
    <s v="English"/>
    <x v="24"/>
    <x v="1"/>
    <s v="Frances Fisher"/>
    <s v="Peter Howitt"/>
    <n v="638"/>
    <n v="961"/>
    <n v="29"/>
    <n v="702"/>
    <n v="5.9"/>
    <n v="90"/>
    <n v="90"/>
    <n v="17848322"/>
    <n v="28000000"/>
  </r>
  <r>
    <s v="Layer Cake"/>
    <n v="1"/>
    <x v="600"/>
    <s v="Color"/>
    <x v="3"/>
    <s v="English"/>
    <x v="1"/>
    <x v="2"/>
    <s v="Tom Hardy"/>
    <s v="Matthew Vaughn"/>
    <n v="27000"/>
    <n v="29277"/>
    <n v="905"/>
    <n v="0"/>
    <n v="7.4"/>
    <n v="149"/>
    <n v="105"/>
    <n v="2338695"/>
    <n v="4000000"/>
  </r>
  <r>
    <s v="Little Black Book"/>
    <n v="1"/>
    <x v="589"/>
    <s v="Color"/>
    <x v="1"/>
    <s v="English"/>
    <x v="0"/>
    <x v="1"/>
    <s v="Holly Hunter"/>
    <s v="Nick Hurran"/>
    <n v="1000"/>
    <n v="4369"/>
    <n v="34"/>
    <n v="484"/>
    <n v="5.2"/>
    <n v="73"/>
    <n v="105"/>
    <n v="20422207"/>
    <n v="35000000"/>
  </r>
  <r>
    <s v="Man on Fire"/>
    <n v="1"/>
    <x v="598"/>
    <s v="Color"/>
    <x v="5"/>
    <s v="English"/>
    <x v="0"/>
    <x v="2"/>
    <s v="Denzel Washington"/>
    <s v="Tony Scott"/>
    <n v="18000"/>
    <n v="20454"/>
    <n v="12000"/>
    <n v="14000"/>
    <n v="7.7"/>
    <n v="171"/>
    <n v="146"/>
    <n v="77862546"/>
    <n v="70000000"/>
  </r>
  <r>
    <s v="Maria Full of Grace"/>
    <n v="1"/>
    <x v="601"/>
    <s v="Color"/>
    <x v="3"/>
    <s v="Spanish"/>
    <x v="26"/>
    <x v="2"/>
    <s v="Catalina Sandino Moreno"/>
    <s v="Joshua Marston"/>
    <n v="280"/>
    <n v="308"/>
    <n v="13"/>
    <n v="0"/>
    <n v="7.5"/>
    <n v="155"/>
    <n v="101"/>
    <n v="6517198"/>
    <n v="3000000"/>
  </r>
  <r>
    <s v="Mean Creek"/>
    <n v="1"/>
    <x v="578"/>
    <s v="Color"/>
    <x v="3"/>
    <s v="English"/>
    <x v="0"/>
    <x v="2"/>
    <s v="Rory Culkin"/>
    <s v="Jacob Aaron Estes"/>
    <n v="710"/>
    <n v="2655"/>
    <n v="9"/>
    <n v="1000"/>
    <n v="7.3"/>
    <n v="126"/>
    <n v="90"/>
    <n v="603943"/>
    <n v="500000"/>
  </r>
  <r>
    <s v="Mean Girls"/>
    <n v="1"/>
    <x v="602"/>
    <s v="Color"/>
    <x v="1"/>
    <s v="English"/>
    <x v="0"/>
    <x v="1"/>
    <s v="Tina Fey"/>
    <s v="Mark Waters"/>
    <n v="2000"/>
    <n v="5032"/>
    <n v="70"/>
    <n v="0"/>
    <n v="7"/>
    <n v="159"/>
    <n v="97"/>
    <n v="86049418"/>
    <n v="17000000"/>
  </r>
  <r>
    <s v="Meet the Fockers"/>
    <n v="1"/>
    <x v="603"/>
    <s v="Color"/>
    <x v="1"/>
    <s v="English"/>
    <x v="0"/>
    <x v="1"/>
    <s v="Robert De Niro"/>
    <s v="Jay Roach"/>
    <n v="22000"/>
    <n v="24938"/>
    <n v="116"/>
    <n v="0"/>
    <n v="6.3"/>
    <n v="141"/>
    <n v="106"/>
    <n v="279167575"/>
    <n v="80000000"/>
  </r>
  <r>
    <s v="Million Dollar Baby"/>
    <n v="1"/>
    <x v="604"/>
    <s v="Color"/>
    <x v="2"/>
    <s v="English"/>
    <x v="0"/>
    <x v="1"/>
    <s v="Clint Eastwood"/>
    <s v="Clint Eastwood"/>
    <n v="16000"/>
    <n v="28830"/>
    <n v="16000"/>
    <n v="14000"/>
    <n v="8.1"/>
    <n v="268"/>
    <n v="132"/>
    <n v="100422786"/>
    <n v="30000000"/>
  </r>
  <r>
    <s v="Mindhunters"/>
    <n v="1"/>
    <x v="605"/>
    <s v="Color"/>
    <x v="3"/>
    <s v="English"/>
    <x v="0"/>
    <x v="2"/>
    <s v="LL Cool J"/>
    <s v="Renny Harlin"/>
    <n v="1000"/>
    <n v="4186"/>
    <n v="212"/>
    <n v="2000"/>
    <n v="6.4"/>
    <n v="127"/>
    <n v="101"/>
    <n v="4476235"/>
    <n v="27000000"/>
  </r>
  <r>
    <s v="Miracle"/>
    <n v="1"/>
    <x v="606"/>
    <s v="Color"/>
    <x v="6"/>
    <s v="English"/>
    <x v="0"/>
    <x v="4"/>
    <s v="Eddie Cahill"/>
    <s v="Gavin O'Connor"/>
    <n v="639"/>
    <n v="1845"/>
    <n v="149"/>
    <n v="0"/>
    <n v="7.5"/>
    <n v="129"/>
    <n v="135"/>
    <n v="64371181"/>
    <n v="28000000"/>
  </r>
  <r>
    <s v="Mr 3000"/>
    <n v="1"/>
    <x v="601"/>
    <s v="Color"/>
    <x v="1"/>
    <s v="English"/>
    <x v="0"/>
    <x v="1"/>
    <s v="Bernie Mac"/>
    <s v="Charles Stone III"/>
    <n v="1000"/>
    <n v="4462"/>
    <n v="30"/>
    <n v="491"/>
    <n v="5.5"/>
    <n v="63"/>
    <n v="104"/>
    <n v="21800302"/>
    <n v="30000000"/>
  </r>
  <r>
    <s v="My Date with Drew"/>
    <n v="1"/>
    <x v="607"/>
    <s v="Color"/>
    <x v="9"/>
    <s v="English"/>
    <x v="0"/>
    <x v="4"/>
    <s v="John August"/>
    <s v="Jon Gunn"/>
    <n v="86"/>
    <n v="163"/>
    <n v="16"/>
    <n v="456"/>
    <n v="6.6"/>
    <n v="43"/>
    <n v="90"/>
    <n v="85222"/>
    <n v="1100"/>
  </r>
  <r>
    <s v="My Summer of Love"/>
    <n v="1"/>
    <x v="608"/>
    <s v="Color"/>
    <x v="2"/>
    <s v="English"/>
    <x v="1"/>
    <x v="2"/>
    <s v="Paddy Considine"/>
    <s v="Pawel Pawlikowski"/>
    <n v="680"/>
    <n v="763"/>
    <n v="84"/>
    <n v="869"/>
    <n v="6.8"/>
    <n v="124"/>
    <n v="86"/>
    <n v="992238"/>
    <n v="1700000"/>
  </r>
  <r>
    <s v="Napoleon Dynamite"/>
    <n v="1"/>
    <x v="609"/>
    <s v="Color"/>
    <x v="1"/>
    <s v="English"/>
    <x v="0"/>
    <x v="4"/>
    <s v="Jon Heder"/>
    <s v="Jared Hess"/>
    <n v="970"/>
    <n v="3950"/>
    <n v="100"/>
    <n v="0"/>
    <n v="6.9"/>
    <n v="220"/>
    <n v="92"/>
    <n v="44540956"/>
    <n v="400000"/>
  </r>
  <r>
    <s v="National Treasure"/>
    <n v="1"/>
    <x v="610"/>
    <s v="Color"/>
    <x v="5"/>
    <s v="English"/>
    <x v="0"/>
    <x v="4"/>
    <s v="Nicolas Cage"/>
    <s v="Jon Turteltaub"/>
    <n v="12000"/>
    <n v="13679"/>
    <n v="226"/>
    <n v="0"/>
    <n v="6.9"/>
    <n v="193"/>
    <n v="131"/>
    <n v="173005002"/>
    <n v="100000000"/>
  </r>
  <r>
    <s v="New York Minute"/>
    <n v="1"/>
    <x v="611"/>
    <s v="Color"/>
    <x v="1"/>
    <s v="English"/>
    <x v="0"/>
    <x v="4"/>
    <s v="Mary-Kate Olsen"/>
    <s v="Dennie Gordon"/>
    <n v="976"/>
    <n v="3974"/>
    <n v="29"/>
    <n v="849"/>
    <n v="4.8"/>
    <n v="70"/>
    <n v="91"/>
    <n v="14018364"/>
    <n v="30000000"/>
  </r>
  <r>
    <s v="Night Watch"/>
    <n v="1"/>
    <x v="612"/>
    <s v="Color"/>
    <x v="10"/>
    <s v="Russian"/>
    <x v="27"/>
    <x v="2"/>
    <s v="Konstantin Khabenskiy"/>
    <s v="Timur Bekmambetov"/>
    <n v="114"/>
    <n v="206"/>
    <n v="335"/>
    <n v="0"/>
    <n v="6.5"/>
    <n v="232"/>
    <n v="104"/>
    <n v="1487477"/>
    <n v="4200000"/>
  </r>
  <r>
    <s v="November"/>
    <n v="1"/>
    <x v="598"/>
    <s v="Color"/>
    <x v="2"/>
    <s v="English"/>
    <x v="0"/>
    <x v="2"/>
    <s v="Amir Talai"/>
    <s v="Greg Harrison"/>
    <n v="308"/>
    <n v="1008"/>
    <n v="7"/>
    <n v="98"/>
    <n v="5.5"/>
    <n v="43"/>
    <n v="78"/>
    <n v="191309"/>
    <n v="150000"/>
  </r>
  <r>
    <s v="Ocean's Twelve"/>
    <n v="1"/>
    <x v="613"/>
    <s v="Color"/>
    <x v="3"/>
    <s v="English"/>
    <x v="0"/>
    <x v="1"/>
    <s v="Brad Pitt"/>
    <s v="Steven Soderbergh"/>
    <n v="11000"/>
    <n v="19359"/>
    <n v="0"/>
    <n v="0"/>
    <n v="6.4"/>
    <n v="198"/>
    <n v="125"/>
    <n v="125531634"/>
    <n v="110000000"/>
  </r>
  <r>
    <s v="Paparazzi"/>
    <n v="1"/>
    <x v="614"/>
    <s v="Color"/>
    <x v="5"/>
    <s v="English"/>
    <x v="0"/>
    <x v="1"/>
    <s v="Cole Hauser"/>
    <s v="Paul Abascal"/>
    <n v="787"/>
    <n v="2915"/>
    <n v="2"/>
    <n v="269"/>
    <n v="5.8"/>
    <n v="77"/>
    <n v="84"/>
    <n v="15712072"/>
    <n v="20000000"/>
  </r>
  <r>
    <s v="Primer"/>
    <n v="1"/>
    <x v="615"/>
    <s v="Color"/>
    <x v="2"/>
    <s v="English"/>
    <x v="0"/>
    <x v="1"/>
    <s v="Shane Carruth"/>
    <s v="Shane Carruth"/>
    <n v="291"/>
    <n v="368"/>
    <n v="291"/>
    <n v="19000"/>
    <n v="7"/>
    <n v="143"/>
    <n v="77"/>
    <n v="424760"/>
    <n v="7000"/>
  </r>
  <r>
    <s v="Raise Your Voice"/>
    <n v="1"/>
    <x v="612"/>
    <s v="Color"/>
    <x v="11"/>
    <s v="English"/>
    <x v="0"/>
    <x v="4"/>
    <s v="Oliver James"/>
    <s v="Sean McNamara"/>
    <n v="1000"/>
    <n v="4676"/>
    <n v="80"/>
    <n v="1000"/>
    <n v="5.9"/>
    <n v="46"/>
    <n v="103"/>
    <n v="10411980"/>
    <n v="15000000"/>
  </r>
  <r>
    <s v="Raising Helen"/>
    <n v="1"/>
    <x v="542"/>
    <s v="Color"/>
    <x v="1"/>
    <s v="English"/>
    <x v="0"/>
    <x v="1"/>
    <s v="Amber Valletta"/>
    <s v="Garry Marshall"/>
    <n v="627"/>
    <n v="2052"/>
    <n v="0"/>
    <n v="718"/>
    <n v="6"/>
    <n v="93"/>
    <n v="119"/>
    <n v="37486138"/>
    <n v="50000000"/>
  </r>
  <r>
    <s v="Ray"/>
    <n v="1"/>
    <x v="616"/>
    <s v="Color"/>
    <x v="6"/>
    <s v="English"/>
    <x v="0"/>
    <x v="1"/>
    <s v="Bokeem Woodbine"/>
    <s v="Taylor Hackford"/>
    <n v="904"/>
    <n v="5074"/>
    <n v="138"/>
    <n v="0"/>
    <n v="7.7"/>
    <n v="209"/>
    <n v="178"/>
    <n v="75305995"/>
    <n v="40000000"/>
  </r>
  <r>
    <s v="Resident Evil: Apocalypse"/>
    <n v="1"/>
    <x v="617"/>
    <s v="Color"/>
    <x v="5"/>
    <s v="English"/>
    <x v="3"/>
    <x v="2"/>
    <s v="Milla Jovovich"/>
    <s v="Alexander Witt"/>
    <n v="14000"/>
    <n v="16791"/>
    <n v="38"/>
    <n v="0"/>
    <n v="6.2"/>
    <n v="191"/>
    <n v="98"/>
    <n v="50740078"/>
    <n v="45000000"/>
  </r>
  <r>
    <s v="Saint Ralph"/>
    <n v="1"/>
    <x v="618"/>
    <s v="Color"/>
    <x v="1"/>
    <s v="English"/>
    <x v="12"/>
    <x v="1"/>
    <s v="Campbell Scott"/>
    <s v="Michael McGowan"/>
    <n v="393"/>
    <n v="955"/>
    <n v="12"/>
    <n v="989"/>
    <n v="7.6"/>
    <n v="47"/>
    <n v="98"/>
    <n v="795126"/>
    <n v="6000000"/>
  </r>
  <r>
    <s v="Saved!"/>
    <n v="1"/>
    <x v="577"/>
    <s v="Color"/>
    <x v="1"/>
    <s v="English"/>
    <x v="0"/>
    <x v="1"/>
    <s v="Macaulay Culkin"/>
    <s v="Brian Dannelly"/>
    <n v="3000"/>
    <n v="5668"/>
    <n v="12"/>
    <n v="0"/>
    <n v="6.9"/>
    <n v="121"/>
    <n v="92"/>
    <n v="8786715"/>
    <n v="5000000"/>
  </r>
  <r>
    <s v="Saw"/>
    <n v="1"/>
    <x v="619"/>
    <s v="Color"/>
    <x v="4"/>
    <s v="English"/>
    <x v="0"/>
    <x v="2"/>
    <s v="Michael Emerson"/>
    <s v="James Wan"/>
    <n v="2000"/>
    <n v="5161"/>
    <n v="0"/>
    <n v="0"/>
    <n v="7.7"/>
    <n v="287"/>
    <n v="103"/>
    <n v="55153403"/>
    <n v="1200000"/>
  </r>
  <r>
    <s v="Scooby-Doo 2: Monsters Unleashed"/>
    <n v="1"/>
    <x v="620"/>
    <s v="Color"/>
    <x v="0"/>
    <s v="English"/>
    <x v="0"/>
    <x v="4"/>
    <s v="Sarah Michelle Gellar"/>
    <s v="Raja Gosnell"/>
    <n v="4000"/>
    <n v="7800"/>
    <n v="67"/>
    <n v="567"/>
    <n v="4.9000000000000004"/>
    <n v="94"/>
    <n v="93"/>
    <n v="84185387"/>
    <n v="80000000"/>
  </r>
  <r>
    <s v="Secret Window"/>
    <n v="1"/>
    <x v="621"/>
    <s v="Color"/>
    <x v="7"/>
    <s v="English"/>
    <x v="0"/>
    <x v="1"/>
    <s v="Johnny Depp"/>
    <s v="David Koepp"/>
    <n v="40000"/>
    <n v="41293"/>
    <n v="192"/>
    <n v="0"/>
    <n v="6.6"/>
    <n v="195"/>
    <n v="96"/>
    <n v="47781388"/>
    <n v="40000000"/>
  </r>
  <r>
    <s v="Seed of Chucky"/>
    <n v="1"/>
    <x v="589"/>
    <s v="Color"/>
    <x v="1"/>
    <s v="English"/>
    <x v="28"/>
    <x v="2"/>
    <s v="Jason Flemyng"/>
    <s v="Don Mancini"/>
    <n v="1000"/>
    <n v="2567"/>
    <n v="64"/>
    <n v="0"/>
    <n v="4.9000000000000004"/>
    <n v="148"/>
    <n v="88"/>
    <n v="17016190"/>
    <n v="12000000"/>
  </r>
  <r>
    <s v="Shall We Dance"/>
    <n v="1"/>
    <x v="612"/>
    <s v="Color"/>
    <x v="1"/>
    <s v="English"/>
    <x v="0"/>
    <x v="1"/>
    <s v="Lisa Ann Walter"/>
    <s v="Peter Chelsom"/>
    <n v="1000"/>
    <n v="2325"/>
    <n v="23"/>
    <n v="0"/>
    <n v="6.1"/>
    <n v="118"/>
    <n v="106"/>
    <n v="57887882"/>
    <n v="50000000"/>
  </r>
  <r>
    <s v="Shark Tale"/>
    <n v="1"/>
    <x v="622"/>
    <s v="Color"/>
    <x v="0"/>
    <s v="English"/>
    <x v="0"/>
    <x v="4"/>
    <s v="Robert De Niro"/>
    <s v="Bibo Bergeron"/>
    <n v="22000"/>
    <n v="63165"/>
    <n v="10"/>
    <n v="0"/>
    <n v="6"/>
    <n v="143"/>
    <n v="90"/>
    <n v="160762022"/>
    <n v="75000000"/>
  </r>
  <r>
    <s v="Shaun of the Dead"/>
    <n v="1"/>
    <x v="612"/>
    <s v="Color"/>
    <x v="1"/>
    <s v="English"/>
    <x v="1"/>
    <x v="2"/>
    <s v="Peter Serafinowicz"/>
    <s v="Edgar Wright"/>
    <n v="605"/>
    <n v="1686"/>
    <n v="1000"/>
    <n v="19000"/>
    <n v="8"/>
    <n v="246"/>
    <n v="99"/>
    <n v="13464388"/>
    <n v="4000000"/>
  </r>
  <r>
    <s v="Short Cut to Nirvana: Kumbh Mela"/>
    <n v="1"/>
    <x v="623"/>
    <s v="Color"/>
    <x v="9"/>
    <s v="English"/>
    <x v="0"/>
    <x v="5"/>
    <s v="The Dalai Lama"/>
    <s v="Maurizio Benazzo"/>
    <n v="66"/>
    <n v="66"/>
    <n v="0"/>
    <n v="30"/>
    <n v="7.2"/>
    <n v="15"/>
    <n v="85"/>
    <n v="381225"/>
    <n v="200000"/>
  </r>
  <r>
    <s v="Shrek 2"/>
    <n v="1"/>
    <x v="624"/>
    <s v="Color"/>
    <x v="0"/>
    <s v="English"/>
    <x v="0"/>
    <x v="4"/>
    <s v="Rupert Everett"/>
    <s v="Andrew Adamson"/>
    <n v="692"/>
    <n v="1148"/>
    <n v="80"/>
    <n v="0"/>
    <n v="7.2"/>
    <n v="205"/>
    <n v="93"/>
    <n v="436471036"/>
    <n v="150000000"/>
  </r>
  <r>
    <s v="Sideways"/>
    <n v="1"/>
    <x v="625"/>
    <s v="Color"/>
    <x v="0"/>
    <s v="English"/>
    <x v="0"/>
    <x v="2"/>
    <s v="Virginia Madsen"/>
    <s v="Alexander Payne"/>
    <n v="912"/>
    <n v="2170"/>
    <n v="729"/>
    <n v="0"/>
    <n v="7.5"/>
    <n v="285"/>
    <n v="126"/>
    <n v="71502303"/>
    <n v="12000000"/>
  </r>
  <r>
    <s v="Sky Captain and the World of Tomorrow"/>
    <n v="1"/>
    <x v="626"/>
    <s v="Color"/>
    <x v="5"/>
    <s v="English"/>
    <x v="0"/>
    <x v="4"/>
    <s v="Angelina Jolie Pitt"/>
    <s v="Kerry Conran"/>
    <n v="11000"/>
    <n v="12871"/>
    <n v="14"/>
    <n v="0"/>
    <n v="6.1"/>
    <n v="197"/>
    <n v="106"/>
    <n v="37760080"/>
    <n v="70000000"/>
  </r>
  <r>
    <s v="Sleepover"/>
    <n v="1"/>
    <x v="627"/>
    <s v="Color"/>
    <x v="1"/>
    <s v="English"/>
    <x v="0"/>
    <x v="4"/>
    <s v="Steve Carell"/>
    <s v="Joe Nussbaum"/>
    <n v="7000"/>
    <n v="13626"/>
    <n v="18"/>
    <n v="0"/>
    <n v="5.3"/>
    <n v="52"/>
    <n v="89"/>
    <n v="8070311"/>
    <n v="10000000"/>
  </r>
  <r>
    <s v="Soul Plane"/>
    <n v="1"/>
    <x v="628"/>
    <s v="Color"/>
    <x v="1"/>
    <s v="English"/>
    <x v="0"/>
    <x v="2"/>
    <s v="Mo'Nique"/>
    <s v="Jessy Terrero"/>
    <n v="939"/>
    <n v="3935"/>
    <n v="29"/>
    <n v="0"/>
    <n v="4.4000000000000004"/>
    <n v="75"/>
    <n v="92"/>
    <n v="13922211"/>
    <n v="16000000"/>
  </r>
  <r>
    <s v="Spanglish"/>
    <n v="1"/>
    <x v="629"/>
    <s v="Color"/>
    <x v="1"/>
    <s v="English"/>
    <x v="0"/>
    <x v="1"/>
    <s v="Adam Sandler"/>
    <s v="James L. Brooks"/>
    <n v="11000"/>
    <n v="12522"/>
    <n v="274"/>
    <n v="0"/>
    <n v="6.5"/>
    <n v="124"/>
    <n v="131"/>
    <n v="42044321"/>
    <n v="80000000"/>
  </r>
  <r>
    <s v="Spider-Man 2"/>
    <n v="1"/>
    <x v="630"/>
    <s v="Color"/>
    <x v="5"/>
    <s v="English"/>
    <x v="0"/>
    <x v="1"/>
    <s v="J.K. Simmons"/>
    <s v="Sam Raimi"/>
    <n v="24000"/>
    <n v="43388"/>
    <n v="0"/>
    <n v="0"/>
    <n v="7.3"/>
    <n v="300"/>
    <n v="135"/>
    <n v="373377893"/>
    <n v="200000000"/>
  </r>
  <r>
    <s v="Starsky &amp; Hutch"/>
    <n v="1"/>
    <x v="631"/>
    <s v="Color"/>
    <x v="1"/>
    <s v="English"/>
    <x v="0"/>
    <x v="1"/>
    <s v="Snoop Dogg"/>
    <s v="Todd Phillips"/>
    <n v="881"/>
    <n v="3943"/>
    <n v="480"/>
    <n v="0"/>
    <n v="6.1"/>
    <n v="173"/>
    <n v="101"/>
    <n v="88200225"/>
    <n v="60000000"/>
  </r>
  <r>
    <s v="Steamboy"/>
    <n v="1"/>
    <x v="632"/>
    <s v="Color"/>
    <x v="5"/>
    <s v="Japanese"/>
    <x v="14"/>
    <x v="1"/>
    <s v="William Hootkins"/>
    <s v="Katsuhiro Ã”tomo"/>
    <n v="488"/>
    <n v="991"/>
    <n v="78"/>
    <n v="973"/>
    <n v="6.9"/>
    <n v="105"/>
    <n v="103"/>
    <n v="410388"/>
    <n v="2127519898"/>
  </r>
  <r>
    <s v="Summer Storm"/>
    <n v="1"/>
    <x v="633"/>
    <s v="Color"/>
    <x v="1"/>
    <s v="German"/>
    <x v="3"/>
    <x v="2"/>
    <s v="Alicja Bachleda"/>
    <s v="Marco Kreuzpaintner"/>
    <n v="289"/>
    <n v="362"/>
    <n v="7"/>
    <n v="442"/>
    <n v="7.4"/>
    <n v="40"/>
    <n v="98"/>
    <n v="95016"/>
    <n v="2700000"/>
  </r>
  <r>
    <s v="Super Size Me"/>
    <n v="1"/>
    <x v="634"/>
    <s v="Color"/>
    <x v="1"/>
    <s v="English"/>
    <x v="0"/>
    <x v="4"/>
    <s v="Chemeeka Walker"/>
    <s v="Morgan Spurlock"/>
    <n v="0"/>
    <n v="0"/>
    <n v="293"/>
    <n v="0"/>
    <n v="7.3"/>
    <n v="193"/>
    <n v="100"/>
    <n v="11529368"/>
    <n v="65000"/>
  </r>
  <r>
    <s v="Superbabies: Baby Geniuses 2"/>
    <n v="1"/>
    <x v="575"/>
    <s v="Color"/>
    <x v="1"/>
    <s v="English"/>
    <x v="3"/>
    <x v="4"/>
    <s v="Scott Baio"/>
    <s v="Bob Clark"/>
    <n v="650"/>
    <n v="1343"/>
    <n v="84"/>
    <n v="0"/>
    <n v="1.9"/>
    <n v="32"/>
    <n v="88"/>
    <n v="9109322"/>
    <n v="20000000"/>
  </r>
  <r>
    <s v="Suspect Zero"/>
    <n v="1"/>
    <x v="635"/>
    <s v="Color"/>
    <x v="3"/>
    <s v="English"/>
    <x v="0"/>
    <x v="2"/>
    <s v="Harry Lennix"/>
    <s v="E. Elias Merhige"/>
    <n v="748"/>
    <n v="1721"/>
    <n v="54"/>
    <n v="817"/>
    <n v="5.9"/>
    <n v="101"/>
    <n v="99"/>
    <n v="8712564"/>
    <n v="27000000"/>
  </r>
  <r>
    <s v="Tae Guk Gi: The Brotherhood of War"/>
    <n v="1"/>
    <x v="636"/>
    <s v="Color"/>
    <x v="5"/>
    <s v="Korean"/>
    <x v="21"/>
    <x v="2"/>
    <s v="Min-sik Choi"/>
    <s v="Je-kyu Kang"/>
    <n v="717"/>
    <n v="1730"/>
    <n v="16"/>
    <n v="0"/>
    <n v="8.1"/>
    <n v="86"/>
    <n v="148"/>
    <n v="1110186"/>
    <n v="12800000"/>
  </r>
  <r>
    <s v="Teacher's Pet"/>
    <n v="1"/>
    <x v="637"/>
    <s v="Color"/>
    <x v="8"/>
    <s v="English"/>
    <x v="0"/>
    <x v="4"/>
    <s v="Nathan Lane"/>
    <s v="Timothy BjÃ¶rklund"/>
    <n v="886"/>
    <n v="5139"/>
    <n v="0"/>
    <n v="49"/>
    <n v="5.8"/>
    <n v="33"/>
    <n v="74"/>
    <n v="6491350"/>
    <n v="10000000"/>
  </r>
  <r>
    <s v="Team America: World Police"/>
    <n v="1"/>
    <x v="609"/>
    <s v="Color"/>
    <x v="5"/>
    <s v="English"/>
    <x v="0"/>
    <x v="2"/>
    <s v="Jeremy Shada"/>
    <s v="Trey Parker"/>
    <n v="860"/>
    <n v="2609"/>
    <n v="406"/>
    <n v="0"/>
    <n v="7.2"/>
    <n v="233"/>
    <n v="98"/>
    <n v="32774834"/>
    <n v="30000000"/>
  </r>
  <r>
    <s v="The Alamo"/>
    <n v="1"/>
    <x v="638"/>
    <s v="Color"/>
    <x v="2"/>
    <s v="English"/>
    <x v="0"/>
    <x v="1"/>
    <s v="Dennis Quaid"/>
    <s v="John Lee Hancock"/>
    <n v="2000"/>
    <n v="5780"/>
    <n v="102"/>
    <n v="701"/>
    <n v="6"/>
    <n v="106"/>
    <n v="137"/>
    <n v="22406362"/>
    <n v="107000000"/>
  </r>
  <r>
    <s v="The Aviator"/>
    <n v="1"/>
    <x v="639"/>
    <s v="Black and White"/>
    <x v="6"/>
    <s v="English"/>
    <x v="0"/>
    <x v="1"/>
    <s v="Leonardo DiCaprio"/>
    <s v="Martin Scorsese"/>
    <n v="29000"/>
    <n v="34582"/>
    <n v="17000"/>
    <n v="0"/>
    <n v="7.5"/>
    <n v="267"/>
    <n v="170"/>
    <n v="102608827"/>
    <n v="110000000"/>
  </r>
  <r>
    <s v="The Big Bounce"/>
    <n v="1"/>
    <x v="640"/>
    <s v="Color"/>
    <x v="1"/>
    <s v="English"/>
    <x v="0"/>
    <x v="1"/>
    <s v="Morgan Freeman"/>
    <s v="George Armitage"/>
    <n v="11000"/>
    <n v="11972"/>
    <n v="5"/>
    <n v="288"/>
    <n v="4.9000000000000004"/>
    <n v="75"/>
    <n v="88"/>
    <n v="6471394"/>
    <n v="50000000"/>
  </r>
  <r>
    <s v="The Bourne Supremacy"/>
    <n v="1"/>
    <x v="641"/>
    <s v="Color"/>
    <x v="5"/>
    <s v="English"/>
    <x v="0"/>
    <x v="1"/>
    <s v="Matt Damon"/>
    <s v="Paul Greengrass"/>
    <n v="13000"/>
    <n v="14161"/>
    <n v="521"/>
    <n v="0"/>
    <n v="7.8"/>
    <n v="239"/>
    <n v="108"/>
    <n v="176049130"/>
    <n v="75000000"/>
  </r>
  <r>
    <s v="The Bridge of San Luis Rey"/>
    <n v="1"/>
    <x v="642"/>
    <s v="Color"/>
    <x v="2"/>
    <s v="English"/>
    <x v="1"/>
    <x v="4"/>
    <s v="Robert De Niro"/>
    <s v="Mary McGuckian"/>
    <n v="22000"/>
    <n v="23769"/>
    <n v="6"/>
    <n v="181"/>
    <n v="5.0999999999999996"/>
    <n v="16"/>
    <n v="120"/>
    <n v="42880"/>
    <n v="24000000"/>
  </r>
  <r>
    <s v="The Butterfly Effect"/>
    <n v="1"/>
    <x v="643"/>
    <s v="Color"/>
    <x v="12"/>
    <s v="English"/>
    <x v="0"/>
    <x v="2"/>
    <s v="Logan Lerman"/>
    <s v="Eric Bress"/>
    <n v="8000"/>
    <n v="12755"/>
    <n v="19"/>
    <n v="15000"/>
    <n v="7.7"/>
    <n v="185"/>
    <n v="120"/>
    <n v="23947"/>
    <n v="13000000"/>
  </r>
  <r>
    <s v="The Chorus"/>
    <n v="1"/>
    <x v="612"/>
    <s v="Color"/>
    <x v="2"/>
    <s v="French"/>
    <x v="4"/>
    <x v="1"/>
    <s v="Jean-Baptiste Maunier"/>
    <s v="Christophe Barratier"/>
    <n v="517"/>
    <n v="745"/>
    <n v="25"/>
    <n v="0"/>
    <n v="7.9"/>
    <n v="112"/>
    <n v="97"/>
    <n v="3629758"/>
    <n v="5500000"/>
  </r>
  <r>
    <s v="The Chronicles of Riddick"/>
    <n v="1"/>
    <x v="644"/>
    <s v="Color"/>
    <x v="5"/>
    <s v="English"/>
    <x v="0"/>
    <x v="1"/>
    <s v="Vin Diesel"/>
    <s v="David Twohy"/>
    <n v="14000"/>
    <n v="17159"/>
    <n v="123"/>
    <n v="0"/>
    <n v="6.7"/>
    <n v="207"/>
    <n v="134"/>
    <n v="57637485"/>
    <n v="105000000"/>
  </r>
  <r>
    <s v="The Day After Tomorrow"/>
    <n v="1"/>
    <x v="631"/>
    <s v="Color"/>
    <x v="5"/>
    <s v="English"/>
    <x v="0"/>
    <x v="1"/>
    <s v="Jake Gyllenhaal"/>
    <s v="Roland Emmerich"/>
    <n v="15000"/>
    <n v="20553"/>
    <n v="776"/>
    <n v="19000"/>
    <n v="6.4"/>
    <n v="239"/>
    <n v="124"/>
    <n v="186739919"/>
    <n v="125000000"/>
  </r>
  <r>
    <s v="The Girl Next Door"/>
    <n v="1"/>
    <x v="645"/>
    <s v="Color"/>
    <x v="1"/>
    <s v="English"/>
    <x v="0"/>
    <x v="2"/>
    <s v="Chris Marquette"/>
    <s v="Luke Greenfield"/>
    <n v="355"/>
    <n v="911"/>
    <n v="42"/>
    <n v="0"/>
    <n v="6.8"/>
    <n v="126"/>
    <n v="110"/>
    <n v="14589444"/>
    <n v="25000000"/>
  </r>
  <r>
    <s v="The Grudge"/>
    <n v="1"/>
    <x v="646"/>
    <s v="Color"/>
    <x v="4"/>
    <s v="English"/>
    <x v="0"/>
    <x v="1"/>
    <s v="Sarah Michelle Gellar"/>
    <s v="Takashi Shimizu"/>
    <n v="4000"/>
    <n v="7461"/>
    <n v="70"/>
    <n v="4000"/>
    <n v="5.9"/>
    <n v="203"/>
    <n v="98"/>
    <n v="110175871"/>
    <n v="10000000"/>
  </r>
  <r>
    <s v="The Holy Girl"/>
    <n v="1"/>
    <x v="647"/>
    <s v="Color"/>
    <x v="2"/>
    <s v="Spanish"/>
    <x v="8"/>
    <x v="2"/>
    <s v="MÃ­a Maestro"/>
    <s v="Lucrecia Martel"/>
    <n v="341"/>
    <n v="358"/>
    <n v="33"/>
    <n v="57"/>
    <n v="6.7"/>
    <n v="78"/>
    <n v="106"/>
    <n v="304124"/>
    <n v="1400000"/>
  </r>
  <r>
    <s v="The Incredibles"/>
    <n v="1"/>
    <x v="648"/>
    <s v="Color"/>
    <x v="5"/>
    <s v="English"/>
    <x v="0"/>
    <x v="4"/>
    <s v="Holly Hunter"/>
    <s v="Brad Bird"/>
    <n v="1000"/>
    <n v="1901"/>
    <n v="663"/>
    <n v="0"/>
    <n v="8"/>
    <n v="283"/>
    <n v="115"/>
    <n v="261437578"/>
    <n v="92000000"/>
  </r>
  <r>
    <s v="The Ladykillers"/>
    <n v="1"/>
    <x v="649"/>
    <s v="Color"/>
    <x v="1"/>
    <s v="English"/>
    <x v="0"/>
    <x v="2"/>
    <s v="J.K. Simmons"/>
    <s v="Ethan Coen"/>
    <n v="24000"/>
    <n v="41701"/>
    <n v="1000"/>
    <n v="0"/>
    <n v="6.2"/>
    <n v="193"/>
    <n v="104"/>
    <n v="39692139"/>
    <n v="35000000"/>
  </r>
  <r>
    <s v="The Life Aquatic with Steve Zissou"/>
    <n v="1"/>
    <x v="600"/>
    <s v="Color"/>
    <x v="0"/>
    <s v="English"/>
    <x v="0"/>
    <x v="2"/>
    <s v="Bill Murray"/>
    <s v="Wes Anderson"/>
    <n v="13000"/>
    <n v="15757"/>
    <n v="0"/>
    <n v="0"/>
    <n v="7.3"/>
    <n v="259"/>
    <n v="119"/>
    <n v="24006726"/>
    <n v="50000000"/>
  </r>
  <r>
    <s v="The Machinist"/>
    <n v="1"/>
    <x v="650"/>
    <s v="Color"/>
    <x v="2"/>
    <s v="English"/>
    <x v="20"/>
    <x v="2"/>
    <s v="Christian Bale"/>
    <s v="Brad Anderson"/>
    <n v="23000"/>
    <n v="24994"/>
    <n v="122"/>
    <n v="21000"/>
    <n v="7.7"/>
    <n v="204"/>
    <n v="94"/>
    <n v="1082044"/>
    <n v="5000000"/>
  </r>
  <r>
    <s v="The Manchurian Candidate"/>
    <n v="1"/>
    <x v="651"/>
    <s v="Color"/>
    <x v="2"/>
    <s v="English"/>
    <x v="0"/>
    <x v="2"/>
    <s v="Denzel Washington"/>
    <s v="Jonathan Demme"/>
    <n v="18000"/>
    <n v="20056"/>
    <n v="438"/>
    <n v="0"/>
    <n v="6.6"/>
    <n v="209"/>
    <n v="129"/>
    <n v="65948711"/>
    <n v="80000000"/>
  </r>
  <r>
    <s v="The Merchant of Venice"/>
    <n v="1"/>
    <x v="652"/>
    <s v="Color"/>
    <x v="2"/>
    <s v="English"/>
    <x v="0"/>
    <x v="2"/>
    <s v="Al Pacino"/>
    <s v="Michael Radford"/>
    <n v="14000"/>
    <n v="16252"/>
    <n v="53"/>
    <n v="0"/>
    <n v="7.1"/>
    <n v="117"/>
    <n v="131"/>
    <n v="3752725"/>
    <n v="18000000"/>
  </r>
  <r>
    <s v="The Notebook"/>
    <n v="1"/>
    <x v="653"/>
    <s v="Color"/>
    <x v="2"/>
    <s v="English"/>
    <x v="0"/>
    <x v="1"/>
    <s v="Ryan Gosling"/>
    <s v="Nick Cassavetes"/>
    <n v="33000"/>
    <n v="34495"/>
    <n v="415"/>
    <n v="57000"/>
    <n v="7.9"/>
    <n v="177"/>
    <n v="123"/>
    <n v="64286"/>
    <n v="29000000"/>
  </r>
  <r>
    <s v="The Passion of the Christ"/>
    <n v="1"/>
    <x v="638"/>
    <s v="Color"/>
    <x v="2"/>
    <s v="Aramaic"/>
    <x v="0"/>
    <x v="2"/>
    <s v="Christo Jivkov"/>
    <s v="Mel Gibson"/>
    <n v="260"/>
    <n v="705"/>
    <n v="0"/>
    <n v="13000"/>
    <n v="7.1"/>
    <n v="406"/>
    <n v="120"/>
    <n v="499263"/>
    <n v="30000000"/>
  </r>
  <r>
    <s v="The Phantom of the Opera"/>
    <n v="1"/>
    <x v="550"/>
    <s v="Black and White"/>
    <x v="2"/>
    <s v="English"/>
    <x v="1"/>
    <x v="1"/>
    <s v="Gerard Butler"/>
    <s v="Joel Schumacher"/>
    <n v="18000"/>
    <n v="20660"/>
    <n v="541"/>
    <n v="0"/>
    <n v="7.4"/>
    <n v="153"/>
    <n v="143"/>
    <n v="51225796"/>
    <n v="70000000"/>
  </r>
  <r>
    <s v="The Polar Express"/>
    <n v="1"/>
    <x v="654"/>
    <s v="Color"/>
    <x v="0"/>
    <s v="English"/>
    <x v="0"/>
    <x v="0"/>
    <s v="Tom Hanks"/>
    <s v="Robert Zemeckis"/>
    <n v="15000"/>
    <n v="16264"/>
    <n v="0"/>
    <n v="10000"/>
    <n v="6.6"/>
    <n v="188"/>
    <n v="100"/>
    <n v="665426"/>
    <n v="165000000"/>
  </r>
  <r>
    <s v="The Princess Diaries 2: Royal Engagement"/>
    <n v="1"/>
    <x v="655"/>
    <s v="Color"/>
    <x v="1"/>
    <s v="English"/>
    <x v="0"/>
    <x v="0"/>
    <s v="Anne Hathaway"/>
    <s v="Garry Marshall"/>
    <n v="11000"/>
    <n v="15362"/>
    <n v="0"/>
    <n v="1000"/>
    <n v="5.7"/>
    <n v="77"/>
    <n v="113"/>
    <n v="95149435"/>
    <n v="40000000"/>
  </r>
  <r>
    <s v="The Punisher"/>
    <n v="1"/>
    <x v="656"/>
    <s v="Color"/>
    <x v="5"/>
    <s v="English"/>
    <x v="0"/>
    <x v="2"/>
    <s v="Laura Harring"/>
    <s v="Jonathan Hensleigh"/>
    <n v="669"/>
    <n v="2114"/>
    <n v="36"/>
    <n v="4000"/>
    <n v="6.5"/>
    <n v="192"/>
    <n v="140"/>
    <n v="33682273"/>
    <n v="33000000"/>
  </r>
  <r>
    <s v="The Sea Inside"/>
    <n v="1"/>
    <x v="591"/>
    <s v="Color"/>
    <x v="6"/>
    <s v="Spanish"/>
    <x v="20"/>
    <x v="1"/>
    <s v="BelÃ©n Rueda"/>
    <s v="Alejandro AmenÃ¡bar"/>
    <n v="273"/>
    <n v="529"/>
    <n v="448"/>
    <n v="0"/>
    <n v="8.1"/>
    <n v="157"/>
    <n v="125"/>
    <n v="2086345"/>
    <n v="10000000"/>
  </r>
  <r>
    <s v="The SpongeBob SquarePants Movie"/>
    <n v="1"/>
    <x v="657"/>
    <s v="Color"/>
    <x v="0"/>
    <s v="English"/>
    <x v="0"/>
    <x v="4"/>
    <s v="Scarlett Johansson"/>
    <s v="Stephen Hillenburg"/>
    <n v="19000"/>
    <n v="20097"/>
    <n v="47"/>
    <n v="0"/>
    <n v="7"/>
    <n v="89"/>
    <n v="87"/>
    <n v="85416609"/>
    <n v="30000000"/>
  </r>
  <r>
    <s v="The Stepford Wives"/>
    <n v="1"/>
    <x v="658"/>
    <s v="Color"/>
    <x v="1"/>
    <s v="English"/>
    <x v="0"/>
    <x v="1"/>
    <s v="Jon Lovitz"/>
    <s v="Frank Oz"/>
    <n v="11000"/>
    <n v="13748"/>
    <n v="0"/>
    <n v="0"/>
    <n v="5.2"/>
    <n v="169"/>
    <n v="93"/>
    <n v="59475623"/>
    <n v="90000000"/>
  </r>
  <r>
    <s v="The Terminal"/>
    <n v="1"/>
    <x v="659"/>
    <s v="Color"/>
    <x v="1"/>
    <s v="English"/>
    <x v="0"/>
    <x v="1"/>
    <s v="Tom Hanks"/>
    <s v="Steven Spielberg"/>
    <n v="15000"/>
    <n v="16199"/>
    <n v="14000"/>
    <n v="16000"/>
    <n v="7.3"/>
    <n v="151"/>
    <n v="128"/>
    <n v="77032279"/>
    <n v="60000000"/>
  </r>
  <r>
    <s v="The Village"/>
    <n v="1"/>
    <x v="660"/>
    <s v="Color"/>
    <x v="2"/>
    <s v="English"/>
    <x v="0"/>
    <x v="1"/>
    <s v="Bryce Dallas Howard"/>
    <s v="M. Night Shyamalan"/>
    <n v="3000"/>
    <n v="7273"/>
    <n v="0"/>
    <n v="0"/>
    <n v="6.5"/>
    <n v="261"/>
    <n v="108"/>
    <n v="114195633"/>
    <n v="60000000"/>
  </r>
  <r>
    <s v="The Whole Ten Yards"/>
    <n v="1"/>
    <x v="661"/>
    <s v="Color"/>
    <x v="1"/>
    <s v="English"/>
    <x v="0"/>
    <x v="1"/>
    <s v="Bruce Willis"/>
    <s v="Howard Deutch"/>
    <n v="13000"/>
    <n v="18085"/>
    <n v="41"/>
    <n v="462"/>
    <n v="5.5"/>
    <n v="74"/>
    <n v="98"/>
    <n v="16323969"/>
    <n v="40000000"/>
  </r>
  <r>
    <s v="The Work and the Glory"/>
    <n v="1"/>
    <x v="552"/>
    <s v="Color"/>
    <x v="2"/>
    <s v="English"/>
    <x v="0"/>
    <x v="4"/>
    <s v="Eric Johnson"/>
    <s v="Russell Holt"/>
    <n v="373"/>
    <n v="1233"/>
    <n v="0"/>
    <n v="31"/>
    <n v="6.9"/>
    <n v="6"/>
    <n v="118"/>
    <n v="3347439"/>
    <n v="7500000"/>
  </r>
  <r>
    <s v="Thunderbirds"/>
    <n v="1"/>
    <x v="662"/>
    <s v="Color"/>
    <x v="5"/>
    <s v="English"/>
    <x v="1"/>
    <x v="4"/>
    <s v="Sophia Myles"/>
    <s v="Jonathan Frakes"/>
    <n v="956"/>
    <n v="2260"/>
    <n v="906"/>
    <n v="437"/>
    <n v="4.2"/>
    <n v="76"/>
    <n v="95"/>
    <n v="6768055"/>
    <n v="57000000"/>
  </r>
  <r>
    <s v="Torque"/>
    <n v="1"/>
    <x v="663"/>
    <s v="Color"/>
    <x v="5"/>
    <s v="English"/>
    <x v="0"/>
    <x v="1"/>
    <s v="Dane Cook"/>
    <s v="Joseph Kahn"/>
    <n v="1000"/>
    <n v="5039"/>
    <n v="33"/>
    <n v="0"/>
    <n v="4"/>
    <n v="86"/>
    <n v="84"/>
    <n v="21176322"/>
    <n v="40000000"/>
  </r>
  <r>
    <s v="Troy"/>
    <n v="1"/>
    <x v="664"/>
    <s v="Color"/>
    <x v="0"/>
    <s v="English"/>
    <x v="0"/>
    <x v="2"/>
    <s v="Brad Pitt"/>
    <s v="Wolfgang Petersen"/>
    <n v="11000"/>
    <n v="17944"/>
    <n v="249"/>
    <n v="0"/>
    <n v="7.2"/>
    <n v="220"/>
    <n v="196"/>
    <n v="133228348"/>
    <n v="175000000"/>
  </r>
  <r>
    <s v="Two Brothers"/>
    <n v="1"/>
    <x v="665"/>
    <s v="Color"/>
    <x v="0"/>
    <s v="English"/>
    <x v="4"/>
    <x v="4"/>
    <s v="David Gant"/>
    <s v="Jean-Jacques Annaud"/>
    <n v="21"/>
    <n v="55"/>
    <n v="218"/>
    <n v="2000"/>
    <n v="7.1"/>
    <n v="88"/>
    <n v="109"/>
    <n v="18947630"/>
    <n v="59660000"/>
  </r>
  <r>
    <s v="Vanity Fair"/>
    <n v="1"/>
    <x v="596"/>
    <s v="Color"/>
    <x v="2"/>
    <s v="English"/>
    <x v="0"/>
    <x v="1"/>
    <s v="Romola Garai"/>
    <s v="Mira Nair"/>
    <n v="805"/>
    <n v="1618"/>
    <n v="300"/>
    <n v="767"/>
    <n v="6.2"/>
    <n v="118"/>
    <n v="141"/>
    <n v="16123851"/>
    <n v="23000000"/>
  </r>
  <r>
    <s v="Veer-Zaara"/>
    <n v="1"/>
    <x v="666"/>
    <s v="Color"/>
    <x v="2"/>
    <s v="Hindi"/>
    <x v="7"/>
    <x v="3"/>
    <s v="Shah Rukh Khan"/>
    <s v="Yash Chopra"/>
    <n v="8000"/>
    <n v="9984"/>
    <n v="147"/>
    <n v="2000"/>
    <n v="7.9"/>
    <n v="29"/>
    <n v="192"/>
    <n v="2921738"/>
    <n v="7000000"/>
  </r>
  <r>
    <s v="Vera Drake"/>
    <n v="1"/>
    <x v="644"/>
    <s v="Color"/>
    <x v="3"/>
    <s v="English"/>
    <x v="1"/>
    <x v="2"/>
    <s v="Eddie Marsan"/>
    <s v="Mike Leigh"/>
    <n v="979"/>
    <n v="3133"/>
    <n v="608"/>
    <n v="0"/>
    <n v="7.7"/>
    <n v="169"/>
    <n v="125"/>
    <n v="3753806"/>
    <n v="11000000"/>
  </r>
  <r>
    <s v="Walking Tall"/>
    <n v="1"/>
    <x v="655"/>
    <s v="Color"/>
    <x v="5"/>
    <s v="English"/>
    <x v="0"/>
    <x v="1"/>
    <s v="Dwayne Johnson"/>
    <s v="Kevin Bray"/>
    <n v="12000"/>
    <n v="14146"/>
    <n v="10"/>
    <n v="0"/>
    <n v="6.2"/>
    <n v="117"/>
    <n v="86"/>
    <n v="45860039"/>
    <n v="56000000"/>
  </r>
  <r>
    <s v="Welcome to Mooseport"/>
    <n v="1"/>
    <x v="534"/>
    <s v="Color"/>
    <x v="1"/>
    <s v="English"/>
    <x v="0"/>
    <x v="1"/>
    <s v="Rip Torn"/>
    <s v="Donald Petrie"/>
    <n v="826"/>
    <n v="2466"/>
    <n v="80"/>
    <n v="260"/>
    <n v="5.2"/>
    <n v="82"/>
    <n v="110"/>
    <n v="14469428"/>
    <n v="26000000"/>
  </r>
  <r>
    <s v="White Chicks"/>
    <n v="1"/>
    <x v="557"/>
    <s v="Color"/>
    <x v="1"/>
    <s v="English"/>
    <x v="0"/>
    <x v="1"/>
    <s v="Busy Philipps"/>
    <s v="Keenen Ivory Wayans"/>
    <n v="1000"/>
    <n v="6313"/>
    <n v="322"/>
    <n v="0"/>
    <n v="5.4"/>
    <n v="62"/>
    <n v="109"/>
    <n v="69148997"/>
    <n v="37000000"/>
  </r>
  <r>
    <s v="Wicker Park"/>
    <n v="1"/>
    <x v="667"/>
    <s v="Color"/>
    <x v="2"/>
    <s v="English"/>
    <x v="0"/>
    <x v="1"/>
    <s v="Jessica ParÃ©"/>
    <s v="Paul McGuigan"/>
    <n v="489"/>
    <n v="679"/>
    <n v="118"/>
    <n v="0"/>
    <n v="7"/>
    <n v="98"/>
    <n v="114"/>
    <n v="12831121"/>
    <n v="30000000"/>
  </r>
  <r>
    <s v="Wimbledon"/>
    <n v="1"/>
    <x v="668"/>
    <s v="Color"/>
    <x v="1"/>
    <s v="English"/>
    <x v="1"/>
    <x v="1"/>
    <s v="Kirsten Dunst"/>
    <s v="Richard Loncraine"/>
    <n v="4000"/>
    <n v="9330"/>
    <n v="12"/>
    <n v="0"/>
    <n v="6.3"/>
    <n v="129"/>
    <n v="98"/>
    <n v="16831505"/>
    <n v="31000000"/>
  </r>
  <r>
    <s v="Win a Date with Tad Hamilton!"/>
    <n v="1"/>
    <x v="648"/>
    <s v="Color"/>
    <x v="1"/>
    <s v="English"/>
    <x v="0"/>
    <x v="1"/>
    <s v="Topher Grace"/>
    <s v="Robert Luketic"/>
    <n v="2000"/>
    <n v="4681"/>
    <n v="126"/>
    <n v="876"/>
    <n v="5.6"/>
    <n v="84"/>
    <n v="95"/>
    <n v="16964743"/>
    <n v="24000000"/>
  </r>
  <r>
    <s v="Without a Paddle"/>
    <n v="1"/>
    <x v="640"/>
    <s v="Color"/>
    <x v="0"/>
    <s v="English"/>
    <x v="0"/>
    <x v="1"/>
    <s v="Antony Starr"/>
    <s v="Steven Brill"/>
    <n v="506"/>
    <n v="1266"/>
    <n v="65"/>
    <n v="0"/>
    <n v="5.9"/>
    <n v="94"/>
    <n v="95"/>
    <n v="58156435"/>
    <n v="19000000"/>
  </r>
  <r>
    <s v="Yes"/>
    <n v="1"/>
    <x v="669"/>
    <s v="Color"/>
    <x v="2"/>
    <s v="English"/>
    <x v="1"/>
    <x v="2"/>
    <s v="Shirley Henderson"/>
    <s v="Sally Potter"/>
    <n v="887"/>
    <n v="2721"/>
    <n v="87"/>
    <n v="305"/>
    <n v="6.9"/>
    <n v="76"/>
    <n v="100"/>
    <n v="396035"/>
    <n v="1000000"/>
  </r>
  <r>
    <s v="You Got Served"/>
    <n v="1"/>
    <x v="670"/>
    <s v="Color"/>
    <x v="2"/>
    <s v="English"/>
    <x v="0"/>
    <x v="1"/>
    <s v="Jennifer Freeman"/>
    <s v="Chris Stokes"/>
    <n v="389"/>
    <n v="1792"/>
    <n v="548"/>
    <n v="0"/>
    <n v="3.5"/>
    <n v="58"/>
    <n v="95"/>
    <n v="40066497"/>
    <n v="8000000"/>
  </r>
  <r>
    <s v="A History of Violence"/>
    <n v="1"/>
    <x v="671"/>
    <s v="Color"/>
    <x v="3"/>
    <s v="English"/>
    <x v="0"/>
    <x v="2"/>
    <s v="Viggo Mortensen"/>
    <s v="David Cronenberg"/>
    <n v="10000"/>
    <n v="12754"/>
    <n v="0"/>
    <n v="0"/>
    <n v="7.5"/>
    <n v="441"/>
    <n v="96"/>
    <n v="31493782"/>
    <n v="32000000"/>
  </r>
  <r>
    <s v="A Lot Like Love"/>
    <n v="1"/>
    <x v="672"/>
    <s v="Color"/>
    <x v="1"/>
    <s v="English"/>
    <x v="0"/>
    <x v="1"/>
    <s v="Aimee Garcia"/>
    <s v="Nigel Cole"/>
    <n v="618"/>
    <n v="1095"/>
    <n v="13"/>
    <n v="0"/>
    <n v="6.6"/>
    <n v="112"/>
    <n v="107"/>
    <n v="21835784"/>
    <n v="30000000"/>
  </r>
  <r>
    <s v="A Sound of Thunder"/>
    <n v="1"/>
    <x v="673"/>
    <s v="Color"/>
    <x v="5"/>
    <s v="English"/>
    <x v="1"/>
    <x v="1"/>
    <s v="David Oyelowo"/>
    <s v="Peter Hyams"/>
    <n v="1000"/>
    <n v="1890"/>
    <n v="0"/>
    <n v="785"/>
    <n v="4.2"/>
    <n v="113"/>
    <n v="102"/>
    <n v="1891821"/>
    <n v="52000000"/>
  </r>
  <r>
    <s v="Ã†on Flux"/>
    <n v="1"/>
    <x v="674"/>
    <s v="Color"/>
    <x v="5"/>
    <s v="English"/>
    <x v="0"/>
    <x v="1"/>
    <s v="Charlize Theron"/>
    <s v="Karyn Kusama"/>
    <n v="9000"/>
    <n v="10185"/>
    <n v="45"/>
    <n v="0"/>
    <n v="5.5"/>
    <n v="178"/>
    <n v="93"/>
    <n v="25857987"/>
    <n v="62000000"/>
  </r>
  <r>
    <s v="Alone in the Dark"/>
    <n v="1"/>
    <x v="675"/>
    <s v="Color"/>
    <x v="4"/>
    <s v="English"/>
    <x v="12"/>
    <x v="2"/>
    <s v="Catherine Lough Haggquist"/>
    <s v="Uwe Boll"/>
    <n v="310"/>
    <n v="838"/>
    <n v="892"/>
    <n v="1000"/>
    <n v="2.2999999999999998"/>
    <n v="148"/>
    <n v="94"/>
    <n v="5132655"/>
    <n v="20000000"/>
  </r>
  <r>
    <s v="An American Haunting"/>
    <n v="1"/>
    <x v="676"/>
    <s v="Color"/>
    <x v="4"/>
    <s v="English"/>
    <x v="1"/>
    <x v="1"/>
    <s v="Sissy Spacek"/>
    <s v="Courtney Solomon"/>
    <n v="874"/>
    <n v="1608"/>
    <n v="31"/>
    <n v="0"/>
    <n v="5"/>
    <n v="125"/>
    <n v="91"/>
    <n v="16298046"/>
    <n v="14000000"/>
  </r>
  <r>
    <s v="An Unfinished Life"/>
    <n v="1"/>
    <x v="677"/>
    <s v="Color"/>
    <x v="2"/>
    <s v="English"/>
    <x v="0"/>
    <x v="1"/>
    <s v="Morgan Freeman"/>
    <s v="Lasse HallstrÃ¶m"/>
    <n v="11000"/>
    <n v="11519"/>
    <n v="529"/>
    <n v="0"/>
    <n v="7"/>
    <n v="107"/>
    <n v="108"/>
    <n v="8535575"/>
    <n v="30000000"/>
  </r>
  <r>
    <s v="Are We There Yet?"/>
    <n v="1"/>
    <x v="678"/>
    <s v="Color"/>
    <x v="0"/>
    <s v="English"/>
    <x v="0"/>
    <x v="4"/>
    <s v="Nia Long"/>
    <s v="Brian Levant"/>
    <n v="826"/>
    <n v="3558"/>
    <n v="32"/>
    <n v="773"/>
    <n v="4.5999999999999996"/>
    <n v="75"/>
    <n v="95"/>
    <n v="82301521"/>
    <n v="32000000"/>
  </r>
  <r>
    <s v="Assault on Precinct 13"/>
    <n v="1"/>
    <x v="679"/>
    <s v="Color"/>
    <x v="5"/>
    <s v="English"/>
    <x v="0"/>
    <x v="2"/>
    <s v="Brian Dennehy"/>
    <s v="Jean-FranÃ§ois Richet"/>
    <n v="954"/>
    <n v="3148"/>
    <n v="25"/>
    <n v="999"/>
    <n v="6.3"/>
    <n v="152"/>
    <n v="109"/>
    <n v="19976073"/>
    <n v="20000000"/>
  </r>
  <r>
    <s v="Batman Begins"/>
    <n v="1"/>
    <x v="680"/>
    <s v="Color"/>
    <x v="5"/>
    <s v="English"/>
    <x v="0"/>
    <x v="1"/>
    <s v="Christian Bale"/>
    <s v="Christopher Nolan"/>
    <n v="23000"/>
    <n v="59558"/>
    <n v="22000"/>
    <n v="15000"/>
    <n v="8.3000000000000007"/>
    <n v="478"/>
    <n v="128"/>
    <n v="205343774"/>
    <n v="150000000"/>
  </r>
  <r>
    <s v="Be Cool"/>
    <n v="1"/>
    <x v="681"/>
    <s v="Color"/>
    <x v="1"/>
    <s v="English"/>
    <x v="0"/>
    <x v="1"/>
    <s v="Dwayne Johnson"/>
    <s v="F. Gary Gray"/>
    <n v="12000"/>
    <n v="15889"/>
    <n v="473"/>
    <n v="0"/>
    <n v="5.7"/>
    <n v="161"/>
    <n v="118"/>
    <n v="55808744"/>
    <n v="53000000"/>
  </r>
  <r>
    <s v="Because of Winn-Dixie"/>
    <n v="1"/>
    <x v="682"/>
    <s v="Color"/>
    <x v="1"/>
    <s v="English"/>
    <x v="0"/>
    <x v="4"/>
    <s v="Cicely Tyson"/>
    <s v="Wayne Wang"/>
    <n v="907"/>
    <n v="3462"/>
    <n v="61"/>
    <n v="1000"/>
    <n v="6.4"/>
    <n v="96"/>
    <n v="106"/>
    <n v="32645546"/>
    <n v="14000000"/>
  </r>
  <r>
    <s v="BloodRayne"/>
    <n v="1"/>
    <x v="683"/>
    <s v="Color"/>
    <x v="5"/>
    <s v="English"/>
    <x v="0"/>
    <x v="2"/>
    <s v="Meat Loaf"/>
    <s v="Uwe Boll"/>
    <n v="783"/>
    <n v="2930"/>
    <n v="892"/>
    <n v="937"/>
    <n v="2.9"/>
    <n v="143"/>
    <n v="92"/>
    <n v="1550000"/>
    <n v="25000000"/>
  </r>
  <r>
    <s v="Boogeyman"/>
    <n v="1"/>
    <x v="674"/>
    <s v="Color"/>
    <x v="2"/>
    <s v="English"/>
    <x v="0"/>
    <x v="1"/>
    <s v="Barry Watson"/>
    <s v="Stephen Kay"/>
    <n v="526"/>
    <n v="1383"/>
    <n v="19"/>
    <n v="1000"/>
    <n v="4.0999999999999996"/>
    <n v="140"/>
    <n v="89"/>
    <n v="46363118"/>
    <n v="20000000"/>
  </r>
  <r>
    <s v="Boynton Beach Club"/>
    <n v="1"/>
    <x v="684"/>
    <s v="Color"/>
    <x v="1"/>
    <s v="English"/>
    <x v="0"/>
    <x v="2"/>
    <s v="Dyan Cannon"/>
    <s v="Susan Seidelman"/>
    <n v="267"/>
    <n v="1231"/>
    <n v="39"/>
    <n v="88"/>
    <n v="6.5"/>
    <n v="35"/>
    <n v="105"/>
    <n v="3123749"/>
    <n v="1500000"/>
  </r>
  <r>
    <s v="Brokeback Mountain"/>
    <n v="1"/>
    <x v="677"/>
    <s v="Color"/>
    <x v="2"/>
    <s v="English"/>
    <x v="0"/>
    <x v="2"/>
    <s v="Jake Gyllenhaal"/>
    <s v="Ang Lee"/>
    <n v="15000"/>
    <n v="39789"/>
    <n v="0"/>
    <n v="13000"/>
    <n v="7.7"/>
    <n v="357"/>
    <n v="134"/>
    <n v="83025853"/>
    <n v="14000000"/>
  </r>
  <r>
    <s v="Capote"/>
    <n v="1"/>
    <x v="685"/>
    <s v="Color"/>
    <x v="6"/>
    <s v="English"/>
    <x v="12"/>
    <x v="2"/>
    <s v="Philip Seymour Hoffman"/>
    <s v="Bennett Miller"/>
    <n v="22000"/>
    <n v="22140"/>
    <n v="152"/>
    <n v="0"/>
    <n v="7.4"/>
    <n v="271"/>
    <n v="110"/>
    <n v="28747570"/>
    <n v="7000000"/>
  </r>
  <r>
    <s v="Cavite"/>
    <n v="1"/>
    <x v="686"/>
    <s v="Color"/>
    <x v="13"/>
    <s v="English"/>
    <x v="29"/>
    <x v="6"/>
    <s v="Ian Gamazon"/>
    <s v="Neill Dela Llana"/>
    <n v="0"/>
    <n v="0"/>
    <n v="0"/>
    <n v="74"/>
    <n v="6.3"/>
    <n v="35"/>
    <n v="80"/>
    <n v="70071"/>
    <n v="7000"/>
  </r>
  <r>
    <s v="Charlie and the Chocolate Factory"/>
    <n v="1"/>
    <x v="687"/>
    <s v="Color"/>
    <x v="0"/>
    <s v="English"/>
    <x v="0"/>
    <x v="4"/>
    <s v="Johnny Depp"/>
    <s v="Tim Burton"/>
    <n v="40000"/>
    <n v="57844"/>
    <n v="13000"/>
    <n v="0"/>
    <n v="6.7"/>
    <n v="276"/>
    <n v="115"/>
    <n v="206456431"/>
    <n v="150000000"/>
  </r>
  <r>
    <s v="Cheaper by the Dozen 2"/>
    <n v="1"/>
    <x v="688"/>
    <s v="Color"/>
    <x v="0"/>
    <s v="English"/>
    <x v="0"/>
    <x v="4"/>
    <s v="Taylor Lautner"/>
    <s v="Adam Shankman"/>
    <n v="12000"/>
    <n v="20348"/>
    <n v="163"/>
    <n v="781"/>
    <n v="5.4"/>
    <n v="77"/>
    <n v="94"/>
    <n v="82569532"/>
    <n v="60000000"/>
  </r>
  <r>
    <s v="Chicken Little"/>
    <n v="1"/>
    <x v="689"/>
    <s v="Color"/>
    <x v="0"/>
    <s v="English"/>
    <x v="0"/>
    <x v="0"/>
    <s v="Catherine O'Hara"/>
    <s v="Mark Dindal"/>
    <n v="925"/>
    <n v="2252"/>
    <n v="10"/>
    <n v="912"/>
    <n v="5.8"/>
    <n v="161"/>
    <n v="81"/>
    <n v="135381507"/>
    <n v="150000000"/>
  </r>
  <r>
    <s v="Chocolate: Deep Dark Secrets"/>
    <n v="1"/>
    <x v="690"/>
    <s v="Color"/>
    <x v="13"/>
    <s v="Hindi"/>
    <x v="7"/>
    <x v="3"/>
    <s v="Emraan Hashmi"/>
    <s v="Vivek Agnihotri"/>
    <n v="724"/>
    <n v="2024"/>
    <n v="5"/>
    <n v="31"/>
    <n v="4.8"/>
    <n v="4"/>
    <n v="160"/>
    <n v="49000"/>
    <n v="1500000"/>
  </r>
  <r>
    <s v="Cinderella Man"/>
    <n v="1"/>
    <x v="691"/>
    <s v="Color"/>
    <x v="6"/>
    <s v="English"/>
    <x v="0"/>
    <x v="1"/>
    <s v="Paddy Considine"/>
    <s v="Ron Howard"/>
    <n v="680"/>
    <n v="2523"/>
    <n v="2000"/>
    <n v="0"/>
    <n v="8"/>
    <n v="201"/>
    <n v="144"/>
    <n v="61644321"/>
    <n v="88000000"/>
  </r>
  <r>
    <s v="Coach Carter"/>
    <n v="1"/>
    <x v="692"/>
    <s v="Color"/>
    <x v="2"/>
    <s v="English"/>
    <x v="0"/>
    <x v="1"/>
    <s v="Channing Tatum"/>
    <s v="Thomas Carter"/>
    <n v="17000"/>
    <n v="20299"/>
    <n v="49"/>
    <n v="0"/>
    <n v="7.2"/>
    <n v="127"/>
    <n v="136"/>
    <n v="67253092"/>
    <n v="30000000"/>
  </r>
  <r>
    <s v="Conversations with Other Women"/>
    <n v="1"/>
    <x v="693"/>
    <s v="Color"/>
    <x v="1"/>
    <s v="English"/>
    <x v="1"/>
    <x v="2"/>
    <s v="Olivia Wilde"/>
    <s v="Hans Canosa"/>
    <n v="10000"/>
    <n v="12496"/>
    <n v="3"/>
    <n v="0"/>
    <n v="7.1"/>
    <n v="365"/>
    <n v="84"/>
    <n v="379122"/>
    <n v="450000"/>
  </r>
  <r>
    <s v="Corpse Bride"/>
    <n v="1"/>
    <x v="694"/>
    <s v="Color"/>
    <x v="8"/>
    <s v="English"/>
    <x v="0"/>
    <x v="4"/>
    <s v="Johnny Depp"/>
    <s v="Tim Burton"/>
    <n v="40000"/>
    <n v="60683"/>
    <n v="13000"/>
    <n v="0"/>
    <n v="7.4"/>
    <n v="267"/>
    <n v="77"/>
    <n v="53337608"/>
    <n v="40000000"/>
  </r>
  <r>
    <s v="Cry_Wolf"/>
    <n v="1"/>
    <x v="695"/>
    <s v="Color"/>
    <x v="2"/>
    <s v="English"/>
    <x v="0"/>
    <x v="1"/>
    <s v="Julian Morris"/>
    <s v="Jeff Wadlow"/>
    <n v="1000"/>
    <n v="3155"/>
    <n v="65"/>
    <n v="816"/>
    <n v="5.9"/>
    <n v="137"/>
    <n v="90"/>
    <n v="10042266"/>
    <n v="1000000"/>
  </r>
  <r>
    <s v="Cursed"/>
    <n v="1"/>
    <x v="696"/>
    <s v="Color"/>
    <x v="1"/>
    <s v="English"/>
    <x v="0"/>
    <x v="1"/>
    <s v="Shannon Elizabeth"/>
    <s v="Wes Craven"/>
    <n v="1000"/>
    <n v="2535"/>
    <n v="0"/>
    <n v="0"/>
    <n v="5"/>
    <n v="158"/>
    <n v="99"/>
    <n v="19294901"/>
    <n v="35000000"/>
  </r>
  <r>
    <s v="Dark Water"/>
    <n v="1"/>
    <x v="697"/>
    <s v="Color"/>
    <x v="2"/>
    <s v="English"/>
    <x v="0"/>
    <x v="1"/>
    <s v="Dougray Scott"/>
    <s v="Walter Salles"/>
    <n v="794"/>
    <n v="1467"/>
    <n v="179"/>
    <n v="0"/>
    <n v="5.6"/>
    <n v="196"/>
    <n v="103"/>
    <n v="25472967"/>
    <n v="30000000"/>
  </r>
  <r>
    <s v="Dave Chappelle's Block Party"/>
    <n v="1"/>
    <x v="698"/>
    <s v="Color"/>
    <x v="1"/>
    <s v="English"/>
    <x v="0"/>
    <x v="2"/>
    <s v="Common"/>
    <s v="Michel Gondry"/>
    <n v="989"/>
    <n v="2165"/>
    <n v="1000"/>
    <n v="635"/>
    <n v="7.2"/>
    <n v="114"/>
    <n v="100"/>
    <n v="11694528"/>
    <n v="3000000"/>
  </r>
  <r>
    <s v="Derailed"/>
    <n v="1"/>
    <x v="678"/>
    <s v="Color"/>
    <x v="2"/>
    <s v="English"/>
    <x v="0"/>
    <x v="2"/>
    <s v="Denis O'Hare"/>
    <s v="Mikael HÃ¥fstrÃ¶m"/>
    <n v="896"/>
    <n v="2019"/>
    <n v="101"/>
    <n v="0"/>
    <n v="6.6"/>
    <n v="116"/>
    <n v="112"/>
    <n v="36020063"/>
    <n v="22000000"/>
  </r>
  <r>
    <s v="Deuce Bigalow: European Gigolo"/>
    <n v="1"/>
    <x v="699"/>
    <s v="Color"/>
    <x v="1"/>
    <s v="English"/>
    <x v="0"/>
    <x v="2"/>
    <s v="Carlos Ponce"/>
    <s v="Mike Bigelow"/>
    <n v="591"/>
    <n v="1729"/>
    <n v="2"/>
    <n v="887"/>
    <n v="4.5999999999999996"/>
    <n v="98"/>
    <n v="83"/>
    <n v="22264487"/>
    <n v="22000000"/>
  </r>
  <r>
    <s v="Diary of a Mad Black Woman"/>
    <n v="1"/>
    <x v="700"/>
    <s v="Color"/>
    <x v="1"/>
    <s v="English"/>
    <x v="0"/>
    <x v="1"/>
    <s v="Cicely Tyson"/>
    <s v="Darren Grant"/>
    <n v="907"/>
    <n v="2723"/>
    <n v="0"/>
    <n v="0"/>
    <n v="5.6"/>
    <n v="62"/>
    <n v="116"/>
    <n v="50382128"/>
    <n v="5500000"/>
  </r>
  <r>
    <s v="Dil Jo Bhi Kahey..."/>
    <n v="1"/>
    <x v="701"/>
    <s v="Color"/>
    <x v="14"/>
    <s v="English"/>
    <x v="7"/>
    <x v="3"/>
    <s v="Annabelle Wallis"/>
    <s v="Romesh Sharma"/>
    <n v="421"/>
    <n v="622"/>
    <n v="0"/>
    <n v="9"/>
    <n v="5.0999999999999996"/>
    <n v="4"/>
    <m/>
    <n v="129319"/>
    <n v="70000000"/>
  </r>
  <r>
    <s v="Domino"/>
    <n v="1"/>
    <x v="678"/>
    <s v="Color"/>
    <x v="5"/>
    <s v="English"/>
    <x v="4"/>
    <x v="2"/>
    <s v="Ian Ziering"/>
    <s v="Tony Scott"/>
    <n v="984"/>
    <n v="5702"/>
    <n v="12000"/>
    <n v="0"/>
    <n v="6"/>
    <n v="186"/>
    <n v="127"/>
    <n v="10137232"/>
    <n v="50000000"/>
  </r>
  <r>
    <s v="Doom"/>
    <n v="1"/>
    <x v="702"/>
    <s v="Color"/>
    <x v="5"/>
    <s v="English"/>
    <x v="1"/>
    <x v="2"/>
    <s v="Dwayne Johnson"/>
    <s v="Andrzej Bartkowiak"/>
    <n v="12000"/>
    <n v="13517"/>
    <n v="43"/>
    <n v="0"/>
    <n v="5.2"/>
    <n v="237"/>
    <n v="113"/>
    <n v="28031250"/>
    <n v="60000000"/>
  </r>
  <r>
    <s v="Down in the Valley"/>
    <n v="1"/>
    <x v="703"/>
    <s v="Color"/>
    <x v="2"/>
    <s v="English"/>
    <x v="0"/>
    <x v="2"/>
    <s v="Hunter Parrish"/>
    <s v="David Jacobson"/>
    <n v="2000"/>
    <n v="3921"/>
    <n v="12"/>
    <n v="412"/>
    <n v="6.5"/>
    <n v="74"/>
    <n v="108"/>
    <n v="568695"/>
    <n v="8000000"/>
  </r>
  <r>
    <s v="Dreamer: Inspired by a True Story"/>
    <n v="1"/>
    <x v="704"/>
    <s v="Color"/>
    <x v="2"/>
    <s v="English"/>
    <x v="0"/>
    <x v="4"/>
    <s v="Ken Howard"/>
    <s v="John Gatins"/>
    <n v="649"/>
    <n v="1400"/>
    <n v="61"/>
    <n v="0"/>
    <n v="6.9"/>
    <n v="75"/>
    <n v="98"/>
    <n v="32701088"/>
    <n v="32000000"/>
  </r>
  <r>
    <s v="Duma"/>
    <n v="1"/>
    <x v="705"/>
    <s v="Color"/>
    <x v="0"/>
    <s v="English"/>
    <x v="0"/>
    <x v="4"/>
    <s v="Eamonn Walker"/>
    <s v="Carroll Ballard"/>
    <n v="706"/>
    <n v="1579"/>
    <n v="19"/>
    <n v="0"/>
    <n v="7.3"/>
    <n v="38"/>
    <n v="100"/>
    <n v="860002"/>
    <n v="12000000"/>
  </r>
  <r>
    <s v="Edmond"/>
    <n v="1"/>
    <x v="706"/>
    <s v="Color"/>
    <x v="2"/>
    <s v="English"/>
    <x v="0"/>
    <x v="2"/>
    <s v="Joe Mantegna"/>
    <s v="Stuart Gordon"/>
    <n v="1000"/>
    <n v="5761"/>
    <n v="216"/>
    <n v="661"/>
    <n v="6.3"/>
    <n v="79"/>
    <n v="82"/>
    <n v="131617"/>
    <n v="10000000"/>
  </r>
  <r>
    <s v="Elektra"/>
    <n v="1"/>
    <x v="707"/>
    <s v="Color"/>
    <x v="5"/>
    <s v="English"/>
    <x v="12"/>
    <x v="1"/>
    <s v="Jennifer Garner"/>
    <s v="Rob Bowman"/>
    <n v="3000"/>
    <n v="7048"/>
    <n v="38"/>
    <n v="0"/>
    <n v="4.8"/>
    <n v="196"/>
    <n v="100"/>
    <n v="24407944"/>
    <n v="43000000"/>
  </r>
  <r>
    <s v="Elizabethtown"/>
    <n v="1"/>
    <x v="708"/>
    <s v="Color"/>
    <x v="1"/>
    <s v="English"/>
    <x v="0"/>
    <x v="1"/>
    <s v="Orlando Bloom"/>
    <s v="Cameron Crowe"/>
    <n v="5000"/>
    <n v="12700"/>
    <n v="488"/>
    <n v="0"/>
    <n v="6.4"/>
    <n v="190"/>
    <n v="123"/>
    <n v="26838389"/>
    <n v="57000000"/>
  </r>
  <r>
    <s v="End of the Spear"/>
    <n v="1"/>
    <x v="698"/>
    <s v="Color"/>
    <x v="0"/>
    <s v="English"/>
    <x v="0"/>
    <x v="1"/>
    <s v="Chase Ellison"/>
    <s v="Jim Hanon"/>
    <n v="772"/>
    <n v="1058"/>
    <n v="2"/>
    <n v="1000"/>
    <n v="7"/>
    <n v="47"/>
    <n v="108"/>
    <n v="11703287"/>
    <n v="10000000"/>
  </r>
  <r>
    <s v="Fateless"/>
    <n v="1"/>
    <x v="709"/>
    <s v="Color"/>
    <x v="2"/>
    <s v="Hungarian"/>
    <x v="30"/>
    <x v="2"/>
    <s v="Marcell Nagy"/>
    <s v="Lajos Koltai"/>
    <n v="9"/>
    <n v="11"/>
    <n v="45"/>
    <n v="607"/>
    <n v="7.1"/>
    <n v="73"/>
    <n v="134"/>
    <n v="195888"/>
    <n v="2500000000"/>
  </r>
  <r>
    <s v="Fever Pitch"/>
    <n v="1"/>
    <x v="686"/>
    <s v="Color"/>
    <x v="1"/>
    <s v="English"/>
    <x v="0"/>
    <x v="1"/>
    <s v="Jimmy Fallon"/>
    <s v="Bobby Farrelly"/>
    <n v="787"/>
    <n v="1827"/>
    <n v="101"/>
    <n v="0"/>
    <n v="6.2"/>
    <n v="124"/>
    <n v="104"/>
    <n v="42071069"/>
    <n v="30000000"/>
  </r>
  <r>
    <s v="Flightplan"/>
    <n v="1"/>
    <x v="710"/>
    <s v="Color"/>
    <x v="2"/>
    <s v="English"/>
    <x v="0"/>
    <x v="1"/>
    <s v="Erika Christensen"/>
    <s v="Robert Schwentke"/>
    <n v="931"/>
    <n v="2287"/>
    <n v="124"/>
    <n v="0"/>
    <n v="6.2"/>
    <n v="231"/>
    <n v="98"/>
    <n v="89706988"/>
    <n v="55000000"/>
  </r>
  <r>
    <s v="Four Brothers"/>
    <n v="1"/>
    <x v="693"/>
    <s v="Color"/>
    <x v="5"/>
    <s v="English"/>
    <x v="0"/>
    <x v="2"/>
    <s v="Josh Charles"/>
    <s v="John Singleton"/>
    <n v="1000"/>
    <n v="2740"/>
    <n v="309"/>
    <n v="0"/>
    <n v="6.9"/>
    <n v="123"/>
    <n v="109"/>
    <n v="74484168"/>
    <n v="45000000"/>
  </r>
  <r>
    <s v="Fun with Dick and Jane"/>
    <n v="1"/>
    <x v="694"/>
    <s v="Color"/>
    <x v="1"/>
    <s v="English"/>
    <x v="0"/>
    <x v="1"/>
    <s v="John Michael Higgins"/>
    <s v="Dean Parisot"/>
    <n v="957"/>
    <n v="1997"/>
    <n v="23"/>
    <n v="2000"/>
    <n v="6.1"/>
    <n v="135"/>
    <n v="90"/>
    <n v="110332737"/>
    <n v="100000000"/>
  </r>
  <r>
    <s v="Get Rich or Die Tryin'"/>
    <n v="1"/>
    <x v="711"/>
    <s v="Color"/>
    <x v="6"/>
    <s v="English"/>
    <x v="0"/>
    <x v="2"/>
    <s v="50 Cent"/>
    <s v="Jim Sheridan"/>
    <n v="1000"/>
    <n v="3969"/>
    <n v="260"/>
    <n v="0"/>
    <n v="5"/>
    <n v="98"/>
    <n v="117"/>
    <n v="30981850"/>
    <n v="40000000"/>
  </r>
  <r>
    <s v="Goal! The Dream Begins"/>
    <n v="1"/>
    <x v="712"/>
    <s v="Color"/>
    <x v="2"/>
    <s v="English"/>
    <x v="0"/>
    <x v="1"/>
    <s v="Sean Pertwee"/>
    <s v="Danny Cannon"/>
    <n v="722"/>
    <n v="2859"/>
    <n v="41"/>
    <n v="0"/>
    <n v="6.8"/>
    <n v="90"/>
    <n v="118"/>
    <n v="4280577"/>
    <n v="10000000"/>
  </r>
  <r>
    <s v="Good Night, and Good Luck."/>
    <n v="1"/>
    <x v="713"/>
    <s v="Black and White"/>
    <x v="6"/>
    <s v="English"/>
    <x v="0"/>
    <x v="4"/>
    <s v="Robert Downey Jr."/>
    <s v="George Clooney"/>
    <n v="21000"/>
    <n v="22745"/>
    <n v="0"/>
    <n v="0"/>
    <n v="7.5"/>
    <n v="351"/>
    <n v="93"/>
    <n v="31501218"/>
    <n v="7500000"/>
  </r>
  <r>
    <s v="Guess Who"/>
    <n v="1"/>
    <x v="714"/>
    <s v="Color"/>
    <x v="1"/>
    <s v="English"/>
    <x v="0"/>
    <x v="1"/>
    <s v="Bernie Mac"/>
    <s v="Kevin Rodney Sullivan"/>
    <n v="1000"/>
    <n v="2689"/>
    <n v="8"/>
    <n v="919"/>
    <n v="5.9"/>
    <n v="104"/>
    <n v="105"/>
    <n v="67962333"/>
    <n v="35000000"/>
  </r>
  <r>
    <s v="Hard Candy"/>
    <n v="1"/>
    <x v="715"/>
    <s v="Color"/>
    <x v="3"/>
    <s v="English"/>
    <x v="0"/>
    <x v="2"/>
    <s v="Odessa Rae"/>
    <s v="David Slade"/>
    <n v="109"/>
    <n v="117"/>
    <n v="171"/>
    <n v="12000"/>
    <n v="7.1"/>
    <n v="231"/>
    <n v="104"/>
    <n v="1007962"/>
    <n v="950000"/>
  </r>
  <r>
    <s v="Harry Potter and the Goblet of Fire"/>
    <n v="1"/>
    <x v="716"/>
    <s v="Color"/>
    <x v="0"/>
    <s v="English"/>
    <x v="1"/>
    <x v="1"/>
    <s v="Robert Pattinson"/>
    <s v="Mike Newell"/>
    <n v="21000"/>
    <n v="53413"/>
    <n v="179"/>
    <n v="0"/>
    <n v="7.6"/>
    <n v="295"/>
    <n v="157"/>
    <n v="289994397"/>
    <n v="150000000"/>
  </r>
  <r>
    <s v="Harsh Times"/>
    <n v="1"/>
    <x v="717"/>
    <s v="Color"/>
    <x v="5"/>
    <s v="English"/>
    <x v="0"/>
    <x v="2"/>
    <s v="J.K. Simmons"/>
    <s v="David Ayer"/>
    <n v="24000"/>
    <n v="50313"/>
    <n v="453"/>
    <n v="0"/>
    <n v="7"/>
    <n v="118"/>
    <n v="116"/>
    <n v="3335839"/>
    <n v="2000000"/>
  </r>
  <r>
    <s v="Herbie Fully Loaded"/>
    <n v="1"/>
    <x v="718"/>
    <s v="Color"/>
    <x v="0"/>
    <s v="English"/>
    <x v="0"/>
    <x v="0"/>
    <s v="Scoot McNairy"/>
    <s v="Angela Robinson"/>
    <n v="660"/>
    <n v="2177"/>
    <n v="23"/>
    <n v="1000"/>
    <n v="4.7"/>
    <n v="117"/>
    <n v="101"/>
    <n v="66002004"/>
    <n v="50000000"/>
  </r>
  <r>
    <s v="Hide and Seek"/>
    <n v="1"/>
    <x v="719"/>
    <s v="Color"/>
    <x v="2"/>
    <s v="English"/>
    <x v="0"/>
    <x v="2"/>
    <s v="Robert De Niro"/>
    <s v="John Polson"/>
    <n v="22000"/>
    <n v="23328"/>
    <n v="21"/>
    <n v="0"/>
    <n v="5.9"/>
    <n v="180"/>
    <n v="101"/>
    <n v="51097664"/>
    <n v="30000000"/>
  </r>
  <r>
    <s v="Hitch"/>
    <n v="1"/>
    <x v="720"/>
    <s v="Color"/>
    <x v="1"/>
    <s v="English"/>
    <x v="0"/>
    <x v="1"/>
    <s v="Will Smith"/>
    <s v="Andy Tennant"/>
    <n v="10000"/>
    <n v="13426"/>
    <n v="72"/>
    <n v="0"/>
    <n v="6.6"/>
    <n v="171"/>
    <n v="118"/>
    <n v="177575142"/>
    <n v="70000000"/>
  </r>
  <r>
    <s v="Hoodwinked!"/>
    <n v="1"/>
    <x v="721"/>
    <s v="Color"/>
    <x v="5"/>
    <s v="English"/>
    <x v="0"/>
    <x v="4"/>
    <s v="Anne Hathaway"/>
    <s v="Cory Edwards"/>
    <n v="11000"/>
    <n v="14385"/>
    <n v="19"/>
    <n v="0"/>
    <n v="6.5"/>
    <n v="142"/>
    <n v="80"/>
    <n v="51053787"/>
    <n v="17500000"/>
  </r>
  <r>
    <s v="Hostage"/>
    <n v="1"/>
    <x v="722"/>
    <s v="Color"/>
    <x v="5"/>
    <s v="English"/>
    <x v="0"/>
    <x v="2"/>
    <s v="Jimmy Bennett"/>
    <s v="Florent-Emilio Siri"/>
    <n v="87000"/>
    <n v="103354"/>
    <n v="17"/>
    <n v="0"/>
    <n v="6.6"/>
    <n v="152"/>
    <n v="113"/>
    <n v="34636443"/>
    <n v="52000000"/>
  </r>
  <r>
    <s v="Hostel"/>
    <n v="1"/>
    <x v="723"/>
    <s v="Color"/>
    <x v="4"/>
    <s v="English"/>
    <x v="0"/>
    <x v="2"/>
    <s v="Jay Hernandez"/>
    <s v="Eli Roth"/>
    <n v="1000"/>
    <n v="2990"/>
    <n v="0"/>
    <n v="0"/>
    <n v="5.9"/>
    <n v="303"/>
    <n v="93"/>
    <n v="47277326"/>
    <n v="4800000"/>
  </r>
  <r>
    <s v="House of Wax"/>
    <n v="1"/>
    <x v="724"/>
    <s v="Color"/>
    <x v="4"/>
    <s v="English"/>
    <x v="9"/>
    <x v="2"/>
    <s v="Robert Ri'chard"/>
    <s v="Jaume Collet-Serra"/>
    <n v="730"/>
    <n v="2178"/>
    <n v="174"/>
    <n v="0"/>
    <n v="5.3"/>
    <n v="228"/>
    <n v="108"/>
    <n v="32048809"/>
    <n v="30000000"/>
  </r>
  <r>
    <s v="Hustle &amp; Flow"/>
    <n v="1"/>
    <x v="725"/>
    <s v="Color"/>
    <x v="3"/>
    <s v="English"/>
    <x v="0"/>
    <x v="2"/>
    <s v="Isaac Hayes"/>
    <s v="Craig Brewer"/>
    <n v="275"/>
    <n v="727"/>
    <n v="153"/>
    <n v="0"/>
    <n v="7.4"/>
    <n v="159"/>
    <n v="116"/>
    <n v="22201636"/>
    <n v="8000000"/>
  </r>
  <r>
    <s v="Imagine Me &amp; You"/>
    <n v="1"/>
    <x v="726"/>
    <s v="Color"/>
    <x v="1"/>
    <s v="English"/>
    <x v="1"/>
    <x v="2"/>
    <s v="Celia Imrie"/>
    <s v="Ol Parker"/>
    <n v="186"/>
    <n v="619"/>
    <n v="21"/>
    <n v="0"/>
    <n v="6.9"/>
    <n v="85"/>
    <n v="90"/>
    <n v="671240"/>
    <n v="7900000"/>
  </r>
  <r>
    <s v="Inside Deep Throat"/>
    <n v="1"/>
    <x v="727"/>
    <s v="Black and White"/>
    <x v="6"/>
    <s v="English"/>
    <x v="0"/>
    <x v="7"/>
    <s v="Hugh M. Hefner"/>
    <s v="Fenton Bailey"/>
    <n v="373"/>
    <n v="1136"/>
    <n v="13"/>
    <n v="592"/>
    <n v="6.8"/>
    <n v="123"/>
    <n v="89"/>
    <n v="653621"/>
    <n v="2000000"/>
  </r>
  <r>
    <s v="Into the Blue"/>
    <n v="1"/>
    <x v="728"/>
    <s v="Color"/>
    <x v="5"/>
    <s v="English"/>
    <x v="0"/>
    <x v="1"/>
    <s v="Paul Walker"/>
    <s v="John Stockwell"/>
    <n v="23000"/>
    <n v="25049"/>
    <n v="134"/>
    <n v="0"/>
    <n v="5.8"/>
    <n v="120"/>
    <n v="110"/>
    <n v="18472363"/>
    <n v="50000000"/>
  </r>
  <r>
    <s v="Jarhead"/>
    <n v="1"/>
    <x v="729"/>
    <s v="Color"/>
    <x v="5"/>
    <s v="English"/>
    <x v="3"/>
    <x v="2"/>
    <s v="Jake Gyllenhaal"/>
    <s v="Sam Mendes"/>
    <n v="15000"/>
    <n v="15850"/>
    <n v="0"/>
    <n v="0"/>
    <n v="7.1"/>
    <n v="262"/>
    <n v="125"/>
    <n v="62647540"/>
    <n v="70000000"/>
  </r>
  <r>
    <s v="Joyeux Noel"/>
    <n v="1"/>
    <x v="729"/>
    <s v="Color"/>
    <x v="2"/>
    <s v="French"/>
    <x v="4"/>
    <x v="1"/>
    <s v="Gary Lewis"/>
    <s v="Christian Carion"/>
    <n v="203"/>
    <n v="773"/>
    <n v="13"/>
    <n v="11000"/>
    <n v="7.8"/>
    <n v="115"/>
    <n v="116"/>
    <n v="1050445"/>
    <n v="22000000"/>
  </r>
  <r>
    <s v="Just Like Heaven"/>
    <n v="1"/>
    <x v="730"/>
    <s v="Color"/>
    <x v="1"/>
    <s v="English"/>
    <x v="0"/>
    <x v="1"/>
    <s v="Jon Heder"/>
    <s v="Mark Waters"/>
    <n v="970"/>
    <n v="2876"/>
    <n v="70"/>
    <n v="0"/>
    <n v="6.7"/>
    <n v="142"/>
    <n v="95"/>
    <n v="48291624"/>
    <n v="58000000"/>
  </r>
  <r>
    <s v="Kicking &amp; Screaming"/>
    <n v="1"/>
    <x v="731"/>
    <s v="Color"/>
    <x v="1"/>
    <s v="English"/>
    <x v="0"/>
    <x v="4"/>
    <s v="Josh Hutcherson"/>
    <s v="Jesse Dylan"/>
    <n v="14000"/>
    <n v="27351"/>
    <n v="58"/>
    <n v="743"/>
    <n v="5.6"/>
    <n v="94"/>
    <n v="95"/>
    <n v="52580895"/>
    <n v="45000000"/>
  </r>
  <r>
    <s v="King Kong"/>
    <n v="1"/>
    <x v="732"/>
    <s v="Color"/>
    <x v="5"/>
    <s v="English"/>
    <x v="16"/>
    <x v="1"/>
    <s v="Naomi Watts"/>
    <s v="Peter Jackson"/>
    <n v="6000"/>
    <n v="7123"/>
    <n v="0"/>
    <n v="0"/>
    <n v="7.2"/>
    <n v="446"/>
    <n v="201"/>
    <n v="218051260"/>
    <n v="207000000"/>
  </r>
  <r>
    <s v="Kingdom of Heaven"/>
    <n v="1"/>
    <x v="733"/>
    <s v="Color"/>
    <x v="5"/>
    <s v="English"/>
    <x v="0"/>
    <x v="2"/>
    <s v="Liam Neeson"/>
    <s v="Ridley Scott"/>
    <n v="14000"/>
    <n v="19600"/>
    <n v="0"/>
    <n v="0"/>
    <n v="7.2"/>
    <n v="239"/>
    <n v="194"/>
    <n v="47396698"/>
    <n v="130000000"/>
  </r>
  <r>
    <s v="King's Ransom"/>
    <n v="1"/>
    <x v="734"/>
    <s v="Color"/>
    <x v="1"/>
    <s v="English"/>
    <x v="0"/>
    <x v="1"/>
    <s v="Donald Faison"/>
    <s v="Jeffrey W. Byrd"/>
    <n v="927"/>
    <n v="4990"/>
    <n v="2"/>
    <n v="83"/>
    <n v="4.0999999999999996"/>
    <n v="23"/>
    <n v="95"/>
    <n v="4006906"/>
    <n v="15000000"/>
  </r>
  <r>
    <s v="Kiss Kiss Bang Bang"/>
    <n v="1"/>
    <x v="735"/>
    <s v="Color"/>
    <x v="1"/>
    <s v="English"/>
    <x v="0"/>
    <x v="2"/>
    <s v="Robert Downey Jr."/>
    <s v="Shane Black"/>
    <n v="21000"/>
    <n v="23932"/>
    <n v="1000"/>
    <n v="0"/>
    <n v="7.6"/>
    <n v="223"/>
    <n v="103"/>
    <n v="4235837"/>
    <n v="15000000"/>
  </r>
  <r>
    <s v="Lady Vengeance"/>
    <n v="1"/>
    <x v="736"/>
    <s v="Color"/>
    <x v="3"/>
    <s v="Korean"/>
    <x v="21"/>
    <x v="2"/>
    <s v="Min-sik Choi"/>
    <s v="Chan-wook Park"/>
    <n v="717"/>
    <n v="907"/>
    <n v="0"/>
    <n v="4000"/>
    <n v="7.7"/>
    <n v="202"/>
    <n v="112"/>
    <n v="211667"/>
    <n v="4200000000"/>
  </r>
  <r>
    <s v="Land of the Dead"/>
    <n v="1"/>
    <x v="713"/>
    <s v="Black and White"/>
    <x v="4"/>
    <s v="English"/>
    <x v="12"/>
    <x v="2"/>
    <s v="Tony Nappo"/>
    <s v="George A. Romero"/>
    <n v="654"/>
    <n v="1876"/>
    <n v="0"/>
    <n v="0"/>
    <n v="6.2"/>
    <n v="252"/>
    <n v="97"/>
    <n v="20433940"/>
    <n v="15000000"/>
  </r>
  <r>
    <s v="London"/>
    <n v="1"/>
    <x v="737"/>
    <s v="Color"/>
    <x v="2"/>
    <s v="English"/>
    <x v="1"/>
    <x v="2"/>
    <s v="Jason Statham"/>
    <s v="Hunter Richards"/>
    <n v="26000"/>
    <n v="39518"/>
    <n v="11"/>
    <n v="0"/>
    <n v="6.6"/>
    <n v="34"/>
    <n v="92"/>
    <n v="12667"/>
    <n v="14000"/>
  </r>
  <r>
    <s v="Lonesome Jim"/>
    <n v="1"/>
    <x v="738"/>
    <s v="Color"/>
    <x v="1"/>
    <s v="English"/>
    <x v="0"/>
    <x v="2"/>
    <s v="Kevin Corrigan"/>
    <s v="Steve Buscemi"/>
    <n v="778"/>
    <n v="1440"/>
    <n v="12000"/>
    <n v="238"/>
    <n v="6.6"/>
    <n v="81"/>
    <n v="91"/>
    <n v="154077"/>
    <n v="500000"/>
  </r>
  <r>
    <s v="Lord of War"/>
    <n v="1"/>
    <x v="739"/>
    <s v="Color"/>
    <x v="3"/>
    <s v="English"/>
    <x v="0"/>
    <x v="2"/>
    <s v="Nicolas Cage"/>
    <s v="Andrew Niccol"/>
    <n v="12000"/>
    <n v="12076"/>
    <n v="487"/>
    <n v="10000"/>
    <n v="7.6"/>
    <n v="168"/>
    <n v="122"/>
    <n v="24127895"/>
    <n v="50000000"/>
  </r>
  <r>
    <s v="Lords of Dogtown"/>
    <n v="1"/>
    <x v="740"/>
    <s v="Color"/>
    <x v="6"/>
    <s v="English"/>
    <x v="0"/>
    <x v="1"/>
    <s v="Heath Ledger"/>
    <s v="Catherine Hardwicke"/>
    <n v="13000"/>
    <n v="16651"/>
    <n v="308"/>
    <n v="5000"/>
    <n v="7.1"/>
    <n v="119"/>
    <n v="107"/>
    <n v="11008432"/>
    <n v="25000000"/>
  </r>
  <r>
    <s v="Madagascar"/>
    <n v="1"/>
    <x v="741"/>
    <s v="Color"/>
    <x v="0"/>
    <s v="English"/>
    <x v="0"/>
    <x v="4"/>
    <s v="Jada Pinkett Smith"/>
    <s v="Eric Darnell"/>
    <n v="851"/>
    <n v="1777"/>
    <n v="35"/>
    <n v="0"/>
    <n v="6.9"/>
    <n v="181"/>
    <n v="86"/>
    <n v="193136719"/>
    <n v="75000000"/>
  </r>
  <r>
    <s v="Man of the House"/>
    <n v="1"/>
    <x v="712"/>
    <s v="Color"/>
    <x v="5"/>
    <s v="English"/>
    <x v="0"/>
    <x v="1"/>
    <s v="Christina Milian"/>
    <s v="Stephen Herek"/>
    <n v="1000"/>
    <n v="6171"/>
    <n v="65"/>
    <n v="779"/>
    <n v="5.4"/>
    <n v="59"/>
    <n v="100"/>
    <n v="19118247"/>
    <n v="40000000"/>
  </r>
  <r>
    <s v="Manderlay"/>
    <n v="1"/>
    <x v="742"/>
    <s v="Color"/>
    <x v="2"/>
    <s v="English"/>
    <x v="6"/>
    <x v="6"/>
    <s v="Bryce Dallas Howard"/>
    <s v="Lars von Trier"/>
    <n v="3000"/>
    <n v="4211"/>
    <n v="3000"/>
    <n v="1000"/>
    <n v="7.4"/>
    <n v="140"/>
    <n v="139"/>
    <n v="74205"/>
    <n v="14200000"/>
  </r>
  <r>
    <s v="March of the Penguins"/>
    <n v="1"/>
    <x v="743"/>
    <s v="Color"/>
    <x v="9"/>
    <s v="French"/>
    <x v="4"/>
    <x v="0"/>
    <s v="Morgan Freeman"/>
    <s v="Luc Jacquet"/>
    <n v="11000"/>
    <n v="11218"/>
    <n v="10"/>
    <n v="0"/>
    <n v="7.6"/>
    <n v="169"/>
    <n v="80"/>
    <n v="77413017"/>
    <n v="8000000"/>
  </r>
  <r>
    <s v="Match Point"/>
    <n v="1"/>
    <x v="744"/>
    <s v="Color"/>
    <x v="2"/>
    <s v="English"/>
    <x v="1"/>
    <x v="2"/>
    <s v="Scarlett Johansson"/>
    <s v="Woody Allen"/>
    <n v="19000"/>
    <n v="20391"/>
    <n v="11000"/>
    <n v="0"/>
    <n v="7.7"/>
    <n v="278"/>
    <n v="119"/>
    <n v="23089926"/>
    <n v="15000000"/>
  </r>
  <r>
    <s v="Me and You and Everyone We Know"/>
    <n v="1"/>
    <x v="745"/>
    <s v="Color"/>
    <x v="1"/>
    <s v="English"/>
    <x v="0"/>
    <x v="2"/>
    <s v="Najarra Townsend"/>
    <s v="Miranda July"/>
    <n v="538"/>
    <n v="1349"/>
    <n v="244"/>
    <n v="0"/>
    <n v="7.4"/>
    <n v="151"/>
    <n v="91"/>
    <n v="3885134"/>
    <n v="2000000"/>
  </r>
  <r>
    <s v="Memoirs of a Geisha"/>
    <n v="1"/>
    <x v="746"/>
    <s v="Color"/>
    <x v="2"/>
    <s v="English"/>
    <x v="0"/>
    <x v="1"/>
    <s v="Li Gong"/>
    <s v="Rob Marshall"/>
    <n v="879"/>
    <n v="2380"/>
    <n v="252"/>
    <n v="0"/>
    <n v="7.3"/>
    <n v="229"/>
    <n v="145"/>
    <n v="57010853"/>
    <n v="85000000"/>
  </r>
  <r>
    <s v="Mirrormask"/>
    <n v="1"/>
    <x v="747"/>
    <s v="Color"/>
    <x v="0"/>
    <s v="English"/>
    <x v="1"/>
    <x v="4"/>
    <s v="Stephanie Leonidas"/>
    <s v="Dave McKean"/>
    <n v="420"/>
    <n v="1215"/>
    <n v="21"/>
    <n v="0"/>
    <n v="6.9"/>
    <n v="116"/>
    <n v="101"/>
    <n v="864959"/>
    <n v="4000000"/>
  </r>
  <r>
    <s v="Miss Congeniality 2: Armed and Fabulous"/>
    <n v="1"/>
    <x v="719"/>
    <s v="Color"/>
    <x v="5"/>
    <s v="English"/>
    <x v="0"/>
    <x v="1"/>
    <s v="Eileen Brennan"/>
    <s v="John Pasquin"/>
    <n v="1000"/>
    <n v="4305"/>
    <n v="11"/>
    <n v="621"/>
    <n v="5"/>
    <n v="111"/>
    <n v="115"/>
    <n v="48472213"/>
    <n v="45000000"/>
  </r>
  <r>
    <s v="Monster-in-Law"/>
    <n v="1"/>
    <x v="748"/>
    <s v="Color"/>
    <x v="1"/>
    <s v="English"/>
    <x v="3"/>
    <x v="1"/>
    <s v="Adam Scott"/>
    <s v="Robert Luketic"/>
    <n v="3000"/>
    <n v="6292"/>
    <n v="126"/>
    <n v="0"/>
    <n v="5.5"/>
    <n v="132"/>
    <n v="101"/>
    <n v="82931301"/>
    <n v="60000000"/>
  </r>
  <r>
    <s v="Mr. &amp; Mrs. Smith"/>
    <n v="1"/>
    <x v="697"/>
    <s v="Color"/>
    <x v="5"/>
    <s v="English"/>
    <x v="0"/>
    <x v="1"/>
    <s v="Brad Pitt"/>
    <s v="Doug Liman"/>
    <n v="11000"/>
    <n v="22722"/>
    <n v="218"/>
    <n v="0"/>
    <n v="6.5"/>
    <n v="233"/>
    <n v="126"/>
    <n v="186336103"/>
    <n v="120000000"/>
  </r>
  <r>
    <s v="Mrs Henderson Presents"/>
    <n v="1"/>
    <x v="749"/>
    <s v="Color"/>
    <x v="1"/>
    <s v="English"/>
    <x v="1"/>
    <x v="2"/>
    <s v="Bob Hoskins"/>
    <s v="Stephen Frears"/>
    <n v="5000"/>
    <n v="5637"/>
    <n v="350"/>
    <n v="0"/>
    <n v="7.1"/>
    <n v="137"/>
    <n v="103"/>
    <n v="11034436"/>
    <n v="20000000"/>
  </r>
  <r>
    <s v="Munich"/>
    <n v="1"/>
    <x v="714"/>
    <s v="Color"/>
    <x v="2"/>
    <s v="English"/>
    <x v="4"/>
    <x v="2"/>
    <s v="Ayelet Zurer"/>
    <s v="Steven Spielberg"/>
    <n v="745"/>
    <n v="2529"/>
    <n v="14000"/>
    <n v="0"/>
    <n v="7.6"/>
    <n v="298"/>
    <n v="163"/>
    <n v="47379090"/>
    <n v="70000000"/>
  </r>
  <r>
    <s v="Murderball"/>
    <n v="1"/>
    <x v="709"/>
    <s v="Color"/>
    <x v="9"/>
    <s v="English"/>
    <x v="0"/>
    <x v="2"/>
    <s v="Mark Zupan"/>
    <s v="Henry Alex Rubin"/>
    <n v="15"/>
    <n v="15"/>
    <n v="30"/>
    <n v="0"/>
    <n v="7.8"/>
    <n v="110"/>
    <n v="88"/>
    <n v="1523883"/>
    <n v="1750211"/>
  </r>
  <r>
    <s v="Must Love Dogs"/>
    <n v="1"/>
    <x v="750"/>
    <s v="Color"/>
    <x v="1"/>
    <s v="English"/>
    <x v="0"/>
    <x v="1"/>
    <s v="Stockard Channing"/>
    <s v="Gary David Goldberg"/>
    <n v="944"/>
    <n v="4879"/>
    <n v="30"/>
    <n v="0"/>
    <n v="5.9"/>
    <n v="120"/>
    <n v="98"/>
    <n v="43894863"/>
    <n v="30000000"/>
  </r>
  <r>
    <s v="Nanny McPhee"/>
    <n v="1"/>
    <x v="751"/>
    <s v="Color"/>
    <x v="1"/>
    <s v="English"/>
    <x v="0"/>
    <x v="4"/>
    <s v="Colin Firth"/>
    <s v="Kirk Jones"/>
    <n v="14000"/>
    <n v="17278"/>
    <n v="52"/>
    <n v="0"/>
    <n v="6.6"/>
    <n v="128"/>
    <n v="97"/>
    <n v="47124400"/>
    <n v="25000000"/>
  </r>
  <r>
    <s v="Neal 'N' Nikki"/>
    <n v="1"/>
    <x v="752"/>
    <s v="Color"/>
    <x v="1"/>
    <s v="English"/>
    <x v="7"/>
    <x v="3"/>
    <s v="Abhishek Bachchan"/>
    <s v="Arjun Sablok"/>
    <n v="374"/>
    <n v="602"/>
    <n v="0"/>
    <n v="66"/>
    <n v="3.3"/>
    <n v="5"/>
    <n v="97"/>
    <n v="100358"/>
    <n v="1500000"/>
  </r>
  <r>
    <s v="Nomad: The Warrior"/>
    <n v="1"/>
    <x v="753"/>
    <s v="Color"/>
    <x v="2"/>
    <s v="Kazakh"/>
    <x v="4"/>
    <x v="2"/>
    <s v="Jay Hernandez"/>
    <s v="Sergey Bodrov"/>
    <n v="1000"/>
    <n v="2115"/>
    <n v="44"/>
    <n v="265"/>
    <n v="6"/>
    <n v="30"/>
    <n v="112"/>
    <n v="77231"/>
    <n v="25000000"/>
  </r>
  <r>
    <s v="North Country"/>
    <n v="1"/>
    <x v="754"/>
    <s v="Color"/>
    <x v="2"/>
    <s v="English"/>
    <x v="0"/>
    <x v="2"/>
    <s v="Jeremy Renner"/>
    <s v="Niki Caro"/>
    <n v="10000"/>
    <n v="20563"/>
    <n v="51"/>
    <n v="0"/>
    <n v="7.3"/>
    <n v="155"/>
    <n v="126"/>
    <n v="18324242"/>
    <n v="35000000"/>
  </r>
  <r>
    <s v="Oliver Twist"/>
    <n v="1"/>
    <x v="755"/>
    <s v="Color"/>
    <x v="3"/>
    <s v="English"/>
    <x v="1"/>
    <x v="1"/>
    <s v="Ian McNeice"/>
    <s v="Roman Polanski"/>
    <n v="268"/>
    <n v="450"/>
    <n v="2000"/>
    <n v="0"/>
    <n v="6.9"/>
    <n v="127"/>
    <n v="130"/>
    <n v="1987287"/>
    <n v="50000000"/>
  </r>
  <r>
    <s v="Pooh's Heffalump Movie"/>
    <n v="1"/>
    <x v="756"/>
    <s v="Color"/>
    <x v="8"/>
    <s v="English"/>
    <x v="0"/>
    <x v="0"/>
    <s v="Kath Soucie"/>
    <s v="Frank Nissen"/>
    <n v="304"/>
    <n v="861"/>
    <n v="0"/>
    <n v="264"/>
    <n v="6.4"/>
    <n v="45"/>
    <n v="68"/>
    <n v="18081626"/>
    <n v="20000000"/>
  </r>
  <r>
    <s v="Pride &amp; Prejudice"/>
    <n v="1"/>
    <x v="757"/>
    <s v="Color"/>
    <x v="2"/>
    <s v="English"/>
    <x v="4"/>
    <x v="4"/>
    <s v="Talulah Riley"/>
    <s v="Joe Wright"/>
    <n v="422"/>
    <n v="1083"/>
    <n v="456"/>
    <n v="17000"/>
    <n v="7.8"/>
    <n v="177"/>
    <n v="135"/>
    <n v="38372662"/>
    <n v="28000000"/>
  </r>
  <r>
    <s v="Red Eye"/>
    <n v="1"/>
    <x v="758"/>
    <s v="Color"/>
    <x v="7"/>
    <s v="English"/>
    <x v="0"/>
    <x v="1"/>
    <s v="Robert Pine"/>
    <s v="Wes Craven"/>
    <n v="332"/>
    <n v="1090"/>
    <n v="0"/>
    <n v="0"/>
    <n v="6.5"/>
    <n v="224"/>
    <n v="85"/>
    <n v="57859105"/>
    <n v="26000000"/>
  </r>
  <r>
    <s v="Rent"/>
    <n v="1"/>
    <x v="759"/>
    <s v="Color"/>
    <x v="2"/>
    <s v="English"/>
    <x v="0"/>
    <x v="1"/>
    <s v="Rosario Dawson"/>
    <s v="Chris Columbus"/>
    <n v="3000"/>
    <n v="5917"/>
    <n v="0"/>
    <n v="3000"/>
    <n v="7"/>
    <n v="146"/>
    <n v="135"/>
    <n v="29077547"/>
    <n v="40000000"/>
  </r>
  <r>
    <s v="Robots"/>
    <n v="1"/>
    <x v="760"/>
    <s v="Color"/>
    <x v="0"/>
    <s v="English"/>
    <x v="0"/>
    <x v="4"/>
    <s v="Jim Broadbent"/>
    <s v="Chris Wedge"/>
    <n v="1000"/>
    <n v="1804"/>
    <n v="77"/>
    <n v="0"/>
    <n v="6.3"/>
    <n v="163"/>
    <n v="91"/>
    <n v="128200012"/>
    <n v="75000000"/>
  </r>
  <r>
    <s v="Sahara"/>
    <n v="1"/>
    <x v="671"/>
    <s v="Color"/>
    <x v="5"/>
    <s v="English"/>
    <x v="1"/>
    <x v="1"/>
    <s v="Matthew McConaughey"/>
    <s v="Breck Eisner"/>
    <n v="11000"/>
    <n v="13073"/>
    <n v="42"/>
    <n v="0"/>
    <n v="6"/>
    <n v="163"/>
    <n v="124"/>
    <n v="68642452"/>
    <n v="130000000"/>
  </r>
  <r>
    <s v="Saw II"/>
    <n v="1"/>
    <x v="713"/>
    <s v="Color"/>
    <x v="4"/>
    <s v="English"/>
    <x v="0"/>
    <x v="2"/>
    <s v="Emmanuelle Vaugier"/>
    <s v="Darren Lynn Bousman"/>
    <n v="1000"/>
    <n v="4134"/>
    <n v="163"/>
    <n v="0"/>
    <n v="6.6"/>
    <n v="250"/>
    <n v="95"/>
    <n v="87025093"/>
    <n v="4000000"/>
  </r>
  <r>
    <s v="Serenity"/>
    <n v="1"/>
    <x v="761"/>
    <s v="Color"/>
    <x v="5"/>
    <s v="English"/>
    <x v="0"/>
    <x v="1"/>
    <s v="Adam Baldwin"/>
    <s v="Joss Whedon"/>
    <n v="2000"/>
    <n v="2853"/>
    <n v="0"/>
    <n v="14000"/>
    <n v="8"/>
    <n v="276"/>
    <n v="119"/>
    <n v="25335935"/>
    <n v="40000000"/>
  </r>
  <r>
    <s v="Sin City"/>
    <n v="1"/>
    <x v="762"/>
    <s v="Black and White"/>
    <x v="3"/>
    <s v="English"/>
    <x v="0"/>
    <x v="2"/>
    <s v="Rosario Dawson"/>
    <s v="Frank Miller"/>
    <n v="3000"/>
    <n v="3924"/>
    <n v="436"/>
    <n v="13000"/>
    <n v="8.1"/>
    <n v="374"/>
    <n v="147"/>
    <n v="74098862"/>
    <n v="40000000"/>
  </r>
  <r>
    <s v="Sky High"/>
    <n v="1"/>
    <x v="763"/>
    <s v="Color"/>
    <x v="0"/>
    <s v="English"/>
    <x v="0"/>
    <x v="4"/>
    <s v="Michael Angarano"/>
    <s v="Mike Mitchell"/>
    <n v="947"/>
    <n v="2968"/>
    <n v="31"/>
    <n v="0"/>
    <n v="6.2"/>
    <n v="127"/>
    <n v="100"/>
    <n v="63939454"/>
    <n v="35000000"/>
  </r>
  <r>
    <s v="Slow Burn"/>
    <n v="1"/>
    <x v="764"/>
    <s v="Color"/>
    <x v="2"/>
    <s v="English"/>
    <x v="0"/>
    <x v="2"/>
    <s v="Mekhi Phifer"/>
    <s v="Wayne Beach"/>
    <n v="1000"/>
    <n v="4329"/>
    <n v="7"/>
    <n v="191"/>
    <n v="5.9"/>
    <n v="40"/>
    <n v="93"/>
    <n v="1181197"/>
    <n v="15500000"/>
  </r>
  <r>
    <s v="Son of the Mask"/>
    <n v="1"/>
    <x v="765"/>
    <s v="Color"/>
    <x v="1"/>
    <s v="English"/>
    <x v="0"/>
    <x v="4"/>
    <s v="Jamie Kennedy"/>
    <s v="Lawrence Guterman"/>
    <n v="490"/>
    <n v="1195"/>
    <n v="6"/>
    <n v="881"/>
    <n v="2.2000000000000002"/>
    <n v="78"/>
    <n v="94"/>
    <n v="17010646"/>
    <n v="84000000"/>
  </r>
  <r>
    <s v="Star Wars: Episode III - Revenge of the Sith"/>
    <n v="1"/>
    <x v="766"/>
    <s v="Color"/>
    <x v="5"/>
    <s v="English"/>
    <x v="0"/>
    <x v="1"/>
    <s v="Natalie Portman"/>
    <s v="George Lucas"/>
    <n v="20000"/>
    <n v="44042"/>
    <n v="0"/>
    <n v="10000"/>
    <n v="7.6"/>
    <n v="359"/>
    <n v="140"/>
    <n v="380262555"/>
    <n v="113000000"/>
  </r>
  <r>
    <s v="Stealth"/>
    <n v="1"/>
    <x v="767"/>
    <s v="Color"/>
    <x v="5"/>
    <s v="English"/>
    <x v="0"/>
    <x v="1"/>
    <s v="Sam Shepard"/>
    <s v="Rob Cohen"/>
    <n v="820"/>
    <n v="2705"/>
    <n v="357"/>
    <n v="0"/>
    <n v="5"/>
    <n v="145"/>
    <n v="121"/>
    <n v="31704416"/>
    <n v="135000000"/>
  </r>
  <r>
    <s v="Syriana"/>
    <n v="1"/>
    <x v="727"/>
    <s v="Color"/>
    <x v="2"/>
    <s v="English"/>
    <x v="0"/>
    <x v="2"/>
    <s v="Matt Damon"/>
    <s v="Stephen Gaghan"/>
    <n v="13000"/>
    <n v="14747"/>
    <n v="79"/>
    <n v="0"/>
    <n v="7"/>
    <n v="358"/>
    <n v="128"/>
    <n v="50815288"/>
    <n v="50000000"/>
  </r>
  <r>
    <s v="Thank You for Smoking"/>
    <n v="1"/>
    <x v="768"/>
    <s v="Color"/>
    <x v="1"/>
    <s v="English"/>
    <x v="0"/>
    <x v="2"/>
    <s v="J.K. Simmons"/>
    <s v="Jason Reitman"/>
    <n v="24000"/>
    <n v="25092"/>
    <n v="655"/>
    <n v="0"/>
    <n v="7.6"/>
    <n v="239"/>
    <n v="92"/>
    <n v="24792061"/>
    <n v="6500000"/>
  </r>
  <r>
    <s v="The 40-Year-Old Virgin"/>
    <n v="1"/>
    <x v="722"/>
    <s v="Color"/>
    <x v="1"/>
    <s v="English"/>
    <x v="0"/>
    <x v="2"/>
    <s v="Steve Carell"/>
    <s v="Judd Apatow"/>
    <n v="7000"/>
    <n v="8341"/>
    <n v="0"/>
    <n v="0"/>
    <n v="7.1"/>
    <n v="217"/>
    <n v="133"/>
    <n v="109243478"/>
    <n v="26000000"/>
  </r>
  <r>
    <s v="The Adventures of Sharkboy and Lavagirl 3-D"/>
    <n v="1"/>
    <x v="769"/>
    <s v="Color"/>
    <x v="5"/>
    <s v="English"/>
    <x v="0"/>
    <x v="4"/>
    <s v="Taylor Lautner"/>
    <s v="Robert Rodriguez"/>
    <n v="12000"/>
    <n v="14899"/>
    <n v="0"/>
    <n v="0"/>
    <n v="3.5"/>
    <n v="66"/>
    <n v="93"/>
    <n v="39177541"/>
    <n v="50000000"/>
  </r>
  <r>
    <s v="The Amityville Horror"/>
    <n v="1"/>
    <x v="770"/>
    <s v="Color"/>
    <x v="2"/>
    <s v="English"/>
    <x v="0"/>
    <x v="2"/>
    <s v="Jimmy Bennett"/>
    <s v="Andrew Douglas"/>
    <n v="87000"/>
    <n v="120797"/>
    <n v="15"/>
    <n v="0"/>
    <n v="6"/>
    <n v="220"/>
    <n v="90"/>
    <n v="64255243"/>
    <n v="19000000"/>
  </r>
  <r>
    <s v="The Ballad of Jack and Rose"/>
    <n v="1"/>
    <x v="706"/>
    <s v="Color"/>
    <x v="2"/>
    <s v="English"/>
    <x v="0"/>
    <x v="2"/>
    <s v="Beau Bridges"/>
    <s v="Rebecca Miller"/>
    <n v="552"/>
    <n v="859"/>
    <n v="58"/>
    <n v="608"/>
    <n v="6.7"/>
    <n v="75"/>
    <n v="112"/>
    <n v="712294"/>
    <n v="1500000"/>
  </r>
  <r>
    <s v="The Brothers Grimm"/>
    <n v="1"/>
    <x v="771"/>
    <s v="Color"/>
    <x v="5"/>
    <s v="English"/>
    <x v="0"/>
    <x v="1"/>
    <s v="Matt Damon"/>
    <s v="Terry Gilliam"/>
    <n v="13000"/>
    <n v="27114"/>
    <n v="0"/>
    <n v="0"/>
    <n v="5.9"/>
    <n v="233"/>
    <n v="118"/>
    <n v="37899638"/>
    <n v="88000000"/>
  </r>
  <r>
    <s v="The Cave"/>
    <n v="1"/>
    <x v="772"/>
    <s v="Color"/>
    <x v="0"/>
    <s v="English"/>
    <x v="0"/>
    <x v="1"/>
    <s v="Eddie Cibrian"/>
    <s v="Bruce Hunt"/>
    <n v="849"/>
    <n v="2178"/>
    <n v="2"/>
    <n v="0"/>
    <n v="5.0999999999999996"/>
    <n v="140"/>
    <n v="93"/>
    <n v="14888028"/>
    <n v="30000000"/>
  </r>
  <r>
    <s v="The Chronicles of Narnia: The Lion, the Witch and the Wardrobe"/>
    <n v="1"/>
    <x v="773"/>
    <s v="Color"/>
    <x v="0"/>
    <s v="English"/>
    <x v="0"/>
    <x v="4"/>
    <s v="Jim Broadbent"/>
    <s v="Andrew Adamson"/>
    <n v="1000"/>
    <n v="1317"/>
    <n v="80"/>
    <n v="0"/>
    <n v="6.9"/>
    <n v="284"/>
    <n v="150"/>
    <n v="291709845"/>
    <n v="180000000"/>
  </r>
  <r>
    <s v="The Chumscrubber"/>
    <n v="1"/>
    <x v="774"/>
    <s v="Color"/>
    <x v="1"/>
    <s v="English"/>
    <x v="0"/>
    <x v="2"/>
    <s v="Rory Culkin"/>
    <s v="Arie Posin"/>
    <n v="710"/>
    <n v="2119"/>
    <n v="3"/>
    <n v="1000"/>
    <n v="7"/>
    <n v="74"/>
    <n v="108"/>
    <n v="49526"/>
    <n v="6800000"/>
  </r>
  <r>
    <s v="The Constant Gardener"/>
    <n v="1"/>
    <x v="775"/>
    <s v="Color"/>
    <x v="2"/>
    <s v="English"/>
    <x v="1"/>
    <x v="2"/>
    <s v="Archie Panjabi"/>
    <s v="Fernando Meirelles"/>
    <n v="883"/>
    <n v="1565"/>
    <n v="353"/>
    <n v="0"/>
    <n v="7.5"/>
    <n v="226"/>
    <n v="129"/>
    <n v="33565375"/>
    <n v="15000000"/>
  </r>
  <r>
    <s v="The Curse of the Were-Rabbit"/>
    <n v="1"/>
    <x v="776"/>
    <s v="Color"/>
    <x v="8"/>
    <s v="English"/>
    <x v="1"/>
    <x v="0"/>
    <s v="Mark Gatiss"/>
    <s v="Steve Box"/>
    <n v="567"/>
    <n v="1145"/>
    <n v="9"/>
    <n v="0"/>
    <n v="7.5"/>
    <n v="209"/>
    <n v="85"/>
    <n v="56068547"/>
    <n v="30000000"/>
  </r>
  <r>
    <s v="The Descent"/>
    <n v="1"/>
    <x v="777"/>
    <s v="Color"/>
    <x v="0"/>
    <s v="English"/>
    <x v="1"/>
    <x v="2"/>
    <s v="MyAnna Buring"/>
    <s v="Neil Marshall"/>
    <n v="513"/>
    <n v="1379"/>
    <n v="197"/>
    <n v="10000"/>
    <n v="7.2"/>
    <n v="342"/>
    <n v="100"/>
    <n v="26005908"/>
    <n v="3500000"/>
  </r>
  <r>
    <s v="The Devil's Rejects"/>
    <n v="1"/>
    <x v="778"/>
    <s v="Color"/>
    <x v="3"/>
    <s v="English"/>
    <x v="0"/>
    <x v="2"/>
    <s v="Sid Haig"/>
    <s v="Rob Zombie"/>
    <n v="1000"/>
    <n v="3544"/>
    <n v="0"/>
    <n v="0"/>
    <n v="6.9"/>
    <n v="261"/>
    <n v="109"/>
    <n v="16901126"/>
    <n v="7000000"/>
  </r>
  <r>
    <s v="The Dukes of Hazzard"/>
    <n v="1"/>
    <x v="779"/>
    <s v="Color"/>
    <x v="5"/>
    <s v="English"/>
    <x v="0"/>
    <x v="1"/>
    <s v="Alice Greczyn"/>
    <s v="Jay Chandrasekhar"/>
    <n v="631"/>
    <n v="2297"/>
    <n v="422"/>
    <n v="0"/>
    <n v="5.0999999999999996"/>
    <n v="144"/>
    <n v="107"/>
    <n v="80270227"/>
    <n v="50000000"/>
  </r>
  <r>
    <s v="The Exorcism of Emily Rose"/>
    <n v="1"/>
    <x v="704"/>
    <s v="Color"/>
    <x v="2"/>
    <s v="English"/>
    <x v="0"/>
    <x v="1"/>
    <s v="Tom Wilkinson"/>
    <s v="Scott Derrickson"/>
    <n v="1000"/>
    <n v="2759"/>
    <n v="301"/>
    <n v="0"/>
    <n v="6.7"/>
    <n v="233"/>
    <n v="122"/>
    <n v="75072454"/>
    <n v="20000000"/>
  </r>
  <r>
    <s v="The Family Stone"/>
    <n v="1"/>
    <x v="780"/>
    <s v="Color"/>
    <x v="1"/>
    <s v="English"/>
    <x v="0"/>
    <x v="1"/>
    <s v="Craig T. Nelson"/>
    <s v="Thomas Bezucha"/>
    <n v="723"/>
    <n v="1615"/>
    <n v="15"/>
    <n v="0"/>
    <n v="6.3"/>
    <n v="142"/>
    <n v="103"/>
    <n v="6061759"/>
    <n v="17000000"/>
  </r>
  <r>
    <s v="The Game of Their Lives"/>
    <n v="1"/>
    <x v="781"/>
    <s v="Color"/>
    <x v="2"/>
    <s v="English"/>
    <x v="0"/>
    <x v="4"/>
    <s v="Gerard Butler"/>
    <s v="David Anspaugh"/>
    <n v="18000"/>
    <n v="20354"/>
    <n v="25"/>
    <n v="445"/>
    <n v="6.2"/>
    <n v="21"/>
    <n v="101"/>
    <n v="375474"/>
    <n v="20000000"/>
  </r>
  <r>
    <s v="The Great Raid"/>
    <n v="1"/>
    <x v="782"/>
    <s v="Black and White"/>
    <x v="5"/>
    <s v="Filipino"/>
    <x v="0"/>
    <x v="2"/>
    <s v="James Franco"/>
    <s v="John Dahl"/>
    <n v="11000"/>
    <n v="12133"/>
    <n v="131"/>
    <n v="0"/>
    <n v="6.7"/>
    <n v="81"/>
    <n v="132"/>
    <n v="10166502"/>
    <n v="80000000"/>
  </r>
  <r>
    <s v="The Hitchhiker's Guide to the Galaxy"/>
    <n v="1"/>
    <x v="783"/>
    <s v="Color"/>
    <x v="0"/>
    <s v="English"/>
    <x v="0"/>
    <x v="4"/>
    <s v="Zooey Deschanel"/>
    <s v="Garth Jennings"/>
    <n v="11000"/>
    <n v="14073"/>
    <n v="37"/>
    <n v="10000"/>
    <n v="6.8"/>
    <n v="276"/>
    <n v="109"/>
    <n v="51019112"/>
    <n v="50000000"/>
  </r>
  <r>
    <s v="The Interpreter"/>
    <n v="1"/>
    <x v="784"/>
    <s v="Color"/>
    <x v="3"/>
    <s v="Aboriginal"/>
    <x v="1"/>
    <x v="1"/>
    <s v="Curtiss Cook"/>
    <s v="Sydney Pollack"/>
    <n v="591"/>
    <n v="2100"/>
    <n v="521"/>
    <n v="0"/>
    <n v="6.4"/>
    <n v="227"/>
    <n v="128"/>
    <n v="72515360"/>
    <n v="80000000"/>
  </r>
  <r>
    <s v="The Island"/>
    <n v="1"/>
    <x v="785"/>
    <s v="Color"/>
    <x v="5"/>
    <s v="English"/>
    <x v="0"/>
    <x v="1"/>
    <s v="Scarlett Johansson"/>
    <s v="Michael Bay"/>
    <n v="19000"/>
    <n v="34839"/>
    <n v="0"/>
    <n v="0"/>
    <n v="6.9"/>
    <n v="257"/>
    <n v="136"/>
    <n v="35799026"/>
    <n v="126000000"/>
  </r>
  <r>
    <s v="The Jacket"/>
    <n v="1"/>
    <x v="786"/>
    <s v="Color"/>
    <x v="2"/>
    <s v="English"/>
    <x v="0"/>
    <x v="2"/>
    <s v="Jennifer Jason Leigh"/>
    <s v="John Maybury"/>
    <n v="1000"/>
    <n v="5085"/>
    <n v="11"/>
    <n v="0"/>
    <n v="7.1"/>
    <n v="161"/>
    <n v="94"/>
    <n v="6301131"/>
    <n v="29000000"/>
  </r>
  <r>
    <s v="The Legend of Zorro"/>
    <n v="1"/>
    <x v="787"/>
    <s v="Color"/>
    <x v="5"/>
    <s v="Spanish"/>
    <x v="0"/>
    <x v="4"/>
    <s v="Michael Emerson"/>
    <s v="Martin Campbell"/>
    <n v="2000"/>
    <n v="2864"/>
    <n v="258"/>
    <n v="951"/>
    <n v="5.9"/>
    <n v="137"/>
    <n v="129"/>
    <n v="45356386"/>
    <n v="75000000"/>
  </r>
  <r>
    <s v="The Longest Yard"/>
    <n v="1"/>
    <x v="788"/>
    <s v="Color"/>
    <x v="1"/>
    <s v="English"/>
    <x v="0"/>
    <x v="1"/>
    <s v="Adam Sandler"/>
    <s v="Peter Segal"/>
    <n v="11000"/>
    <n v="13693"/>
    <n v="88"/>
    <n v="0"/>
    <n v="6.4"/>
    <n v="134"/>
    <n v="113"/>
    <n v="158115031"/>
    <n v="82000000"/>
  </r>
  <r>
    <s v="The Lost City"/>
    <n v="1"/>
    <x v="677"/>
    <s v="Color"/>
    <x v="2"/>
    <s v="English"/>
    <x v="0"/>
    <x v="2"/>
    <s v="Danny Pino"/>
    <s v="Andy Garcia"/>
    <n v="786"/>
    <n v="1674"/>
    <n v="0"/>
    <n v="957"/>
    <n v="6.7"/>
    <n v="52"/>
    <n v="144"/>
    <n v="2483955"/>
    <n v="9600000"/>
  </r>
  <r>
    <s v="The Man"/>
    <n v="1"/>
    <x v="789"/>
    <s v="Color"/>
    <x v="5"/>
    <s v="English"/>
    <x v="3"/>
    <x v="1"/>
    <s v="Miguel Ferrer"/>
    <s v="Les Mayfield"/>
    <n v="688"/>
    <n v="1019"/>
    <n v="10"/>
    <n v="676"/>
    <n v="5.5"/>
    <n v="72"/>
    <n v="83"/>
    <n v="8326035"/>
    <n v="33000000"/>
  </r>
  <r>
    <s v="The Matador"/>
    <n v="1"/>
    <x v="790"/>
    <s v="Color"/>
    <x v="1"/>
    <s v="English"/>
    <x v="0"/>
    <x v="2"/>
    <s v="Adam Scott"/>
    <s v="Richard Shepard"/>
    <n v="3000"/>
    <n v="4053"/>
    <n v="47"/>
    <n v="808"/>
    <n v="6.8"/>
    <n v="191"/>
    <n v="96"/>
    <n v="12570442"/>
    <n v="10000000"/>
  </r>
  <r>
    <s v="The New World"/>
    <n v="1"/>
    <x v="791"/>
    <s v="Color"/>
    <x v="6"/>
    <s v="English"/>
    <x v="0"/>
    <x v="1"/>
    <s v="Christian Bale"/>
    <s v="Terrence Malick"/>
    <n v="23000"/>
    <n v="27829"/>
    <n v="0"/>
    <n v="0"/>
    <n v="6.7"/>
    <n v="222"/>
    <n v="150"/>
    <n v="12712093"/>
    <n v="30000000"/>
  </r>
  <r>
    <s v="The Pacifier"/>
    <n v="1"/>
    <x v="792"/>
    <s v="Color"/>
    <x v="5"/>
    <s v="English"/>
    <x v="12"/>
    <x v="4"/>
    <s v="Vin Diesel"/>
    <s v="Adam Shankman"/>
    <n v="14000"/>
    <n v="16884"/>
    <n v="163"/>
    <n v="0"/>
    <n v="5.5"/>
    <n v="125"/>
    <n v="95"/>
    <n v="113006880"/>
    <n v="56000000"/>
  </r>
  <r>
    <s v="The Perfect Man"/>
    <n v="1"/>
    <x v="764"/>
    <s v="Color"/>
    <x v="1"/>
    <s v="English"/>
    <x v="0"/>
    <x v="4"/>
    <s v="Ben Feldman"/>
    <s v="Mark Rosman"/>
    <n v="1000"/>
    <n v="4789"/>
    <n v="15"/>
    <n v="767"/>
    <n v="5.5"/>
    <n v="65"/>
    <n v="100"/>
    <n v="16247775"/>
    <n v="25000000"/>
  </r>
  <r>
    <s v="The Producers"/>
    <n v="1"/>
    <x v="673"/>
    <s v="Color"/>
    <x v="1"/>
    <s v="English"/>
    <x v="0"/>
    <x v="1"/>
    <s v="Jon Lovitz"/>
    <s v="Susan Stroman"/>
    <n v="11000"/>
    <n v="24351"/>
    <n v="38"/>
    <n v="0"/>
    <n v="6.4"/>
    <n v="168"/>
    <n v="134"/>
    <n v="19377727"/>
    <n v="45000000"/>
  </r>
  <r>
    <s v="The Promise"/>
    <n v="1"/>
    <x v="769"/>
    <s v="Color"/>
    <x v="5"/>
    <s v="Mandarin"/>
    <x v="19"/>
    <x v="1"/>
    <s v="Dong-gun Jang"/>
    <s v="Kaige Chen"/>
    <n v="489"/>
    <n v="949"/>
    <n v="45"/>
    <n v="445"/>
    <n v="5.6"/>
    <n v="90"/>
    <n v="103"/>
    <n v="668171"/>
    <n v="60000000"/>
  </r>
  <r>
    <s v="The Proposition"/>
    <n v="1"/>
    <x v="736"/>
    <s v="Color"/>
    <x v="3"/>
    <s v="English"/>
    <x v="9"/>
    <x v="2"/>
    <s v="Ray Winstone"/>
    <s v="John Hillcoat"/>
    <n v="1000"/>
    <n v="2129"/>
    <n v="214"/>
    <n v="0"/>
    <n v="7.4"/>
    <n v="168"/>
    <n v="104"/>
    <n v="1900725"/>
    <n v="2000000"/>
  </r>
  <r>
    <s v="The Protector"/>
    <n v="1"/>
    <x v="793"/>
    <s v="Color"/>
    <x v="5"/>
    <s v="Thai"/>
    <x v="15"/>
    <x v="2"/>
    <s v="Jon Foo"/>
    <s v="Prachya Pinkaew"/>
    <n v="778"/>
    <n v="2205"/>
    <n v="64"/>
    <n v="0"/>
    <n v="7.1"/>
    <n v="112"/>
    <n v="111"/>
    <n v="11905519"/>
    <n v="200000000"/>
  </r>
  <r>
    <s v="The Puffy Chair"/>
    <n v="1"/>
    <x v="794"/>
    <s v="Color"/>
    <x v="1"/>
    <s v="English"/>
    <x v="0"/>
    <x v="2"/>
    <s v="Mark Duplass"/>
    <s v="Jay Duplass"/>
    <n v="830"/>
    <n v="1064"/>
    <n v="157"/>
    <n v="297"/>
    <n v="6.6"/>
    <n v="51"/>
    <n v="85"/>
    <n v="192467"/>
    <n v="15000"/>
  </r>
  <r>
    <s v="The Quiet"/>
    <n v="1"/>
    <x v="795"/>
    <s v="Color"/>
    <x v="2"/>
    <s v="English"/>
    <x v="0"/>
    <x v="2"/>
    <s v="Katy Mixon"/>
    <s v="Jamie Babbit"/>
    <n v="982"/>
    <n v="3299"/>
    <n v="91"/>
    <n v="698"/>
    <n v="6.4"/>
    <n v="65"/>
    <n v="91"/>
    <n v="381186"/>
    <n v="900000"/>
  </r>
  <r>
    <s v="The Salon"/>
    <n v="1"/>
    <x v="706"/>
    <s v="Color"/>
    <x v="1"/>
    <s v="English"/>
    <x v="0"/>
    <x v="1"/>
    <s v="Vivica A. Fox"/>
    <s v="Mark Brown"/>
    <n v="890"/>
    <n v="3138"/>
    <n v="7"/>
    <n v="68"/>
    <n v="4.3"/>
    <n v="14"/>
    <n v="90"/>
    <n v="92362"/>
    <n v="1500000"/>
  </r>
  <r>
    <s v="The Sisterhood of the Traveling Pants"/>
    <n v="1"/>
    <x v="783"/>
    <s v="Color"/>
    <x v="1"/>
    <s v="English"/>
    <x v="0"/>
    <x v="4"/>
    <s v="Mike Vogel"/>
    <s v="Ken Kwapis"/>
    <n v="2000"/>
    <n v="6862"/>
    <n v="42"/>
    <n v="0"/>
    <n v="6.6"/>
    <n v="88"/>
    <n v="119"/>
    <n v="39008741"/>
    <n v="25000000"/>
  </r>
  <r>
    <s v="The Skeleton Key"/>
    <n v="1"/>
    <x v="764"/>
    <s v="Black and White"/>
    <x v="4"/>
    <s v="English"/>
    <x v="0"/>
    <x v="1"/>
    <s v="Gena Rowlands"/>
    <s v="Iain Softley"/>
    <n v="545"/>
    <n v="1274"/>
    <n v="34"/>
    <n v="0"/>
    <n v="6.5"/>
    <n v="193"/>
    <n v="104"/>
    <n v="47806295"/>
    <n v="43000000"/>
  </r>
  <r>
    <s v="The Squid and the Whale"/>
    <n v="1"/>
    <x v="796"/>
    <s v="Color"/>
    <x v="1"/>
    <s v="English"/>
    <x v="0"/>
    <x v="2"/>
    <s v="William Baldwin"/>
    <s v="Noah Baumbach"/>
    <n v="436"/>
    <n v="479"/>
    <n v="387"/>
    <n v="0"/>
    <n v="7.4"/>
    <n v="110"/>
    <n v="88"/>
    <n v="7362100"/>
    <n v="1500000"/>
  </r>
  <r>
    <s v="The Upside of Anger"/>
    <n v="1"/>
    <x v="797"/>
    <s v="Color"/>
    <x v="1"/>
    <s v="English"/>
    <x v="0"/>
    <x v="2"/>
    <s v="Alicia Witt"/>
    <s v="Mike Binder"/>
    <n v="975"/>
    <n v="2944"/>
    <n v="57"/>
    <n v="549"/>
    <n v="6.9"/>
    <n v="125"/>
    <n v="118"/>
    <n v="18761993"/>
    <n v="9000000"/>
  </r>
  <r>
    <s v="The Weather Man"/>
    <n v="1"/>
    <x v="798"/>
    <s v="Color"/>
    <x v="1"/>
    <s v="English"/>
    <x v="0"/>
    <x v="2"/>
    <s v="Nicolas Cage"/>
    <s v="Gore Verbinski"/>
    <n v="12000"/>
    <n v="13156"/>
    <n v="563"/>
    <n v="0"/>
    <n v="6.6"/>
    <n v="156"/>
    <n v="102"/>
    <n v="12469811"/>
    <n v="22000000"/>
  </r>
  <r>
    <s v="The Wedding Date"/>
    <n v="1"/>
    <x v="799"/>
    <s v="Color"/>
    <x v="1"/>
    <s v="English"/>
    <x v="0"/>
    <x v="1"/>
    <s v="Jack Davenport"/>
    <s v="Clare Kilner"/>
    <n v="1000"/>
    <n v="2666"/>
    <n v="6"/>
    <n v="0"/>
    <n v="6.1"/>
    <n v="103"/>
    <n v="90"/>
    <n v="31585300"/>
    <n v="15000000"/>
  </r>
  <r>
    <s v="The Wendell Baker Story"/>
    <n v="1"/>
    <x v="800"/>
    <s v="Color"/>
    <x v="1"/>
    <s v="English"/>
    <x v="0"/>
    <x v="1"/>
    <s v="Will Ferrell"/>
    <s v="Andrew Wilson"/>
    <n v="8000"/>
    <n v="9608"/>
    <n v="387"/>
    <n v="143"/>
    <n v="5.5"/>
    <n v="32"/>
    <n v="99"/>
    <n v="127144"/>
    <n v="8000000"/>
  </r>
  <r>
    <s v="The White Countess"/>
    <n v="1"/>
    <x v="801"/>
    <s v="Color"/>
    <x v="2"/>
    <s v="English"/>
    <x v="1"/>
    <x v="1"/>
    <s v="Vanessa Redgrave"/>
    <s v="James Ivory"/>
    <n v="898"/>
    <n v="2096"/>
    <n v="133"/>
    <n v="356"/>
    <n v="6.7"/>
    <n v="64"/>
    <n v="135"/>
    <n v="1666262"/>
    <n v="16000000"/>
  </r>
  <r>
    <s v="The Work and the Glory II: American Zion"/>
    <n v="1"/>
    <x v="802"/>
    <s v="Color"/>
    <x v="2"/>
    <s v="English"/>
    <x v="0"/>
    <x v="1"/>
    <s v="Emily Podleski"/>
    <s v="Sterling Van Wagenen"/>
    <n v="1000"/>
    <n v="1942"/>
    <n v="0"/>
    <n v="19"/>
    <n v="6.6"/>
    <n v="4"/>
    <n v="100"/>
    <n v="2024854"/>
    <n v="6500000"/>
  </r>
  <r>
    <s v="The World's Fastest Indian"/>
    <n v="1"/>
    <x v="781"/>
    <s v="Color"/>
    <x v="6"/>
    <s v="English"/>
    <x v="16"/>
    <x v="1"/>
    <s v="Anthony Hopkins"/>
    <s v="Roger Donaldson"/>
    <n v="12000"/>
    <n v="12574"/>
    <n v="79"/>
    <n v="11000"/>
    <n v="7.9"/>
    <n v="126"/>
    <n v="127"/>
    <n v="5128124"/>
    <n v="25000000"/>
  </r>
  <r>
    <s v="Three Burials"/>
    <n v="1"/>
    <x v="803"/>
    <s v="Color"/>
    <x v="0"/>
    <s v="English"/>
    <x v="4"/>
    <x v="2"/>
    <s v="Levon Helm"/>
    <s v="Tommy Lee Jones"/>
    <n v="572"/>
    <n v="1627"/>
    <n v="0"/>
    <n v="0"/>
    <n v="7.5"/>
    <n v="172"/>
    <n v="107"/>
    <n v="5023275"/>
    <n v="15000000"/>
  </r>
  <r>
    <s v="Thumbsucker"/>
    <n v="1"/>
    <x v="804"/>
    <s v="Color"/>
    <x v="1"/>
    <s v="English"/>
    <x v="0"/>
    <x v="2"/>
    <s v="Kelli Garner"/>
    <s v="Mike Mills"/>
    <n v="730"/>
    <n v="1208"/>
    <n v="101"/>
    <n v="708"/>
    <n v="6.6"/>
    <n v="114"/>
    <n v="96"/>
    <n v="1325073"/>
    <n v="4000000"/>
  </r>
  <r>
    <s v="Transamerica"/>
    <n v="1"/>
    <x v="805"/>
    <s v="Color"/>
    <x v="0"/>
    <s v="English"/>
    <x v="0"/>
    <x v="2"/>
    <s v="Kevin Zegers"/>
    <s v="Duncan Tucker"/>
    <n v="2000"/>
    <n v="3192"/>
    <n v="2"/>
    <n v="0"/>
    <n v="7.4"/>
    <n v="169"/>
    <n v="103"/>
    <n v="9013113"/>
    <n v="1000000"/>
  </r>
  <r>
    <s v="Transporter 2"/>
    <n v="1"/>
    <x v="806"/>
    <s v="Color"/>
    <x v="5"/>
    <s v="English"/>
    <x v="4"/>
    <x v="1"/>
    <s v="Jason Statham"/>
    <s v="Louis Leterrier"/>
    <n v="26000"/>
    <n v="29050"/>
    <n v="255"/>
    <n v="0"/>
    <n v="6.3"/>
    <n v="163"/>
    <n v="87"/>
    <n v="43095600"/>
    <n v="32000000"/>
  </r>
  <r>
    <s v="Tristram Shandy: A Cock and Bull Story"/>
    <n v="1"/>
    <x v="758"/>
    <s v="Color"/>
    <x v="1"/>
    <s v="English"/>
    <x v="1"/>
    <x v="2"/>
    <s v="Steve Coogan"/>
    <s v="Michael Winterbottom"/>
    <n v="1000"/>
    <n v="3690"/>
    <n v="187"/>
    <n v="750"/>
    <n v="6.8"/>
    <n v="122"/>
    <n v="94"/>
    <n v="1247453"/>
    <n v="2800000"/>
  </r>
  <r>
    <s v="Trust the Man"/>
    <n v="1"/>
    <x v="807"/>
    <s v="Color"/>
    <x v="1"/>
    <s v="English"/>
    <x v="0"/>
    <x v="2"/>
    <s v="Billy Crudup"/>
    <s v="Bart Freundlich"/>
    <n v="745"/>
    <n v="1721"/>
    <n v="38"/>
    <n v="215"/>
    <n v="5.7"/>
    <n v="100"/>
    <n v="103"/>
    <n v="1530535"/>
    <n v="9000000"/>
  </r>
  <r>
    <s v="Tsotsi"/>
    <n v="1"/>
    <x v="803"/>
    <s v="Color"/>
    <x v="3"/>
    <s v="Zulu"/>
    <x v="1"/>
    <x v="2"/>
    <s v="Terry Pheto"/>
    <s v="Gavin Hood"/>
    <n v="113"/>
    <n v="278"/>
    <n v="151"/>
    <n v="0"/>
    <n v="7.3"/>
    <n v="152"/>
    <n v="94"/>
    <n v="2912363"/>
    <n v="3000000"/>
  </r>
  <r>
    <s v="Underclassman"/>
    <n v="1"/>
    <x v="720"/>
    <s v="Color"/>
    <x v="5"/>
    <s v="English"/>
    <x v="0"/>
    <x v="1"/>
    <s v="Cheech Marin"/>
    <s v="Marcos Siega"/>
    <n v="843"/>
    <n v="2165"/>
    <n v="32"/>
    <n v="206"/>
    <n v="4.0999999999999996"/>
    <n v="31"/>
    <n v="95"/>
    <n v="5654777"/>
    <n v="25000000"/>
  </r>
  <r>
    <s v="Undiscovered"/>
    <n v="1"/>
    <x v="705"/>
    <s v="Color"/>
    <x v="1"/>
    <s v="English"/>
    <x v="3"/>
    <x v="1"/>
    <s v="Fisher Stevens"/>
    <s v="Meiert Avis"/>
    <n v="922"/>
    <n v="1835"/>
    <n v="0"/>
    <n v="128"/>
    <n v="4.2"/>
    <n v="41"/>
    <n v="97"/>
    <n v="1046166"/>
    <n v="9000000"/>
  </r>
  <r>
    <s v="Unleashed"/>
    <n v="1"/>
    <x v="681"/>
    <s v="Color"/>
    <x v="5"/>
    <s v="English"/>
    <x v="4"/>
    <x v="2"/>
    <s v="Morgan Freeman"/>
    <s v="Louis Leterrier"/>
    <n v="11000"/>
    <n v="22383"/>
    <n v="255"/>
    <n v="0"/>
    <n v="7"/>
    <n v="177"/>
    <n v="103"/>
    <n v="24520892"/>
    <n v="45000000"/>
  </r>
  <r>
    <s v="V for Vendetta"/>
    <n v="1"/>
    <x v="722"/>
    <s v="Color"/>
    <x v="5"/>
    <s v="English"/>
    <x v="0"/>
    <x v="2"/>
    <s v="Natalie Portman"/>
    <s v="James McTeigue"/>
    <n v="20000"/>
    <n v="22417"/>
    <n v="160"/>
    <n v="48000"/>
    <n v="8.1999999999999993"/>
    <n v="525"/>
    <n v="132"/>
    <n v="70496802"/>
    <n v="54000000"/>
  </r>
  <r>
    <s v="Valiant"/>
    <n v="1"/>
    <x v="808"/>
    <s v="Color"/>
    <x v="0"/>
    <s v="English"/>
    <x v="1"/>
    <x v="0"/>
    <s v="Jim Broadbent"/>
    <s v="Gary Chapman"/>
    <n v="1000"/>
    <n v="1908"/>
    <n v="2"/>
    <n v="538"/>
    <n v="5.6"/>
    <n v="93"/>
    <n v="76"/>
    <n v="19447478"/>
    <n v="35000000"/>
  </r>
  <r>
    <s v="Wah-Wah"/>
    <n v="1"/>
    <x v="809"/>
    <s v="Color"/>
    <x v="2"/>
    <s v="English"/>
    <x v="1"/>
    <x v="2"/>
    <s v="Emily Watson"/>
    <s v="Richard E. Grant"/>
    <n v="876"/>
    <n v="2544"/>
    <n v="554"/>
    <n v="311"/>
    <n v="6.9"/>
    <n v="49"/>
    <n v="97"/>
    <n v="233103"/>
    <n v="7000000"/>
  </r>
  <r>
    <s v="Waiting..."/>
    <n v="1"/>
    <x v="810"/>
    <s v="Color"/>
    <x v="1"/>
    <s v="English"/>
    <x v="0"/>
    <x v="2"/>
    <s v="Ryan Reynolds"/>
    <s v="Rob McKittrick"/>
    <n v="16000"/>
    <n v="19957"/>
    <n v="6"/>
    <n v="0"/>
    <n v="6.8"/>
    <n v="91"/>
    <n v="94"/>
    <n v="16101109"/>
    <n v="3000000"/>
  </r>
  <r>
    <s v="Walk the Line"/>
    <n v="1"/>
    <x v="784"/>
    <s v="Color"/>
    <x v="6"/>
    <s v="English"/>
    <x v="0"/>
    <x v="1"/>
    <s v="Sandra Ellis Lafferty"/>
    <s v="James Mangold"/>
    <n v="523"/>
    <n v="1383"/>
    <n v="446"/>
    <n v="11000"/>
    <n v="7.9"/>
    <n v="291"/>
    <n v="153"/>
    <n v="119518352"/>
    <n v="28000000"/>
  </r>
  <r>
    <s v="War of the Worlds"/>
    <n v="1"/>
    <x v="773"/>
    <s v="Color"/>
    <x v="0"/>
    <s v="English"/>
    <x v="0"/>
    <x v="1"/>
    <s v="Tom Cruise"/>
    <s v="Steven Spielberg"/>
    <n v="10000"/>
    <n v="12758"/>
    <n v="14000"/>
    <n v="0"/>
    <n v="6.5"/>
    <n v="401"/>
    <n v="116"/>
    <n v="234277056"/>
    <n v="132000000"/>
  </r>
  <r>
    <s v="Where the Truth Lies"/>
    <n v="1"/>
    <x v="777"/>
    <s v="Color"/>
    <x v="3"/>
    <s v="English"/>
    <x v="12"/>
    <x v="2"/>
    <s v="Colin Firth"/>
    <s v="Atom Egoyan"/>
    <n v="14000"/>
    <n v="16090"/>
    <n v="460"/>
    <n v="507"/>
    <n v="6.5"/>
    <n v="97"/>
    <n v="107"/>
    <n v="871527"/>
    <n v="25000000"/>
  </r>
  <r>
    <s v="White Noise"/>
    <n v="1"/>
    <x v="811"/>
    <s v="Color"/>
    <x v="2"/>
    <s v="English"/>
    <x v="1"/>
    <x v="1"/>
    <s v="Deborah Kara Unger"/>
    <s v="Geoffrey Sax"/>
    <n v="494"/>
    <n v="2013"/>
    <n v="13"/>
    <n v="0"/>
    <n v="5.5"/>
    <n v="173"/>
    <n v="101"/>
    <n v="55865715"/>
    <n v="10000000"/>
  </r>
  <r>
    <s v="Winter Passing"/>
    <n v="1"/>
    <x v="693"/>
    <s v="Color"/>
    <x v="1"/>
    <s v="English"/>
    <x v="0"/>
    <x v="2"/>
    <s v="Zooey Deschanel"/>
    <s v="Adam Rapp"/>
    <n v="11000"/>
    <n v="20009"/>
    <n v="9"/>
    <n v="414"/>
    <n v="6.4"/>
    <n v="50"/>
    <n v="98"/>
    <n v="101228"/>
    <n v="3500000"/>
  </r>
  <r>
    <s v="xXx: State of the Union"/>
    <n v="1"/>
    <x v="812"/>
    <s v="Color"/>
    <x v="5"/>
    <s v="English"/>
    <x v="0"/>
    <x v="1"/>
    <s v="Sunny Mabrey"/>
    <s v="Lee Tamahori"/>
    <n v="287"/>
    <n v="993"/>
    <n v="93"/>
    <n v="0"/>
    <n v="4.3"/>
    <n v="77"/>
    <n v="101"/>
    <n v="26082914"/>
    <n v="87000000"/>
  </r>
  <r>
    <s v="Zathura: A Space Adventure"/>
    <n v="1"/>
    <x v="813"/>
    <s v="Color"/>
    <x v="5"/>
    <s v="English"/>
    <x v="0"/>
    <x v="4"/>
    <s v="Kristen Stewart"/>
    <s v="Jon Favreau"/>
    <n v="17000"/>
    <n v="32232"/>
    <n v="4000"/>
    <n v="0"/>
    <n v="6.1"/>
    <n v="136"/>
    <n v="101"/>
    <n v="28045540"/>
    <n v="65000000"/>
  </r>
  <r>
    <s v="10th &amp; Wolf"/>
    <n v="1"/>
    <x v="814"/>
    <s v="Color"/>
    <x v="3"/>
    <s v="English"/>
    <x v="0"/>
    <x v="2"/>
    <s v="Brian Dennehy"/>
    <s v="Robert Moresco"/>
    <n v="954"/>
    <n v="2512"/>
    <n v="53"/>
    <n v="294"/>
    <n v="6.4"/>
    <n v="26"/>
    <n v="107"/>
    <n v="53481"/>
    <n v="8000000"/>
  </r>
  <r>
    <s v="16 Blocks"/>
    <n v="1"/>
    <x v="815"/>
    <s v="Color"/>
    <x v="5"/>
    <s v="English"/>
    <x v="3"/>
    <x v="1"/>
    <s v="Bruce Willis"/>
    <s v="Richard Donner"/>
    <n v="13000"/>
    <n v="15053"/>
    <n v="503"/>
    <n v="0"/>
    <n v="6.6"/>
    <n v="199"/>
    <n v="102"/>
    <n v="36883539"/>
    <n v="52000000"/>
  </r>
  <r>
    <s v="300"/>
    <n v="1"/>
    <x v="816"/>
    <s v="Color"/>
    <x v="5"/>
    <s v="English"/>
    <x v="0"/>
    <x v="2"/>
    <s v="Gerard Butler"/>
    <s v="Zack Snyder"/>
    <n v="18000"/>
    <n v="32360"/>
    <n v="0"/>
    <n v="13000"/>
    <n v="7.7"/>
    <n v="460"/>
    <n v="117"/>
    <n v="210592590"/>
    <n v="65000000"/>
  </r>
  <r>
    <s v="A Good Year"/>
    <n v="1"/>
    <x v="817"/>
    <s v="Color"/>
    <x v="1"/>
    <s v="English"/>
    <x v="0"/>
    <x v="1"/>
    <s v="Archie Panjabi"/>
    <s v="Ridley Scott"/>
    <n v="883"/>
    <n v="3611"/>
    <n v="0"/>
    <n v="9000"/>
    <n v="6.9"/>
    <n v="147"/>
    <n v="117"/>
    <n v="7458269"/>
    <n v="35000000"/>
  </r>
  <r>
    <s v="A Prairie Home Companion"/>
    <n v="1"/>
    <x v="818"/>
    <s v="Color"/>
    <x v="1"/>
    <s v="English"/>
    <x v="3"/>
    <x v="1"/>
    <s v="Meryl Streep"/>
    <s v="Robert Altman"/>
    <n v="11000"/>
    <n v="12946"/>
    <n v="500"/>
    <n v="683"/>
    <n v="6.8"/>
    <n v="211"/>
    <n v="105"/>
    <n v="20338609"/>
    <n v="10000000"/>
  </r>
  <r>
    <s v="A Scanner Darkly"/>
    <n v="1"/>
    <x v="819"/>
    <s v="Color"/>
    <x v="8"/>
    <s v="English"/>
    <x v="0"/>
    <x v="2"/>
    <s v="Robert Downey Jr."/>
    <s v="Richard Linklater"/>
    <n v="21000"/>
    <n v="39507"/>
    <n v="0"/>
    <n v="0"/>
    <n v="7.1"/>
    <n v="232"/>
    <n v="100"/>
    <n v="5480996"/>
    <n v="8700000"/>
  </r>
  <r>
    <s v="Alex Rider: Operation Stormbreaker"/>
    <n v="1"/>
    <x v="820"/>
    <s v="Color"/>
    <x v="5"/>
    <s v="English"/>
    <x v="3"/>
    <x v="4"/>
    <s v="Alex Pettyfer"/>
    <s v="Geoffrey Sax"/>
    <n v="15000"/>
    <n v="15638"/>
    <n v="13"/>
    <n v="823"/>
    <n v="5.0999999999999996"/>
    <n v="66"/>
    <n v="93"/>
    <n v="652526"/>
    <n v="40000000"/>
  </r>
  <r>
    <s v="All the King's Men"/>
    <n v="1"/>
    <x v="821"/>
    <s v="Black and White"/>
    <x v="2"/>
    <s v="English"/>
    <x v="3"/>
    <x v="1"/>
    <s v="Kate Winslet"/>
    <s v="Steven Zaillian"/>
    <n v="14000"/>
    <n v="27614"/>
    <n v="234"/>
    <n v="0"/>
    <n v="6.2"/>
    <n v="127"/>
    <n v="128"/>
    <n v="7221458"/>
    <n v="55000000"/>
  </r>
  <r>
    <s v="Alone with Her"/>
    <n v="1"/>
    <x v="822"/>
    <s v="Black and White"/>
    <x v="3"/>
    <s v="English"/>
    <x v="31"/>
    <x v="6"/>
    <s v="Jordana Spiro"/>
    <s v="Eric Nicholas"/>
    <n v="262"/>
    <n v="509"/>
    <n v="0"/>
    <n v="244"/>
    <n v="6.1"/>
    <n v="71"/>
    <n v="78"/>
    <n v="10018"/>
    <n v="1000000"/>
  </r>
  <r>
    <s v="American Dreamz"/>
    <n v="1"/>
    <x v="823"/>
    <s v="Color"/>
    <x v="1"/>
    <s v="English"/>
    <x v="0"/>
    <x v="1"/>
    <s v="Judy Greer"/>
    <s v="Paul Weitz"/>
    <n v="2000"/>
    <n v="5992"/>
    <n v="80"/>
    <n v="300"/>
    <n v="5.5"/>
    <n v="153"/>
    <n v="107"/>
    <n v="7156725"/>
    <n v="19000000"/>
  </r>
  <r>
    <s v="Apocalypto"/>
    <n v="1"/>
    <x v="814"/>
    <s v="Color"/>
    <x v="5"/>
    <s v="Maya"/>
    <x v="31"/>
    <x v="2"/>
    <s v="Rudy Youngblood"/>
    <s v="Mel Gibson"/>
    <n v="708"/>
    <n v="848"/>
    <n v="0"/>
    <n v="14000"/>
    <n v="7.8"/>
    <n v="283"/>
    <n v="139"/>
    <n v="50859889"/>
    <n v="40000000"/>
  </r>
  <r>
    <s v="Aquamarine"/>
    <n v="1"/>
    <x v="824"/>
    <s v="Color"/>
    <x v="1"/>
    <s v="English"/>
    <x v="0"/>
    <x v="4"/>
    <s v="Tammin Sursok"/>
    <s v="Elizabeth Allen Rosenbaum"/>
    <n v="836"/>
    <n v="3963"/>
    <n v="20"/>
    <n v="0"/>
    <n v="5.3"/>
    <n v="66"/>
    <n v="104"/>
    <n v="18595716"/>
    <n v="12000000"/>
  </r>
  <r>
    <s v="Arthur and the Invisibles"/>
    <n v="1"/>
    <x v="821"/>
    <s v="Color"/>
    <x v="0"/>
    <s v="English"/>
    <x v="4"/>
    <x v="4"/>
    <s v="Mia Farrow"/>
    <s v="Luc Besson"/>
    <n v="563"/>
    <n v="683"/>
    <n v="0"/>
    <n v="941"/>
    <n v="6"/>
    <n v="101"/>
    <n v="94"/>
    <n v="15131330"/>
    <n v="86000000"/>
  </r>
  <r>
    <s v="Babel"/>
    <n v="1"/>
    <x v="825"/>
    <s v="Color"/>
    <x v="2"/>
    <s v="English"/>
    <x v="4"/>
    <x v="2"/>
    <s v="Brad Pitt"/>
    <s v="Alejandro G. IÃ±Ã¡rritu"/>
    <n v="11000"/>
    <n v="11248"/>
    <n v="0"/>
    <n v="0"/>
    <n v="7.5"/>
    <n v="285"/>
    <n v="143"/>
    <n v="34300771"/>
    <n v="25000000"/>
  </r>
  <r>
    <s v="Barnyard"/>
    <n v="1"/>
    <x v="826"/>
    <s v="Color"/>
    <x v="8"/>
    <s v="English"/>
    <x v="3"/>
    <x v="4"/>
    <s v="Rob Paulsen"/>
    <s v="Steve Oedekerk"/>
    <n v="677"/>
    <n v="2055"/>
    <n v="176"/>
    <n v="605"/>
    <n v="5.6"/>
    <n v="98"/>
    <n v="90"/>
    <n v="72601713"/>
    <n v="51000000"/>
  </r>
  <r>
    <s v="Basic Instinct 2"/>
    <n v="1"/>
    <x v="827"/>
    <s v="Color"/>
    <x v="3"/>
    <s v="English"/>
    <x v="1"/>
    <x v="2"/>
    <s v="Charlotte Rampling"/>
    <s v="Michael Caton-Jones"/>
    <n v="844"/>
    <n v="1899"/>
    <n v="105"/>
    <n v="764"/>
    <n v="4.2"/>
    <n v="159"/>
    <n v="116"/>
    <n v="5851188"/>
    <n v="70000000"/>
  </r>
  <r>
    <s v="Beer League"/>
    <n v="1"/>
    <x v="828"/>
    <s v="Color"/>
    <x v="1"/>
    <s v="English"/>
    <x v="31"/>
    <x v="2"/>
    <s v="Joe Lo Truglio"/>
    <s v="Frank Sebastiano"/>
    <n v="833"/>
    <n v="2753"/>
    <n v="3"/>
    <n v="323"/>
    <n v="6"/>
    <n v="20"/>
    <n v="86"/>
    <n v="475000"/>
    <n v="2800000"/>
  </r>
  <r>
    <s v="Beerfest"/>
    <n v="1"/>
    <x v="829"/>
    <s v="Color"/>
    <x v="1"/>
    <s v="English"/>
    <x v="4"/>
    <x v="2"/>
    <s v="Chris Moss"/>
    <s v="Jay Chandrasekhar"/>
    <n v="33000"/>
    <n v="35345"/>
    <n v="422"/>
    <n v="0"/>
    <n v="6.3"/>
    <n v="91"/>
    <n v="110"/>
    <n v="19179969"/>
    <n v="17500000"/>
  </r>
  <r>
    <s v="Bella"/>
    <n v="1"/>
    <x v="830"/>
    <s v="Color"/>
    <x v="2"/>
    <s v="English"/>
    <x v="31"/>
    <x v="1"/>
    <s v="Armando Riesco"/>
    <s v="Alejandro Monteverde"/>
    <n v="625"/>
    <n v="2747"/>
    <n v="38"/>
    <n v="0"/>
    <n v="7.4"/>
    <n v="60"/>
    <n v="91"/>
    <n v="8108247"/>
    <n v="3300000"/>
  </r>
  <r>
    <s v="Big Momma's House 2"/>
    <n v="1"/>
    <x v="831"/>
    <s v="Color"/>
    <x v="1"/>
    <s v="English"/>
    <x v="0"/>
    <x v="1"/>
    <s v="ChloÃ« Grace Moretz"/>
    <s v="John Whitesell"/>
    <n v="17000"/>
    <n v="19334"/>
    <n v="14"/>
    <n v="663"/>
    <n v="4.5999999999999996"/>
    <n v="65"/>
    <n v="99"/>
    <n v="70163652"/>
    <n v="40000000"/>
  </r>
  <r>
    <s v="Black Book"/>
    <n v="1"/>
    <x v="832"/>
    <s v="Color"/>
    <x v="2"/>
    <s v="Dutch"/>
    <x v="32"/>
    <x v="2"/>
    <s v="Michiel Huisman"/>
    <s v="Paul Verhoeven"/>
    <n v="2000"/>
    <n v="2590"/>
    <n v="719"/>
    <n v="0"/>
    <n v="7.8"/>
    <n v="231"/>
    <n v="145"/>
    <n v="4398392"/>
    <n v="21000000"/>
  </r>
  <r>
    <s v="Black Christmas"/>
    <n v="1"/>
    <x v="833"/>
    <s v="Color"/>
    <x v="4"/>
    <s v="English"/>
    <x v="0"/>
    <x v="2"/>
    <s v="Oliver Hudson"/>
    <s v="Glen Morgan"/>
    <n v="607"/>
    <n v="1611"/>
    <n v="17"/>
    <n v="0"/>
    <n v="4.5"/>
    <n v="186"/>
    <n v="94"/>
    <n v="16235293"/>
    <n v="9000000"/>
  </r>
  <r>
    <s v="Black Snake Moan"/>
    <n v="1"/>
    <x v="834"/>
    <s v="Black and White"/>
    <x v="2"/>
    <s v="English"/>
    <x v="31"/>
    <x v="2"/>
    <s v="Justin Timberlake"/>
    <s v="Craig Brewer"/>
    <n v="3000"/>
    <n v="5012"/>
    <n v="153"/>
    <n v="0"/>
    <n v="7"/>
    <n v="197"/>
    <n v="116"/>
    <n v="9396487"/>
    <n v="15000000"/>
  </r>
  <r>
    <s v="Blood Diamond"/>
    <n v="1"/>
    <x v="835"/>
    <s v="Color"/>
    <x v="0"/>
    <s v="English"/>
    <x v="3"/>
    <x v="2"/>
    <s v="Leonardo DiCaprio"/>
    <s v="Edward Zwick"/>
    <n v="29000"/>
    <n v="33160"/>
    <n v="380"/>
    <n v="14000"/>
    <n v="8"/>
    <n v="166"/>
    <n v="143"/>
    <n v="57366262"/>
    <n v="100000000"/>
  </r>
  <r>
    <s v="Bobby"/>
    <n v="1"/>
    <x v="836"/>
    <s v="Color"/>
    <x v="2"/>
    <s v="English"/>
    <x v="0"/>
    <x v="2"/>
    <s v="Anthony Hopkins"/>
    <s v="Emilio Estevez"/>
    <n v="12000"/>
    <n v="13528"/>
    <n v="0"/>
    <n v="0"/>
    <n v="7"/>
    <n v="195"/>
    <n v="112"/>
    <n v="11204499"/>
    <n v="14000000"/>
  </r>
  <r>
    <s v="Borat: Cultural Learnings of America for Make Benefit Glorious Nation of Kazakhstan"/>
    <n v="1"/>
    <x v="837"/>
    <s v="Color"/>
    <x v="1"/>
    <s v="English"/>
    <x v="4"/>
    <x v="2"/>
    <s v="Luenell"/>
    <s v="Larry Charles"/>
    <n v="332"/>
    <n v="505"/>
    <n v="119"/>
    <n v="0"/>
    <n v="7.3"/>
    <n v="343"/>
    <n v="82"/>
    <n v="128505958"/>
    <n v="18000000"/>
  </r>
  <r>
    <s v="Cars"/>
    <n v="1"/>
    <x v="838"/>
    <s v="Color"/>
    <x v="0"/>
    <s v="English"/>
    <x v="0"/>
    <x v="0"/>
    <s v="John Ratzenberger"/>
    <s v="John Lasseter"/>
    <n v="1000"/>
    <n v="4905"/>
    <n v="487"/>
    <n v="0"/>
    <n v="7.2"/>
    <n v="256"/>
    <n v="117"/>
    <n v="244052771"/>
    <n v="120000000"/>
  </r>
  <r>
    <s v="Casino Royale"/>
    <n v="1"/>
    <x v="827"/>
    <s v="Black and White"/>
    <x v="5"/>
    <s v="English"/>
    <x v="1"/>
    <x v="1"/>
    <s v="Eva Green"/>
    <s v="Martin Campbell"/>
    <n v="6000"/>
    <n v="9125"/>
    <n v="258"/>
    <n v="0"/>
    <n v="8"/>
    <n v="400"/>
    <n v="144"/>
    <n v="167007184"/>
    <n v="150000000"/>
  </r>
  <r>
    <s v="Catch a Fire"/>
    <n v="1"/>
    <x v="839"/>
    <s v="Color"/>
    <x v="6"/>
    <s v="English"/>
    <x v="4"/>
    <x v="1"/>
    <s v="Derek Luke"/>
    <s v="Phillip Noyce"/>
    <n v="543"/>
    <n v="678"/>
    <n v="176"/>
    <n v="447"/>
    <n v="6.7"/>
    <n v="108"/>
    <n v="98"/>
    <n v="4291965"/>
    <n v="14000000"/>
  </r>
  <r>
    <s v="Children of Men"/>
    <n v="1"/>
    <x v="840"/>
    <s v="Color"/>
    <x v="2"/>
    <s v="English"/>
    <x v="0"/>
    <x v="2"/>
    <s v="Charlie Hunnam"/>
    <s v="Alfonso CuarÃ³n"/>
    <n v="16000"/>
    <n v="16479"/>
    <n v="0"/>
    <n v="17000"/>
    <n v="7.9"/>
    <n v="372"/>
    <n v="109"/>
    <n v="35286428"/>
    <n v="76000000"/>
  </r>
  <r>
    <s v="Clerks II"/>
    <n v="1"/>
    <x v="841"/>
    <s v="Black and White"/>
    <x v="1"/>
    <s v="English"/>
    <x v="31"/>
    <x v="2"/>
    <s v="Ethan Suplee"/>
    <s v="Kevin Smith"/>
    <n v="1000"/>
    <n v="2990"/>
    <n v="0"/>
    <n v="0"/>
    <n v="7.4"/>
    <n v="174"/>
    <n v="97"/>
    <n v="24138847"/>
    <n v="5000000"/>
  </r>
  <r>
    <s v="Click"/>
    <n v="1"/>
    <x v="842"/>
    <s v="Color"/>
    <x v="1"/>
    <s v="English"/>
    <x v="19"/>
    <x v="1"/>
    <s v="Adam Sandler"/>
    <s v="Frank Coraci"/>
    <n v="11000"/>
    <n v="12700"/>
    <n v="153"/>
    <n v="7000"/>
    <n v="6.4"/>
    <n v="173"/>
    <n v="107"/>
    <n v="137340146"/>
    <n v="70000000"/>
  </r>
  <r>
    <s v="Come Early Morning"/>
    <n v="1"/>
    <x v="843"/>
    <s v="Color"/>
    <x v="2"/>
    <s v="English"/>
    <x v="0"/>
    <x v="2"/>
    <s v="Tim Blake Nelson"/>
    <s v="Joey Lauren Adams"/>
    <n v="596"/>
    <n v="1081"/>
    <n v="781"/>
    <n v="224"/>
    <n v="6.2"/>
    <n v="36"/>
    <n v="97"/>
    <n v="117560"/>
    <n v="6000000"/>
  </r>
  <r>
    <s v="Copying Beethoven"/>
    <n v="1"/>
    <x v="844"/>
    <s v="Color"/>
    <x v="6"/>
    <s v="English"/>
    <x v="3"/>
    <x v="1"/>
    <s v="Phyllida Law"/>
    <s v="Agnieszka Holland"/>
    <n v="60"/>
    <n v="150"/>
    <n v="238"/>
    <n v="0"/>
    <n v="6.8"/>
    <n v="78"/>
    <n v="104"/>
    <n v="352786"/>
    <n v="11000000"/>
  </r>
  <r>
    <s v="Crank"/>
    <n v="1"/>
    <x v="845"/>
    <s v="Color"/>
    <x v="5"/>
    <s v="English"/>
    <x v="31"/>
    <x v="2"/>
    <s v="Jason Statham"/>
    <s v="Mark Neveldine"/>
    <n v="26000"/>
    <n v="28767"/>
    <n v="83"/>
    <n v="0"/>
    <n v="7"/>
    <n v="170"/>
    <n v="93"/>
    <n v="27829874"/>
    <n v="12000000"/>
  </r>
  <r>
    <s v="Crossover"/>
    <n v="1"/>
    <x v="846"/>
    <s v="Color"/>
    <x v="5"/>
    <s v="English"/>
    <x v="31"/>
    <x v="1"/>
    <s v="Wesley Jonathan"/>
    <s v="Preston A. Whitmore II"/>
    <n v="592"/>
    <n v="2000"/>
    <n v="17"/>
    <n v="244"/>
    <n v="2.1"/>
    <n v="25"/>
    <n v="95"/>
    <n v="7009668"/>
    <n v="5600000"/>
  </r>
  <r>
    <s v="Curious George"/>
    <n v="1"/>
    <x v="847"/>
    <s v="Color"/>
    <x v="0"/>
    <s v="English"/>
    <x v="0"/>
    <x v="0"/>
    <s v="Will Ferrell"/>
    <s v="Matthew O'Callaghan"/>
    <n v="8000"/>
    <n v="11124"/>
    <n v="5"/>
    <n v="624"/>
    <n v="6.6"/>
    <n v="87"/>
    <n v="78"/>
    <n v="58336565"/>
    <n v="50000000"/>
  </r>
  <r>
    <s v="Curse of the Golden Flower"/>
    <n v="1"/>
    <x v="820"/>
    <s v="Color"/>
    <x v="2"/>
    <s v="Mandarin"/>
    <x v="19"/>
    <x v="2"/>
    <s v="Li Gong"/>
    <s v="Yimou Zhang"/>
    <n v="879"/>
    <n v="949"/>
    <n v="611"/>
    <n v="0"/>
    <n v="7"/>
    <n v="189"/>
    <n v="114"/>
    <n v="6565495"/>
    <n v="45000000"/>
  </r>
  <r>
    <s v="Date Movie"/>
    <n v="1"/>
    <x v="848"/>
    <s v="Color"/>
    <x v="1"/>
    <s v="English"/>
    <x v="31"/>
    <x v="1"/>
    <s v="Alyson Hannigan"/>
    <s v="Aaron Seltzer"/>
    <n v="3000"/>
    <n v="6539"/>
    <n v="64"/>
    <n v="806"/>
    <n v="2.7"/>
    <n v="99"/>
    <n v="85"/>
    <n v="48546578"/>
    <n v="20000000"/>
  </r>
  <r>
    <s v="DOA: Dead or Alive"/>
    <n v="1"/>
    <x v="849"/>
    <s v="Color"/>
    <x v="5"/>
    <s v="English"/>
    <x v="0"/>
    <x v="1"/>
    <s v="Steve Howey"/>
    <s v="Corey Yuen"/>
    <n v="826"/>
    <n v="4473"/>
    <n v="23"/>
    <n v="0"/>
    <n v="4.8"/>
    <n v="110"/>
    <n v="87"/>
    <n v="480314"/>
    <n v="21000000"/>
  </r>
  <r>
    <s v="Doogal"/>
    <n v="1"/>
    <x v="850"/>
    <s v="Color"/>
    <x v="0"/>
    <s v="English"/>
    <x v="31"/>
    <x v="0"/>
    <s v="Jimmy Fallon"/>
    <s v="Dave Borthwick"/>
    <n v="787"/>
    <n v="2185"/>
    <n v="3"/>
    <n v="346"/>
    <n v="2.8"/>
    <n v="31"/>
    <n v="77"/>
    <n v="7382993"/>
    <n v="20000000"/>
  </r>
  <r>
    <s v="Dreamgirls"/>
    <n v="1"/>
    <x v="851"/>
    <s v="Color"/>
    <x v="2"/>
    <s v="English"/>
    <x v="0"/>
    <x v="1"/>
    <s v="Loretta Devine"/>
    <s v="Bill Condon"/>
    <n v="912"/>
    <n v="2856"/>
    <n v="386"/>
    <n v="0"/>
    <n v="6.5"/>
    <n v="241"/>
    <n v="130"/>
    <n v="103338338"/>
    <n v="70000000"/>
  </r>
  <r>
    <s v="Eight Below"/>
    <n v="1"/>
    <x v="852"/>
    <s v="Color"/>
    <x v="0"/>
    <s v="English"/>
    <x v="4"/>
    <x v="4"/>
    <s v="Paul Walker"/>
    <s v="Frank Marshall"/>
    <n v="23000"/>
    <n v="24300"/>
    <n v="155"/>
    <n v="11000"/>
    <n v="7.3"/>
    <n v="118"/>
    <n v="120"/>
    <n v="81593527"/>
    <n v="40000000"/>
  </r>
  <r>
    <s v="Employee of the Month"/>
    <n v="1"/>
    <x v="853"/>
    <s v="Color"/>
    <x v="1"/>
    <s v="English"/>
    <x v="0"/>
    <x v="1"/>
    <s v="Dane Cook"/>
    <s v="Greg Coolidge"/>
    <n v="1000"/>
    <n v="4441"/>
    <n v="27"/>
    <n v="0"/>
    <n v="5.5"/>
    <n v="85"/>
    <n v="103"/>
    <n v="28435406"/>
    <n v="12000000"/>
  </r>
  <r>
    <s v="Eragon"/>
    <n v="1"/>
    <x v="854"/>
    <s v="Black and White"/>
    <x v="5"/>
    <s v="English"/>
    <x v="7"/>
    <x v="4"/>
    <s v="Djimon Hounsou"/>
    <s v="Stefen Fangmeier"/>
    <n v="3000"/>
    <n v="4487"/>
    <n v="14"/>
    <n v="0"/>
    <n v="5.0999999999999996"/>
    <n v="170"/>
    <n v="104"/>
    <n v="75030163"/>
    <n v="100000000"/>
  </r>
  <r>
    <s v="Exiled"/>
    <n v="1"/>
    <x v="855"/>
    <s v="Color"/>
    <x v="5"/>
    <s v="Cantonese"/>
    <x v="13"/>
    <x v="2"/>
    <s v="Simon Yam"/>
    <s v="Johnnie To"/>
    <n v="155"/>
    <n v="398"/>
    <n v="143"/>
    <n v="528"/>
    <n v="7.3"/>
    <n v="98"/>
    <n v="110"/>
    <n v="49413"/>
    <n v="35000000"/>
  </r>
  <r>
    <s v="Eye of the Dolphin"/>
    <n v="1"/>
    <x v="856"/>
    <s v="Color"/>
    <x v="1"/>
    <s v="English"/>
    <x v="0"/>
    <x v="1"/>
    <s v="Katharine Ross"/>
    <s v="Michael D. Sellers"/>
    <n v="640"/>
    <n v="1491"/>
    <n v="0"/>
    <n v="140"/>
    <n v="5.7"/>
    <n v="18"/>
    <n v="100"/>
    <n v="71904"/>
    <n v="2500000"/>
  </r>
  <r>
    <s v="Facing the Giants"/>
    <n v="1"/>
    <x v="857"/>
    <s v="Color"/>
    <x v="2"/>
    <s v="English"/>
    <x v="13"/>
    <x v="4"/>
    <s v="Alex Kendrick"/>
    <s v="Alex Kendrick"/>
    <n v="589"/>
    <n v="916"/>
    <n v="589"/>
    <n v="0"/>
    <n v="6.7"/>
    <n v="31"/>
    <n v="111"/>
    <n v="10174663"/>
    <n v="100000"/>
  </r>
  <r>
    <s v="Factory Girl"/>
    <n v="1"/>
    <x v="858"/>
    <s v="Color"/>
    <x v="6"/>
    <s v="English"/>
    <x v="0"/>
    <x v="2"/>
    <s v="Hayden Christensen"/>
    <s v="George Hickenlooper"/>
    <n v="4000"/>
    <n v="6526"/>
    <n v="60"/>
    <n v="3000"/>
    <n v="6.4"/>
    <n v="117"/>
    <n v="99"/>
    <n v="1654367"/>
    <n v="7000000"/>
  </r>
  <r>
    <s v="Failure to Launch"/>
    <n v="1"/>
    <x v="859"/>
    <s v="Color"/>
    <x v="1"/>
    <s v="English"/>
    <x v="13"/>
    <x v="1"/>
    <s v="Bradley Cooper"/>
    <s v="Tom Dey"/>
    <n v="14000"/>
    <n v="37967"/>
    <n v="9"/>
    <n v="2000"/>
    <n v="5.6"/>
    <n v="143"/>
    <n v="95"/>
    <n v="88658172"/>
    <n v="50000000"/>
  </r>
  <r>
    <s v="Fido"/>
    <n v="1"/>
    <x v="860"/>
    <s v="Black and White"/>
    <x v="1"/>
    <s v="English"/>
    <x v="12"/>
    <x v="2"/>
    <s v="Alexia Fast"/>
    <s v="Andrew Currie"/>
    <n v="553"/>
    <n v="786"/>
    <n v="8"/>
    <n v="0"/>
    <n v="6.8"/>
    <n v="140"/>
    <n v="93"/>
    <n v="298110"/>
    <n v="8000000"/>
  </r>
  <r>
    <s v="Final Destination 3"/>
    <n v="1"/>
    <x v="861"/>
    <s v="Color"/>
    <x v="4"/>
    <s v="English"/>
    <x v="3"/>
    <x v="2"/>
    <s v="Chelan Simmons"/>
    <s v="James Wong"/>
    <n v="440"/>
    <n v="2420"/>
    <n v="70"/>
    <n v="0"/>
    <n v="5.8"/>
    <n v="216"/>
    <n v="86"/>
    <n v="54098051"/>
    <n v="25000000"/>
  </r>
  <r>
    <s v="Find Me Guilty"/>
    <n v="1"/>
    <x v="836"/>
    <s v="Color"/>
    <x v="6"/>
    <s v="English"/>
    <x v="3"/>
    <x v="2"/>
    <s v="Peter Dinklage"/>
    <s v="Sidney Lumet"/>
    <n v="22000"/>
    <n v="37606"/>
    <n v="0"/>
    <n v="0"/>
    <n v="7.1"/>
    <n v="94"/>
    <n v="125"/>
    <n v="1172769"/>
    <n v="13000000"/>
  </r>
  <r>
    <s v="Firewall"/>
    <n v="1"/>
    <x v="862"/>
    <s v="Color"/>
    <x v="3"/>
    <s v="English"/>
    <x v="0"/>
    <x v="1"/>
    <s v="Jimmy Bennett"/>
    <s v="Richard Loncraine"/>
    <n v="87000"/>
    <n v="101383"/>
    <n v="12"/>
    <n v="773"/>
    <n v="5.8"/>
    <n v="171"/>
    <n v="105"/>
    <n v="48745150"/>
    <n v="50000000"/>
  </r>
  <r>
    <s v="Flags of Our Fathers"/>
    <n v="1"/>
    <x v="863"/>
    <s v="Color"/>
    <x v="2"/>
    <s v="English"/>
    <x v="13"/>
    <x v="2"/>
    <s v="Paul Walker"/>
    <s v="Clint Eastwood"/>
    <n v="23000"/>
    <n v="24468"/>
    <n v="16000"/>
    <n v="0"/>
    <n v="7.1"/>
    <n v="279"/>
    <n v="135"/>
    <n v="33574332"/>
    <n v="90000000"/>
  </r>
  <r>
    <s v="Flicka"/>
    <n v="1"/>
    <x v="864"/>
    <s v="Color"/>
    <x v="0"/>
    <s v="English"/>
    <x v="0"/>
    <x v="4"/>
    <s v="Alison Lohman"/>
    <s v="Michael Mayer"/>
    <n v="1000"/>
    <n v="3845"/>
    <n v="15"/>
    <n v="1000"/>
    <n v="6.2"/>
    <n v="46"/>
    <n v="95"/>
    <n v="20998709"/>
    <n v="15000000"/>
  </r>
  <r>
    <s v="Flushed Away"/>
    <n v="1"/>
    <x v="865"/>
    <s v="Color"/>
    <x v="0"/>
    <s v="English"/>
    <x v="1"/>
    <x v="4"/>
    <s v="Hugh Jackman"/>
    <s v="David Bowers"/>
    <n v="20000"/>
    <n v="35161"/>
    <n v="42"/>
    <n v="0"/>
    <n v="6.7"/>
    <n v="135"/>
    <n v="85"/>
    <n v="64459316"/>
    <n v="149000000"/>
  </r>
  <r>
    <s v="Flyboys"/>
    <n v="1"/>
    <x v="866"/>
    <s v="Black and White"/>
    <x v="5"/>
    <s v="English"/>
    <x v="1"/>
    <x v="1"/>
    <s v="James Franco"/>
    <s v="Tony Bill"/>
    <n v="11000"/>
    <n v="12634"/>
    <n v="23"/>
    <n v="2000"/>
    <n v="6.6"/>
    <n v="123"/>
    <n v="140"/>
    <n v="13082288"/>
    <n v="60000000"/>
  </r>
  <r>
    <s v="For Your Consideration"/>
    <n v="1"/>
    <x v="867"/>
    <s v="Color"/>
    <x v="1"/>
    <s v="English"/>
    <x v="13"/>
    <x v="1"/>
    <s v="John Michael Higgins"/>
    <s v="Christopher Guest"/>
    <n v="957"/>
    <n v="3535"/>
    <n v="378"/>
    <n v="650"/>
    <n v="6.3"/>
    <n v="144"/>
    <n v="86"/>
    <n v="5542025"/>
    <n v="12000000"/>
  </r>
  <r>
    <s v="Friends with Money"/>
    <n v="1"/>
    <x v="868"/>
    <s v="Color"/>
    <x v="1"/>
    <s v="English"/>
    <x v="0"/>
    <x v="2"/>
    <s v="Greg Germann"/>
    <s v="Nicole Holofcener"/>
    <n v="435"/>
    <n v="1140"/>
    <n v="132"/>
    <n v="515"/>
    <n v="5.9"/>
    <n v="111"/>
    <n v="88"/>
    <n v="13367101"/>
    <n v="6500000"/>
  </r>
  <r>
    <s v="Fur: An Imaginary Portrait of Diane Arbus"/>
    <n v="1"/>
    <x v="869"/>
    <s v="Color"/>
    <x v="6"/>
    <s v="English"/>
    <x v="13"/>
    <x v="2"/>
    <s v="Robert Downey Jr."/>
    <s v="Steven Shainberg"/>
    <n v="21000"/>
    <n v="25173"/>
    <n v="30"/>
    <n v="0"/>
    <n v="6.5"/>
    <n v="105"/>
    <n v="122"/>
    <n v="220914"/>
    <n v="16800000"/>
  </r>
  <r>
    <s v="Gridiron Gang"/>
    <n v="1"/>
    <x v="870"/>
    <s v="Color"/>
    <x v="3"/>
    <s v="English"/>
    <x v="0"/>
    <x v="1"/>
    <s v="Dwayne Johnson"/>
    <s v="Phil Joanou"/>
    <n v="12000"/>
    <n v="15811"/>
    <n v="21"/>
    <n v="0"/>
    <n v="6.9"/>
    <n v="85"/>
    <n v="125"/>
    <n v="38432823"/>
    <n v="30000000"/>
  </r>
  <r>
    <s v="Half Nelson"/>
    <n v="1"/>
    <x v="871"/>
    <s v="Color"/>
    <x v="2"/>
    <s v="English"/>
    <x v="12"/>
    <x v="2"/>
    <s v="Ryan Gosling"/>
    <s v="Ryan Fleck"/>
    <n v="33000"/>
    <n v="33734"/>
    <n v="31"/>
    <n v="0"/>
    <n v="7.2"/>
    <n v="208"/>
    <n v="106"/>
    <n v="2694973"/>
    <n v="700000"/>
  </r>
  <r>
    <s v="Happily N'Ever After"/>
    <n v="1"/>
    <x v="828"/>
    <s v="Color"/>
    <x v="0"/>
    <s v="English"/>
    <x v="31"/>
    <x v="4"/>
    <s v="Sarah Michelle Gellar"/>
    <s v="Paul Bolger"/>
    <n v="4000"/>
    <n v="6863"/>
    <n v="0"/>
    <n v="261"/>
    <n v="4.5"/>
    <n v="93"/>
    <n v="75"/>
    <n v="15519841"/>
    <n v="47000000"/>
  </r>
  <r>
    <s v="Happy Feet"/>
    <n v="1"/>
    <x v="872"/>
    <s v="Color"/>
    <x v="8"/>
    <s v="English"/>
    <x v="0"/>
    <x v="4"/>
    <s v="Robin Williams"/>
    <s v="George Miller"/>
    <n v="49000"/>
    <n v="70996"/>
    <n v="750"/>
    <n v="0"/>
    <n v="6.5"/>
    <n v="206"/>
    <n v="108"/>
    <n v="197992827"/>
    <n v="100000000"/>
  </r>
  <r>
    <s v="Hoot"/>
    <n v="1"/>
    <x v="873"/>
    <s v="Color"/>
    <x v="0"/>
    <s v="English"/>
    <x v="12"/>
    <x v="4"/>
    <s v="Logan Lerman"/>
    <s v="Wil Shriner"/>
    <n v="8000"/>
    <n v="10732"/>
    <n v="6"/>
    <n v="647"/>
    <n v="5.6"/>
    <n v="49"/>
    <n v="91"/>
    <n v="8080116"/>
    <n v="15000000"/>
  </r>
  <r>
    <s v="I Served the King of England"/>
    <n v="1"/>
    <x v="874"/>
    <s v="Color"/>
    <x v="1"/>
    <s v="Czech"/>
    <x v="33"/>
    <x v="2"/>
    <s v="Julia Jentsch"/>
    <s v="JirÃ­ Menzel"/>
    <n v="61"/>
    <n v="92"/>
    <n v="44"/>
    <n v="1000"/>
    <n v="7.4"/>
    <n v="99"/>
    <n v="113"/>
    <n v="617228"/>
    <n v="84450000"/>
  </r>
  <r>
    <s v="I Want Someone to Eat Cheese With"/>
    <n v="1"/>
    <x v="875"/>
    <s v="Color"/>
    <x v="1"/>
    <s v="English"/>
    <x v="0"/>
    <x v="2"/>
    <s v="Jessy Schram"/>
    <s v="Jeff Garlin"/>
    <n v="813"/>
    <n v="2179"/>
    <n v="522"/>
    <n v="0"/>
    <n v="6.2"/>
    <n v="32"/>
    <n v="80"/>
    <n v="194568"/>
    <n v="1500000"/>
  </r>
  <r>
    <s v="Ice Age: The Meltdown"/>
    <n v="1"/>
    <x v="876"/>
    <s v="Color"/>
    <x v="5"/>
    <s v="English"/>
    <x v="12"/>
    <x v="4"/>
    <s v="Denis Leary"/>
    <s v="Carlos Saldanha"/>
    <n v="835"/>
    <n v="1815"/>
    <n v="107"/>
    <n v="0"/>
    <n v="6.9"/>
    <n v="164"/>
    <n v="115"/>
    <n v="195329763"/>
    <n v="80000000"/>
  </r>
  <r>
    <s v="Idlewild"/>
    <n v="1"/>
    <x v="836"/>
    <s v="Color"/>
    <x v="3"/>
    <s v="English"/>
    <x v="0"/>
    <x v="2"/>
    <s v="Cicely Tyson"/>
    <s v="Bryan Barber"/>
    <n v="907"/>
    <n v="3633"/>
    <n v="16"/>
    <n v="489"/>
    <n v="6.2"/>
    <n v="81"/>
    <n v="121"/>
    <n v="12549485"/>
    <n v="15000000"/>
  </r>
  <r>
    <s v="In Her Line of Fire"/>
    <n v="1"/>
    <x v="871"/>
    <s v="Color"/>
    <x v="5"/>
    <s v="English"/>
    <x v="3"/>
    <x v="2"/>
    <s v="David Keith"/>
    <s v="Brian Trenchard-Smith"/>
    <n v="563"/>
    <n v="1284"/>
    <n v="53"/>
    <n v="42"/>
    <n v="4.0999999999999996"/>
    <n v="8"/>
    <n v="88"/>
    <n v="721"/>
    <n v="1000000"/>
  </r>
  <r>
    <s v="Infamous"/>
    <n v="1"/>
    <x v="877"/>
    <s v="Color"/>
    <x v="6"/>
    <s v="English"/>
    <x v="0"/>
    <x v="2"/>
    <s v="Toby Jones"/>
    <s v="Douglas McGrath"/>
    <n v="2000"/>
    <n v="3474"/>
    <n v="41"/>
    <n v="0"/>
    <n v="7.1"/>
    <n v="129"/>
    <n v="118"/>
    <n v="1150403"/>
    <n v="13000000"/>
  </r>
  <r>
    <s v="Inside Man"/>
    <n v="1"/>
    <x v="848"/>
    <s v="Color"/>
    <x v="3"/>
    <s v="English"/>
    <x v="9"/>
    <x v="2"/>
    <s v="Denzel Washington"/>
    <s v="Spike Lee"/>
    <n v="18000"/>
    <n v="19148"/>
    <n v="0"/>
    <n v="0"/>
    <n v="7.6"/>
    <n v="230"/>
    <n v="129"/>
    <n v="88504640"/>
    <n v="45000000"/>
  </r>
  <r>
    <s v="Ira &amp; Abby"/>
    <n v="1"/>
    <x v="861"/>
    <s v="Color"/>
    <x v="1"/>
    <s v="English"/>
    <x v="0"/>
    <x v="2"/>
    <s v="Frances Conroy"/>
    <s v="Robert Cary"/>
    <n v="827"/>
    <n v="3574"/>
    <n v="0"/>
    <n v="360"/>
    <n v="6.5"/>
    <n v="30"/>
    <n v="101"/>
    <n v="220234"/>
    <n v="3500000"/>
  </r>
  <r>
    <s v="Jindabyne"/>
    <n v="1"/>
    <x v="866"/>
    <s v="Color"/>
    <x v="3"/>
    <s v="English"/>
    <x v="9"/>
    <x v="2"/>
    <s v="John Howard"/>
    <s v="Ray Lawrence"/>
    <n v="172"/>
    <n v="378"/>
    <n v="10"/>
    <n v="302"/>
    <n v="6.4"/>
    <n v="75"/>
    <n v="118"/>
    <n v="399879"/>
    <n v="15000000"/>
  </r>
  <r>
    <s v="Journey from the Fall"/>
    <n v="1"/>
    <x v="878"/>
    <s v="Color"/>
    <x v="2"/>
    <s v="Vietnamese"/>
    <x v="0"/>
    <x v="2"/>
    <s v="Long Nguyen"/>
    <s v="Ham Tran"/>
    <n v="51"/>
    <n v="83"/>
    <n v="5"/>
    <n v="100"/>
    <n v="7.4"/>
    <n v="15"/>
    <n v="135"/>
    <n v="638951"/>
    <n v="1592000"/>
  </r>
  <r>
    <s v="Just My Luck"/>
    <n v="1"/>
    <x v="879"/>
    <s v="Color"/>
    <x v="1"/>
    <s v="English"/>
    <x v="31"/>
    <x v="1"/>
    <s v="Samaire Armstrong"/>
    <s v="Donald Petrie"/>
    <n v="806"/>
    <n v="3211"/>
    <n v="80"/>
    <n v="0"/>
    <n v="5.3"/>
    <n v="98"/>
    <n v="103"/>
    <n v="17324744"/>
    <n v="28000000"/>
  </r>
  <r>
    <s v="Kabhi Alvida Naa Kehna"/>
    <n v="1"/>
    <x v="875"/>
    <s v="Color"/>
    <x v="2"/>
    <s v="Hindi"/>
    <x v="7"/>
    <x v="2"/>
    <s v="Shah Rukh Khan"/>
    <s v="Karan Johar"/>
    <n v="8000"/>
    <n v="10822"/>
    <n v="160"/>
    <n v="659"/>
    <n v="6"/>
    <n v="20"/>
    <n v="193"/>
    <n v="3275443"/>
    <n v="700000000"/>
  </r>
  <r>
    <s v="Lady in the Water"/>
    <n v="1"/>
    <x v="880"/>
    <s v="Color"/>
    <x v="2"/>
    <s v="English"/>
    <x v="0"/>
    <x v="1"/>
    <s v="Bryce Dallas Howard"/>
    <s v="M. Night Shyamalan"/>
    <n v="3000"/>
    <n v="5609"/>
    <n v="0"/>
    <n v="0"/>
    <n v="5.6"/>
    <n v="284"/>
    <n v="110"/>
    <n v="42272747"/>
    <n v="70000000"/>
  </r>
  <r>
    <s v="Larry the Cable Guy: Health Inspector"/>
    <n v="1"/>
    <x v="881"/>
    <s v="Color"/>
    <x v="1"/>
    <s v="English"/>
    <x v="7"/>
    <x v="1"/>
    <s v="Thomas F. Wilson"/>
    <s v="Trent Cooper"/>
    <n v="690"/>
    <n v="2135"/>
    <n v="0"/>
    <n v="110"/>
    <n v="3.1"/>
    <n v="37"/>
    <n v="89"/>
    <n v="15655665"/>
    <n v="4000000"/>
  </r>
  <r>
    <s v="Last Holiday"/>
    <n v="1"/>
    <x v="882"/>
    <s v="Color"/>
    <x v="0"/>
    <s v="English"/>
    <x v="0"/>
    <x v="1"/>
    <s v="LL Cool J"/>
    <s v="Wayne Wang"/>
    <n v="1000"/>
    <n v="3757"/>
    <n v="61"/>
    <n v="0"/>
    <n v="6.4"/>
    <n v="99"/>
    <n v="112"/>
    <n v="38360195"/>
    <n v="45000000"/>
  </r>
  <r>
    <s v="Letters from Iwo Jima"/>
    <n v="1"/>
    <x v="883"/>
    <s v="Color"/>
    <x v="2"/>
    <s v="Japanese"/>
    <x v="7"/>
    <x v="2"/>
    <s v="Yuki Matsuzaki"/>
    <s v="Clint Eastwood"/>
    <n v="378"/>
    <n v="751"/>
    <n v="16000"/>
    <n v="5000"/>
    <n v="7.9"/>
    <n v="251"/>
    <n v="141"/>
    <n v="13753931"/>
    <n v="19000000"/>
  </r>
  <r>
    <s v="Little Children"/>
    <n v="1"/>
    <x v="884"/>
    <s v="Color"/>
    <x v="2"/>
    <s v="English"/>
    <x v="0"/>
    <x v="2"/>
    <s v="Kate Winslet"/>
    <s v="Todd Field"/>
    <n v="14000"/>
    <n v="15337"/>
    <n v="143"/>
    <n v="5000"/>
    <n v="7.6"/>
    <n v="251"/>
    <n v="137"/>
    <n v="5459824"/>
    <n v="26000000"/>
  </r>
  <r>
    <s v="Little Miss Sunshine"/>
    <n v="1"/>
    <x v="835"/>
    <s v="Color"/>
    <x v="1"/>
    <s v="English"/>
    <x v="7"/>
    <x v="2"/>
    <s v="Steve Carell"/>
    <s v="Jonathan Dayton"/>
    <n v="7000"/>
    <n v="7227"/>
    <n v="36"/>
    <n v="15000"/>
    <n v="7.9"/>
    <n v="270"/>
    <n v="101"/>
    <n v="59889948"/>
    <n v="8000000"/>
  </r>
  <r>
    <s v="Littleman"/>
    <n v="1"/>
    <x v="885"/>
    <s v="Color"/>
    <x v="1"/>
    <s v="English"/>
    <x v="7"/>
    <x v="1"/>
    <s v="Chazz Palminteri"/>
    <s v="Keenen Ivory Wayans"/>
    <n v="979"/>
    <n v="6334"/>
    <n v="322"/>
    <n v="0"/>
    <n v="4.3"/>
    <n v="78"/>
    <n v="98"/>
    <n v="58255287"/>
    <n v="64000000"/>
  </r>
  <r>
    <s v="Love's Abiding Joy"/>
    <n v="1"/>
    <x v="831"/>
    <s v="Color"/>
    <x v="2"/>
    <m/>
    <x v="0"/>
    <x v="4"/>
    <s v="William Morgan Sheppard"/>
    <s v="Michael Landon Jr."/>
    <n v="702"/>
    <n v="2715"/>
    <n v="84"/>
    <n v="76"/>
    <n v="7.2"/>
    <n v="5"/>
    <n v="87"/>
    <n v="252726"/>
    <n v="3000000"/>
  </r>
  <r>
    <s v="Lucky Number Slevin"/>
    <n v="1"/>
    <x v="882"/>
    <s v="Color"/>
    <x v="3"/>
    <s v="English"/>
    <x v="3"/>
    <x v="2"/>
    <s v="Bruce Willis"/>
    <s v="Paul McGuigan"/>
    <n v="13000"/>
    <n v="26451"/>
    <n v="118"/>
    <n v="10000"/>
    <n v="7.8"/>
    <n v="202"/>
    <n v="110"/>
    <n v="22494487"/>
    <n v="27000000"/>
  </r>
  <r>
    <s v="Madea's Family Reunion"/>
    <n v="1"/>
    <x v="854"/>
    <s v="Color"/>
    <x v="1"/>
    <s v="English"/>
    <x v="31"/>
    <x v="1"/>
    <s v="Boris Kodjoe"/>
    <s v="Tyler Perry"/>
    <n v="1000"/>
    <n v="5264"/>
    <n v="0"/>
    <n v="676"/>
    <n v="5"/>
    <n v="46"/>
    <n v="107"/>
    <n v="63231524"/>
    <n v="6000000"/>
  </r>
  <r>
    <s v="Man of the Year"/>
    <n v="1"/>
    <x v="879"/>
    <s v="Color"/>
    <x v="1"/>
    <s v="English"/>
    <x v="0"/>
    <x v="1"/>
    <s v="Robin Williams"/>
    <s v="Barry Levinson"/>
    <n v="49000"/>
    <n v="52571"/>
    <n v="272"/>
    <n v="0"/>
    <n v="6.2"/>
    <n v="111"/>
    <n v="115"/>
    <n v="37442180"/>
    <n v="20000000"/>
  </r>
  <r>
    <s v="Marie Antoinette"/>
    <n v="1"/>
    <x v="886"/>
    <s v="Color"/>
    <x v="6"/>
    <s v="English"/>
    <x v="0"/>
    <x v="1"/>
    <s v="Kirsten Dunst"/>
    <s v="Sofia Coppola"/>
    <n v="4000"/>
    <n v="7243"/>
    <n v="0"/>
    <n v="0"/>
    <n v="6.4"/>
    <n v="260"/>
    <n v="123"/>
    <n v="15962471"/>
    <n v="40000000"/>
  </r>
  <r>
    <s v="Miss Potter"/>
    <n v="1"/>
    <x v="887"/>
    <s v="Color"/>
    <x v="6"/>
    <s v="English"/>
    <x v="1"/>
    <x v="4"/>
    <s v="Emily Watson"/>
    <s v="Chris Noonan"/>
    <n v="876"/>
    <n v="1518"/>
    <n v="108"/>
    <n v="0"/>
    <n v="7"/>
    <n v="124"/>
    <n v="88"/>
    <n v="2975649"/>
    <n v="30000000"/>
  </r>
  <r>
    <s v="Mission: Impossible III"/>
    <n v="1"/>
    <x v="888"/>
    <s v="Color"/>
    <x v="5"/>
    <s v="English"/>
    <x v="31"/>
    <x v="1"/>
    <s v="Philip Seymour Hoffman"/>
    <s v="J.J. Abrams"/>
    <n v="22000"/>
    <n v="34817"/>
    <n v="14000"/>
    <n v="0"/>
    <n v="6.9"/>
    <n v="310"/>
    <n v="124"/>
    <n v="133382309"/>
    <n v="150000000"/>
  </r>
  <r>
    <s v="Monster House"/>
    <n v="1"/>
    <x v="889"/>
    <s v="Color"/>
    <x v="8"/>
    <s v="English"/>
    <x v="4"/>
    <x v="4"/>
    <s v="Steve Buscemi"/>
    <s v="Gil Kenan"/>
    <n v="12000"/>
    <n v="17299"/>
    <n v="27"/>
    <n v="0"/>
    <n v="6.6"/>
    <n v="190"/>
    <n v="91"/>
    <n v="73661010"/>
    <n v="75000000"/>
  </r>
  <r>
    <s v="My Super Ex-Girlfriend"/>
    <n v="1"/>
    <x v="890"/>
    <s v="Color"/>
    <x v="1"/>
    <s v="English"/>
    <x v="0"/>
    <x v="1"/>
    <s v="Rainn Wilson"/>
    <s v="Ivan Reitman"/>
    <n v="973"/>
    <n v="2737"/>
    <n v="425"/>
    <n v="1000"/>
    <n v="5.0999999999999996"/>
    <n v="147"/>
    <n v="95"/>
    <n v="22526144"/>
    <n v="30000000"/>
  </r>
  <r>
    <s v="Nacho Libre"/>
    <n v="1"/>
    <x v="853"/>
    <s v="Color"/>
    <x v="1"/>
    <s v="English"/>
    <x v="3"/>
    <x v="4"/>
    <s v="Ana de la Reguera"/>
    <s v="Jared Hess"/>
    <n v="678"/>
    <n v="1729"/>
    <n v="100"/>
    <n v="0"/>
    <n v="5.7"/>
    <n v="163"/>
    <n v="92"/>
    <n v="80197993"/>
    <n v="32000000"/>
  </r>
  <r>
    <s v="Night at the Museum"/>
    <n v="1"/>
    <x v="891"/>
    <s v="Color"/>
    <x v="5"/>
    <s v="English"/>
    <x v="7"/>
    <x v="4"/>
    <s v="Robin Williams"/>
    <s v="Shawn Levy"/>
    <n v="49000"/>
    <n v="55486"/>
    <n v="189"/>
    <n v="3000"/>
    <n v="6.4"/>
    <n v="179"/>
    <n v="108"/>
    <n v="250863268"/>
    <n v="110000000"/>
  </r>
  <r>
    <s v="Notes on a Scandal"/>
    <n v="1"/>
    <x v="892"/>
    <s v="Color"/>
    <x v="3"/>
    <s v="English"/>
    <x v="1"/>
    <x v="2"/>
    <s v="Phil Davis"/>
    <s v="Richard Eyre"/>
    <n v="386"/>
    <n v="646"/>
    <n v="14"/>
    <n v="0"/>
    <n v="7.4"/>
    <n v="220"/>
    <n v="92"/>
    <n v="17508670"/>
    <n v="15000000"/>
  </r>
  <r>
    <s v="Old Joy"/>
    <n v="1"/>
    <x v="829"/>
    <s v="Color"/>
    <x v="2"/>
    <s v="English"/>
    <x v="0"/>
    <x v="5"/>
    <s v="Daniel London"/>
    <s v="Kelly Reichardt"/>
    <n v="52"/>
    <n v="132"/>
    <n v="129"/>
    <n v="594"/>
    <n v="6.7"/>
    <n v="88"/>
    <n v="76"/>
    <n v="255352"/>
    <n v="300000"/>
  </r>
  <r>
    <s v="Once in a Lifetime: The Extraordinary Story of the New York Cosmos"/>
    <n v="1"/>
    <x v="887"/>
    <s v="Color"/>
    <x v="9"/>
    <s v="English"/>
    <x v="1"/>
    <x v="1"/>
    <s v="PelÃ©"/>
    <s v="Paul Crowder"/>
    <n v="102"/>
    <n v="118"/>
    <n v="10"/>
    <n v="587"/>
    <n v="7.3"/>
    <n v="40"/>
    <n v="97"/>
    <n v="144431"/>
    <n v="1000000"/>
  </r>
  <r>
    <s v="One Night with the King"/>
    <n v="1"/>
    <x v="893"/>
    <s v="Color"/>
    <x v="6"/>
    <s v="English"/>
    <x v="7"/>
    <x v="4"/>
    <s v="James Callis"/>
    <s v="Michael O. Sajbel"/>
    <n v="541"/>
    <n v="908"/>
    <n v="6"/>
    <n v="0"/>
    <n v="6.3"/>
    <n v="36"/>
    <n v="123"/>
    <n v="13391174"/>
    <n v="20000000"/>
  </r>
  <r>
    <s v="One to Another"/>
    <n v="1"/>
    <x v="877"/>
    <s v="Color"/>
    <x v="2"/>
    <s v="French"/>
    <x v="4"/>
    <x v="5"/>
    <s v="Karl E. Landler"/>
    <s v="Pascal Arnold"/>
    <n v="533"/>
    <n v="1082"/>
    <n v="0"/>
    <n v="104"/>
    <n v="5.8"/>
    <n v="14"/>
    <n v="95"/>
    <n v="18435"/>
    <n v="1400000"/>
  </r>
  <r>
    <s v="Opal Dream"/>
    <n v="1"/>
    <x v="894"/>
    <s v="Color"/>
    <x v="2"/>
    <s v="English"/>
    <x v="9"/>
    <x v="4"/>
    <s v="Jacqueline McKenzie"/>
    <s v="Peter Cattaneo"/>
    <n v="185"/>
    <n v="299"/>
    <n v="11"/>
    <n v="135"/>
    <n v="6.6"/>
    <n v="24"/>
    <n v="86"/>
    <n v="13751"/>
    <n v="11400000"/>
  </r>
  <r>
    <s v="Open Season"/>
    <n v="1"/>
    <x v="895"/>
    <s v="Color"/>
    <x v="0"/>
    <s v="English"/>
    <x v="0"/>
    <x v="4"/>
    <s v="Jon Favreau"/>
    <s v="Roger Allers"/>
    <n v="4000"/>
    <n v="6081"/>
    <n v="28"/>
    <n v="863"/>
    <n v="6.2"/>
    <n v="107"/>
    <n v="83"/>
    <n v="84303558"/>
    <n v="85000000"/>
  </r>
  <r>
    <s v="Over the Hedge"/>
    <n v="1"/>
    <x v="896"/>
    <s v="Color"/>
    <x v="0"/>
    <s v="English"/>
    <x v="0"/>
    <x v="4"/>
    <s v="Bruce Willis"/>
    <s v="Tim Johnson"/>
    <n v="13000"/>
    <n v="22813"/>
    <n v="12"/>
    <n v="0"/>
    <n v="6.8"/>
    <n v="166"/>
    <n v="83"/>
    <n v="155019340"/>
    <n v="80000000"/>
  </r>
  <r>
    <s v="Pan's Labyrinth"/>
    <n v="1"/>
    <x v="897"/>
    <s v="Color"/>
    <x v="2"/>
    <s v="Spanish"/>
    <x v="20"/>
    <x v="2"/>
    <s v="Ivana Baquero"/>
    <s v="Guillermo del Toro"/>
    <n v="634"/>
    <n v="1322"/>
    <n v="0"/>
    <n v="27000"/>
    <n v="8.1999999999999993"/>
    <n v="406"/>
    <n v="112"/>
    <n v="37623143"/>
    <n v="13500000"/>
  </r>
  <r>
    <s v="Paris, je t'aime"/>
    <n v="1"/>
    <x v="898"/>
    <s v="Color"/>
    <x v="1"/>
    <s v="French"/>
    <x v="4"/>
    <x v="2"/>
    <s v="Steve Buscemi"/>
    <s v="Olivier Assayas"/>
    <n v="12000"/>
    <n v="13208"/>
    <n v="107"/>
    <n v="0"/>
    <n v="7.3"/>
    <n v="165"/>
    <n v="120"/>
    <n v="4857376"/>
    <n v="13000000"/>
  </r>
  <r>
    <s v="Peaceful Warrior"/>
    <n v="1"/>
    <x v="899"/>
    <s v="Color"/>
    <x v="2"/>
    <s v="English"/>
    <x v="3"/>
    <x v="1"/>
    <s v="Scott Mechlowicz"/>
    <s v="Victor Salva"/>
    <n v="634"/>
    <n v="2673"/>
    <n v="108"/>
    <n v="0"/>
    <n v="7.3"/>
    <n v="44"/>
    <n v="120"/>
    <n v="1055654"/>
    <n v="10000000"/>
  </r>
  <r>
    <s v="Perfume: The Story of a Murderer"/>
    <n v="1"/>
    <x v="900"/>
    <s v="Color"/>
    <x v="3"/>
    <s v="English"/>
    <x v="3"/>
    <x v="2"/>
    <s v="Michael Smiley"/>
    <s v="Tom Tykwer"/>
    <n v="177"/>
    <n v="253"/>
    <n v="670"/>
    <n v="26000"/>
    <n v="7.5"/>
    <n v="226"/>
    <n v="147"/>
    <n v="2208939"/>
    <n v="50000000"/>
  </r>
  <r>
    <s v="Phat Girlz"/>
    <n v="1"/>
    <x v="860"/>
    <s v="Color"/>
    <x v="1"/>
    <s v="English"/>
    <x v="0"/>
    <x v="1"/>
    <s v="Mo'Nique"/>
    <s v="Nnegest LikkÃ©"/>
    <n v="939"/>
    <n v="2321"/>
    <n v="18"/>
    <n v="837"/>
    <n v="3"/>
    <n v="37"/>
    <n v="99"/>
    <n v="7059537"/>
    <n v="3000000"/>
  </r>
  <r>
    <s v="Pirates of the Caribbean: Dead Man's Chest"/>
    <n v="1"/>
    <x v="901"/>
    <s v="Color"/>
    <x v="5"/>
    <s v="English"/>
    <x v="19"/>
    <x v="1"/>
    <s v="Johnny Depp"/>
    <s v="Gore Verbinski"/>
    <n v="40000"/>
    <n v="48486"/>
    <n v="563"/>
    <n v="5000"/>
    <n v="7.3"/>
    <n v="313"/>
    <n v="151"/>
    <n v="423032628"/>
    <n v="225000000"/>
  </r>
  <r>
    <s v="Poseidon"/>
    <n v="1"/>
    <x v="857"/>
    <s v="Color"/>
    <x v="5"/>
    <s v="English"/>
    <x v="12"/>
    <x v="1"/>
    <s v="Jimmy Bennett"/>
    <s v="Wolfgang Petersen"/>
    <n v="87000"/>
    <n v="92456"/>
    <n v="249"/>
    <n v="0"/>
    <n v="5.6"/>
    <n v="231"/>
    <n v="98"/>
    <n v="60655503"/>
    <n v="160000000"/>
  </r>
  <r>
    <s v="Poultrygeist: Night of the Chicken Dead"/>
    <n v="1"/>
    <x v="878"/>
    <s v="Color"/>
    <x v="1"/>
    <s v="English"/>
    <x v="0"/>
    <x v="5"/>
    <s v="John Karyus"/>
    <s v="Lloyd Kaufman"/>
    <n v="907"/>
    <n v="1411"/>
    <n v="365"/>
    <n v="0"/>
    <n v="6.2"/>
    <n v="88"/>
    <n v="103"/>
    <n v="23000"/>
    <n v="500000"/>
  </r>
  <r>
    <s v="Pulse"/>
    <n v="1"/>
    <x v="902"/>
    <s v="Color"/>
    <x v="2"/>
    <s v="English"/>
    <x v="7"/>
    <x v="1"/>
    <s v="Ian Somerhalder"/>
    <s v="Jim Sonzero"/>
    <n v="16000"/>
    <n v="19952"/>
    <n v="2"/>
    <n v="0"/>
    <n v="4.7"/>
    <n v="148"/>
    <n v="90"/>
    <n v="20259297"/>
    <n v="20000000"/>
  </r>
  <r>
    <s v="QuinceaÃ±era"/>
    <n v="1"/>
    <x v="903"/>
    <s v="Color"/>
    <x v="2"/>
    <s v="Spanish"/>
    <x v="3"/>
    <x v="2"/>
    <s v="Emily Rios"/>
    <s v="Richard Glatzer"/>
    <n v="231"/>
    <n v="771"/>
    <n v="25"/>
    <n v="426"/>
    <n v="7.1"/>
    <n v="69"/>
    <n v="90"/>
    <n v="1689999"/>
    <n v="400000"/>
  </r>
  <r>
    <s v="Renaissance"/>
    <n v="1"/>
    <x v="848"/>
    <s v="Color"/>
    <x v="5"/>
    <s v="English"/>
    <x v="4"/>
    <x v="2"/>
    <s v="Romola Garai"/>
    <s v="Christian Volckman"/>
    <n v="805"/>
    <n v="1185"/>
    <n v="2"/>
    <n v="0"/>
    <n v="6.7"/>
    <n v="112"/>
    <n v="105"/>
    <n v="63260"/>
    <n v="14000000"/>
  </r>
  <r>
    <s v="Rescue Dawn"/>
    <n v="1"/>
    <x v="904"/>
    <s v="Color"/>
    <x v="0"/>
    <s v="English"/>
    <x v="0"/>
    <x v="1"/>
    <s v="Christian Bale"/>
    <s v="Werner Herzog"/>
    <n v="23000"/>
    <n v="24270"/>
    <n v="0"/>
    <n v="0"/>
    <n v="7.3"/>
    <n v="198"/>
    <n v="120"/>
    <n v="5484375"/>
    <n v="10000000"/>
  </r>
  <r>
    <s v="Rocky Balboa"/>
    <n v="1"/>
    <x v="905"/>
    <s v="Color"/>
    <x v="2"/>
    <s v="English"/>
    <x v="0"/>
    <x v="4"/>
    <s v="Sylvester Stallone"/>
    <s v="Sylvester Stallone"/>
    <n v="13000"/>
    <n v="15111"/>
    <n v="13000"/>
    <n v="0"/>
    <n v="7.2"/>
    <n v="285"/>
    <n v="139"/>
    <n v="70269171"/>
    <n v="24000000"/>
  </r>
  <r>
    <s v="Running Scared"/>
    <n v="1"/>
    <x v="906"/>
    <s v="Color"/>
    <x v="5"/>
    <s v="English"/>
    <x v="3"/>
    <x v="2"/>
    <s v="Paul Walker"/>
    <s v="Wayne Kramer"/>
    <n v="23000"/>
    <n v="27381"/>
    <n v="47"/>
    <n v="0"/>
    <n v="7.4"/>
    <n v="157"/>
    <n v="122"/>
    <n v="6855137"/>
    <n v="17000000"/>
  </r>
  <r>
    <s v="Running with Scissors"/>
    <n v="1"/>
    <x v="907"/>
    <s v="Color"/>
    <x v="1"/>
    <s v="English"/>
    <x v="0"/>
    <x v="2"/>
    <s v="Jill Clayburgh"/>
    <s v="Ryan Murphy"/>
    <n v="433"/>
    <n v="1291"/>
    <n v="708"/>
    <n v="0"/>
    <n v="6.2"/>
    <n v="132"/>
    <n v="122"/>
    <n v="6754898"/>
    <n v="12000000"/>
  </r>
  <r>
    <s v="Saw III"/>
    <n v="1"/>
    <x v="908"/>
    <s v="Color"/>
    <x v="4"/>
    <s v="English"/>
    <x v="4"/>
    <x v="2"/>
    <s v="Costas Mandylor"/>
    <s v="Darren Lynn Bousman"/>
    <n v="723"/>
    <n v="3189"/>
    <n v="163"/>
    <n v="0"/>
    <n v="6.2"/>
    <n v="210"/>
    <n v="121"/>
    <n v="80150343"/>
    <n v="10000000"/>
  </r>
  <r>
    <s v="Scary Movie 4"/>
    <n v="1"/>
    <x v="909"/>
    <s v="Color"/>
    <x v="1"/>
    <s v="English"/>
    <x v="0"/>
    <x v="1"/>
    <s v="Beau Mirchoff"/>
    <s v="David Zucker"/>
    <n v="2000"/>
    <n v="5855"/>
    <n v="119"/>
    <n v="1000"/>
    <n v="5.0999999999999996"/>
    <n v="151"/>
    <n v="89"/>
    <n v="90703745"/>
    <n v="45000000"/>
  </r>
  <r>
    <s v="School for Scoundrels"/>
    <n v="1"/>
    <x v="910"/>
    <s v="Color"/>
    <x v="1"/>
    <s v="English"/>
    <x v="13"/>
    <x v="1"/>
    <s v="Jon Heder"/>
    <s v="Todd Phillips"/>
    <n v="970"/>
    <n v="4374"/>
    <n v="480"/>
    <n v="484"/>
    <n v="5.9"/>
    <n v="110"/>
    <n v="108"/>
    <n v="17803796"/>
    <n v="20000000"/>
  </r>
  <r>
    <s v="Scoop"/>
    <n v="1"/>
    <x v="911"/>
    <s v="Color"/>
    <x v="1"/>
    <s v="English"/>
    <x v="1"/>
    <x v="1"/>
    <s v="Scarlett Johansson"/>
    <s v="Woody Allen"/>
    <n v="19000"/>
    <n v="20132"/>
    <n v="11000"/>
    <n v="0"/>
    <n v="6.7"/>
    <n v="177"/>
    <n v="96"/>
    <n v="10515579"/>
    <n v="4000000"/>
  </r>
  <r>
    <s v="Severance"/>
    <n v="1"/>
    <x v="912"/>
    <s v="Color"/>
    <x v="1"/>
    <s v="English"/>
    <x v="1"/>
    <x v="2"/>
    <s v="Danny Dyer"/>
    <s v="Christopher Smith"/>
    <n v="798"/>
    <n v="2217"/>
    <n v="76"/>
    <n v="0"/>
    <n v="6.6"/>
    <n v="200"/>
    <n v="90"/>
    <n v="136432"/>
    <n v="5000000"/>
  </r>
  <r>
    <s v="Sherrybaby"/>
    <n v="1"/>
    <x v="913"/>
    <s v="Color"/>
    <x v="2"/>
    <s v="English"/>
    <x v="1"/>
    <x v="2"/>
    <s v="Brad William Henke"/>
    <s v="Laurie Collyer"/>
    <n v="363"/>
    <n v="774"/>
    <n v="38"/>
    <n v="474"/>
    <n v="6.6"/>
    <n v="78"/>
    <n v="96"/>
    <n v="198407"/>
    <n v="2000000"/>
  </r>
  <r>
    <s v="She's the Man"/>
    <n v="1"/>
    <x v="914"/>
    <s v="Color"/>
    <x v="1"/>
    <s v="English"/>
    <x v="0"/>
    <x v="1"/>
    <s v="Channing Tatum"/>
    <s v="Andy Fickman"/>
    <n v="17000"/>
    <n v="20109"/>
    <n v="99"/>
    <n v="0"/>
    <n v="6.4"/>
    <n v="91"/>
    <n v="105"/>
    <n v="33687630"/>
    <n v="20000000"/>
  </r>
  <r>
    <s v="Shortbus"/>
    <n v="1"/>
    <x v="915"/>
    <s v="Color"/>
    <x v="1"/>
    <s v="English"/>
    <x v="7"/>
    <x v="5"/>
    <s v="Sook-Yin Lee"/>
    <s v="John Cameron Mitchell"/>
    <n v="71"/>
    <n v="226"/>
    <n v="263"/>
    <n v="0"/>
    <n v="6.5"/>
    <n v="160"/>
    <n v="101"/>
    <n v="1984378"/>
    <n v="2000000"/>
  </r>
  <r>
    <s v="Silent Hill"/>
    <n v="1"/>
    <x v="916"/>
    <s v="Color"/>
    <x v="0"/>
    <s v="English"/>
    <x v="12"/>
    <x v="2"/>
    <s v="Radha Mitchell"/>
    <s v="Christophe Gans"/>
    <n v="992"/>
    <n v="1933"/>
    <n v="50"/>
    <n v="0"/>
    <n v="6.6"/>
    <n v="267"/>
    <n v="132"/>
    <n v="46982632"/>
    <n v="50000000"/>
  </r>
  <r>
    <s v="Slither"/>
    <n v="1"/>
    <x v="917"/>
    <s v="Color"/>
    <x v="1"/>
    <s v="English"/>
    <x v="12"/>
    <x v="2"/>
    <s v="Dustin Milligan"/>
    <s v="James Gunn"/>
    <n v="499"/>
    <n v="1120"/>
    <n v="571"/>
    <n v="0"/>
    <n v="6.5"/>
    <n v="251"/>
    <n v="95"/>
    <n v="7774730"/>
    <n v="15500000"/>
  </r>
  <r>
    <s v="Smokin' Aces"/>
    <n v="1"/>
    <x v="918"/>
    <s v="Color"/>
    <x v="5"/>
    <s v="English"/>
    <x v="1"/>
    <x v="2"/>
    <s v="Ryan Reynolds"/>
    <s v="Joe Carnahan"/>
    <n v="16000"/>
    <n v="19410"/>
    <n v="248"/>
    <n v="3000"/>
    <n v="6.7"/>
    <n v="186"/>
    <n v="109"/>
    <n v="35635046"/>
    <n v="17000000"/>
  </r>
  <r>
    <s v="Snakes on a Plane"/>
    <n v="1"/>
    <x v="919"/>
    <s v="Color"/>
    <x v="5"/>
    <s v="English"/>
    <x v="3"/>
    <x v="2"/>
    <s v="Lin Shaye"/>
    <s v="David R. Ellis"/>
    <n v="852"/>
    <n v="2604"/>
    <n v="160"/>
    <n v="4000"/>
    <n v="5.6"/>
    <n v="285"/>
    <n v="105"/>
    <n v="34014398"/>
    <n v="33000000"/>
  </r>
  <r>
    <s v="Southland Tales"/>
    <n v="1"/>
    <x v="920"/>
    <s v="Color"/>
    <x v="1"/>
    <s v="English"/>
    <x v="4"/>
    <x v="2"/>
    <s v="Janeane Garofalo"/>
    <s v="Richard Kelly"/>
    <n v="1000"/>
    <n v="2340"/>
    <n v="219"/>
    <n v="0"/>
    <n v="5.5"/>
    <n v="173"/>
    <n v="160"/>
    <n v="273420"/>
    <n v="17000000"/>
  </r>
  <r>
    <s v="Special"/>
    <n v="1"/>
    <x v="921"/>
    <s v="Color"/>
    <x v="1"/>
    <s v="English"/>
    <x v="0"/>
    <x v="2"/>
    <s v="Michael Rapaport"/>
    <s v="Hal Haberman"/>
    <n v="975"/>
    <n v="2694"/>
    <n v="0"/>
    <n v="0"/>
    <n v="6.9"/>
    <n v="56"/>
    <n v="81"/>
    <n v="6387"/>
    <n v="1000000"/>
  </r>
  <r>
    <s v="Stay Alive"/>
    <n v="1"/>
    <x v="922"/>
    <s v="Color"/>
    <x v="4"/>
    <s v="English"/>
    <x v="7"/>
    <x v="1"/>
    <s v="Adam Goldberg"/>
    <s v="William Brent Bell"/>
    <n v="1000"/>
    <n v="3590"/>
    <n v="19"/>
    <n v="0"/>
    <n v="5.0999999999999996"/>
    <n v="112"/>
    <n v="75"/>
    <n v="23078294"/>
    <n v="9000000"/>
  </r>
  <r>
    <s v="Step Up"/>
    <n v="1"/>
    <x v="923"/>
    <s v="Color"/>
    <x v="3"/>
    <s v="English"/>
    <x v="0"/>
    <x v="1"/>
    <s v="Channing Tatum"/>
    <s v="Anne Fletcher"/>
    <n v="17000"/>
    <n v="21380"/>
    <n v="98"/>
    <n v="0"/>
    <n v="6.5"/>
    <n v="107"/>
    <n v="104"/>
    <n v="65269010"/>
    <n v="12000000"/>
  </r>
  <r>
    <s v="Stranger Than Fiction"/>
    <n v="1"/>
    <x v="924"/>
    <s v="Color"/>
    <x v="1"/>
    <s v="English"/>
    <x v="7"/>
    <x v="1"/>
    <s v="Will Ferrell"/>
    <s v="Marc Forster"/>
    <n v="8000"/>
    <n v="8362"/>
    <n v="395"/>
    <n v="13000"/>
    <n v="7.6"/>
    <n v="253"/>
    <n v="113"/>
    <n v="40137776"/>
    <n v="38000000"/>
  </r>
  <r>
    <s v="Superman Returns"/>
    <n v="1"/>
    <x v="925"/>
    <s v="Color"/>
    <x v="5"/>
    <s v="English"/>
    <x v="0"/>
    <x v="1"/>
    <s v="Kevin Spacey"/>
    <s v="Bryan Singer"/>
    <n v="18000"/>
    <n v="29991"/>
    <n v="0"/>
    <n v="0"/>
    <n v="6.1"/>
    <n v="434"/>
    <n v="169"/>
    <n v="200069408"/>
    <n v="209000000"/>
  </r>
  <r>
    <s v="Take the Lead"/>
    <n v="1"/>
    <x v="926"/>
    <s v="Color"/>
    <x v="2"/>
    <s v="English"/>
    <x v="7"/>
    <x v="1"/>
    <s v="Alfre Woodard"/>
    <s v="Liz Friedlander"/>
    <n v="1000"/>
    <n v="3797"/>
    <n v="3"/>
    <n v="0"/>
    <n v="6.7"/>
    <n v="101"/>
    <n v="118"/>
    <n v="34703228"/>
    <n v="30000000"/>
  </r>
  <r>
    <s v="Talladega Nights: The Ballad of Ricky Bobby"/>
    <n v="1"/>
    <x v="927"/>
    <s v="Color"/>
    <x v="5"/>
    <s v="English"/>
    <x v="12"/>
    <x v="1"/>
    <s v="Will Ferrell"/>
    <s v="Adam McKay"/>
    <n v="8000"/>
    <n v="12410"/>
    <n v="285"/>
    <n v="0"/>
    <n v="6.6"/>
    <n v="164"/>
    <n v="122"/>
    <n v="148213377"/>
    <n v="73000000"/>
  </r>
  <r>
    <s v="The Ant Bully"/>
    <n v="1"/>
    <x v="846"/>
    <s v="Color"/>
    <x v="0"/>
    <s v="English"/>
    <x v="0"/>
    <x v="4"/>
    <s v="Nicolas Cage"/>
    <s v="John A. Davis"/>
    <n v="12000"/>
    <n v="33822"/>
    <n v="8"/>
    <n v="593"/>
    <n v="5.9"/>
    <n v="105"/>
    <n v="88"/>
    <n v="28133159"/>
    <n v="50000000"/>
  </r>
  <r>
    <s v="The Astronaut Farmer"/>
    <n v="1"/>
    <x v="928"/>
    <s v="Color"/>
    <x v="0"/>
    <s v="English"/>
    <x v="12"/>
    <x v="4"/>
    <s v="J.K. Simmons"/>
    <s v="Michael Polish"/>
    <n v="24000"/>
    <n v="27806"/>
    <n v="35"/>
    <n v="862"/>
    <n v="6.3"/>
    <n v="113"/>
    <n v="104"/>
    <n v="10996440"/>
    <n v="13000000"/>
  </r>
  <r>
    <s v="The Benchwarmers"/>
    <n v="1"/>
    <x v="929"/>
    <s v="Color"/>
    <x v="1"/>
    <s v="English"/>
    <x v="0"/>
    <x v="1"/>
    <s v="Jon Lovitz"/>
    <s v="Dennis Dugan"/>
    <n v="11000"/>
    <n v="13125"/>
    <n v="221"/>
    <n v="0"/>
    <n v="5.6"/>
    <n v="90"/>
    <n v="75"/>
    <n v="57651794"/>
    <n v="33000000"/>
  </r>
  <r>
    <s v="The Black Dahlia"/>
    <n v="1"/>
    <x v="930"/>
    <s v="Color"/>
    <x v="3"/>
    <s v="English"/>
    <x v="3"/>
    <x v="2"/>
    <s v="Scarlett Johansson"/>
    <s v="Brian De Palma"/>
    <n v="19000"/>
    <n v="22833"/>
    <n v="0"/>
    <n v="0"/>
    <n v="5.6"/>
    <n v="240"/>
    <n v="121"/>
    <n v="22518325"/>
    <n v="50000000"/>
  </r>
  <r>
    <s v="The Break-Up"/>
    <n v="1"/>
    <x v="931"/>
    <s v="Color"/>
    <x v="1"/>
    <s v="English"/>
    <x v="0"/>
    <x v="1"/>
    <s v="Jon Favreau"/>
    <s v="Peyton Reed"/>
    <n v="4000"/>
    <n v="8315"/>
    <n v="235"/>
    <n v="0"/>
    <n v="5.8"/>
    <n v="183"/>
    <n v="106"/>
    <n v="118683135"/>
    <n v="52000000"/>
  </r>
  <r>
    <s v="The Bubble"/>
    <n v="1"/>
    <x v="932"/>
    <s v="Color"/>
    <x v="1"/>
    <s v="Hebrew"/>
    <x v="34"/>
    <x v="5"/>
    <s v="Ohad Knoller"/>
    <s v="Eytan Fox"/>
    <n v="53"/>
    <n v="137"/>
    <n v="21"/>
    <n v="0"/>
    <n v="7.3"/>
    <n v="51"/>
    <n v="90"/>
    <n v="155972"/>
    <n v="1500000"/>
  </r>
  <r>
    <s v="The Covenant"/>
    <n v="1"/>
    <x v="842"/>
    <s v="Color"/>
    <x v="5"/>
    <s v="English"/>
    <x v="0"/>
    <x v="1"/>
    <s v="Laura Ramsey"/>
    <s v="Renny Harlin"/>
    <n v="960"/>
    <n v="3261"/>
    <n v="212"/>
    <n v="3000"/>
    <n v="5.3"/>
    <n v="120"/>
    <n v="97"/>
    <n v="23292105"/>
    <n v="20000000"/>
  </r>
  <r>
    <s v="The Da Vinci Code"/>
    <n v="1"/>
    <x v="933"/>
    <s v="Color"/>
    <x v="7"/>
    <s v="English"/>
    <x v="3"/>
    <x v="1"/>
    <s v="Tom Hanks"/>
    <s v="Ron Howard"/>
    <n v="15000"/>
    <n v="16008"/>
    <n v="2000"/>
    <n v="0"/>
    <n v="6.6"/>
    <n v="294"/>
    <n v="174"/>
    <n v="217536138"/>
    <n v="125000000"/>
  </r>
  <r>
    <s v="The Departed"/>
    <n v="1"/>
    <x v="934"/>
    <s v="Color"/>
    <x v="3"/>
    <s v="English"/>
    <x v="0"/>
    <x v="2"/>
    <s v="Leonardo DiCaprio"/>
    <s v="Martin Scorsese"/>
    <n v="29000"/>
    <n v="45648"/>
    <n v="17000"/>
    <n v="29000"/>
    <n v="8.5"/>
    <n v="352"/>
    <n v="151"/>
    <n v="132373442"/>
    <n v="90000000"/>
  </r>
  <r>
    <s v="The Devil Wears Prada"/>
    <n v="1"/>
    <x v="935"/>
    <s v="Color"/>
    <x v="1"/>
    <s v="English"/>
    <x v="4"/>
    <x v="1"/>
    <s v="Meryl Streep"/>
    <s v="David Frankel"/>
    <n v="11000"/>
    <n v="23923"/>
    <n v="64"/>
    <n v="0"/>
    <n v="6.8"/>
    <n v="208"/>
    <n v="109"/>
    <n v="124732962"/>
    <n v="35000000"/>
  </r>
  <r>
    <s v="The Fast and the Furious: Tokyo Drift"/>
    <n v="1"/>
    <x v="936"/>
    <s v="Color"/>
    <x v="5"/>
    <s v="English"/>
    <x v="0"/>
    <x v="1"/>
    <s v="Amber Stevens West"/>
    <s v="Justin Lin"/>
    <n v="584"/>
    <n v="1235"/>
    <n v="681"/>
    <n v="0"/>
    <n v="6"/>
    <n v="158"/>
    <n v="104"/>
    <n v="62494975"/>
    <n v="85000000"/>
  </r>
  <r>
    <s v="The Fountain"/>
    <n v="1"/>
    <x v="847"/>
    <s v="Color"/>
    <x v="2"/>
    <s v="English"/>
    <x v="0"/>
    <x v="1"/>
    <s v="Hugh Jackman"/>
    <s v="Darren Aronofsky"/>
    <n v="20000"/>
    <n v="24640"/>
    <n v="0"/>
    <n v="23000"/>
    <n v="7.3"/>
    <n v="274"/>
    <n v="96"/>
    <n v="10139254"/>
    <n v="35000000"/>
  </r>
  <r>
    <s v="The Good German"/>
    <n v="1"/>
    <x v="937"/>
    <s v="Black and White"/>
    <x v="2"/>
    <s v="English"/>
    <x v="21"/>
    <x v="2"/>
    <s v="Tony Curran"/>
    <s v="Steven Soderbergh"/>
    <n v="845"/>
    <n v="2355"/>
    <n v="0"/>
    <n v="559"/>
    <n v="6.1"/>
    <n v="183"/>
    <n v="105"/>
    <n v="1304837"/>
    <n v="32000000"/>
  </r>
  <r>
    <s v="The Grudge 2"/>
    <n v="1"/>
    <x v="938"/>
    <s v="Color"/>
    <x v="4"/>
    <s v="English"/>
    <x v="19"/>
    <x v="1"/>
    <s v="Sarah Michelle Gellar"/>
    <s v="Takashi Shimizu"/>
    <n v="4000"/>
    <n v="5746"/>
    <n v="70"/>
    <n v="930"/>
    <n v="5"/>
    <n v="131"/>
    <n v="137"/>
    <n v="39143839"/>
    <n v="20000000"/>
  </r>
  <r>
    <s v="The Hills Have Eyes"/>
    <n v="1"/>
    <x v="928"/>
    <s v="Color"/>
    <x v="4"/>
    <s v="English"/>
    <x v="0"/>
    <x v="2"/>
    <s v="Dan Byrd"/>
    <s v="Alexandre Aja"/>
    <n v="1000"/>
    <n v="4500"/>
    <n v="192"/>
    <n v="0"/>
    <n v="6.4"/>
    <n v="265"/>
    <n v="108"/>
    <n v="41777564"/>
    <n v="15000000"/>
  </r>
  <r>
    <s v="The History Boys"/>
    <n v="1"/>
    <x v="939"/>
    <s v="Color"/>
    <x v="1"/>
    <s v="English"/>
    <x v="1"/>
    <x v="2"/>
    <s v="Dominic Cooper"/>
    <s v="Nicholas Hytner"/>
    <n v="3000"/>
    <n v="5977"/>
    <n v="13"/>
    <n v="0"/>
    <n v="6.9"/>
    <n v="112"/>
    <n v="109"/>
    <n v="2706659"/>
    <n v="2000000"/>
  </r>
  <r>
    <s v="The Hoax"/>
    <n v="1"/>
    <x v="940"/>
    <s v="Color"/>
    <x v="1"/>
    <s v="English"/>
    <x v="0"/>
    <x v="2"/>
    <s v="Hope Davis"/>
    <s v="Lasse HallstrÃ¶m"/>
    <n v="442"/>
    <n v="1134"/>
    <n v="529"/>
    <n v="348"/>
    <n v="6.7"/>
    <n v="142"/>
    <n v="116"/>
    <n v="7156933"/>
    <n v="25000000"/>
  </r>
  <r>
    <s v="The Holiday"/>
    <n v="1"/>
    <x v="941"/>
    <s v="Color"/>
    <x v="1"/>
    <s v="English"/>
    <x v="1"/>
    <x v="1"/>
    <s v="Kate Winslet"/>
    <s v="Nancy Meyers"/>
    <n v="14000"/>
    <n v="17423"/>
    <n v="278"/>
    <n v="19000"/>
    <n v="6.9"/>
    <n v="157"/>
    <n v="138"/>
    <n v="63224849"/>
    <n v="85000000"/>
  </r>
  <r>
    <s v="The Host"/>
    <n v="1"/>
    <x v="850"/>
    <s v="Color"/>
    <x v="1"/>
    <s v="Korean"/>
    <x v="21"/>
    <x v="2"/>
    <s v="Doona Bae"/>
    <s v="Joon-ho Bong"/>
    <n v="629"/>
    <n v="1173"/>
    <n v="584"/>
    <n v="7000"/>
    <n v="7"/>
    <n v="363"/>
    <n v="110"/>
    <n v="2201412"/>
    <n v="12215500000"/>
  </r>
  <r>
    <s v="The Illusionist"/>
    <n v="1"/>
    <x v="942"/>
    <s v="Color"/>
    <x v="2"/>
    <s v="English"/>
    <x v="0"/>
    <x v="1"/>
    <s v="Rufus Sewell"/>
    <s v="Neil Burger"/>
    <n v="3000"/>
    <n v="4210"/>
    <n v="168"/>
    <n v="15000"/>
    <n v="7.6"/>
    <n v="236"/>
    <n v="110"/>
    <n v="39825798"/>
    <n v="16000000"/>
  </r>
  <r>
    <s v="The Lake House"/>
    <n v="1"/>
    <x v="877"/>
    <s v="Color"/>
    <x v="2"/>
    <s v="English"/>
    <x v="0"/>
    <x v="4"/>
    <s v="Keanu Reeves"/>
    <s v="Alejandro Agresti"/>
    <n v="18000"/>
    <n v="18693"/>
    <n v="18"/>
    <n v="0"/>
    <n v="6.8"/>
    <n v="175"/>
    <n v="99"/>
    <n v="52320979"/>
    <n v="40000000"/>
  </r>
  <r>
    <s v="The Last King of Scotland"/>
    <n v="1"/>
    <x v="943"/>
    <s v="Color"/>
    <x v="6"/>
    <s v="English"/>
    <x v="1"/>
    <x v="2"/>
    <s v="David Oyelowo"/>
    <s v="Kevin Macdonald"/>
    <n v="1000"/>
    <n v="1184"/>
    <n v="162"/>
    <n v="0"/>
    <n v="7.7"/>
    <n v="252"/>
    <n v="121"/>
    <n v="17605861"/>
    <n v="6000000"/>
  </r>
  <r>
    <s v="The Lives of Others"/>
    <n v="1"/>
    <x v="944"/>
    <s v="Color"/>
    <x v="2"/>
    <s v="German"/>
    <x v="3"/>
    <x v="2"/>
    <s v="Sebastian Koch"/>
    <s v="Florian Henckel von Donnersmarck"/>
    <n v="380"/>
    <n v="927"/>
    <n v="207"/>
    <n v="39000"/>
    <n v="8.5"/>
    <n v="215"/>
    <n v="137"/>
    <n v="11284657"/>
    <n v="2000000"/>
  </r>
  <r>
    <s v="The Marine"/>
    <n v="1"/>
    <x v="932"/>
    <s v="Color"/>
    <x v="5"/>
    <s v="English"/>
    <x v="0"/>
    <x v="1"/>
    <s v="Kelly Carlson"/>
    <s v="John Bonito"/>
    <n v="472"/>
    <n v="1045"/>
    <n v="8"/>
    <n v="0"/>
    <n v="4.7"/>
    <n v="78"/>
    <n v="92"/>
    <n v="18843314"/>
    <n v="20000000"/>
  </r>
  <r>
    <s v="The Nativity Story"/>
    <n v="1"/>
    <x v="815"/>
    <s v="Color"/>
    <x v="2"/>
    <s v="English"/>
    <x v="0"/>
    <x v="4"/>
    <s v="Keisha Castle-Hughes"/>
    <s v="Catherine Hardwicke"/>
    <n v="446"/>
    <n v="966"/>
    <n v="308"/>
    <n v="0"/>
    <n v="6.8"/>
    <n v="122"/>
    <n v="101"/>
    <n v="37617947"/>
    <n v="30000000"/>
  </r>
  <r>
    <s v="The Night Listener"/>
    <n v="1"/>
    <x v="945"/>
    <s v="Color"/>
    <x v="3"/>
    <s v="English"/>
    <x v="21"/>
    <x v="2"/>
    <s v="Robin Williams"/>
    <s v="Patrick Stettner"/>
    <n v="49000"/>
    <n v="50831"/>
    <n v="5"/>
    <n v="576"/>
    <n v="5.9"/>
    <n v="125"/>
    <n v="81"/>
    <n v="7825820"/>
    <n v="4000000"/>
  </r>
  <r>
    <s v="The Painted Veil"/>
    <n v="1"/>
    <x v="946"/>
    <s v="Color"/>
    <x v="2"/>
    <s v="Mandarin"/>
    <x v="19"/>
    <x v="1"/>
    <s v="Toby Jones"/>
    <s v="John Curran"/>
    <n v="2000"/>
    <n v="2608"/>
    <n v="43"/>
    <n v="0"/>
    <n v="7.5"/>
    <n v="143"/>
    <n v="125"/>
    <n v="8047690"/>
    <n v="19400000"/>
  </r>
  <r>
    <s v="The Pink Panther"/>
    <n v="1"/>
    <x v="947"/>
    <s v="Color"/>
    <x v="0"/>
    <s v="English"/>
    <x v="0"/>
    <x v="4"/>
    <s v="Roger Rees"/>
    <s v="Shawn Levy"/>
    <n v="1000"/>
    <n v="1267"/>
    <n v="189"/>
    <n v="0"/>
    <n v="5.6"/>
    <n v="147"/>
    <n v="93"/>
    <n v="82226474"/>
    <n v="65000000"/>
  </r>
  <r>
    <s v="The Prestige"/>
    <n v="1"/>
    <x v="948"/>
    <s v="Color"/>
    <x v="2"/>
    <s v="English"/>
    <x v="21"/>
    <x v="1"/>
    <s v="Christian Bale"/>
    <s v="Christopher Nolan"/>
    <n v="23000"/>
    <n v="63986"/>
    <n v="22000"/>
    <n v="49000"/>
    <n v="8.5"/>
    <n v="341"/>
    <n v="130"/>
    <n v="53082743"/>
    <n v="40000000"/>
  </r>
  <r>
    <s v="The Pursuit of Happyness"/>
    <n v="1"/>
    <x v="949"/>
    <s v="Color"/>
    <x v="6"/>
    <s v="English"/>
    <x v="0"/>
    <x v="1"/>
    <s v="Will Smith"/>
    <s v="Gabriele Muccino"/>
    <n v="10000"/>
    <n v="11036"/>
    <n v="125"/>
    <n v="32000"/>
    <n v="8"/>
    <n v="201"/>
    <n v="117"/>
    <n v="162586036"/>
    <n v="55000000"/>
  </r>
  <r>
    <s v="The Queen"/>
    <n v="1"/>
    <x v="950"/>
    <s v="Color"/>
    <x v="6"/>
    <s v="English"/>
    <x v="1"/>
    <x v="1"/>
    <s v="Roger Allam"/>
    <s v="Stephen Frears"/>
    <n v="326"/>
    <n v="486"/>
    <n v="350"/>
    <n v="0"/>
    <n v="7.3"/>
    <n v="280"/>
    <n v="94"/>
    <n v="56437947"/>
    <n v="9800000"/>
  </r>
  <r>
    <s v="The Sentinel"/>
    <n v="1"/>
    <x v="889"/>
    <s v="Color"/>
    <x v="5"/>
    <s v="English"/>
    <x v="4"/>
    <x v="1"/>
    <s v="Blair Brown"/>
    <s v="Clark Johnson"/>
    <n v="310"/>
    <n v="1352"/>
    <n v="69"/>
    <n v="690"/>
    <n v="6.1"/>
    <n v="161"/>
    <n v="107"/>
    <n v="36279230"/>
    <n v="60000000"/>
  </r>
  <r>
    <s v="The Shaggy Dog"/>
    <n v="1"/>
    <x v="938"/>
    <s v="Color"/>
    <x v="1"/>
    <s v="English"/>
    <x v="0"/>
    <x v="4"/>
    <s v="Robert Downey Jr."/>
    <s v="Brian Robbins"/>
    <n v="21000"/>
    <n v="24664"/>
    <n v="48"/>
    <n v="747"/>
    <n v="4.4000000000000004"/>
    <n v="76"/>
    <n v="98"/>
    <n v="61112916"/>
    <n v="50000000"/>
  </r>
  <r>
    <s v="The Texas Chainsaw Massacre: The Beginning"/>
    <n v="1"/>
    <x v="951"/>
    <s v="Color"/>
    <x v="4"/>
    <s v="English"/>
    <x v="3"/>
    <x v="2"/>
    <s v="Matt Bomer"/>
    <s v="Jonathan Liebesman"/>
    <n v="20000"/>
    <n v="26402"/>
    <n v="473"/>
    <n v="0"/>
    <n v="5.9"/>
    <n v="196"/>
    <n v="83"/>
    <n v="39511038"/>
    <n v="16000000"/>
  </r>
  <r>
    <s v="The Trials of Darryl Hunt"/>
    <n v="1"/>
    <x v="952"/>
    <s v="Color"/>
    <x v="3"/>
    <s v="English"/>
    <x v="0"/>
    <x v="1"/>
    <s v="Darryl Hunt"/>
    <s v="Ricki Stern"/>
    <n v="2"/>
    <n v="2"/>
    <n v="15"/>
    <n v="246"/>
    <n v="7.7"/>
    <n v="11"/>
    <n v="106"/>
    <n v="1111"/>
    <n v="200000"/>
  </r>
  <r>
    <s v="This Is England"/>
    <n v="1"/>
    <x v="953"/>
    <s v="Color"/>
    <x v="3"/>
    <s v="English"/>
    <x v="1"/>
    <x v="5"/>
    <s v="Stephen Graham"/>
    <s v="Shane Meadows"/>
    <n v="1000"/>
    <n v="3282"/>
    <n v="222"/>
    <n v="11000"/>
    <n v="7.7"/>
    <n v="172"/>
    <n v="101"/>
    <n v="327919"/>
    <n v="1500000"/>
  </r>
  <r>
    <s v="Thr3e"/>
    <n v="1"/>
    <x v="954"/>
    <s v="Color"/>
    <x v="2"/>
    <s v="English"/>
    <x v="31"/>
    <x v="1"/>
    <s v="Marc Blucas"/>
    <s v="Robby Henson"/>
    <n v="973"/>
    <n v="2306"/>
    <n v="9"/>
    <n v="250"/>
    <n v="5.0999999999999996"/>
    <n v="25"/>
    <n v="101"/>
    <n v="978908"/>
    <n v="2400000"/>
  </r>
  <r>
    <s v="Ultraviolet"/>
    <n v="1"/>
    <x v="955"/>
    <s v="Color"/>
    <x v="5"/>
    <s v="English"/>
    <x v="0"/>
    <x v="1"/>
    <s v="Milla Jovovich"/>
    <s v="Kurt Wimmer"/>
    <n v="14000"/>
    <n v="15271"/>
    <n v="110"/>
    <n v="0"/>
    <n v="4.4000000000000004"/>
    <n v="158"/>
    <n v="94"/>
    <n v="18500966"/>
    <n v="30000000"/>
  </r>
  <r>
    <s v="Unaccompanied Minors"/>
    <n v="1"/>
    <x v="841"/>
    <s v="Color"/>
    <x v="0"/>
    <s v="English"/>
    <x v="7"/>
    <x v="4"/>
    <s v="Tyler James Williams"/>
    <s v="Paul Feig"/>
    <n v="931"/>
    <n v="4431"/>
    <n v="176"/>
    <n v="498"/>
    <n v="5.0999999999999996"/>
    <n v="73"/>
    <n v="90"/>
    <n v="16647384"/>
    <n v="26000000"/>
  </r>
  <r>
    <s v="Underworld: Evolution"/>
    <n v="1"/>
    <x v="956"/>
    <s v="Color"/>
    <x v="5"/>
    <s v="English"/>
    <x v="4"/>
    <x v="2"/>
    <s v="Sophia Myles"/>
    <s v="Len Wiseman"/>
    <n v="956"/>
    <n v="2998"/>
    <n v="235"/>
    <n v="0"/>
    <n v="6.8"/>
    <n v="206"/>
    <n v="102"/>
    <n v="62318875"/>
    <n v="50000000"/>
  </r>
  <r>
    <s v="United 93"/>
    <n v="1"/>
    <x v="957"/>
    <s v="Color"/>
    <x v="2"/>
    <s v="English"/>
    <x v="21"/>
    <x v="2"/>
    <s v="Christian Clemenson"/>
    <s v="Paul Greengrass"/>
    <n v="97"/>
    <n v="313"/>
    <n v="521"/>
    <n v="0"/>
    <n v="7.6"/>
    <n v="279"/>
    <n v="111"/>
    <n v="31471430"/>
    <n v="15000000"/>
  </r>
  <r>
    <s v="Valley of the Heart's Delight"/>
    <n v="1"/>
    <x v="958"/>
    <s v="Color"/>
    <x v="2"/>
    <s v="English"/>
    <x v="3"/>
    <x v="3"/>
    <s v="Bruce McGill"/>
    <s v="Tim Boxell"/>
    <n v="655"/>
    <n v="1064"/>
    <n v="10"/>
    <n v="144"/>
    <n v="6.6"/>
    <n v="3"/>
    <n v="100"/>
    <n v="118666"/>
    <n v="2500000"/>
  </r>
  <r>
    <s v="We Are Marshall"/>
    <n v="1"/>
    <x v="959"/>
    <s v="Color"/>
    <x v="2"/>
    <s v="English"/>
    <x v="19"/>
    <x v="4"/>
    <s v="Matthew McConaughey"/>
    <s v="McG"/>
    <n v="11000"/>
    <n v="12088"/>
    <n v="368"/>
    <n v="0"/>
    <n v="7.1"/>
    <n v="96"/>
    <n v="131"/>
    <n v="43532294"/>
    <n v="65000000"/>
  </r>
  <r>
    <s v="When a Stranger Calls"/>
    <n v="1"/>
    <x v="857"/>
    <s v="Color"/>
    <x v="4"/>
    <s v="English"/>
    <x v="13"/>
    <x v="1"/>
    <s v="Madeline Carroll"/>
    <s v="Simon West"/>
    <n v="1000"/>
    <n v="2452"/>
    <n v="165"/>
    <n v="0"/>
    <n v="5"/>
    <n v="152"/>
    <n v="87"/>
    <n v="47860214"/>
    <n v="15000000"/>
  </r>
  <r>
    <s v="Who Killed the Electric Car?"/>
    <n v="1"/>
    <x v="865"/>
    <s v="Color"/>
    <x v="9"/>
    <s v="English"/>
    <x v="7"/>
    <x v="4"/>
    <s v="Ed Begley Jr."/>
    <s v="Chris Paine"/>
    <n v="783"/>
    <n v="1447"/>
    <n v="2"/>
    <n v="0"/>
    <n v="7.7"/>
    <n v="87"/>
    <n v="92"/>
    <n v="1677838"/>
    <n v="1000000"/>
  </r>
  <r>
    <s v="World Trade Center"/>
    <n v="1"/>
    <x v="960"/>
    <s v="Color"/>
    <x v="2"/>
    <s v="English"/>
    <x v="0"/>
    <x v="1"/>
    <s v="Nicolas Cage"/>
    <s v="Oliver Stone"/>
    <n v="12000"/>
    <n v="14421"/>
    <n v="0"/>
    <n v="0"/>
    <n v="6"/>
    <n v="242"/>
    <n v="129"/>
    <n v="70236496"/>
    <n v="63000000"/>
  </r>
  <r>
    <s v="Wristcutters: A Love Story"/>
    <n v="1"/>
    <x v="873"/>
    <s v="Color"/>
    <x v="1"/>
    <s v="English"/>
    <x v="0"/>
    <x v="2"/>
    <s v="Leslie Bibb"/>
    <s v="Goran Dukic"/>
    <n v="1000"/>
    <n v="4720"/>
    <n v="21"/>
    <n v="11000"/>
    <n v="7.4"/>
    <n v="117"/>
    <n v="88"/>
    <n v="104077"/>
    <n v="1000000"/>
  </r>
  <r>
    <s v="X-Men: The Last Stand"/>
    <n v="1"/>
    <x v="961"/>
    <s v="Color"/>
    <x v="5"/>
    <s v="English"/>
    <x v="12"/>
    <x v="1"/>
    <s v="Hugh Jackman"/>
    <s v="Brett Ratner"/>
    <n v="20000"/>
    <n v="21714"/>
    <n v="420"/>
    <n v="0"/>
    <n v="6.8"/>
    <n v="334"/>
    <n v="104"/>
    <n v="234360014"/>
    <n v="210000000"/>
  </r>
  <r>
    <s v="You, Me and Dupree"/>
    <n v="1"/>
    <x v="881"/>
    <s v="Color"/>
    <x v="1"/>
    <s v="English"/>
    <x v="0"/>
    <x v="1"/>
    <s v="Todd Stashwick"/>
    <s v="Anthony Russo"/>
    <n v="277"/>
    <n v="847"/>
    <n v="94"/>
    <n v="0"/>
    <n v="5.6"/>
    <n v="136"/>
    <n v="110"/>
    <n v="75604320"/>
    <n v="54000000"/>
  </r>
  <r>
    <s v="Zoom"/>
    <n v="1"/>
    <x v="962"/>
    <s v="Color"/>
    <x v="5"/>
    <s v="English"/>
    <x v="7"/>
    <x v="4"/>
    <s v="Kevin Zegers"/>
    <s v="Peter Hewitt"/>
    <n v="2000"/>
    <n v="5022"/>
    <n v="12"/>
    <n v="494"/>
    <n v="4.2"/>
    <n v="63"/>
    <n v="83"/>
    <n v="11631245"/>
    <n v="35000000"/>
  </r>
  <r>
    <s v="1408"/>
    <n v="1"/>
    <x v="963"/>
    <s v="Color"/>
    <x v="10"/>
    <s v="English"/>
    <x v="0"/>
    <x v="1"/>
    <s v="Drew Powell"/>
    <s v="Mikael HÃ¥fstrÃ¶m"/>
    <n v="129"/>
    <n v="214"/>
    <n v="101"/>
    <n v="11000"/>
    <n v="6.8"/>
    <n v="314"/>
    <n v="114"/>
    <n v="71975611"/>
    <n v="25000000"/>
  </r>
  <r>
    <s v="28 Weeks Later"/>
    <n v="1"/>
    <x v="964"/>
    <s v="Color"/>
    <x v="2"/>
    <s v="English"/>
    <x v="1"/>
    <x v="2"/>
    <s v="Jeremy Renner"/>
    <s v="Juan Carlos Fresnadillo"/>
    <n v="10000"/>
    <n v="11471"/>
    <n v="35"/>
    <n v="0"/>
    <n v="7"/>
    <n v="274"/>
    <n v="100"/>
    <n v="28637507"/>
    <n v="15000000"/>
  </r>
  <r>
    <s v="3:10 to Yuma"/>
    <n v="1"/>
    <x v="965"/>
    <s v="Color"/>
    <x v="0"/>
    <s v="English"/>
    <x v="0"/>
    <x v="2"/>
    <s v="Christian Bale"/>
    <s v="James Mangold"/>
    <n v="23000"/>
    <n v="33548"/>
    <n v="446"/>
    <n v="0"/>
    <n v="7.8"/>
    <n v="295"/>
    <n v="122"/>
    <n v="53574088"/>
    <n v="55000000"/>
  </r>
  <r>
    <s v="30 Days of Night"/>
    <n v="1"/>
    <x v="966"/>
    <s v="Color"/>
    <x v="4"/>
    <s v="English"/>
    <x v="0"/>
    <x v="2"/>
    <s v="Danny Huston"/>
    <s v="David Slade"/>
    <n v="430"/>
    <n v="814"/>
    <n v="171"/>
    <n v="0"/>
    <n v="6.6"/>
    <n v="304"/>
    <n v="113"/>
    <n v="39568996"/>
    <n v="32000000"/>
  </r>
  <r>
    <s v="4 Months, 3 Weeks and 2 Days"/>
    <n v="1"/>
    <x v="967"/>
    <s v="Color"/>
    <x v="2"/>
    <s v="Romanian"/>
    <x v="28"/>
    <x v="6"/>
    <s v="Anamaria Marinca"/>
    <s v="Cristian Mungiu"/>
    <n v="131"/>
    <n v="264"/>
    <n v="163"/>
    <n v="14000"/>
    <n v="7.9"/>
    <n v="233"/>
    <n v="113"/>
    <n v="1185783"/>
    <n v="590000"/>
  </r>
  <r>
    <s v="88 Minutes"/>
    <n v="1"/>
    <x v="968"/>
    <s v="Color"/>
    <x v="3"/>
    <s v="English"/>
    <x v="0"/>
    <x v="2"/>
    <s v="Al Pacino"/>
    <s v="Jon Avnet"/>
    <n v="14000"/>
    <n v="16722"/>
    <n v="50"/>
    <n v="0"/>
    <n v="5.9"/>
    <n v="158"/>
    <n v="108"/>
    <n v="16930884"/>
    <n v="30000000"/>
  </r>
  <r>
    <s v="A Mighty Heart"/>
    <n v="1"/>
    <x v="969"/>
    <s v="Color"/>
    <x v="6"/>
    <s v="English"/>
    <x v="12"/>
    <x v="2"/>
    <s v="Angelina Jolie Pitt"/>
    <s v="Michael Winterbottom"/>
    <n v="11000"/>
    <n v="12178"/>
    <n v="187"/>
    <n v="923"/>
    <n v="6.7"/>
    <n v="190"/>
    <n v="108"/>
    <n v="9172810"/>
    <n v="16000000"/>
  </r>
  <r>
    <s v="Across the Universe"/>
    <n v="1"/>
    <x v="970"/>
    <s v="Color"/>
    <x v="2"/>
    <s v="English"/>
    <x v="0"/>
    <x v="1"/>
    <s v="Jim Sturgess"/>
    <s v="Julie Taymor"/>
    <n v="5000"/>
    <n v="5405"/>
    <n v="278"/>
    <n v="14000"/>
    <n v="7.4"/>
    <n v="156"/>
    <n v="133"/>
    <n v="24343673"/>
    <n v="45000000"/>
  </r>
  <r>
    <s v="Aliens vs. Predator: Requiem"/>
    <n v="1"/>
    <x v="971"/>
    <s v="Color"/>
    <x v="5"/>
    <s v="English"/>
    <x v="3"/>
    <x v="2"/>
    <s v="Sam Trammell"/>
    <s v="Colin Strause"/>
    <n v="1000"/>
    <n v="4324"/>
    <n v="25"/>
    <n v="0"/>
    <n v="4.7"/>
    <n v="211"/>
    <n v="102"/>
    <n v="41797066"/>
    <n v="40000000"/>
  </r>
  <r>
    <s v="Alvin and the Chipmunks"/>
    <n v="1"/>
    <x v="972"/>
    <s v="Color"/>
    <x v="8"/>
    <s v="English"/>
    <x v="4"/>
    <x v="4"/>
    <s v="Jesse McCartney"/>
    <s v="Tim Hill"/>
    <n v="1000"/>
    <n v="2847"/>
    <n v="25"/>
    <n v="0"/>
    <n v="5.2"/>
    <n v="131"/>
    <n v="92"/>
    <n v="217326336"/>
    <n v="60000000"/>
  </r>
  <r>
    <s v="American Gangster"/>
    <n v="1"/>
    <x v="973"/>
    <s v="Color"/>
    <x v="6"/>
    <s v="English"/>
    <x v="0"/>
    <x v="2"/>
    <s v="Denzel Washington"/>
    <s v="Ridley Scott"/>
    <n v="18000"/>
    <n v="20354"/>
    <n v="0"/>
    <n v="0"/>
    <n v="7.8"/>
    <n v="300"/>
    <n v="176"/>
    <n v="130127620"/>
    <n v="100000000"/>
  </r>
  <r>
    <s v="Aqua Teen Hunger Force Colon Movie Film for Theaters"/>
    <n v="1"/>
    <x v="974"/>
    <s v="Color"/>
    <x v="5"/>
    <s v="English"/>
    <x v="0"/>
    <x v="2"/>
    <s v="Tina Fey"/>
    <s v="Matt Maiellaro"/>
    <n v="2000"/>
    <n v="3071"/>
    <n v="8"/>
    <n v="307"/>
    <n v="6.9"/>
    <n v="82"/>
    <n v="86"/>
    <n v="5518918"/>
    <n v="750000"/>
  </r>
  <r>
    <s v="Arnolds Park"/>
    <n v="1"/>
    <x v="975"/>
    <s v="Color"/>
    <x v="7"/>
    <s v="English"/>
    <x v="0"/>
    <x v="1"/>
    <s v="Kendyl Joi"/>
    <s v="Gene Teigland"/>
    <n v="23"/>
    <n v="85"/>
    <n v="0"/>
    <n v="11"/>
    <n v="5.6"/>
    <m/>
    <n v="103"/>
    <n v="23616"/>
    <n v="600000"/>
  </r>
  <r>
    <s v="Atonement"/>
    <n v="1"/>
    <x v="976"/>
    <s v="Color"/>
    <x v="2"/>
    <s v="English"/>
    <x v="1"/>
    <x v="2"/>
    <s v="Benedict Cumberbatch"/>
    <s v="Joe Wright"/>
    <n v="19000"/>
    <n v="20499"/>
    <n v="456"/>
    <n v="12000"/>
    <n v="7.8"/>
    <n v="316"/>
    <n v="123"/>
    <n v="50921738"/>
    <n v="30000000"/>
  </r>
  <r>
    <s v="August Rush"/>
    <n v="1"/>
    <x v="977"/>
    <s v="Color"/>
    <x v="2"/>
    <s v="English"/>
    <x v="0"/>
    <x v="4"/>
    <s v="Robin Williams"/>
    <s v="Kirsten Sheridan"/>
    <n v="49000"/>
    <n v="50927"/>
    <n v="59"/>
    <n v="18000"/>
    <n v="7.5"/>
    <n v="148"/>
    <n v="114"/>
    <n v="31655091"/>
    <n v="30000000"/>
  </r>
  <r>
    <s v="Awake"/>
    <n v="1"/>
    <x v="978"/>
    <s v="Color"/>
    <x v="3"/>
    <s v="English"/>
    <x v="0"/>
    <x v="2"/>
    <s v="Hayden Christensen"/>
    <s v="Joby Harold"/>
    <n v="4000"/>
    <n v="6954"/>
    <n v="8"/>
    <n v="0"/>
    <n v="6.5"/>
    <n v="133"/>
    <n v="84"/>
    <n v="14373825"/>
    <n v="8600000"/>
  </r>
  <r>
    <s v="Becoming Jane"/>
    <n v="1"/>
    <x v="979"/>
    <s v="Color"/>
    <x v="6"/>
    <s v="English"/>
    <x v="1"/>
    <x v="4"/>
    <s v="Anne Hathaway"/>
    <s v="Julian Jarrold"/>
    <n v="11000"/>
    <n v="12554"/>
    <n v="11"/>
    <n v="0"/>
    <n v="7.1"/>
    <n v="150"/>
    <n v="120"/>
    <n v="18663911"/>
    <n v="16500000"/>
  </r>
  <r>
    <s v="Bee Movie"/>
    <n v="1"/>
    <x v="980"/>
    <s v="Color"/>
    <x v="0"/>
    <s v="English"/>
    <x v="0"/>
    <x v="4"/>
    <s v="Matthew Broderick"/>
    <s v="Steve Hickner"/>
    <n v="2000"/>
    <n v="6576"/>
    <n v="58"/>
    <n v="0"/>
    <n v="6.2"/>
    <n v="194"/>
    <n v="91"/>
    <n v="126597121"/>
    <n v="150000000"/>
  </r>
  <r>
    <s v="Beowulf"/>
    <n v="1"/>
    <x v="981"/>
    <s v="Color"/>
    <x v="5"/>
    <s v="English"/>
    <x v="0"/>
    <x v="1"/>
    <s v="Robin Wright"/>
    <s v="Robert Zemeckis"/>
    <n v="18000"/>
    <n v="31523"/>
    <n v="0"/>
    <n v="3000"/>
    <n v="6.3"/>
    <n v="287"/>
    <n v="115"/>
    <n v="82161969"/>
    <n v="150000000"/>
  </r>
  <r>
    <s v="Blades of Glory"/>
    <n v="1"/>
    <x v="982"/>
    <s v="Color"/>
    <x v="1"/>
    <s v="English"/>
    <x v="0"/>
    <x v="1"/>
    <s v="Will Ferrell"/>
    <s v="Josh Gordon"/>
    <n v="8000"/>
    <n v="13232"/>
    <n v="8"/>
    <n v="0"/>
    <n v="6.3"/>
    <n v="191"/>
    <n v="93"/>
    <n v="118153533"/>
    <n v="61000000"/>
  </r>
  <r>
    <s v="Blonde Ambition"/>
    <n v="1"/>
    <x v="983"/>
    <s v="Color"/>
    <x v="1"/>
    <s v="English"/>
    <x v="0"/>
    <x v="1"/>
    <s v="Drew Fuller"/>
    <s v="Scott Marshall"/>
    <n v="906"/>
    <n v="4725"/>
    <n v="7"/>
    <n v="160"/>
    <n v="3.9"/>
    <n v="20"/>
    <n v="93"/>
    <n v="5561"/>
    <n v="10000000"/>
  </r>
  <r>
    <s v="Bridge to Terabithia"/>
    <n v="1"/>
    <x v="984"/>
    <s v="Color"/>
    <x v="0"/>
    <s v="English"/>
    <x v="0"/>
    <x v="4"/>
    <s v="Josh Hutcherson"/>
    <s v="Gabor Csupo"/>
    <n v="14000"/>
    <n v="28071"/>
    <n v="47"/>
    <n v="6000"/>
    <n v="7.2"/>
    <n v="181"/>
    <n v="96"/>
    <n v="82234139"/>
    <n v="17000000"/>
  </r>
  <r>
    <s v="Brooklyn Rules"/>
    <n v="1"/>
    <x v="985"/>
    <s v="Color"/>
    <x v="3"/>
    <s v="English"/>
    <x v="0"/>
    <x v="2"/>
    <s v="Jerry Ferrara"/>
    <s v="Michael Corrente"/>
    <n v="480"/>
    <n v="1234"/>
    <n v="30"/>
    <n v="226"/>
    <n v="6.4"/>
    <n v="41"/>
    <n v="99"/>
    <n v="398420"/>
    <n v="8000000"/>
  </r>
  <r>
    <s v="Caramel"/>
    <n v="1"/>
    <x v="986"/>
    <s v="Color"/>
    <x v="1"/>
    <s v="Arabic"/>
    <x v="4"/>
    <x v="4"/>
    <s v="Yasmine Al Massri"/>
    <s v="Nadine Labaki"/>
    <n v="227"/>
    <n v="231"/>
    <n v="0"/>
    <n v="0"/>
    <n v="7.2"/>
    <n v="109"/>
    <n v="95"/>
    <n v="1060591"/>
    <n v="1300000"/>
  </r>
  <r>
    <s v="Certifiably Jonathan"/>
    <n v="1"/>
    <x v="987"/>
    <s v="Color"/>
    <x v="1"/>
    <s v="English"/>
    <x v="0"/>
    <x v="3"/>
    <s v="Robin Williams"/>
    <s v="James David Pasternak"/>
    <n v="49000"/>
    <n v="54484"/>
    <n v="0"/>
    <n v="87"/>
    <n v="6.2"/>
    <n v="17"/>
    <n v="85"/>
    <n v="7826"/>
    <n v="1200000"/>
  </r>
  <r>
    <s v="Charlie Bartlett"/>
    <n v="1"/>
    <x v="988"/>
    <s v="Color"/>
    <x v="1"/>
    <s v="English"/>
    <x v="0"/>
    <x v="2"/>
    <s v="Robert Downey Jr."/>
    <s v="Jon Poll"/>
    <n v="21000"/>
    <n v="22577"/>
    <n v="20"/>
    <n v="0"/>
    <n v="7"/>
    <n v="146"/>
    <n v="97"/>
    <n v="3950294"/>
    <n v="12000000"/>
  </r>
  <r>
    <s v="Charlie Wilson's War"/>
    <n v="1"/>
    <x v="989"/>
    <s v="Color"/>
    <x v="6"/>
    <s v="English"/>
    <x v="0"/>
    <x v="2"/>
    <s v="Philip Seymour Hoffman"/>
    <s v="Mike Nichols"/>
    <n v="22000"/>
    <n v="60646"/>
    <n v="0"/>
    <n v="0"/>
    <n v="7.1"/>
    <n v="269"/>
    <n v="102"/>
    <n v="66636385"/>
    <n v="75000000"/>
  </r>
  <r>
    <s v="Code Name: The Cleaner"/>
    <n v="1"/>
    <x v="990"/>
    <s v="Color"/>
    <x v="5"/>
    <s v="English"/>
    <x v="0"/>
    <x v="1"/>
    <s v="Callum Rennie"/>
    <s v="Les Mayfield"/>
    <n v="716"/>
    <n v="2700"/>
    <n v="10"/>
    <n v="233"/>
    <n v="4.5"/>
    <n v="53"/>
    <n v="91"/>
    <n v="8104069"/>
    <n v="20000000"/>
  </r>
  <r>
    <s v="Control"/>
    <n v="1"/>
    <x v="991"/>
    <s v="Black and White"/>
    <x v="6"/>
    <s v="English"/>
    <x v="1"/>
    <x v="2"/>
    <s v="Sam Riley"/>
    <s v="Anton Corbijn"/>
    <n v="845"/>
    <n v="2614"/>
    <n v="210"/>
    <n v="13000"/>
    <n v="7.7"/>
    <n v="183"/>
    <n v="122"/>
    <n v="871577"/>
    <n v="4500000"/>
  </r>
  <r>
    <s v="Daddy Day Camp"/>
    <n v="1"/>
    <x v="992"/>
    <s v="Color"/>
    <x v="1"/>
    <s v="English"/>
    <x v="0"/>
    <x v="4"/>
    <s v="Lochlyn Munro"/>
    <s v="Fred Savage"/>
    <n v="555"/>
    <n v="1752"/>
    <n v="0"/>
    <n v="256"/>
    <n v="2.9"/>
    <n v="52"/>
    <n v="89"/>
    <n v="13235267"/>
    <n v="6000000"/>
  </r>
  <r>
    <s v="Death at a Funeral"/>
    <n v="1"/>
    <x v="993"/>
    <s v="Color"/>
    <x v="1"/>
    <s v="English"/>
    <x v="0"/>
    <x v="2"/>
    <s v="Peter Dinklage"/>
    <s v="Frank Oz"/>
    <n v="22000"/>
    <n v="24324"/>
    <n v="0"/>
    <n v="0"/>
    <n v="7.4"/>
    <n v="168"/>
    <n v="87"/>
    <n v="8579684"/>
    <n v="9000000"/>
  </r>
  <r>
    <s v="Death Sentence"/>
    <n v="1"/>
    <x v="994"/>
    <s v="Color"/>
    <x v="5"/>
    <s v="English"/>
    <x v="0"/>
    <x v="2"/>
    <s v="Aisha Tyler"/>
    <s v="James Wan"/>
    <n v="856"/>
    <n v="3309"/>
    <n v="0"/>
    <n v="0"/>
    <n v="6.8"/>
    <n v="166"/>
    <n v="111"/>
    <n v="9525276"/>
    <n v="20000000"/>
  </r>
  <r>
    <s v="Diary of the Dead"/>
    <n v="1"/>
    <x v="995"/>
    <s v="Color"/>
    <x v="4"/>
    <s v="English"/>
    <x v="0"/>
    <x v="2"/>
    <s v="Megan Park"/>
    <s v="George A. Romero"/>
    <n v="569"/>
    <n v="1797"/>
    <n v="0"/>
    <n v="0"/>
    <n v="5.7"/>
    <n v="280"/>
    <n v="95"/>
    <n v="952620"/>
    <n v="2000000"/>
  </r>
  <r>
    <s v="Disturbia"/>
    <n v="1"/>
    <x v="996"/>
    <s v="Color"/>
    <x v="2"/>
    <s v="English"/>
    <x v="0"/>
    <x v="1"/>
    <s v="Sarah Roemer"/>
    <s v="D.J. Caruso"/>
    <n v="884"/>
    <n v="2288"/>
    <n v="154"/>
    <n v="0"/>
    <n v="6.9"/>
    <n v="253"/>
    <n v="105"/>
    <n v="80050171"/>
    <n v="20000000"/>
  </r>
  <r>
    <s v="Dragon Wars: D-War"/>
    <n v="1"/>
    <x v="997"/>
    <s v="Color"/>
    <x v="5"/>
    <s v="English"/>
    <x v="21"/>
    <x v="1"/>
    <s v="Robert Forster"/>
    <s v="Hyung-rae Shim"/>
    <n v="889"/>
    <n v="3274"/>
    <n v="26"/>
    <n v="0"/>
    <n v="3.6"/>
    <n v="93"/>
    <n v="107"/>
    <n v="10956379"/>
    <n v="35000000"/>
  </r>
  <r>
    <s v="Eastern Promises"/>
    <n v="1"/>
    <x v="998"/>
    <s v="Color"/>
    <x v="3"/>
    <s v="English"/>
    <x v="0"/>
    <x v="2"/>
    <s v="Viggo Mortensen"/>
    <s v="David Cronenberg"/>
    <n v="10000"/>
    <n v="17211"/>
    <n v="0"/>
    <n v="0"/>
    <n v="7.7"/>
    <n v="356"/>
    <n v="96"/>
    <n v="17114882"/>
    <n v="25000000"/>
  </r>
  <r>
    <s v="Elite Squad"/>
    <n v="1"/>
    <x v="999"/>
    <s v="Color"/>
    <x v="5"/>
    <s v="Portuguese"/>
    <x v="18"/>
    <x v="2"/>
    <s v="Wagner Moura"/>
    <s v="JosÃ© Padilha"/>
    <n v="585"/>
    <n v="666"/>
    <n v="294"/>
    <n v="11000"/>
    <n v="8.1"/>
    <n v="142"/>
    <n v="115"/>
    <n v="8060"/>
    <n v="4000000"/>
  </r>
  <r>
    <s v="Elizabeth: The Golden Age"/>
    <n v="1"/>
    <x v="971"/>
    <s v="Color"/>
    <x v="6"/>
    <s v="English"/>
    <x v="1"/>
    <x v="1"/>
    <s v="Eddie Redmayne"/>
    <s v="Shekhar Kapur"/>
    <n v="13000"/>
    <n v="16899"/>
    <n v="159"/>
    <n v="0"/>
    <n v="6.9"/>
    <n v="202"/>
    <n v="114"/>
    <n v="16264475"/>
    <n v="55000000"/>
  </r>
  <r>
    <s v="Enchanted"/>
    <n v="1"/>
    <x v="1000"/>
    <s v="Color"/>
    <x v="8"/>
    <s v="English"/>
    <x v="0"/>
    <x v="4"/>
    <s v="Jeff Bennett"/>
    <s v="Kevin Lima"/>
    <n v="283"/>
    <n v="662"/>
    <n v="36"/>
    <n v="0"/>
    <n v="7.1"/>
    <n v="222"/>
    <n v="107"/>
    <n v="127706877"/>
    <n v="85000000"/>
  </r>
  <r>
    <s v="Epic Movie"/>
    <n v="1"/>
    <x v="1001"/>
    <s v="Color"/>
    <x v="0"/>
    <s v="English"/>
    <x v="0"/>
    <x v="1"/>
    <s v="David Carradine"/>
    <s v="Jason Friedberg"/>
    <n v="926"/>
    <n v="4293"/>
    <n v="82"/>
    <n v="0"/>
    <n v="2.2999999999999998"/>
    <n v="112"/>
    <n v="93"/>
    <n v="39737645"/>
    <n v="20000000"/>
  </r>
  <r>
    <s v="Evan Almighty"/>
    <n v="1"/>
    <x v="1002"/>
    <s v="Color"/>
    <x v="1"/>
    <s v="English"/>
    <x v="0"/>
    <x v="4"/>
    <s v="Jimmy Bennett"/>
    <s v="Tom Shadyac"/>
    <n v="87000"/>
    <n v="108016"/>
    <n v="293"/>
    <n v="2000"/>
    <n v="5.4"/>
    <n v="186"/>
    <n v="96"/>
    <n v="100289690"/>
    <n v="175000000"/>
  </r>
  <r>
    <s v="Fantastic 4: Rise of the Silver Surfer"/>
    <n v="1"/>
    <x v="1003"/>
    <s v="Color"/>
    <x v="5"/>
    <s v="English"/>
    <x v="0"/>
    <x v="4"/>
    <s v="Chris Evans"/>
    <s v="Tim Story"/>
    <n v="11000"/>
    <n v="15302"/>
    <n v="167"/>
    <n v="0"/>
    <n v="5.6"/>
    <n v="262"/>
    <n v="92"/>
    <n v="131920333"/>
    <n v="130000000"/>
  </r>
  <r>
    <s v="Finishing the Game: The Search for a New Bruce Lee"/>
    <n v="1"/>
    <x v="1004"/>
    <s v="Color"/>
    <x v="1"/>
    <s v="English"/>
    <x v="0"/>
    <x v="6"/>
    <s v="Monique Gabriela Curnen"/>
    <s v="Justin Lin"/>
    <n v="239"/>
    <n v="734"/>
    <n v="681"/>
    <n v="155"/>
    <n v="6.2"/>
    <n v="35"/>
    <n v="84"/>
    <n v="52850"/>
    <n v="500000"/>
  </r>
  <r>
    <s v="Freedom Writers"/>
    <n v="1"/>
    <x v="1005"/>
    <s v="Color"/>
    <x v="6"/>
    <s v="English"/>
    <x v="3"/>
    <x v="1"/>
    <s v="Hunter Parrish"/>
    <s v="Richard LaGravenese"/>
    <n v="2000"/>
    <n v="3994"/>
    <n v="98"/>
    <n v="10000"/>
    <n v="7.5"/>
    <n v="84"/>
    <n v="123"/>
    <n v="36581633"/>
    <n v="21000000"/>
  </r>
  <r>
    <s v="Funny Games"/>
    <n v="1"/>
    <x v="1006"/>
    <s v="Color"/>
    <x v="3"/>
    <s v="English"/>
    <x v="0"/>
    <x v="2"/>
    <s v="Naomi Watts"/>
    <s v="Michael Haneke"/>
    <n v="6000"/>
    <n v="6748"/>
    <n v="0"/>
    <n v="0"/>
    <n v="6.5"/>
    <n v="250"/>
    <n v="111"/>
    <n v="1294640"/>
    <n v="15000000"/>
  </r>
  <r>
    <s v="Georgia Rule"/>
    <n v="1"/>
    <x v="1007"/>
    <s v="Color"/>
    <x v="1"/>
    <s v="English"/>
    <x v="0"/>
    <x v="2"/>
    <s v="Hector Elizondo"/>
    <s v="Garry Marshall"/>
    <n v="995"/>
    <n v="4039"/>
    <n v="0"/>
    <n v="681"/>
    <n v="5.9"/>
    <n v="88"/>
    <n v="113"/>
    <n v="18882880"/>
    <n v="20000000"/>
  </r>
  <r>
    <s v="Ghost Rider"/>
    <n v="1"/>
    <x v="1008"/>
    <s v="Color"/>
    <x v="5"/>
    <s v="English"/>
    <x v="0"/>
    <x v="1"/>
    <s v="Nicolas Cage"/>
    <s v="Mark Steven Johnson"/>
    <n v="12000"/>
    <n v="14017"/>
    <n v="160"/>
    <n v="0"/>
    <n v="5.2"/>
    <n v="276"/>
    <n v="123"/>
    <n v="115802596"/>
    <n v="110000000"/>
  </r>
  <r>
    <s v="Good Luck Chuck"/>
    <n v="1"/>
    <x v="1009"/>
    <s v="Color"/>
    <x v="1"/>
    <s v="English"/>
    <x v="0"/>
    <x v="2"/>
    <s v="Dane Cook"/>
    <s v="Mark Helfrich"/>
    <n v="1000"/>
    <n v="2822"/>
    <n v="7"/>
    <n v="0"/>
    <n v="5.6"/>
    <n v="127"/>
    <n v="101"/>
    <n v="35000629"/>
    <n v="25000000"/>
  </r>
  <r>
    <s v="Gracie"/>
    <n v="1"/>
    <x v="1010"/>
    <s v="Color"/>
    <x v="6"/>
    <s v="English"/>
    <x v="0"/>
    <x v="1"/>
    <s v="Emma Bell"/>
    <s v="Davis Guggenheim"/>
    <n v="702"/>
    <n v="2007"/>
    <n v="49"/>
    <n v="313"/>
    <n v="6.2"/>
    <n v="65"/>
    <n v="95"/>
    <n v="2955039"/>
    <n v="9000000"/>
  </r>
  <r>
    <s v="Grindhouse"/>
    <n v="1"/>
    <x v="1011"/>
    <s v="Color"/>
    <x v="5"/>
    <s v="English"/>
    <x v="0"/>
    <x v="2"/>
    <s v="Quentin Tarantino"/>
    <s v="Robert Rodriguez"/>
    <n v="16000"/>
    <n v="22186"/>
    <n v="0"/>
    <n v="0"/>
    <n v="7.6"/>
    <n v="250"/>
    <n v="189"/>
    <n v="25031037"/>
    <n v="53000000"/>
  </r>
  <r>
    <s v="Hairspray"/>
    <n v="1"/>
    <x v="1012"/>
    <s v="Color"/>
    <x v="1"/>
    <s v="English"/>
    <x v="0"/>
    <x v="4"/>
    <s v="Jerry Stiller"/>
    <s v="Adam Shankman"/>
    <n v="719"/>
    <n v="1673"/>
    <n v="163"/>
    <n v="0"/>
    <n v="6.7"/>
    <n v="219"/>
    <n v="117"/>
    <n v="118823091"/>
    <n v="75000000"/>
  </r>
  <r>
    <s v="Hannibal Rising"/>
    <n v="1"/>
    <x v="1013"/>
    <s v="Color"/>
    <x v="3"/>
    <s v="English"/>
    <x v="1"/>
    <x v="2"/>
    <s v="Li Gong"/>
    <s v="Peter Webber"/>
    <n v="879"/>
    <n v="1344"/>
    <n v="73"/>
    <n v="3000"/>
    <n v="6.2"/>
    <n v="209"/>
    <n v="131"/>
    <n v="27667947"/>
    <n v="50000000"/>
  </r>
  <r>
    <s v="Harry Potter and the Order of the Phoenix"/>
    <n v="1"/>
    <x v="1014"/>
    <s v="Color"/>
    <x v="0"/>
    <s v="English"/>
    <x v="1"/>
    <x v="1"/>
    <s v="Robert Pattinson"/>
    <s v="David Yates"/>
    <n v="21000"/>
    <n v="33433"/>
    <n v="282"/>
    <n v="0"/>
    <n v="7.5"/>
    <n v="329"/>
    <n v="138"/>
    <n v="292000866"/>
    <n v="150000000"/>
  </r>
  <r>
    <s v="Hitman"/>
    <n v="1"/>
    <x v="1015"/>
    <s v="Color"/>
    <x v="5"/>
    <s v="English"/>
    <x v="4"/>
    <x v="2"/>
    <s v="Henry Ian Cusick"/>
    <s v="Xavier Gens"/>
    <n v="866"/>
    <n v="2124"/>
    <n v="87"/>
    <n v="0"/>
    <n v="6.3"/>
    <n v="193"/>
    <n v="94"/>
    <n v="39687528"/>
    <n v="24000000"/>
  </r>
  <r>
    <s v="Hostel: Part II"/>
    <n v="1"/>
    <x v="1016"/>
    <s v="Color"/>
    <x v="4"/>
    <s v="English"/>
    <x v="0"/>
    <x v="2"/>
    <s v="Jay Hernandez"/>
    <s v="Eli Roth"/>
    <n v="1000"/>
    <n v="4707"/>
    <n v="0"/>
    <n v="0"/>
    <n v="5.4"/>
    <n v="252"/>
    <n v="94"/>
    <n v="17544812"/>
    <n v="10000000"/>
  </r>
  <r>
    <s v="Hot Fuzz"/>
    <n v="1"/>
    <x v="999"/>
    <s v="Color"/>
    <x v="5"/>
    <s v="English"/>
    <x v="1"/>
    <x v="2"/>
    <s v="Bill Bailey"/>
    <s v="Edgar Wright"/>
    <n v="175"/>
    <n v="485"/>
    <n v="1000"/>
    <n v="17000"/>
    <n v="7.9"/>
    <n v="285"/>
    <n v="121"/>
    <n v="23618786"/>
    <n v="8000000"/>
  </r>
  <r>
    <s v="I Am Legend"/>
    <n v="1"/>
    <x v="1017"/>
    <s v="Color"/>
    <x v="2"/>
    <s v="English"/>
    <x v="0"/>
    <x v="1"/>
    <s v="Will Smith"/>
    <s v="Francis Lawrence"/>
    <n v="10000"/>
    <n v="13076"/>
    <n v="508"/>
    <n v="11000"/>
    <n v="7.2"/>
    <n v="323"/>
    <n v="104"/>
    <n v="256386216"/>
    <n v="150000000"/>
  </r>
  <r>
    <s v="I'm Not There."/>
    <n v="1"/>
    <x v="1018"/>
    <s v="Black and White"/>
    <x v="6"/>
    <s v="English"/>
    <x v="0"/>
    <x v="2"/>
    <s v="Christian Bale"/>
    <s v="Todd Haynes"/>
    <n v="23000"/>
    <n v="36398"/>
    <n v="162"/>
    <n v="0"/>
    <n v="7"/>
    <n v="231"/>
    <n v="135"/>
    <n v="4001121"/>
    <n v="20000000"/>
  </r>
  <r>
    <s v="In the Land of Women"/>
    <n v="1"/>
    <x v="1019"/>
    <s v="Color"/>
    <x v="1"/>
    <s v="English"/>
    <x v="0"/>
    <x v="1"/>
    <s v="Kristen Stewart"/>
    <s v="Jon Kasdan"/>
    <n v="17000"/>
    <n v="20312"/>
    <n v="21"/>
    <n v="1000"/>
    <n v="6.5"/>
    <n v="81"/>
    <n v="97"/>
    <n v="11043445"/>
    <n v="10000000"/>
  </r>
  <r>
    <s v="In the Name of the King: A Dungeon Siege Tale"/>
    <n v="1"/>
    <x v="1020"/>
    <s v="Color"/>
    <x v="5"/>
    <s v="English"/>
    <x v="3"/>
    <x v="1"/>
    <s v="Jason Statham"/>
    <s v="Uwe Boll"/>
    <n v="26000"/>
    <n v="26564"/>
    <n v="892"/>
    <n v="0"/>
    <n v="3.8"/>
    <n v="140"/>
    <n v="156"/>
    <n v="4535117"/>
    <n v="60000000"/>
  </r>
  <r>
    <s v="In the Shadow of the Moon"/>
    <n v="1"/>
    <x v="976"/>
    <s v="Black and White"/>
    <x v="9"/>
    <s v="English"/>
    <x v="1"/>
    <x v="4"/>
    <s v="John F. Kennedy"/>
    <s v="David Sington"/>
    <n v="168"/>
    <n v="408"/>
    <n v="90"/>
    <n v="0"/>
    <n v="8.1"/>
    <n v="107"/>
    <n v="100"/>
    <n v="1134049"/>
    <n v="2000000"/>
  </r>
  <r>
    <s v="Into the Wild"/>
    <n v="1"/>
    <x v="1021"/>
    <s v="Color"/>
    <x v="0"/>
    <s v="English"/>
    <x v="0"/>
    <x v="2"/>
    <s v="Kristen Stewart"/>
    <s v="Sean Penn"/>
    <n v="17000"/>
    <n v="18752"/>
    <n v="0"/>
    <n v="76000"/>
    <n v="8.1999999999999993"/>
    <n v="274"/>
    <n v="148"/>
    <n v="18352454"/>
    <n v="15000000"/>
  </r>
  <r>
    <s v="Juno"/>
    <n v="1"/>
    <x v="1022"/>
    <s v="Color"/>
    <x v="1"/>
    <s v="English"/>
    <x v="0"/>
    <x v="1"/>
    <s v="J.K. Simmons"/>
    <s v="Jason Reitman"/>
    <n v="24000"/>
    <n v="28817"/>
    <n v="655"/>
    <n v="10000"/>
    <n v="7.5"/>
    <n v="387"/>
    <n v="96"/>
    <n v="143492840"/>
    <n v="7500000"/>
  </r>
  <r>
    <s v="Kiss the Bride"/>
    <n v="1"/>
    <x v="1000"/>
    <s v="Color"/>
    <x v="1"/>
    <s v="English"/>
    <x v="0"/>
    <x v="2"/>
    <s v="Tori Spelling"/>
    <s v="C. Jay Cox"/>
    <n v="396"/>
    <n v="2310"/>
    <n v="6"/>
    <n v="60"/>
    <n v="5.7"/>
    <n v="9"/>
    <n v="100"/>
    <n v="31937"/>
    <n v="500000"/>
  </r>
  <r>
    <s v="Knocked Up"/>
    <n v="1"/>
    <x v="1023"/>
    <s v="Color"/>
    <x v="1"/>
    <s v="English"/>
    <x v="0"/>
    <x v="2"/>
    <s v="Harold Ramis"/>
    <s v="Judd Apatow"/>
    <n v="11000"/>
    <n v="12874"/>
    <n v="0"/>
    <n v="0"/>
    <n v="7"/>
    <n v="251"/>
    <n v="133"/>
    <n v="148734225"/>
    <n v="30000000"/>
  </r>
  <r>
    <s v="Lars and the Real Girl"/>
    <n v="1"/>
    <x v="1024"/>
    <s v="Color"/>
    <x v="1"/>
    <s v="English"/>
    <x v="0"/>
    <x v="1"/>
    <s v="Ryan Gosling"/>
    <s v="Craig Gillespie"/>
    <n v="33000"/>
    <n v="34351"/>
    <n v="44"/>
    <n v="19000"/>
    <n v="7.4"/>
    <n v="226"/>
    <n v="106"/>
    <n v="5949693"/>
    <n v="12000000"/>
  </r>
  <r>
    <s v="License to Wed"/>
    <n v="1"/>
    <x v="1025"/>
    <s v="Color"/>
    <x v="1"/>
    <s v="English"/>
    <x v="0"/>
    <x v="1"/>
    <s v="Robin Williams"/>
    <s v="Ken Kwapis"/>
    <n v="49000"/>
    <n v="52566"/>
    <n v="42"/>
    <n v="913"/>
    <n v="5.3"/>
    <n v="120"/>
    <n v="91"/>
    <n v="43792641"/>
    <n v="35000000"/>
  </r>
  <r>
    <s v="Lions for Lambs"/>
    <n v="1"/>
    <x v="1026"/>
    <s v="Color"/>
    <x v="2"/>
    <s v="English"/>
    <x v="0"/>
    <x v="2"/>
    <s v="Meryl Streep"/>
    <s v="Robert Redford"/>
    <n v="11000"/>
    <n v="32875"/>
    <n v="0"/>
    <n v="0"/>
    <n v="6.2"/>
    <n v="227"/>
    <n v="92"/>
    <n v="14998070"/>
    <n v="35000000"/>
  </r>
  <r>
    <s v="Live Free or Die Hard"/>
    <n v="1"/>
    <x v="1027"/>
    <s v="Color"/>
    <x v="5"/>
    <s v="English"/>
    <x v="0"/>
    <x v="1"/>
    <s v="Bruce Willis"/>
    <s v="Len Wiseman"/>
    <n v="13000"/>
    <n v="13961"/>
    <n v="235"/>
    <n v="0"/>
    <n v="7.2"/>
    <n v="354"/>
    <n v="129"/>
    <n v="134520804"/>
    <n v="110000000"/>
  </r>
  <r>
    <s v="Love in the Time of Cholera"/>
    <n v="1"/>
    <x v="1028"/>
    <s v="Color"/>
    <x v="2"/>
    <s v="English"/>
    <x v="0"/>
    <x v="2"/>
    <s v="Marcela Mar"/>
    <s v="Mike Newell"/>
    <n v="267"/>
    <n v="538"/>
    <n v="179"/>
    <n v="0"/>
    <n v="6.4"/>
    <n v="115"/>
    <n v="139"/>
    <n v="4584886"/>
    <n v="45000000"/>
  </r>
  <r>
    <s v="Lucky You"/>
    <n v="1"/>
    <x v="1029"/>
    <s v="Color"/>
    <x v="2"/>
    <s v="English"/>
    <x v="0"/>
    <x v="1"/>
    <s v="Robert Downey Jr."/>
    <s v="Curtis Hanson"/>
    <n v="21000"/>
    <n v="26334"/>
    <n v="161"/>
    <n v="672"/>
    <n v="5.9"/>
    <n v="106"/>
    <n v="124"/>
    <n v="5755286"/>
    <n v="55000000"/>
  </r>
  <r>
    <s v="Married Life"/>
    <n v="1"/>
    <x v="1030"/>
    <s v="Color"/>
    <x v="3"/>
    <s v="English"/>
    <x v="0"/>
    <x v="1"/>
    <s v="David Richmond-Peck"/>
    <s v="Ira Sachs"/>
    <n v="60"/>
    <n v="141"/>
    <n v="60"/>
    <n v="314"/>
    <n v="6.3"/>
    <n v="121"/>
    <n v="91"/>
    <n v="1506998"/>
    <n v="12000000"/>
  </r>
  <r>
    <s v="Martian Child"/>
    <n v="1"/>
    <x v="1031"/>
    <s v="Color"/>
    <x v="1"/>
    <s v="English"/>
    <x v="0"/>
    <x v="4"/>
    <s v="Oliver Platt"/>
    <s v="Menno Meyjes"/>
    <n v="1000"/>
    <n v="2495"/>
    <n v="43"/>
    <n v="0"/>
    <n v="6.8"/>
    <n v="118"/>
    <n v="106"/>
    <n v="7486906"/>
    <n v="27000000"/>
  </r>
  <r>
    <s v="Michael Clayton"/>
    <n v="1"/>
    <x v="1032"/>
    <s v="Color"/>
    <x v="3"/>
    <s v="English"/>
    <x v="0"/>
    <x v="2"/>
    <s v="Tom Wilkinson"/>
    <s v="Tony Gilroy"/>
    <n v="1000"/>
    <n v="3284"/>
    <n v="209"/>
    <n v="0"/>
    <n v="7.3"/>
    <n v="299"/>
    <n v="119"/>
    <n v="49024969"/>
    <n v="25000000"/>
  </r>
  <r>
    <s v="MoliÃ¨re"/>
    <n v="1"/>
    <x v="1033"/>
    <s v="Color"/>
    <x v="1"/>
    <s v="French"/>
    <x v="4"/>
    <x v="1"/>
    <s v="Romain Duris"/>
    <s v="Laurent Tirard"/>
    <n v="809"/>
    <n v="1651"/>
    <n v="2"/>
    <n v="815"/>
    <n v="7.3"/>
    <n v="78"/>
    <n v="120"/>
    <n v="634277"/>
    <n v="16000000"/>
  </r>
  <r>
    <s v="Mongol: The Rise of Genghis Khan"/>
    <n v="1"/>
    <x v="1034"/>
    <s v="Color"/>
    <x v="0"/>
    <s v="Mongolian"/>
    <x v="27"/>
    <x v="2"/>
    <s v="Tadanobu Asano"/>
    <s v="Sergey Bodrov"/>
    <n v="627"/>
    <n v="653"/>
    <n v="44"/>
    <n v="0"/>
    <n v="7.3"/>
    <n v="160"/>
    <n v="126"/>
    <n v="5701643"/>
    <n v="20000000"/>
  </r>
  <r>
    <s v="Mr. Bean's Holiday"/>
    <n v="1"/>
    <x v="1035"/>
    <s v="Color"/>
    <x v="1"/>
    <s v="English"/>
    <x v="1"/>
    <x v="4"/>
    <s v="Lily Atkinson"/>
    <s v="Steve Bendelack"/>
    <n v="328"/>
    <n v="794"/>
    <n v="68"/>
    <n v="0"/>
    <n v="6.3"/>
    <n v="151"/>
    <n v="90"/>
    <n v="32553210"/>
    <n v="25000000"/>
  </r>
  <r>
    <s v="My Blueberry Nights"/>
    <n v="1"/>
    <x v="1036"/>
    <s v="Color"/>
    <x v="2"/>
    <s v="English"/>
    <x v="13"/>
    <x v="1"/>
    <s v="Natalie Portman"/>
    <s v="Kar-Wai Wong"/>
    <n v="20000"/>
    <n v="20364"/>
    <n v="0"/>
    <n v="0"/>
    <n v="6.7"/>
    <n v="192"/>
    <n v="95"/>
    <n v="866778"/>
    <n v="10000000"/>
  </r>
  <r>
    <s v="My Name Is Bruce"/>
    <n v="1"/>
    <x v="1037"/>
    <s v="Color"/>
    <x v="1"/>
    <s v="English"/>
    <x v="0"/>
    <x v="2"/>
    <s v="Ted Raimi"/>
    <s v="Bruce Campbell"/>
    <n v="634"/>
    <n v="1238"/>
    <n v="0"/>
    <n v="0"/>
    <n v="6.3"/>
    <n v="100"/>
    <n v="84"/>
    <n v="173066"/>
    <n v="1500000"/>
  </r>
  <r>
    <s v="Nancy Drew"/>
    <n v="1"/>
    <x v="1038"/>
    <s v="Color"/>
    <x v="1"/>
    <s v="English"/>
    <x v="0"/>
    <x v="4"/>
    <s v="Kay Panabaker"/>
    <s v="Andrew Fleming"/>
    <n v="720"/>
    <n v="3327"/>
    <n v="26"/>
    <n v="590"/>
    <n v="5.9"/>
    <n v="93"/>
    <n v="99"/>
    <n v="25584685"/>
    <n v="20000000"/>
  </r>
  <r>
    <s v="No Country for Old Men"/>
    <n v="1"/>
    <x v="999"/>
    <s v="Color"/>
    <x v="3"/>
    <s v="English"/>
    <x v="0"/>
    <x v="2"/>
    <s v="Kelly Macdonald"/>
    <s v="Ethan Coen"/>
    <n v="2000"/>
    <n v="4738"/>
    <n v="1000"/>
    <n v="21000"/>
    <n v="8.1"/>
    <n v="488"/>
    <n v="122"/>
    <n v="74273505"/>
    <n v="25000000"/>
  </r>
  <r>
    <s v="No End in Sight"/>
    <n v="1"/>
    <x v="1039"/>
    <s v="Color"/>
    <x v="9"/>
    <s v="English"/>
    <x v="0"/>
    <x v="3"/>
    <s v="Campbell Scott"/>
    <s v="Charles Ferguson"/>
    <n v="393"/>
    <n v="446"/>
    <n v="117"/>
    <n v="0"/>
    <n v="8.3000000000000007"/>
    <n v="79"/>
    <n v="102"/>
    <n v="1430185"/>
    <n v="2000000"/>
  </r>
  <r>
    <s v="No Reservations"/>
    <n v="1"/>
    <x v="1040"/>
    <s v="Color"/>
    <x v="1"/>
    <s v="English"/>
    <x v="0"/>
    <x v="4"/>
    <s v="ZoÃ« Kravitz"/>
    <s v="Scott Hicks"/>
    <n v="943"/>
    <n v="3497"/>
    <n v="96"/>
    <n v="0"/>
    <n v="6.3"/>
    <n v="171"/>
    <n v="104"/>
    <n v="43097652"/>
    <n v="28000000"/>
  </r>
  <r>
    <s v="Ocean's Thirteen"/>
    <n v="1"/>
    <x v="1041"/>
    <s v="Color"/>
    <x v="3"/>
    <s v="English"/>
    <x v="0"/>
    <x v="1"/>
    <s v="Al Pacino"/>
    <s v="Steven Soderbergh"/>
    <n v="14000"/>
    <n v="43499"/>
    <n v="0"/>
    <n v="0"/>
    <n v="6.9"/>
    <n v="238"/>
    <n v="122"/>
    <n v="117144465"/>
    <n v="85000000"/>
  </r>
  <r>
    <s v="Once"/>
    <n v="1"/>
    <x v="1042"/>
    <s v="Color"/>
    <x v="2"/>
    <s v="English"/>
    <x v="24"/>
    <x v="2"/>
    <s v="Glen Hansard"/>
    <s v="John Carney"/>
    <n v="200"/>
    <n v="332"/>
    <n v="109"/>
    <n v="26000"/>
    <n v="7.9"/>
    <n v="232"/>
    <n v="85"/>
    <n v="9437933"/>
    <n v="180000"/>
  </r>
  <r>
    <s v="P.S. I Love You"/>
    <n v="1"/>
    <x v="1043"/>
    <s v="Color"/>
    <x v="2"/>
    <s v="English"/>
    <x v="0"/>
    <x v="1"/>
    <s v="Gerard Butler"/>
    <s v="Richard LaGravenese"/>
    <n v="18000"/>
    <n v="18726"/>
    <n v="98"/>
    <n v="20000"/>
    <n v="7.1"/>
    <n v="131"/>
    <n v="126"/>
    <n v="53680848"/>
    <n v="30000000"/>
  </r>
  <r>
    <s v="Paranormal Activity"/>
    <n v="1"/>
    <x v="1044"/>
    <s v="Color"/>
    <x v="4"/>
    <s v="English"/>
    <x v="0"/>
    <x v="2"/>
    <s v="Micah Sloat"/>
    <s v="Oren Peli"/>
    <n v="189"/>
    <n v="330"/>
    <n v="110"/>
    <n v="12000"/>
    <n v="6.3"/>
    <n v="409"/>
    <n v="84"/>
    <n v="107917283"/>
    <n v="15000"/>
  </r>
  <r>
    <s v="Persepolis"/>
    <n v="1"/>
    <x v="1045"/>
    <s v="Color"/>
    <x v="8"/>
    <s v="French"/>
    <x v="4"/>
    <x v="1"/>
    <s v="Catherine Deneuve"/>
    <s v="Vincent Paronnaud"/>
    <n v="963"/>
    <n v="1754"/>
    <n v="10"/>
    <n v="14000"/>
    <n v="8"/>
    <n v="242"/>
    <n v="89"/>
    <n v="4443403"/>
    <n v="7300000"/>
  </r>
  <r>
    <s v="Pirates of the Caribbean: At World's End"/>
    <n v="1"/>
    <x v="1007"/>
    <s v="Color"/>
    <x v="5"/>
    <s v="English"/>
    <x v="0"/>
    <x v="1"/>
    <s v="Johnny Depp"/>
    <s v="Gore Verbinski"/>
    <n v="40000"/>
    <n v="48350"/>
    <n v="563"/>
    <n v="0"/>
    <n v="7.1"/>
    <n v="302"/>
    <n v="169"/>
    <n v="309404152"/>
    <n v="300000000"/>
  </r>
  <r>
    <s v="Premonition"/>
    <n v="1"/>
    <x v="995"/>
    <s v="Color"/>
    <x v="2"/>
    <s v="English"/>
    <x v="0"/>
    <x v="1"/>
    <s v="Nia Long"/>
    <s v="Mennan Yapo"/>
    <n v="826"/>
    <n v="1825"/>
    <n v="9"/>
    <n v="0"/>
    <n v="5.9"/>
    <n v="184"/>
    <n v="96"/>
    <n v="47852604"/>
    <n v="20000000"/>
  </r>
  <r>
    <s v="Ratatouille"/>
    <n v="1"/>
    <x v="1046"/>
    <s v="Color"/>
    <x v="8"/>
    <s v="English"/>
    <x v="0"/>
    <x v="0"/>
    <s v="Janeane Garofalo"/>
    <s v="Brad Bird"/>
    <n v="1000"/>
    <n v="4764"/>
    <n v="663"/>
    <n v="10000"/>
    <n v="8"/>
    <n v="318"/>
    <n v="111"/>
    <n v="206435493"/>
    <n v="150000000"/>
  </r>
  <r>
    <s v="Redacted"/>
    <n v="1"/>
    <x v="995"/>
    <s v="Color"/>
    <x v="3"/>
    <s v="English"/>
    <x v="0"/>
    <x v="2"/>
    <s v="Mike Figueroa"/>
    <s v="Brian De Palma"/>
    <n v="343"/>
    <n v="408"/>
    <n v="0"/>
    <n v="559"/>
    <n v="6.2"/>
    <n v="133"/>
    <n v="90"/>
    <n v="65087"/>
    <n v="5000000"/>
  </r>
  <r>
    <s v="Reign Over Me"/>
    <n v="1"/>
    <x v="1047"/>
    <s v="Color"/>
    <x v="2"/>
    <s v="English"/>
    <x v="0"/>
    <x v="2"/>
    <s v="Adam Sandler"/>
    <s v="Mike Binder"/>
    <n v="11000"/>
    <n v="17050"/>
    <n v="57"/>
    <n v="0"/>
    <n v="7.5"/>
    <n v="154"/>
    <n v="124"/>
    <n v="19661987"/>
    <n v="20000000"/>
  </r>
  <r>
    <s v="Rendition"/>
    <n v="1"/>
    <x v="1048"/>
    <s v="Color"/>
    <x v="2"/>
    <s v="English"/>
    <x v="0"/>
    <x v="2"/>
    <s v="J.K. Simmons"/>
    <s v="Gavin Hood"/>
    <n v="24000"/>
    <n v="50950"/>
    <n v="151"/>
    <n v="0"/>
    <n v="6.8"/>
    <n v="131"/>
    <n v="122"/>
    <n v="9664316"/>
    <n v="27500000"/>
  </r>
  <r>
    <s v="Reno 911!: Miami"/>
    <n v="1"/>
    <x v="1049"/>
    <s v="Color"/>
    <x v="1"/>
    <s v="English"/>
    <x v="0"/>
    <x v="2"/>
    <s v="Wendi McLendon-Covey"/>
    <s v="Robert Ben Garant"/>
    <n v="655"/>
    <n v="2737"/>
    <n v="134"/>
    <n v="441"/>
    <n v="5.9"/>
    <n v="89"/>
    <n v="84"/>
    <n v="20339754"/>
    <n v="10000000"/>
  </r>
  <r>
    <s v="Resident Evil: Extinction"/>
    <n v="1"/>
    <x v="1041"/>
    <s v="Color"/>
    <x v="5"/>
    <s v="English"/>
    <x v="4"/>
    <x v="2"/>
    <s v="Milla Jovovich"/>
    <s v="Russell Mulcahy"/>
    <n v="14000"/>
    <n v="16225"/>
    <n v="85"/>
    <n v="0"/>
    <n v="6.3"/>
    <n v="216"/>
    <n v="94"/>
    <n v="50648679"/>
    <n v="45000000"/>
  </r>
  <r>
    <s v="Resurrecting the Champ"/>
    <n v="1"/>
    <x v="1038"/>
    <s v="Color"/>
    <x v="2"/>
    <s v="English"/>
    <x v="0"/>
    <x v="1"/>
    <s v="Harry Lennix"/>
    <s v="Rod Lurie"/>
    <n v="748"/>
    <n v="2417"/>
    <n v="37"/>
    <n v="689"/>
    <n v="6.8"/>
    <n v="104"/>
    <n v="112"/>
    <n v="3169424"/>
    <n v="13000000"/>
  </r>
  <r>
    <s v="Rush Hour 3"/>
    <n v="1"/>
    <x v="1050"/>
    <s v="Color"/>
    <x v="5"/>
    <s v="English"/>
    <x v="0"/>
    <x v="1"/>
    <s v="Tzi Ma"/>
    <s v="Brett Ratner"/>
    <n v="268"/>
    <n v="1125"/>
    <n v="420"/>
    <n v="0"/>
    <n v="6.2"/>
    <n v="162"/>
    <n v="91"/>
    <n v="140080850"/>
    <n v="140000000"/>
  </r>
  <r>
    <s v="Savage Grace"/>
    <n v="1"/>
    <x v="1051"/>
    <s v="Color"/>
    <x v="2"/>
    <s v="English"/>
    <x v="20"/>
    <x v="6"/>
    <s v="Eddie Redmayne"/>
    <s v="Tom Kalin"/>
    <n v="13000"/>
    <n v="15093"/>
    <n v="4"/>
    <n v="0"/>
    <n v="5.9"/>
    <n v="121"/>
    <n v="97"/>
    <n v="434417"/>
    <n v="4600000"/>
  </r>
  <r>
    <s v="Saw IV"/>
    <n v="1"/>
    <x v="986"/>
    <s v="Color"/>
    <x v="4"/>
    <s v="English"/>
    <x v="0"/>
    <x v="2"/>
    <s v="Costas Mandylor"/>
    <s v="Darren Lynn Bousman"/>
    <n v="723"/>
    <n v="3492"/>
    <n v="163"/>
    <n v="0"/>
    <n v="5.9"/>
    <n v="190"/>
    <n v="96"/>
    <n v="63270259"/>
    <n v="10000000"/>
  </r>
  <r>
    <s v="September Dawn"/>
    <n v="1"/>
    <x v="1052"/>
    <s v="Color"/>
    <x v="2"/>
    <m/>
    <x v="0"/>
    <x v="2"/>
    <s v="Jon Gries"/>
    <s v="Christopher Cain"/>
    <n v="482"/>
    <n v="1526"/>
    <n v="58"/>
    <n v="411"/>
    <n v="5.8"/>
    <n v="43"/>
    <n v="111"/>
    <n v="1066555"/>
    <n v="11000000"/>
  </r>
  <r>
    <s v="Shooter"/>
    <n v="1"/>
    <x v="1053"/>
    <s v="Color"/>
    <x v="5"/>
    <s v="English"/>
    <x v="0"/>
    <x v="2"/>
    <s v="Tate Donovan"/>
    <s v="Antoine Fuqua"/>
    <n v="650"/>
    <n v="1640"/>
    <n v="845"/>
    <n v="0"/>
    <n v="7.2"/>
    <n v="198"/>
    <n v="124"/>
    <n v="46975183"/>
    <n v="61000000"/>
  </r>
  <r>
    <s v="Shrek the Third"/>
    <n v="1"/>
    <x v="1054"/>
    <s v="Color"/>
    <x v="0"/>
    <s v="English"/>
    <x v="0"/>
    <x v="4"/>
    <s v="Justin Timberlake"/>
    <s v="Chris Miller"/>
    <n v="3000"/>
    <n v="4705"/>
    <n v="50"/>
    <n v="0"/>
    <n v="6.1"/>
    <n v="227"/>
    <n v="93"/>
    <n v="320706665"/>
    <n v="160000000"/>
  </r>
  <r>
    <s v="Sicko"/>
    <n v="1"/>
    <x v="1007"/>
    <s v="Color"/>
    <x v="9"/>
    <s v="English"/>
    <x v="0"/>
    <x v="1"/>
    <s v="Michael Moore"/>
    <s v="Michael Moore"/>
    <n v="909"/>
    <n v="1633"/>
    <n v="909"/>
    <n v="0"/>
    <n v="8"/>
    <n v="263"/>
    <n v="123"/>
    <n v="24530513"/>
    <n v="9000000"/>
  </r>
  <r>
    <s v="Spider-Man 3"/>
    <n v="1"/>
    <x v="994"/>
    <s v="Color"/>
    <x v="5"/>
    <s v="English"/>
    <x v="0"/>
    <x v="1"/>
    <s v="J.K. Simmons"/>
    <s v="Sam Raimi"/>
    <n v="24000"/>
    <n v="46055"/>
    <n v="0"/>
    <n v="0"/>
    <n v="6.2"/>
    <n v="392"/>
    <n v="156"/>
    <n v="336530303"/>
    <n v="258000000"/>
  </r>
  <r>
    <s v="Stardust"/>
    <n v="1"/>
    <x v="1055"/>
    <s v="Color"/>
    <x v="0"/>
    <s v="English"/>
    <x v="1"/>
    <x v="1"/>
    <s v="Henry Cavill"/>
    <s v="Matthew Vaughn"/>
    <n v="15000"/>
    <n v="16034"/>
    <n v="905"/>
    <n v="15000"/>
    <n v="7.7"/>
    <n v="228"/>
    <n v="127"/>
    <n v="38345403"/>
    <n v="70000000"/>
  </r>
  <r>
    <s v="Stomp the Yard"/>
    <n v="1"/>
    <x v="1056"/>
    <s v="Color"/>
    <x v="2"/>
    <s v="English"/>
    <x v="0"/>
    <x v="1"/>
    <s v="Chris Brown"/>
    <s v="Sylvain White"/>
    <n v="997"/>
    <n v="3544"/>
    <n v="41"/>
    <n v="0"/>
    <n v="5.2"/>
    <n v="86"/>
    <n v="109"/>
    <n v="61356221"/>
    <n v="14000000"/>
  </r>
  <r>
    <s v="Sunshine"/>
    <n v="1"/>
    <x v="1018"/>
    <s v="Color"/>
    <x v="0"/>
    <s v="English"/>
    <x v="1"/>
    <x v="2"/>
    <s v="Chris Evans"/>
    <s v="Danny Boyle"/>
    <n v="11000"/>
    <n v="11623"/>
    <n v="0"/>
    <n v="15000"/>
    <n v="7.3"/>
    <n v="308"/>
    <n v="107"/>
    <n v="3675072"/>
    <n v="26000000"/>
  </r>
  <r>
    <s v="Superbad"/>
    <n v="1"/>
    <x v="1057"/>
    <s v="Color"/>
    <x v="1"/>
    <s v="English"/>
    <x v="0"/>
    <x v="2"/>
    <s v="Emma Stone"/>
    <s v="Greg Mottola"/>
    <n v="15000"/>
    <n v="17584"/>
    <n v="99"/>
    <n v="0"/>
    <n v="7.6"/>
    <n v="256"/>
    <n v="119"/>
    <n v="121463226"/>
    <n v="20000000"/>
  </r>
  <r>
    <s v="Surf's Up"/>
    <n v="1"/>
    <x v="1058"/>
    <s v="Color"/>
    <x v="8"/>
    <s v="English"/>
    <x v="0"/>
    <x v="4"/>
    <s v="Jeff Bridges"/>
    <s v="Ash Brannon"/>
    <n v="12000"/>
    <n v="25590"/>
    <n v="9"/>
    <n v="0"/>
    <n v="6.8"/>
    <n v="154"/>
    <n v="85"/>
    <n v="58867694"/>
    <n v="100000000"/>
  </r>
  <r>
    <s v="Sydney White"/>
    <n v="1"/>
    <x v="1059"/>
    <s v="Color"/>
    <x v="1"/>
    <s v="English"/>
    <x v="0"/>
    <x v="1"/>
    <s v="Danny Strong"/>
    <s v="Joe Nussbaum"/>
    <n v="714"/>
    <n v="2785"/>
    <n v="18"/>
    <n v="0"/>
    <n v="6.3"/>
    <n v="72"/>
    <n v="108"/>
    <n v="11702090"/>
    <n v="16500000"/>
  </r>
  <r>
    <s v="Ta Ra Rum Pum"/>
    <n v="1"/>
    <x v="1060"/>
    <s v="Color"/>
    <x v="1"/>
    <s v="Hindi"/>
    <x v="0"/>
    <x v="3"/>
    <s v="Saif Ali Khan"/>
    <s v="Siddharth Anand"/>
    <n v="532"/>
    <n v="902"/>
    <n v="5"/>
    <n v="108"/>
    <n v="5.4"/>
    <n v="16"/>
    <n v="153"/>
    <n v="872643"/>
    <n v="6000000"/>
  </r>
  <r>
    <s v="Taxi to the Dark Side"/>
    <n v="1"/>
    <x v="1061"/>
    <s v="Color"/>
    <x v="3"/>
    <s v="English"/>
    <x v="0"/>
    <x v="2"/>
    <s v="Alex Gibney"/>
    <s v="Alex Gibney"/>
    <n v="141"/>
    <n v="313"/>
    <n v="141"/>
    <n v="0"/>
    <n v="7.7"/>
    <n v="84"/>
    <n v="53"/>
    <n v="274661"/>
    <n v="1000000"/>
  </r>
  <r>
    <s v="The Assassination of Jesse James by the Coward Robert Ford"/>
    <n v="1"/>
    <x v="983"/>
    <s v="Color"/>
    <x v="6"/>
    <s v="English"/>
    <x v="0"/>
    <x v="2"/>
    <s v="Brad Pitt"/>
    <s v="Andrew Dominik"/>
    <n v="11000"/>
    <n v="22516"/>
    <n v="181"/>
    <n v="0"/>
    <n v="7.5"/>
    <n v="273"/>
    <n v="160"/>
    <n v="3904982"/>
    <n v="30000000"/>
  </r>
  <r>
    <s v="The Bourne Ultimatum"/>
    <n v="1"/>
    <x v="1062"/>
    <s v="Color"/>
    <x v="5"/>
    <s v="English"/>
    <x v="0"/>
    <x v="1"/>
    <s v="Matt Damon"/>
    <s v="Paul Greengrass"/>
    <n v="13000"/>
    <n v="17369"/>
    <n v="521"/>
    <n v="0"/>
    <n v="8.1"/>
    <n v="329"/>
    <n v="115"/>
    <n v="227137090"/>
    <n v="110000000"/>
  </r>
  <r>
    <s v="The Brothers Solomon"/>
    <n v="1"/>
    <x v="1063"/>
    <s v="Color"/>
    <x v="1"/>
    <s v="English"/>
    <x v="0"/>
    <x v="2"/>
    <s v="Jenna Fischer"/>
    <s v="Bob Odenkirk"/>
    <n v="966"/>
    <n v="3307"/>
    <n v="0"/>
    <n v="319"/>
    <n v="5.3"/>
    <n v="51"/>
    <n v="93"/>
    <n v="900926"/>
    <n v="10000000"/>
  </r>
  <r>
    <s v="The Bucket List"/>
    <n v="1"/>
    <x v="1034"/>
    <s v="Color"/>
    <x v="0"/>
    <s v="English"/>
    <x v="0"/>
    <x v="1"/>
    <s v="Morgan Freeman"/>
    <s v="Rob Reiner"/>
    <n v="11000"/>
    <n v="14868"/>
    <n v="0"/>
    <n v="22000"/>
    <n v="7.4"/>
    <n v="207"/>
    <n v="97"/>
    <n v="93452056"/>
    <n v="45000000"/>
  </r>
  <r>
    <s v="The Game Plan"/>
    <n v="1"/>
    <x v="1030"/>
    <s v="Color"/>
    <x v="1"/>
    <s v="English"/>
    <x v="0"/>
    <x v="4"/>
    <s v="Dwayne Johnson"/>
    <s v="Andy Fickman"/>
    <n v="12000"/>
    <n v="15170"/>
    <n v="99"/>
    <n v="0"/>
    <n v="6.2"/>
    <n v="112"/>
    <n v="110"/>
    <n v="90636983"/>
    <n v="22000000"/>
  </r>
  <r>
    <s v="The Golden Compass"/>
    <n v="1"/>
    <x v="969"/>
    <s v="Color"/>
    <x v="0"/>
    <s v="English"/>
    <x v="0"/>
    <x v="1"/>
    <s v="Christopher Lee"/>
    <s v="Chris Weitz"/>
    <n v="16000"/>
    <n v="24106"/>
    <n v="129"/>
    <n v="0"/>
    <n v="6.1"/>
    <n v="251"/>
    <n v="113"/>
    <n v="70083519"/>
    <n v="180000000"/>
  </r>
  <r>
    <s v="The Good Night"/>
    <n v="1"/>
    <x v="1064"/>
    <s v="Color"/>
    <x v="1"/>
    <s v="English"/>
    <x v="0"/>
    <x v="2"/>
    <s v="Stephen Graham"/>
    <s v="Jake Paltrow"/>
    <n v="1000"/>
    <n v="1245"/>
    <n v="17"/>
    <n v="445"/>
    <n v="5.9"/>
    <n v="50"/>
    <n v="93"/>
    <n v="20380"/>
    <n v="15000000"/>
  </r>
  <r>
    <s v="The Great Debaters"/>
    <n v="1"/>
    <x v="1065"/>
    <s v="Color"/>
    <x v="6"/>
    <s v="English"/>
    <x v="0"/>
    <x v="1"/>
    <s v="Denzel Washington"/>
    <s v="Denzel Washington"/>
    <n v="18000"/>
    <n v="22745"/>
    <n v="18000"/>
    <n v="0"/>
    <n v="7.6"/>
    <n v="112"/>
    <n v="126"/>
    <n v="30226144"/>
    <n v="15000000"/>
  </r>
  <r>
    <s v="The Hammer"/>
    <n v="1"/>
    <x v="1066"/>
    <s v="Color"/>
    <x v="1"/>
    <s v="English"/>
    <x v="0"/>
    <x v="2"/>
    <s v="John Enos III"/>
    <s v="Charles Herman-Wurmfeld"/>
    <n v="465"/>
    <n v="897"/>
    <n v="0"/>
    <n v="337"/>
    <n v="7.3"/>
    <n v="73"/>
    <n v="88"/>
    <n v="442638"/>
    <n v="850000"/>
  </r>
  <r>
    <s v="The Hills Have Eyes II"/>
    <n v="1"/>
    <x v="1037"/>
    <s v="Color"/>
    <x v="4"/>
    <s v="English"/>
    <x v="0"/>
    <x v="2"/>
    <s v="Jeff Kober"/>
    <s v="Martin Weisz"/>
    <n v="919"/>
    <n v="2559"/>
    <n v="7"/>
    <n v="0"/>
    <n v="5.0999999999999996"/>
    <n v="161"/>
    <n v="89"/>
    <n v="20801344"/>
    <n v="15000000"/>
  </r>
  <r>
    <s v="The Hunting Party"/>
    <n v="1"/>
    <x v="989"/>
    <s v="Color"/>
    <x v="0"/>
    <s v="English"/>
    <x v="0"/>
    <x v="2"/>
    <s v="James Brolin"/>
    <s v="Richard Shepard"/>
    <n v="499"/>
    <n v="504"/>
    <n v="47"/>
    <n v="0"/>
    <n v="6.9"/>
    <n v="94"/>
    <n v="101"/>
    <n v="876671"/>
    <n v="25000000"/>
  </r>
  <r>
    <s v="The Invasion"/>
    <n v="1"/>
    <x v="1018"/>
    <s v="Color"/>
    <x v="12"/>
    <s v="English"/>
    <x v="0"/>
    <x v="1"/>
    <s v="Roger Rees"/>
    <s v="Oliver Hirschbiegel"/>
    <n v="1000"/>
    <n v="2323"/>
    <n v="101"/>
    <n v="0"/>
    <n v="5.9"/>
    <n v="232"/>
    <n v="99"/>
    <n v="15071514"/>
    <n v="80000000"/>
  </r>
  <r>
    <s v="The Kingdom"/>
    <n v="1"/>
    <x v="1067"/>
    <s v="Color"/>
    <x v="5"/>
    <s v="English"/>
    <x v="0"/>
    <x v="2"/>
    <s v="Jennifer Garner"/>
    <s v="Peter Berg"/>
    <n v="3000"/>
    <n v="5187"/>
    <n v="532"/>
    <n v="0"/>
    <n v="7.1"/>
    <n v="234"/>
    <n v="110"/>
    <n v="47456450"/>
    <n v="70000000"/>
  </r>
  <r>
    <s v="The Kite Runner"/>
    <n v="1"/>
    <x v="1028"/>
    <s v="Color"/>
    <x v="2"/>
    <s v="Dari"/>
    <x v="0"/>
    <x v="1"/>
    <s v="Mustafa Haidari"/>
    <s v="Marc Forster"/>
    <n v="283"/>
    <n v="904"/>
    <n v="395"/>
    <n v="0"/>
    <n v="7.6"/>
    <n v="201"/>
    <n v="128"/>
    <n v="15797907"/>
    <n v="20000000"/>
  </r>
  <r>
    <s v="The Last Legion"/>
    <n v="1"/>
    <x v="983"/>
    <s v="Color"/>
    <x v="5"/>
    <s v="English"/>
    <x v="1"/>
    <x v="1"/>
    <s v="Colin Firth"/>
    <s v="Doug Lefler"/>
    <n v="14000"/>
    <n v="14625"/>
    <n v="4"/>
    <n v="0"/>
    <n v="5.4"/>
    <n v="90"/>
    <n v="102"/>
    <n v="5932060"/>
    <n v="35000000"/>
  </r>
  <r>
    <s v="The Last Sin Eater"/>
    <n v="1"/>
    <x v="1068"/>
    <s v="Color"/>
    <x v="2"/>
    <s v="English"/>
    <x v="0"/>
    <x v="1"/>
    <s v="Henry Thomas"/>
    <s v="Michael Landon Jr."/>
    <n v="861"/>
    <n v="2161"/>
    <n v="84"/>
    <n v="285"/>
    <n v="5.9"/>
    <n v="18"/>
    <n v="117"/>
    <n v="379643"/>
    <n v="2200000"/>
  </r>
  <r>
    <s v="The Legend of God's Gun"/>
    <n v="1"/>
    <x v="1069"/>
    <s v="Color"/>
    <x v="15"/>
    <s v="English"/>
    <x v="0"/>
    <x v="2"/>
    <s v="Joseph Campanella"/>
    <s v="Mike Bruce"/>
    <n v="32"/>
    <n v="72"/>
    <n v="6"/>
    <n v="13"/>
    <n v="4.0999999999999996"/>
    <n v="3"/>
    <n v="78"/>
    <n v="243768"/>
    <n v="30000"/>
  </r>
  <r>
    <s v="The Life Before Her Eyes"/>
    <n v="1"/>
    <x v="1016"/>
    <s v="Color"/>
    <x v="2"/>
    <s v="English"/>
    <x v="0"/>
    <x v="2"/>
    <s v="Eva Amurri Martino"/>
    <s v="Vadim Perelman"/>
    <n v="797"/>
    <n v="2073"/>
    <n v="26"/>
    <n v="1000"/>
    <n v="6.4"/>
    <n v="78"/>
    <n v="90"/>
    <n v="303439"/>
    <n v="8000000"/>
  </r>
  <r>
    <s v="The Living Wake"/>
    <n v="1"/>
    <x v="1070"/>
    <s v="Color"/>
    <x v="1"/>
    <s v="English"/>
    <x v="0"/>
    <x v="1"/>
    <s v="Jim Gaffigan"/>
    <s v="Sol Tryon"/>
    <n v="472"/>
    <n v="1047"/>
    <n v="0"/>
    <n v="339"/>
    <n v="6.5"/>
    <n v="28"/>
    <n v="91"/>
    <n v="12055"/>
    <n v="500000"/>
  </r>
  <r>
    <s v="The Mist"/>
    <n v="1"/>
    <x v="1071"/>
    <s v="Color"/>
    <x v="4"/>
    <s v="English"/>
    <x v="0"/>
    <x v="2"/>
    <s v="Toby Jones"/>
    <s v="Frank Darabont"/>
    <n v="2000"/>
    <n v="5371"/>
    <n v="0"/>
    <n v="20000"/>
    <n v="7.2"/>
    <n v="330"/>
    <n v="126"/>
    <n v="25592632"/>
    <n v="18000000"/>
  </r>
  <r>
    <s v="The Number 23"/>
    <n v="1"/>
    <x v="1000"/>
    <s v="Color"/>
    <x v="7"/>
    <s v="English"/>
    <x v="0"/>
    <x v="2"/>
    <s v="Logan Lerman"/>
    <s v="Joel Schumacher"/>
    <n v="8000"/>
    <n v="10938"/>
    <n v="541"/>
    <n v="10000"/>
    <n v="6.4"/>
    <n v="224"/>
    <n v="98"/>
    <n v="35063732"/>
    <n v="32000000"/>
  </r>
  <r>
    <s v="The Orphanage"/>
    <n v="1"/>
    <x v="1045"/>
    <s v="Color"/>
    <x v="2"/>
    <s v="Spanish"/>
    <x v="20"/>
    <x v="2"/>
    <s v="Geraldine Chaplin"/>
    <s v="J.A. Bayona"/>
    <n v="382"/>
    <n v="954"/>
    <n v="171"/>
    <n v="11000"/>
    <n v="7.5"/>
    <n v="300"/>
    <n v="105"/>
    <n v="7159147"/>
    <n v="3400000"/>
  </r>
  <r>
    <s v="The Reaping"/>
    <n v="1"/>
    <x v="1070"/>
    <s v="Color"/>
    <x v="4"/>
    <s v="English"/>
    <x v="0"/>
    <x v="2"/>
    <s v="Stephen Rea"/>
    <s v="Stephen Hopkins"/>
    <n v="327"/>
    <n v="960"/>
    <n v="81"/>
    <n v="0"/>
    <n v="5.7"/>
    <n v="190"/>
    <n v="99"/>
    <n v="25117498"/>
    <n v="40000000"/>
  </r>
  <r>
    <s v="The Simpsons Movie"/>
    <n v="1"/>
    <x v="1070"/>
    <s v="Color"/>
    <x v="0"/>
    <s v="English"/>
    <x v="0"/>
    <x v="1"/>
    <s v="Albert Brooks"/>
    <s v="David Silverman"/>
    <n v="745"/>
    <n v="3086"/>
    <n v="30"/>
    <n v="0"/>
    <n v="7.4"/>
    <n v="299"/>
    <n v="87"/>
    <n v="183132370"/>
    <n v="75000000"/>
  </r>
  <r>
    <s v="The Ten"/>
    <n v="1"/>
    <x v="1072"/>
    <s v="Color"/>
    <x v="1"/>
    <s v="English"/>
    <x v="0"/>
    <x v="2"/>
    <s v="Jon Hamm"/>
    <s v="David Wain"/>
    <n v="4000"/>
    <n v="4883"/>
    <n v="136"/>
    <n v="915"/>
    <n v="5"/>
    <n v="65"/>
    <n v="96"/>
    <n v="766487"/>
    <n v="5250000"/>
  </r>
  <r>
    <s v="The Warlords"/>
    <n v="1"/>
    <x v="1073"/>
    <s v="Color"/>
    <x v="5"/>
    <s v="Mandarin"/>
    <x v="13"/>
    <x v="2"/>
    <s v="Jet Li"/>
    <s v="Peter Ho-Sun Chan"/>
    <n v="5000"/>
    <n v="6267"/>
    <n v="31"/>
    <n v="0"/>
    <n v="7.1"/>
    <n v="106"/>
    <n v="113"/>
    <n v="128978"/>
    <n v="40000000"/>
  </r>
  <r>
    <s v="There Will Be Blood"/>
    <n v="1"/>
    <x v="1047"/>
    <s v="Color"/>
    <x v="2"/>
    <s v="English"/>
    <x v="0"/>
    <x v="2"/>
    <s v="Jim Meskimen"/>
    <s v="Paul Thomas Anderson"/>
    <n v="272"/>
    <n v="533"/>
    <n v="0"/>
    <n v="16000"/>
    <n v="8.1"/>
    <n v="398"/>
    <n v="158"/>
    <n v="40218903"/>
    <n v="25000000"/>
  </r>
  <r>
    <s v="Things We Lost in the Fire"/>
    <n v="1"/>
    <x v="1074"/>
    <s v="Color"/>
    <x v="2"/>
    <s v="English"/>
    <x v="0"/>
    <x v="2"/>
    <s v="Alison Lohman"/>
    <s v="Susanne Bier"/>
    <n v="1000"/>
    <n v="1889"/>
    <n v="369"/>
    <n v="0"/>
    <n v="7.2"/>
    <n v="146"/>
    <n v="118"/>
    <n v="2849142"/>
    <n v="16000000"/>
  </r>
  <r>
    <s v="This Christmas"/>
    <n v="1"/>
    <x v="1075"/>
    <s v="Color"/>
    <x v="1"/>
    <s v="English"/>
    <x v="0"/>
    <x v="1"/>
    <s v="Mekhi Phifer"/>
    <s v="Preston A. Whitmore II"/>
    <n v="1000"/>
    <n v="6554"/>
    <n v="17"/>
    <n v="0"/>
    <n v="6.1"/>
    <n v="37"/>
    <n v="117"/>
    <n v="49121934"/>
    <n v="13000000"/>
  </r>
  <r>
    <s v="Timecrimes"/>
    <n v="1"/>
    <x v="1076"/>
    <s v="Color"/>
    <x v="4"/>
    <s v="Spanish"/>
    <x v="20"/>
    <x v="2"/>
    <s v="Karra Elejalde"/>
    <s v="Nacho Vigalondo"/>
    <n v="123"/>
    <n v="239"/>
    <n v="76"/>
    <n v="0"/>
    <n v="7.2"/>
    <n v="173"/>
    <n v="66"/>
    <n v="38108"/>
    <n v="2600000"/>
  </r>
  <r>
    <s v="TMNT"/>
    <n v="1"/>
    <x v="1077"/>
    <s v="Color"/>
    <x v="5"/>
    <s v="English"/>
    <x v="13"/>
    <x v="4"/>
    <s v="Chris Evans"/>
    <s v="Kevin Munroe"/>
    <n v="11000"/>
    <n v="16571"/>
    <n v="14"/>
    <n v="0"/>
    <n v="6.3"/>
    <n v="191"/>
    <n v="87"/>
    <n v="54132596"/>
    <n v="34000000"/>
  </r>
  <r>
    <s v="Trade"/>
    <n v="1"/>
    <x v="1027"/>
    <s v="Color"/>
    <x v="3"/>
    <s v="English"/>
    <x v="3"/>
    <x v="2"/>
    <s v="Zack Ward"/>
    <s v="Marco Kreuzpaintner"/>
    <n v="662"/>
    <n v="1952"/>
    <n v="7"/>
    <n v="0"/>
    <n v="7.5"/>
    <n v="69"/>
    <n v="120"/>
    <n v="214202"/>
    <n v="12000000"/>
  </r>
  <r>
    <s v="Transformers"/>
    <n v="1"/>
    <x v="1078"/>
    <s v="Color"/>
    <x v="5"/>
    <s v="English"/>
    <x v="0"/>
    <x v="1"/>
    <s v="Zack Ward"/>
    <s v="Michael Bay"/>
    <n v="662"/>
    <n v="2333"/>
    <n v="0"/>
    <n v="8000"/>
    <n v="7.1"/>
    <n v="396"/>
    <n v="144"/>
    <n v="318759914"/>
    <n v="150000000"/>
  </r>
  <r>
    <s v="Waitress"/>
    <n v="1"/>
    <x v="1079"/>
    <s v="Color"/>
    <x v="1"/>
    <s v="English"/>
    <x v="0"/>
    <x v="1"/>
    <s v="Lew Temple"/>
    <s v="Adrienne Shelly"/>
    <n v="597"/>
    <n v="1981"/>
    <n v="191"/>
    <n v="0"/>
    <n v="7.1"/>
    <n v="173"/>
    <n v="108"/>
    <n v="19067631"/>
    <n v="2000000"/>
  </r>
  <r>
    <s v="Walk Hard: The Dewey Cox Story"/>
    <n v="1"/>
    <x v="987"/>
    <s v="Color"/>
    <x v="1"/>
    <s v="English"/>
    <x v="0"/>
    <x v="2"/>
    <s v="Tim Meadows"/>
    <s v="Jake Kasdan"/>
    <n v="553"/>
    <n v="1082"/>
    <n v="52"/>
    <n v="0"/>
    <n v="6.7"/>
    <n v="171"/>
    <n v="120"/>
    <n v="18317151"/>
    <n v="35000000"/>
  </r>
  <r>
    <s v="War"/>
    <n v="1"/>
    <x v="1080"/>
    <s v="Color"/>
    <x v="5"/>
    <s v="English"/>
    <x v="0"/>
    <x v="2"/>
    <s v="Jason Statham"/>
    <s v="Philip G. Atwell"/>
    <n v="26000"/>
    <n v="33565"/>
    <n v="5"/>
    <n v="0"/>
    <n v="6.3"/>
    <n v="119"/>
    <n v="103"/>
    <n v="22466994"/>
    <n v="25000000"/>
  </r>
  <r>
    <s v="We Own the Night"/>
    <n v="1"/>
    <x v="981"/>
    <s v="Color"/>
    <x v="3"/>
    <s v="English"/>
    <x v="0"/>
    <x v="2"/>
    <s v="Robert Duvall"/>
    <s v="James Gray"/>
    <n v="3000"/>
    <n v="3681"/>
    <n v="115"/>
    <n v="0"/>
    <n v="6.9"/>
    <n v="222"/>
    <n v="117"/>
    <n v="28563179"/>
    <n v="21000000"/>
  </r>
  <r>
    <s v="When Did You Last See Your Father?"/>
    <n v="1"/>
    <x v="1081"/>
    <s v="Color"/>
    <x v="6"/>
    <s v="English"/>
    <x v="1"/>
    <x v="1"/>
    <s v="Colin Firth"/>
    <s v="Anand Tucker"/>
    <n v="14000"/>
    <n v="15848"/>
    <n v="14"/>
    <n v="429"/>
    <n v="6.9"/>
    <n v="90"/>
    <n v="92"/>
    <n v="1071240"/>
    <n v="8000000"/>
  </r>
  <r>
    <s v="Who's Your Caddy?"/>
    <n v="1"/>
    <x v="1082"/>
    <s v="Color"/>
    <x v="1"/>
    <s v="English"/>
    <x v="0"/>
    <x v="1"/>
    <s v="Jeffrey Jones"/>
    <s v="Don Michael Paul"/>
    <n v="692"/>
    <n v="3128"/>
    <n v="70"/>
    <n v="446"/>
    <n v="2"/>
    <n v="25"/>
    <n v="93"/>
    <n v="5694308"/>
    <n v="7000000"/>
  </r>
  <r>
    <s v="Why Did I Get Married?"/>
    <n v="1"/>
    <x v="1083"/>
    <s v="Color"/>
    <x v="1"/>
    <s v="English"/>
    <x v="0"/>
    <x v="1"/>
    <s v="Michael Jai White"/>
    <s v="Tyler Perry"/>
    <n v="2000"/>
    <n v="6510"/>
    <n v="0"/>
    <n v="1000"/>
    <n v="5.6"/>
    <n v="41"/>
    <n v="113"/>
    <n v="55184721"/>
    <n v="15000000"/>
  </r>
  <r>
    <s v="You Kill Me"/>
    <n v="1"/>
    <x v="1084"/>
    <s v="Color"/>
    <x v="1"/>
    <s v="English"/>
    <x v="0"/>
    <x v="2"/>
    <s v="Philip Baker Hall"/>
    <s v="John Dahl"/>
    <n v="497"/>
    <n v="776"/>
    <n v="131"/>
    <n v="830"/>
    <n v="6.5"/>
    <n v="121"/>
    <n v="93"/>
    <n v="2426851"/>
    <n v="4000000"/>
  </r>
  <r>
    <s v="Zodiac"/>
    <n v="1"/>
    <x v="1073"/>
    <s v="Color"/>
    <x v="3"/>
    <s v="English"/>
    <x v="0"/>
    <x v="2"/>
    <s v="Robert Downey Jr."/>
    <s v="David Fincher"/>
    <n v="21000"/>
    <n v="36928"/>
    <n v="21000"/>
    <n v="12000"/>
    <n v="7.7"/>
    <n v="377"/>
    <n v="162"/>
    <n v="33048353"/>
    <n v="65000000"/>
  </r>
  <r>
    <s v="21"/>
    <n v="1"/>
    <x v="1085"/>
    <s v="Color"/>
    <x v="3"/>
    <s v="English"/>
    <x v="0"/>
    <x v="1"/>
    <s v="Kevin Spacey"/>
    <s v="Robert Luketic"/>
    <n v="18000"/>
    <n v="25661"/>
    <n v="126"/>
    <n v="0"/>
    <n v="6.8"/>
    <n v="144"/>
    <n v="123"/>
    <n v="81159365"/>
    <n v="35000000"/>
  </r>
  <r>
    <s v="27 Dresses"/>
    <n v="1"/>
    <x v="1086"/>
    <s v="Color"/>
    <x v="1"/>
    <s v="English"/>
    <x v="0"/>
    <x v="1"/>
    <s v="Judy Greer"/>
    <s v="Anne Fletcher"/>
    <n v="2000"/>
    <n v="2978"/>
    <n v="98"/>
    <n v="0"/>
    <n v="6.1"/>
    <n v="175"/>
    <n v="111"/>
    <n v="76806312"/>
    <n v="30000000"/>
  </r>
  <r>
    <s v="An American Carol"/>
    <n v="1"/>
    <x v="1087"/>
    <s v="Color"/>
    <x v="1"/>
    <s v="English"/>
    <x v="0"/>
    <x v="1"/>
    <s v="Chriss Anglin"/>
    <s v="David Zucker"/>
    <n v="885"/>
    <n v="2907"/>
    <n v="119"/>
    <n v="797"/>
    <n v="4.3"/>
    <n v="45"/>
    <n v="83"/>
    <n v="7001720"/>
    <n v="12000000"/>
  </r>
  <r>
    <s v="Australia"/>
    <n v="1"/>
    <x v="1088"/>
    <s v="Color"/>
    <x v="0"/>
    <s v="English"/>
    <x v="9"/>
    <x v="1"/>
    <s v="Essie Davis"/>
    <s v="Baz Luhrmann"/>
    <n v="309"/>
    <n v="921"/>
    <n v="1000"/>
    <n v="0"/>
    <n v="6.6"/>
    <n v="245"/>
    <n v="165"/>
    <n v="49551662"/>
    <n v="130000000"/>
  </r>
  <r>
    <s v="Baby Mama"/>
    <n v="1"/>
    <x v="1089"/>
    <s v="Color"/>
    <x v="1"/>
    <s v="English"/>
    <x v="0"/>
    <x v="1"/>
    <s v="Tina Fey"/>
    <s v="Michael McCullers"/>
    <n v="2000"/>
    <n v="6930"/>
    <n v="5"/>
    <n v="0"/>
    <n v="6"/>
    <n v="145"/>
    <n v="99"/>
    <n v="60269340"/>
    <n v="30000000"/>
  </r>
  <r>
    <s v="Babylon A.D."/>
    <n v="1"/>
    <x v="1090"/>
    <s v="Color"/>
    <x v="5"/>
    <s v="English"/>
    <x v="4"/>
    <x v="1"/>
    <s v="Vin Diesel"/>
    <s v="Mathieu Kassovitz"/>
    <n v="14000"/>
    <n v="15990"/>
    <n v="326"/>
    <n v="0"/>
    <n v="5.6"/>
    <n v="164"/>
    <n v="101"/>
    <n v="22531698"/>
    <n v="70000000"/>
  </r>
  <r>
    <s v="Bangkok Dangerous"/>
    <n v="1"/>
    <x v="1091"/>
    <s v="Color"/>
    <x v="5"/>
    <s v="English"/>
    <x v="0"/>
    <x v="2"/>
    <s v="Nicolas Cage"/>
    <s v="Danny Pang"/>
    <n v="12000"/>
    <n v="12166"/>
    <n v="15"/>
    <n v="0"/>
    <n v="5.4"/>
    <n v="125"/>
    <n v="99"/>
    <n v="15279680"/>
    <n v="40000000"/>
  </r>
  <r>
    <s v="Be Kind Rewind"/>
    <n v="1"/>
    <x v="1092"/>
    <s v="Color"/>
    <x v="1"/>
    <s v="English"/>
    <x v="1"/>
    <x v="1"/>
    <s v="Quinton Aaron"/>
    <s v="Michel Gondry"/>
    <n v="734"/>
    <n v="1778"/>
    <n v="1000"/>
    <n v="0"/>
    <n v="6.4"/>
    <n v="248"/>
    <n v="102"/>
    <n v="11169531"/>
    <n v="20000000"/>
  </r>
  <r>
    <s v="Bedtime Stories"/>
    <n v="1"/>
    <x v="1093"/>
    <s v="Color"/>
    <x v="1"/>
    <s v="English"/>
    <x v="0"/>
    <x v="4"/>
    <s v="Adam Sandler"/>
    <s v="Adam Shankman"/>
    <n v="11000"/>
    <n v="12831"/>
    <n v="163"/>
    <n v="0"/>
    <n v="6.1"/>
    <n v="144"/>
    <n v="99"/>
    <n v="109993847"/>
    <n v="80000000"/>
  </r>
  <r>
    <s v="Beverly Hills Chihuahua"/>
    <n v="1"/>
    <x v="1094"/>
    <s v="Color"/>
    <x v="0"/>
    <s v="English"/>
    <x v="0"/>
    <x v="4"/>
    <s v="Jamie Lee Curtis"/>
    <s v="Raja Gosnell"/>
    <n v="2000"/>
    <n v="4729"/>
    <n v="67"/>
    <n v="0"/>
    <n v="3.7"/>
    <n v="100"/>
    <n v="91"/>
    <n v="94497271"/>
    <n v="20000000"/>
  </r>
  <r>
    <s v="Blindness"/>
    <n v="1"/>
    <x v="1095"/>
    <s v="Color"/>
    <x v="2"/>
    <s v="English"/>
    <x v="12"/>
    <x v="2"/>
    <s v="Don McKellar"/>
    <s v="Fernando Meirelles"/>
    <n v="45"/>
    <n v="142"/>
    <n v="353"/>
    <n v="0"/>
    <n v="6.6"/>
    <n v="229"/>
    <n v="121"/>
    <n v="3073392"/>
    <n v="25000000"/>
  </r>
  <r>
    <s v="Body of Lies"/>
    <n v="1"/>
    <x v="1096"/>
    <s v="Color"/>
    <x v="5"/>
    <s v="English"/>
    <x v="0"/>
    <x v="2"/>
    <s v="Leonardo DiCaprio"/>
    <s v="Ridley Scott"/>
    <n v="29000"/>
    <n v="29824"/>
    <n v="0"/>
    <n v="0"/>
    <n v="7.1"/>
    <n v="238"/>
    <n v="128"/>
    <n v="39380442"/>
    <n v="70000000"/>
  </r>
  <r>
    <s v="Bolt"/>
    <n v="1"/>
    <x v="1097"/>
    <s v="Color"/>
    <x v="0"/>
    <s v="English"/>
    <x v="0"/>
    <x v="4"/>
    <s v="ChloÃ« Grace Moretz"/>
    <s v="Byron Howard"/>
    <n v="17000"/>
    <n v="20007"/>
    <n v="59"/>
    <n v="0"/>
    <n v="6.9"/>
    <n v="225"/>
    <n v="96"/>
    <n v="114053579"/>
    <n v="150000000"/>
  </r>
  <r>
    <s v="Bottle Shock"/>
    <n v="1"/>
    <x v="1098"/>
    <s v="Color"/>
    <x v="1"/>
    <s v="English"/>
    <x v="0"/>
    <x v="1"/>
    <s v="Alan Rickman"/>
    <s v="Randall Miller"/>
    <n v="25000"/>
    <n v="25676"/>
    <n v="19"/>
    <n v="0"/>
    <n v="6.8"/>
    <n v="109"/>
    <n v="110"/>
    <n v="4040588"/>
    <n v="5000000"/>
  </r>
  <r>
    <s v="Burn After Reading"/>
    <n v="1"/>
    <x v="1099"/>
    <s v="Color"/>
    <x v="1"/>
    <s v="English"/>
    <x v="0"/>
    <x v="2"/>
    <s v="J.K. Simmons"/>
    <s v="Ethan Coen"/>
    <n v="24000"/>
    <n v="36093"/>
    <n v="1000"/>
    <n v="0"/>
    <n v="7"/>
    <n v="341"/>
    <n v="96"/>
    <n v="60338891"/>
    <n v="37000000"/>
  </r>
  <r>
    <s v="Cadillac Records"/>
    <n v="1"/>
    <x v="1100"/>
    <s v="Color"/>
    <x v="6"/>
    <s v="English"/>
    <x v="0"/>
    <x v="2"/>
    <s v="Cedric the Entertainer"/>
    <s v="Darnell Martin"/>
    <n v="436"/>
    <n v="1141"/>
    <n v="67"/>
    <n v="0"/>
    <n v="7"/>
    <n v="81"/>
    <n v="109"/>
    <n v="8134217"/>
    <n v="12000000"/>
  </r>
  <r>
    <s v="Call + Response"/>
    <n v="1"/>
    <x v="1101"/>
    <s v="Color"/>
    <x v="9"/>
    <s v="English"/>
    <x v="0"/>
    <x v="1"/>
    <s v="Matisyahu"/>
    <s v="Justin Dillon"/>
    <n v="178"/>
    <n v="279"/>
    <n v="0"/>
    <n v="26"/>
    <n v="7.5"/>
    <n v="7"/>
    <n v="86"/>
    <n v="215185"/>
    <n v="200000"/>
  </r>
  <r>
    <s v="Changeling"/>
    <n v="1"/>
    <x v="1102"/>
    <s v="Color"/>
    <x v="3"/>
    <s v="English"/>
    <x v="0"/>
    <x v="2"/>
    <s v="Angelina Jolie Pitt"/>
    <s v="Clint Eastwood"/>
    <n v="11000"/>
    <n v="12840"/>
    <n v="16000"/>
    <n v="14000"/>
    <n v="7.8"/>
    <n v="264"/>
    <n v="141"/>
    <n v="35707327"/>
    <n v="55000000"/>
  </r>
  <r>
    <s v="Choke"/>
    <n v="1"/>
    <x v="1103"/>
    <s v="Color"/>
    <x v="1"/>
    <s v="English"/>
    <x v="0"/>
    <x v="2"/>
    <s v="Anjelica Huston"/>
    <s v="Clark Gregg"/>
    <n v="1000"/>
    <n v="3608"/>
    <n v="0"/>
    <n v="0"/>
    <n v="6.5"/>
    <n v="159"/>
    <n v="92"/>
    <n v="2926565"/>
    <n v="3000000"/>
  </r>
  <r>
    <s v="City of Ember"/>
    <n v="1"/>
    <x v="1104"/>
    <s v="Color"/>
    <x v="0"/>
    <s v="English"/>
    <x v="0"/>
    <x v="4"/>
    <s v="Bill Murray"/>
    <s v="Gil Kenan"/>
    <n v="13000"/>
    <n v="15494"/>
    <n v="27"/>
    <n v="0"/>
    <n v="6.5"/>
    <n v="118"/>
    <n v="90"/>
    <n v="7871693"/>
    <n v="55000000"/>
  </r>
  <r>
    <s v="Cloverfield"/>
    <n v="1"/>
    <x v="1105"/>
    <s v="Color"/>
    <x v="5"/>
    <s v="English"/>
    <x v="0"/>
    <x v="1"/>
    <s v="Mike Vogel"/>
    <s v="Matt Reeves"/>
    <n v="2000"/>
    <n v="3958"/>
    <n v="198"/>
    <n v="0"/>
    <n v="7"/>
    <n v="459"/>
    <n v="85"/>
    <n v="80034302"/>
    <n v="25000000"/>
  </r>
  <r>
    <s v="College"/>
    <n v="1"/>
    <x v="1106"/>
    <s v="Color"/>
    <x v="1"/>
    <s v="English"/>
    <x v="0"/>
    <x v="2"/>
    <s v="Drake Bell"/>
    <s v="Deb Hagan"/>
    <n v="1000"/>
    <n v="4484"/>
    <n v="0"/>
    <n v="422"/>
    <n v="4.5999999999999996"/>
    <n v="42"/>
    <n v="94"/>
    <n v="4693919"/>
    <n v="6500000"/>
  </r>
  <r>
    <s v="Death Race"/>
    <n v="1"/>
    <x v="1107"/>
    <s v="Color"/>
    <x v="5"/>
    <s v="English"/>
    <x v="0"/>
    <x v="2"/>
    <s v="Jason Statham"/>
    <s v="Paul W.S. Anderson"/>
    <n v="26000"/>
    <n v="28643"/>
    <n v="545"/>
    <n v="0"/>
    <n v="6.4"/>
    <n v="230"/>
    <n v="111"/>
    <n v="36064910"/>
    <n v="45000000"/>
  </r>
  <r>
    <s v="Delgo"/>
    <n v="1"/>
    <x v="1108"/>
    <s v="Color"/>
    <x v="0"/>
    <s v="English"/>
    <x v="0"/>
    <x v="4"/>
    <s v="Eric Idle"/>
    <s v="Marc F. Adler"/>
    <n v="795"/>
    <n v="2449"/>
    <n v="0"/>
    <n v="211"/>
    <n v="4.4000000000000004"/>
    <n v="41"/>
    <n v="94"/>
    <n v="511920"/>
    <n v="40000000"/>
  </r>
  <r>
    <s v="Disaster Movie"/>
    <n v="1"/>
    <x v="1109"/>
    <s v="Color"/>
    <x v="1"/>
    <s v="English"/>
    <x v="0"/>
    <x v="1"/>
    <s v="Carmen Electra"/>
    <s v="Jason Friedberg"/>
    <n v="869"/>
    <n v="2857"/>
    <n v="82"/>
    <n v="0"/>
    <n v="1.9"/>
    <n v="111"/>
    <n v="88"/>
    <n v="14174654"/>
    <n v="25000000"/>
  </r>
  <r>
    <s v="Dolphins and Whales 3D: Tribes of the Ocean"/>
    <n v="1"/>
    <x v="1110"/>
    <s v="Color"/>
    <x v="0"/>
    <s v="English"/>
    <x v="1"/>
    <x v="3"/>
    <s v="Charlotte Rampling"/>
    <s v="Jean-Jacques Mantello"/>
    <n v="844"/>
    <n v="844"/>
    <n v="0"/>
    <n v="28"/>
    <n v="6.5"/>
    <n v="9"/>
    <n v="42"/>
    <n v="7518876"/>
    <n v="6000000"/>
  </r>
  <r>
    <s v="Donkey Punch"/>
    <n v="1"/>
    <x v="1111"/>
    <s v="Color"/>
    <x v="3"/>
    <s v="English"/>
    <x v="1"/>
    <x v="2"/>
    <s v="Julian Morris"/>
    <s v="Oliver Blackburn"/>
    <n v="1000"/>
    <n v="1558"/>
    <n v="4"/>
    <n v="0"/>
    <n v="5.2"/>
    <n v="114"/>
    <n v="99"/>
    <n v="18378"/>
    <n v="900000"/>
  </r>
  <r>
    <s v="Doomsday"/>
    <n v="1"/>
    <x v="1112"/>
    <s v="Color"/>
    <x v="5"/>
    <s v="English"/>
    <x v="1"/>
    <x v="2"/>
    <s v="Ryan Kruger"/>
    <s v="Neil Marshall"/>
    <n v="165"/>
    <n v="391"/>
    <n v="197"/>
    <n v="0"/>
    <n v="6"/>
    <n v="254"/>
    <n v="113"/>
    <n v="10955425"/>
    <n v="30000000"/>
  </r>
  <r>
    <s v="Doubt"/>
    <n v="1"/>
    <x v="1113"/>
    <s v="Color"/>
    <x v="2"/>
    <s v="English"/>
    <x v="0"/>
    <x v="1"/>
    <s v="Philip Seymour Hoffman"/>
    <s v="John Patrick Shanley"/>
    <n v="22000"/>
    <n v="33903"/>
    <n v="53"/>
    <n v="0"/>
    <n v="7.5"/>
    <n v="293"/>
    <n v="104"/>
    <n v="33422556"/>
    <n v="20000000"/>
  </r>
  <r>
    <s v="Drillbit Taylor"/>
    <n v="1"/>
    <x v="1085"/>
    <s v="Color"/>
    <x v="1"/>
    <s v="English"/>
    <x v="0"/>
    <x v="1"/>
    <s v="Lisa Ann Walter"/>
    <s v="Steven Brill"/>
    <n v="1000"/>
    <n v="3239"/>
    <n v="65"/>
    <n v="702"/>
    <n v="5.7"/>
    <n v="146"/>
    <n v="102"/>
    <n v="32853640"/>
    <n v="40000000"/>
  </r>
  <r>
    <s v="Eagle Eye"/>
    <n v="1"/>
    <x v="1086"/>
    <s v="Color"/>
    <x v="5"/>
    <s v="English"/>
    <x v="0"/>
    <x v="1"/>
    <s v="Rosario Dawson"/>
    <s v="D.J. Caruso"/>
    <n v="3000"/>
    <n v="5637"/>
    <n v="154"/>
    <n v="0"/>
    <n v="6.6"/>
    <n v="215"/>
    <n v="118"/>
    <n v="101111837"/>
    <n v="80000000"/>
  </r>
  <r>
    <s v="Fireproof"/>
    <n v="1"/>
    <x v="1114"/>
    <s v="Color"/>
    <x v="2"/>
    <s v="English"/>
    <x v="0"/>
    <x v="4"/>
    <s v="Kirk Cameron"/>
    <s v="Alex Kendrick"/>
    <n v="848"/>
    <n v="1164"/>
    <n v="589"/>
    <n v="0"/>
    <n v="6.5"/>
    <n v="50"/>
    <n v="122"/>
    <n v="33451479"/>
    <n v="500000"/>
  </r>
  <r>
    <s v="Flame and Citron"/>
    <n v="1"/>
    <x v="1115"/>
    <s v="Color"/>
    <x v="2"/>
    <s v="Danish"/>
    <x v="6"/>
    <x v="6"/>
    <s v="Lars Mikkelsen"/>
    <s v="Ole Christian Madsen"/>
    <n v="573"/>
    <n v="1098"/>
    <n v="28"/>
    <n v="0"/>
    <n v="7.3"/>
    <n v="80"/>
    <n v="45"/>
    <n v="145109"/>
    <n v="45000000"/>
  </r>
  <r>
    <s v="Flash of Genius"/>
    <n v="1"/>
    <x v="1116"/>
    <s v="Color"/>
    <x v="6"/>
    <s v="English"/>
    <x v="0"/>
    <x v="1"/>
    <s v="Dylan Authors"/>
    <s v="Marc Abraham"/>
    <n v="20"/>
    <n v="64"/>
    <n v="18"/>
    <n v="0"/>
    <n v="7"/>
    <n v="99"/>
    <n v="119"/>
    <n v="4234040"/>
    <n v="20000000"/>
  </r>
  <r>
    <s v="Fool's Gold"/>
    <n v="1"/>
    <x v="1117"/>
    <s v="Color"/>
    <x v="5"/>
    <s v="English"/>
    <x v="0"/>
    <x v="1"/>
    <s v="Matthew McConaughey"/>
    <s v="Andy Tennant"/>
    <n v="11000"/>
    <n v="13827"/>
    <n v="72"/>
    <n v="0"/>
    <n v="5.6"/>
    <n v="176"/>
    <n v="112"/>
    <n v="70224196"/>
    <n v="70000000"/>
  </r>
  <r>
    <s v="Forgetting Sarah Marshall"/>
    <n v="1"/>
    <x v="1118"/>
    <s v="Color"/>
    <x v="1"/>
    <s v="English"/>
    <x v="0"/>
    <x v="2"/>
    <s v="Mila Kunis"/>
    <s v="Nicholas Stoller"/>
    <n v="15000"/>
    <n v="16758"/>
    <n v="89"/>
    <n v="0"/>
    <n v="7.2"/>
    <n v="253"/>
    <n v="118"/>
    <n v="62877175"/>
    <n v="30000000"/>
  </r>
  <r>
    <s v="Four Christmases"/>
    <n v="1"/>
    <x v="1119"/>
    <s v="Color"/>
    <x v="1"/>
    <s v="English"/>
    <x v="3"/>
    <x v="1"/>
    <s v="Jon Favreau"/>
    <s v="Seth Gordon"/>
    <n v="4000"/>
    <n v="9913"/>
    <n v="91"/>
    <n v="0"/>
    <n v="5.6"/>
    <n v="141"/>
    <n v="88"/>
    <n v="120136047"/>
    <n v="80000000"/>
  </r>
  <r>
    <s v="Frost/Nixon"/>
    <n v="1"/>
    <x v="1120"/>
    <s v="Color"/>
    <x v="2"/>
    <s v="English"/>
    <x v="0"/>
    <x v="2"/>
    <s v="Toby Jones"/>
    <s v="Ron Howard"/>
    <n v="2000"/>
    <n v="6161"/>
    <n v="2000"/>
    <n v="0"/>
    <n v="7.7"/>
    <n v="302"/>
    <n v="122"/>
    <n v="18593156"/>
    <n v="35000000"/>
  </r>
  <r>
    <s v="Frozen River"/>
    <n v="1"/>
    <x v="1121"/>
    <s v="Color"/>
    <x v="3"/>
    <s v="English"/>
    <x v="0"/>
    <x v="2"/>
    <s v="Charlie McDermott"/>
    <s v="Courtney Hunt"/>
    <n v="496"/>
    <n v="994"/>
    <n v="33"/>
    <n v="0"/>
    <n v="7.2"/>
    <n v="181"/>
    <n v="97"/>
    <n v="2508841"/>
    <n v="1000000"/>
  </r>
  <r>
    <s v="Fuel"/>
    <n v="1"/>
    <x v="1122"/>
    <s v="Color"/>
    <x v="9"/>
    <s v="English"/>
    <x v="0"/>
    <x v="6"/>
    <s v="Larry David"/>
    <s v="Joshua Tickell"/>
    <n v="860"/>
    <n v="1252"/>
    <n v="9"/>
    <n v="588"/>
    <n v="7.6"/>
    <n v="14"/>
    <n v="112"/>
    <n v="173783"/>
    <n v="2500000"/>
  </r>
  <r>
    <s v="Gangster's Paradise: Jerusalema"/>
    <n v="1"/>
    <x v="1096"/>
    <s v="Color"/>
    <x v="5"/>
    <s v="English"/>
    <x v="35"/>
    <x v="2"/>
    <s v="Rapulana Seiphemo"/>
    <s v="Ralph Ziman"/>
    <n v="29"/>
    <n v="86"/>
    <n v="5"/>
    <n v="1000"/>
    <n v="7.8"/>
    <n v="30"/>
    <n v="119"/>
    <n v="4958"/>
    <n v="2000000"/>
  </r>
  <r>
    <s v="Get Smart"/>
    <n v="1"/>
    <x v="1123"/>
    <s v="Color"/>
    <x v="5"/>
    <s v="English"/>
    <x v="0"/>
    <x v="1"/>
    <s v="Bill Murray"/>
    <s v="Peter Segal"/>
    <n v="13000"/>
    <n v="44798"/>
    <n v="88"/>
    <n v="0"/>
    <n v="6.5"/>
    <n v="265"/>
    <n v="110"/>
    <n v="130313314"/>
    <n v="80000000"/>
  </r>
  <r>
    <s v="Ghost Town"/>
    <n v="1"/>
    <x v="1124"/>
    <s v="Color"/>
    <x v="1"/>
    <s v="English"/>
    <x v="0"/>
    <x v="1"/>
    <s v="Aasif Mandvi"/>
    <s v="David Koepp"/>
    <n v="346"/>
    <n v="500"/>
    <n v="192"/>
    <n v="0"/>
    <n v="6.7"/>
    <n v="210"/>
    <n v="102"/>
    <n v="13214030"/>
    <n v="20000000"/>
  </r>
  <r>
    <s v="Good"/>
    <n v="1"/>
    <x v="1125"/>
    <s v="Color"/>
    <x v="2"/>
    <s v="English"/>
    <x v="1"/>
    <x v="2"/>
    <s v="Viggo Mortensen"/>
    <s v="Vicente Amorim"/>
    <n v="10000"/>
    <n v="11091"/>
    <n v="6"/>
    <n v="921"/>
    <n v="6.2"/>
    <n v="67"/>
    <n v="92"/>
    <n v="23091"/>
    <n v="15000000"/>
  </r>
  <r>
    <s v="Gran Torino"/>
    <n v="1"/>
    <x v="1126"/>
    <s v="Color"/>
    <x v="2"/>
    <s v="English"/>
    <x v="0"/>
    <x v="2"/>
    <s v="Clint Eastwood"/>
    <s v="Clint Eastwood"/>
    <n v="16000"/>
    <n v="17347"/>
    <n v="16000"/>
    <n v="28000"/>
    <n v="8.1999999999999993"/>
    <n v="366"/>
    <n v="116"/>
    <n v="148085755"/>
    <n v="33000000"/>
  </r>
  <r>
    <s v="Hamlet 2"/>
    <n v="1"/>
    <x v="1127"/>
    <s v="Color"/>
    <x v="1"/>
    <s v="English"/>
    <x v="0"/>
    <x v="2"/>
    <s v="Steve Coogan"/>
    <s v="Andrew Fleming"/>
    <n v="1000"/>
    <n v="3767"/>
    <n v="26"/>
    <n v="1000"/>
    <n v="6.4"/>
    <n v="129"/>
    <n v="92"/>
    <n v="4881867"/>
    <n v="9000000"/>
  </r>
  <r>
    <s v="Hancock"/>
    <n v="1"/>
    <x v="1128"/>
    <s v="Color"/>
    <x v="5"/>
    <s v="English"/>
    <x v="0"/>
    <x v="1"/>
    <s v="Will Smith"/>
    <s v="Peter Berg"/>
    <n v="10000"/>
    <n v="21584"/>
    <n v="532"/>
    <n v="0"/>
    <n v="6.4"/>
    <n v="318"/>
    <n v="102"/>
    <n v="227946274"/>
    <n v="150000000"/>
  </r>
  <r>
    <s v="Harold &amp; Kumar Escape from Guantanamo Bay"/>
    <n v="1"/>
    <x v="1122"/>
    <s v="Color"/>
    <x v="0"/>
    <s v="English"/>
    <x v="0"/>
    <x v="2"/>
    <s v="Danneel Ackles"/>
    <s v="Jon Hurwitz"/>
    <n v="1000"/>
    <n v="4065"/>
    <n v="22"/>
    <n v="0"/>
    <n v="6.6"/>
    <n v="153"/>
    <n v="102"/>
    <n v="38087366"/>
    <n v="12000000"/>
  </r>
  <r>
    <s v="Hellboy II: The Golden Army"/>
    <n v="1"/>
    <x v="1129"/>
    <s v="Color"/>
    <x v="5"/>
    <s v="English"/>
    <x v="0"/>
    <x v="1"/>
    <s v="Seth MacFarlane"/>
    <s v="Guillermo del Toro"/>
    <n v="3000"/>
    <n v="3632"/>
    <n v="0"/>
    <n v="3000"/>
    <n v="7"/>
    <n v="345"/>
    <n v="120"/>
    <n v="75754670"/>
    <n v="85000000"/>
  </r>
  <r>
    <s v="High School Musical 3: Senior Year"/>
    <n v="1"/>
    <x v="1130"/>
    <s v="Color"/>
    <x v="1"/>
    <s v="English"/>
    <x v="0"/>
    <x v="0"/>
    <s v="Lucas Grabeel"/>
    <s v="Kenny Ortega"/>
    <n v="755"/>
    <n v="3507"/>
    <n v="197"/>
    <n v="0"/>
    <n v="4.5"/>
    <n v="128"/>
    <n v="112"/>
    <n v="90556401"/>
    <n v="11000000"/>
  </r>
  <r>
    <s v="How to Lose Friends &amp; Alienate People"/>
    <n v="1"/>
    <x v="1131"/>
    <s v="Color"/>
    <x v="1"/>
    <s v="English"/>
    <x v="1"/>
    <x v="2"/>
    <s v="James Corden"/>
    <s v="Robert B. Weide"/>
    <n v="480"/>
    <n v="858"/>
    <n v="53"/>
    <n v="0"/>
    <n v="6.5"/>
    <n v="135"/>
    <n v="110"/>
    <n v="2775593"/>
    <n v="27000000"/>
  </r>
  <r>
    <s v="In Bruges"/>
    <n v="1"/>
    <x v="1132"/>
    <s v="Color"/>
    <x v="1"/>
    <s v="English"/>
    <x v="1"/>
    <x v="2"/>
    <s v="Elizabeth Berrington"/>
    <s v="Martin McDonagh"/>
    <n v="65"/>
    <n v="173"/>
    <n v="454"/>
    <n v="32000"/>
    <n v="8"/>
    <n v="300"/>
    <n v="107"/>
    <n v="7757130"/>
    <n v="15000000"/>
  </r>
  <r>
    <s v="Indiana Jones and the Kingdom of the Crystal Skull"/>
    <n v="1"/>
    <x v="1091"/>
    <s v="Color"/>
    <x v="5"/>
    <s v="English"/>
    <x v="0"/>
    <x v="1"/>
    <s v="Harrison Ford"/>
    <s v="Steven Spielberg"/>
    <n v="11000"/>
    <n v="14959"/>
    <n v="14000"/>
    <n v="5000"/>
    <n v="6.2"/>
    <n v="470"/>
    <n v="122"/>
    <n v="317011114"/>
    <n v="185000000"/>
  </r>
  <r>
    <s v="Inkheart"/>
    <n v="1"/>
    <x v="1133"/>
    <s v="Color"/>
    <x v="0"/>
    <s v="English"/>
    <x v="3"/>
    <x v="4"/>
    <s v="Brendan Fraser"/>
    <s v="Iain Softley"/>
    <n v="3000"/>
    <n v="5329"/>
    <n v="34"/>
    <n v="0"/>
    <n v="6.1"/>
    <n v="161"/>
    <n v="106"/>
    <n v="17281832"/>
    <n v="60000000"/>
  </r>
  <r>
    <s v="Iron Man"/>
    <n v="1"/>
    <x v="1110"/>
    <s v="Color"/>
    <x v="5"/>
    <s v="English"/>
    <x v="0"/>
    <x v="1"/>
    <s v="Robert Downey Jr."/>
    <s v="Jon Favreau"/>
    <n v="21000"/>
    <n v="39252"/>
    <n v="4000"/>
    <n v="10000"/>
    <n v="7.9"/>
    <n v="486"/>
    <n v="126"/>
    <n v="318298180"/>
    <n v="140000000"/>
  </r>
  <r>
    <s v="Journey to the Center of the Earth"/>
    <n v="1"/>
    <x v="1134"/>
    <s v="Color"/>
    <x v="5"/>
    <s v="English"/>
    <x v="0"/>
    <x v="4"/>
    <s v="Josh Hutcherson"/>
    <s v="Eric Brevig"/>
    <n v="14000"/>
    <n v="17925"/>
    <n v="40"/>
    <n v="0"/>
    <n v="5.8"/>
    <n v="201"/>
    <n v="93"/>
    <n v="101702060"/>
    <n v="45000000"/>
  </r>
  <r>
    <s v="Jumper"/>
    <n v="1"/>
    <x v="1086"/>
    <s v="Color"/>
    <x v="5"/>
    <s v="English"/>
    <x v="0"/>
    <x v="1"/>
    <s v="Kristen Stewart"/>
    <s v="Doug Liman"/>
    <n v="17000"/>
    <n v="21863"/>
    <n v="218"/>
    <n v="0"/>
    <n v="6.1"/>
    <n v="238"/>
    <n v="88"/>
    <n v="80170146"/>
    <n v="85000000"/>
  </r>
  <r>
    <s v="Kit Kittredge: An American Girl"/>
    <n v="1"/>
    <x v="1135"/>
    <s v="Color"/>
    <x v="2"/>
    <s v="English"/>
    <x v="0"/>
    <x v="0"/>
    <s v="Julia Ormond"/>
    <s v="Patricia Rozema"/>
    <n v="918"/>
    <n v="3317"/>
    <n v="22"/>
    <n v="851"/>
    <n v="6.7"/>
    <n v="73"/>
    <n v="101"/>
    <n v="17655201"/>
    <n v="10000000"/>
  </r>
  <r>
    <s v="Kung Fu Panda"/>
    <n v="1"/>
    <x v="1136"/>
    <s v="Color"/>
    <x v="5"/>
    <s v="English"/>
    <x v="0"/>
    <x v="4"/>
    <s v="Angelina Jolie Pitt"/>
    <s v="Mark Osborne"/>
    <n v="11000"/>
    <n v="12754"/>
    <n v="54"/>
    <n v="6000"/>
    <n v="7.6"/>
    <n v="266"/>
    <n v="92"/>
    <n v="215395021"/>
    <n v="130000000"/>
  </r>
  <r>
    <s v="Lakeview Terrace"/>
    <n v="1"/>
    <x v="1137"/>
    <s v="Color"/>
    <x v="3"/>
    <s v="English"/>
    <x v="0"/>
    <x v="1"/>
    <s v="Jay Hernandez"/>
    <s v="Neil LaBute"/>
    <n v="1000"/>
    <n v="2382"/>
    <n v="119"/>
    <n v="0"/>
    <n v="6.1"/>
    <n v="165"/>
    <n v="110"/>
    <n v="39263506"/>
    <n v="22000000"/>
  </r>
  <r>
    <s v="Leatherheads"/>
    <n v="1"/>
    <x v="1087"/>
    <s v="Color"/>
    <x v="1"/>
    <s v="English"/>
    <x v="0"/>
    <x v="1"/>
    <s v="Robert Baker"/>
    <s v="George Clooney"/>
    <n v="142"/>
    <n v="589"/>
    <n v="0"/>
    <n v="472"/>
    <n v="6"/>
    <n v="186"/>
    <n v="114"/>
    <n v="31199215"/>
    <n v="58000000"/>
  </r>
  <r>
    <s v="Lovely, Still"/>
    <n v="1"/>
    <x v="1138"/>
    <s v="Color"/>
    <x v="2"/>
    <s v="English"/>
    <x v="0"/>
    <x v="4"/>
    <s v="Adam Scott"/>
    <s v="Nicholas Fackler"/>
    <n v="3000"/>
    <n v="4987"/>
    <n v="6"/>
    <n v="777"/>
    <n v="7.3"/>
    <n v="27"/>
    <n v="90"/>
    <n v="124720"/>
    <n v="5000000"/>
  </r>
  <r>
    <s v="Mad Money"/>
    <n v="1"/>
    <x v="1139"/>
    <s v="Color"/>
    <x v="1"/>
    <s v="English"/>
    <x v="0"/>
    <x v="1"/>
    <s v="Stephen Root"/>
    <s v="Callie Khouri"/>
    <n v="939"/>
    <n v="2453"/>
    <n v="144"/>
    <n v="687"/>
    <n v="5.8"/>
    <n v="98"/>
    <n v="104"/>
    <n v="20668843"/>
    <n v="22000000"/>
  </r>
  <r>
    <s v="Madagascar: Escape 2 Africa"/>
    <n v="1"/>
    <x v="1140"/>
    <s v="Color"/>
    <x v="5"/>
    <s v="English"/>
    <x v="0"/>
    <x v="4"/>
    <s v="Bernie Mac"/>
    <s v="Eric Darnell"/>
    <n v="1000"/>
    <n v="3285"/>
    <n v="35"/>
    <n v="0"/>
    <n v="6.7"/>
    <n v="167"/>
    <n v="89"/>
    <n v="179982968"/>
    <n v="150000000"/>
  </r>
  <r>
    <s v="Made of Honor"/>
    <n v="1"/>
    <x v="1114"/>
    <s v="Color"/>
    <x v="1"/>
    <s v="English"/>
    <x v="0"/>
    <x v="1"/>
    <s v="Busy Philipps"/>
    <s v="Paul Weiland"/>
    <n v="1000"/>
    <n v="4298"/>
    <n v="10"/>
    <n v="3000"/>
    <n v="5.8"/>
    <n v="128"/>
    <n v="101"/>
    <n v="46012734"/>
    <n v="40000000"/>
  </r>
  <r>
    <s v="Mamma Mia!"/>
    <n v="1"/>
    <x v="1141"/>
    <s v="Color"/>
    <x v="1"/>
    <s v="English"/>
    <x v="0"/>
    <x v="1"/>
    <s v="Colin Firth"/>
    <s v="Phyllida Lloyd"/>
    <n v="14000"/>
    <n v="26002"/>
    <n v="58"/>
    <n v="10000"/>
    <n v="6.3"/>
    <n v="238"/>
    <n v="108"/>
    <n v="143704210"/>
    <n v="52000000"/>
  </r>
  <r>
    <s v="Man on Wire"/>
    <n v="1"/>
    <x v="1142"/>
    <s v="Color"/>
    <x v="6"/>
    <s v="English"/>
    <x v="1"/>
    <x v="1"/>
    <s v="Paul McGill"/>
    <s v="James Marsh"/>
    <n v="41"/>
    <n v="68"/>
    <n v="120"/>
    <n v="0"/>
    <n v="7.8"/>
    <n v="194"/>
    <n v="90"/>
    <n v="2957978"/>
    <n v="1000000"/>
  </r>
  <r>
    <s v="Marley &amp; Me"/>
    <n v="1"/>
    <x v="1143"/>
    <s v="Color"/>
    <x v="1"/>
    <s v="English"/>
    <x v="0"/>
    <x v="4"/>
    <s v="Eric Dane"/>
    <s v="David Frankel"/>
    <n v="2000"/>
    <n v="4811"/>
    <n v="64"/>
    <n v="11000"/>
    <n v="7.1"/>
    <n v="180"/>
    <n v="115"/>
    <n v="143151473"/>
    <n v="60000000"/>
  </r>
  <r>
    <s v="Max Payne"/>
    <n v="1"/>
    <x v="1144"/>
    <s v="Color"/>
    <x v="5"/>
    <s v="English"/>
    <x v="12"/>
    <x v="1"/>
    <s v="Mila Kunis"/>
    <s v="John Moore"/>
    <n v="15000"/>
    <n v="16249"/>
    <n v="212"/>
    <n v="0"/>
    <n v="5.4"/>
    <n v="228"/>
    <n v="103"/>
    <n v="40687294"/>
    <n v="35000000"/>
  </r>
  <r>
    <s v="Me and Orson Welles"/>
    <n v="1"/>
    <x v="1145"/>
    <s v="Color"/>
    <x v="2"/>
    <s v="English"/>
    <x v="1"/>
    <x v="1"/>
    <s v="Zoe Kazan"/>
    <s v="Richard Linklater"/>
    <n v="962"/>
    <n v="1591"/>
    <n v="0"/>
    <n v="0"/>
    <n v="6.8"/>
    <n v="160"/>
    <n v="107"/>
    <n v="1186957"/>
    <n v="25000000"/>
  </r>
  <r>
    <s v="Meet Dave"/>
    <n v="1"/>
    <x v="1146"/>
    <s v="Color"/>
    <x v="0"/>
    <s v="English"/>
    <x v="0"/>
    <x v="4"/>
    <s v="Marc Blucas"/>
    <s v="Brian Robbins"/>
    <n v="973"/>
    <n v="1865"/>
    <n v="48"/>
    <n v="791"/>
    <n v="4.9000000000000004"/>
    <n v="127"/>
    <n v="90"/>
    <n v="11802056"/>
    <n v="60000000"/>
  </r>
  <r>
    <s v="Meet the Spartans"/>
    <n v="1"/>
    <x v="1147"/>
    <s v="Color"/>
    <x v="1"/>
    <s v="English"/>
    <x v="0"/>
    <x v="1"/>
    <s v="Carmen Electra"/>
    <s v="Jason Friedberg"/>
    <n v="869"/>
    <n v="3854"/>
    <n v="82"/>
    <n v="0"/>
    <n v="2.7"/>
    <n v="111"/>
    <n v="86"/>
    <n v="38232624"/>
    <n v="30000000"/>
  </r>
  <r>
    <s v="Milk"/>
    <n v="1"/>
    <x v="1148"/>
    <s v="Color"/>
    <x v="6"/>
    <s v="English"/>
    <x v="0"/>
    <x v="2"/>
    <s v="James Franco"/>
    <s v="Gus Van Sant"/>
    <n v="11000"/>
    <n v="13189"/>
    <n v="835"/>
    <n v="10000"/>
    <n v="7.6"/>
    <n v="324"/>
    <n v="128"/>
    <n v="31838002"/>
    <n v="20000000"/>
  </r>
  <r>
    <s v="Miracle at St. Anna"/>
    <n v="1"/>
    <x v="1149"/>
    <s v="Color"/>
    <x v="5"/>
    <s v="English"/>
    <x v="0"/>
    <x v="2"/>
    <s v="Joseph Gordon-Levitt"/>
    <s v="Spike Lee"/>
    <n v="23000"/>
    <n v="26982"/>
    <n v="0"/>
    <n v="0"/>
    <n v="6"/>
    <n v="158"/>
    <n v="160"/>
    <n v="7916887"/>
    <n v="45000000"/>
  </r>
  <r>
    <s v="Mirrors"/>
    <n v="1"/>
    <x v="1150"/>
    <s v="Color"/>
    <x v="4"/>
    <s v="English"/>
    <x v="0"/>
    <x v="2"/>
    <s v="Jason Flemyng"/>
    <s v="Alexandre Aja"/>
    <n v="1000"/>
    <n v="3185"/>
    <n v="192"/>
    <n v="5000"/>
    <n v="6.2"/>
    <n v="208"/>
    <n v="112"/>
    <n v="30691439"/>
    <n v="35000000"/>
  </r>
  <r>
    <s v="My Best Friend's Girl"/>
    <n v="1"/>
    <x v="1151"/>
    <s v="Color"/>
    <x v="1"/>
    <s v="English"/>
    <x v="0"/>
    <x v="2"/>
    <s v="Dane Cook"/>
    <s v="Howard Deutch"/>
    <n v="1000"/>
    <n v="3301"/>
    <n v="41"/>
    <n v="0"/>
    <n v="5.9"/>
    <n v="80"/>
    <n v="112"/>
    <n v="19151864"/>
    <n v="40000000"/>
  </r>
  <r>
    <s v="Never Back Down"/>
    <n v="1"/>
    <x v="1152"/>
    <s v="Color"/>
    <x v="5"/>
    <s v="English"/>
    <x v="0"/>
    <x v="1"/>
    <s v="Djimon Hounsou"/>
    <s v="Jeff Wadlow"/>
    <n v="3000"/>
    <n v="4089"/>
    <n v="65"/>
    <n v="0"/>
    <n v="6.6"/>
    <n v="140"/>
    <n v="110"/>
    <n v="24848292"/>
    <n v="20000000"/>
  </r>
  <r>
    <s v="Nick and Norah's Infinite Playlist"/>
    <n v="1"/>
    <x v="1153"/>
    <s v="Color"/>
    <x v="1"/>
    <s v="English"/>
    <x v="0"/>
    <x v="1"/>
    <s v="Ari Graynor"/>
    <s v="Peter Sollett"/>
    <n v="904"/>
    <n v="2807"/>
    <n v="6"/>
    <n v="0"/>
    <n v="6.7"/>
    <n v="166"/>
    <n v="90"/>
    <n v="31487293"/>
    <n v="9000000"/>
  </r>
  <r>
    <s v="Nim's Island"/>
    <n v="1"/>
    <x v="1154"/>
    <s v="Color"/>
    <x v="0"/>
    <s v="English"/>
    <x v="0"/>
    <x v="4"/>
    <s v="Gerard Butler"/>
    <s v="Jennifer Flackett"/>
    <n v="18000"/>
    <n v="18178"/>
    <n v="3"/>
    <n v="0"/>
    <n v="6"/>
    <n v="139"/>
    <n v="96"/>
    <n v="48006503"/>
    <n v="37000000"/>
  </r>
  <r>
    <s v="One Missed Call"/>
    <n v="1"/>
    <x v="1155"/>
    <s v="Color"/>
    <x v="4"/>
    <s v="English"/>
    <x v="14"/>
    <x v="1"/>
    <s v="Johnny Lewis"/>
    <s v="Eric Valette"/>
    <n v="741"/>
    <n v="1834"/>
    <n v="2"/>
    <n v="0"/>
    <n v="3.9"/>
    <n v="141"/>
    <n v="87"/>
    <n v="26876529"/>
    <n v="27000000"/>
  </r>
  <r>
    <s v="Ong-bak 2"/>
    <n v="1"/>
    <x v="1156"/>
    <s v="Color"/>
    <x v="5"/>
    <s v="Thai"/>
    <x v="15"/>
    <x v="2"/>
    <s v="Nirut Sirichanya"/>
    <s v="Tony Jaa"/>
    <n v="64"/>
    <n v="134"/>
    <n v="0"/>
    <n v="0"/>
    <n v="6.2"/>
    <n v="110"/>
    <n v="110"/>
    <n v="102055"/>
    <n v="300000000"/>
  </r>
  <r>
    <s v="Over Her Dead Body"/>
    <n v="1"/>
    <x v="1136"/>
    <s v="Color"/>
    <x v="1"/>
    <s v="English"/>
    <x v="0"/>
    <x v="1"/>
    <s v="Stephen Root"/>
    <s v="Jeff Lowell"/>
    <n v="939"/>
    <n v="3651"/>
    <n v="4"/>
    <n v="518"/>
    <n v="5.2"/>
    <n v="100"/>
    <n v="95"/>
    <n v="7563670"/>
    <n v="10000000"/>
  </r>
  <r>
    <s v="Pathology"/>
    <n v="1"/>
    <x v="1157"/>
    <s v="Color"/>
    <x v="3"/>
    <s v="English"/>
    <x v="0"/>
    <x v="2"/>
    <s v="John de Lancie"/>
    <s v="Marc SchÃ¶lermann"/>
    <n v="905"/>
    <n v="3185"/>
    <n v="3"/>
    <n v="3000"/>
    <n v="6"/>
    <n v="79"/>
    <n v="95"/>
    <n v="108662"/>
    <n v="8000000"/>
  </r>
  <r>
    <s v="Pineapple Express"/>
    <n v="1"/>
    <x v="1158"/>
    <s v="Color"/>
    <x v="5"/>
    <s v="English"/>
    <x v="0"/>
    <x v="2"/>
    <s v="James Franco"/>
    <s v="David Gordon Green"/>
    <n v="11000"/>
    <n v="15590"/>
    <n v="234"/>
    <n v="0"/>
    <n v="7"/>
    <n v="232"/>
    <n v="117"/>
    <n v="87341380"/>
    <n v="27000000"/>
  </r>
  <r>
    <s v="Pontypool"/>
    <n v="1"/>
    <x v="1145"/>
    <s v="Color"/>
    <x v="10"/>
    <s v="English"/>
    <x v="12"/>
    <x v="6"/>
    <s v="Stephen McHattie"/>
    <s v="Bruce McDonald"/>
    <n v="413"/>
    <n v="721"/>
    <n v="49"/>
    <n v="0"/>
    <n v="6.7"/>
    <n v="178"/>
    <n v="95"/>
    <n v="3478"/>
    <n v="1500000"/>
  </r>
  <r>
    <s v="Ponyo"/>
    <n v="1"/>
    <x v="1110"/>
    <s v="Color"/>
    <x v="0"/>
    <s v="Japanese"/>
    <x v="14"/>
    <x v="0"/>
    <s v="Rumi Hiiragi"/>
    <s v="Hayao Miyazaki"/>
    <n v="6"/>
    <n v="13"/>
    <n v="6000"/>
    <n v="0"/>
    <n v="7.7"/>
    <n v="256"/>
    <n v="101"/>
    <n v="15081783"/>
    <n v="34000000"/>
  </r>
  <r>
    <s v="Pride and Glory"/>
    <n v="1"/>
    <x v="1159"/>
    <s v="Color"/>
    <x v="3"/>
    <s v="English"/>
    <x v="0"/>
    <x v="2"/>
    <s v="Jennifer Ehle"/>
    <s v="Gavin O'Connor"/>
    <n v="1000"/>
    <n v="5101"/>
    <n v="149"/>
    <n v="0"/>
    <n v="6.7"/>
    <n v="154"/>
    <n v="130"/>
    <n v="15709385"/>
    <n v="30000000"/>
  </r>
  <r>
    <s v="Prom Night"/>
    <n v="1"/>
    <x v="1160"/>
    <s v="Color"/>
    <x v="4"/>
    <s v="English"/>
    <x v="0"/>
    <x v="1"/>
    <s v="Ming-Na Wen"/>
    <s v="Nelson McCormick"/>
    <n v="2000"/>
    <n v="4867"/>
    <n v="29"/>
    <n v="1000"/>
    <n v="3.9"/>
    <n v="146"/>
    <n v="89"/>
    <n v="43818159"/>
    <n v="20000000"/>
  </r>
  <r>
    <s v="Punisher: War Zone"/>
    <n v="1"/>
    <x v="1161"/>
    <s v="Color"/>
    <x v="5"/>
    <s v="English"/>
    <x v="0"/>
    <x v="2"/>
    <s v="Julie Benz"/>
    <s v="Lexi Alexander"/>
    <n v="3000"/>
    <n v="6563"/>
    <n v="189"/>
    <n v="0"/>
    <n v="6"/>
    <n v="151"/>
    <n v="103"/>
    <n v="7948159"/>
    <n v="35000000"/>
  </r>
  <r>
    <s v="Quantum of Solace"/>
    <n v="1"/>
    <x v="1162"/>
    <s v="Color"/>
    <x v="5"/>
    <s v="English"/>
    <x v="1"/>
    <x v="1"/>
    <s v="Giancarlo Giannini"/>
    <s v="Marc Forster"/>
    <n v="451"/>
    <n v="2023"/>
    <n v="395"/>
    <n v="0"/>
    <n v="6.7"/>
    <n v="403"/>
    <n v="106"/>
    <n v="168368427"/>
    <n v="200000000"/>
  </r>
  <r>
    <s v="Quarantine"/>
    <n v="1"/>
    <x v="1142"/>
    <s v="Color"/>
    <x v="4"/>
    <s v="English"/>
    <x v="0"/>
    <x v="2"/>
    <s v="Andrew Fiscella"/>
    <s v="John Erick Dowdle"/>
    <n v="137000"/>
    <n v="140268"/>
    <n v="66"/>
    <n v="0"/>
    <n v="6"/>
    <n v="198"/>
    <n v="89"/>
    <n v="31691811"/>
    <n v="12000000"/>
  </r>
  <r>
    <s v="Red Cliff"/>
    <n v="1"/>
    <x v="1163"/>
    <s v="Color"/>
    <x v="5"/>
    <s v="Mandarin"/>
    <x v="19"/>
    <x v="2"/>
    <s v="Takeshi Kaneshiro"/>
    <s v="John Woo"/>
    <n v="755"/>
    <n v="2172"/>
    <n v="610"/>
    <n v="0"/>
    <n v="7.4"/>
    <n v="160"/>
    <n v="150"/>
    <n v="626809"/>
    <n v="553632000"/>
  </r>
  <r>
    <s v="Redbelt"/>
    <n v="1"/>
    <x v="1164"/>
    <s v="Color"/>
    <x v="2"/>
    <s v="English"/>
    <x v="0"/>
    <x v="2"/>
    <s v="Alice Braga"/>
    <s v="David Mamet"/>
    <n v="1000"/>
    <n v="2158"/>
    <n v="342"/>
    <n v="0"/>
    <n v="6.8"/>
    <n v="158"/>
    <n v="99"/>
    <n v="2344847"/>
    <n v="7000000"/>
  </r>
  <r>
    <s v="Religulous"/>
    <n v="1"/>
    <x v="1165"/>
    <s v="Color"/>
    <x v="1"/>
    <s v="English"/>
    <x v="0"/>
    <x v="2"/>
    <s v="Bill Maher"/>
    <s v="Larry Charles"/>
    <n v="334"/>
    <n v="338"/>
    <n v="119"/>
    <n v="24000"/>
    <n v="7.7"/>
    <n v="197"/>
    <n v="101"/>
    <n v="12995673"/>
    <n v="2500000"/>
  </r>
  <r>
    <s v="Repo! The Genetic Opera"/>
    <n v="1"/>
    <x v="1166"/>
    <s v="Color"/>
    <x v="4"/>
    <s v="English"/>
    <x v="0"/>
    <x v="2"/>
    <s v="Alexa PenaVega"/>
    <s v="Darren Lynn Bousman"/>
    <n v="2000"/>
    <n v="4168"/>
    <n v="163"/>
    <n v="8000"/>
    <n v="6.7"/>
    <n v="147"/>
    <n v="150"/>
    <n v="140244"/>
    <n v="8500000"/>
  </r>
  <r>
    <s v="Revolutionary Road"/>
    <n v="1"/>
    <x v="1167"/>
    <s v="Color"/>
    <x v="2"/>
    <s v="English"/>
    <x v="0"/>
    <x v="2"/>
    <s v="Leonardo DiCaprio"/>
    <s v="Sam Mendes"/>
    <n v="29000"/>
    <n v="53895"/>
    <n v="0"/>
    <n v="0"/>
    <n v="7.3"/>
    <n v="323"/>
    <n v="119"/>
    <n v="22877808"/>
    <n v="35000000"/>
  </r>
  <r>
    <s v="Righteous Kill"/>
    <n v="1"/>
    <x v="1168"/>
    <s v="Color"/>
    <x v="5"/>
    <s v="English"/>
    <x v="0"/>
    <x v="2"/>
    <s v="Robert De Niro"/>
    <s v="Jon Avnet"/>
    <n v="22000"/>
    <n v="38809"/>
    <n v="50"/>
    <n v="0"/>
    <n v="6"/>
    <n v="198"/>
    <n v="101"/>
    <n v="40076438"/>
    <n v="60000000"/>
  </r>
  <r>
    <s v="RocknRolla"/>
    <n v="1"/>
    <x v="1169"/>
    <s v="Color"/>
    <x v="5"/>
    <s v="English"/>
    <x v="1"/>
    <x v="2"/>
    <s v="Tom Hardy"/>
    <s v="Guy Ritchie"/>
    <n v="27000"/>
    <n v="46944"/>
    <n v="0"/>
    <n v="12000"/>
    <n v="7.3"/>
    <n v="209"/>
    <n v="114"/>
    <n v="5694401"/>
    <n v="18000000"/>
  </r>
  <r>
    <s v="Role Models"/>
    <n v="1"/>
    <x v="1170"/>
    <s v="Color"/>
    <x v="1"/>
    <s v="English"/>
    <x v="3"/>
    <x v="2"/>
    <s v="Joe Lo Truglio"/>
    <s v="David Wain"/>
    <n v="833"/>
    <n v="3400"/>
    <n v="136"/>
    <n v="0"/>
    <n v="6.9"/>
    <n v="173"/>
    <n v="101"/>
    <n v="67266300"/>
    <n v="28000000"/>
  </r>
  <r>
    <s v="Saw V"/>
    <n v="1"/>
    <x v="1171"/>
    <s v="Color"/>
    <x v="4"/>
    <s v="English"/>
    <x v="0"/>
    <x v="2"/>
    <s v="Julie Benz"/>
    <s v="David Hackl"/>
    <n v="3000"/>
    <n v="5286"/>
    <n v="43"/>
    <n v="0"/>
    <n v="5.8"/>
    <n v="160"/>
    <n v="95"/>
    <n v="56729973"/>
    <n v="10800000"/>
  </r>
  <r>
    <s v="Semi-Pro"/>
    <n v="1"/>
    <x v="1172"/>
    <s v="Color"/>
    <x v="1"/>
    <s v="English"/>
    <x v="0"/>
    <x v="2"/>
    <s v="Will Ferrell"/>
    <s v="Kent Alterman"/>
    <n v="8000"/>
    <n v="10026"/>
    <n v="3"/>
    <n v="0"/>
    <n v="5.8"/>
    <n v="164"/>
    <n v="99"/>
    <n v="33472850"/>
    <n v="55000000"/>
  </r>
  <r>
    <s v="Seven Pounds"/>
    <n v="1"/>
    <x v="1134"/>
    <s v="Color"/>
    <x v="2"/>
    <s v="English"/>
    <x v="0"/>
    <x v="1"/>
    <s v="Will Smith"/>
    <s v="Gabriele Muccino"/>
    <n v="10000"/>
    <n v="14727"/>
    <n v="125"/>
    <n v="26000"/>
    <n v="7.7"/>
    <n v="202"/>
    <n v="123"/>
    <n v="69951824"/>
    <n v="55000000"/>
  </r>
  <r>
    <s v="Sex Drive"/>
    <n v="1"/>
    <x v="1173"/>
    <s v="Color"/>
    <x v="0"/>
    <s v="English"/>
    <x v="0"/>
    <x v="2"/>
    <s v="Katrina Bowden"/>
    <s v="Sean Anders"/>
    <n v="948"/>
    <n v="4324"/>
    <n v="51"/>
    <n v="0"/>
    <n v="6.5"/>
    <n v="102"/>
    <n v="129"/>
    <n v="8396942"/>
    <n v="19000000"/>
  </r>
  <r>
    <s v="Shutter"/>
    <n v="1"/>
    <x v="1133"/>
    <s v="Color"/>
    <x v="4"/>
    <s v="English"/>
    <x v="0"/>
    <x v="1"/>
    <s v="James Kyson"/>
    <s v="Masayuki Ochiai"/>
    <n v="449"/>
    <n v="1534"/>
    <n v="5"/>
    <n v="0"/>
    <n v="5.2"/>
    <n v="135"/>
    <n v="90"/>
    <n v="25926543"/>
    <n v="8000000"/>
  </r>
  <r>
    <s v="Sleep Dealer"/>
    <n v="1"/>
    <x v="1106"/>
    <s v="Color"/>
    <x v="2"/>
    <s v="Spanish"/>
    <x v="0"/>
    <x v="1"/>
    <s v="Leonor Varela"/>
    <s v="Alex Rivera"/>
    <n v="426"/>
    <n v="862"/>
    <n v="8"/>
    <n v="0"/>
    <n v="5.9"/>
    <n v="47"/>
    <n v="90"/>
    <n v="75727"/>
    <n v="2500000"/>
  </r>
  <r>
    <s v="Slumdog Millionaire"/>
    <n v="1"/>
    <x v="1157"/>
    <s v="Color"/>
    <x v="2"/>
    <s v="English"/>
    <x v="1"/>
    <x v="2"/>
    <s v="Anil Kapoor"/>
    <s v="Danny Boyle"/>
    <n v="668"/>
    <n v="820"/>
    <n v="0"/>
    <n v="13000"/>
    <n v="8"/>
    <n v="418"/>
    <n v="120"/>
    <n v="141319195"/>
    <n v="15000000"/>
  </r>
  <r>
    <s v="Space Chimps"/>
    <n v="1"/>
    <x v="1174"/>
    <s v="Color"/>
    <x v="0"/>
    <s v="English"/>
    <x v="0"/>
    <x v="0"/>
    <s v="Cheryl Hines"/>
    <s v="Kirk De Micco"/>
    <n v="541"/>
    <n v="2268"/>
    <n v="16"/>
    <n v="279"/>
    <n v="4.5"/>
    <n v="85"/>
    <n v="81"/>
    <n v="30105968"/>
    <n v="37000000"/>
  </r>
  <r>
    <s v="Speed Racer"/>
    <n v="1"/>
    <x v="1175"/>
    <s v="Color"/>
    <x v="5"/>
    <s v="English"/>
    <x v="0"/>
    <x v="4"/>
    <s v="Scott Porter"/>
    <s v="Lana Wachowski"/>
    <n v="690"/>
    <n v="902"/>
    <n v="0"/>
    <n v="0"/>
    <n v="6.1"/>
    <n v="284"/>
    <n v="135"/>
    <n v="43929341"/>
    <n v="120000000"/>
  </r>
  <r>
    <s v="Step Brothers"/>
    <n v="1"/>
    <x v="1138"/>
    <s v="Color"/>
    <x v="1"/>
    <s v="English"/>
    <x v="0"/>
    <x v="2"/>
    <s v="Will Ferrell"/>
    <s v="Adam McKay"/>
    <n v="8000"/>
    <n v="11264"/>
    <n v="285"/>
    <n v="0"/>
    <n v="6.9"/>
    <n v="173"/>
    <n v="106"/>
    <n v="100468793"/>
    <n v="65000000"/>
  </r>
  <r>
    <s v="Step Up 2: The Streets"/>
    <n v="1"/>
    <x v="1176"/>
    <s v="Color"/>
    <x v="2"/>
    <s v="English"/>
    <x v="0"/>
    <x v="1"/>
    <s v="Cassie Ventura"/>
    <s v="Jon M. Chu"/>
    <n v="158"/>
    <n v="816"/>
    <n v="209"/>
    <n v="0"/>
    <n v="6.2"/>
    <n v="97"/>
    <n v="98"/>
    <n v="58006147"/>
    <n v="23000000"/>
  </r>
  <r>
    <s v="Stop-Loss"/>
    <n v="1"/>
    <x v="1177"/>
    <s v="Color"/>
    <x v="2"/>
    <s v="English"/>
    <x v="0"/>
    <x v="2"/>
    <s v="Joseph Gordon-Levitt"/>
    <s v="Kimberly Peirce"/>
    <n v="23000"/>
    <n v="43560"/>
    <n v="108"/>
    <n v="982"/>
    <n v="6.5"/>
    <n v="143"/>
    <n v="112"/>
    <n v="10911750"/>
    <n v="25000000"/>
  </r>
  <r>
    <s v="Strange Wilderness"/>
    <n v="1"/>
    <x v="1178"/>
    <s v="Color"/>
    <x v="0"/>
    <s v="English"/>
    <x v="0"/>
    <x v="2"/>
    <s v="Kevin Alejandro"/>
    <s v="Fred Wolf"/>
    <n v="1000"/>
    <n v="4218"/>
    <n v="29"/>
    <n v="847"/>
    <n v="5.3"/>
    <n v="58"/>
    <n v="87"/>
    <n v="6563357"/>
    <n v="20000000"/>
  </r>
  <r>
    <s v="Street Kings"/>
    <n v="1"/>
    <x v="1179"/>
    <s v="Color"/>
    <x v="5"/>
    <s v="English"/>
    <x v="0"/>
    <x v="2"/>
    <s v="Keanu Reeves"/>
    <s v="David Ayer"/>
    <n v="18000"/>
    <n v="33878"/>
    <n v="453"/>
    <n v="0"/>
    <n v="6.8"/>
    <n v="190"/>
    <n v="109"/>
    <n v="26415649"/>
    <n v="20000000"/>
  </r>
  <r>
    <s v="Sunshine Cleaning"/>
    <n v="1"/>
    <x v="1180"/>
    <s v="Color"/>
    <x v="1"/>
    <s v="English"/>
    <x v="0"/>
    <x v="2"/>
    <s v="Clifton Collins Jr."/>
    <s v="Christine Jeffs"/>
    <n v="968"/>
    <n v="2528"/>
    <n v="19"/>
    <n v="0"/>
    <n v="6.9"/>
    <n v="195"/>
    <n v="91"/>
    <n v="12055108"/>
    <n v="8000000"/>
  </r>
  <r>
    <s v="Superhero Movie"/>
    <n v="1"/>
    <x v="1100"/>
    <s v="Color"/>
    <x v="5"/>
    <s v="English"/>
    <x v="0"/>
    <x v="1"/>
    <s v="Drake Bell"/>
    <s v="Craig Mazin"/>
    <n v="1000"/>
    <n v="3266"/>
    <n v="82"/>
    <n v="0"/>
    <n v="4.5"/>
    <n v="121"/>
    <n v="82"/>
    <n v="25871834"/>
    <n v="35000000"/>
  </r>
  <r>
    <s v="Surfer, Dude"/>
    <n v="1"/>
    <x v="1181"/>
    <s v="Color"/>
    <x v="1"/>
    <s v="English"/>
    <x v="0"/>
    <x v="2"/>
    <s v="Matthew McConaughey"/>
    <s v="S.R. Bindler"/>
    <n v="11000"/>
    <n v="14599"/>
    <n v="0"/>
    <n v="850"/>
    <n v="4.7"/>
    <n v="26"/>
    <n v="85"/>
    <n v="36497"/>
    <n v="6000000"/>
  </r>
  <r>
    <s v="Swing Vote"/>
    <n v="1"/>
    <x v="1182"/>
    <s v="Color"/>
    <x v="1"/>
    <s v="English"/>
    <x v="0"/>
    <x v="1"/>
    <s v="Madeline Carroll"/>
    <s v="Joshua Michael Stern"/>
    <n v="1000"/>
    <n v="6212"/>
    <n v="0"/>
    <n v="1000"/>
    <n v="6.1"/>
    <n v="131"/>
    <n v="120"/>
    <n v="16284360"/>
    <n v="21000000"/>
  </r>
  <r>
    <s v="Synecdoche, New York"/>
    <n v="1"/>
    <x v="1183"/>
    <s v="Color"/>
    <x v="1"/>
    <s v="English"/>
    <x v="0"/>
    <x v="2"/>
    <s v="Philip Seymour Hoffman"/>
    <s v="Charlie Kaufman"/>
    <n v="22000"/>
    <n v="24732"/>
    <n v="0"/>
    <n v="13000"/>
    <n v="7.5"/>
    <n v="245"/>
    <n v="124"/>
    <n v="3081925"/>
    <n v="21000000"/>
  </r>
  <r>
    <s v="Taken"/>
    <n v="1"/>
    <x v="1090"/>
    <s v="Color"/>
    <x v="5"/>
    <s v="English"/>
    <x v="4"/>
    <x v="1"/>
    <s v="Liam Neeson"/>
    <s v="Pierre Morel"/>
    <n v="14000"/>
    <n v="16461"/>
    <n v="180"/>
    <n v="29000"/>
    <n v="7.9"/>
    <n v="309"/>
    <n v="93"/>
    <n v="145000989"/>
    <n v="25000000"/>
  </r>
  <r>
    <s v="The Baader Meinhof Complex"/>
    <n v="1"/>
    <x v="1184"/>
    <s v="Color"/>
    <x v="5"/>
    <s v="German"/>
    <x v="3"/>
    <x v="2"/>
    <s v="Moritz Bleibtreu"/>
    <s v="Uli Edel"/>
    <n v="486"/>
    <n v="1601"/>
    <n v="34"/>
    <n v="0"/>
    <n v="7.4"/>
    <n v="160"/>
    <n v="184"/>
    <n v="476270"/>
    <n v="20000000"/>
  </r>
  <r>
    <s v="The Bank Job"/>
    <n v="1"/>
    <x v="1141"/>
    <s v="Color"/>
    <x v="3"/>
    <s v="English"/>
    <x v="1"/>
    <x v="2"/>
    <s v="Jason Statham"/>
    <s v="Roger Donaldson"/>
    <n v="26000"/>
    <n v="27755"/>
    <n v="79"/>
    <n v="0"/>
    <n v="7.3"/>
    <n v="222"/>
    <n v="111"/>
    <n v="30028592"/>
    <n v="20000000"/>
  </r>
  <r>
    <s v="The Boy in the Striped Pajamas"/>
    <n v="1"/>
    <x v="1185"/>
    <s v="Color"/>
    <x v="2"/>
    <s v="English"/>
    <x v="1"/>
    <x v="1"/>
    <s v="Richard Johnson"/>
    <s v="Mark Herman"/>
    <n v="77"/>
    <n v="156"/>
    <n v="39"/>
    <n v="38000"/>
    <n v="7.8"/>
    <n v="185"/>
    <n v="94"/>
    <n v="9030581"/>
    <n v="12500000"/>
  </r>
  <r>
    <s v="The Brothers Bloom"/>
    <n v="1"/>
    <x v="1186"/>
    <s v="Color"/>
    <x v="0"/>
    <s v="English"/>
    <x v="0"/>
    <x v="1"/>
    <s v="Zachary Gordon"/>
    <s v="Rian Johnson"/>
    <n v="975"/>
    <n v="3014"/>
    <n v="0"/>
    <n v="0"/>
    <n v="6.9"/>
    <n v="182"/>
    <n v="114"/>
    <n v="3519627"/>
    <n v="20000000"/>
  </r>
  <r>
    <s v="The Children of Huang Shi"/>
    <n v="1"/>
    <x v="1187"/>
    <s v="Color"/>
    <x v="2"/>
    <s v="English"/>
    <x v="9"/>
    <x v="2"/>
    <s v="Radha Mitchell"/>
    <s v="Roger Spottiswoode"/>
    <n v="991"/>
    <n v="1003"/>
    <n v="55"/>
    <n v="1000"/>
    <n v="7.1"/>
    <n v="67"/>
    <n v="125"/>
    <n v="1027749"/>
    <n v="40000000"/>
  </r>
  <r>
    <s v="The Chronicles of Narnia: Prince Caspian"/>
    <n v="1"/>
    <x v="1188"/>
    <s v="Color"/>
    <x v="5"/>
    <s v="English"/>
    <x v="0"/>
    <x v="4"/>
    <s v="Peter Dinklage"/>
    <s v="Andrew Adamson"/>
    <n v="22000"/>
    <n v="22697"/>
    <n v="80"/>
    <n v="0"/>
    <n v="6.6"/>
    <n v="258"/>
    <n v="150"/>
    <n v="141614023"/>
    <n v="225000000"/>
  </r>
  <r>
    <s v="The Curious Case of Benjamin Button"/>
    <n v="1"/>
    <x v="1138"/>
    <s v="Color"/>
    <x v="2"/>
    <s v="English"/>
    <x v="0"/>
    <x v="1"/>
    <s v="Brad Pitt"/>
    <s v="David Fincher"/>
    <n v="11000"/>
    <n v="13333"/>
    <n v="21000"/>
    <n v="23000"/>
    <n v="7.8"/>
    <n v="362"/>
    <n v="166"/>
    <n v="127490802"/>
    <n v="150000000"/>
  </r>
  <r>
    <s v="The Dark Knight"/>
    <n v="1"/>
    <x v="1147"/>
    <s v="Color"/>
    <x v="5"/>
    <s v="English"/>
    <x v="0"/>
    <x v="1"/>
    <s v="Christian Bale"/>
    <s v="Christopher Nolan"/>
    <n v="23000"/>
    <n v="57802"/>
    <n v="22000"/>
    <n v="37000"/>
    <n v="9"/>
    <n v="645"/>
    <n v="152"/>
    <n v="533316061"/>
    <n v="185000000"/>
  </r>
  <r>
    <s v="The Day the Earth Stood Still"/>
    <n v="1"/>
    <x v="1130"/>
    <s v="Color"/>
    <x v="2"/>
    <s v="English"/>
    <x v="0"/>
    <x v="1"/>
    <s v="Keanu Reeves"/>
    <s v="Scott Derrickson"/>
    <n v="18000"/>
    <n v="22194"/>
    <n v="301"/>
    <n v="0"/>
    <n v="5.5"/>
    <n v="276"/>
    <n v="104"/>
    <n v="79363785"/>
    <n v="80000000"/>
  </r>
  <r>
    <s v="The Duchess"/>
    <n v="1"/>
    <x v="1118"/>
    <s v="Color"/>
    <x v="6"/>
    <s v="English"/>
    <x v="1"/>
    <x v="1"/>
    <s v="Dominic Cooper"/>
    <s v="Saul Dibb"/>
    <n v="3000"/>
    <n v="6420"/>
    <n v="10"/>
    <n v="0"/>
    <n v="6.9"/>
    <n v="194"/>
    <n v="110"/>
    <n v="13823741"/>
    <n v="13500000"/>
  </r>
  <r>
    <s v="The Express"/>
    <n v="1"/>
    <x v="1137"/>
    <s v="Black and White"/>
    <x v="6"/>
    <s v="English"/>
    <x v="0"/>
    <x v="4"/>
    <s v="Dennis Quaid"/>
    <s v="Gary Fleder"/>
    <n v="2000"/>
    <n v="5162"/>
    <n v="39"/>
    <n v="0"/>
    <n v="7.3"/>
    <n v="86"/>
    <n v="130"/>
    <n v="9589875"/>
    <n v="40000000"/>
  </r>
  <r>
    <s v="The Eye"/>
    <n v="1"/>
    <x v="1102"/>
    <s v="Color"/>
    <x v="4"/>
    <s v="English"/>
    <x v="0"/>
    <x v="1"/>
    <s v="ChloÃ« Grace Moretz"/>
    <s v="David Moreau"/>
    <n v="17000"/>
    <n v="18765"/>
    <n v="0"/>
    <n v="0"/>
    <n v="5.4"/>
    <n v="172"/>
    <n v="92"/>
    <n v="31397498"/>
    <n v="12000000"/>
  </r>
  <r>
    <s v="The Forbidden Kingdom"/>
    <n v="1"/>
    <x v="1170"/>
    <s v="Color"/>
    <x v="5"/>
    <s v="English"/>
    <x v="0"/>
    <x v="1"/>
    <s v="Jet Li"/>
    <s v="Rob Minkoff"/>
    <n v="5000"/>
    <n v="7247"/>
    <n v="50"/>
    <n v="0"/>
    <n v="6.6"/>
    <n v="206"/>
    <n v="104"/>
    <n v="25040293"/>
    <n v="55000000"/>
  </r>
  <r>
    <s v="The Good, the Bad, the Weird"/>
    <n v="1"/>
    <x v="1189"/>
    <s v="Color"/>
    <x v="5"/>
    <s v="Korean"/>
    <x v="21"/>
    <x v="2"/>
    <s v="Kang-ho Song"/>
    <s v="Jee-woon Kim"/>
    <n v="398"/>
    <n v="569"/>
    <n v="419"/>
    <n v="0"/>
    <n v="7.3"/>
    <n v="152"/>
    <n v="135"/>
    <n v="128486"/>
    <n v="10000000"/>
  </r>
  <r>
    <s v="The Happening"/>
    <n v="1"/>
    <x v="1190"/>
    <s v="Color"/>
    <x v="12"/>
    <s v="English"/>
    <x v="0"/>
    <x v="2"/>
    <s v="Zooey Deschanel"/>
    <s v="M. Night Shyamalan"/>
    <n v="11000"/>
    <n v="13654"/>
    <n v="0"/>
    <n v="6000"/>
    <n v="5"/>
    <n v="323"/>
    <n v="91"/>
    <n v="64505912"/>
    <n v="48000000"/>
  </r>
  <r>
    <s v="The Haunting of Molly Hartley"/>
    <n v="1"/>
    <x v="1117"/>
    <s v="Color"/>
    <x v="2"/>
    <s v="English"/>
    <x v="0"/>
    <x v="1"/>
    <s v="Jessica Lowndes"/>
    <s v="Mickey Liddell"/>
    <n v="1000"/>
    <n v="4856"/>
    <n v="7"/>
    <n v="562"/>
    <n v="3.8"/>
    <n v="74"/>
    <n v="82"/>
    <n v="13350177"/>
    <n v="5000000"/>
  </r>
  <r>
    <s v="The House Bunny"/>
    <n v="1"/>
    <x v="1191"/>
    <s v="Color"/>
    <x v="1"/>
    <s v="English"/>
    <x v="0"/>
    <x v="1"/>
    <s v="Emma Stone"/>
    <s v="Fred Wolf"/>
    <n v="15000"/>
    <n v="18789"/>
    <n v="29"/>
    <n v="0"/>
    <n v="5.5"/>
    <n v="129"/>
    <n v="97"/>
    <n v="48237389"/>
    <n v="25000000"/>
  </r>
  <r>
    <s v="The Hurt Locker"/>
    <n v="1"/>
    <x v="1192"/>
    <s v="Color"/>
    <x v="2"/>
    <s v="English"/>
    <x v="0"/>
    <x v="2"/>
    <s v="Jeremy Renner"/>
    <s v="Kathryn Bigelow"/>
    <n v="10000"/>
    <n v="11114"/>
    <n v="0"/>
    <n v="16000"/>
    <n v="7.6"/>
    <n v="388"/>
    <n v="131"/>
    <n v="15700000"/>
    <n v="15000000"/>
  </r>
  <r>
    <s v="The Incredible Hulk"/>
    <n v="1"/>
    <x v="1094"/>
    <s v="Color"/>
    <x v="5"/>
    <s v="English"/>
    <x v="0"/>
    <x v="1"/>
    <s v="Ty Burrell"/>
    <s v="Louis Leterrier"/>
    <n v="3000"/>
    <n v="5811"/>
    <n v="255"/>
    <n v="0"/>
    <n v="6.8"/>
    <n v="354"/>
    <n v="135"/>
    <n v="134518390"/>
    <n v="150000000"/>
  </r>
  <r>
    <s v="The Longshots"/>
    <n v="1"/>
    <x v="1193"/>
    <s v="Color"/>
    <x v="6"/>
    <s v="English"/>
    <x v="0"/>
    <x v="4"/>
    <s v="Tasha Smith"/>
    <s v="Fred Durst"/>
    <n v="721"/>
    <n v="2453"/>
    <n v="258"/>
    <n v="376"/>
    <n v="5.0999999999999996"/>
    <n v="47"/>
    <n v="94"/>
    <n v="11508423"/>
    <n v="23000000"/>
  </r>
  <r>
    <s v="The Love Guru"/>
    <n v="1"/>
    <x v="1194"/>
    <s v="Color"/>
    <x v="1"/>
    <s v="English"/>
    <x v="0"/>
    <x v="1"/>
    <s v="Justin Timberlake"/>
    <s v="Marco Schnabel"/>
    <n v="3000"/>
    <n v="6658"/>
    <n v="12"/>
    <n v="0"/>
    <n v="3.8"/>
    <n v="150"/>
    <n v="87"/>
    <n v="32178777"/>
    <n v="62000000"/>
  </r>
  <r>
    <s v="The Lucky Ones"/>
    <n v="1"/>
    <x v="1195"/>
    <s v="Color"/>
    <x v="1"/>
    <s v="English"/>
    <x v="0"/>
    <x v="2"/>
    <s v="John Heard"/>
    <s v="Neil Burger"/>
    <n v="697"/>
    <n v="2243"/>
    <n v="168"/>
    <n v="702"/>
    <n v="7"/>
    <n v="57"/>
    <n v="115"/>
    <n v="183088"/>
    <n v="15000000"/>
  </r>
  <r>
    <s v="The Midnight Meat Train"/>
    <n v="1"/>
    <x v="1196"/>
    <s v="Color"/>
    <x v="10"/>
    <s v="English"/>
    <x v="0"/>
    <x v="2"/>
    <s v="Bradley Cooper"/>
    <s v="RyÃ»hei Kitamura"/>
    <n v="14000"/>
    <n v="18639"/>
    <n v="129"/>
    <n v="0"/>
    <n v="6.1"/>
    <n v="177"/>
    <n v="103"/>
    <n v="73548"/>
    <n v="15000000"/>
  </r>
  <r>
    <s v="The Mummy: Tomb of the Dragon Emperor"/>
    <n v="1"/>
    <x v="1197"/>
    <s v="Color"/>
    <x v="5"/>
    <s v="English"/>
    <x v="0"/>
    <x v="1"/>
    <s v="Jet Li"/>
    <s v="Rob Cohen"/>
    <n v="5000"/>
    <n v="9131"/>
    <n v="357"/>
    <n v="0"/>
    <n v="5.2"/>
    <n v="264"/>
    <n v="112"/>
    <n v="102176165"/>
    <n v="145000000"/>
  </r>
  <r>
    <s v="The Other Boleyn Girl"/>
    <n v="1"/>
    <x v="1198"/>
    <s v="Color"/>
    <x v="6"/>
    <s v="English"/>
    <x v="1"/>
    <x v="1"/>
    <s v="Natalie Portman"/>
    <s v="Justin Chadwick"/>
    <n v="20000"/>
    <n v="77823"/>
    <n v="56"/>
    <n v="0"/>
    <n v="6.7"/>
    <n v="169"/>
    <n v="115"/>
    <n v="26814957"/>
    <n v="35000000"/>
  </r>
  <r>
    <s v="The Other End of the Line"/>
    <n v="1"/>
    <x v="1199"/>
    <s v="Color"/>
    <x v="1"/>
    <s v="English"/>
    <x v="1"/>
    <x v="1"/>
    <s v="Larry Miller"/>
    <s v="James Dodson"/>
    <n v="611"/>
    <n v="1739"/>
    <n v="8"/>
    <n v="0"/>
    <n v="6.2"/>
    <n v="22"/>
    <n v="106"/>
    <n v="115504"/>
    <n v="14000000"/>
  </r>
  <r>
    <s v="The Oxford Murders"/>
    <n v="1"/>
    <x v="1199"/>
    <s v="Color"/>
    <x v="3"/>
    <s v="English"/>
    <x v="20"/>
    <x v="2"/>
    <s v="Jim Carter"/>
    <s v="Ãlex de la Iglesia"/>
    <n v="439"/>
    <n v="940"/>
    <n v="275"/>
    <n v="0"/>
    <n v="6.1"/>
    <n v="71"/>
    <n v="104"/>
    <n v="3607"/>
    <n v="10000000"/>
  </r>
  <r>
    <s v="The Pirates Who Don't Do Anything: A VeggieTales Movie"/>
    <n v="1"/>
    <x v="1130"/>
    <s v="Color"/>
    <x v="0"/>
    <s v="English"/>
    <x v="0"/>
    <x v="0"/>
    <s v="Yuri Lowenthal"/>
    <s v="Mike Nawrocki"/>
    <n v="354"/>
    <n v="568"/>
    <n v="12"/>
    <n v="175"/>
    <n v="5.7"/>
    <n v="37"/>
    <n v="85"/>
    <n v="12701880"/>
    <n v="15000000"/>
  </r>
  <r>
    <s v="The Reader"/>
    <n v="1"/>
    <x v="1200"/>
    <s v="Color"/>
    <x v="2"/>
    <s v="English"/>
    <x v="0"/>
    <x v="2"/>
    <s v="Kate Winslet"/>
    <s v="Stephen Daldry"/>
    <n v="14000"/>
    <n v="14504"/>
    <n v="335"/>
    <n v="15000"/>
    <n v="7.6"/>
    <n v="299"/>
    <n v="124"/>
    <n v="34180954"/>
    <n v="32000000"/>
  </r>
  <r>
    <s v="The Rocker"/>
    <n v="1"/>
    <x v="1201"/>
    <s v="Color"/>
    <x v="1"/>
    <s v="English"/>
    <x v="0"/>
    <x v="1"/>
    <s v="Emma Stone"/>
    <s v="Peter Cattaneo"/>
    <n v="15000"/>
    <n v="33153"/>
    <n v="11"/>
    <n v="0"/>
    <n v="6.2"/>
    <n v="132"/>
    <n v="102"/>
    <n v="6409206"/>
    <n v="15000000"/>
  </r>
  <r>
    <s v="The Ruins"/>
    <n v="1"/>
    <x v="1156"/>
    <s v="Color"/>
    <x v="4"/>
    <s v="English"/>
    <x v="0"/>
    <x v="2"/>
    <s v="Laura Ramsey"/>
    <s v="Carter Smith"/>
    <n v="960"/>
    <n v="1749"/>
    <n v="27"/>
    <n v="0"/>
    <n v="5.9"/>
    <n v="233"/>
    <n v="93"/>
    <n v="17427926"/>
    <n v="8000000"/>
  </r>
  <r>
    <s v="The Secret Life of Bees"/>
    <n v="1"/>
    <x v="1131"/>
    <s v="Color"/>
    <x v="2"/>
    <s v="English"/>
    <x v="0"/>
    <x v="1"/>
    <s v="Nate Parker"/>
    <s v="Gina Prince-Bythewood"/>
    <n v="664"/>
    <n v="3376"/>
    <n v="107"/>
    <n v="0"/>
    <n v="7.3"/>
    <n v="109"/>
    <n v="110"/>
    <n v="37766350"/>
    <n v="11000000"/>
  </r>
  <r>
    <s v="The Spiderwick Chronicles"/>
    <n v="1"/>
    <x v="1202"/>
    <s v="Color"/>
    <x v="0"/>
    <s v="English"/>
    <x v="0"/>
    <x v="4"/>
    <s v="Martin Short"/>
    <s v="Mark Waters"/>
    <n v="770"/>
    <n v="1614"/>
    <n v="70"/>
    <n v="0"/>
    <n v="6.6"/>
    <n v="198"/>
    <n v="107"/>
    <n v="71148699"/>
    <n v="90000000"/>
  </r>
  <r>
    <s v="The Spirit"/>
    <n v="1"/>
    <x v="1203"/>
    <s v="Color"/>
    <x v="5"/>
    <s v="English"/>
    <x v="0"/>
    <x v="1"/>
    <s v="Scarlett Johansson"/>
    <s v="Frank Miller"/>
    <n v="19000"/>
    <n v="20881"/>
    <n v="436"/>
    <n v="2000"/>
    <n v="4.8"/>
    <n v="223"/>
    <n v="103"/>
    <n v="19781879"/>
    <n v="60000000"/>
  </r>
  <r>
    <s v="The Tale of Despereaux"/>
    <n v="1"/>
    <x v="1204"/>
    <s v="Color"/>
    <x v="0"/>
    <s v="English"/>
    <x v="1"/>
    <x v="0"/>
    <s v="Emma Watson"/>
    <s v="Sam Fell"/>
    <n v="9000"/>
    <n v="13403"/>
    <n v="18"/>
    <n v="0"/>
    <n v="6.1"/>
    <n v="118"/>
    <n v="93"/>
    <n v="50818750"/>
    <n v="60000000"/>
  </r>
  <r>
    <s v="The Wackness"/>
    <n v="1"/>
    <x v="1187"/>
    <s v="Color"/>
    <x v="1"/>
    <s v="English"/>
    <x v="0"/>
    <x v="2"/>
    <s v="Mary-Kate Olsen"/>
    <s v="Jonathan Levine"/>
    <n v="976"/>
    <n v="2748"/>
    <n v="129"/>
    <n v="0"/>
    <n v="7"/>
    <n v="147"/>
    <n v="99"/>
    <n v="2077046"/>
    <n v="6000000"/>
  </r>
  <r>
    <s v="The Women"/>
    <n v="1"/>
    <x v="1205"/>
    <s v="Color"/>
    <x v="1"/>
    <s v="English"/>
    <x v="0"/>
    <x v="1"/>
    <s v="Jada Pinkett Smith"/>
    <s v="Diane English"/>
    <n v="851"/>
    <n v="3485"/>
    <n v="15"/>
    <n v="0"/>
    <n v="4.9000000000000004"/>
    <n v="124"/>
    <n v="114"/>
    <n v="26896744"/>
    <n v="16500000"/>
  </r>
  <r>
    <s v="The Wrestler"/>
    <n v="1"/>
    <x v="1206"/>
    <s v="Color"/>
    <x v="2"/>
    <s v="English"/>
    <x v="0"/>
    <x v="2"/>
    <s v="Mark Margolis"/>
    <s v="Darren Aronofsky"/>
    <n v="1000"/>
    <n v="1582"/>
    <n v="0"/>
    <n v="10000"/>
    <n v="7.9"/>
    <n v="391"/>
    <n v="109"/>
    <n v="26236603"/>
    <n v="6000000"/>
  </r>
  <r>
    <s v="The X Files: I Want to Believe"/>
    <n v="1"/>
    <x v="1207"/>
    <s v="Color"/>
    <x v="2"/>
    <s v="English"/>
    <x v="0"/>
    <x v="1"/>
    <s v="Mitch Pileggi"/>
    <s v="Chris Carter"/>
    <n v="826"/>
    <n v="2351"/>
    <n v="251"/>
    <n v="0"/>
    <n v="5.9"/>
    <n v="270"/>
    <n v="108"/>
    <n v="20981633"/>
    <n v="30000000"/>
  </r>
  <r>
    <s v="The Yellow Handkerchief"/>
    <n v="1"/>
    <x v="1208"/>
    <s v="Color"/>
    <x v="2"/>
    <s v="English"/>
    <x v="0"/>
    <x v="1"/>
    <s v="Kristen Stewart"/>
    <s v="Udayan Prasad"/>
    <n v="17000"/>
    <n v="30978"/>
    <n v="4"/>
    <n v="1000"/>
    <n v="6.8"/>
    <n v="60"/>
    <n v="102"/>
    <n v="317040"/>
    <n v="15500000"/>
  </r>
  <r>
    <s v="Transsiberian"/>
    <n v="1"/>
    <x v="1209"/>
    <s v="Color"/>
    <x v="3"/>
    <s v="English"/>
    <x v="20"/>
    <x v="2"/>
    <s v="Thomas Kretschmann"/>
    <s v="Brad Anderson"/>
    <n v="918"/>
    <n v="1252"/>
    <n v="122"/>
    <n v="0"/>
    <n v="6.7"/>
    <n v="150"/>
    <n v="111"/>
    <n v="2203641"/>
    <n v="15000000"/>
  </r>
  <r>
    <s v="Tropic Thunder"/>
    <n v="1"/>
    <x v="1197"/>
    <s v="Color"/>
    <x v="5"/>
    <s v="English"/>
    <x v="0"/>
    <x v="2"/>
    <s v="Robert Downey Jr."/>
    <s v="Ben Stiller"/>
    <n v="21000"/>
    <n v="23484"/>
    <n v="0"/>
    <n v="0"/>
    <n v="7"/>
    <n v="308"/>
    <n v="121"/>
    <n v="110416702"/>
    <n v="92000000"/>
  </r>
  <r>
    <s v="Trucker"/>
    <n v="1"/>
    <x v="1139"/>
    <s v="Color"/>
    <x v="2"/>
    <s v="English"/>
    <x v="0"/>
    <x v="2"/>
    <s v="Jimmy Bennett"/>
    <s v="James Mottern"/>
    <n v="87000"/>
    <n v="89263"/>
    <n v="7"/>
    <n v="371"/>
    <n v="6.7"/>
    <n v="46"/>
    <n v="90"/>
    <n v="52166"/>
    <n v="2000000"/>
  </r>
  <r>
    <s v="Twilight"/>
    <n v="1"/>
    <x v="1210"/>
    <s v="Color"/>
    <x v="2"/>
    <s v="English"/>
    <x v="0"/>
    <x v="1"/>
    <s v="Kristen Stewart"/>
    <s v="Catherine Hardwicke"/>
    <n v="17000"/>
    <n v="44060"/>
    <n v="308"/>
    <n v="19000"/>
    <n v="5.2"/>
    <n v="350"/>
    <n v="122"/>
    <n v="191449475"/>
    <n v="37000000"/>
  </r>
  <r>
    <s v="Two Lovers"/>
    <n v="1"/>
    <x v="1163"/>
    <s v="Color"/>
    <x v="2"/>
    <s v="English"/>
    <x v="0"/>
    <x v="2"/>
    <s v="Isabella Rossellini"/>
    <s v="James Gray"/>
    <n v="812"/>
    <n v="1540"/>
    <n v="115"/>
    <n v="0"/>
    <n v="7.1"/>
    <n v="190"/>
    <n v="110"/>
    <n v="3148482"/>
    <n v="12000000"/>
  </r>
  <r>
    <s v="Untraceable"/>
    <n v="1"/>
    <x v="1191"/>
    <s v="Color"/>
    <x v="3"/>
    <s v="English"/>
    <x v="0"/>
    <x v="2"/>
    <s v="Billy Burke"/>
    <s v="Gregory Hoblit"/>
    <n v="2000"/>
    <n v="3612"/>
    <n v="40"/>
    <n v="0"/>
    <n v="6.2"/>
    <n v="195"/>
    <n v="101"/>
    <n v="28687835"/>
    <n v="35000000"/>
  </r>
  <r>
    <s v="Valkyrie"/>
    <n v="1"/>
    <x v="1211"/>
    <s v="Color"/>
    <x v="2"/>
    <s v="English"/>
    <x v="0"/>
    <x v="1"/>
    <s v="Tom Cruise"/>
    <s v="Bryan Singer"/>
    <n v="10000"/>
    <n v="14165"/>
    <n v="0"/>
    <n v="0"/>
    <n v="7.1"/>
    <n v="269"/>
    <n v="121"/>
    <n v="83077470"/>
    <n v="75000000"/>
  </r>
  <r>
    <s v="Vantage Point"/>
    <n v="1"/>
    <x v="1212"/>
    <s v="Color"/>
    <x v="3"/>
    <s v="English"/>
    <x v="0"/>
    <x v="1"/>
    <s v="Dennis Quaid"/>
    <s v="Pete Travis"/>
    <n v="2000"/>
    <n v="6775"/>
    <n v="38"/>
    <n v="0"/>
    <n v="6.6"/>
    <n v="235"/>
    <n v="90"/>
    <n v="72266306"/>
    <n v="40000000"/>
  </r>
  <r>
    <s v="Vicky Cristina Barcelona"/>
    <n v="1"/>
    <x v="1213"/>
    <s v="Color"/>
    <x v="2"/>
    <s v="English"/>
    <x v="20"/>
    <x v="1"/>
    <s v="Scarlett Johansson"/>
    <s v="Woody Allen"/>
    <n v="19000"/>
    <n v="19894"/>
    <n v="11000"/>
    <n v="14000"/>
    <n v="7.2"/>
    <n v="275"/>
    <n v="96"/>
    <n v="23213577"/>
    <n v="15500000"/>
  </r>
  <r>
    <s v="W."/>
    <n v="1"/>
    <x v="1214"/>
    <s v="Color"/>
    <x v="6"/>
    <s v="English"/>
    <x v="0"/>
    <x v="1"/>
    <s v="Toby Jones"/>
    <s v="Oliver Stone"/>
    <n v="2000"/>
    <n v="4264"/>
    <n v="0"/>
    <n v="0"/>
    <n v="6.4"/>
    <n v="242"/>
    <n v="129"/>
    <n v="25517500"/>
    <n v="25100000"/>
  </r>
  <r>
    <s v="WALLÂ·E"/>
    <n v="1"/>
    <x v="1169"/>
    <s v="Color"/>
    <x v="0"/>
    <s v="English"/>
    <x v="0"/>
    <x v="0"/>
    <s v="John Ratzenberger"/>
    <s v="Andrew Stanton"/>
    <n v="1000"/>
    <n v="2975"/>
    <n v="475"/>
    <n v="16000"/>
    <n v="8.4"/>
    <n v="421"/>
    <n v="98"/>
    <n v="223806889"/>
    <n v="180000000"/>
  </r>
  <r>
    <s v="Waltz with Bashir"/>
    <n v="1"/>
    <x v="1215"/>
    <s v="Color"/>
    <x v="8"/>
    <s v="Hebrew"/>
    <x v="34"/>
    <x v="2"/>
    <s v="Ari Folman"/>
    <s v="Ari Folman"/>
    <n v="56"/>
    <n v="56"/>
    <n v="56"/>
    <n v="0"/>
    <n v="8"/>
    <n v="231"/>
    <n v="90"/>
    <n v="2283276"/>
    <n v="1500000"/>
  </r>
  <r>
    <s v="Wanted"/>
    <n v="1"/>
    <x v="1216"/>
    <s v="Color"/>
    <x v="5"/>
    <s v="English"/>
    <x v="0"/>
    <x v="2"/>
    <s v="Angelina Jolie Pitt"/>
    <s v="Timur Bekmambetov"/>
    <n v="11000"/>
    <n v="25763"/>
    <n v="335"/>
    <n v="0"/>
    <n v="6.7"/>
    <n v="316"/>
    <n v="110"/>
    <n v="134568845"/>
    <n v="75000000"/>
  </r>
  <r>
    <s v="War, Inc."/>
    <n v="1"/>
    <x v="1217"/>
    <s v="Color"/>
    <x v="5"/>
    <s v="English"/>
    <x v="0"/>
    <x v="2"/>
    <s v="Bashar Rahal"/>
    <s v="Joshua Seftel"/>
    <n v="603"/>
    <n v="988"/>
    <n v="0"/>
    <n v="883"/>
    <n v="5.7"/>
    <n v="79"/>
    <n v="107"/>
    <n v="578527"/>
    <n v="10000000"/>
  </r>
  <r>
    <s v="Welcome Home, Roscoe Jenkins"/>
    <n v="1"/>
    <x v="1218"/>
    <s v="Color"/>
    <x v="1"/>
    <s v="English"/>
    <x v="0"/>
    <x v="1"/>
    <s v="Mo'Nique"/>
    <s v="Malcolm D. Lee"/>
    <n v="940"/>
    <n v="3565"/>
    <n v="92"/>
    <n v="464"/>
    <n v="5.3"/>
    <n v="76"/>
    <n v="114"/>
    <n v="42168445"/>
    <n v="35000000"/>
  </r>
  <r>
    <s v="Wendy and Lucy"/>
    <n v="1"/>
    <x v="1194"/>
    <s v="Color"/>
    <x v="2"/>
    <s v="English"/>
    <x v="0"/>
    <x v="2"/>
    <s v="John Robinson"/>
    <s v="Kelly Reichardt"/>
    <n v="375"/>
    <n v="460"/>
    <n v="129"/>
    <n v="0"/>
    <n v="7.1"/>
    <n v="189"/>
    <n v="80"/>
    <n v="856942"/>
    <n v="200000"/>
  </r>
  <r>
    <s v="What Happens in Vegas"/>
    <n v="1"/>
    <x v="1132"/>
    <s v="Color"/>
    <x v="1"/>
    <s v="English"/>
    <x v="0"/>
    <x v="1"/>
    <s v="Treat Williams"/>
    <s v="Tom Vaughan"/>
    <n v="642"/>
    <n v="1026"/>
    <n v="12"/>
    <n v="0"/>
    <n v="6.1"/>
    <n v="148"/>
    <n v="101"/>
    <n v="80276912"/>
    <n v="35000000"/>
  </r>
  <r>
    <s v="What Just Happened"/>
    <n v="1"/>
    <x v="1219"/>
    <s v="Color"/>
    <x v="1"/>
    <s v="English"/>
    <x v="0"/>
    <x v="2"/>
    <s v="Robert De Niro"/>
    <s v="Barry Levinson"/>
    <n v="22000"/>
    <n v="71973"/>
    <n v="272"/>
    <n v="845"/>
    <n v="5.7"/>
    <n v="137"/>
    <n v="104"/>
    <n v="1089365"/>
    <n v="25000000"/>
  </r>
  <r>
    <s v="Winter in Wartime"/>
    <n v="1"/>
    <x v="1220"/>
    <s v="Color"/>
    <x v="2"/>
    <s v="Dutch"/>
    <x v="32"/>
    <x v="2"/>
    <s v="Yorick van Wageningen"/>
    <s v="Martin Koolhoven"/>
    <n v="163"/>
    <n v="219"/>
    <n v="12"/>
    <n v="0"/>
    <n v="7.1"/>
    <n v="111"/>
    <n v="103"/>
    <n v="542860"/>
    <n v="4000000"/>
  </r>
  <r>
    <s v="Witless Protection"/>
    <n v="1"/>
    <x v="1133"/>
    <s v="Color"/>
    <x v="1"/>
    <s v="English"/>
    <x v="0"/>
    <x v="1"/>
    <s v="Ivana Milicevic"/>
    <s v="Charles Robert Carner"/>
    <n v="834"/>
    <n v="4091"/>
    <n v="18"/>
    <n v="140"/>
    <n v="3.1"/>
    <n v="35"/>
    <n v="97"/>
    <n v="4131640"/>
    <n v="7500000"/>
  </r>
  <r>
    <s v="Yes Man"/>
    <n v="1"/>
    <x v="1156"/>
    <s v="Color"/>
    <x v="1"/>
    <s v="English"/>
    <x v="0"/>
    <x v="1"/>
    <s v="Bradley Cooper"/>
    <s v="Peyton Reed"/>
    <n v="14000"/>
    <n v="29505"/>
    <n v="235"/>
    <n v="0"/>
    <n v="6.8"/>
    <n v="190"/>
    <n v="104"/>
    <n v="97680195"/>
    <n v="70000000"/>
  </r>
  <r>
    <s v="You Don't Mess with the Zohan"/>
    <n v="1"/>
    <x v="1221"/>
    <s v="Color"/>
    <x v="5"/>
    <s v="English"/>
    <x v="0"/>
    <x v="1"/>
    <s v="Adam Sandler"/>
    <s v="Dennis Dugan"/>
    <n v="11000"/>
    <n v="13446"/>
    <n v="221"/>
    <n v="0"/>
    <n v="5.5"/>
    <n v="198"/>
    <n v="113"/>
    <n v="100018837"/>
    <n v="90000000"/>
  </r>
  <r>
    <s v="Zack and Miri Make a Porno"/>
    <n v="1"/>
    <x v="1222"/>
    <s v="Color"/>
    <x v="1"/>
    <s v="English"/>
    <x v="0"/>
    <x v="2"/>
    <s v="Gerry Bednob"/>
    <s v="Kevin Smith"/>
    <n v="218"/>
    <n v="638"/>
    <n v="0"/>
    <n v="0"/>
    <n v="6.6"/>
    <n v="247"/>
    <n v="101"/>
    <n v="31452765"/>
    <n v="24000000"/>
  </r>
  <r>
    <s v="[Rec] 2"/>
    <n v="1"/>
    <x v="1223"/>
    <s v="Color"/>
    <x v="4"/>
    <s v="Spanish"/>
    <x v="20"/>
    <x v="2"/>
    <s v="Jonathan D. Mellor"/>
    <s v="Jaume BalaguerÃ³"/>
    <n v="37"/>
    <n v="73"/>
    <n v="57"/>
    <n v="4000"/>
    <n v="6.6"/>
    <n v="222"/>
    <n v="85"/>
    <n v="27024"/>
    <n v="5600000"/>
  </r>
  <r>
    <s v="12 Rounds"/>
    <n v="1"/>
    <x v="1224"/>
    <s v="Color"/>
    <x v="5"/>
    <s v="English"/>
    <x v="0"/>
    <x v="1"/>
    <s v="Taylor Cole"/>
    <s v="Renny Harlin"/>
    <n v="969"/>
    <n v="2799"/>
    <n v="212"/>
    <n v="0"/>
    <n v="5.6"/>
    <n v="113"/>
    <n v="108"/>
    <n v="12232937"/>
    <n v="22000000"/>
  </r>
  <r>
    <s v="17 Again"/>
    <n v="1"/>
    <x v="1225"/>
    <s v="Color"/>
    <x v="1"/>
    <s v="English"/>
    <x v="0"/>
    <x v="1"/>
    <s v="Matthew Perry"/>
    <s v="Burr Steers"/>
    <n v="2000"/>
    <n v="7009"/>
    <n v="23"/>
    <n v="0"/>
    <n v="6.4"/>
    <n v="191"/>
    <n v="102"/>
    <n v="64149837"/>
    <n v="20000000"/>
  </r>
  <r>
    <s v="2012"/>
    <n v="1"/>
    <x v="1226"/>
    <s v="Color"/>
    <x v="5"/>
    <s v="English"/>
    <x v="0"/>
    <x v="1"/>
    <s v="Oliver Platt"/>
    <s v="Roland Emmerich"/>
    <n v="1000"/>
    <n v="2144"/>
    <n v="776"/>
    <n v="13000"/>
    <n v="5.8"/>
    <n v="367"/>
    <n v="158"/>
    <n v="166112167"/>
    <n v="200000000"/>
  </r>
  <r>
    <s v="500 Days of Summer"/>
    <n v="1"/>
    <x v="1227"/>
    <s v="Color"/>
    <x v="1"/>
    <s v="English"/>
    <x v="0"/>
    <x v="1"/>
    <s v="Joseph Gordon-Levitt"/>
    <s v="Marc Webb"/>
    <n v="23000"/>
    <n v="54075"/>
    <n v="464"/>
    <n v="40000"/>
    <n v="7.7"/>
    <n v="331"/>
    <n v="95"/>
    <n v="32391374"/>
    <n v="7500000"/>
  </r>
  <r>
    <s v="9"/>
    <n v="1"/>
    <x v="1228"/>
    <s v="Color"/>
    <x v="5"/>
    <s v="English"/>
    <x v="0"/>
    <x v="1"/>
    <s v="Martin Landau"/>
    <s v="Shane Acker"/>
    <n v="940"/>
    <n v="1594"/>
    <n v="30"/>
    <n v="13000"/>
    <n v="7.1"/>
    <n v="263"/>
    <n v="79"/>
    <n v="31743332"/>
    <n v="30000000"/>
  </r>
  <r>
    <s v="A Christmas Carol"/>
    <n v="1"/>
    <x v="1229"/>
    <s v="Color"/>
    <x v="8"/>
    <s v="English"/>
    <x v="0"/>
    <x v="4"/>
    <s v="Robin Wright"/>
    <s v="Robert Zemeckis"/>
    <n v="18000"/>
    <n v="48878"/>
    <n v="0"/>
    <n v="0"/>
    <n v="6.8"/>
    <n v="240"/>
    <n v="96"/>
    <n v="137850096"/>
    <n v="200000000"/>
  </r>
  <r>
    <s v="A Perfect Getaway"/>
    <n v="1"/>
    <x v="1230"/>
    <s v="Color"/>
    <x v="0"/>
    <s v="English"/>
    <x v="0"/>
    <x v="2"/>
    <s v="Chris Hemsworth"/>
    <s v="David Twohy"/>
    <n v="26000"/>
    <n v="41359"/>
    <n v="123"/>
    <n v="4000"/>
    <n v="6.5"/>
    <n v="160"/>
    <n v="108"/>
    <n v="15483540"/>
    <n v="14000000"/>
  </r>
  <r>
    <s v="A Serious Man"/>
    <n v="1"/>
    <x v="1231"/>
    <s v="Color"/>
    <x v="1"/>
    <s v="English"/>
    <x v="0"/>
    <x v="2"/>
    <s v="Michael Stuhlbarg"/>
    <s v="Ethan Coen"/>
    <n v="816"/>
    <n v="1120"/>
    <n v="1000"/>
    <n v="10000"/>
    <n v="7"/>
    <n v="341"/>
    <n v="106"/>
    <n v="9190525"/>
    <n v="7000000"/>
  </r>
  <r>
    <s v="A Single Man"/>
    <n v="1"/>
    <x v="1232"/>
    <s v="Color"/>
    <x v="2"/>
    <s v="English"/>
    <x v="0"/>
    <x v="2"/>
    <s v="Colin Firth"/>
    <s v="Tom Ford"/>
    <n v="14000"/>
    <n v="14816"/>
    <n v="192"/>
    <n v="16000"/>
    <n v="7.6"/>
    <n v="281"/>
    <n v="99"/>
    <n v="9166863"/>
    <n v="7000000"/>
  </r>
  <r>
    <s v="After.Life"/>
    <n v="1"/>
    <x v="1233"/>
    <s v="Color"/>
    <x v="2"/>
    <s v="English"/>
    <x v="0"/>
    <x v="2"/>
    <s v="Liam Neeson"/>
    <s v="Agnieszka Wojtowicz-Vosloo"/>
    <n v="14000"/>
    <n v="15860"/>
    <n v="0"/>
    <n v="7000"/>
    <n v="5.9"/>
    <n v="138"/>
    <n v="104"/>
    <n v="108229"/>
    <n v="4500000"/>
  </r>
  <r>
    <s v="Agora"/>
    <n v="1"/>
    <x v="1234"/>
    <s v="Color"/>
    <x v="0"/>
    <s v="English"/>
    <x v="20"/>
    <x v="2"/>
    <s v="Max Minghella"/>
    <s v="Alejandro AmenÃ¡bar"/>
    <n v="614"/>
    <n v="1829"/>
    <n v="448"/>
    <n v="29000"/>
    <n v="7.2"/>
    <n v="180"/>
    <n v="141"/>
    <n v="617840"/>
    <n v="70000000"/>
  </r>
  <r>
    <s v="Aliens in the Attic"/>
    <n v="1"/>
    <x v="1235"/>
    <s v="Color"/>
    <x v="0"/>
    <s v="English"/>
    <x v="0"/>
    <x v="4"/>
    <s v="Malese Jow"/>
    <s v="John Schultz"/>
    <n v="1000"/>
    <n v="3423"/>
    <n v="13"/>
    <n v="916"/>
    <n v="5.4"/>
    <n v="82"/>
    <n v="86"/>
    <n v="25200412"/>
    <n v="45000000"/>
  </r>
  <r>
    <s v="All About Steve"/>
    <n v="1"/>
    <x v="1236"/>
    <s v="Color"/>
    <x v="1"/>
    <s v="English"/>
    <x v="0"/>
    <x v="1"/>
    <s v="Bradley Cooper"/>
    <s v="Phil Traill"/>
    <n v="14000"/>
    <n v="16461"/>
    <n v="3"/>
    <n v="0"/>
    <n v="4.8"/>
    <n v="128"/>
    <n v="99"/>
    <n v="33860010"/>
    <n v="15000000"/>
  </r>
  <r>
    <s v="Alvin and the Chipmunks: The Squeakquel"/>
    <n v="1"/>
    <x v="1237"/>
    <s v="Color"/>
    <x v="8"/>
    <s v="English"/>
    <x v="0"/>
    <x v="4"/>
    <s v="Amy Poehler"/>
    <s v="Betty Thomas"/>
    <n v="1000"/>
    <n v="5227"/>
    <n v="84"/>
    <n v="2000"/>
    <n v="4.5"/>
    <n v="107"/>
    <n v="88"/>
    <n v="219613391"/>
    <n v="75000000"/>
  </r>
  <r>
    <s v="An Education"/>
    <n v="1"/>
    <x v="1238"/>
    <s v="Color"/>
    <x v="2"/>
    <s v="English"/>
    <x v="1"/>
    <x v="1"/>
    <s v="Dominic Cooper"/>
    <s v="Lone Scherfig"/>
    <n v="3000"/>
    <n v="4198"/>
    <n v="92"/>
    <n v="12000"/>
    <n v="7.3"/>
    <n v="278"/>
    <n v="100"/>
    <n v="12574715"/>
    <n v="4500000"/>
  </r>
  <r>
    <s v="Angels &amp; Demons"/>
    <n v="1"/>
    <x v="1239"/>
    <s v="Color"/>
    <x v="7"/>
    <s v="English"/>
    <x v="0"/>
    <x v="1"/>
    <s v="Tom Hanks"/>
    <s v="Ron Howard"/>
    <n v="15000"/>
    <n v="16948"/>
    <n v="2000"/>
    <n v="0"/>
    <n v="6.7"/>
    <n v="298"/>
    <n v="146"/>
    <n v="133375846"/>
    <n v="150000000"/>
  </r>
  <r>
    <s v="Armored"/>
    <n v="1"/>
    <x v="1227"/>
    <s v="Color"/>
    <x v="5"/>
    <s v="English"/>
    <x v="0"/>
    <x v="1"/>
    <s v="Andrew Fiscella"/>
    <s v="NimrÃ³d Antal"/>
    <n v="137000"/>
    <n v="137712"/>
    <n v="190"/>
    <n v="0"/>
    <n v="5.7"/>
    <n v="107"/>
    <n v="88"/>
    <n v="15988876"/>
    <n v="27000000"/>
  </r>
  <r>
    <s v="Astro Boy"/>
    <n v="1"/>
    <x v="1240"/>
    <s v="Color"/>
    <x v="5"/>
    <s v="English"/>
    <x v="13"/>
    <x v="4"/>
    <s v="Nicolas Cage"/>
    <s v="David Bowers"/>
    <n v="12000"/>
    <n v="23365"/>
    <n v="42"/>
    <n v="0"/>
    <n v="6.3"/>
    <n v="138"/>
    <n v="94"/>
    <n v="19548064"/>
    <n v="65000000"/>
  </r>
  <r>
    <s v="Avatar"/>
    <n v="1"/>
    <x v="1241"/>
    <s v="Color"/>
    <x v="5"/>
    <s v="English"/>
    <x v="0"/>
    <x v="1"/>
    <s v="CCH Pounder"/>
    <s v="James Cameron"/>
    <n v="1000"/>
    <n v="4834"/>
    <n v="0"/>
    <n v="33000"/>
    <n v="7.9"/>
    <n v="723"/>
    <n v="178"/>
    <n v="760505847"/>
    <n v="237000000"/>
  </r>
  <r>
    <s v="Away We Go"/>
    <n v="1"/>
    <x v="1242"/>
    <s v="Color"/>
    <x v="1"/>
    <s v="English"/>
    <x v="0"/>
    <x v="2"/>
    <s v="Catherine O'Hara"/>
    <s v="Sam Mendes"/>
    <n v="925"/>
    <n v="1997"/>
    <n v="0"/>
    <n v="7000"/>
    <n v="7.1"/>
    <n v="217"/>
    <n v="98"/>
    <n v="9430988"/>
    <n v="17000000"/>
  </r>
  <r>
    <s v="Bad Lieutenant: Port of Call New Orleans"/>
    <n v="1"/>
    <x v="1243"/>
    <s v="Color"/>
    <x v="3"/>
    <s v="English"/>
    <x v="0"/>
    <x v="2"/>
    <s v="Nicolas Cage"/>
    <s v="Werner Herzog"/>
    <n v="12000"/>
    <n v="13809"/>
    <n v="0"/>
    <n v="6000"/>
    <n v="6.7"/>
    <n v="280"/>
    <n v="122"/>
    <n v="1697956"/>
    <n v="20000000"/>
  </r>
  <r>
    <s v="Bandslam"/>
    <n v="1"/>
    <x v="1244"/>
    <s v="Color"/>
    <x v="1"/>
    <s v="English"/>
    <x v="0"/>
    <x v="4"/>
    <s v="Scott Porter"/>
    <s v="Todd Graff"/>
    <n v="690"/>
    <n v="1573"/>
    <n v="650"/>
    <n v="1000"/>
    <n v="6.4"/>
    <n v="79"/>
    <n v="111"/>
    <n v="5205343"/>
    <n v="20000000"/>
  </r>
  <r>
    <s v="BrÃ¼no"/>
    <n v="1"/>
    <x v="1245"/>
    <s v="Color"/>
    <x v="1"/>
    <s v="English"/>
    <x v="0"/>
    <x v="2"/>
    <s v="Bono"/>
    <s v="Larry Charles"/>
    <n v="468"/>
    <n v="2134"/>
    <n v="119"/>
    <n v="0"/>
    <n v="5.8"/>
    <n v="288"/>
    <n v="81"/>
    <n v="59992760"/>
    <n v="42000000"/>
  </r>
  <r>
    <s v="Bran Nue Dae"/>
    <n v="1"/>
    <x v="1246"/>
    <s v="Color"/>
    <x v="1"/>
    <s v="English"/>
    <x v="9"/>
    <x v="1"/>
    <s v="Deborah Mailman"/>
    <s v="Rachel Perkins"/>
    <n v="46"/>
    <n v="225"/>
    <n v="3"/>
    <n v="479"/>
    <n v="6.3"/>
    <n v="33"/>
    <n v="88"/>
    <n v="110029"/>
    <n v="6500000"/>
  </r>
  <r>
    <s v="Breaking Upwards"/>
    <n v="1"/>
    <x v="1235"/>
    <s v="Color"/>
    <x v="14"/>
    <s v="English"/>
    <x v="0"/>
    <x v="3"/>
    <s v="Zoe Lister-Jones"/>
    <s v="Daryl Wein"/>
    <n v="331"/>
    <n v="1546"/>
    <n v="38"/>
    <n v="324"/>
    <n v="6.2"/>
    <n v="22"/>
    <n v="88"/>
    <n v="76382"/>
    <n v="15000"/>
  </r>
  <r>
    <s v="Bride Wars"/>
    <n v="1"/>
    <x v="1247"/>
    <s v="Color"/>
    <x v="1"/>
    <s v="English"/>
    <x v="0"/>
    <x v="4"/>
    <s v="Anne Hathaway"/>
    <s v="Gary Winick"/>
    <n v="11000"/>
    <n v="13794"/>
    <n v="56"/>
    <n v="0"/>
    <n v="5.4"/>
    <n v="152"/>
    <n v="89"/>
    <n v="58715510"/>
    <n v="30000000"/>
  </r>
  <r>
    <s v="Bright Star"/>
    <n v="1"/>
    <x v="1248"/>
    <s v="Color"/>
    <x v="6"/>
    <s v="English"/>
    <x v="1"/>
    <x v="4"/>
    <s v="Abbie Cornish"/>
    <s v="Jane Campion"/>
    <n v="2000"/>
    <n v="3279"/>
    <n v="319"/>
    <n v="0"/>
    <n v="7"/>
    <n v="222"/>
    <n v="119"/>
    <n v="4440055"/>
    <n v="8500000"/>
  </r>
  <r>
    <s v="Brooklyn's Finest"/>
    <n v="1"/>
    <x v="1229"/>
    <s v="Color"/>
    <x v="3"/>
    <s v="English"/>
    <x v="0"/>
    <x v="2"/>
    <s v="Don Cheadle"/>
    <s v="Antoine Fuqua"/>
    <n v="3000"/>
    <n v="6317"/>
    <n v="847"/>
    <n v="4000"/>
    <n v="6.7"/>
    <n v="197"/>
    <n v="132"/>
    <n v="27154426"/>
    <n v="17000000"/>
  </r>
  <r>
    <s v="Brothers"/>
    <n v="1"/>
    <x v="1249"/>
    <s v="Color"/>
    <x v="2"/>
    <s v="English"/>
    <x v="0"/>
    <x v="2"/>
    <s v="Natalie Portman"/>
    <s v="Jim Sheridan"/>
    <n v="20000"/>
    <n v="42473"/>
    <n v="260"/>
    <n v="10000"/>
    <n v="7.1"/>
    <n v="217"/>
    <n v="105"/>
    <n v="28501651"/>
    <n v="26000000"/>
  </r>
  <r>
    <s v="Case 39"/>
    <n v="1"/>
    <x v="1250"/>
    <s v="Color"/>
    <x v="4"/>
    <s v="English"/>
    <x v="0"/>
    <x v="2"/>
    <s v="Bradley Cooper"/>
    <s v="Christian Alvart"/>
    <n v="14000"/>
    <n v="15790"/>
    <n v="22"/>
    <n v="0"/>
    <n v="6.2"/>
    <n v="167"/>
    <n v="109"/>
    <n v="13248477"/>
    <n v="27000000"/>
  </r>
  <r>
    <s v="ChÃ©ri"/>
    <n v="1"/>
    <x v="1251"/>
    <s v="Color"/>
    <x v="1"/>
    <s v="English"/>
    <x v="1"/>
    <x v="2"/>
    <s v="Tom Burke"/>
    <s v="Stephen Frears"/>
    <n v="201"/>
    <n v="365"/>
    <n v="350"/>
    <n v="0"/>
    <n v="6.2"/>
    <n v="155"/>
    <n v="100"/>
    <n v="2708188"/>
    <n v="23000000"/>
  </r>
  <r>
    <s v="Chain Letter"/>
    <n v="1"/>
    <x v="1252"/>
    <s v="Color"/>
    <x v="4"/>
    <s v="English"/>
    <x v="0"/>
    <x v="2"/>
    <s v="Matt Cohen"/>
    <s v="Deon Taylor"/>
    <n v="487"/>
    <n v="1495"/>
    <n v="26"/>
    <n v="0"/>
    <n v="4.0999999999999996"/>
    <n v="63"/>
    <n v="88"/>
    <n v="143000"/>
    <n v="5000000"/>
  </r>
  <r>
    <s v="Chloe"/>
    <n v="1"/>
    <x v="1253"/>
    <s v="Color"/>
    <x v="2"/>
    <s v="English"/>
    <x v="0"/>
    <x v="2"/>
    <s v="Liam Neeson"/>
    <s v="Atom Egoyan"/>
    <n v="14000"/>
    <n v="14372"/>
    <n v="460"/>
    <n v="0"/>
    <n v="6.3"/>
    <n v="226"/>
    <n v="96"/>
    <n v="3074838"/>
    <n v="11000000"/>
  </r>
  <r>
    <s v="Cirque du Freak: The Vampire's Assistant"/>
    <n v="1"/>
    <x v="1254"/>
    <s v="Color"/>
    <x v="5"/>
    <s v="English"/>
    <x v="0"/>
    <x v="1"/>
    <s v="Josh Hutcherson"/>
    <s v="Paul Weitz"/>
    <n v="14000"/>
    <n v="20503"/>
    <n v="80"/>
    <n v="0"/>
    <n v="5.9"/>
    <n v="157"/>
    <n v="109"/>
    <n v="13838130"/>
    <n v="40000000"/>
  </r>
  <r>
    <s v="City Island"/>
    <n v="1"/>
    <x v="1255"/>
    <s v="Color"/>
    <x v="1"/>
    <s v="English"/>
    <x v="0"/>
    <x v="1"/>
    <s v="Ezra Miller"/>
    <s v="Raymond De Felitta"/>
    <n v="3000"/>
    <n v="3825"/>
    <n v="20"/>
    <n v="0"/>
    <n v="7.4"/>
    <n v="149"/>
    <n v="104"/>
    <n v="6670712"/>
    <n v="6000000"/>
  </r>
  <r>
    <s v="City of Life and Death"/>
    <n v="1"/>
    <x v="1256"/>
    <s v="Black and White"/>
    <x v="2"/>
    <s v="Mandarin"/>
    <x v="19"/>
    <x v="2"/>
    <s v="Ye Liu"/>
    <s v="Chuan Lu"/>
    <n v="52"/>
    <n v="91"/>
    <n v="14"/>
    <n v="0"/>
    <n v="7.7"/>
    <n v="149"/>
    <n v="132"/>
    <n v="119922"/>
    <n v="12000000"/>
  </r>
  <r>
    <s v="Cloudy with a Chance of Meatballs"/>
    <n v="1"/>
    <x v="1257"/>
    <s v="Color"/>
    <x v="8"/>
    <s v="English"/>
    <x v="0"/>
    <x v="4"/>
    <s v="Will Forte"/>
    <s v="Phil Lord"/>
    <n v="622"/>
    <n v="1227"/>
    <n v="97"/>
    <n v="0"/>
    <n v="7"/>
    <n v="191"/>
    <n v="90"/>
    <n v="124870275"/>
    <n v="100000000"/>
  </r>
  <r>
    <s v="Coco Before Chanel"/>
    <n v="1"/>
    <x v="1258"/>
    <s v="Color"/>
    <x v="6"/>
    <s v="French"/>
    <x v="4"/>
    <x v="1"/>
    <s v="Alessandro Nivola"/>
    <s v="Anne Fontaine"/>
    <n v="527"/>
    <n v="735"/>
    <n v="105"/>
    <n v="0"/>
    <n v="6.7"/>
    <n v="165"/>
    <n v="111"/>
    <n v="6109075"/>
    <n v="19430000"/>
  </r>
  <r>
    <s v="Coraline"/>
    <n v="1"/>
    <x v="1259"/>
    <s v="Black and White"/>
    <x v="8"/>
    <s v="English"/>
    <x v="0"/>
    <x v="4"/>
    <s v="Jennifer Saunders"/>
    <s v="Henry Selick"/>
    <n v="309"/>
    <n v="647"/>
    <n v="253"/>
    <n v="10000"/>
    <n v="7.7"/>
    <n v="310"/>
    <n v="100"/>
    <n v="75280058"/>
    <n v="60000000"/>
  </r>
  <r>
    <s v="Couples Retreat"/>
    <n v="1"/>
    <x v="1260"/>
    <s v="Color"/>
    <x v="1"/>
    <s v="English"/>
    <x v="0"/>
    <x v="1"/>
    <s v="Jon Favreau"/>
    <s v="Peter Billingsley"/>
    <n v="4000"/>
    <n v="8172"/>
    <n v="0"/>
    <n v="0"/>
    <n v="5.5"/>
    <n v="166"/>
    <n v="113"/>
    <n v="109176215"/>
    <n v="60000000"/>
  </r>
  <r>
    <s v="Crank: High Voltage"/>
    <n v="1"/>
    <x v="1261"/>
    <s v="Color"/>
    <x v="5"/>
    <s v="English"/>
    <x v="0"/>
    <x v="2"/>
    <s v="Jason Statham"/>
    <s v="Mark Neveldine"/>
    <n v="26000"/>
    <n v="30541"/>
    <n v="83"/>
    <n v="0"/>
    <n v="6.2"/>
    <n v="150"/>
    <n v="96"/>
    <n v="13630226"/>
    <n v="20000000"/>
  </r>
  <r>
    <s v="Crazy Heart"/>
    <n v="1"/>
    <x v="1262"/>
    <s v="Color"/>
    <x v="2"/>
    <s v="English"/>
    <x v="0"/>
    <x v="2"/>
    <s v="Jeff Bridges"/>
    <s v="Scott Cooper"/>
    <n v="12000"/>
    <n v="13172"/>
    <n v="108"/>
    <n v="0"/>
    <n v="7.3"/>
    <n v="273"/>
    <n v="112"/>
    <n v="39462438"/>
    <n v="7000000"/>
  </r>
  <r>
    <s v="Dance Flick"/>
    <n v="1"/>
    <x v="1263"/>
    <s v="Color"/>
    <x v="5"/>
    <s v="English"/>
    <x v="0"/>
    <x v="1"/>
    <s v="Damon Wayans Jr."/>
    <s v="Damien Dante Wayans"/>
    <n v="756"/>
    <n v="4378"/>
    <n v="82"/>
    <n v="657"/>
    <n v="3.5"/>
    <n v="83"/>
    <n v="88"/>
    <n v="25615792"/>
    <n v="25000000"/>
  </r>
  <r>
    <s v="Daybreakers"/>
    <n v="1"/>
    <x v="1252"/>
    <s v="Color"/>
    <x v="5"/>
    <s v="English"/>
    <x v="9"/>
    <x v="2"/>
    <s v="Jay Laga'aia"/>
    <s v="Michael Spierig"/>
    <n v="125"/>
    <n v="189"/>
    <n v="35"/>
    <n v="0"/>
    <n v="6.5"/>
    <n v="292"/>
    <n v="98"/>
    <n v="29975979"/>
    <n v="20000000"/>
  </r>
  <r>
    <s v="Dead Snow"/>
    <n v="1"/>
    <x v="1264"/>
    <s v="Color"/>
    <x v="1"/>
    <s v="Norwegian"/>
    <x v="11"/>
    <x v="6"/>
    <s v="BjÃ¸rn Sundquist"/>
    <s v="Tommy Wirkola"/>
    <n v="35"/>
    <n v="116"/>
    <n v="75"/>
    <n v="23000"/>
    <n v="6.4"/>
    <n v="224"/>
    <n v="91"/>
    <n v="41709"/>
    <n v="800000"/>
  </r>
  <r>
    <s v="Defendor"/>
    <n v="1"/>
    <x v="1265"/>
    <s v="Color"/>
    <x v="1"/>
    <s v="English"/>
    <x v="12"/>
    <x v="2"/>
    <s v="Michael Kelly"/>
    <s v="Peter Stebbings"/>
    <n v="963"/>
    <n v="2658"/>
    <n v="89"/>
    <n v="0"/>
    <n v="6.8"/>
    <n v="78"/>
    <n v="95"/>
    <n v="37606"/>
    <n v="3500000"/>
  </r>
  <r>
    <s v="Did You Hear About the Morgans?"/>
    <n v="1"/>
    <x v="1266"/>
    <s v="Color"/>
    <x v="1"/>
    <s v="English"/>
    <x v="0"/>
    <x v="1"/>
    <s v="Michael Kelly"/>
    <s v="Marc Lawrence"/>
    <n v="963"/>
    <n v="3150"/>
    <n v="30"/>
    <n v="0"/>
    <n v="4.7"/>
    <n v="133"/>
    <n v="103"/>
    <n v="29580087"/>
    <n v="58000000"/>
  </r>
  <r>
    <s v="District 9"/>
    <n v="1"/>
    <x v="1260"/>
    <s v="Color"/>
    <x v="5"/>
    <s v="English"/>
    <x v="35"/>
    <x v="2"/>
    <s v="Sharlto Copley"/>
    <s v="Neill Blomkamp"/>
    <n v="2000"/>
    <n v="2639"/>
    <n v="662"/>
    <n v="22000"/>
    <n v="8"/>
    <n v="472"/>
    <n v="112"/>
    <n v="115646235"/>
    <n v="30000000"/>
  </r>
  <r>
    <s v="Drag Me to Hell"/>
    <n v="1"/>
    <x v="1267"/>
    <s v="Color"/>
    <x v="4"/>
    <s v="English"/>
    <x v="0"/>
    <x v="1"/>
    <s v="Bojana Novakovic"/>
    <s v="Sam Raimi"/>
    <n v="2000"/>
    <n v="5642"/>
    <n v="0"/>
    <n v="11000"/>
    <n v="6.6"/>
    <n v="397"/>
    <n v="99"/>
    <n v="42057340"/>
    <n v="30000000"/>
  </r>
  <r>
    <s v="Dragonball: Evolution"/>
    <n v="1"/>
    <x v="1268"/>
    <s v="Color"/>
    <x v="5"/>
    <s v="English"/>
    <x v="0"/>
    <x v="4"/>
    <s v="Ian Whyte"/>
    <s v="James Wong"/>
    <n v="473"/>
    <n v="1100"/>
    <n v="70"/>
    <n v="0"/>
    <n v="2.7"/>
    <n v="130"/>
    <n v="100"/>
    <n v="9353573"/>
    <n v="45000000"/>
  </r>
  <r>
    <s v="Duplicity"/>
    <n v="1"/>
    <x v="1269"/>
    <s v="Color"/>
    <x v="1"/>
    <s v="English"/>
    <x v="0"/>
    <x v="1"/>
    <s v="Julia Roberts"/>
    <s v="Tony Gilroy"/>
    <n v="8000"/>
    <n v="10623"/>
    <n v="209"/>
    <n v="0"/>
    <n v="6.2"/>
    <n v="211"/>
    <n v="125"/>
    <n v="40559930"/>
    <n v="60000000"/>
  </r>
  <r>
    <s v="Enter the Void"/>
    <n v="1"/>
    <x v="1270"/>
    <s v="Color"/>
    <x v="2"/>
    <s v="English"/>
    <x v="4"/>
    <x v="6"/>
    <s v="Paz de la Huerta"/>
    <s v="Gaspar NoÃ©"/>
    <n v="488"/>
    <n v="943"/>
    <n v="929"/>
    <n v="23000"/>
    <n v="7.3"/>
    <n v="216"/>
    <n v="161"/>
    <n v="336467"/>
    <n v="13000000"/>
  </r>
  <r>
    <s v="Everybody's Fine"/>
    <n v="1"/>
    <x v="1271"/>
    <s v="Color"/>
    <x v="0"/>
    <s v="English"/>
    <x v="0"/>
    <x v="1"/>
    <s v="Robert De Niro"/>
    <s v="Kirk Jones"/>
    <n v="22000"/>
    <n v="23409"/>
    <n v="52"/>
    <n v="10000"/>
    <n v="7.2"/>
    <n v="160"/>
    <n v="99"/>
    <n v="8855646"/>
    <n v="21000000"/>
  </r>
  <r>
    <s v="Extract"/>
    <n v="1"/>
    <x v="1272"/>
    <s v="Color"/>
    <x v="1"/>
    <s v="English"/>
    <x v="0"/>
    <x v="2"/>
    <s v="J.K. Simmons"/>
    <s v="Mike Judge"/>
    <n v="24000"/>
    <n v="41867"/>
    <n v="406"/>
    <n v="0"/>
    <n v="6.2"/>
    <n v="192"/>
    <n v="92"/>
    <n v="10814185"/>
    <n v="8000000"/>
  </r>
  <r>
    <s v="Fame"/>
    <n v="1"/>
    <x v="1273"/>
    <s v="Color"/>
    <x v="1"/>
    <s v="English"/>
    <x v="0"/>
    <x v="4"/>
    <s v="Kelsey Grammer"/>
    <s v="Kevin Tancharoen"/>
    <n v="808"/>
    <n v="5734"/>
    <n v="64"/>
    <n v="0"/>
    <n v="5"/>
    <n v="134"/>
    <n v="123"/>
    <n v="22452209"/>
    <n v="18000000"/>
  </r>
  <r>
    <s v="Fantastic Mr. Fox"/>
    <n v="1"/>
    <x v="1274"/>
    <s v="Color"/>
    <x v="0"/>
    <s v="English"/>
    <x v="0"/>
    <x v="4"/>
    <s v="Bill Murray"/>
    <s v="Wes Anderson"/>
    <n v="13000"/>
    <n v="24770"/>
    <n v="0"/>
    <n v="15000"/>
    <n v="7.8"/>
    <n v="335"/>
    <n v="87"/>
    <n v="20999103"/>
    <n v="40000000"/>
  </r>
  <r>
    <s v="Funny People"/>
    <n v="1"/>
    <x v="1275"/>
    <s v="Color"/>
    <x v="1"/>
    <s v="English"/>
    <x v="0"/>
    <x v="2"/>
    <s v="Adam Sandler"/>
    <s v="Judd Apatow"/>
    <n v="11000"/>
    <n v="11852"/>
    <n v="0"/>
    <n v="0"/>
    <n v="6.4"/>
    <n v="230"/>
    <n v="153"/>
    <n v="51814190"/>
    <n v="75000000"/>
  </r>
  <r>
    <s v="G.I. Joe: The Rise of Cobra"/>
    <n v="1"/>
    <x v="1276"/>
    <s v="Color"/>
    <x v="5"/>
    <s v="English"/>
    <x v="0"/>
    <x v="1"/>
    <s v="Joseph Gordon-Levitt"/>
    <s v="Stephen Sommers"/>
    <n v="23000"/>
    <n v="26683"/>
    <n v="208"/>
    <n v="0"/>
    <n v="5.8"/>
    <n v="250"/>
    <n v="118"/>
    <n v="150167630"/>
    <n v="175000000"/>
  </r>
  <r>
    <s v="Gamer"/>
    <n v="1"/>
    <x v="1277"/>
    <s v="Color"/>
    <x v="5"/>
    <s v="English"/>
    <x v="0"/>
    <x v="2"/>
    <s v="Gerard Butler"/>
    <s v="Mark Neveldine"/>
    <n v="18000"/>
    <n v="29926"/>
    <n v="83"/>
    <n v="0"/>
    <n v="5.8"/>
    <n v="180"/>
    <n v="95"/>
    <n v="20488579"/>
    <n v="50000000"/>
  </r>
  <r>
    <s v="Get Low"/>
    <n v="1"/>
    <x v="1278"/>
    <s v="Color"/>
    <x v="2"/>
    <s v="English"/>
    <x v="0"/>
    <x v="1"/>
    <s v="Bill Murray"/>
    <s v="Aaron Schneider"/>
    <n v="13000"/>
    <n v="19330"/>
    <n v="11"/>
    <n v="0"/>
    <n v="7.1"/>
    <n v="160"/>
    <n v="100"/>
    <n v="9176553"/>
    <n v="7500000"/>
  </r>
  <r>
    <s v="G-Force"/>
    <n v="1"/>
    <x v="1279"/>
    <s v="Color"/>
    <x v="5"/>
    <s v="English"/>
    <x v="0"/>
    <x v="4"/>
    <s v="Kelli Garner"/>
    <s v="Hoyt Yeatman"/>
    <n v="730"/>
    <n v="2217"/>
    <n v="12"/>
    <n v="0"/>
    <n v="5.0999999999999996"/>
    <n v="145"/>
    <n v="88"/>
    <n v="119420252"/>
    <n v="150000000"/>
  </r>
  <r>
    <s v="Halloween II"/>
    <n v="1"/>
    <x v="1280"/>
    <s v="Color"/>
    <x v="4"/>
    <s v="English"/>
    <x v="0"/>
    <x v="2"/>
    <s v="Scout Taylor-Compton"/>
    <s v="Rob Zombie"/>
    <n v="908"/>
    <n v="3226"/>
    <n v="0"/>
    <n v="3000"/>
    <n v="4.9000000000000004"/>
    <n v="220"/>
    <n v="119"/>
    <n v="33386128"/>
    <n v="15000000"/>
  </r>
  <r>
    <s v="Hannah Montana: The Movie"/>
    <n v="1"/>
    <x v="1253"/>
    <s v="Color"/>
    <x v="1"/>
    <s v="English"/>
    <x v="0"/>
    <x v="0"/>
    <s v="Emily Osment"/>
    <s v="Peter Chelsom"/>
    <n v="1000"/>
    <n v="4516"/>
    <n v="23"/>
    <n v="0"/>
    <n v="4.2"/>
    <n v="131"/>
    <n v="102"/>
    <n v="79566871"/>
    <n v="30000000"/>
  </r>
  <r>
    <s v="Harry Brown"/>
    <n v="1"/>
    <x v="1281"/>
    <s v="Color"/>
    <x v="5"/>
    <s v="English"/>
    <x v="1"/>
    <x v="2"/>
    <s v="Joseph Gilgun"/>
    <s v="Daniel Barber"/>
    <n v="788"/>
    <n v="2486"/>
    <n v="12"/>
    <n v="0"/>
    <n v="7.2"/>
    <n v="224"/>
    <n v="97"/>
    <n v="1818681"/>
    <n v="7300000"/>
  </r>
  <r>
    <s v="Harry Potter and the Half-Blood Prince"/>
    <n v="1"/>
    <x v="1282"/>
    <s v="Color"/>
    <x v="0"/>
    <s v="English"/>
    <x v="1"/>
    <x v="4"/>
    <s v="Alan Rickman"/>
    <s v="David Yates"/>
    <n v="25000"/>
    <n v="58753"/>
    <n v="282"/>
    <n v="10000"/>
    <n v="7.5"/>
    <n v="375"/>
    <n v="153"/>
    <n v="301956980"/>
    <n v="250000000"/>
  </r>
  <r>
    <s v="He's Just Not That Into You"/>
    <n v="1"/>
    <x v="1265"/>
    <s v="Color"/>
    <x v="1"/>
    <s v="English"/>
    <x v="0"/>
    <x v="1"/>
    <s v="Carmen Perez"/>
    <s v="Ken Kwapis"/>
    <n v="97"/>
    <n v="318"/>
    <n v="42"/>
    <n v="12000"/>
    <n v="6.4"/>
    <n v="161"/>
    <n v="129"/>
    <n v="93952276"/>
    <n v="40000000"/>
  </r>
  <r>
    <s v="Hotel for Dogs"/>
    <n v="1"/>
    <x v="1283"/>
    <s v="Color"/>
    <x v="1"/>
    <s v="English"/>
    <x v="0"/>
    <x v="4"/>
    <s v="Don Cheadle"/>
    <s v="Thor Freudenthal"/>
    <n v="3000"/>
    <n v="5174"/>
    <n v="87"/>
    <n v="1000"/>
    <n v="5.4"/>
    <n v="107"/>
    <n v="100"/>
    <n v="73023275"/>
    <n v="35000000"/>
  </r>
  <r>
    <s v="I Am Love"/>
    <n v="1"/>
    <x v="1284"/>
    <s v="Color"/>
    <x v="2"/>
    <s v="Italian"/>
    <x v="23"/>
    <x v="2"/>
    <s v="Flavio Parenti"/>
    <s v="Luca Guadagnino"/>
    <n v="144"/>
    <n v="474"/>
    <n v="64"/>
    <n v="0"/>
    <n v="7"/>
    <n v="181"/>
    <n v="120"/>
    <n v="5004648"/>
    <n v="10000000"/>
  </r>
  <r>
    <s v="I Can Do Bad All by Myself"/>
    <n v="1"/>
    <x v="1285"/>
    <s v="Color"/>
    <x v="1"/>
    <s v="English"/>
    <x v="0"/>
    <x v="1"/>
    <s v="Eric Mendenhall"/>
    <s v="Tyler Perry"/>
    <n v="607"/>
    <n v="1465"/>
    <n v="0"/>
    <n v="1000"/>
    <n v="4.0999999999999996"/>
    <n v="36"/>
    <n v="113"/>
    <n v="51697449"/>
    <n v="13000000"/>
  </r>
  <r>
    <s v="I Love You Phillip Morris"/>
    <n v="1"/>
    <x v="1286"/>
    <s v="Color"/>
    <x v="6"/>
    <s v="English"/>
    <x v="4"/>
    <x v="2"/>
    <s v="Dameon Clarke"/>
    <s v="Glenn Ficarra"/>
    <n v="170"/>
    <n v="931"/>
    <n v="43"/>
    <n v="11000"/>
    <n v="6.6"/>
    <n v="242"/>
    <n v="102"/>
    <n v="2035566"/>
    <n v="13000000"/>
  </r>
  <r>
    <s v="I Love You, Beth Cooper"/>
    <n v="1"/>
    <x v="1287"/>
    <s v="Color"/>
    <x v="1"/>
    <s v="English"/>
    <x v="12"/>
    <x v="1"/>
    <s v="Alan Ruck"/>
    <s v="Chris Columbus"/>
    <n v="946"/>
    <n v="4072"/>
    <n v="0"/>
    <n v="0"/>
    <n v="5.3"/>
    <n v="107"/>
    <n v="102"/>
    <n v="14793904"/>
    <n v="18000000"/>
  </r>
  <r>
    <s v="I Love You, Man"/>
    <n v="1"/>
    <x v="1288"/>
    <s v="Color"/>
    <x v="1"/>
    <s v="English"/>
    <x v="0"/>
    <x v="2"/>
    <s v="J.K. Simmons"/>
    <s v="John Hamburg"/>
    <n v="24000"/>
    <n v="28928"/>
    <n v="29"/>
    <n v="0"/>
    <n v="7.1"/>
    <n v="215"/>
    <n v="105"/>
    <n v="71347010"/>
    <n v="40000000"/>
  </r>
  <r>
    <s v="Ice Age: Dawn of the Dinosaurs"/>
    <n v="1"/>
    <x v="1289"/>
    <s v="Color"/>
    <x v="5"/>
    <s v="English"/>
    <x v="0"/>
    <x v="4"/>
    <s v="Denis Leary"/>
    <s v="Carlos Saldanha"/>
    <n v="835"/>
    <n v="1258"/>
    <n v="107"/>
    <n v="0"/>
    <n v="7"/>
    <n v="188"/>
    <n v="94"/>
    <n v="196573705"/>
    <n v="90000000"/>
  </r>
  <r>
    <s v="Imagine That"/>
    <n v="1"/>
    <x v="1282"/>
    <s v="Color"/>
    <x v="1"/>
    <s v="English"/>
    <x v="0"/>
    <x v="4"/>
    <s v="Stephen Root"/>
    <s v="Karey Kirkpatrick"/>
    <n v="939"/>
    <n v="3742"/>
    <n v="11"/>
    <n v="610"/>
    <n v="5.6"/>
    <n v="93"/>
    <n v="107"/>
    <n v="16088610"/>
    <n v="55000000"/>
  </r>
  <r>
    <s v="Inglourious Basterds"/>
    <n v="1"/>
    <x v="1290"/>
    <s v="Color"/>
    <x v="0"/>
    <s v="English"/>
    <x v="0"/>
    <x v="2"/>
    <s v="Michael Fassbender"/>
    <s v="Quentin Tarantino"/>
    <n v="13000"/>
    <n v="36741"/>
    <n v="16000"/>
    <n v="42000"/>
    <n v="8.3000000000000007"/>
    <n v="486"/>
    <n v="153"/>
    <n v="120523073"/>
    <n v="75000000"/>
  </r>
  <r>
    <s v="Invictus"/>
    <n v="1"/>
    <x v="1291"/>
    <s v="Color"/>
    <x v="6"/>
    <s v="English"/>
    <x v="0"/>
    <x v="1"/>
    <s v="Matt Damon"/>
    <s v="Clint Eastwood"/>
    <n v="13000"/>
    <n v="24458"/>
    <n v="16000"/>
    <n v="23000"/>
    <n v="7.4"/>
    <n v="306"/>
    <n v="134"/>
    <n v="37479778"/>
    <n v="60000000"/>
  </r>
  <r>
    <s v="It's Complicated"/>
    <n v="1"/>
    <x v="1292"/>
    <s v="Color"/>
    <x v="1"/>
    <s v="English"/>
    <x v="0"/>
    <x v="2"/>
    <s v="Meryl Streep"/>
    <s v="Nancy Meyers"/>
    <n v="11000"/>
    <n v="15226"/>
    <n v="278"/>
    <n v="0"/>
    <n v="6.6"/>
    <n v="187"/>
    <n v="120"/>
    <n v="112703470"/>
    <n v="85000000"/>
  </r>
  <r>
    <s v="Jennifer's Body"/>
    <n v="1"/>
    <x v="1293"/>
    <s v="Color"/>
    <x v="1"/>
    <s v="English"/>
    <x v="0"/>
    <x v="2"/>
    <s v="J.K. Simmons"/>
    <s v="Karyn Kusama"/>
    <n v="24000"/>
    <n v="24805"/>
    <n v="45"/>
    <n v="6000"/>
    <n v="5.0999999999999996"/>
    <n v="300"/>
    <n v="107"/>
    <n v="16204793"/>
    <n v="16000000"/>
  </r>
  <r>
    <s v="Julie &amp; Julia"/>
    <n v="1"/>
    <x v="1294"/>
    <s v="Color"/>
    <x v="6"/>
    <s v="English"/>
    <x v="0"/>
    <x v="1"/>
    <s v="Meryl Streep"/>
    <s v="Nora Ephron"/>
    <n v="11000"/>
    <n v="13321"/>
    <n v="0"/>
    <n v="13000"/>
    <n v="7"/>
    <n v="252"/>
    <n v="123"/>
    <n v="94125426"/>
    <n v="40000000"/>
  </r>
  <r>
    <s v="Knowing"/>
    <n v="1"/>
    <x v="1295"/>
    <s v="Color"/>
    <x v="2"/>
    <s v="English"/>
    <x v="0"/>
    <x v="1"/>
    <s v="Nicolas Cage"/>
    <s v="Alex Proyas"/>
    <n v="12000"/>
    <n v="13421"/>
    <n v="295"/>
    <n v="0"/>
    <n v="6.2"/>
    <n v="279"/>
    <n v="121"/>
    <n v="79948113"/>
    <n v="50000000"/>
  </r>
  <r>
    <s v="Land of the Lost"/>
    <n v="1"/>
    <x v="1296"/>
    <s v="Color"/>
    <x v="0"/>
    <s v="English"/>
    <x v="0"/>
    <x v="1"/>
    <s v="Will Ferrell"/>
    <s v="Brad Silberling"/>
    <n v="8000"/>
    <n v="10552"/>
    <n v="52"/>
    <n v="0"/>
    <n v="5.4"/>
    <n v="167"/>
    <n v="102"/>
    <n v="49392095"/>
    <n v="100000000"/>
  </r>
  <r>
    <s v="Law Abiding Citizen"/>
    <n v="1"/>
    <x v="1294"/>
    <s v="Color"/>
    <x v="3"/>
    <s v="English"/>
    <x v="0"/>
    <x v="2"/>
    <s v="Gerard Butler"/>
    <s v="F. Gary Gray"/>
    <n v="18000"/>
    <n v="22517"/>
    <n v="473"/>
    <n v="21000"/>
    <n v="7.4"/>
    <n v="216"/>
    <n v="118"/>
    <n v="73343413"/>
    <n v="50000000"/>
  </r>
  <r>
    <s v="Love Happens"/>
    <n v="1"/>
    <x v="1297"/>
    <s v="Color"/>
    <x v="2"/>
    <s v="English"/>
    <x v="0"/>
    <x v="1"/>
    <s v="Judy Greer"/>
    <s v="Brandon Camp"/>
    <n v="2000"/>
    <n v="4947"/>
    <n v="7"/>
    <n v="0"/>
    <n v="5.6"/>
    <n v="111"/>
    <n v="109"/>
    <n v="22927390"/>
    <n v="18000000"/>
  </r>
  <r>
    <s v="Micmacs"/>
    <n v="1"/>
    <x v="1298"/>
    <s v="Color"/>
    <x v="5"/>
    <s v="French"/>
    <x v="4"/>
    <x v="2"/>
    <s v="Omar Sy"/>
    <s v="Jean-Pierre Jeunet"/>
    <n v="1000"/>
    <n v="1342"/>
    <n v="0"/>
    <n v="0"/>
    <n v="7.2"/>
    <n v="213"/>
    <n v="105"/>
    <n v="1260917"/>
    <n v="27000000"/>
  </r>
  <r>
    <s v="Miss March"/>
    <n v="1"/>
    <x v="1299"/>
    <s v="Color"/>
    <x v="1"/>
    <s v="English"/>
    <x v="0"/>
    <x v="2"/>
    <s v="Hugh M. Hefner"/>
    <s v="Zach Cregger"/>
    <n v="373"/>
    <n v="1831"/>
    <n v="138"/>
    <n v="985"/>
    <n v="5.0999999999999996"/>
    <n v="76"/>
    <n v="90"/>
    <n v="4542775"/>
    <n v="6000000"/>
  </r>
  <r>
    <s v="Monsters vs. Aliens"/>
    <n v="1"/>
    <x v="1300"/>
    <s v="Color"/>
    <x v="5"/>
    <s v="English"/>
    <x v="0"/>
    <x v="4"/>
    <s v="Amy Poehler"/>
    <s v="Rob Letterman"/>
    <n v="1000"/>
    <n v="2579"/>
    <n v="11"/>
    <n v="0"/>
    <n v="6.5"/>
    <n v="219"/>
    <n v="94"/>
    <n v="198332128"/>
    <n v="175000000"/>
  </r>
  <r>
    <s v="Moon"/>
    <n v="1"/>
    <x v="1243"/>
    <s v="Color"/>
    <x v="2"/>
    <s v="English"/>
    <x v="1"/>
    <x v="2"/>
    <s v="Kevin Spacey"/>
    <s v="Duncan Jones"/>
    <n v="18000"/>
    <n v="19404"/>
    <n v="0"/>
    <n v="47000"/>
    <n v="7.9"/>
    <n v="415"/>
    <n v="97"/>
    <n v="5009677"/>
    <n v="5000000"/>
  </r>
  <r>
    <s v="Mother and Child"/>
    <n v="1"/>
    <x v="1301"/>
    <s v="Color"/>
    <x v="2"/>
    <s v="English"/>
    <x v="0"/>
    <x v="2"/>
    <s v="Naomi Watts"/>
    <s v="Rodrigo GarcÃ­a"/>
    <n v="6000"/>
    <n v="8876"/>
    <n v="127"/>
    <n v="0"/>
    <n v="7.2"/>
    <n v="161"/>
    <n v="125"/>
    <n v="1110286"/>
    <n v="4825000"/>
  </r>
  <r>
    <s v="Motherhood"/>
    <n v="1"/>
    <x v="1302"/>
    <s v="Color"/>
    <x v="1"/>
    <s v="English"/>
    <x v="0"/>
    <x v="1"/>
    <s v="Stephanie Szostak"/>
    <s v="Katherine Dieckmann"/>
    <n v="1000"/>
    <n v="3146"/>
    <n v="8"/>
    <n v="546"/>
    <n v="4.7"/>
    <n v="43"/>
    <n v="90"/>
    <n v="92900"/>
    <n v="5000000"/>
  </r>
  <r>
    <s v="My Bloody Valentine"/>
    <n v="1"/>
    <x v="1303"/>
    <s v="Color"/>
    <x v="4"/>
    <s v="English"/>
    <x v="0"/>
    <x v="2"/>
    <s v="Jensen Ackles"/>
    <s v="Patrick Lussier"/>
    <n v="10000"/>
    <n v="14159"/>
    <n v="71"/>
    <n v="0"/>
    <n v="5.5"/>
    <n v="264"/>
    <n v="101"/>
    <n v="51527787"/>
    <n v="15000000"/>
  </r>
  <r>
    <s v="My Life in Ruins"/>
    <n v="1"/>
    <x v="1304"/>
    <s v="Color"/>
    <x v="1"/>
    <s v="English"/>
    <x v="0"/>
    <x v="1"/>
    <s v="Nia Vardalos"/>
    <s v="Donald Petrie"/>
    <n v="567"/>
    <n v="2016"/>
    <n v="80"/>
    <n v="0"/>
    <n v="5.9"/>
    <n v="112"/>
    <n v="98"/>
    <n v="8662318"/>
    <n v="17000000"/>
  </r>
  <r>
    <s v="My Sister's Keeper"/>
    <n v="1"/>
    <x v="1305"/>
    <s v="Color"/>
    <x v="2"/>
    <s v="English"/>
    <x v="0"/>
    <x v="1"/>
    <s v="Jason Patric"/>
    <s v="Nick Cassavetes"/>
    <n v="673"/>
    <n v="1775"/>
    <n v="415"/>
    <n v="15000"/>
    <n v="7.4"/>
    <n v="148"/>
    <n v="109"/>
    <n v="49185998"/>
    <n v="30000000"/>
  </r>
  <r>
    <s v="New in Town"/>
    <n v="1"/>
    <x v="1306"/>
    <s v="Color"/>
    <x v="1"/>
    <s v="English"/>
    <x v="0"/>
    <x v="4"/>
    <s v="J.K. Simmons"/>
    <s v="Jonas Elmer"/>
    <n v="24000"/>
    <n v="25792"/>
    <n v="3"/>
    <n v="0"/>
    <n v="5.6"/>
    <n v="121"/>
    <n v="97"/>
    <n v="16699684"/>
    <n v="8000000"/>
  </r>
  <r>
    <s v="Next Day Air"/>
    <n v="1"/>
    <x v="1307"/>
    <s v="Color"/>
    <x v="5"/>
    <s v="English"/>
    <x v="0"/>
    <x v="2"/>
    <s v="Omari Hardwick"/>
    <s v="Benny Boom"/>
    <n v="1000"/>
    <n v="4815"/>
    <n v="23"/>
    <n v="545"/>
    <n v="5.9"/>
    <n v="49"/>
    <n v="84"/>
    <n v="10017041"/>
    <n v="3000000"/>
  </r>
  <r>
    <s v="Night at the Museum: Battle of the Smithsonian"/>
    <n v="1"/>
    <x v="1308"/>
    <s v="Color"/>
    <x v="0"/>
    <s v="English"/>
    <x v="0"/>
    <x v="4"/>
    <s v="Robin Williams"/>
    <s v="Shawn Levy"/>
    <n v="49000"/>
    <n v="54039"/>
    <n v="189"/>
    <n v="2000"/>
    <n v="5.9"/>
    <n v="185"/>
    <n v="105"/>
    <n v="177243721"/>
    <n v="150000000"/>
  </r>
  <r>
    <s v="Nine"/>
    <n v="1"/>
    <x v="1309"/>
    <s v="Black and White"/>
    <x v="2"/>
    <s v="English"/>
    <x v="0"/>
    <x v="1"/>
    <s v="Fergie"/>
    <s v="Rob Marshall"/>
    <n v="529"/>
    <n v="619"/>
    <n v="252"/>
    <n v="0"/>
    <n v="5.8"/>
    <n v="205"/>
    <n v="118"/>
    <n v="19673424"/>
    <n v="80000000"/>
  </r>
  <r>
    <s v="Ninja Assassin"/>
    <n v="1"/>
    <x v="1310"/>
    <s v="Color"/>
    <x v="5"/>
    <s v="English"/>
    <x v="0"/>
    <x v="2"/>
    <s v="ShÃ´ Kosugi"/>
    <s v="James McTeigue"/>
    <n v="330"/>
    <n v="701"/>
    <n v="160"/>
    <n v="0"/>
    <n v="6.4"/>
    <n v="235"/>
    <n v="99"/>
    <n v="38105077"/>
    <n v="40000000"/>
  </r>
  <r>
    <s v="Not Easily Broken"/>
    <n v="1"/>
    <x v="1311"/>
    <s v="Color"/>
    <x v="2"/>
    <s v="English"/>
    <x v="0"/>
    <x v="1"/>
    <s v="Eddie Cibrian"/>
    <s v="Bill Duke"/>
    <n v="849"/>
    <n v="2269"/>
    <n v="1000"/>
    <n v="738"/>
    <n v="6.1"/>
    <n v="45"/>
    <n v="99"/>
    <n v="10572742"/>
    <n v="8000000"/>
  </r>
  <r>
    <s v="Observe and Report"/>
    <n v="1"/>
    <x v="1312"/>
    <s v="Color"/>
    <x v="1"/>
    <s v="English"/>
    <x v="0"/>
    <x v="2"/>
    <s v="Collette Wolfe"/>
    <s v="Jody Hill"/>
    <n v="390"/>
    <n v="727"/>
    <n v="62"/>
    <n v="0"/>
    <n v="5.8"/>
    <n v="190"/>
    <n v="86"/>
    <n v="23993605"/>
    <n v="18000000"/>
  </r>
  <r>
    <s v="Oceans"/>
    <n v="1"/>
    <x v="1313"/>
    <s v="Color"/>
    <x v="9"/>
    <s v="French"/>
    <x v="4"/>
    <x v="0"/>
    <s v="Pedro ArmendÃ¡riz Jr."/>
    <s v="Jacques Perrin"/>
    <n v="67"/>
    <n v="152"/>
    <n v="63"/>
    <n v="0"/>
    <n v="7.8"/>
    <n v="113"/>
    <n v="104"/>
    <n v="19406406"/>
    <n v="40000000"/>
  </r>
  <r>
    <s v="Old Dogs"/>
    <n v="1"/>
    <x v="1238"/>
    <s v="Color"/>
    <x v="1"/>
    <s v="English"/>
    <x v="0"/>
    <x v="4"/>
    <s v="Robin Williams"/>
    <s v="Walt Becker"/>
    <n v="49000"/>
    <n v="53370"/>
    <n v="12"/>
    <n v="0"/>
    <n v="5.4"/>
    <n v="124"/>
    <n v="88"/>
    <n v="49474048"/>
    <n v="35000000"/>
  </r>
  <r>
    <s v="Ondine"/>
    <n v="1"/>
    <x v="1314"/>
    <s v="Color"/>
    <x v="2"/>
    <s v="English"/>
    <x v="24"/>
    <x v="1"/>
    <s v="Tony Curran"/>
    <s v="Neil Jordan"/>
    <n v="845"/>
    <n v="1554"/>
    <n v="277"/>
    <n v="0"/>
    <n v="6.8"/>
    <n v="123"/>
    <n v="111"/>
    <n v="548934"/>
    <n v="12000000"/>
  </r>
  <r>
    <s v="Paa"/>
    <n v="1"/>
    <x v="1315"/>
    <s v="Color"/>
    <x v="1"/>
    <s v="Hindi"/>
    <x v="7"/>
    <x v="3"/>
    <s v="Vidya Balan"/>
    <s v="R. Balki"/>
    <n v="464"/>
    <n v="1045"/>
    <n v="12"/>
    <n v="504"/>
    <n v="7.2"/>
    <n v="12"/>
    <n v="133"/>
    <n v="199228"/>
    <n v="150000000"/>
  </r>
  <r>
    <s v="Pandorum"/>
    <n v="1"/>
    <x v="1285"/>
    <s v="Color"/>
    <x v="5"/>
    <s v="English"/>
    <x v="3"/>
    <x v="2"/>
    <s v="Norman Reedus"/>
    <s v="Christian Alvart"/>
    <n v="12000"/>
    <n v="14127"/>
    <n v="22"/>
    <n v="10000"/>
    <n v="6.8"/>
    <n v="219"/>
    <n v="108"/>
    <n v="10326062"/>
    <n v="33000000"/>
  </r>
  <r>
    <s v="Paul Blart: Mall Cop"/>
    <n v="1"/>
    <x v="1271"/>
    <s v="Color"/>
    <x v="5"/>
    <s v="English"/>
    <x v="0"/>
    <x v="4"/>
    <s v="Erick Avari"/>
    <s v="Steve Carr"/>
    <n v="567"/>
    <n v="2954"/>
    <n v="41"/>
    <n v="0"/>
    <n v="5.2"/>
    <n v="167"/>
    <n v="91"/>
    <n v="20819129"/>
    <n v="26000000"/>
  </r>
  <r>
    <s v="Planet 51"/>
    <n v="1"/>
    <x v="1316"/>
    <s v="Color"/>
    <x v="0"/>
    <s v="English"/>
    <x v="20"/>
    <x v="4"/>
    <s v="Dwayne Johnson"/>
    <s v="Jorge Blanco"/>
    <n v="12000"/>
    <n v="22668"/>
    <n v="2"/>
    <n v="0"/>
    <n v="6.1"/>
    <n v="156"/>
    <n v="91"/>
    <n v="42194060"/>
    <n v="70000000"/>
  </r>
  <r>
    <s v="Post Grad"/>
    <n v="1"/>
    <x v="1317"/>
    <s v="Color"/>
    <x v="1"/>
    <s v="English"/>
    <x v="0"/>
    <x v="1"/>
    <s v="J.K. Simmons"/>
    <s v="Vicky Jenson"/>
    <n v="24000"/>
    <n v="25637"/>
    <n v="96"/>
    <n v="0"/>
    <n v="5.3"/>
    <n v="97"/>
    <n v="88"/>
    <n v="6373693"/>
    <n v="15000000"/>
  </r>
  <r>
    <s v="Precious"/>
    <n v="1"/>
    <x v="1318"/>
    <s v="Color"/>
    <x v="2"/>
    <s v="English"/>
    <x v="0"/>
    <x v="2"/>
    <s v="Mo'Nique"/>
    <s v="Lee Daniels"/>
    <n v="940"/>
    <n v="3277"/>
    <n v="304"/>
    <n v="12000"/>
    <n v="7.3"/>
    <n v="323"/>
    <n v="109"/>
    <n v="47536959"/>
    <n v="10000000"/>
  </r>
  <r>
    <s v="Princess Kaiulani"/>
    <n v="1"/>
    <x v="1281"/>
    <s v="Color"/>
    <x v="2"/>
    <s v="English"/>
    <x v="0"/>
    <x v="4"/>
    <s v="Q'orianka Kilcher"/>
    <s v="Marc Forby"/>
    <n v="679"/>
    <n v="1426"/>
    <n v="3"/>
    <n v="0"/>
    <n v="6.2"/>
    <n v="26"/>
    <n v="97"/>
    <n v="883887"/>
    <n v="9000000"/>
  </r>
  <r>
    <s v="Public Enemies"/>
    <n v="1"/>
    <x v="1319"/>
    <s v="Color"/>
    <x v="6"/>
    <s v="English"/>
    <x v="0"/>
    <x v="2"/>
    <s v="Johnny Depp"/>
    <s v="Michael Mann"/>
    <n v="40000"/>
    <n v="64599"/>
    <n v="0"/>
    <n v="0"/>
    <n v="7"/>
    <n v="357"/>
    <n v="140"/>
    <n v="97030725"/>
    <n v="100000000"/>
  </r>
  <r>
    <s v="Race to Witch Mountain"/>
    <n v="1"/>
    <x v="1320"/>
    <s v="Color"/>
    <x v="5"/>
    <s v="English"/>
    <x v="0"/>
    <x v="4"/>
    <s v="Dwayne Johnson"/>
    <s v="Andy Fickman"/>
    <n v="12000"/>
    <n v="14007"/>
    <n v="99"/>
    <n v="0"/>
    <n v="5.7"/>
    <n v="166"/>
    <n v="98"/>
    <n v="67128202"/>
    <n v="65000000"/>
  </r>
  <r>
    <s v="Saint John of Las Vegas"/>
    <n v="1"/>
    <x v="1253"/>
    <s v="Color"/>
    <x v="1"/>
    <s v="English"/>
    <x v="0"/>
    <x v="2"/>
    <s v="Peter Dinklage"/>
    <s v="Hue Rhodes"/>
    <n v="22000"/>
    <n v="36885"/>
    <n v="0"/>
    <n v="407"/>
    <n v="5.8"/>
    <n v="45"/>
    <n v="85"/>
    <n v="100669"/>
    <n v="3800000"/>
  </r>
  <r>
    <s v="Saw VI"/>
    <n v="1"/>
    <x v="1321"/>
    <s v="Color"/>
    <x v="4"/>
    <s v="English"/>
    <x v="12"/>
    <x v="2"/>
    <s v="Costas Mandylor"/>
    <s v="Kevin Greutert"/>
    <n v="723"/>
    <n v="3101"/>
    <n v="52"/>
    <n v="0"/>
    <n v="6"/>
    <n v="156"/>
    <n v="92"/>
    <n v="27669413"/>
    <n v="11000000"/>
  </r>
  <r>
    <s v="Sherlock Holmes"/>
    <n v="1"/>
    <x v="1289"/>
    <s v="Color"/>
    <x v="5"/>
    <s v="English"/>
    <x v="0"/>
    <x v="1"/>
    <s v="Robert Downey Jr."/>
    <s v="Guy Ritchie"/>
    <n v="21000"/>
    <n v="23996"/>
    <n v="0"/>
    <n v="20000"/>
    <n v="7.6"/>
    <n v="415"/>
    <n v="128"/>
    <n v="209019489"/>
    <n v="90000000"/>
  </r>
  <r>
    <s v="Shorts"/>
    <n v="1"/>
    <x v="1322"/>
    <s v="Color"/>
    <x v="1"/>
    <s v="English"/>
    <x v="0"/>
    <x v="4"/>
    <s v="Jimmy Bennett"/>
    <s v="Robert Rodriguez"/>
    <n v="87000"/>
    <n v="88422"/>
    <n v="0"/>
    <n v="431"/>
    <n v="4.9000000000000004"/>
    <n v="103"/>
    <n v="89"/>
    <n v="20916309"/>
    <n v="40000000"/>
  </r>
  <r>
    <s v="Solitary Man"/>
    <n v="1"/>
    <x v="1296"/>
    <s v="Color"/>
    <x v="1"/>
    <s v="English"/>
    <x v="0"/>
    <x v="2"/>
    <s v="Jenna Fischer"/>
    <s v="Brian Koppelman"/>
    <n v="966"/>
    <n v="2661"/>
    <n v="34"/>
    <n v="0"/>
    <n v="6.4"/>
    <n v="116"/>
    <n v="90"/>
    <n v="4360548"/>
    <n v="15000000"/>
  </r>
  <r>
    <s v="Sorority Row"/>
    <n v="1"/>
    <x v="1242"/>
    <s v="Color"/>
    <x v="4"/>
    <s v="English"/>
    <x v="0"/>
    <x v="2"/>
    <s v="Julian Morris"/>
    <s v="Stewart Hendler"/>
    <n v="1000"/>
    <n v="3142"/>
    <n v="10"/>
    <n v="0"/>
    <n v="5.0999999999999996"/>
    <n v="167"/>
    <n v="101"/>
    <n v="11956207"/>
    <n v="16000000"/>
  </r>
  <r>
    <s v="Soul Kitchen"/>
    <n v="1"/>
    <x v="1323"/>
    <s v="Color"/>
    <x v="1"/>
    <s v="German"/>
    <x v="3"/>
    <x v="3"/>
    <s v="Udo Kier"/>
    <s v="Fatih Akin"/>
    <n v="595"/>
    <n v="1519"/>
    <n v="766"/>
    <n v="0"/>
    <n v="7.3"/>
    <n v="115"/>
    <n v="99"/>
    <n v="274385"/>
    <n v="4000000"/>
  </r>
  <r>
    <s v="Splice"/>
    <n v="1"/>
    <x v="1309"/>
    <s v="Color"/>
    <x v="2"/>
    <s v="English"/>
    <x v="12"/>
    <x v="2"/>
    <s v="Sarah Polley"/>
    <s v="Vincenzo Natali"/>
    <n v="900"/>
    <n v="2222"/>
    <n v="165"/>
    <n v="12000"/>
    <n v="5.8"/>
    <n v="368"/>
    <n v="104"/>
    <n v="16999046"/>
    <n v="26000000"/>
  </r>
  <r>
    <s v="Star Trek"/>
    <n v="1"/>
    <x v="1251"/>
    <s v="Color"/>
    <x v="5"/>
    <s v="English"/>
    <x v="0"/>
    <x v="1"/>
    <s v="Chris Hemsworth"/>
    <s v="J.J. Abrams"/>
    <n v="26000"/>
    <n v="39284"/>
    <n v="14000"/>
    <n v="19000"/>
    <n v="8"/>
    <n v="518"/>
    <n v="127"/>
    <n v="257704099"/>
    <n v="150000000"/>
  </r>
  <r>
    <s v="Street Fighter: The Legend of Chun-Li"/>
    <n v="1"/>
    <x v="1324"/>
    <s v="Color"/>
    <x v="5"/>
    <s v="English"/>
    <x v="12"/>
    <x v="1"/>
    <s v="Chris Klein"/>
    <s v="Andrzej Bartkowiak"/>
    <n v="841"/>
    <n v="1385"/>
    <n v="43"/>
    <n v="0"/>
    <n v="3.7"/>
    <n v="103"/>
    <n v="96"/>
    <n v="8742261"/>
    <n v="18000000"/>
  </r>
  <r>
    <s v="Surrogates"/>
    <n v="1"/>
    <x v="1325"/>
    <s v="Color"/>
    <x v="5"/>
    <s v="English"/>
    <x v="0"/>
    <x v="1"/>
    <s v="Bruce Willis"/>
    <s v="Jonathan Mostow"/>
    <n v="13000"/>
    <n v="18132"/>
    <n v="84"/>
    <n v="0"/>
    <n v="6.3"/>
    <n v="258"/>
    <n v="89"/>
    <n v="38542418"/>
    <n v="80000000"/>
  </r>
  <r>
    <s v="Survival of the Dead"/>
    <n v="1"/>
    <x v="1326"/>
    <s v="Color"/>
    <x v="4"/>
    <s v="English"/>
    <x v="0"/>
    <x v="2"/>
    <s v="Julian Richings"/>
    <s v="George A. Romero"/>
    <n v="648"/>
    <n v="1951"/>
    <n v="0"/>
    <n v="0"/>
    <n v="5"/>
    <n v="274"/>
    <n v="90"/>
    <n v="101055"/>
    <n v="4000000"/>
  </r>
  <r>
    <s v="Taking Woodstock"/>
    <n v="1"/>
    <x v="1327"/>
    <s v="Color"/>
    <x v="1"/>
    <s v="English"/>
    <x v="0"/>
    <x v="2"/>
    <s v="Imelda Staunton"/>
    <s v="Ang Lee"/>
    <n v="579"/>
    <n v="1500"/>
    <n v="0"/>
    <n v="0"/>
    <n v="6.7"/>
    <n v="210"/>
    <n v="120"/>
    <n v="7443007"/>
    <n v="30000000"/>
  </r>
  <r>
    <s v="Tanner Hall"/>
    <n v="1"/>
    <x v="1328"/>
    <s v="Color"/>
    <x v="2"/>
    <s v="English"/>
    <x v="0"/>
    <x v="2"/>
    <s v="Tom Everett Scott"/>
    <s v="Francesca Gregorini"/>
    <n v="433"/>
    <n v="1929"/>
    <n v="15"/>
    <n v="448"/>
    <n v="5.9"/>
    <n v="21"/>
    <n v="96"/>
    <n v="5005"/>
    <n v="3000000"/>
  </r>
  <r>
    <s v="Terminator Salvation"/>
    <n v="1"/>
    <x v="1317"/>
    <s v="Color"/>
    <x v="5"/>
    <s v="English"/>
    <x v="0"/>
    <x v="1"/>
    <s v="Christian Bale"/>
    <s v="McG"/>
    <n v="23000"/>
    <n v="27468"/>
    <n v="368"/>
    <n v="0"/>
    <n v="6.6"/>
    <n v="422"/>
    <n v="118"/>
    <n v="125320003"/>
    <n v="200000000"/>
  </r>
  <r>
    <s v="The Blind Side"/>
    <n v="1"/>
    <x v="1329"/>
    <s v="Color"/>
    <x v="6"/>
    <s v="English"/>
    <x v="0"/>
    <x v="1"/>
    <s v="Catherine Dyer"/>
    <s v="John Lee Hancock"/>
    <n v="768"/>
    <n v="3389"/>
    <n v="102"/>
    <n v="38000"/>
    <n v="7.7"/>
    <n v="261"/>
    <n v="129"/>
    <n v="255950375"/>
    <n v="29000000"/>
  </r>
  <r>
    <s v="The Boondock Saints II: All Saints Day"/>
    <n v="1"/>
    <x v="1254"/>
    <s v="Color"/>
    <x v="5"/>
    <s v="English"/>
    <x v="0"/>
    <x v="2"/>
    <s v="Norman Reedus"/>
    <s v="Troy Duffy"/>
    <n v="12000"/>
    <n v="17524"/>
    <n v="78"/>
    <n v="0"/>
    <n v="6.3"/>
    <n v="91"/>
    <n v="138"/>
    <n v="10269307"/>
    <n v="8000000"/>
  </r>
  <r>
    <s v="The Box"/>
    <n v="1"/>
    <x v="1330"/>
    <s v="Color"/>
    <x v="2"/>
    <s v="English"/>
    <x v="0"/>
    <x v="1"/>
    <s v="Frank Langella"/>
    <s v="Richard Kelly"/>
    <n v="902"/>
    <n v="2466"/>
    <n v="219"/>
    <n v="0"/>
    <n v="5.6"/>
    <n v="287"/>
    <n v="115"/>
    <n v="15045676"/>
    <n v="16000000"/>
  </r>
  <r>
    <s v="The Damned United"/>
    <n v="1"/>
    <x v="1331"/>
    <s v="Color"/>
    <x v="6"/>
    <s v="English"/>
    <x v="1"/>
    <x v="2"/>
    <s v="Stephen Graham"/>
    <s v="Tom Hooper"/>
    <n v="1000"/>
    <n v="1163"/>
    <n v="0"/>
    <n v="0"/>
    <n v="7.6"/>
    <n v="145"/>
    <n v="98"/>
    <n v="449558"/>
    <n v="10000000"/>
  </r>
  <r>
    <s v="The Final Destination"/>
    <n v="1"/>
    <x v="1332"/>
    <s v="Color"/>
    <x v="4"/>
    <s v="English"/>
    <x v="0"/>
    <x v="2"/>
    <s v="Krista Allen"/>
    <s v="David R. Ellis"/>
    <n v="164000"/>
    <n v="303717"/>
    <n v="160"/>
    <n v="0"/>
    <n v="5.2"/>
    <n v="221"/>
    <n v="82"/>
    <n v="66466372"/>
    <n v="40000000"/>
  </r>
  <r>
    <s v="The Fourth Kind"/>
    <n v="1"/>
    <x v="1233"/>
    <s v="Color"/>
    <x v="7"/>
    <s v="English"/>
    <x v="0"/>
    <x v="1"/>
    <s v="Milla Jovovich"/>
    <s v="Olatunde Osunsanmi"/>
    <n v="14000"/>
    <n v="15251"/>
    <n v="58"/>
    <n v="15000"/>
    <n v="5.9"/>
    <n v="183"/>
    <n v="98"/>
    <n v="25464480"/>
    <n v="10000000"/>
  </r>
  <r>
    <s v="The Good Guy"/>
    <n v="1"/>
    <x v="1333"/>
    <s v="Color"/>
    <x v="1"/>
    <s v="English"/>
    <x v="0"/>
    <x v="2"/>
    <s v="Adrian Martinez"/>
    <s v="Julio DePietro"/>
    <n v="806"/>
    <n v="3124"/>
    <n v="0"/>
    <n v="1000"/>
    <n v="5.9"/>
    <n v="22"/>
    <n v="90"/>
    <n v="100503"/>
    <n v="8000000"/>
  </r>
  <r>
    <s v="The Good Heart"/>
    <n v="1"/>
    <x v="1277"/>
    <s v="Color"/>
    <x v="2"/>
    <s v="English"/>
    <x v="36"/>
    <x v="2"/>
    <s v="Alice Olivia Clarke"/>
    <s v="Dagur KÃ¡ri"/>
    <n v="117"/>
    <n v="298"/>
    <n v="29"/>
    <n v="0"/>
    <n v="6.9"/>
    <n v="61"/>
    <n v="99"/>
    <n v="19959"/>
    <n v="3800000"/>
  </r>
  <r>
    <s v="The Greatest"/>
    <n v="1"/>
    <x v="1334"/>
    <s v="Color"/>
    <x v="2"/>
    <s v="English"/>
    <x v="0"/>
    <x v="2"/>
    <s v="Jennifer Ehle"/>
    <s v="Shana Feste"/>
    <n v="1000"/>
    <n v="2163"/>
    <n v="19"/>
    <n v="0"/>
    <n v="6.7"/>
    <n v="63"/>
    <n v="96"/>
    <n v="115862"/>
    <n v="6000000"/>
  </r>
  <r>
    <s v="The Hangover"/>
    <n v="1"/>
    <x v="1335"/>
    <s v="Color"/>
    <x v="1"/>
    <s v="English"/>
    <x v="0"/>
    <x v="2"/>
    <s v="Bradley Cooper"/>
    <s v="Todd Phillips"/>
    <n v="14000"/>
    <n v="17623"/>
    <n v="480"/>
    <n v="24000"/>
    <n v="7.8"/>
    <n v="334"/>
    <n v="108"/>
    <n v="277313371"/>
    <n v="35000000"/>
  </r>
  <r>
    <s v="The Horse Boy"/>
    <n v="1"/>
    <x v="1336"/>
    <s v="Color"/>
    <x v="9"/>
    <s v="English"/>
    <x v="0"/>
    <x v="5"/>
    <s v="Temple Grandin"/>
    <s v="Michel Orion Scott"/>
    <n v="58"/>
    <n v="62"/>
    <n v="0"/>
    <n v="0"/>
    <n v="7.4"/>
    <n v="29"/>
    <n v="93"/>
    <n v="155984"/>
    <n v="160000"/>
  </r>
  <r>
    <s v="The House of the Devil"/>
    <n v="1"/>
    <x v="1225"/>
    <s v="Color"/>
    <x v="4"/>
    <s v="English"/>
    <x v="0"/>
    <x v="2"/>
    <s v="Lena Dunham"/>
    <s v="Ti West"/>
    <n v="969"/>
    <n v="3833"/>
    <n v="243"/>
    <n v="0"/>
    <n v="6.4"/>
    <n v="238"/>
    <n v="95"/>
    <n v="100659"/>
    <n v="900000"/>
  </r>
  <r>
    <s v="The Imaginarium of Doctor Parnassus"/>
    <n v="1"/>
    <x v="1264"/>
    <s v="Color"/>
    <x v="0"/>
    <s v="English"/>
    <x v="1"/>
    <x v="1"/>
    <s v="Andrew Garfield"/>
    <s v="Terry Gilliam"/>
    <n v="10000"/>
    <n v="11769"/>
    <n v="0"/>
    <n v="19000"/>
    <n v="6.8"/>
    <n v="292"/>
    <n v="123"/>
    <n v="7689458"/>
    <n v="40000000"/>
  </r>
  <r>
    <s v="The Informant!"/>
    <n v="1"/>
    <x v="1337"/>
    <s v="Color"/>
    <x v="1"/>
    <s v="English"/>
    <x v="0"/>
    <x v="2"/>
    <s v="Matt Damon"/>
    <s v="Steven Soderbergh"/>
    <n v="13000"/>
    <n v="16031"/>
    <n v="0"/>
    <n v="0"/>
    <n v="6.5"/>
    <n v="248"/>
    <n v="108"/>
    <n v="33313582"/>
    <n v="21000000"/>
  </r>
  <r>
    <s v="The International"/>
    <n v="1"/>
    <x v="1326"/>
    <s v="Color"/>
    <x v="5"/>
    <s v="English"/>
    <x v="0"/>
    <x v="2"/>
    <s v="Naomi Watts"/>
    <s v="Tom Tykwer"/>
    <n v="6000"/>
    <n v="7654"/>
    <n v="670"/>
    <n v="0"/>
    <n v="6.5"/>
    <n v="245"/>
    <n v="118"/>
    <n v="25450527"/>
    <n v="50000000"/>
  </r>
  <r>
    <s v="The Invention of Lying"/>
    <n v="1"/>
    <x v="1338"/>
    <s v="Color"/>
    <x v="1"/>
    <s v="English"/>
    <x v="0"/>
    <x v="1"/>
    <s v="Jennifer Garner"/>
    <s v="Ricky Gervais"/>
    <n v="3000"/>
    <n v="7252"/>
    <n v="0"/>
    <n v="13000"/>
    <n v="6.4"/>
    <n v="192"/>
    <n v="100"/>
    <n v="18439082"/>
    <n v="18500000"/>
  </r>
  <r>
    <s v="The Joneses"/>
    <n v="1"/>
    <x v="1335"/>
    <s v="Color"/>
    <x v="1"/>
    <s v="English"/>
    <x v="0"/>
    <x v="2"/>
    <s v="Demi Moore"/>
    <s v="Derrick Borte"/>
    <n v="2000"/>
    <n v="4607"/>
    <n v="17"/>
    <n v="0"/>
    <n v="6.5"/>
    <n v="144"/>
    <n v="96"/>
    <n v="1474508"/>
    <n v="5000000"/>
  </r>
  <r>
    <s v="The Last House on the Left"/>
    <n v="1"/>
    <x v="1303"/>
    <s v="Color"/>
    <x v="3"/>
    <s v="English"/>
    <x v="0"/>
    <x v="2"/>
    <s v="Tony Goldwyn"/>
    <s v="Dennis Iliadis"/>
    <n v="956"/>
    <n v="3861"/>
    <n v="29"/>
    <n v="0"/>
    <n v="6.6"/>
    <n v="241"/>
    <n v="114"/>
    <n v="32721635"/>
    <n v="15000000"/>
  </r>
  <r>
    <s v="The Last Station"/>
    <n v="1"/>
    <x v="1339"/>
    <s v="Color"/>
    <x v="6"/>
    <s v="English"/>
    <x v="3"/>
    <x v="2"/>
    <s v="David Masterson"/>
    <s v="Michael Hoffman"/>
    <n v="577"/>
    <n v="1341"/>
    <n v="97"/>
    <n v="0"/>
    <n v="7"/>
    <n v="184"/>
    <n v="112"/>
    <n v="6615578"/>
    <n v="13000000"/>
  </r>
  <r>
    <s v="The Lovely Bones"/>
    <n v="1"/>
    <x v="1340"/>
    <s v="Color"/>
    <x v="2"/>
    <s v="English"/>
    <x v="0"/>
    <x v="1"/>
    <s v="Michael Imperioli"/>
    <s v="Peter Jackson"/>
    <n v="873"/>
    <n v="2370"/>
    <n v="0"/>
    <n v="16000"/>
    <n v="6.7"/>
    <n v="308"/>
    <n v="135"/>
    <n v="43982842"/>
    <n v="65000000"/>
  </r>
  <r>
    <s v="The Men Who Stare at Goats"/>
    <n v="1"/>
    <x v="1264"/>
    <s v="Color"/>
    <x v="1"/>
    <s v="English"/>
    <x v="0"/>
    <x v="2"/>
    <s v="Kevin Spacey"/>
    <s v="Grant Heslov"/>
    <n v="18000"/>
    <n v="32474"/>
    <n v="293"/>
    <n v="15000"/>
    <n v="6.2"/>
    <n v="271"/>
    <n v="94"/>
    <n v="32416109"/>
    <n v="25000000"/>
  </r>
  <r>
    <s v="The Messenger"/>
    <n v="1"/>
    <x v="1252"/>
    <s v="Color"/>
    <x v="2"/>
    <s v="English"/>
    <x v="0"/>
    <x v="2"/>
    <s v="Steve Buscemi"/>
    <s v="Oren Moverman"/>
    <n v="12000"/>
    <n v="14462"/>
    <n v="38"/>
    <n v="0"/>
    <n v="7.2"/>
    <n v="217"/>
    <n v="105"/>
    <n v="66637"/>
    <n v="6500000"/>
  </r>
  <r>
    <s v="The Mighty Macs"/>
    <n v="1"/>
    <x v="1341"/>
    <s v="Color"/>
    <x v="2"/>
    <s v="English"/>
    <x v="0"/>
    <x v="0"/>
    <s v="Ellen Burstyn"/>
    <s v="Tim Chambers"/>
    <n v="1000"/>
    <n v="2589"/>
    <n v="2"/>
    <n v="797"/>
    <n v="6.5"/>
    <n v="34"/>
    <n v="99"/>
    <n v="1889522"/>
    <n v="7000000"/>
  </r>
  <r>
    <s v="The Missing Person"/>
    <n v="1"/>
    <x v="1230"/>
    <s v="Color"/>
    <x v="2"/>
    <s v="English"/>
    <x v="0"/>
    <x v="3"/>
    <s v="Merritt Wever"/>
    <s v="Noah Buschel"/>
    <n v="529"/>
    <n v="2749"/>
    <n v="8"/>
    <n v="195"/>
    <n v="6.2"/>
    <n v="66"/>
    <n v="95"/>
    <n v="17580"/>
    <n v="1500000"/>
  </r>
  <r>
    <s v="The Open Road"/>
    <n v="1"/>
    <x v="1342"/>
    <s v="Color"/>
    <x v="1"/>
    <s v="English"/>
    <x v="0"/>
    <x v="1"/>
    <s v="Jeff Bridges"/>
    <s v="Michael Meredith"/>
    <n v="12000"/>
    <n v="16118"/>
    <n v="7"/>
    <n v="370"/>
    <n v="5.5"/>
    <n v="23"/>
    <n v="91"/>
    <n v="19348"/>
    <n v="10000000"/>
  </r>
  <r>
    <s v="The Perfect Game"/>
    <n v="1"/>
    <x v="1343"/>
    <s v="Black and White"/>
    <x v="1"/>
    <s v="English"/>
    <x v="12"/>
    <x v="4"/>
    <s v="Clifton Collins Jr."/>
    <s v="William Dear"/>
    <n v="968"/>
    <n v="4270"/>
    <n v="50"/>
    <n v="0"/>
    <n v="7"/>
    <n v="41"/>
    <n v="118"/>
    <n v="1089445"/>
    <n v="12500000"/>
  </r>
  <r>
    <s v="The Princess and the Frog"/>
    <n v="1"/>
    <x v="1344"/>
    <s v="Color"/>
    <x v="8"/>
    <s v="English"/>
    <x v="0"/>
    <x v="0"/>
    <s v="Oprah Winfrey"/>
    <s v="Ron Clements"/>
    <n v="852"/>
    <n v="2480"/>
    <n v="63"/>
    <n v="5000"/>
    <n v="7.1"/>
    <n v="228"/>
    <n v="97"/>
    <n v="104374107"/>
    <n v="105000000"/>
  </r>
  <r>
    <s v="The Proposal"/>
    <n v="1"/>
    <x v="1345"/>
    <s v="Color"/>
    <x v="1"/>
    <s v="English"/>
    <x v="0"/>
    <x v="1"/>
    <s v="Ryan Reynolds"/>
    <s v="Anne Fletcher"/>
    <n v="16000"/>
    <n v="18656"/>
    <n v="98"/>
    <n v="10000"/>
    <n v="6.7"/>
    <n v="224"/>
    <n v="108"/>
    <n v="163947053"/>
    <n v="40000000"/>
  </r>
  <r>
    <s v="The Road"/>
    <n v="1"/>
    <x v="1346"/>
    <s v="Color"/>
    <x v="0"/>
    <s v="English"/>
    <x v="0"/>
    <x v="2"/>
    <s v="Viggo Mortensen"/>
    <s v="John Hillcoat"/>
    <n v="10000"/>
    <n v="23566"/>
    <n v="214"/>
    <n v="32000"/>
    <n v="7.3"/>
    <n v="355"/>
    <n v="111"/>
    <n v="56692"/>
    <n v="25000000"/>
  </r>
  <r>
    <s v="The Secret in Their Eyes"/>
    <n v="1"/>
    <x v="1347"/>
    <s v="Color"/>
    <x v="2"/>
    <s v="Spanish"/>
    <x v="8"/>
    <x v="2"/>
    <s v="Ricardo DarÃ­n"/>
    <s v="Juan JosÃ© Campanella"/>
    <n v="827"/>
    <n v="1044"/>
    <n v="195"/>
    <n v="33000"/>
    <n v="8.1999999999999993"/>
    <n v="262"/>
    <n v="129"/>
    <n v="20167424"/>
    <n v="2000000"/>
  </r>
  <r>
    <s v="The Secret of Kells"/>
    <n v="1"/>
    <x v="1348"/>
    <s v="Color"/>
    <x v="0"/>
    <s v="English"/>
    <x v="4"/>
    <x v="6"/>
    <s v="Sean Lennon"/>
    <s v="Tomm Moore"/>
    <n v="61"/>
    <n v="75"/>
    <n v="45"/>
    <n v="11000"/>
    <n v="7.7"/>
    <n v="118"/>
    <n v="75"/>
    <n v="686383"/>
    <n v="6500000"/>
  </r>
  <r>
    <s v="The Soloist"/>
    <n v="1"/>
    <x v="1349"/>
    <s v="Color"/>
    <x v="6"/>
    <s v="English"/>
    <x v="1"/>
    <x v="1"/>
    <s v="Robert Downey Jr."/>
    <s v="Joe Wright"/>
    <n v="21000"/>
    <n v="23745"/>
    <n v="456"/>
    <n v="0"/>
    <n v="6.7"/>
    <n v="210"/>
    <n v="117"/>
    <n v="31670931"/>
    <n v="60000000"/>
  </r>
  <r>
    <s v="The Taking of Pelham 1 2 3"/>
    <n v="1"/>
    <x v="1350"/>
    <s v="Color"/>
    <x v="5"/>
    <s v="English"/>
    <x v="0"/>
    <x v="2"/>
    <s v="Denzel Washington"/>
    <s v="Tony Scott"/>
    <n v="18000"/>
    <n v="19906"/>
    <n v="12000"/>
    <n v="0"/>
    <n v="6.4"/>
    <n v="267"/>
    <n v="106"/>
    <n v="65452312"/>
    <n v="100000000"/>
  </r>
  <r>
    <s v="The Time Traveler's Wife"/>
    <n v="1"/>
    <x v="1351"/>
    <s v="Color"/>
    <x v="2"/>
    <s v="English"/>
    <x v="0"/>
    <x v="1"/>
    <s v="Arliss Howard"/>
    <s v="Robert Schwentke"/>
    <n v="152"/>
    <n v="568"/>
    <n v="124"/>
    <n v="13000"/>
    <n v="7.1"/>
    <n v="214"/>
    <n v="107"/>
    <n v="63411478"/>
    <n v="39000000"/>
  </r>
  <r>
    <s v="The Twilight Saga: New Moon"/>
    <n v="1"/>
    <x v="1277"/>
    <s v="Color"/>
    <x v="0"/>
    <s v="English"/>
    <x v="0"/>
    <x v="1"/>
    <s v="Robert Pattinson"/>
    <s v="Chris Weitz"/>
    <n v="21000"/>
    <n v="64040"/>
    <n v="129"/>
    <n v="13000"/>
    <n v="4.5999999999999996"/>
    <n v="299"/>
    <n v="130"/>
    <n v="296623634"/>
    <n v="50000000"/>
  </r>
  <r>
    <s v="The Ugly Truth"/>
    <n v="1"/>
    <x v="1352"/>
    <s v="Color"/>
    <x v="1"/>
    <s v="English"/>
    <x v="0"/>
    <x v="2"/>
    <s v="Gerard Butler"/>
    <s v="Robert Luketic"/>
    <n v="18000"/>
    <n v="22436"/>
    <n v="126"/>
    <n v="9000"/>
    <n v="6.5"/>
    <n v="174"/>
    <n v="96"/>
    <n v="88915214"/>
    <n v="38000000"/>
  </r>
  <r>
    <s v="The Unborn"/>
    <n v="1"/>
    <x v="1322"/>
    <s v="Color"/>
    <x v="2"/>
    <s v="English"/>
    <x v="0"/>
    <x v="1"/>
    <s v="Gary Oldman"/>
    <s v="David S. Goyer"/>
    <n v="10000"/>
    <n v="12183"/>
    <n v="687"/>
    <n v="0"/>
    <n v="4.8"/>
    <n v="178"/>
    <n v="89"/>
    <n v="42638165"/>
    <n v="16000000"/>
  </r>
  <r>
    <s v="The White Ribbon"/>
    <n v="1"/>
    <x v="1235"/>
    <s v="Black and White"/>
    <x v="2"/>
    <s v="German"/>
    <x v="3"/>
    <x v="2"/>
    <s v="Ulrich Tukur"/>
    <s v="Michael Haneke"/>
    <n v="63"/>
    <n v="167"/>
    <n v="0"/>
    <n v="0"/>
    <n v="7.8"/>
    <n v="292"/>
    <n v="144"/>
    <n v="2222647"/>
    <n v="12000000"/>
  </r>
  <r>
    <s v="The Young Victoria"/>
    <n v="1"/>
    <x v="1353"/>
    <s v="Color"/>
    <x v="6"/>
    <s v="English"/>
    <x v="1"/>
    <x v="4"/>
    <s v="Michiel Huisman"/>
    <s v="Jean-Marc VallÃ©e"/>
    <n v="2000"/>
    <n v="5890"/>
    <n v="212"/>
    <n v="0"/>
    <n v="7.3"/>
    <n v="188"/>
    <n v="100"/>
    <n v="10991381"/>
    <n v="35000000"/>
  </r>
  <r>
    <s v="This Is It"/>
    <n v="1"/>
    <x v="1354"/>
    <s v="Color"/>
    <x v="9"/>
    <s v="English"/>
    <x v="0"/>
    <x v="4"/>
    <s v="Misha Gabriel Hamilton"/>
    <s v="Kenny Ortega"/>
    <n v="433"/>
    <n v="679"/>
    <n v="197"/>
    <n v="0"/>
    <n v="7.3"/>
    <n v="136"/>
    <n v="111"/>
    <n v="71844424"/>
    <n v="60000000"/>
  </r>
  <r>
    <s v="To Save a Life"/>
    <n v="1"/>
    <x v="1249"/>
    <s v="Color"/>
    <x v="2"/>
    <s v="English"/>
    <x v="0"/>
    <x v="1"/>
    <s v="Randy Wayne"/>
    <s v="Brian Baugh"/>
    <n v="984"/>
    <n v="2563"/>
    <n v="3"/>
    <n v="0"/>
    <n v="7.1"/>
    <n v="20"/>
    <n v="120"/>
    <n v="3773863"/>
    <n v="1000000"/>
  </r>
  <r>
    <s v="Transformers: Revenge of the Fallen"/>
    <n v="1"/>
    <x v="1355"/>
    <s v="Color"/>
    <x v="5"/>
    <s v="English"/>
    <x v="0"/>
    <x v="1"/>
    <s v="Glenn Morshower"/>
    <s v="Michael Bay"/>
    <n v="894"/>
    <n v="3218"/>
    <n v="0"/>
    <n v="0"/>
    <n v="6"/>
    <n v="366"/>
    <n v="150"/>
    <n v="402076689"/>
    <n v="200000000"/>
  </r>
  <r>
    <s v="Underworld: Rise of the Lycans"/>
    <n v="1"/>
    <x v="1356"/>
    <s v="Color"/>
    <x v="5"/>
    <s v="English"/>
    <x v="0"/>
    <x v="2"/>
    <s v="Craig Parker"/>
    <s v="Patrick Tatopoulos"/>
    <n v="978"/>
    <n v="2184"/>
    <n v="148"/>
    <n v="0"/>
    <n v="6.6"/>
    <n v="164"/>
    <n v="92"/>
    <n v="45802315"/>
    <n v="35000000"/>
  </r>
  <r>
    <s v="Up"/>
    <n v="1"/>
    <x v="1357"/>
    <s v="Color"/>
    <x v="0"/>
    <s v="English"/>
    <x v="0"/>
    <x v="4"/>
    <s v="John Ratzenberger"/>
    <s v="Pete Docter"/>
    <n v="1000"/>
    <n v="2635"/>
    <n v="0"/>
    <n v="27000"/>
    <n v="8.3000000000000007"/>
    <n v="408"/>
    <n v="96"/>
    <n v="292979556"/>
    <n v="175000000"/>
  </r>
  <r>
    <s v="Up in the Air"/>
    <n v="1"/>
    <x v="1358"/>
    <s v="Color"/>
    <x v="2"/>
    <s v="English"/>
    <x v="0"/>
    <x v="2"/>
    <s v="J.K. Simmons"/>
    <s v="Jason Reitman"/>
    <n v="24000"/>
    <n v="35209"/>
    <n v="655"/>
    <n v="19000"/>
    <n v="7.4"/>
    <n v="391"/>
    <n v="108"/>
    <n v="83813460"/>
    <n v="25000000"/>
  </r>
  <r>
    <s v="Watchmen"/>
    <n v="1"/>
    <x v="1359"/>
    <s v="Color"/>
    <x v="5"/>
    <s v="English"/>
    <x v="0"/>
    <x v="2"/>
    <s v="Matt Frewer"/>
    <s v="Zack Snyder"/>
    <n v="986"/>
    <n v="2530"/>
    <n v="0"/>
    <n v="18000"/>
    <n v="7.7"/>
    <n v="451"/>
    <n v="215"/>
    <n v="107503316"/>
    <n v="130000000"/>
  </r>
  <r>
    <s v="Whatever Works"/>
    <n v="1"/>
    <x v="1360"/>
    <s v="Color"/>
    <x v="1"/>
    <s v="English"/>
    <x v="0"/>
    <x v="1"/>
    <s v="Larry David"/>
    <s v="Woody Allen"/>
    <n v="860"/>
    <n v="2717"/>
    <n v="11000"/>
    <n v="10000"/>
    <n v="7.2"/>
    <n v="218"/>
    <n v="92"/>
    <n v="5306447"/>
    <n v="15000000"/>
  </r>
  <r>
    <s v="Where the Wild Things Are"/>
    <n v="1"/>
    <x v="1361"/>
    <s v="Color"/>
    <x v="0"/>
    <s v="English"/>
    <x v="3"/>
    <x v="4"/>
    <s v="Catherine O'Hara"/>
    <s v="Spike Jonze"/>
    <n v="925"/>
    <n v="1738"/>
    <n v="0"/>
    <n v="11000"/>
    <n v="6.8"/>
    <n v="333"/>
    <n v="101"/>
    <n v="77222184"/>
    <n v="100000000"/>
  </r>
  <r>
    <s v="Whip It"/>
    <n v="1"/>
    <x v="1281"/>
    <s v="Color"/>
    <x v="2"/>
    <s v="English"/>
    <x v="0"/>
    <x v="1"/>
    <s v="Daniel Stern"/>
    <s v="Drew Barrymore"/>
    <n v="796"/>
    <n v="2633"/>
    <n v="0"/>
    <n v="10000"/>
    <n v="6.9"/>
    <n v="230"/>
    <n v="111"/>
    <n v="13034417"/>
    <n v="15000000"/>
  </r>
  <r>
    <s v="Whiteout"/>
    <n v="1"/>
    <x v="1344"/>
    <s v="Color"/>
    <x v="5"/>
    <s v="English"/>
    <x v="0"/>
    <x v="2"/>
    <s v="Tom Skerritt"/>
    <s v="Dominic Sena"/>
    <n v="1000"/>
    <n v="1947"/>
    <n v="57"/>
    <n v="0"/>
    <n v="5.5"/>
    <n v="166"/>
    <n v="101"/>
    <n v="10268846"/>
    <n v="35000000"/>
  </r>
  <r>
    <s v="X-Men Origins: Wolverine"/>
    <n v="1"/>
    <x v="1362"/>
    <s v="Color"/>
    <x v="5"/>
    <s v="English"/>
    <x v="0"/>
    <x v="1"/>
    <s v="Hugh Jackman"/>
    <s v="Gavin Hood"/>
    <n v="20000"/>
    <n v="40054"/>
    <n v="151"/>
    <n v="0"/>
    <n v="6.7"/>
    <n v="350"/>
    <n v="119"/>
    <n v="179883016"/>
    <n v="150000000"/>
  </r>
  <r>
    <s v="Year One"/>
    <n v="1"/>
    <x v="1363"/>
    <s v="Color"/>
    <x v="0"/>
    <s v="English"/>
    <x v="0"/>
    <x v="1"/>
    <s v="Olivia Wilde"/>
    <s v="Harold Ramis"/>
    <n v="10000"/>
    <n v="12258"/>
    <n v="11000"/>
    <n v="0"/>
    <n v="4.9000000000000004"/>
    <n v="170"/>
    <n v="100"/>
    <n v="43337279"/>
    <n v="60000000"/>
  </r>
  <r>
    <s v="Youth in Revolt"/>
    <n v="1"/>
    <x v="1364"/>
    <s v="Color"/>
    <x v="1"/>
    <s v="English"/>
    <x v="0"/>
    <x v="2"/>
    <s v="Steve Buscemi"/>
    <s v="Miguel Arteta"/>
    <n v="12000"/>
    <n v="16004"/>
    <n v="44"/>
    <n v="0"/>
    <n v="6.5"/>
    <n v="192"/>
    <n v="90"/>
    <n v="15281286"/>
    <n v="18000000"/>
  </r>
  <r>
    <s v="Zombieland"/>
    <n v="1"/>
    <x v="1255"/>
    <s v="Color"/>
    <x v="0"/>
    <s v="English"/>
    <x v="0"/>
    <x v="2"/>
    <s v="Emma Stone"/>
    <s v="Ruben Fleischer"/>
    <n v="15000"/>
    <n v="28011"/>
    <n v="181"/>
    <n v="26000"/>
    <n v="7.7"/>
    <n v="445"/>
    <n v="88"/>
    <n v="75590286"/>
    <n v="23600000"/>
  </r>
  <r>
    <s v="127 Hours"/>
    <n v="1"/>
    <x v="1365"/>
    <s v="Color"/>
    <x v="0"/>
    <s v="English"/>
    <x v="0"/>
    <x v="2"/>
    <s v="James Franco"/>
    <s v="Danny Boyle"/>
    <n v="11000"/>
    <n v="11984"/>
    <n v="0"/>
    <n v="63000"/>
    <n v="7.6"/>
    <n v="450"/>
    <n v="94"/>
    <n v="18329466"/>
    <n v="18000000"/>
  </r>
  <r>
    <s v="8: The Mormon Proposition"/>
    <n v="1"/>
    <x v="1366"/>
    <s v="Color"/>
    <x v="9"/>
    <s v="English"/>
    <x v="0"/>
    <x v="2"/>
    <s v="Dustin Lance Black"/>
    <s v="Reed Cowan"/>
    <n v="191"/>
    <n v="210"/>
    <n v="0"/>
    <n v="0"/>
    <n v="7.1"/>
    <n v="28"/>
    <n v="80"/>
    <n v="99851"/>
    <n v="2500000"/>
  </r>
  <r>
    <s v="Alice in Wonderland"/>
    <n v="1"/>
    <x v="1367"/>
    <s v="Color"/>
    <x v="0"/>
    <s v="English"/>
    <x v="0"/>
    <x v="4"/>
    <s v="Johnny Depp"/>
    <s v="Tim Burton"/>
    <n v="40000"/>
    <n v="79957"/>
    <n v="13000"/>
    <n v="24000"/>
    <n v="6.5"/>
    <n v="451"/>
    <n v="108"/>
    <n v="334185206"/>
    <n v="200000000"/>
  </r>
  <r>
    <s v="Alpha and Omega"/>
    <n v="1"/>
    <x v="1368"/>
    <s v="Color"/>
    <x v="0"/>
    <s v="English"/>
    <x v="0"/>
    <x v="4"/>
    <s v="Kevin Sussman"/>
    <s v="Anthony Bell"/>
    <n v="681"/>
    <n v="2486"/>
    <n v="0"/>
    <n v="0"/>
    <n v="5.3"/>
    <n v="84"/>
    <n v="90"/>
    <n v="25077977"/>
    <n v="20000000"/>
  </r>
  <r>
    <s v="Amigo"/>
    <n v="1"/>
    <x v="1369"/>
    <s v="Color"/>
    <x v="2"/>
    <s v="English"/>
    <x v="0"/>
    <x v="2"/>
    <s v="Brian Lee Franklin"/>
    <s v="John Sayles"/>
    <n v="38"/>
    <n v="60"/>
    <n v="407"/>
    <n v="594"/>
    <n v="5.8"/>
    <n v="35"/>
    <n v="124"/>
    <n v="183490"/>
    <n v="1700000"/>
  </r>
  <r>
    <s v="Another Year"/>
    <n v="1"/>
    <x v="1370"/>
    <s v="Color"/>
    <x v="1"/>
    <s v="English"/>
    <x v="1"/>
    <x v="1"/>
    <s v="Jim Broadbent"/>
    <s v="Mike Leigh"/>
    <n v="1000"/>
    <n v="2265"/>
    <n v="608"/>
    <n v="0"/>
    <n v="7.3"/>
    <n v="248"/>
    <n v="129"/>
    <n v="3205244"/>
    <n v="10000000"/>
  </r>
  <r>
    <s v="Beginners"/>
    <n v="1"/>
    <x v="1371"/>
    <s v="Color"/>
    <x v="1"/>
    <s v="English"/>
    <x v="0"/>
    <x v="2"/>
    <s v="Goran Visnjic"/>
    <s v="Mike Mills"/>
    <n v="1000"/>
    <n v="2016"/>
    <n v="101"/>
    <n v="15000"/>
    <n v="7.2"/>
    <n v="261"/>
    <n v="105"/>
    <n v="5776314"/>
    <n v="3200000"/>
  </r>
  <r>
    <s v="Beyond the Black Rainbow"/>
    <n v="1"/>
    <x v="1372"/>
    <s v="Color"/>
    <x v="12"/>
    <s v="English"/>
    <x v="12"/>
    <x v="2"/>
    <s v="Chris Gauthier"/>
    <s v="Panos Cosmatos"/>
    <n v="434"/>
    <n v="645"/>
    <n v="22"/>
    <n v="0"/>
    <n v="6.1"/>
    <n v="97"/>
    <n v="110"/>
    <n v="56129"/>
    <n v="1100000"/>
  </r>
  <r>
    <s v="Black Swan"/>
    <n v="1"/>
    <x v="1373"/>
    <s v="Color"/>
    <x v="2"/>
    <s v="English"/>
    <x v="0"/>
    <x v="2"/>
    <s v="Natalie Portman"/>
    <s v="Darren Aronofsky"/>
    <n v="20000"/>
    <n v="38072"/>
    <n v="0"/>
    <n v="106000"/>
    <n v="8"/>
    <n v="669"/>
    <n v="108"/>
    <n v="106952327"/>
    <n v="13000000"/>
  </r>
  <r>
    <s v="Blue Valentine"/>
    <n v="1"/>
    <x v="1374"/>
    <s v="Color"/>
    <x v="2"/>
    <s v="English"/>
    <x v="0"/>
    <x v="2"/>
    <s v="Ryan Gosling"/>
    <s v="Derek Cianfrance"/>
    <n v="33000"/>
    <n v="35941"/>
    <n v="310"/>
    <n v="25000"/>
    <n v="7.4"/>
    <n v="377"/>
    <n v="112"/>
    <n v="9701559"/>
    <n v="3500000"/>
  </r>
  <r>
    <s v="Buried"/>
    <n v="1"/>
    <x v="1375"/>
    <s v="Color"/>
    <x v="2"/>
    <s v="English"/>
    <x v="20"/>
    <x v="2"/>
    <s v="Ryan Reynolds"/>
    <s v="Rodrigo CortÃ©s"/>
    <n v="16000"/>
    <n v="17471"/>
    <n v="89"/>
    <n v="24000"/>
    <n v="7"/>
    <n v="363"/>
    <n v="95"/>
    <n v="1028658"/>
    <n v="3000000"/>
  </r>
  <r>
    <s v="Burlesque"/>
    <n v="1"/>
    <x v="1376"/>
    <s v="Color"/>
    <x v="2"/>
    <s v="English"/>
    <x v="0"/>
    <x v="1"/>
    <s v="Eric Dane"/>
    <s v="Steve Antin"/>
    <n v="2000"/>
    <n v="4315"/>
    <n v="59"/>
    <n v="19000"/>
    <n v="6.4"/>
    <n v="197"/>
    <n v="119"/>
    <n v="39440655"/>
    <n v="55000000"/>
  </r>
  <r>
    <s v="Ca$h"/>
    <n v="1"/>
    <x v="1377"/>
    <s v="Color"/>
    <x v="1"/>
    <s v="English"/>
    <x v="0"/>
    <x v="2"/>
    <s v="Chris Hemsworth"/>
    <s v="Stephen Milburn Anderson"/>
    <n v="26000"/>
    <n v="27756"/>
    <n v="0"/>
    <n v="694"/>
    <n v="6"/>
    <n v="27"/>
    <n v="118"/>
    <n v="46451"/>
    <n v="7000000"/>
  </r>
  <r>
    <s v="Casino Jack"/>
    <n v="1"/>
    <x v="1378"/>
    <s v="Color"/>
    <x v="6"/>
    <s v="English"/>
    <x v="12"/>
    <x v="2"/>
    <s v="Kevin Spacey"/>
    <s v="George Hickenlooper"/>
    <n v="18000"/>
    <n v="18739"/>
    <n v="60"/>
    <n v="0"/>
    <n v="6.2"/>
    <n v="117"/>
    <n v="108"/>
    <n v="1039869"/>
    <n v="15000000"/>
  </r>
  <r>
    <s v="Cats &amp; Dogs: The Revenge of Kitty Galore"/>
    <n v="1"/>
    <x v="1379"/>
    <s v="Color"/>
    <x v="5"/>
    <s v="English"/>
    <x v="0"/>
    <x v="4"/>
    <s v="Jack McBrayer"/>
    <s v="Brad Peyton"/>
    <n v="975"/>
    <n v="3326"/>
    <n v="62"/>
    <n v="0"/>
    <n v="4.3"/>
    <n v="91"/>
    <n v="82"/>
    <n v="43575716"/>
    <n v="85000000"/>
  </r>
  <r>
    <s v="Charlie St. Cloud"/>
    <n v="1"/>
    <x v="1380"/>
    <s v="Color"/>
    <x v="2"/>
    <s v="English"/>
    <x v="0"/>
    <x v="1"/>
    <s v="Augustus Prew"/>
    <s v="Burr Steers"/>
    <n v="405"/>
    <n v="1066"/>
    <n v="23"/>
    <n v="0"/>
    <n v="6.5"/>
    <n v="117"/>
    <n v="99"/>
    <n v="31136950"/>
    <n v="44000000"/>
  </r>
  <r>
    <s v="Clash of the Titans"/>
    <n v="1"/>
    <x v="1381"/>
    <s v="Color"/>
    <x v="5"/>
    <s v="English"/>
    <x v="0"/>
    <x v="1"/>
    <s v="Liam Neeson"/>
    <s v="Louis Leterrier"/>
    <n v="14000"/>
    <n v="18003"/>
    <n v="255"/>
    <n v="15000"/>
    <n v="5.8"/>
    <n v="344"/>
    <n v="106"/>
    <n v="163192114"/>
    <n v="125000000"/>
  </r>
  <r>
    <s v="Cop Out"/>
    <n v="1"/>
    <x v="1382"/>
    <s v="Color"/>
    <x v="5"/>
    <s v="English"/>
    <x v="0"/>
    <x v="2"/>
    <s v="Bruce Willis"/>
    <s v="Kevin Smith"/>
    <n v="13000"/>
    <n v="14483"/>
    <n v="0"/>
    <n v="0"/>
    <n v="5.6"/>
    <n v="203"/>
    <n v="107"/>
    <n v="44867349"/>
    <n v="37000000"/>
  </r>
  <r>
    <s v="Country Strong"/>
    <n v="1"/>
    <x v="1383"/>
    <s v="Color"/>
    <x v="2"/>
    <s v="English"/>
    <x v="37"/>
    <x v="1"/>
    <s v="Leighton Meester"/>
    <s v="Shana Feste"/>
    <n v="3000"/>
    <n v="4204"/>
    <n v="19"/>
    <n v="0"/>
    <n v="6.3"/>
    <n v="135"/>
    <n v="117"/>
    <n v="20218921"/>
    <n v="15000000"/>
  </r>
  <r>
    <s v="Cyrus"/>
    <n v="1"/>
    <x v="1384"/>
    <s v="Color"/>
    <x v="1"/>
    <s v="English"/>
    <x v="0"/>
    <x v="2"/>
    <s v="Matt Walsh"/>
    <s v="Jay Duplass"/>
    <n v="490"/>
    <n v="1136"/>
    <n v="157"/>
    <n v="0"/>
    <n v="6.3"/>
    <n v="223"/>
    <n v="91"/>
    <n v="7455447"/>
    <n v="7000000"/>
  </r>
  <r>
    <s v="Date Night"/>
    <n v="1"/>
    <x v="1385"/>
    <s v="Color"/>
    <x v="1"/>
    <s v="English"/>
    <x v="0"/>
    <x v="1"/>
    <s v="Mila Kunis"/>
    <s v="Shawn Levy"/>
    <n v="15000"/>
    <n v="39822"/>
    <n v="189"/>
    <n v="0"/>
    <n v="6.3"/>
    <n v="247"/>
    <n v="101"/>
    <n v="98711404"/>
    <n v="55000000"/>
  </r>
  <r>
    <s v="Dear John"/>
    <n v="1"/>
    <x v="1386"/>
    <s v="Color"/>
    <x v="2"/>
    <s v="English"/>
    <x v="0"/>
    <x v="1"/>
    <s v="Channing Tatum"/>
    <s v="Lasse HallstrÃ¶m"/>
    <n v="17000"/>
    <n v="19945"/>
    <n v="529"/>
    <n v="14000"/>
    <n v="6.3"/>
    <n v="162"/>
    <n v="108"/>
    <n v="80014842"/>
    <n v="25000000"/>
  </r>
  <r>
    <s v="Despicable Me"/>
    <n v="1"/>
    <x v="1387"/>
    <s v="Color"/>
    <x v="8"/>
    <s v="English"/>
    <x v="0"/>
    <x v="4"/>
    <s v="Steve Carell"/>
    <s v="Pierre Coffin"/>
    <n v="7000"/>
    <n v="11608"/>
    <n v="275"/>
    <n v="31000"/>
    <n v="7.7"/>
    <n v="304"/>
    <n v="87"/>
    <n v="251501645"/>
    <n v="69000000"/>
  </r>
  <r>
    <s v="Devil"/>
    <n v="1"/>
    <x v="1388"/>
    <s v="Color"/>
    <x v="4"/>
    <s v="English"/>
    <x v="0"/>
    <x v="1"/>
    <s v="Bojana Novakovic"/>
    <s v="John Erick Dowdle"/>
    <n v="2000"/>
    <n v="5628"/>
    <n v="66"/>
    <n v="16000"/>
    <n v="6.3"/>
    <n v="273"/>
    <n v="80"/>
    <n v="33583175"/>
    <n v="10000000"/>
  </r>
  <r>
    <s v="Diary of a Wimpy Kid"/>
    <n v="1"/>
    <x v="1389"/>
    <s v="Color"/>
    <x v="1"/>
    <s v="English"/>
    <x v="0"/>
    <x v="4"/>
    <s v="ChloÃ« Grace Moretz"/>
    <s v="Thor Freudenthal"/>
    <n v="17000"/>
    <n v="20154"/>
    <n v="87"/>
    <n v="0"/>
    <n v="6.2"/>
    <n v="111"/>
    <n v="94"/>
    <n v="64001297"/>
    <n v="15000000"/>
  </r>
  <r>
    <s v="Don't Be Afraid of the Dark"/>
    <n v="1"/>
    <x v="1390"/>
    <s v="Color"/>
    <x v="10"/>
    <s v="English"/>
    <x v="0"/>
    <x v="2"/>
    <s v="Bailee Madison"/>
    <s v="Troy Nixey"/>
    <n v="3000"/>
    <n v="3744"/>
    <n v="24"/>
    <n v="10000"/>
    <n v="5.6"/>
    <n v="298"/>
    <n v="99"/>
    <n v="24042490"/>
    <n v="25000000"/>
  </r>
  <r>
    <s v="Due Date"/>
    <n v="1"/>
    <x v="1391"/>
    <s v="Color"/>
    <x v="1"/>
    <s v="English"/>
    <x v="0"/>
    <x v="2"/>
    <s v="Robert Downey Jr."/>
    <s v="Todd Phillips"/>
    <n v="21000"/>
    <n v="23018"/>
    <n v="480"/>
    <n v="25000"/>
    <n v="6.6"/>
    <n v="307"/>
    <n v="95"/>
    <n v="100448498"/>
    <n v="65000000"/>
  </r>
  <r>
    <s v="Dylan Dog: Dead of Night"/>
    <n v="1"/>
    <x v="1392"/>
    <s v="Color"/>
    <x v="5"/>
    <s v="English"/>
    <x v="0"/>
    <x v="1"/>
    <s v="Marco St. John"/>
    <s v="Kevin Munroe"/>
    <n v="403"/>
    <n v="1577"/>
    <n v="14"/>
    <n v="0"/>
    <n v="5.0999999999999996"/>
    <n v="138"/>
    <n v="107"/>
    <n v="1183354"/>
    <n v="20000000"/>
  </r>
  <r>
    <s v="Easy A"/>
    <n v="1"/>
    <x v="1393"/>
    <s v="Color"/>
    <x v="1"/>
    <s v="English"/>
    <x v="0"/>
    <x v="1"/>
    <s v="Emma Stone"/>
    <s v="Will Gluck"/>
    <n v="15000"/>
    <n v="16982"/>
    <n v="87"/>
    <n v="19000"/>
    <n v="7.1"/>
    <n v="262"/>
    <n v="92"/>
    <n v="58401464"/>
    <n v="8000000"/>
  </r>
  <r>
    <s v="Eat Pray Love"/>
    <n v="1"/>
    <x v="1394"/>
    <s v="Color"/>
    <x v="2"/>
    <s v="English"/>
    <x v="0"/>
    <x v="1"/>
    <s v="James Franco"/>
    <s v="Ryan Murphy"/>
    <n v="11000"/>
    <n v="20440"/>
    <n v="708"/>
    <n v="26000"/>
    <n v="5.7"/>
    <n v="213"/>
    <n v="140"/>
    <n v="80574010"/>
    <n v="60000000"/>
  </r>
  <r>
    <s v="Edge of Darkness"/>
    <n v="1"/>
    <x v="1395"/>
    <s v="Color"/>
    <x v="3"/>
    <s v="English"/>
    <x v="1"/>
    <x v="2"/>
    <s v="Bojana Novakovic"/>
    <s v="Martin Campbell"/>
    <n v="2000"/>
    <n v="7053"/>
    <n v="258"/>
    <n v="0"/>
    <n v="6.6"/>
    <n v="258"/>
    <n v="117"/>
    <n v="43290977"/>
    <n v="80000000"/>
  </r>
  <r>
    <s v="Everything Must Go"/>
    <n v="1"/>
    <x v="1396"/>
    <s v="Color"/>
    <x v="1"/>
    <s v="English"/>
    <x v="0"/>
    <x v="2"/>
    <s v="Will Ferrell"/>
    <s v="Dan Rush"/>
    <n v="8000"/>
    <n v="10517"/>
    <n v="7"/>
    <n v="0"/>
    <n v="6.4"/>
    <n v="155"/>
    <n v="97"/>
    <n v="2711210"/>
    <n v="5000000"/>
  </r>
  <r>
    <s v="Extraordinary Measures"/>
    <n v="1"/>
    <x v="1397"/>
    <s v="Color"/>
    <x v="2"/>
    <s v="English"/>
    <x v="0"/>
    <x v="4"/>
    <s v="Harrison Ford"/>
    <s v="Tom Vaughan"/>
    <n v="11000"/>
    <n v="17560"/>
    <n v="12"/>
    <n v="0"/>
    <n v="6.5"/>
    <n v="126"/>
    <n v="106"/>
    <n v="11854694"/>
    <n v="31000000"/>
  </r>
  <r>
    <s v="Fair Game"/>
    <n v="1"/>
    <x v="1398"/>
    <s v="Color"/>
    <x v="6"/>
    <s v="English"/>
    <x v="0"/>
    <x v="1"/>
    <s v="Naomi Watts"/>
    <s v="Doug Liman"/>
    <n v="6000"/>
    <n v="10191"/>
    <n v="218"/>
    <n v="9000"/>
    <n v="6.8"/>
    <n v="214"/>
    <n v="108"/>
    <n v="9528092"/>
    <n v="22000000"/>
  </r>
  <r>
    <s v="Faster"/>
    <n v="1"/>
    <x v="1399"/>
    <s v="Color"/>
    <x v="5"/>
    <s v="English"/>
    <x v="0"/>
    <x v="2"/>
    <s v="Dwayne Johnson"/>
    <s v="George Tillman Jr."/>
    <n v="12000"/>
    <n v="14699"/>
    <n v="88"/>
    <n v="12000"/>
    <n v="6.5"/>
    <n v="196"/>
    <n v="98"/>
    <n v="23225911"/>
    <n v="24000000"/>
  </r>
  <r>
    <s v="Flipped"/>
    <n v="1"/>
    <x v="1367"/>
    <s v="Color"/>
    <x v="1"/>
    <s v="English"/>
    <x v="0"/>
    <x v="4"/>
    <s v="Madeline Carroll"/>
    <s v="Rob Reiner"/>
    <n v="1000"/>
    <n v="4377"/>
    <n v="0"/>
    <n v="14000"/>
    <n v="7.7"/>
    <n v="87"/>
    <n v="90"/>
    <n v="1752214"/>
    <n v="14000000"/>
  </r>
  <r>
    <s v="Freakonomics"/>
    <n v="1"/>
    <x v="1400"/>
    <s v="Color"/>
    <x v="9"/>
    <s v="English"/>
    <x v="0"/>
    <x v="1"/>
    <s v="Greg Crowe"/>
    <s v="Heidi Ewing"/>
    <n v="875"/>
    <n v="2305"/>
    <n v="4"/>
    <n v="0"/>
    <n v="6.4"/>
    <n v="73"/>
    <n v="93"/>
    <n v="100675"/>
    <n v="3000000"/>
  </r>
  <r>
    <s v="From Paris with Love"/>
    <n v="1"/>
    <x v="1401"/>
    <s v="Color"/>
    <x v="5"/>
    <s v="English"/>
    <x v="4"/>
    <x v="2"/>
    <s v="Kasia Smutniak"/>
    <s v="Pierre Morel"/>
    <n v="211"/>
    <n v="488"/>
    <n v="180"/>
    <n v="0"/>
    <n v="6.5"/>
    <n v="203"/>
    <n v="92"/>
    <n v="23324666"/>
    <n v="52000000"/>
  </r>
  <r>
    <s v="Furry Vengeance"/>
    <n v="1"/>
    <x v="1402"/>
    <s v="Color"/>
    <x v="1"/>
    <s v="English"/>
    <x v="0"/>
    <x v="4"/>
    <s v="Brendan Fraser"/>
    <s v="Roger Kumble"/>
    <n v="3000"/>
    <n v="6327"/>
    <n v="16"/>
    <n v="0"/>
    <n v="3.8"/>
    <n v="101"/>
    <n v="92"/>
    <n v="17596256"/>
    <n v="35000000"/>
  </r>
  <r>
    <s v="Going the Distance"/>
    <n v="1"/>
    <x v="1403"/>
    <s v="Color"/>
    <x v="1"/>
    <s v="English"/>
    <x v="0"/>
    <x v="2"/>
    <s v="Rob Riggle"/>
    <s v="Nanette Burstein"/>
    <n v="839"/>
    <n v="2961"/>
    <n v="8"/>
    <n v="0"/>
    <n v="6.3"/>
    <n v="167"/>
    <n v="102"/>
    <n v="17797316"/>
    <n v="32000000"/>
  </r>
  <r>
    <s v="Green Zone"/>
    <n v="1"/>
    <x v="1404"/>
    <s v="Color"/>
    <x v="5"/>
    <s v="English"/>
    <x v="4"/>
    <x v="2"/>
    <s v="Matt Damon"/>
    <s v="Paul Greengrass"/>
    <n v="13000"/>
    <n v="13761"/>
    <n v="521"/>
    <n v="0"/>
    <n v="6.9"/>
    <n v="266"/>
    <n v="115"/>
    <n v="35024475"/>
    <n v="100000000"/>
  </r>
  <r>
    <s v="Grown Ups"/>
    <n v="1"/>
    <x v="1405"/>
    <s v="Color"/>
    <x v="1"/>
    <s v="English"/>
    <x v="0"/>
    <x v="1"/>
    <s v="Steve Buscemi"/>
    <s v="Dennis Dugan"/>
    <n v="12000"/>
    <n v="28497"/>
    <n v="221"/>
    <n v="12000"/>
    <n v="6"/>
    <n v="179"/>
    <n v="102"/>
    <n v="162001186"/>
    <n v="80000000"/>
  </r>
  <r>
    <s v="Gulliver's Travels"/>
    <n v="1"/>
    <x v="1406"/>
    <s v="Color"/>
    <x v="0"/>
    <s v="English"/>
    <x v="0"/>
    <x v="4"/>
    <s v="James Corden"/>
    <s v="Rob Letterman"/>
    <n v="480"/>
    <n v="1173"/>
    <n v="11"/>
    <n v="0"/>
    <n v="4.9000000000000004"/>
    <n v="184"/>
    <n v="85"/>
    <n v="42776259"/>
    <n v="112000000"/>
  </r>
  <r>
    <s v="Hereafter"/>
    <n v="1"/>
    <x v="1407"/>
    <s v="Color"/>
    <x v="2"/>
    <s v="English"/>
    <x v="0"/>
    <x v="1"/>
    <s v="Matt Damon"/>
    <s v="Clint Eastwood"/>
    <n v="13000"/>
    <n v="14344"/>
    <n v="16000"/>
    <n v="16000"/>
    <n v="6.5"/>
    <n v="315"/>
    <n v="129"/>
    <n v="32741596"/>
    <n v="50000000"/>
  </r>
  <r>
    <s v="Hesher"/>
    <n v="1"/>
    <x v="1408"/>
    <s v="Color"/>
    <x v="2"/>
    <s v="English"/>
    <x v="0"/>
    <x v="2"/>
    <s v="Joseph Gordon-Levitt"/>
    <s v="Spencer Susser"/>
    <n v="23000"/>
    <n v="44969"/>
    <n v="58"/>
    <n v="19000"/>
    <n v="7.1"/>
    <n v="134"/>
    <n v="106"/>
    <n v="382946"/>
    <n v="7000000"/>
  </r>
  <r>
    <s v="Hot Tub Time Machine"/>
    <n v="1"/>
    <x v="1409"/>
    <s v="Color"/>
    <x v="1"/>
    <s v="English"/>
    <x v="0"/>
    <x v="2"/>
    <s v="Charlie McDermott"/>
    <s v="Steve Pink"/>
    <n v="496"/>
    <n v="1272"/>
    <n v="38"/>
    <n v="12000"/>
    <n v="6.4"/>
    <n v="265"/>
    <n v="101"/>
    <n v="50213619"/>
    <n v="36000000"/>
  </r>
  <r>
    <s v="How Do You Know"/>
    <n v="1"/>
    <x v="1410"/>
    <s v="Color"/>
    <x v="1"/>
    <s v="English"/>
    <x v="0"/>
    <x v="1"/>
    <s v="Shelley Conn"/>
    <s v="James L. Brooks"/>
    <n v="273"/>
    <n v="993"/>
    <n v="274"/>
    <n v="0"/>
    <n v="5.3"/>
    <n v="168"/>
    <n v="121"/>
    <n v="30212620"/>
    <n v="120000000"/>
  </r>
  <r>
    <s v="How to Train Your Dragon"/>
    <n v="1"/>
    <x v="1411"/>
    <s v="Color"/>
    <x v="0"/>
    <s v="English"/>
    <x v="0"/>
    <x v="4"/>
    <s v="Gerard Butler"/>
    <s v="Dean DeBlois"/>
    <n v="18000"/>
    <n v="20453"/>
    <n v="255"/>
    <n v="33000"/>
    <n v="8.1999999999999993"/>
    <n v="288"/>
    <n v="98"/>
    <n v="217387997"/>
    <n v="165000000"/>
  </r>
  <r>
    <s v="I Spit on Your Grave"/>
    <n v="1"/>
    <x v="1412"/>
    <s v="Color"/>
    <x v="4"/>
    <s v="English"/>
    <x v="0"/>
    <x v="2"/>
    <s v="Sarah Butler"/>
    <s v="Steven R. Monroe"/>
    <n v="635"/>
    <n v="2423"/>
    <n v="68"/>
    <n v="17000"/>
    <n v="6.3"/>
    <n v="225"/>
    <n v="105"/>
    <n v="92401"/>
    <n v="2000000"/>
  </r>
  <r>
    <s v="I Want Your Money"/>
    <n v="1"/>
    <x v="1413"/>
    <s v="Color"/>
    <x v="9"/>
    <s v="English"/>
    <x v="0"/>
    <x v="4"/>
    <s v="Bill Farmer"/>
    <s v="Ray Griggs"/>
    <n v="93"/>
    <n v="168"/>
    <n v="4"/>
    <n v="638"/>
    <n v="5.0999999999999996"/>
    <n v="4"/>
    <n v="92"/>
    <n v="425899"/>
    <n v="400000"/>
  </r>
  <r>
    <s v="Incendies"/>
    <n v="1"/>
    <x v="1414"/>
    <s v="Color"/>
    <x v="2"/>
    <s v="French"/>
    <x v="12"/>
    <x v="2"/>
    <s v="Lubna Azabal"/>
    <s v="Denis Villeneuve"/>
    <n v="131"/>
    <n v="343"/>
    <n v="777"/>
    <n v="37000"/>
    <n v="8.1999999999999993"/>
    <n v="226"/>
    <n v="139"/>
    <n v="6857096"/>
    <n v="6800000"/>
  </r>
  <r>
    <s v="Inception"/>
    <n v="1"/>
    <x v="1415"/>
    <s v="Color"/>
    <x v="5"/>
    <s v="English"/>
    <x v="0"/>
    <x v="1"/>
    <s v="Leonardo DiCaprio"/>
    <s v="Christopher Nolan"/>
    <n v="29000"/>
    <n v="81115"/>
    <n v="22000"/>
    <n v="175000"/>
    <n v="8.8000000000000007"/>
    <n v="642"/>
    <n v="148"/>
    <n v="292568851"/>
    <n v="160000000"/>
  </r>
  <r>
    <s v="Insidious"/>
    <n v="1"/>
    <x v="1416"/>
    <s v="Color"/>
    <x v="10"/>
    <s v="English"/>
    <x v="0"/>
    <x v="1"/>
    <s v="Lin Shaye"/>
    <s v="James Wan"/>
    <n v="852"/>
    <n v="3030"/>
    <n v="0"/>
    <n v="60000"/>
    <n v="6.8"/>
    <n v="445"/>
    <n v="103"/>
    <n v="53991137"/>
    <n v="1500000"/>
  </r>
  <r>
    <s v="Iron Man 2"/>
    <n v="1"/>
    <x v="1417"/>
    <s v="Color"/>
    <x v="5"/>
    <s v="English"/>
    <x v="0"/>
    <x v="1"/>
    <s v="Robert Downey Jr."/>
    <s v="Jon Favreau"/>
    <n v="21000"/>
    <n v="48638"/>
    <n v="4000"/>
    <n v="18000"/>
    <n v="7"/>
    <n v="453"/>
    <n v="124"/>
    <n v="312057433"/>
    <n v="200000000"/>
  </r>
  <r>
    <s v="It's Kind of a Funny Story"/>
    <n v="1"/>
    <x v="1418"/>
    <s v="Color"/>
    <x v="1"/>
    <s v="English"/>
    <x v="0"/>
    <x v="1"/>
    <s v="ZoÃ« Kravitz"/>
    <s v="Anna Boden"/>
    <n v="943"/>
    <n v="2786"/>
    <n v="16"/>
    <n v="20000"/>
    <n v="7.2"/>
    <n v="163"/>
    <n v="101"/>
    <n v="6350058"/>
    <n v="8000000"/>
  </r>
  <r>
    <s v="Jackass 3D"/>
    <n v="1"/>
    <x v="1419"/>
    <s v="Color"/>
    <x v="5"/>
    <s v="English"/>
    <x v="0"/>
    <x v="2"/>
    <s v="Bam Margera"/>
    <s v="Jeff Tremaine"/>
    <n v="608"/>
    <n v="1787"/>
    <n v="79"/>
    <n v="0"/>
    <n v="7.1"/>
    <n v="156"/>
    <n v="101"/>
    <n v="117224271"/>
    <n v="20000000"/>
  </r>
  <r>
    <s v="Jonah Hex"/>
    <n v="1"/>
    <x v="1420"/>
    <s v="Color"/>
    <x v="5"/>
    <s v="English"/>
    <x v="0"/>
    <x v="1"/>
    <s v="Michael Fassbender"/>
    <s v="Jimmy Hayward"/>
    <n v="13000"/>
    <n v="14619"/>
    <n v="39"/>
    <n v="0"/>
    <n v="4.7"/>
    <n v="178"/>
    <n v="81"/>
    <n v="10539414"/>
    <n v="47000000"/>
  </r>
  <r>
    <s v="Kick-Ass"/>
    <n v="1"/>
    <x v="1421"/>
    <s v="Color"/>
    <x v="5"/>
    <s v="English"/>
    <x v="1"/>
    <x v="2"/>
    <s v="Elizabeth McGovern"/>
    <s v="Matthew Vaughn"/>
    <n v="553"/>
    <n v="2357"/>
    <n v="905"/>
    <n v="36000"/>
    <n v="7.7"/>
    <n v="447"/>
    <n v="117"/>
    <n v="48043505"/>
    <n v="30000000"/>
  </r>
  <r>
    <s v="Killers"/>
    <n v="1"/>
    <x v="1422"/>
    <s v="Color"/>
    <x v="5"/>
    <s v="English"/>
    <x v="0"/>
    <x v="1"/>
    <s v="Tom Selleck"/>
    <s v="Robert Luketic"/>
    <n v="19000"/>
    <n v="25206"/>
    <n v="126"/>
    <n v="0"/>
    <n v="5.4"/>
    <n v="140"/>
    <n v="100"/>
    <n v="47000485"/>
    <n v="75000000"/>
  </r>
  <r>
    <s v="Kites"/>
    <n v="1"/>
    <x v="1386"/>
    <s v="Color"/>
    <x v="5"/>
    <s v="English"/>
    <x v="7"/>
    <x v="3"/>
    <s v="BÃ¡rbara Mori"/>
    <s v="Anurag Basu"/>
    <n v="594"/>
    <n v="1836"/>
    <n v="116"/>
    <n v="0"/>
    <n v="6"/>
    <n v="41"/>
    <n v="90"/>
    <n v="1602466"/>
    <n v="600000000"/>
  </r>
  <r>
    <s v="Knight and Day"/>
    <n v="1"/>
    <x v="1423"/>
    <s v="Color"/>
    <x v="5"/>
    <s v="English"/>
    <x v="0"/>
    <x v="1"/>
    <s v="Tom Cruise"/>
    <s v="James Mangold"/>
    <n v="10000"/>
    <n v="12731"/>
    <n v="446"/>
    <n v="11000"/>
    <n v="6.3"/>
    <n v="283"/>
    <n v="117"/>
    <n v="76418654"/>
    <n v="117000000"/>
  </r>
  <r>
    <s v="Leap Year"/>
    <n v="1"/>
    <x v="1424"/>
    <s v="Color"/>
    <x v="1"/>
    <s v="English"/>
    <x v="0"/>
    <x v="4"/>
    <s v="Adam Scott"/>
    <s v="Anand Tucker"/>
    <n v="3000"/>
    <n v="4094"/>
    <n v="14"/>
    <n v="13000"/>
    <n v="6.4"/>
    <n v="134"/>
    <n v="100"/>
    <n v="12561"/>
    <n v="19000000"/>
  </r>
  <r>
    <s v="Legend of the Guardians: The Owls of Ga'Hoole"/>
    <n v="1"/>
    <x v="1425"/>
    <s v="Color"/>
    <x v="5"/>
    <s v="English"/>
    <x v="0"/>
    <x v="4"/>
    <s v="Abbie Cornish"/>
    <s v="Zack Snyder"/>
    <n v="2000"/>
    <n v="4286"/>
    <n v="0"/>
    <n v="16000"/>
    <n v="7"/>
    <n v="188"/>
    <n v="101"/>
    <n v="55673333"/>
    <n v="80000000"/>
  </r>
  <r>
    <s v="Legion"/>
    <n v="1"/>
    <x v="1426"/>
    <s v="Color"/>
    <x v="5"/>
    <s v="English"/>
    <x v="0"/>
    <x v="2"/>
    <s v="Dennis Quaid"/>
    <s v="Scott Stewart"/>
    <n v="2000"/>
    <n v="3889"/>
    <n v="124"/>
    <n v="0"/>
    <n v="5.2"/>
    <n v="226"/>
    <n v="100"/>
    <n v="40168080"/>
    <n v="26000000"/>
  </r>
  <r>
    <s v="Let Me In"/>
    <n v="1"/>
    <x v="1387"/>
    <s v="Color"/>
    <x v="2"/>
    <s v="English"/>
    <x v="1"/>
    <x v="2"/>
    <s v="ChloÃ« Grace Moretz"/>
    <s v="Matt Reeves"/>
    <n v="17000"/>
    <n v="20258"/>
    <n v="198"/>
    <n v="25000"/>
    <n v="7.2"/>
    <n v="390"/>
    <n v="116"/>
    <n v="12134420"/>
    <n v="20000000"/>
  </r>
  <r>
    <s v="Letters to God"/>
    <n v="1"/>
    <x v="1419"/>
    <s v="Color"/>
    <x v="2"/>
    <s v="English"/>
    <x v="0"/>
    <x v="4"/>
    <s v="Robyn Lively"/>
    <s v="David Nixon"/>
    <n v="439"/>
    <n v="1567"/>
    <n v="13"/>
    <n v="0"/>
    <n v="6.3"/>
    <n v="19"/>
    <n v="110"/>
    <n v="2848578"/>
    <n v="3500000"/>
  </r>
  <r>
    <s v="Letters to Juliet"/>
    <n v="1"/>
    <x v="1427"/>
    <s v="Color"/>
    <x v="1"/>
    <s v="English"/>
    <x v="0"/>
    <x v="4"/>
    <s v="Vanessa Redgrave"/>
    <s v="Gary Winick"/>
    <n v="898"/>
    <n v="1026"/>
    <n v="56"/>
    <n v="13000"/>
    <n v="6.5"/>
    <n v="159"/>
    <n v="105"/>
    <n v="53021560"/>
    <n v="30000000"/>
  </r>
  <r>
    <s v="Little Fockers"/>
    <n v="1"/>
    <x v="1428"/>
    <s v="Color"/>
    <x v="1"/>
    <s v="English"/>
    <x v="0"/>
    <x v="1"/>
    <s v="Robert De Niro"/>
    <s v="Paul Weitz"/>
    <n v="22000"/>
    <n v="24082"/>
    <n v="80"/>
    <n v="0"/>
    <n v="5.5"/>
    <n v="180"/>
    <n v="98"/>
    <n v="148383780"/>
    <n v="100000000"/>
  </r>
  <r>
    <s v="Little White Lies"/>
    <n v="1"/>
    <x v="1429"/>
    <s v="Color"/>
    <x v="1"/>
    <s v="French"/>
    <x v="4"/>
    <x v="6"/>
    <s v="FranÃ§ois Cluzet"/>
    <s v="Guillaume Canet"/>
    <n v="541"/>
    <n v="890"/>
    <n v="0"/>
    <n v="0"/>
    <n v="7.1"/>
    <n v="118"/>
    <n v="134"/>
    <n v="183662"/>
    <n v="25000000"/>
  </r>
  <r>
    <s v="Love &amp; Other Drugs"/>
    <n v="1"/>
    <x v="1430"/>
    <s v="Color"/>
    <x v="1"/>
    <s v="English"/>
    <x v="0"/>
    <x v="2"/>
    <s v="Jake Gyllenhaal"/>
    <s v="Edward Zwick"/>
    <n v="15000"/>
    <n v="31278"/>
    <n v="380"/>
    <n v="24000"/>
    <n v="6.7"/>
    <n v="219"/>
    <n v="112"/>
    <n v="32357532"/>
    <n v="30000000"/>
  </r>
  <r>
    <s v="Love Ranch"/>
    <n v="1"/>
    <x v="1366"/>
    <s v="Color"/>
    <x v="1"/>
    <s v="English"/>
    <x v="0"/>
    <x v="2"/>
    <s v="Scout Taylor-Compton"/>
    <s v="Taylor Hackford"/>
    <n v="908"/>
    <n v="3204"/>
    <n v="138"/>
    <n v="636"/>
    <n v="5.7"/>
    <n v="49"/>
    <n v="117"/>
    <n v="134904"/>
    <n v="25000000"/>
  </r>
  <r>
    <s v="MacGruber"/>
    <n v="1"/>
    <x v="1372"/>
    <s v="Color"/>
    <x v="5"/>
    <s v="English"/>
    <x v="0"/>
    <x v="2"/>
    <s v="Jasper Cole"/>
    <s v="Jorma Taccone"/>
    <n v="1000"/>
    <n v="2618"/>
    <n v="434"/>
    <n v="0"/>
    <n v="5.5"/>
    <n v="163"/>
    <n v="95"/>
    <n v="8460995"/>
    <n v="10000000"/>
  </r>
  <r>
    <s v="Machete"/>
    <n v="1"/>
    <x v="1431"/>
    <s v="Color"/>
    <x v="5"/>
    <s v="English"/>
    <x v="0"/>
    <x v="2"/>
    <s v="Robert De Niro"/>
    <s v="Ethan Maniquis"/>
    <n v="22000"/>
    <n v="26233"/>
    <n v="20"/>
    <n v="44000"/>
    <n v="6.7"/>
    <n v="391"/>
    <n v="105"/>
    <n v="26589953"/>
    <n v="10500000"/>
  </r>
  <r>
    <s v="Made in Dagenham"/>
    <n v="1"/>
    <x v="1432"/>
    <s v="Color"/>
    <x v="6"/>
    <s v="English"/>
    <x v="1"/>
    <x v="2"/>
    <s v="Bob Hoskins"/>
    <s v="Nigel Cole"/>
    <n v="5000"/>
    <n v="7692"/>
    <n v="13"/>
    <n v="0"/>
    <n v="7.2"/>
    <n v="163"/>
    <n v="113"/>
    <n v="1094798"/>
    <n v="7200000"/>
  </r>
  <r>
    <s v="Marmaduke"/>
    <n v="1"/>
    <x v="1371"/>
    <s v="Color"/>
    <x v="1"/>
    <s v="English"/>
    <x v="0"/>
    <x v="4"/>
    <s v="Emma Stone"/>
    <s v="Tom Dey"/>
    <n v="15000"/>
    <n v="20061"/>
    <n v="9"/>
    <n v="0"/>
    <n v="4.2"/>
    <n v="98"/>
    <n v="87"/>
    <n v="33643461"/>
    <n v="50000000"/>
  </r>
  <r>
    <s v="Megamind"/>
    <n v="1"/>
    <x v="1419"/>
    <s v="Color"/>
    <x v="5"/>
    <s v="English"/>
    <x v="0"/>
    <x v="4"/>
    <s v="J.K. Simmons"/>
    <s v="Tom McGrath"/>
    <n v="24000"/>
    <n v="46120"/>
    <n v="96"/>
    <n v="13000"/>
    <n v="7.3"/>
    <n v="233"/>
    <n v="95"/>
    <n v="148337537"/>
    <n v="130000000"/>
  </r>
  <r>
    <s v="Monsters"/>
    <n v="1"/>
    <x v="1433"/>
    <s v="Color"/>
    <x v="2"/>
    <s v="English"/>
    <x v="1"/>
    <x v="2"/>
    <s v="Scoot McNairy"/>
    <s v="Gareth Edwards"/>
    <n v="660"/>
    <n v="1118"/>
    <n v="380"/>
    <n v="19000"/>
    <n v="6.4"/>
    <n v="344"/>
    <n v="94"/>
    <n v="237301"/>
    <n v="500000"/>
  </r>
  <r>
    <s v="Morning Glory"/>
    <n v="1"/>
    <x v="1434"/>
    <s v="Color"/>
    <x v="1"/>
    <s v="English"/>
    <x v="0"/>
    <x v="1"/>
    <s v="Noah Bean"/>
    <s v="Roger Michell"/>
    <n v="293"/>
    <n v="621"/>
    <n v="50"/>
    <n v="0"/>
    <n v="6.5"/>
    <n v="212"/>
    <n v="107"/>
    <n v="30993544"/>
    <n v="40000000"/>
  </r>
  <r>
    <s v="My Name Is Khan"/>
    <n v="1"/>
    <x v="1381"/>
    <s v="Color"/>
    <x v="0"/>
    <s v="Hindi"/>
    <x v="7"/>
    <x v="1"/>
    <s v="Shah Rukh Khan"/>
    <s v="Karan Johar"/>
    <n v="8000"/>
    <n v="8532"/>
    <n v="160"/>
    <n v="27000"/>
    <n v="8"/>
    <n v="210"/>
    <n v="128"/>
    <n v="4018695"/>
    <n v="12000000"/>
  </r>
  <r>
    <s v="My Soul to Take"/>
    <n v="1"/>
    <x v="1435"/>
    <s v="Color"/>
    <x v="4"/>
    <s v="English"/>
    <x v="0"/>
    <x v="2"/>
    <s v="Frank Grillo"/>
    <s v="Wes Craven"/>
    <n v="798"/>
    <n v="2537"/>
    <n v="0"/>
    <n v="0"/>
    <n v="4.8"/>
    <n v="160"/>
    <n v="107"/>
    <n v="14637490"/>
    <n v="25000000"/>
  </r>
  <r>
    <s v="Nanny McPhee Returns"/>
    <n v="1"/>
    <x v="1380"/>
    <s v="Color"/>
    <x v="1"/>
    <s v="English"/>
    <x v="1"/>
    <x v="4"/>
    <s v="Daniel Mays"/>
    <s v="Susanna White"/>
    <n v="287"/>
    <n v="855"/>
    <n v="24"/>
    <n v="0"/>
    <n v="6.1"/>
    <n v="97"/>
    <n v="109"/>
    <n v="28995450"/>
    <n v="35000000"/>
  </r>
  <r>
    <s v="Never Let Me Go"/>
    <n v="1"/>
    <x v="1436"/>
    <s v="Color"/>
    <x v="2"/>
    <s v="English"/>
    <x v="1"/>
    <x v="2"/>
    <s v="Andrew Garfield"/>
    <s v="Mark Romanek"/>
    <n v="10000"/>
    <n v="12867"/>
    <n v="132"/>
    <n v="33000"/>
    <n v="7.2"/>
    <n v="328"/>
    <n v="103"/>
    <n v="2412045"/>
    <n v="15000000"/>
  </r>
  <r>
    <s v="Of Gods and Men"/>
    <n v="1"/>
    <x v="1417"/>
    <s v="Color"/>
    <x v="2"/>
    <s v="French"/>
    <x v="4"/>
    <x v="1"/>
    <s v="Lambert Wilson"/>
    <s v="Xavier Beauvois"/>
    <n v="186"/>
    <n v="416"/>
    <n v="22"/>
    <n v="0"/>
    <n v="7.2"/>
    <n v="195"/>
    <n v="122"/>
    <n v="3950029"/>
    <n v="4000000"/>
  </r>
  <r>
    <s v="Our Family Wedding"/>
    <n v="1"/>
    <x v="1384"/>
    <s v="Color"/>
    <x v="1"/>
    <s v="English"/>
    <x v="0"/>
    <x v="1"/>
    <s v="America Ferrera"/>
    <s v="Rick Famuyiwa"/>
    <n v="953"/>
    <n v="3299"/>
    <n v="44"/>
    <n v="1000"/>
    <n v="4.9000000000000004"/>
    <n v="71"/>
    <n v="103"/>
    <n v="20246959"/>
    <n v="14000000"/>
  </r>
  <r>
    <s v="Paranormal Activity 2"/>
    <n v="1"/>
    <x v="1437"/>
    <s v="Color"/>
    <x v="4"/>
    <s v="English"/>
    <x v="0"/>
    <x v="2"/>
    <s v="Sprague Grayden"/>
    <s v="Tod Williams"/>
    <n v="438"/>
    <n v="1081"/>
    <n v="21"/>
    <n v="14000"/>
    <n v="5.7"/>
    <n v="264"/>
    <n v="98"/>
    <n v="84749884"/>
    <n v="3000000"/>
  </r>
  <r>
    <s v="Percy Jackson &amp; the Olympians: The Lightning Thief"/>
    <n v="1"/>
    <x v="1438"/>
    <s v="Color"/>
    <x v="0"/>
    <s v="English"/>
    <x v="1"/>
    <x v="4"/>
    <s v="Logan Lerman"/>
    <s v="Chris Columbus"/>
    <n v="8000"/>
    <n v="14024"/>
    <n v="0"/>
    <n v="9000"/>
    <n v="5.9"/>
    <n v="217"/>
    <n v="118"/>
    <n v="88761720"/>
    <n v="95000000"/>
  </r>
  <r>
    <s v="Piranha 3D"/>
    <n v="1"/>
    <x v="1439"/>
    <s v="Color"/>
    <x v="1"/>
    <s v="English"/>
    <x v="0"/>
    <x v="2"/>
    <s v="Adam Scott"/>
    <s v="Alexandre Aja"/>
    <n v="3000"/>
    <n v="5737"/>
    <n v="192"/>
    <n v="13000"/>
    <n v="5.5"/>
    <n v="365"/>
    <n v="88"/>
    <n v="25003072"/>
    <n v="24000000"/>
  </r>
  <r>
    <s v="Predators"/>
    <n v="1"/>
    <x v="1440"/>
    <s v="Color"/>
    <x v="5"/>
    <s v="English"/>
    <x v="0"/>
    <x v="2"/>
    <s v="Topher Grace"/>
    <s v="NimrÃ³d Antal"/>
    <n v="2000"/>
    <n v="4243"/>
    <n v="190"/>
    <n v="17000"/>
    <n v="6.4"/>
    <n v="351"/>
    <n v="107"/>
    <n v="52000688"/>
    <n v="40000000"/>
  </r>
  <r>
    <s v="Prince of Persia: The Sands of Time"/>
    <n v="1"/>
    <x v="1373"/>
    <s v="Color"/>
    <x v="5"/>
    <s v="English"/>
    <x v="0"/>
    <x v="1"/>
    <s v="Jake Gyllenhaal"/>
    <s v="Mike Newell"/>
    <n v="15000"/>
    <n v="16149"/>
    <n v="179"/>
    <n v="23000"/>
    <n v="6.6"/>
    <n v="306"/>
    <n v="116"/>
    <n v="90755643"/>
    <n v="200000000"/>
  </r>
  <r>
    <s v="Rabbit Hole"/>
    <n v="1"/>
    <x v="1441"/>
    <s v="Color"/>
    <x v="2"/>
    <s v="English"/>
    <x v="0"/>
    <x v="1"/>
    <s v="Dianne Wiest"/>
    <s v="John Cameron Mitchell"/>
    <n v="967"/>
    <n v="1582"/>
    <n v="263"/>
    <n v="0"/>
    <n v="7"/>
    <n v="248"/>
    <n v="91"/>
    <n v="2221809"/>
    <n v="5000000"/>
  </r>
  <r>
    <s v="Ramona and Beezus"/>
    <n v="1"/>
    <x v="1442"/>
    <s v="Color"/>
    <x v="0"/>
    <s v="English"/>
    <x v="0"/>
    <x v="0"/>
    <s v="Sierra McCormick"/>
    <s v="Elizabeth Allen Rosenbaum"/>
    <n v="512"/>
    <n v="1002"/>
    <n v="20"/>
    <n v="0"/>
    <n v="6.7"/>
    <n v="81"/>
    <n v="103"/>
    <n v="26161406"/>
    <n v="15000000"/>
  </r>
  <r>
    <s v="RED"/>
    <n v="1"/>
    <x v="1394"/>
    <s v="Color"/>
    <x v="5"/>
    <s v="English"/>
    <x v="0"/>
    <x v="1"/>
    <s v="Bruce Willis"/>
    <s v="Robert Schwentke"/>
    <n v="13000"/>
    <n v="24928"/>
    <n v="124"/>
    <n v="32000"/>
    <n v="7.1"/>
    <n v="315"/>
    <n v="111"/>
    <n v="90356857"/>
    <n v="58000000"/>
  </r>
  <r>
    <s v="Remember Me"/>
    <n v="1"/>
    <x v="1443"/>
    <s v="Color"/>
    <x v="2"/>
    <s v="English"/>
    <x v="0"/>
    <x v="1"/>
    <s v="Robert Pattinson"/>
    <s v="Allen Coulter"/>
    <n v="21000"/>
    <n v="22088"/>
    <n v="47"/>
    <n v="24000"/>
    <n v="7.2"/>
    <n v="158"/>
    <n v="113"/>
    <n v="19057024"/>
    <n v="16000000"/>
  </r>
  <r>
    <s v="Repo Men"/>
    <n v="1"/>
    <x v="1444"/>
    <s v="Color"/>
    <x v="5"/>
    <s v="English"/>
    <x v="0"/>
    <x v="2"/>
    <s v="Alice Braga"/>
    <s v="Miguel Sapochnik"/>
    <n v="1000"/>
    <n v="2925"/>
    <n v="238"/>
    <n v="12000"/>
    <n v="6.3"/>
    <n v="197"/>
    <n v="119"/>
    <n v="13763130"/>
    <n v="32000000"/>
  </r>
  <r>
    <s v="Resident Evil: Afterlife"/>
    <n v="1"/>
    <x v="1374"/>
    <s v="Color"/>
    <x v="5"/>
    <s v="English"/>
    <x v="3"/>
    <x v="2"/>
    <s v="Milla Jovovich"/>
    <s v="Paul W.S. Anderson"/>
    <n v="14000"/>
    <n v="16098"/>
    <n v="545"/>
    <n v="19000"/>
    <n v="5.9"/>
    <n v="253"/>
    <n v="97"/>
    <n v="60128566"/>
    <n v="60000000"/>
  </r>
  <r>
    <s v="Robin Hood"/>
    <n v="1"/>
    <x v="1445"/>
    <s v="Color"/>
    <x v="5"/>
    <s v="English"/>
    <x v="0"/>
    <x v="1"/>
    <s v="Mark Addy"/>
    <s v="Ridley Scott"/>
    <n v="891"/>
    <n v="3244"/>
    <n v="0"/>
    <n v="17000"/>
    <n v="6.7"/>
    <n v="343"/>
    <n v="156"/>
    <n v="105219735"/>
    <n v="200000000"/>
  </r>
  <r>
    <s v="Rubber"/>
    <n v="1"/>
    <x v="1446"/>
    <s v="Color"/>
    <x v="1"/>
    <s v="English"/>
    <x v="4"/>
    <x v="2"/>
    <s v="Haley Ramm"/>
    <s v="Quentin Dupieux"/>
    <n v="353"/>
    <n v="1498"/>
    <n v="248"/>
    <n v="46000"/>
    <n v="5.8"/>
    <n v="230"/>
    <n v="82"/>
    <n v="98017"/>
    <n v="500000"/>
  </r>
  <r>
    <s v="Salt"/>
    <n v="1"/>
    <x v="1447"/>
    <s v="Color"/>
    <x v="5"/>
    <s v="English"/>
    <x v="0"/>
    <x v="1"/>
    <s v="Angelina Jolie Pitt"/>
    <s v="Phillip Noyce"/>
    <n v="11000"/>
    <n v="12406"/>
    <n v="176"/>
    <n v="23000"/>
    <n v="6.4"/>
    <n v="330"/>
    <n v="101"/>
    <n v="118311368"/>
    <n v="110000000"/>
  </r>
  <r>
    <s v="Sarah's Key"/>
    <n v="1"/>
    <x v="1448"/>
    <s v="Color"/>
    <x v="2"/>
    <s v="French"/>
    <x v="4"/>
    <x v="1"/>
    <s v="Kristin Scott Thomas"/>
    <s v="Gilles Paquet-Brenner"/>
    <n v="1000"/>
    <n v="2140"/>
    <n v="15"/>
    <n v="0"/>
    <n v="7.5"/>
    <n v="136"/>
    <n v="111"/>
    <n v="7691700"/>
    <n v="10000000"/>
  </r>
  <r>
    <s v="Saw 3D: The Final Chapter"/>
    <n v="1"/>
    <x v="1445"/>
    <s v="Color"/>
    <x v="4"/>
    <s v="English"/>
    <x v="12"/>
    <x v="2"/>
    <s v="Costas Mandylor"/>
    <s v="Kevin Greutert"/>
    <n v="723"/>
    <n v="1978"/>
    <n v="52"/>
    <n v="12000"/>
    <n v="5.6"/>
    <n v="178"/>
    <n v="90"/>
    <n v="45670855"/>
    <n v="20000000"/>
  </r>
  <r>
    <s v="Scott Pilgrim vs. the World"/>
    <n v="1"/>
    <x v="1384"/>
    <s v="Color"/>
    <x v="5"/>
    <s v="English"/>
    <x v="0"/>
    <x v="1"/>
    <s v="Anna Kendrick"/>
    <s v="Edgar Wright"/>
    <n v="10000"/>
    <n v="12687"/>
    <n v="1000"/>
    <n v="36000"/>
    <n v="7.5"/>
    <n v="393"/>
    <n v="112"/>
    <n v="31494270"/>
    <n v="60000000"/>
  </r>
  <r>
    <s v="Sea Rex 3D: Journey to a Prehistoric World"/>
    <n v="1"/>
    <x v="1418"/>
    <s v="Color"/>
    <x v="9"/>
    <s v="English"/>
    <x v="1"/>
    <x v="3"/>
    <s v="Norbert Ferrer"/>
    <s v="Ronan Chapalain"/>
    <n v="55"/>
    <n v="55"/>
    <n v="0"/>
    <n v="89"/>
    <n v="6.9"/>
    <n v="7"/>
    <n v="41"/>
    <n v="4074023"/>
    <n v="5000000"/>
  </r>
  <r>
    <s v="Secretariat"/>
    <n v="1"/>
    <x v="1449"/>
    <s v="Color"/>
    <x v="6"/>
    <s v="English"/>
    <x v="0"/>
    <x v="4"/>
    <s v="Scott Glenn"/>
    <s v="Randall Wallace"/>
    <n v="826"/>
    <n v="2259"/>
    <n v="130"/>
    <n v="0"/>
    <n v="7.2"/>
    <n v="160"/>
    <n v="123"/>
    <n v="59699513"/>
    <n v="35000000"/>
  </r>
  <r>
    <s v="Sex and the City 2"/>
    <n v="1"/>
    <x v="1450"/>
    <s v="Color"/>
    <x v="1"/>
    <s v="English"/>
    <x v="0"/>
    <x v="2"/>
    <s v="Chris Noth"/>
    <s v="Michael Patrick King"/>
    <n v="962"/>
    <n v="4555"/>
    <n v="127"/>
    <n v="0"/>
    <n v="4.3"/>
    <n v="221"/>
    <n v="146"/>
    <n v="95328937"/>
    <n v="100000000"/>
  </r>
  <r>
    <s v="She's Out of My League"/>
    <n v="1"/>
    <x v="1380"/>
    <s v="Color"/>
    <x v="1"/>
    <s v="English"/>
    <x v="0"/>
    <x v="2"/>
    <s v="Mike Vogel"/>
    <s v="Jim Field Smith"/>
    <n v="2000"/>
    <n v="5707"/>
    <n v="14"/>
    <n v="0"/>
    <n v="6.4"/>
    <n v="180"/>
    <n v="104"/>
    <n v="31584722"/>
    <n v="20000000"/>
  </r>
  <r>
    <s v="Shrek Forever After"/>
    <n v="1"/>
    <x v="1451"/>
    <s v="Color"/>
    <x v="0"/>
    <s v="English"/>
    <x v="0"/>
    <x v="4"/>
    <s v="Jon Hamm"/>
    <s v="Mike Mitchell"/>
    <n v="4000"/>
    <n v="4628"/>
    <n v="31"/>
    <n v="0"/>
    <n v="6.4"/>
    <n v="226"/>
    <n v="93"/>
    <n v="238371987"/>
    <n v="165000000"/>
  </r>
  <r>
    <s v="Shutter Island"/>
    <n v="1"/>
    <x v="1452"/>
    <s v="Color"/>
    <x v="7"/>
    <s v="English"/>
    <x v="0"/>
    <x v="2"/>
    <s v="Leonardo DiCaprio"/>
    <s v="Martin Scorsese"/>
    <n v="29000"/>
    <n v="29585"/>
    <n v="17000"/>
    <n v="53000"/>
    <n v="8.1"/>
    <n v="490"/>
    <n v="138"/>
    <n v="127968405"/>
    <n v="80000000"/>
  </r>
  <r>
    <s v="Skyline"/>
    <n v="1"/>
    <x v="1450"/>
    <s v="Color"/>
    <x v="5"/>
    <s v="English"/>
    <x v="0"/>
    <x v="1"/>
    <s v="David Zayas"/>
    <s v="Colin Strause"/>
    <n v="929"/>
    <n v="3679"/>
    <n v="25"/>
    <n v="13000"/>
    <n v="4.4000000000000004"/>
    <n v="221"/>
    <n v="97"/>
    <n v="21371425"/>
    <n v="10000000"/>
  </r>
  <r>
    <s v="Somewhere"/>
    <n v="1"/>
    <x v="1453"/>
    <s v="Color"/>
    <x v="1"/>
    <s v="English"/>
    <x v="0"/>
    <x v="2"/>
    <s v="Nathalie Fay"/>
    <s v="Sofia Coppola"/>
    <n v="227"/>
    <n v="684"/>
    <n v="0"/>
    <n v="0"/>
    <n v="6.3"/>
    <n v="301"/>
    <n v="97"/>
    <n v="1768416"/>
    <n v="7000000"/>
  </r>
  <r>
    <s v="Stake Land"/>
    <n v="1"/>
    <x v="1454"/>
    <s v="Color"/>
    <x v="2"/>
    <s v="English"/>
    <x v="0"/>
    <x v="2"/>
    <s v="Connor Paolo"/>
    <s v="Jim Mickle"/>
    <n v="530"/>
    <n v="1038"/>
    <n v="53"/>
    <n v="0"/>
    <n v="6.5"/>
    <n v="215"/>
    <n v="98"/>
    <n v="18469"/>
    <n v="650000"/>
  </r>
  <r>
    <s v="Step Up 3D"/>
    <n v="1"/>
    <x v="1455"/>
    <s v="Color"/>
    <x v="2"/>
    <s v="English"/>
    <x v="0"/>
    <x v="1"/>
    <s v="Alyson Stoner"/>
    <s v="Jon M. Chu"/>
    <n v="2000"/>
    <n v="4059"/>
    <n v="209"/>
    <n v="16000"/>
    <n v="6.2"/>
    <n v="138"/>
    <n v="107"/>
    <n v="42385520"/>
    <n v="30000000"/>
  </r>
  <r>
    <s v="Stone"/>
    <n v="1"/>
    <x v="1456"/>
    <s v="Color"/>
    <x v="2"/>
    <s v="English"/>
    <x v="0"/>
    <x v="2"/>
    <s v="Robert De Niro"/>
    <s v="John Curran"/>
    <n v="22000"/>
    <n v="37766"/>
    <n v="43"/>
    <n v="0"/>
    <n v="5.4"/>
    <n v="138"/>
    <n v="105"/>
    <n v="1796024"/>
    <n v="22000000"/>
  </r>
  <r>
    <s v="Super"/>
    <n v="1"/>
    <x v="1457"/>
    <s v="Color"/>
    <x v="1"/>
    <s v="English"/>
    <x v="0"/>
    <x v="2"/>
    <s v="Linda Cardellini"/>
    <s v="James Gunn"/>
    <n v="2000"/>
    <n v="4590"/>
    <n v="571"/>
    <n v="19000"/>
    <n v="6.8"/>
    <n v="238"/>
    <n v="96"/>
    <n v="322157"/>
    <n v="2500000"/>
  </r>
  <r>
    <s v="Takers"/>
    <n v="1"/>
    <x v="1458"/>
    <s v="Color"/>
    <x v="5"/>
    <s v="English"/>
    <x v="0"/>
    <x v="1"/>
    <s v="Paul Walker"/>
    <s v="John Luessenhop"/>
    <n v="23000"/>
    <n v="31529"/>
    <n v="34"/>
    <n v="0"/>
    <n v="6.2"/>
    <n v="119"/>
    <n v="107"/>
    <n v="57744720"/>
    <n v="20000000"/>
  </r>
  <r>
    <s v="Tangled"/>
    <n v="1"/>
    <x v="1459"/>
    <s v="Color"/>
    <x v="0"/>
    <s v="English"/>
    <x v="0"/>
    <x v="4"/>
    <s v="Brad Garrett"/>
    <s v="Nathan Greno"/>
    <n v="799"/>
    <n v="2036"/>
    <n v="15"/>
    <n v="29000"/>
    <n v="7.8"/>
    <n v="324"/>
    <n v="100"/>
    <n v="200807262"/>
    <n v="260000000"/>
  </r>
  <r>
    <s v="The 5th Quarter"/>
    <n v="1"/>
    <x v="1460"/>
    <s v="Color"/>
    <x v="6"/>
    <s v="English"/>
    <x v="0"/>
    <x v="4"/>
    <s v="Aidan Quinn"/>
    <s v="Rick Bieber"/>
    <n v="767"/>
    <n v="2370"/>
    <n v="11"/>
    <n v="0"/>
    <n v="5.7"/>
    <n v="16"/>
    <n v="90"/>
    <n v="399611"/>
    <n v="6000000"/>
  </r>
  <r>
    <s v="The American"/>
    <n v="1"/>
    <x v="1419"/>
    <s v="Color"/>
    <x v="3"/>
    <s v="English"/>
    <x v="0"/>
    <x v="2"/>
    <s v="Violante Placido"/>
    <s v="Anton Corbijn"/>
    <n v="978"/>
    <n v="1454"/>
    <n v="210"/>
    <n v="10000"/>
    <n v="6.3"/>
    <n v="333"/>
    <n v="105"/>
    <n v="35596227"/>
    <n v="20000000"/>
  </r>
  <r>
    <s v="The Back-up Plan"/>
    <n v="1"/>
    <x v="1461"/>
    <s v="Color"/>
    <x v="1"/>
    <s v="English"/>
    <x v="0"/>
    <x v="1"/>
    <s v="Danneel Ackles"/>
    <s v="Alan Poul"/>
    <n v="1000"/>
    <n v="3356"/>
    <n v="16"/>
    <n v="0"/>
    <n v="5.3"/>
    <n v="148"/>
    <n v="104"/>
    <n v="37481242"/>
    <n v="35000000"/>
  </r>
  <r>
    <s v="The Book of Eli"/>
    <n v="1"/>
    <x v="1462"/>
    <s v="Color"/>
    <x v="5"/>
    <s v="English"/>
    <x v="0"/>
    <x v="2"/>
    <s v="Denzel Washington"/>
    <s v="Albert Hughes"/>
    <n v="18000"/>
    <n v="44797"/>
    <n v="117"/>
    <n v="20000"/>
    <n v="6.9"/>
    <n v="325"/>
    <n v="118"/>
    <n v="94822707"/>
    <n v="80000000"/>
  </r>
  <r>
    <s v="The Bounty Hunter"/>
    <n v="1"/>
    <x v="1463"/>
    <s v="Color"/>
    <x v="5"/>
    <s v="English"/>
    <x v="0"/>
    <x v="1"/>
    <s v="Gerard Butler"/>
    <s v="Andy Tennant"/>
    <n v="18000"/>
    <n v="21554"/>
    <n v="72"/>
    <n v="0"/>
    <n v="5.5"/>
    <n v="161"/>
    <n v="110"/>
    <n v="67061228"/>
    <n v="40000000"/>
  </r>
  <r>
    <s v="The Chronicles of Narnia: The Voyage of the Dawn Treader"/>
    <n v="1"/>
    <x v="1456"/>
    <s v="Color"/>
    <x v="0"/>
    <s v="English"/>
    <x v="0"/>
    <x v="4"/>
    <s v="Bruce Spence"/>
    <s v="Michael Apted"/>
    <n v="531"/>
    <n v="764"/>
    <n v="150"/>
    <n v="11000"/>
    <n v="6.3"/>
    <n v="228"/>
    <n v="113"/>
    <n v="104383624"/>
    <n v="155000000"/>
  </r>
  <r>
    <s v="The Conspirator"/>
    <n v="1"/>
    <x v="1464"/>
    <s v="Color"/>
    <x v="3"/>
    <s v="English"/>
    <x v="0"/>
    <x v="1"/>
    <s v="Robin Wright"/>
    <s v="Robert Redford"/>
    <n v="18000"/>
    <n v="21163"/>
    <n v="0"/>
    <n v="0"/>
    <n v="7"/>
    <n v="199"/>
    <n v="122"/>
    <n v="11538204"/>
    <n v="25000000"/>
  </r>
  <r>
    <s v="The Crazies"/>
    <n v="1"/>
    <x v="1465"/>
    <s v="Color"/>
    <x v="4"/>
    <s v="English"/>
    <x v="0"/>
    <x v="2"/>
    <s v="Radha Mitchell"/>
    <s v="Breck Eisner"/>
    <n v="991"/>
    <n v="2609"/>
    <n v="42"/>
    <n v="0"/>
    <n v="6.5"/>
    <n v="308"/>
    <n v="101"/>
    <n v="39103378"/>
    <n v="20000000"/>
  </r>
  <r>
    <s v="The Debt"/>
    <n v="1"/>
    <x v="1391"/>
    <s v="Color"/>
    <x v="2"/>
    <s v="English"/>
    <x v="0"/>
    <x v="2"/>
    <s v="Tom Wilkinson"/>
    <s v="John Madden"/>
    <n v="1000"/>
    <n v="1136"/>
    <n v="108"/>
    <n v="0"/>
    <n v="6.9"/>
    <n v="258"/>
    <n v="113"/>
    <n v="31146570"/>
    <n v="20000000"/>
  </r>
  <r>
    <s v="The Expendables"/>
    <n v="1"/>
    <x v="1427"/>
    <s v="Color"/>
    <x v="5"/>
    <s v="English"/>
    <x v="0"/>
    <x v="2"/>
    <s v="Jason Statham"/>
    <s v="Sylvester Stallone"/>
    <n v="26000"/>
    <n v="46355"/>
    <n v="13000"/>
    <n v="57000"/>
    <n v="6.5"/>
    <n v="424"/>
    <n v="113"/>
    <n v="102981571"/>
    <n v="80000000"/>
  </r>
  <r>
    <s v="The Extra Man"/>
    <n v="1"/>
    <x v="1466"/>
    <s v="Color"/>
    <x v="1"/>
    <s v="English"/>
    <x v="0"/>
    <x v="2"/>
    <s v="Lynn Cohen"/>
    <s v="Shari Springer Berman"/>
    <n v="474"/>
    <n v="2029"/>
    <n v="30"/>
    <n v="916"/>
    <n v="5.9"/>
    <n v="104"/>
    <n v="108"/>
    <n v="453079"/>
    <n v="7000000"/>
  </r>
  <r>
    <s v="The Fighter"/>
    <n v="1"/>
    <x v="1467"/>
    <s v="Color"/>
    <x v="6"/>
    <s v="English"/>
    <x v="0"/>
    <x v="2"/>
    <s v="Christian Bale"/>
    <s v="David O. Russell"/>
    <n v="23000"/>
    <n v="23811"/>
    <n v="737"/>
    <n v="36000"/>
    <n v="7.9"/>
    <n v="410"/>
    <n v="116"/>
    <n v="93571803"/>
    <n v="25000000"/>
  </r>
  <r>
    <s v="The Ghost Writer"/>
    <n v="1"/>
    <x v="1468"/>
    <s v="Color"/>
    <x v="7"/>
    <s v="English"/>
    <x v="4"/>
    <x v="1"/>
    <s v="Jim Belushi"/>
    <s v="Roman Polanski"/>
    <n v="854"/>
    <n v="2507"/>
    <n v="2000"/>
    <n v="15000"/>
    <n v="7.2"/>
    <n v="343"/>
    <n v="128"/>
    <n v="15523168"/>
    <n v="45000000"/>
  </r>
  <r>
    <s v="The Grace Card"/>
    <n v="1"/>
    <x v="1469"/>
    <s v="Color"/>
    <x v="2"/>
    <s v="English"/>
    <x v="0"/>
    <x v="1"/>
    <s v="Michael Joiner"/>
    <s v="David G. Evans"/>
    <n v="77000"/>
    <n v="77046"/>
    <n v="0"/>
    <n v="0"/>
    <n v="6.4"/>
    <n v="25"/>
    <n v="101"/>
    <n v="2428241"/>
    <n v="200000"/>
  </r>
  <r>
    <s v="The Kids Are All Right"/>
    <n v="1"/>
    <x v="1470"/>
    <s v="Color"/>
    <x v="1"/>
    <s v="English"/>
    <x v="0"/>
    <x v="2"/>
    <s v="Josh Hutcherson"/>
    <s v="Lisa Cholodenko"/>
    <n v="14000"/>
    <n v="18645"/>
    <n v="450"/>
    <n v="16000"/>
    <n v="7.1"/>
    <n v="323"/>
    <n v="106"/>
    <n v="20803237"/>
    <n v="3500000"/>
  </r>
  <r>
    <s v="The Killer Inside Me"/>
    <n v="1"/>
    <x v="1471"/>
    <s v="Color"/>
    <x v="3"/>
    <s v="English"/>
    <x v="0"/>
    <x v="2"/>
    <s v="Liam Aiken"/>
    <s v="Michael Winterbottom"/>
    <n v="818"/>
    <n v="1813"/>
    <n v="187"/>
    <n v="0"/>
    <n v="6.1"/>
    <n v="225"/>
    <n v="109"/>
    <n v="214966"/>
    <n v="13000000"/>
  </r>
  <r>
    <s v="The King's Speech"/>
    <n v="1"/>
    <x v="1472"/>
    <s v="Color"/>
    <x v="6"/>
    <s v="English"/>
    <x v="1"/>
    <x v="2"/>
    <s v="Colin Firth"/>
    <s v="Tom Hooper"/>
    <n v="14000"/>
    <n v="15732"/>
    <n v="0"/>
    <n v="64000"/>
    <n v="8"/>
    <n v="479"/>
    <n v="118"/>
    <n v="138795342"/>
    <n v="15000000"/>
  </r>
  <r>
    <s v="The Last Airbender"/>
    <n v="1"/>
    <x v="1473"/>
    <s v="Color"/>
    <x v="5"/>
    <s v="English"/>
    <x v="0"/>
    <x v="4"/>
    <s v="Seychelle Gabriel"/>
    <s v="M. Night Shyamalan"/>
    <n v="1000"/>
    <n v="2857"/>
    <n v="0"/>
    <n v="18000"/>
    <n v="4.2"/>
    <n v="280"/>
    <n v="103"/>
    <n v="131564731"/>
    <n v="150000000"/>
  </r>
  <r>
    <s v="The Last Exorcism"/>
    <n v="1"/>
    <x v="1471"/>
    <s v="Color"/>
    <x v="2"/>
    <s v="English"/>
    <x v="4"/>
    <x v="1"/>
    <s v="Caleb Landry Jones"/>
    <s v="Daniel Stamm"/>
    <n v="463"/>
    <n v="1958"/>
    <n v="13"/>
    <n v="0"/>
    <n v="5.6"/>
    <n v="311"/>
    <n v="87"/>
    <n v="40990055"/>
    <n v="1800000"/>
  </r>
  <r>
    <s v="The Last Godfather"/>
    <n v="1"/>
    <x v="1370"/>
    <s v="Color"/>
    <x v="1"/>
    <s v="English"/>
    <x v="21"/>
    <x v="1"/>
    <s v="Jason Mewes"/>
    <s v="Hyung-rae Shim"/>
    <n v="898"/>
    <n v="2895"/>
    <n v="26"/>
    <n v="502"/>
    <n v="3.6"/>
    <n v="4"/>
    <n v="100"/>
    <n v="163591"/>
    <n v="13400000"/>
  </r>
  <r>
    <s v="The Last Song"/>
    <n v="1"/>
    <x v="1390"/>
    <s v="Color"/>
    <x v="2"/>
    <s v="English"/>
    <x v="0"/>
    <x v="4"/>
    <s v="Kelly Preston"/>
    <s v="Julie Anne Robinson"/>
    <n v="742"/>
    <n v="2341"/>
    <n v="30"/>
    <n v="10000"/>
    <n v="5.8"/>
    <n v="123"/>
    <n v="107"/>
    <n v="62933793"/>
    <n v="20000000"/>
  </r>
  <r>
    <s v="The Losers"/>
    <n v="1"/>
    <x v="1474"/>
    <s v="Color"/>
    <x v="5"/>
    <s v="English"/>
    <x v="0"/>
    <x v="1"/>
    <s v="Chris Evans"/>
    <s v="Sylvain White"/>
    <n v="11000"/>
    <n v="12841"/>
    <n v="41"/>
    <n v="0"/>
    <n v="6.4"/>
    <n v="213"/>
    <n v="97"/>
    <n v="23527955"/>
    <n v="25000000"/>
  </r>
  <r>
    <s v="The Names of Love"/>
    <n v="1"/>
    <x v="1475"/>
    <s v="Color"/>
    <x v="1"/>
    <s v="French"/>
    <x v="4"/>
    <x v="2"/>
    <s v="Sara Forestier"/>
    <s v="Michel Leclerc"/>
    <n v="74"/>
    <n v="143"/>
    <n v="3"/>
    <n v="0"/>
    <n v="7.2"/>
    <n v="87"/>
    <n v="100"/>
    <n v="513836"/>
    <n v="4600000"/>
  </r>
  <r>
    <s v="The Next Three Days"/>
    <n v="1"/>
    <x v="1446"/>
    <s v="Color"/>
    <x v="3"/>
    <s v="English"/>
    <x v="0"/>
    <x v="1"/>
    <s v="Olivia Wilde"/>
    <s v="Paul Haggis"/>
    <n v="10000"/>
    <n v="11799"/>
    <n v="549"/>
    <n v="27000"/>
    <n v="7.4"/>
    <n v="239"/>
    <n v="133"/>
    <n v="21129348"/>
    <n v="35000000"/>
  </r>
  <r>
    <s v="The Nutcracker in 3D"/>
    <n v="1"/>
    <x v="1473"/>
    <s v="Color"/>
    <x v="5"/>
    <s v="English"/>
    <x v="1"/>
    <x v="4"/>
    <s v="Shirley Henderson"/>
    <s v="Andrey Konchalovskiy"/>
    <n v="887"/>
    <n v="2728"/>
    <n v="96"/>
    <n v="788"/>
    <n v="4.4000000000000004"/>
    <n v="47"/>
    <n v="110"/>
    <n v="190562"/>
    <n v="90000000"/>
  </r>
  <r>
    <s v="The Other Guys"/>
    <n v="1"/>
    <x v="1476"/>
    <s v="Color"/>
    <x v="5"/>
    <s v="English"/>
    <x v="0"/>
    <x v="1"/>
    <s v="Dwayne Johnson"/>
    <s v="Adam McKay"/>
    <n v="12000"/>
    <n v="20233"/>
    <n v="285"/>
    <n v="16000"/>
    <n v="6.7"/>
    <n v="265"/>
    <n v="116"/>
    <n v="119219978"/>
    <n v="100000000"/>
  </r>
  <r>
    <s v="The Perfect Host"/>
    <n v="1"/>
    <x v="1477"/>
    <s v="Color"/>
    <x v="1"/>
    <s v="English"/>
    <x v="0"/>
    <x v="2"/>
    <s v="David Hyde Pierce"/>
    <s v="Nick Tomnay"/>
    <n v="443"/>
    <n v="1452"/>
    <n v="11"/>
    <n v="0"/>
    <n v="6.8"/>
    <n v="112"/>
    <n v="93"/>
    <n v="48430"/>
    <n v="500000"/>
  </r>
  <r>
    <s v="The Runaways"/>
    <n v="1"/>
    <x v="1478"/>
    <s v="Color"/>
    <x v="6"/>
    <s v="English"/>
    <x v="0"/>
    <x v="2"/>
    <s v="Kristen Stewart"/>
    <s v="Floria Sigismondi"/>
    <n v="17000"/>
    <n v="21711"/>
    <n v="50"/>
    <n v="0"/>
    <n v="6.6"/>
    <n v="259"/>
    <n v="106"/>
    <n v="3571735"/>
    <n v="10000000"/>
  </r>
  <r>
    <s v="The Social Network"/>
    <n v="1"/>
    <x v="1453"/>
    <s v="Color"/>
    <x v="6"/>
    <s v="English"/>
    <x v="0"/>
    <x v="1"/>
    <s v="Andrew Garfield"/>
    <s v="David Fincher"/>
    <n v="10000"/>
    <n v="10555"/>
    <n v="21000"/>
    <n v="74000"/>
    <n v="7.7"/>
    <n v="556"/>
    <n v="120"/>
    <n v="96917897"/>
    <n v="40000000"/>
  </r>
  <r>
    <s v="The Sorcerer's Apprentice"/>
    <n v="1"/>
    <x v="1372"/>
    <s v="Color"/>
    <x v="5"/>
    <s v="English"/>
    <x v="0"/>
    <x v="4"/>
    <s v="Nicolas Cage"/>
    <s v="Jon Turteltaub"/>
    <n v="12000"/>
    <n v="13388"/>
    <n v="226"/>
    <n v="11000"/>
    <n v="6.1"/>
    <n v="235"/>
    <n v="109"/>
    <n v="63143812"/>
    <n v="150000000"/>
  </r>
  <r>
    <s v="The Spy Next Door"/>
    <n v="1"/>
    <x v="1479"/>
    <s v="Color"/>
    <x v="5"/>
    <s v="English"/>
    <x v="0"/>
    <x v="4"/>
    <s v="Madeline Carroll"/>
    <s v="Brian Levant"/>
    <n v="1000"/>
    <n v="3436"/>
    <n v="32"/>
    <n v="0"/>
    <n v="5.4"/>
    <n v="97"/>
    <n v="94"/>
    <n v="24268828"/>
    <n v="28000000"/>
  </r>
  <r>
    <s v="The Switch"/>
    <n v="1"/>
    <x v="1371"/>
    <s v="Color"/>
    <x v="1"/>
    <s v="English"/>
    <x v="0"/>
    <x v="1"/>
    <s v="Caroline Dhavernas"/>
    <s v="Josh Gordon"/>
    <n v="544"/>
    <n v="1292"/>
    <n v="8"/>
    <n v="0"/>
    <n v="6.1"/>
    <n v="181"/>
    <n v="101"/>
    <n v="27758465"/>
    <n v="19000000"/>
  </r>
  <r>
    <s v="The Tempest"/>
    <n v="1"/>
    <x v="1480"/>
    <s v="Color"/>
    <x v="1"/>
    <s v="English"/>
    <x v="0"/>
    <x v="1"/>
    <s v="Djimon Hounsou"/>
    <s v="Julie Taymor"/>
    <n v="3000"/>
    <n v="3785"/>
    <n v="278"/>
    <n v="0"/>
    <n v="5.4"/>
    <n v="92"/>
    <n v="110"/>
    <n v="263365"/>
    <n v="20000000"/>
  </r>
  <r>
    <s v="The Tourist"/>
    <n v="1"/>
    <x v="1481"/>
    <s v="Color"/>
    <x v="5"/>
    <s v="English"/>
    <x v="0"/>
    <x v="1"/>
    <s v="Johnny Depp"/>
    <s v="Florian Henckel von Donnersmarck"/>
    <n v="40000"/>
    <n v="55175"/>
    <n v="207"/>
    <n v="25000"/>
    <n v="6"/>
    <n v="321"/>
    <n v="103"/>
    <n v="67631157"/>
    <n v="100000000"/>
  </r>
  <r>
    <s v="The Town"/>
    <n v="1"/>
    <x v="1431"/>
    <s v="Color"/>
    <x v="3"/>
    <s v="English"/>
    <x v="0"/>
    <x v="2"/>
    <s v="Jeremy Renner"/>
    <s v="Ben Affleck"/>
    <n v="10000"/>
    <n v="14296"/>
    <n v="0"/>
    <n v="29000"/>
    <n v="7.6"/>
    <n v="378"/>
    <n v="150"/>
    <n v="92173235"/>
    <n v="37000000"/>
  </r>
  <r>
    <s v="The Twilight Saga: Eclipse"/>
    <n v="1"/>
    <x v="1482"/>
    <s v="Color"/>
    <x v="0"/>
    <s v="English"/>
    <x v="0"/>
    <x v="1"/>
    <s v="Robert Pattinson"/>
    <s v="David Slade"/>
    <n v="21000"/>
    <n v="52547"/>
    <n v="171"/>
    <n v="29000"/>
    <n v="4.9000000000000004"/>
    <n v="293"/>
    <n v="124"/>
    <n v="300523113"/>
    <n v="68000000"/>
  </r>
  <r>
    <s v="The Virginity Hit"/>
    <n v="1"/>
    <x v="1483"/>
    <s v="Color"/>
    <x v="1"/>
    <s v="English"/>
    <x v="0"/>
    <x v="2"/>
    <s v="Matt Bennett"/>
    <s v="Huck Botko"/>
    <n v="189"/>
    <n v="768"/>
    <n v="10"/>
    <n v="974"/>
    <n v="4.5999999999999996"/>
    <n v="46"/>
    <n v="86"/>
    <n v="535249"/>
    <n v="3400000"/>
  </r>
  <r>
    <s v="The Warrior's Way"/>
    <n v="1"/>
    <x v="1458"/>
    <s v="Color"/>
    <x v="5"/>
    <s v="English"/>
    <x v="16"/>
    <x v="2"/>
    <s v="Tony Cox"/>
    <s v="Sngmoo Lee"/>
    <n v="624"/>
    <n v="2056"/>
    <n v="19"/>
    <n v="0"/>
    <n v="6.3"/>
    <n v="95"/>
    <n v="100"/>
    <n v="5664251"/>
    <n v="45000000"/>
  </r>
  <r>
    <s v="The Wolfman"/>
    <n v="1"/>
    <x v="1423"/>
    <s v="Color"/>
    <x v="2"/>
    <s v="English"/>
    <x v="0"/>
    <x v="2"/>
    <s v="Anthony Hopkins"/>
    <s v="Joe Johnston"/>
    <n v="12000"/>
    <n v="13071"/>
    <n v="394"/>
    <n v="0"/>
    <n v="5.8"/>
    <n v="357"/>
    <n v="119"/>
    <n v="61937495"/>
    <n v="150000000"/>
  </r>
  <r>
    <s v="Tiny Furniture"/>
    <n v="1"/>
    <x v="1484"/>
    <s v="Color"/>
    <x v="1"/>
    <s v="English"/>
    <x v="0"/>
    <x v="6"/>
    <s v="Lena Dunham"/>
    <s v="Lena Dunham"/>
    <n v="969"/>
    <n v="2530"/>
    <n v="969"/>
    <n v="0"/>
    <n v="6.3"/>
    <n v="113"/>
    <n v="98"/>
    <n v="389804"/>
    <n v="65000"/>
  </r>
  <r>
    <s v="Toy Story 3"/>
    <n v="1"/>
    <x v="1485"/>
    <s v="Color"/>
    <x v="0"/>
    <s v="English"/>
    <x v="0"/>
    <x v="0"/>
    <s v="Tom Hanks"/>
    <s v="Lee Unkrich"/>
    <n v="15000"/>
    <n v="19085"/>
    <n v="125"/>
    <n v="30000"/>
    <n v="8.3000000000000007"/>
    <n v="453"/>
    <n v="103"/>
    <n v="414984497"/>
    <n v="200000000"/>
  </r>
  <r>
    <s v="Trollhunter"/>
    <n v="1"/>
    <x v="1462"/>
    <s v="Color"/>
    <x v="1"/>
    <s v="Norwegian"/>
    <x v="11"/>
    <x v="1"/>
    <s v="Otto Jespersen"/>
    <s v="AndrÃ© Ã˜vredal"/>
    <n v="29"/>
    <n v="44"/>
    <n v="12"/>
    <n v="38000"/>
    <n v="7"/>
    <n v="337"/>
    <n v="103"/>
    <n v="252652"/>
    <n v="19900000"/>
  </r>
  <r>
    <s v="TRON: Legacy"/>
    <n v="1"/>
    <x v="1486"/>
    <s v="Color"/>
    <x v="5"/>
    <s v="English"/>
    <x v="0"/>
    <x v="4"/>
    <s v="Jeff Bridges"/>
    <s v="Joseph Kosinski"/>
    <n v="12000"/>
    <n v="25550"/>
    <n v="364"/>
    <n v="30000"/>
    <n v="6.8"/>
    <n v="469"/>
    <n v="125"/>
    <n v="172051787"/>
    <n v="170000000"/>
  </r>
  <r>
    <s v="True Grit"/>
    <n v="1"/>
    <x v="1487"/>
    <s v="Color"/>
    <x v="0"/>
    <s v="English"/>
    <x v="0"/>
    <x v="1"/>
    <s v="Matt Damon"/>
    <s v="Ethan Coen"/>
    <n v="13000"/>
    <n v="25964"/>
    <n v="1000"/>
    <n v="36000"/>
    <n v="7.7"/>
    <n v="493"/>
    <n v="110"/>
    <n v="171031347"/>
    <n v="38000000"/>
  </r>
  <r>
    <s v="Trust"/>
    <n v="1"/>
    <x v="1488"/>
    <s v="Color"/>
    <x v="3"/>
    <s v="English"/>
    <x v="0"/>
    <x v="2"/>
    <s v="Noah Emmerich"/>
    <s v="David Schwimmer"/>
    <n v="617"/>
    <n v="916"/>
    <n v="0"/>
    <n v="10000"/>
    <n v="7"/>
    <n v="109"/>
    <n v="106"/>
    <n v="58214"/>
    <n v="9500000"/>
  </r>
  <r>
    <s v="Unstoppable"/>
    <n v="1"/>
    <x v="1489"/>
    <s v="Color"/>
    <x v="5"/>
    <s v="English"/>
    <x v="0"/>
    <x v="1"/>
    <s v="Denzel Washington"/>
    <s v="Tony Scott"/>
    <n v="18000"/>
    <n v="25780"/>
    <n v="12000"/>
    <n v="18000"/>
    <n v="6.8"/>
    <n v="316"/>
    <n v="98"/>
    <n v="81557479"/>
    <n v="100000000"/>
  </r>
  <r>
    <s v="Valentine's Day"/>
    <n v="1"/>
    <x v="1490"/>
    <s v="Color"/>
    <x v="1"/>
    <s v="English"/>
    <x v="0"/>
    <x v="1"/>
    <s v="Bradley Cooper"/>
    <s v="Garry Marshall"/>
    <n v="14000"/>
    <n v="45696"/>
    <n v="0"/>
    <n v="9000"/>
    <n v="5.7"/>
    <n v="186"/>
    <n v="125"/>
    <n v="110476776"/>
    <n v="52000000"/>
  </r>
  <r>
    <s v="Vampires Suck"/>
    <n v="1"/>
    <x v="1491"/>
    <s v="Color"/>
    <x v="1"/>
    <s v="English"/>
    <x v="0"/>
    <x v="1"/>
    <s v="Diedrich Bader"/>
    <s v="Jason Friedberg"/>
    <n v="759"/>
    <n v="2898"/>
    <n v="82"/>
    <n v="16000"/>
    <n v="3.5"/>
    <n v="122"/>
    <n v="82"/>
    <n v="36658108"/>
    <n v="20000000"/>
  </r>
  <r>
    <s v="Wall Street: Money Never Sleeps"/>
    <n v="1"/>
    <x v="1492"/>
    <s v="Color"/>
    <x v="2"/>
    <s v="English"/>
    <x v="0"/>
    <x v="1"/>
    <s v="Frank Langella"/>
    <s v="Oliver Stone"/>
    <n v="903"/>
    <n v="1579"/>
    <n v="0"/>
    <n v="13000"/>
    <n v="6.3"/>
    <n v="297"/>
    <n v="136"/>
    <n v="52474616"/>
    <n v="70000000"/>
  </r>
  <r>
    <s v="Why Did I Get Married Too?"/>
    <n v="1"/>
    <x v="1458"/>
    <s v="Color"/>
    <x v="1"/>
    <s v="English"/>
    <x v="0"/>
    <x v="1"/>
    <s v="Michael Jai White"/>
    <s v="Tyler Perry"/>
    <n v="2000"/>
    <n v="6657"/>
    <n v="0"/>
    <n v="0"/>
    <n v="4.4000000000000004"/>
    <n v="40"/>
    <n v="121"/>
    <n v="60072596"/>
    <n v="20000000"/>
  </r>
  <r>
    <s v="Wild Target"/>
    <n v="1"/>
    <x v="1493"/>
    <s v="Color"/>
    <x v="5"/>
    <s v="English"/>
    <x v="1"/>
    <x v="1"/>
    <s v="Rupert Grint"/>
    <s v="Jonathan Lynn"/>
    <n v="10000"/>
    <n v="11770"/>
    <n v="36"/>
    <n v="0"/>
    <n v="6.9"/>
    <n v="68"/>
    <n v="98"/>
    <n v="117190"/>
    <n v="8000000"/>
  </r>
  <r>
    <s v="Winter's Bone"/>
    <n v="1"/>
    <x v="1444"/>
    <s v="Color"/>
    <x v="2"/>
    <s v="English"/>
    <x v="0"/>
    <x v="2"/>
    <s v="Jennifer Lawrence"/>
    <s v="Debra Granik"/>
    <n v="34000"/>
    <n v="34446"/>
    <n v="81"/>
    <n v="20000"/>
    <n v="7.2"/>
    <n v="365"/>
    <n v="100"/>
    <n v="6531491"/>
    <n v="2000000"/>
  </r>
  <r>
    <s v="Yogi Bear"/>
    <n v="1"/>
    <x v="1494"/>
    <s v="Color"/>
    <x v="0"/>
    <s v="English"/>
    <x v="0"/>
    <x v="4"/>
    <s v="Justin Timberlake"/>
    <s v="Eric Brevig"/>
    <n v="3000"/>
    <n v="4394"/>
    <n v="40"/>
    <n v="0"/>
    <n v="4.5999999999999996"/>
    <n v="143"/>
    <n v="80"/>
    <n v="100169068"/>
    <n v="80000000"/>
  </r>
  <r>
    <s v="You Again"/>
    <n v="1"/>
    <x v="1449"/>
    <s v="Color"/>
    <x v="1"/>
    <s v="English"/>
    <x v="0"/>
    <x v="4"/>
    <s v="Jamie Lee Curtis"/>
    <s v="Andy Fickman"/>
    <n v="2000"/>
    <n v="4813"/>
    <n v="99"/>
    <n v="0"/>
    <n v="5.8"/>
    <n v="91"/>
    <n v="105"/>
    <n v="25677801"/>
    <n v="20000000"/>
  </r>
  <r>
    <s v="You Will Meet a Tall Dark Stranger"/>
    <n v="1"/>
    <x v="1495"/>
    <s v="Color"/>
    <x v="1"/>
    <s v="English"/>
    <x v="0"/>
    <x v="2"/>
    <s v="Anthony Hopkins"/>
    <s v="Woody Allen"/>
    <n v="12000"/>
    <n v="19310"/>
    <n v="11000"/>
    <n v="0"/>
    <n v="6.3"/>
    <n v="223"/>
    <n v="98"/>
    <n v="3247816"/>
    <n v="22000000"/>
  </r>
  <r>
    <s v="1911"/>
    <n v="1"/>
    <x v="1496"/>
    <s v="Color"/>
    <x v="5"/>
    <s v="Mandarin"/>
    <x v="19"/>
    <x v="2"/>
    <s v="Bingbing Li"/>
    <s v="Li Zhang"/>
    <n v="974"/>
    <n v="1887"/>
    <n v="0"/>
    <n v="0"/>
    <n v="6"/>
    <n v="63"/>
    <n v="121"/>
    <n v="127437"/>
    <n v="18000000"/>
  </r>
  <r>
    <s v="30 Minutes or Less"/>
    <n v="1"/>
    <x v="1497"/>
    <s v="Color"/>
    <x v="5"/>
    <s v="English"/>
    <x v="3"/>
    <x v="2"/>
    <s v="Bianca Kajlich"/>
    <s v="Ruben Fleischer"/>
    <n v="731"/>
    <n v="1987"/>
    <n v="181"/>
    <n v="0"/>
    <n v="6.1"/>
    <n v="220"/>
    <n v="83"/>
    <n v="37053924"/>
    <n v="28000000"/>
  </r>
  <r>
    <s v="5 Days of War"/>
    <n v="1"/>
    <x v="1498"/>
    <s v="Color"/>
    <x v="5"/>
    <s v="English"/>
    <x v="38"/>
    <x v="2"/>
    <s v="Richard Coyle"/>
    <s v="Renny Harlin"/>
    <n v="567"/>
    <n v="708"/>
    <n v="212"/>
    <n v="0"/>
    <n v="5.6"/>
    <n v="74"/>
    <n v="113"/>
    <n v="17149"/>
    <n v="20000000"/>
  </r>
  <r>
    <s v="50/50"/>
    <n v="1"/>
    <x v="1499"/>
    <s v="Color"/>
    <x v="1"/>
    <s v="English"/>
    <x v="0"/>
    <x v="2"/>
    <s v="Joseph Gordon-Levitt"/>
    <s v="Jonathan Levine"/>
    <n v="23000"/>
    <n v="39807"/>
    <n v="129"/>
    <n v="40000"/>
    <n v="7.7"/>
    <n v="327"/>
    <n v="100"/>
    <n v="34963967"/>
    <n v="8000000"/>
  </r>
  <r>
    <s v="A Better Life"/>
    <n v="1"/>
    <x v="1500"/>
    <s v="Color"/>
    <x v="2"/>
    <s v="English"/>
    <x v="0"/>
    <x v="1"/>
    <s v="DemiÃ¡n Bichir"/>
    <s v="Chris Weitz"/>
    <n v="749"/>
    <n v="2214"/>
    <n v="129"/>
    <n v="0"/>
    <n v="7.2"/>
    <n v="94"/>
    <n v="98"/>
    <n v="1754319"/>
    <n v="10000000"/>
  </r>
  <r>
    <s v="A Dangerous Method"/>
    <n v="1"/>
    <x v="1501"/>
    <s v="Color"/>
    <x v="6"/>
    <s v="English"/>
    <x v="1"/>
    <x v="2"/>
    <s v="Michael Fassbender"/>
    <s v="David Cronenberg"/>
    <n v="13000"/>
    <n v="23755"/>
    <n v="0"/>
    <n v="36000"/>
    <n v="6.5"/>
    <n v="345"/>
    <n v="99"/>
    <n v="5702083"/>
    <n v="15000000"/>
  </r>
  <r>
    <s v="A Separation"/>
    <n v="1"/>
    <x v="1502"/>
    <s v="Color"/>
    <x v="2"/>
    <s v="Persian"/>
    <x v="10"/>
    <x v="1"/>
    <s v="Shahab Hosseini"/>
    <s v="Asghar Farhadi"/>
    <n v="786"/>
    <n v="2501"/>
    <n v="0"/>
    <n v="48000"/>
    <n v="8.4"/>
    <n v="354"/>
    <n v="123"/>
    <n v="7098492"/>
    <n v="500000"/>
  </r>
  <r>
    <s v="A Very Harold &amp; Kumar 3D Christmas"/>
    <n v="1"/>
    <x v="1503"/>
    <s v="Color"/>
    <x v="0"/>
    <s v="English"/>
    <x v="0"/>
    <x v="2"/>
    <s v="Patton Oswalt"/>
    <s v="Todd Strauss-Schulson"/>
    <n v="786"/>
    <n v="2462"/>
    <n v="12"/>
    <n v="21000"/>
    <n v="6.3"/>
    <n v="161"/>
    <n v="90"/>
    <n v="35033759"/>
    <n v="19000000"/>
  </r>
  <r>
    <s v="Abduction"/>
    <n v="1"/>
    <x v="1504"/>
    <s v="Color"/>
    <x v="5"/>
    <s v="English"/>
    <x v="0"/>
    <x v="1"/>
    <s v="Ken Arnold"/>
    <s v="John Singleton"/>
    <n v="327"/>
    <n v="561"/>
    <n v="309"/>
    <n v="13000"/>
    <n v="5"/>
    <n v="180"/>
    <n v="106"/>
    <n v="28064226"/>
    <n v="35000000"/>
  </r>
  <r>
    <s v="Albert Nobbs"/>
    <n v="1"/>
    <x v="1505"/>
    <s v="Color"/>
    <x v="2"/>
    <s v="English"/>
    <x v="1"/>
    <x v="2"/>
    <s v="Mia Wasikowska"/>
    <s v="Rodrigo GarcÃ­a"/>
    <n v="3000"/>
    <n v="4370"/>
    <n v="127"/>
    <n v="0"/>
    <n v="6.7"/>
    <n v="222"/>
    <n v="113"/>
    <n v="3014541"/>
    <n v="8000000"/>
  </r>
  <r>
    <s v="Alvin and the Chipmunks: Chipwrecked"/>
    <n v="1"/>
    <x v="1506"/>
    <s v="Color"/>
    <x v="0"/>
    <s v="English"/>
    <x v="0"/>
    <x v="0"/>
    <s v="Amy Poehler"/>
    <s v="Mike Mitchell"/>
    <n v="1000"/>
    <n v="4073"/>
    <n v="31"/>
    <n v="0"/>
    <n v="4.4000000000000004"/>
    <n v="91"/>
    <n v="87"/>
    <n v="133103929"/>
    <n v="75000000"/>
  </r>
  <r>
    <s v="Anonymous"/>
    <n v="1"/>
    <x v="1507"/>
    <s v="Color"/>
    <x v="2"/>
    <s v="English"/>
    <x v="1"/>
    <x v="1"/>
    <s v="Vanessa Redgrave"/>
    <s v="Roland Emmerich"/>
    <n v="898"/>
    <n v="2452"/>
    <n v="776"/>
    <n v="15000"/>
    <n v="6.9"/>
    <n v="288"/>
    <n v="130"/>
    <n v="4463292"/>
    <n v="30000000"/>
  </r>
  <r>
    <s v="Another Earth"/>
    <n v="1"/>
    <x v="1508"/>
    <s v="Color"/>
    <x v="2"/>
    <s v="English"/>
    <x v="0"/>
    <x v="1"/>
    <s v="Robin Lord Taylor"/>
    <s v="Mike Cahill"/>
    <n v="574"/>
    <n v="1303"/>
    <n v="135"/>
    <n v="21000"/>
    <n v="7"/>
    <n v="242"/>
    <n v="92"/>
    <n v="1316074"/>
    <n v="100000"/>
  </r>
  <r>
    <s v="Apollo 18"/>
    <n v="1"/>
    <x v="1509"/>
    <s v="Color"/>
    <x v="4"/>
    <s v="English"/>
    <x v="0"/>
    <x v="1"/>
    <s v="Warren Christie"/>
    <s v="Gonzalo LÃ³pez-Gallego"/>
    <n v="520"/>
    <n v="1520"/>
    <n v="17"/>
    <n v="0"/>
    <n v="5.2"/>
    <n v="228"/>
    <n v="86"/>
    <n v="17683670"/>
    <n v="5000000"/>
  </r>
  <r>
    <s v="Arthur Christmas"/>
    <n v="1"/>
    <x v="1510"/>
    <s v="Color"/>
    <x v="0"/>
    <s v="English"/>
    <x v="1"/>
    <x v="4"/>
    <s v="Jim Broadbent"/>
    <s v="Sarah Smith"/>
    <n v="1000"/>
    <n v="2707"/>
    <n v="6"/>
    <n v="0"/>
    <n v="7.1"/>
    <n v="190"/>
    <n v="97"/>
    <n v="46440491"/>
    <n v="100000000"/>
  </r>
  <r>
    <s v="Attack the Block"/>
    <n v="1"/>
    <x v="1511"/>
    <s v="Color"/>
    <x v="5"/>
    <s v="English"/>
    <x v="1"/>
    <x v="2"/>
    <s v="John Boyega"/>
    <s v="Joe Cornish"/>
    <n v="1000"/>
    <n v="2011"/>
    <n v="115"/>
    <n v="18000"/>
    <n v="6.6"/>
    <n v="399"/>
    <n v="88"/>
    <n v="1024175"/>
    <n v="13000000"/>
  </r>
  <r>
    <s v="Bad Teacher"/>
    <n v="1"/>
    <x v="1512"/>
    <s v="Color"/>
    <x v="1"/>
    <s v="English"/>
    <x v="0"/>
    <x v="2"/>
    <s v="Justin Timberlake"/>
    <s v="Jake Kasdan"/>
    <n v="3000"/>
    <n v="5547"/>
    <n v="52"/>
    <n v="16000"/>
    <n v="5.7"/>
    <n v="286"/>
    <n v="97"/>
    <n v="100292856"/>
    <n v="20000000"/>
  </r>
  <r>
    <s v="Battle Los Angeles"/>
    <n v="1"/>
    <x v="1513"/>
    <s v="Color"/>
    <x v="5"/>
    <s v="English"/>
    <x v="0"/>
    <x v="1"/>
    <s v="Noel Fisher"/>
    <s v="Jonathan Liebesman"/>
    <n v="833"/>
    <n v="4001"/>
    <n v="473"/>
    <n v="25000"/>
    <n v="5.8"/>
    <n v="355"/>
    <n v="116"/>
    <n v="83552429"/>
    <n v="70000000"/>
  </r>
  <r>
    <s v="Beastly"/>
    <n v="1"/>
    <x v="1514"/>
    <s v="Color"/>
    <x v="2"/>
    <s v="English"/>
    <x v="0"/>
    <x v="1"/>
    <s v="Alex Pettyfer"/>
    <s v="Daniel Barnz"/>
    <n v="15000"/>
    <n v="17396"/>
    <n v="33"/>
    <n v="16000"/>
    <n v="5.6"/>
    <n v="148"/>
    <n v="86"/>
    <n v="27854896"/>
    <n v="17000000"/>
  </r>
  <r>
    <s v="Bernie"/>
    <n v="1"/>
    <x v="1515"/>
    <s v="Color"/>
    <x v="1"/>
    <s v="English"/>
    <x v="0"/>
    <x v="1"/>
    <s v="Matthew McConaughey"/>
    <s v="Richard Linklater"/>
    <n v="11000"/>
    <n v="11328"/>
    <n v="0"/>
    <n v="15000"/>
    <n v="6.8"/>
    <n v="231"/>
    <n v="99"/>
    <n v="9203192"/>
    <n v="5000000"/>
  </r>
  <r>
    <s v="Big Mommas: Like Father, Like Son"/>
    <n v="1"/>
    <x v="1516"/>
    <s v="Color"/>
    <x v="5"/>
    <s v="English"/>
    <x v="0"/>
    <x v="1"/>
    <s v="Brandon T. Jackson"/>
    <s v="John Whitesell"/>
    <n v="918"/>
    <n v="3500"/>
    <n v="14"/>
    <n v="0"/>
    <n v="4.4000000000000004"/>
    <n v="88"/>
    <n v="113"/>
    <n v="37911876"/>
    <n v="32000000"/>
  </r>
  <r>
    <s v="Bridesmaids"/>
    <n v="1"/>
    <x v="1517"/>
    <s v="Color"/>
    <x v="1"/>
    <s v="English"/>
    <x v="0"/>
    <x v="2"/>
    <s v="Matt Lucas"/>
    <s v="Paul Feig"/>
    <n v="722"/>
    <n v="3229"/>
    <n v="176"/>
    <n v="27000"/>
    <n v="6.8"/>
    <n v="371"/>
    <n v="131"/>
    <n v="169076745"/>
    <n v="32500000"/>
  </r>
  <r>
    <s v="Bucky Larson: Born to Be a Star"/>
    <n v="1"/>
    <x v="1518"/>
    <s v="Color"/>
    <x v="1"/>
    <s v="English"/>
    <x v="0"/>
    <x v="2"/>
    <s v="Don Johnson"/>
    <s v="Tom Brady"/>
    <n v="982"/>
    <n v="2603"/>
    <n v="105"/>
    <n v="0"/>
    <n v="3.3"/>
    <n v="49"/>
    <n v="97"/>
    <n v="2331318"/>
    <n v="10000000"/>
  </r>
  <r>
    <s v="Captain America: The First Avenger"/>
    <n v="1"/>
    <x v="1519"/>
    <s v="Color"/>
    <x v="5"/>
    <s v="English"/>
    <x v="0"/>
    <x v="1"/>
    <s v="Chris Evans"/>
    <s v="Joe Johnston"/>
    <n v="11000"/>
    <n v="19761"/>
    <n v="394"/>
    <n v="46000"/>
    <n v="6.9"/>
    <n v="510"/>
    <n v="124"/>
    <n v="176636816"/>
    <n v="140000000"/>
  </r>
  <r>
    <s v="Cars 2"/>
    <n v="1"/>
    <x v="1520"/>
    <s v="Color"/>
    <x v="0"/>
    <s v="English"/>
    <x v="0"/>
    <x v="0"/>
    <s v="Joe Mantegna"/>
    <s v="John Lasseter"/>
    <n v="1000"/>
    <n v="4482"/>
    <n v="487"/>
    <n v="10000"/>
    <n v="6.3"/>
    <n v="304"/>
    <n v="106"/>
    <n v="191450875"/>
    <n v="200000000"/>
  </r>
  <r>
    <s v="Colombiana"/>
    <n v="1"/>
    <x v="1521"/>
    <s v="Color"/>
    <x v="5"/>
    <s v="English"/>
    <x v="4"/>
    <x v="1"/>
    <s v="Jordi MollÃ "/>
    <s v="Olivier Megaton"/>
    <n v="877"/>
    <n v="3432"/>
    <n v="118"/>
    <n v="15000"/>
    <n v="6.4"/>
    <n v="201"/>
    <n v="112"/>
    <n v="36665854"/>
    <n v="40000000"/>
  </r>
  <r>
    <s v="Contagion"/>
    <n v="1"/>
    <x v="1522"/>
    <s v="Color"/>
    <x v="2"/>
    <s v="English"/>
    <x v="0"/>
    <x v="1"/>
    <s v="Matt Damon"/>
    <s v="Steven Soderbergh"/>
    <n v="13000"/>
    <n v="13634"/>
    <n v="0"/>
    <n v="42000"/>
    <n v="6.6"/>
    <n v="436"/>
    <n v="106"/>
    <n v="75638743"/>
    <n v="60000000"/>
  </r>
  <r>
    <s v="Courageous"/>
    <n v="1"/>
    <x v="1523"/>
    <s v="Color"/>
    <x v="2"/>
    <s v="English"/>
    <x v="0"/>
    <x v="1"/>
    <s v="Ben Davies"/>
    <s v="Alex Kendrick"/>
    <n v="690"/>
    <n v="2300"/>
    <n v="589"/>
    <n v="10000"/>
    <n v="7"/>
    <n v="34"/>
    <n v="129"/>
    <n v="34522221"/>
    <n v="2000000"/>
  </r>
  <r>
    <s v="Crazy, Stupid, Love."/>
    <n v="1"/>
    <x v="1524"/>
    <s v="Color"/>
    <x v="1"/>
    <s v="English"/>
    <x v="0"/>
    <x v="1"/>
    <s v="Ryan Gosling"/>
    <s v="Glenn Ficarra"/>
    <n v="33000"/>
    <n v="57426"/>
    <n v="43"/>
    <n v="44000"/>
    <n v="7.4"/>
    <n v="310"/>
    <n v="118"/>
    <n v="84244877"/>
    <n v="50000000"/>
  </r>
  <r>
    <s v="Diary of a Wimpy Kid: Rodrick Rules"/>
    <n v="1"/>
    <x v="1525"/>
    <s v="Color"/>
    <x v="1"/>
    <s v="English"/>
    <x v="0"/>
    <x v="4"/>
    <s v="Zachary Gordon"/>
    <s v="David Bowers"/>
    <n v="975"/>
    <n v="3567"/>
    <n v="42"/>
    <n v="0"/>
    <n v="6.6"/>
    <n v="103"/>
    <n v="99"/>
    <n v="52691009"/>
    <n v="21000000"/>
  </r>
  <r>
    <s v="Dolphin Tale"/>
    <n v="1"/>
    <x v="1526"/>
    <s v="Color"/>
    <x v="2"/>
    <s v="English"/>
    <x v="0"/>
    <x v="4"/>
    <s v="Morgan Freeman"/>
    <s v="Charles Martin Smith"/>
    <n v="11000"/>
    <n v="14209"/>
    <n v="188"/>
    <n v="0"/>
    <n v="6.9"/>
    <n v="131"/>
    <n v="113"/>
    <n v="72279690"/>
    <n v="37000000"/>
  </r>
  <r>
    <s v="Dream House"/>
    <n v="1"/>
    <x v="1527"/>
    <s v="Color"/>
    <x v="2"/>
    <s v="English"/>
    <x v="0"/>
    <x v="1"/>
    <s v="Naomi Watts"/>
    <s v="Jim Sheridan"/>
    <n v="6000"/>
    <n v="8018"/>
    <n v="260"/>
    <n v="0"/>
    <n v="6"/>
    <n v="174"/>
    <n v="84"/>
    <n v="21283440"/>
    <n v="55000000"/>
  </r>
  <r>
    <s v="Drive"/>
    <n v="1"/>
    <x v="1528"/>
    <s v="Color"/>
    <x v="3"/>
    <s v="English"/>
    <x v="0"/>
    <x v="2"/>
    <s v="Ryan Gosling"/>
    <s v="Nicolas Winding Refn"/>
    <n v="33000"/>
    <n v="34337"/>
    <n v="0"/>
    <n v="81000"/>
    <n v="7.8"/>
    <n v="676"/>
    <n v="100"/>
    <n v="35054909"/>
    <n v="15000000"/>
  </r>
  <r>
    <s v="Drive Angry"/>
    <n v="1"/>
    <x v="1529"/>
    <s v="Color"/>
    <x v="5"/>
    <s v="English"/>
    <x v="0"/>
    <x v="2"/>
    <s v="Nicolas Cage"/>
    <s v="Patrick Lussier"/>
    <n v="12000"/>
    <n v="16481"/>
    <n v="71"/>
    <n v="15000"/>
    <n v="5.5"/>
    <n v="296"/>
    <n v="104"/>
    <n v="10706786"/>
    <n v="50000000"/>
  </r>
  <r>
    <s v="Extremely Loud &amp; Incredibly Close"/>
    <n v="1"/>
    <x v="1530"/>
    <s v="Color"/>
    <x v="0"/>
    <s v="English"/>
    <x v="0"/>
    <x v="1"/>
    <s v="Tom Hanks"/>
    <s v="Stephen Daldry"/>
    <n v="15000"/>
    <n v="15595"/>
    <n v="335"/>
    <n v="39000"/>
    <n v="6.9"/>
    <n v="283"/>
    <n v="129"/>
    <n v="31836745"/>
    <n v="40000000"/>
  </r>
  <r>
    <s v="Fast Five"/>
    <n v="1"/>
    <x v="1531"/>
    <s v="Color"/>
    <x v="5"/>
    <s v="English"/>
    <x v="0"/>
    <x v="1"/>
    <s v="Paul Walker"/>
    <s v="Justin Lin"/>
    <n v="23000"/>
    <n v="55345"/>
    <n v="681"/>
    <n v="54000"/>
    <n v="7.3"/>
    <n v="342"/>
    <n v="132"/>
    <n v="209805005"/>
    <n v="125000000"/>
  </r>
  <r>
    <s v="Final Destination 5"/>
    <n v="1"/>
    <x v="1518"/>
    <s v="Color"/>
    <x v="4"/>
    <s v="English"/>
    <x v="0"/>
    <x v="2"/>
    <s v="Emma Bell"/>
    <s v="Steven Quale"/>
    <n v="703"/>
    <n v="3074"/>
    <n v="77"/>
    <n v="20000"/>
    <n v="5.9"/>
    <n v="277"/>
    <n v="92"/>
    <n v="42575718"/>
    <n v="40000000"/>
  </r>
  <r>
    <s v="Fort McCoy"/>
    <n v="1"/>
    <x v="1532"/>
    <s v="Color"/>
    <x v="2"/>
    <s v="English"/>
    <x v="0"/>
    <x v="2"/>
    <s v="Johnny Pacar"/>
    <s v="Kate Connor"/>
    <n v="1000"/>
    <n v="4374"/>
    <n v="27"/>
    <n v="348"/>
    <n v="5.9"/>
    <n v="8"/>
    <n v="100"/>
    <n v="73678"/>
    <n v="3000000"/>
  </r>
  <r>
    <s v="Friends with Benefits"/>
    <n v="1"/>
    <x v="1533"/>
    <s v="Color"/>
    <x v="1"/>
    <s v="English"/>
    <x v="0"/>
    <x v="2"/>
    <s v="Mila Kunis"/>
    <s v="Will Gluck"/>
    <n v="15000"/>
    <n v="20956"/>
    <n v="87"/>
    <n v="41000"/>
    <n v="6.6"/>
    <n v="238"/>
    <n v="109"/>
    <n v="55802754"/>
    <n v="35000000"/>
  </r>
  <r>
    <s v="Fright Night"/>
    <n v="1"/>
    <x v="1534"/>
    <s v="Color"/>
    <x v="1"/>
    <s v="English"/>
    <x v="0"/>
    <x v="2"/>
    <s v="Grace Phipps"/>
    <s v="Craig Gillespie"/>
    <n v="596"/>
    <n v="1393"/>
    <n v="44"/>
    <n v="23000"/>
    <n v="6.4"/>
    <n v="358"/>
    <n v="106"/>
    <n v="18298649"/>
    <n v="30000000"/>
  </r>
  <r>
    <s v="Ghost Rider: Spirit of Vengeance"/>
    <n v="1"/>
    <x v="1535"/>
    <s v="Color"/>
    <x v="5"/>
    <s v="English"/>
    <x v="0"/>
    <x v="1"/>
    <s v="Nicolas Cage"/>
    <s v="Mark Neveldine"/>
    <n v="12000"/>
    <n v="16121"/>
    <n v="83"/>
    <n v="18000"/>
    <n v="4.3"/>
    <n v="287"/>
    <n v="96"/>
    <n v="51774002"/>
    <n v="57000000"/>
  </r>
  <r>
    <s v="Glee: The 3D Concert Movie"/>
    <n v="1"/>
    <x v="1536"/>
    <s v="Color"/>
    <x v="9"/>
    <s v="English"/>
    <x v="0"/>
    <x v="4"/>
    <s v="Lea Michele"/>
    <s v="Kevin Tancharoen"/>
    <n v="2000"/>
    <n v="4617"/>
    <n v="64"/>
    <n v="0"/>
    <n v="5.4"/>
    <n v="67"/>
    <n v="84"/>
    <n v="11860839"/>
    <n v="9000000"/>
  </r>
  <r>
    <s v="Go for It!"/>
    <n v="1"/>
    <x v="1537"/>
    <s v="Color"/>
    <x v="2"/>
    <s v="English"/>
    <x v="0"/>
    <x v="1"/>
    <s v="Jossara Jinaro"/>
    <s v="Carmen Marron"/>
    <n v="847"/>
    <n v="1668"/>
    <n v="29"/>
    <n v="566"/>
    <n v="3.9"/>
    <n v="8"/>
    <n v="105"/>
    <n v="178739"/>
    <n v="2450000"/>
  </r>
  <r>
    <s v="Green Lantern"/>
    <n v="1"/>
    <x v="1538"/>
    <s v="Color"/>
    <x v="5"/>
    <s v="English"/>
    <x v="0"/>
    <x v="1"/>
    <s v="Ryan Reynolds"/>
    <s v="Martin Campbell"/>
    <n v="16000"/>
    <n v="17657"/>
    <n v="258"/>
    <n v="24000"/>
    <n v="5.6"/>
    <n v="436"/>
    <n v="123"/>
    <n v="116593191"/>
    <n v="200000000"/>
  </r>
  <r>
    <s v="Hall Pass"/>
    <n v="1"/>
    <x v="1539"/>
    <s v="Color"/>
    <x v="1"/>
    <s v="English"/>
    <x v="0"/>
    <x v="2"/>
    <s v="Jenna Fischer"/>
    <s v="Bobby Farrelly"/>
    <n v="966"/>
    <n v="3393"/>
    <n v="101"/>
    <n v="10000"/>
    <n v="5.9"/>
    <n v="237"/>
    <n v="111"/>
    <n v="45045037"/>
    <n v="36000000"/>
  </r>
  <r>
    <s v="Hanna"/>
    <n v="1"/>
    <x v="1540"/>
    <s v="Color"/>
    <x v="5"/>
    <s v="English"/>
    <x v="0"/>
    <x v="1"/>
    <s v="Jessica Barden"/>
    <s v="Joe Wright"/>
    <n v="157"/>
    <n v="257"/>
    <n v="456"/>
    <n v="38000"/>
    <n v="6.8"/>
    <n v="417"/>
    <n v="111"/>
    <n v="40247512"/>
    <n v="30000000"/>
  </r>
  <r>
    <s v="Happy Feet 2"/>
    <n v="1"/>
    <x v="1541"/>
    <s v="Color"/>
    <x v="8"/>
    <s v="English"/>
    <x v="9"/>
    <x v="4"/>
    <s v="Robin Williams"/>
    <s v="George Miller"/>
    <n v="49000"/>
    <n v="62644"/>
    <n v="750"/>
    <n v="0"/>
    <n v="5.9"/>
    <n v="156"/>
    <n v="100"/>
    <n v="63992328"/>
    <n v="135000000"/>
  </r>
  <r>
    <s v="Haywire"/>
    <n v="1"/>
    <x v="1542"/>
    <s v="Color"/>
    <x v="5"/>
    <s v="English"/>
    <x v="24"/>
    <x v="2"/>
    <s v="Channing Tatum"/>
    <s v="Steven Soderbergh"/>
    <n v="17000"/>
    <n v="31187"/>
    <n v="0"/>
    <n v="0"/>
    <n v="5.8"/>
    <n v="394"/>
    <n v="93"/>
    <n v="18934858"/>
    <n v="23000000"/>
  </r>
  <r>
    <s v="Headhunters"/>
    <n v="1"/>
    <x v="1543"/>
    <s v="Color"/>
    <x v="3"/>
    <s v="Norwegian"/>
    <x v="11"/>
    <x v="2"/>
    <s v="Aksel Hennie"/>
    <s v="Morten Tyldum"/>
    <n v="286"/>
    <n v="385"/>
    <n v="77"/>
    <n v="23000"/>
    <n v="7.6"/>
    <n v="284"/>
    <n v="100"/>
    <n v="1196752"/>
    <n v="30300000"/>
  </r>
  <r>
    <s v="Hobo with a Shotgun"/>
    <n v="1"/>
    <x v="1544"/>
    <s v="Color"/>
    <x v="5"/>
    <s v="English"/>
    <x v="12"/>
    <x v="6"/>
    <s v="Gregory Smith"/>
    <s v="Jason Eisener"/>
    <n v="694"/>
    <n v="1249"/>
    <n v="59"/>
    <n v="37000"/>
    <n v="6.1"/>
    <n v="272"/>
    <n v="86"/>
    <n v="703002"/>
    <n v="3000000"/>
  </r>
  <r>
    <s v="Hoodwinked Too! Hood vs. Evil"/>
    <n v="1"/>
    <x v="1545"/>
    <s v="Color"/>
    <x v="8"/>
    <s v="English"/>
    <x v="0"/>
    <x v="4"/>
    <s v="Amy Poehler"/>
    <s v="Mike Disa"/>
    <n v="1000"/>
    <n v="5393"/>
    <n v="6"/>
    <n v="0"/>
    <n v="4.8"/>
    <n v="77"/>
    <n v="86"/>
    <n v="10134754"/>
    <n v="30000000"/>
  </r>
  <r>
    <s v="Hop"/>
    <n v="1"/>
    <x v="1546"/>
    <s v="Color"/>
    <x v="0"/>
    <s v="English"/>
    <x v="0"/>
    <x v="4"/>
    <s v="Gary Cole"/>
    <s v="Tim Hill"/>
    <n v="989"/>
    <n v="2558"/>
    <n v="25"/>
    <n v="0"/>
    <n v="5.5"/>
    <n v="156"/>
    <n v="95"/>
    <n v="108012170"/>
    <n v="63000000"/>
  </r>
  <r>
    <s v="Horrible Bosses"/>
    <n v="1"/>
    <x v="1547"/>
    <s v="Color"/>
    <x v="1"/>
    <s v="English"/>
    <x v="0"/>
    <x v="2"/>
    <s v="Kevin Spacey"/>
    <s v="Seth Gordon"/>
    <n v="18000"/>
    <n v="18669"/>
    <n v="91"/>
    <n v="31000"/>
    <n v="6.9"/>
    <n v="340"/>
    <n v="106"/>
    <n v="117528646"/>
    <n v="35000000"/>
  </r>
  <r>
    <s v="Hugo"/>
    <n v="1"/>
    <x v="1548"/>
    <s v="Color"/>
    <x v="0"/>
    <s v="English"/>
    <x v="0"/>
    <x v="4"/>
    <s v="ChloÃ« Grace Moretz"/>
    <s v="Martin Scorsese"/>
    <n v="17000"/>
    <n v="36017"/>
    <n v="17000"/>
    <n v="42000"/>
    <n v="7.5"/>
    <n v="682"/>
    <n v="126"/>
    <n v="73820094"/>
    <n v="170000000"/>
  </r>
  <r>
    <s v="I Am Number Four"/>
    <n v="1"/>
    <x v="1549"/>
    <s v="Color"/>
    <x v="5"/>
    <s v="English"/>
    <x v="0"/>
    <x v="1"/>
    <s v="Alex Pettyfer"/>
    <s v="D.J. Caruso"/>
    <n v="15000"/>
    <n v="15608"/>
    <n v="154"/>
    <n v="27000"/>
    <n v="6.1"/>
    <n v="288"/>
    <n v="109"/>
    <n v="55092830"/>
    <n v="60000000"/>
  </r>
  <r>
    <s v="I Don't Know How She Does It"/>
    <n v="1"/>
    <x v="1518"/>
    <s v="Color"/>
    <x v="1"/>
    <s v="English"/>
    <x v="0"/>
    <x v="1"/>
    <s v="Olivia Munn"/>
    <s v="Douglas McGrath"/>
    <n v="2000"/>
    <n v="5470"/>
    <n v="41"/>
    <n v="0"/>
    <n v="4.9000000000000004"/>
    <n v="169"/>
    <n v="89"/>
    <n v="9639242"/>
    <n v="24000000"/>
  </r>
  <r>
    <s v="Immortals"/>
    <n v="1"/>
    <x v="1550"/>
    <s v="Color"/>
    <x v="5"/>
    <s v="English"/>
    <x v="0"/>
    <x v="2"/>
    <s v="Henry Cavill"/>
    <s v="Tarsem Singh"/>
    <n v="15000"/>
    <n v="16691"/>
    <n v="763"/>
    <n v="30000"/>
    <n v="6.1"/>
    <n v="284"/>
    <n v="110"/>
    <n v="83503161"/>
    <n v="75000000"/>
  </r>
  <r>
    <s v="In the Land of Blood and Honey"/>
    <n v="1"/>
    <x v="1550"/>
    <s v="Color"/>
    <x v="2"/>
    <s v="Bosnian"/>
    <x v="0"/>
    <x v="2"/>
    <s v="Jelena Jovanova"/>
    <s v="Angelina Jolie Pitt"/>
    <n v="306"/>
    <n v="796"/>
    <n v="11000"/>
    <n v="0"/>
    <n v="4.3"/>
    <n v="110"/>
    <n v="127"/>
    <n v="301305"/>
    <n v="13000000"/>
  </r>
  <r>
    <s v="In Time"/>
    <n v="1"/>
    <x v="1551"/>
    <s v="Color"/>
    <x v="5"/>
    <s v="English"/>
    <x v="0"/>
    <x v="1"/>
    <s v="Matt Bomer"/>
    <s v="Andrew Niccol"/>
    <n v="20000"/>
    <n v="34011"/>
    <n v="487"/>
    <n v="52000"/>
    <n v="6.7"/>
    <n v="360"/>
    <n v="109"/>
    <n v="37553932"/>
    <n v="40000000"/>
  </r>
  <r>
    <s v="J. Edgar"/>
    <n v="1"/>
    <x v="1552"/>
    <s v="Color"/>
    <x v="6"/>
    <s v="English"/>
    <x v="0"/>
    <x v="2"/>
    <s v="Leonardo DiCaprio"/>
    <s v="Clint Eastwood"/>
    <n v="29000"/>
    <n v="36258"/>
    <n v="16000"/>
    <n v="16000"/>
    <n v="6.6"/>
    <n v="392"/>
    <n v="137"/>
    <n v="37304950"/>
    <n v="35000000"/>
  </r>
  <r>
    <s v="Jack and Jill"/>
    <n v="1"/>
    <x v="1553"/>
    <s v="Color"/>
    <x v="1"/>
    <s v="English"/>
    <x v="0"/>
    <x v="4"/>
    <s v="Al Pacino"/>
    <s v="Dennis Dugan"/>
    <n v="14000"/>
    <n v="27405"/>
    <n v="221"/>
    <n v="0"/>
    <n v="3.4"/>
    <n v="156"/>
    <n v="91"/>
    <n v="74158157"/>
    <n v="79000000"/>
  </r>
  <r>
    <s v="Jeff, Who Lives at Home"/>
    <n v="1"/>
    <x v="1554"/>
    <s v="Color"/>
    <x v="1"/>
    <s v="English"/>
    <x v="0"/>
    <x v="2"/>
    <s v="Judy Greer"/>
    <s v="Jay Duplass"/>
    <n v="2000"/>
    <n v="3374"/>
    <n v="157"/>
    <n v="0"/>
    <n v="6.5"/>
    <n v="182"/>
    <n v="83"/>
    <n v="4244155"/>
    <n v="10000000"/>
  </r>
  <r>
    <s v="Johnny English Reborn"/>
    <n v="1"/>
    <x v="1555"/>
    <s v="Color"/>
    <x v="5"/>
    <s v="English"/>
    <x v="0"/>
    <x v="4"/>
    <s v="Daniel Kaluuya"/>
    <s v="Oliver Parker"/>
    <n v="219"/>
    <n v="661"/>
    <n v="32"/>
    <n v="17000"/>
    <n v="6.3"/>
    <n v="152"/>
    <n v="101"/>
    <n v="8129455"/>
    <n v="45000000"/>
  </r>
  <r>
    <s v="Jumping the Broom"/>
    <n v="1"/>
    <x v="1556"/>
    <s v="Color"/>
    <x v="1"/>
    <s v="English"/>
    <x v="0"/>
    <x v="1"/>
    <s v="Gary Dourdan"/>
    <s v="Salim Akil"/>
    <n v="1000"/>
    <n v="5959"/>
    <n v="70"/>
    <n v="0"/>
    <n v="5.7"/>
    <n v="52"/>
    <n v="112"/>
    <n v="37295394"/>
    <n v="6600000"/>
  </r>
  <r>
    <s v="Just Go with It"/>
    <n v="1"/>
    <x v="1557"/>
    <s v="Color"/>
    <x v="1"/>
    <s v="English"/>
    <x v="0"/>
    <x v="1"/>
    <s v="Adam Sandler"/>
    <s v="Dennis Dugan"/>
    <n v="11000"/>
    <n v="16325"/>
    <n v="221"/>
    <n v="19000"/>
    <n v="6.4"/>
    <n v="204"/>
    <n v="117"/>
    <n v="103028109"/>
    <n v="80000000"/>
  </r>
  <r>
    <s v="Justin Bieber: Never Say Never"/>
    <n v="1"/>
    <x v="1558"/>
    <s v="Color"/>
    <x v="9"/>
    <s v="English"/>
    <x v="0"/>
    <x v="0"/>
    <s v="Usher Raymond"/>
    <s v="Jon M. Chu"/>
    <n v="569"/>
    <n v="714"/>
    <n v="209"/>
    <n v="62000"/>
    <n v="1.6"/>
    <n v="84"/>
    <n v="115"/>
    <n v="73000942"/>
    <n v="13000000"/>
  </r>
  <r>
    <s v="Kill List"/>
    <n v="1"/>
    <x v="1523"/>
    <s v="Color"/>
    <x v="3"/>
    <s v="English"/>
    <x v="1"/>
    <x v="6"/>
    <s v="MyAnna Buring"/>
    <s v="Ben Wheatley"/>
    <n v="513"/>
    <n v="1269"/>
    <n v="214"/>
    <n v="0"/>
    <n v="6.3"/>
    <n v="255"/>
    <n v="95"/>
    <n v="26297"/>
    <n v="500000"/>
  </r>
  <r>
    <s v="Killer Elite"/>
    <n v="1"/>
    <x v="1559"/>
    <s v="Color"/>
    <x v="5"/>
    <s v="English"/>
    <x v="1"/>
    <x v="2"/>
    <s v="Jason Statham"/>
    <s v="Gary McKendry"/>
    <n v="26000"/>
    <n v="49608"/>
    <n v="5"/>
    <n v="17000"/>
    <n v="6.5"/>
    <n v="189"/>
    <n v="116"/>
    <n v="25093607"/>
    <n v="35000000"/>
  </r>
  <r>
    <s v="Killer Joe"/>
    <n v="1"/>
    <x v="1526"/>
    <s v="Color"/>
    <x v="3"/>
    <s v="English"/>
    <x v="0"/>
    <x v="2"/>
    <s v="Matthew McConaughey"/>
    <s v="William Friedkin"/>
    <n v="11000"/>
    <n v="11853"/>
    <n v="607"/>
    <n v="12000"/>
    <n v="6.7"/>
    <n v="376"/>
    <n v="98"/>
    <n v="1987762"/>
    <n v="11000000"/>
  </r>
  <r>
    <s v="Kung Fu Panda 2"/>
    <n v="1"/>
    <x v="1504"/>
    <s v="Color"/>
    <x v="5"/>
    <s v="English"/>
    <x v="0"/>
    <x v="4"/>
    <s v="Angelina Jolie Pitt"/>
    <s v="Jennifer Yuh Nelson"/>
    <n v="11000"/>
    <n v="21015"/>
    <n v="90"/>
    <n v="20000"/>
    <n v="7.3"/>
    <n v="284"/>
    <n v="90"/>
    <n v="165230261"/>
    <n v="150000000"/>
  </r>
  <r>
    <s v="L!fe Happens"/>
    <n v="1"/>
    <x v="1560"/>
    <s v="Color"/>
    <x v="1"/>
    <s v="English"/>
    <x v="0"/>
    <x v="2"/>
    <s v="Justin Kirk"/>
    <s v="Kat Coiro"/>
    <n v="945"/>
    <n v="2924"/>
    <n v="28"/>
    <n v="995"/>
    <n v="5.7"/>
    <n v="18"/>
    <n v="100"/>
    <n v="20186"/>
    <n v="930000"/>
  </r>
  <r>
    <s v="Larry Crowne"/>
    <n v="1"/>
    <x v="1561"/>
    <s v="Color"/>
    <x v="1"/>
    <s v="English"/>
    <x v="0"/>
    <x v="1"/>
    <s v="Tom Hanks"/>
    <s v="Tom Hanks"/>
    <n v="15000"/>
    <n v="16827"/>
    <n v="15000"/>
    <n v="0"/>
    <n v="6.1"/>
    <n v="218"/>
    <n v="98"/>
    <n v="35565975"/>
    <n v="30000000"/>
  </r>
  <r>
    <s v="Le Havre"/>
    <n v="1"/>
    <x v="1562"/>
    <s v="Color"/>
    <x v="1"/>
    <s v="French"/>
    <x v="39"/>
    <x v="6"/>
    <s v="Jean-Pierre LÃ©aud"/>
    <s v="Aki KaurismÃ¤ki"/>
    <n v="232"/>
    <n v="391"/>
    <n v="592"/>
    <n v="0"/>
    <n v="7.2"/>
    <n v="205"/>
    <n v="93"/>
    <n v="611709"/>
    <n v="3850000"/>
  </r>
  <r>
    <s v="Like Crazy"/>
    <n v="1"/>
    <x v="1563"/>
    <s v="Color"/>
    <x v="2"/>
    <s v="English"/>
    <x v="0"/>
    <x v="1"/>
    <s v="Jennifer Lawrence"/>
    <s v="Drake Doremus"/>
    <n v="34000"/>
    <n v="34983"/>
    <n v="52"/>
    <n v="12000"/>
    <n v="6.7"/>
    <n v="206"/>
    <n v="90"/>
    <n v="3388210"/>
    <n v="250000"/>
  </r>
  <r>
    <s v="Machine Gun Preacher"/>
    <n v="1"/>
    <x v="1564"/>
    <s v="Color"/>
    <x v="5"/>
    <s v="English"/>
    <x v="0"/>
    <x v="2"/>
    <s v="Gerard Butler"/>
    <s v="Marc Forster"/>
    <n v="18000"/>
    <n v="19620"/>
    <n v="395"/>
    <n v="21000"/>
    <n v="6.8"/>
    <n v="134"/>
    <n v="129"/>
    <n v="537580"/>
    <n v="30000000"/>
  </r>
  <r>
    <s v="Margaret"/>
    <n v="1"/>
    <x v="1565"/>
    <s v="Color"/>
    <x v="2"/>
    <s v="English"/>
    <x v="0"/>
    <x v="2"/>
    <s v="Matt Damon"/>
    <s v="Kenneth Lonergan"/>
    <n v="13000"/>
    <n v="14638"/>
    <n v="50"/>
    <n v="0"/>
    <n v="6.5"/>
    <n v="116"/>
    <n v="186"/>
    <n v="46495"/>
    <n v="14000000"/>
  </r>
  <r>
    <s v="Margin Call"/>
    <n v="1"/>
    <x v="1566"/>
    <s v="Color"/>
    <x v="6"/>
    <s v="English"/>
    <x v="0"/>
    <x v="2"/>
    <s v="Kevin Spacey"/>
    <s v="J.C. Chandor"/>
    <n v="18000"/>
    <n v="22834"/>
    <n v="78"/>
    <n v="21000"/>
    <n v="7.1"/>
    <n v="290"/>
    <n v="107"/>
    <n v="5354039"/>
    <n v="3500000"/>
  </r>
  <r>
    <s v="Mars Needs Moms"/>
    <n v="1"/>
    <x v="1567"/>
    <s v="Color"/>
    <x v="5"/>
    <s v="English"/>
    <x v="0"/>
    <x v="4"/>
    <s v="Elisabeth Harnois"/>
    <s v="Simon Wells"/>
    <n v="921"/>
    <n v="2652"/>
    <n v="25"/>
    <n v="0"/>
    <n v="5.4"/>
    <n v="132"/>
    <n v="88"/>
    <n v="21379315"/>
    <n v="150000000"/>
  </r>
  <r>
    <s v="Melancholia"/>
    <n v="1"/>
    <x v="1559"/>
    <s v="Color"/>
    <x v="2"/>
    <s v="English"/>
    <x v="6"/>
    <x v="2"/>
    <s v="Alexander SkarsgÃ¥rd"/>
    <s v="Lars von Trier"/>
    <n v="10000"/>
    <n v="15835"/>
    <n v="3000"/>
    <n v="50000"/>
    <n v="7.1"/>
    <n v="439"/>
    <n v="130"/>
    <n v="3029870"/>
    <n v="7400000"/>
  </r>
  <r>
    <s v="Midnight in Paris"/>
    <n v="1"/>
    <x v="1568"/>
    <s v="Color"/>
    <x v="1"/>
    <s v="English"/>
    <x v="20"/>
    <x v="1"/>
    <s v="Kurt Fuller"/>
    <s v="Woody Allen"/>
    <n v="617"/>
    <n v="1289"/>
    <n v="11000"/>
    <n v="78000"/>
    <n v="7.7"/>
    <n v="487"/>
    <n v="94"/>
    <n v="56816662"/>
    <n v="17000000"/>
  </r>
  <r>
    <s v="Mission: Impossible - Ghost Protocol"/>
    <n v="1"/>
    <x v="1569"/>
    <s v="Color"/>
    <x v="5"/>
    <s v="English"/>
    <x v="0"/>
    <x v="1"/>
    <s v="Tom Cruise"/>
    <s v="Brad Bird"/>
    <n v="10000"/>
    <n v="21768"/>
    <n v="663"/>
    <n v="35000"/>
    <n v="7.4"/>
    <n v="432"/>
    <n v="133"/>
    <n v="209364921"/>
    <n v="145000000"/>
  </r>
  <r>
    <s v="Moneyball"/>
    <n v="1"/>
    <x v="1570"/>
    <s v="Color"/>
    <x v="6"/>
    <s v="English"/>
    <x v="0"/>
    <x v="1"/>
    <s v="Philip Seymour Hoffman"/>
    <s v="Bennett Miller"/>
    <n v="22000"/>
    <n v="53094"/>
    <n v="152"/>
    <n v="27000"/>
    <n v="7.6"/>
    <n v="419"/>
    <n v="133"/>
    <n v="75605492"/>
    <n v="50000000"/>
  </r>
  <r>
    <s v="Monte Carlo"/>
    <n v="1"/>
    <x v="1571"/>
    <s v="Color"/>
    <x v="0"/>
    <s v="English"/>
    <x v="30"/>
    <x v="4"/>
    <s v="Leighton Meester"/>
    <s v="Thomas Bezucha"/>
    <n v="3000"/>
    <n v="4257"/>
    <n v="15"/>
    <n v="6000"/>
    <n v="5.8"/>
    <n v="94"/>
    <n v="109"/>
    <n v="23179303"/>
    <n v="20000000"/>
  </r>
  <r>
    <s v="Mr. Popper's Penguins"/>
    <n v="1"/>
    <x v="1572"/>
    <s v="Color"/>
    <x v="1"/>
    <s v="English"/>
    <x v="0"/>
    <x v="4"/>
    <s v="Madeline Carroll"/>
    <s v="Mark Waters"/>
    <n v="1000"/>
    <n v="2820"/>
    <n v="70"/>
    <n v="14000"/>
    <n v="6"/>
    <n v="189"/>
    <n v="94"/>
    <n v="68218041"/>
    <n v="55000000"/>
  </r>
  <r>
    <s v="My Week with Marilyn"/>
    <n v="1"/>
    <x v="1499"/>
    <s v="Color"/>
    <x v="6"/>
    <s v="English"/>
    <x v="1"/>
    <x v="2"/>
    <s v="Eddie Redmayne"/>
    <s v="Simon Curtis"/>
    <n v="13000"/>
    <n v="17204"/>
    <n v="64"/>
    <n v="17000"/>
    <n v="7"/>
    <n v="386"/>
    <n v="99"/>
    <n v="14597405"/>
    <n v="6400000"/>
  </r>
  <r>
    <s v="New Year's Eve"/>
    <n v="1"/>
    <x v="1573"/>
    <s v="Color"/>
    <x v="1"/>
    <s v="English"/>
    <x v="0"/>
    <x v="1"/>
    <s v="Robert De Niro"/>
    <s v="Garry Marshall"/>
    <n v="22000"/>
    <n v="23456"/>
    <n v="0"/>
    <n v="20000"/>
    <n v="5.7"/>
    <n v="200"/>
    <n v="113"/>
    <n v="54540525"/>
    <n v="56000000"/>
  </r>
  <r>
    <s v="Newlyweds"/>
    <n v="1"/>
    <x v="1535"/>
    <s v="Color"/>
    <x v="1"/>
    <s v="English"/>
    <x v="0"/>
    <x v="6"/>
    <s v="Kerry BishÃ©"/>
    <s v="Edward Burns"/>
    <n v="296"/>
    <n v="690"/>
    <n v="0"/>
    <n v="413"/>
    <n v="6.4"/>
    <n v="14"/>
    <n v="95"/>
    <n v="4584"/>
    <n v="9000"/>
  </r>
  <r>
    <s v="No Strings Attached"/>
    <n v="1"/>
    <x v="1535"/>
    <s v="Color"/>
    <x v="1"/>
    <s v="English"/>
    <x v="0"/>
    <x v="2"/>
    <s v="Natalie Portman"/>
    <s v="Ivan Reitman"/>
    <n v="20000"/>
    <n v="22739"/>
    <n v="425"/>
    <n v="24000"/>
    <n v="6.2"/>
    <n v="245"/>
    <n v="108"/>
    <n v="70625986"/>
    <n v="25000000"/>
  </r>
  <r>
    <s v="One Day"/>
    <n v="1"/>
    <x v="1574"/>
    <s v="Color"/>
    <x v="2"/>
    <s v="English"/>
    <x v="0"/>
    <x v="1"/>
    <s v="Anne Hathaway"/>
    <s v="Lone Scherfig"/>
    <n v="11000"/>
    <n v="17627"/>
    <n v="92"/>
    <n v="49000"/>
    <n v="7"/>
    <n v="221"/>
    <n v="107"/>
    <n v="13766014"/>
    <n v="15000000"/>
  </r>
  <r>
    <s v="Our Idiot Brother"/>
    <n v="1"/>
    <x v="1575"/>
    <s v="Color"/>
    <x v="1"/>
    <s v="English"/>
    <x v="0"/>
    <x v="2"/>
    <s v="Zooey Deschanel"/>
    <s v="Jesse Peretz"/>
    <n v="11000"/>
    <n v="15710"/>
    <n v="37"/>
    <n v="11000"/>
    <n v="6.4"/>
    <n v="179"/>
    <n v="90"/>
    <n v="24809547"/>
    <n v="5000000"/>
  </r>
  <r>
    <s v="Paranormal Activity 3"/>
    <n v="1"/>
    <x v="1546"/>
    <s v="Color"/>
    <x v="4"/>
    <s v="English"/>
    <x v="0"/>
    <x v="2"/>
    <s v="Johanna Braddy"/>
    <s v="Henry Joost"/>
    <n v="581"/>
    <n v="2371"/>
    <n v="24"/>
    <n v="24000"/>
    <n v="5.8"/>
    <n v="251"/>
    <n v="94"/>
    <n v="104007828"/>
    <n v="5000000"/>
  </r>
  <r>
    <s v="Paul"/>
    <n v="1"/>
    <x v="1576"/>
    <s v="Color"/>
    <x v="0"/>
    <s v="English"/>
    <x v="0"/>
    <x v="2"/>
    <s v="Bobby Lee"/>
    <s v="Greg Mottola"/>
    <n v="176"/>
    <n v="390"/>
    <n v="99"/>
    <n v="42000"/>
    <n v="7"/>
    <n v="342"/>
    <n v="109"/>
    <n v="37371385"/>
    <n v="40000000"/>
  </r>
  <r>
    <s v="Pink Ribbons, Inc."/>
    <n v="1"/>
    <x v="1577"/>
    <s v="Color"/>
    <x v="9"/>
    <s v="English"/>
    <x v="12"/>
    <x v="6"/>
    <m/>
    <s v="LÃ©a Pool"/>
    <m/>
    <n v="0"/>
    <n v="4"/>
    <n v="5000"/>
    <n v="7.4"/>
    <n v="23"/>
    <n v="97"/>
    <n v="24784"/>
    <n v="1200000"/>
  </r>
  <r>
    <s v="Pirates of the Caribbean: On Stranger Tides"/>
    <n v="1"/>
    <x v="1578"/>
    <s v="Color"/>
    <x v="5"/>
    <s v="English"/>
    <x v="0"/>
    <x v="1"/>
    <s v="Johnny Depp"/>
    <s v="Rob Marshall"/>
    <n v="40000"/>
    <n v="54083"/>
    <n v="252"/>
    <n v="58000"/>
    <n v="6.7"/>
    <n v="448"/>
    <n v="136"/>
    <n v="241063875"/>
    <n v="250000000"/>
  </r>
  <r>
    <s v="Priest"/>
    <n v="1"/>
    <x v="1579"/>
    <s v="Color"/>
    <x v="5"/>
    <s v="English"/>
    <x v="0"/>
    <x v="1"/>
    <s v="Josh Wingate"/>
    <s v="Scott Stewart"/>
    <n v="865"/>
    <n v="1417"/>
    <n v="124"/>
    <n v="20000"/>
    <n v="5.7"/>
    <n v="225"/>
    <n v="87"/>
    <n v="29136626"/>
    <n v="60000000"/>
  </r>
  <r>
    <s v="Prom"/>
    <n v="1"/>
    <x v="1580"/>
    <s v="Color"/>
    <x v="1"/>
    <s v="English"/>
    <x v="0"/>
    <x v="4"/>
    <s v="Cameron Monaghan"/>
    <s v="Joe Nussbaum"/>
    <n v="1000"/>
    <n v="5190"/>
    <n v="18"/>
    <n v="0"/>
    <n v="5.4"/>
    <n v="83"/>
    <n v="104"/>
    <n v="10106233"/>
    <n v="8000000"/>
  </r>
  <r>
    <s v="Puss in Boots"/>
    <n v="1"/>
    <x v="1581"/>
    <s v="Color"/>
    <x v="5"/>
    <s v="English"/>
    <x v="0"/>
    <x v="4"/>
    <s v="Salma Hayek"/>
    <s v="Chris Miller"/>
    <n v="4000"/>
    <n v="5046"/>
    <n v="50"/>
    <n v="16000"/>
    <n v="6.7"/>
    <n v="246"/>
    <n v="90"/>
    <n v="149234747"/>
    <n v="130000000"/>
  </r>
  <r>
    <s v="Rango"/>
    <n v="1"/>
    <x v="1582"/>
    <s v="Color"/>
    <x v="0"/>
    <s v="English"/>
    <x v="0"/>
    <x v="4"/>
    <s v="Johnny Depp"/>
    <s v="Gore Verbinski"/>
    <n v="40000"/>
    <n v="43291"/>
    <n v="563"/>
    <n v="26000"/>
    <n v="7.2"/>
    <n v="362"/>
    <n v="107"/>
    <n v="123207194"/>
    <n v="135000000"/>
  </r>
  <r>
    <s v="Real Steel"/>
    <n v="1"/>
    <x v="1583"/>
    <s v="Color"/>
    <x v="5"/>
    <s v="English"/>
    <x v="0"/>
    <x v="1"/>
    <s v="Hugh Jackman"/>
    <s v="Shawn Levy"/>
    <n v="20000"/>
    <n v="22254"/>
    <n v="189"/>
    <n v="36000"/>
    <n v="7.1"/>
    <n v="327"/>
    <n v="127"/>
    <n v="85463309"/>
    <n v="110000000"/>
  </r>
  <r>
    <s v="Red Riding Hood"/>
    <n v="1"/>
    <x v="1584"/>
    <s v="Color"/>
    <x v="10"/>
    <s v="English"/>
    <x v="0"/>
    <x v="1"/>
    <s v="Gary Oldman"/>
    <s v="Catherine Hardwicke"/>
    <n v="10000"/>
    <n v="15369"/>
    <n v="308"/>
    <n v="20000"/>
    <n v="5.4"/>
    <n v="291"/>
    <n v="100"/>
    <n v="37652565"/>
    <n v="42000000"/>
  </r>
  <r>
    <s v="Rio"/>
    <n v="1"/>
    <x v="1585"/>
    <s v="Color"/>
    <x v="0"/>
    <s v="English"/>
    <x v="0"/>
    <x v="0"/>
    <s v="Anne Hathaway"/>
    <s v="Carlos Saldanha"/>
    <n v="11000"/>
    <n v="12071"/>
    <n v="107"/>
    <n v="19000"/>
    <n v="7"/>
    <n v="240"/>
    <n v="96"/>
    <n v="143618384"/>
    <n v="90000000"/>
  </r>
  <r>
    <s v="Rise of the Planet of the Apes"/>
    <n v="1"/>
    <x v="1583"/>
    <s v="Color"/>
    <x v="5"/>
    <s v="English"/>
    <x v="0"/>
    <x v="1"/>
    <s v="James Franco"/>
    <s v="Rupert Wyatt"/>
    <n v="11000"/>
    <n v="13118"/>
    <n v="81"/>
    <n v="47000"/>
    <n v="7.6"/>
    <n v="529"/>
    <n v="105"/>
    <n v="176740650"/>
    <n v="93000000"/>
  </r>
  <r>
    <s v="Salvation Boulevard"/>
    <n v="1"/>
    <x v="1586"/>
    <s v="Color"/>
    <x v="5"/>
    <s v="English"/>
    <x v="0"/>
    <x v="2"/>
    <s v="Jim Gaffigan"/>
    <s v="George Ratliff"/>
    <n v="472"/>
    <n v="561"/>
    <n v="3"/>
    <n v="1000"/>
    <n v="5.3"/>
    <n v="48"/>
    <n v="96"/>
    <n v="27445"/>
    <n v="9000000"/>
  </r>
  <r>
    <s v="Samsara"/>
    <n v="1"/>
    <x v="1587"/>
    <s v="Color"/>
    <x v="9"/>
    <s v="None"/>
    <x v="0"/>
    <x v="1"/>
    <s v="Collin Alfredo St. Dic"/>
    <s v="Ron Fricke"/>
    <n v="48"/>
    <n v="48"/>
    <n v="330"/>
    <n v="26000"/>
    <n v="8.5"/>
    <n v="115"/>
    <n v="102"/>
    <n v="2601847"/>
    <n v="4000000"/>
  </r>
  <r>
    <s v="Sanctum"/>
    <n v="1"/>
    <x v="1588"/>
    <s v="Color"/>
    <x v="0"/>
    <s v="English"/>
    <x v="0"/>
    <x v="2"/>
    <s v="Ioan Gruffudd"/>
    <s v="Alister Grierson"/>
    <n v="2000"/>
    <n v="3892"/>
    <n v="24"/>
    <n v="11000"/>
    <n v="5.9"/>
    <n v="244"/>
    <n v="108"/>
    <n v="23070045"/>
    <n v="30000000"/>
  </r>
  <r>
    <s v="Scream 4"/>
    <n v="1"/>
    <x v="1589"/>
    <s v="Color"/>
    <x v="4"/>
    <s v="English"/>
    <x v="0"/>
    <x v="2"/>
    <s v="Alison Brie"/>
    <s v="Wes Craven"/>
    <n v="2000"/>
    <n v="4486"/>
    <n v="0"/>
    <n v="26000"/>
    <n v="6.2"/>
    <n v="420"/>
    <n v="111"/>
    <n v="38176892"/>
    <n v="40000000"/>
  </r>
  <r>
    <s v="Shame"/>
    <n v="1"/>
    <x v="1590"/>
    <s v="Color"/>
    <x v="2"/>
    <s v="English"/>
    <x v="1"/>
    <x v="7"/>
    <s v="Michael Fassbender"/>
    <s v="Steve McQueen"/>
    <n v="13000"/>
    <n v="15230"/>
    <n v="0"/>
    <n v="23000"/>
    <n v="7.3"/>
    <n v="486"/>
    <n v="101"/>
    <n v="4000304"/>
    <n v="6500000"/>
  </r>
  <r>
    <s v="Shark Night 3D"/>
    <n v="1"/>
    <x v="1591"/>
    <s v="Color"/>
    <x v="4"/>
    <s v="English"/>
    <x v="0"/>
    <x v="1"/>
    <s v="Chris Zylka"/>
    <s v="David R. Ellis"/>
    <n v="963"/>
    <n v="4952"/>
    <n v="160"/>
    <n v="0"/>
    <n v="4"/>
    <n v="231"/>
    <n v="90"/>
    <n v="18860403"/>
    <n v="25000000"/>
  </r>
  <r>
    <s v="Sherlock Holmes: A Game of Shadows"/>
    <n v="1"/>
    <x v="1592"/>
    <s v="Color"/>
    <x v="5"/>
    <s v="English"/>
    <x v="0"/>
    <x v="1"/>
    <s v="Robert Downey Jr."/>
    <s v="Guy Ritchie"/>
    <n v="21000"/>
    <n v="22403"/>
    <n v="0"/>
    <n v="39000"/>
    <n v="7.5"/>
    <n v="382"/>
    <n v="129"/>
    <n v="186830669"/>
    <n v="125000000"/>
  </r>
  <r>
    <s v="Sholem Aleichem: Laughing in the Darkness"/>
    <n v="1"/>
    <x v="1593"/>
    <s v="Color"/>
    <x v="9"/>
    <s v="English"/>
    <x v="0"/>
    <x v="5"/>
    <s v="Rachel Dratch"/>
    <s v="Joseph Dorman"/>
    <n v="399"/>
    <n v="660"/>
    <n v="0"/>
    <n v="287"/>
    <n v="6.8"/>
    <n v="29"/>
    <n v="93"/>
    <n v="906666"/>
    <n v="500000"/>
  </r>
  <r>
    <s v="Silent House"/>
    <n v="1"/>
    <x v="1557"/>
    <s v="Color"/>
    <x v="2"/>
    <s v="English"/>
    <x v="4"/>
    <x v="2"/>
    <s v="Eric Sheffer Stevens"/>
    <s v="Chris Kentis"/>
    <n v="120"/>
    <n v="218"/>
    <n v="9"/>
    <n v="0"/>
    <n v="5.3"/>
    <n v="218"/>
    <n v="86"/>
    <n v="12555230"/>
    <n v="2000000"/>
  </r>
  <r>
    <s v="Snow Flower and the Secret Fan"/>
    <n v="1"/>
    <x v="1564"/>
    <s v="Color"/>
    <x v="2"/>
    <s v="English"/>
    <x v="19"/>
    <x v="1"/>
    <s v="Bingbing Li"/>
    <s v="Wayne Wang"/>
    <n v="974"/>
    <n v="2430"/>
    <n v="61"/>
    <n v="0"/>
    <n v="6.1"/>
    <n v="56"/>
    <n v="104"/>
    <n v="1346503"/>
    <n v="6000000"/>
  </r>
  <r>
    <s v="Something Borrowed"/>
    <n v="1"/>
    <x v="1594"/>
    <s v="Color"/>
    <x v="1"/>
    <s v="English"/>
    <x v="0"/>
    <x v="1"/>
    <s v="Ashley Williams"/>
    <s v="Luke Greenfield"/>
    <n v="969"/>
    <n v="2371"/>
    <n v="42"/>
    <n v="13000"/>
    <n v="5.9"/>
    <n v="128"/>
    <n v="112"/>
    <n v="39026186"/>
    <n v="35000000"/>
  </r>
  <r>
    <s v="Soul Surfer"/>
    <n v="1"/>
    <x v="1595"/>
    <s v="Color"/>
    <x v="6"/>
    <s v="English"/>
    <x v="0"/>
    <x v="4"/>
    <s v="Dennis Quaid"/>
    <s v="Sean McNamara"/>
    <n v="2000"/>
    <n v="5024"/>
    <n v="80"/>
    <n v="15000"/>
    <n v="7.1"/>
    <n v="110"/>
    <n v="106"/>
    <n v="43853424"/>
    <n v="18000000"/>
  </r>
  <r>
    <s v="Source Code"/>
    <n v="1"/>
    <x v="1596"/>
    <s v="Color"/>
    <x v="7"/>
    <s v="English"/>
    <x v="0"/>
    <x v="1"/>
    <s v="Jake Gyllenhaal"/>
    <s v="Duncan Jones"/>
    <n v="15000"/>
    <n v="16034"/>
    <n v="0"/>
    <n v="56000"/>
    <n v="7.5"/>
    <n v="522"/>
    <n v="93"/>
    <n v="54696902"/>
    <n v="32000000"/>
  </r>
  <r>
    <s v="Spy Kids: All the Time in the World in 4D"/>
    <n v="1"/>
    <x v="1590"/>
    <s v="Color"/>
    <x v="5"/>
    <s v="English"/>
    <x v="0"/>
    <x v="4"/>
    <s v="Alexa PenaVega"/>
    <s v="Robert Rodriguez"/>
    <n v="2000"/>
    <n v="4311"/>
    <n v="0"/>
    <n v="0"/>
    <n v="3.6"/>
    <n v="76"/>
    <n v="89"/>
    <n v="38536376"/>
    <n v="27000000"/>
  </r>
  <r>
    <s v="Straw Dogs"/>
    <n v="1"/>
    <x v="1549"/>
    <s v="Color"/>
    <x v="5"/>
    <s v="English"/>
    <x v="0"/>
    <x v="2"/>
    <s v="Alexander SkarsgÃ¥rd"/>
    <s v="Rod Lurie"/>
    <n v="10000"/>
    <n v="11431"/>
    <n v="37"/>
    <n v="7000"/>
    <n v="5.8"/>
    <n v="190"/>
    <n v="110"/>
    <n v="10324441"/>
    <n v="25000000"/>
  </r>
  <r>
    <s v="Sucker Punch"/>
    <n v="1"/>
    <x v="1597"/>
    <s v="Color"/>
    <x v="5"/>
    <s v="English"/>
    <x v="0"/>
    <x v="1"/>
    <s v="Jon Hamm"/>
    <s v="Zack Snyder"/>
    <n v="4000"/>
    <n v="7067"/>
    <n v="0"/>
    <n v="42000"/>
    <n v="6.1"/>
    <n v="435"/>
    <n v="128"/>
    <n v="36381716"/>
    <n v="82000000"/>
  </r>
  <r>
    <s v="Super 8"/>
    <n v="1"/>
    <x v="1509"/>
    <s v="Color"/>
    <x v="7"/>
    <s v="English"/>
    <x v="0"/>
    <x v="1"/>
    <s v="Joel Courtney"/>
    <s v="J.J. Abrams"/>
    <n v="1000"/>
    <n v="3388"/>
    <n v="14000"/>
    <n v="37000"/>
    <n v="7.1"/>
    <n v="539"/>
    <n v="112"/>
    <n v="126975169"/>
    <n v="50000000"/>
  </r>
  <r>
    <s v="Take Me Home Tonight"/>
    <n v="1"/>
    <x v="1589"/>
    <s v="Color"/>
    <x v="1"/>
    <s v="English"/>
    <x v="0"/>
    <x v="2"/>
    <s v="Topher Grace"/>
    <s v="Michael Dowse"/>
    <n v="2000"/>
    <n v="5519"/>
    <n v="31"/>
    <n v="0"/>
    <n v="6.3"/>
    <n v="136"/>
    <n v="97"/>
    <n v="6923891"/>
    <n v="23000000"/>
  </r>
  <r>
    <s v="Take Shelter"/>
    <n v="1"/>
    <x v="1598"/>
    <s v="Color"/>
    <x v="2"/>
    <s v="English"/>
    <x v="0"/>
    <x v="2"/>
    <s v="Katy Mixon"/>
    <s v="Jeff Nichols"/>
    <n v="982"/>
    <n v="1520"/>
    <n v="337"/>
    <n v="14000"/>
    <n v="7.4"/>
    <n v="359"/>
    <n v="121"/>
    <n v="1729969"/>
    <n v="5000000"/>
  </r>
  <r>
    <s v="The Adjustment Bureau"/>
    <n v="1"/>
    <x v="1558"/>
    <s v="Color"/>
    <x v="14"/>
    <s v="English"/>
    <x v="0"/>
    <x v="1"/>
    <s v="Matt Damon"/>
    <s v="George Nolfi"/>
    <n v="13000"/>
    <n v="14607"/>
    <n v="53"/>
    <n v="36000"/>
    <n v="7.1"/>
    <n v="413"/>
    <n v="106"/>
    <n v="62453315"/>
    <n v="50200000"/>
  </r>
  <r>
    <s v="The Adventures of Tintin"/>
    <n v="1"/>
    <x v="1599"/>
    <s v="Color"/>
    <x v="5"/>
    <s v="English"/>
    <x v="0"/>
    <x v="4"/>
    <s v="Toby Jones"/>
    <s v="Steven Spielberg"/>
    <n v="2000"/>
    <n v="4631"/>
    <n v="14000"/>
    <n v="44000"/>
    <n v="7.4"/>
    <n v="440"/>
    <n v="107"/>
    <n v="77564037"/>
    <n v="135000000"/>
  </r>
  <r>
    <s v="The Artist"/>
    <n v="1"/>
    <x v="1513"/>
    <s v="Black and White"/>
    <x v="1"/>
    <s v="English"/>
    <x v="4"/>
    <x v="1"/>
    <s v="BÃ©rÃ©nice Bejo"/>
    <s v="Michel Hazanavicius"/>
    <n v="996"/>
    <n v="4606"/>
    <n v="405"/>
    <n v="30000"/>
    <n v="8"/>
    <n v="576"/>
    <n v="100"/>
    <n v="44667095"/>
    <n v="15000000"/>
  </r>
  <r>
    <s v="The Beaver"/>
    <n v="1"/>
    <x v="1600"/>
    <s v="Color"/>
    <x v="2"/>
    <s v="English"/>
    <x v="0"/>
    <x v="1"/>
    <s v="Jennifer Lawrence"/>
    <s v="Jodie Foster"/>
    <n v="34000"/>
    <n v="34705"/>
    <n v="0"/>
    <n v="17000"/>
    <n v="6.7"/>
    <n v="276"/>
    <n v="91"/>
    <n v="958319"/>
    <n v="21000000"/>
  </r>
  <r>
    <s v="The Best Exotic Marigold Hotel"/>
    <n v="1"/>
    <x v="1544"/>
    <s v="Color"/>
    <x v="1"/>
    <s v="English"/>
    <x v="1"/>
    <x v="1"/>
    <s v="Tom Wilkinson"/>
    <s v="John Madden"/>
    <n v="1000"/>
    <n v="1898"/>
    <n v="108"/>
    <n v="48000"/>
    <n v="7.3"/>
    <n v="264"/>
    <n v="124"/>
    <n v="46377022"/>
    <n v="10000000"/>
  </r>
  <r>
    <s v="The Big Year"/>
    <n v="1"/>
    <x v="1601"/>
    <s v="Color"/>
    <x v="1"/>
    <s v="English"/>
    <x v="0"/>
    <x v="4"/>
    <s v="Joel McHale"/>
    <s v="David Frankel"/>
    <n v="734"/>
    <n v="2085"/>
    <n v="64"/>
    <n v="11000"/>
    <n v="6.2"/>
    <n v="108"/>
    <n v="100"/>
    <n v="7204138"/>
    <n v="41000000"/>
  </r>
  <r>
    <s v="The Change-Up"/>
    <n v="1"/>
    <x v="1602"/>
    <s v="Color"/>
    <x v="1"/>
    <s v="English"/>
    <x v="0"/>
    <x v="2"/>
    <s v="Ryan Reynolds"/>
    <s v="David Dobkin"/>
    <n v="16000"/>
    <n v="28045"/>
    <n v="71"/>
    <n v="13000"/>
    <n v="6.4"/>
    <n v="215"/>
    <n v="118"/>
    <n v="37035845"/>
    <n v="52000000"/>
  </r>
  <r>
    <s v="The Darkest Hour"/>
    <n v="1"/>
    <x v="1603"/>
    <s v="Color"/>
    <x v="5"/>
    <s v="English"/>
    <x v="0"/>
    <x v="1"/>
    <s v="Max Minghella"/>
    <s v="Chris Gorak"/>
    <n v="614"/>
    <n v="843"/>
    <n v="21"/>
    <n v="0"/>
    <n v="4.9000000000000004"/>
    <n v="195"/>
    <n v="89"/>
    <n v="21426805"/>
    <n v="30000000"/>
  </r>
  <r>
    <s v="The Descendants"/>
    <n v="1"/>
    <x v="1604"/>
    <s v="Color"/>
    <x v="1"/>
    <s v="English"/>
    <x v="0"/>
    <x v="2"/>
    <s v="Shailene Woodley"/>
    <s v="Alexander Payne"/>
    <n v="8000"/>
    <n v="9578"/>
    <n v="729"/>
    <n v="22000"/>
    <n v="7.3"/>
    <n v="549"/>
    <n v="115"/>
    <n v="82624961"/>
    <n v="20000000"/>
  </r>
  <r>
    <s v="The Devil's Double"/>
    <n v="1"/>
    <x v="1511"/>
    <s v="Color"/>
    <x v="6"/>
    <s v="English"/>
    <x v="40"/>
    <x v="2"/>
    <s v="Mem Ferda"/>
    <s v="Lee Tamahori"/>
    <n v="31000"/>
    <n v="35561"/>
    <n v="93"/>
    <n v="14000"/>
    <n v="7.1"/>
    <n v="167"/>
    <n v="109"/>
    <n v="1357042"/>
    <n v="15000000"/>
  </r>
  <r>
    <s v="The Dilemma"/>
    <n v="1"/>
    <x v="1543"/>
    <s v="Color"/>
    <x v="1"/>
    <s v="English"/>
    <x v="0"/>
    <x v="1"/>
    <s v="Channing Tatum"/>
    <s v="Ron Howard"/>
    <n v="17000"/>
    <n v="18510"/>
    <n v="2000"/>
    <n v="0"/>
    <n v="5.3"/>
    <n v="185"/>
    <n v="111"/>
    <n v="48430355"/>
    <n v="70000000"/>
  </r>
  <r>
    <s v="The Divide"/>
    <n v="1"/>
    <x v="1538"/>
    <s v="Color"/>
    <x v="2"/>
    <s v="English"/>
    <x v="3"/>
    <x v="2"/>
    <s v="Michael Biehn"/>
    <s v="Xavier Gens"/>
    <n v="2000"/>
    <n v="4920"/>
    <n v="87"/>
    <n v="0"/>
    <n v="5.8"/>
    <n v="174"/>
    <n v="122"/>
    <n v="22000"/>
    <n v="3000000"/>
  </r>
  <r>
    <s v="The Flowers of War"/>
    <n v="1"/>
    <x v="1605"/>
    <s v="Color"/>
    <x v="2"/>
    <s v="Mandarin"/>
    <x v="19"/>
    <x v="2"/>
    <s v="Christian Bale"/>
    <s v="Yimou Zhang"/>
    <n v="23000"/>
    <n v="23240"/>
    <n v="611"/>
    <n v="13000"/>
    <n v="7.6"/>
    <n v="136"/>
    <n v="146"/>
    <n v="9213"/>
    <n v="94000000"/>
  </r>
  <r>
    <s v="The FP"/>
    <n v="1"/>
    <x v="1606"/>
    <s v="Color"/>
    <x v="1"/>
    <s v="English"/>
    <x v="0"/>
    <x v="2"/>
    <s v="Clifton Collins Jr."/>
    <s v="Brandon Trost"/>
    <n v="968"/>
    <n v="2046"/>
    <n v="32"/>
    <n v="0"/>
    <n v="5.6"/>
    <n v="66"/>
    <n v="82"/>
    <n v="40557"/>
    <n v="60000"/>
  </r>
  <r>
    <s v="The Girl with the Dragon Tattoo"/>
    <n v="1"/>
    <x v="1607"/>
    <s v="Color"/>
    <x v="3"/>
    <s v="English"/>
    <x v="0"/>
    <x v="2"/>
    <s v="Robin Wright"/>
    <s v="David Fincher"/>
    <n v="18000"/>
    <n v="20388"/>
    <n v="21000"/>
    <n v="54000"/>
    <n v="7.8"/>
    <n v="517"/>
    <n v="158"/>
    <n v="102515793"/>
    <n v="90000000"/>
  </r>
  <r>
    <s v="The Greatest Movie Ever Sold"/>
    <n v="1"/>
    <x v="1608"/>
    <s v="Color"/>
    <x v="1"/>
    <s v="English"/>
    <x v="0"/>
    <x v="1"/>
    <s v="Quentin Tarantino"/>
    <s v="Morgan Spurlock"/>
    <n v="16000"/>
    <n v="32405"/>
    <n v="293"/>
    <n v="0"/>
    <n v="6.6"/>
    <n v="130"/>
    <n v="90"/>
    <n v="638476"/>
    <n v="1500000"/>
  </r>
  <r>
    <s v="The Green Hornet"/>
    <n v="1"/>
    <x v="1609"/>
    <s v="Color"/>
    <x v="5"/>
    <s v="English"/>
    <x v="0"/>
    <x v="1"/>
    <s v="Christoph Waltz"/>
    <s v="Michel Gondry"/>
    <n v="11000"/>
    <n v="13391"/>
    <n v="1000"/>
    <n v="14000"/>
    <n v="5.8"/>
    <n v="447"/>
    <n v="119"/>
    <n v="98780042"/>
    <n v="120000000"/>
  </r>
  <r>
    <s v="The Grey"/>
    <n v="1"/>
    <x v="1561"/>
    <s v="Color"/>
    <x v="5"/>
    <s v="English"/>
    <x v="0"/>
    <x v="2"/>
    <s v="Liam Neeson"/>
    <s v="Joe Carnahan"/>
    <n v="14000"/>
    <n v="16606"/>
    <n v="248"/>
    <n v="32000"/>
    <n v="6.8"/>
    <n v="408"/>
    <n v="117"/>
    <n v="51533608"/>
    <n v="25000000"/>
  </r>
  <r>
    <s v="The Guard"/>
    <n v="1"/>
    <x v="1528"/>
    <s v="Color"/>
    <x v="1"/>
    <s v="English"/>
    <x v="24"/>
    <x v="2"/>
    <s v="Don Cheadle"/>
    <s v="John Michael McDonagh"/>
    <n v="3000"/>
    <n v="3569"/>
    <n v="51"/>
    <n v="17000"/>
    <n v="7.3"/>
    <n v="261"/>
    <n v="96"/>
    <n v="5359774"/>
    <n v="6000000"/>
  </r>
  <r>
    <s v="The Hangover Part II"/>
    <n v="1"/>
    <x v="1522"/>
    <s v="Color"/>
    <x v="1"/>
    <s v="English"/>
    <x v="0"/>
    <x v="2"/>
    <s v="Bradley Cooper"/>
    <s v="Todd Phillips"/>
    <n v="14000"/>
    <n v="16143"/>
    <n v="480"/>
    <n v="56000"/>
    <n v="6.5"/>
    <n v="383"/>
    <n v="102"/>
    <n v="254455986"/>
    <n v="80000000"/>
  </r>
  <r>
    <s v="The Harvest/La Cosecha"/>
    <n v="1"/>
    <x v="1571"/>
    <s v="Color"/>
    <x v="9"/>
    <s v="English"/>
    <x v="0"/>
    <x v="3"/>
    <m/>
    <s v="U. Roberto Romano"/>
    <m/>
    <n v="0"/>
    <n v="6"/>
    <n v="88"/>
    <n v="7.2"/>
    <n v="3"/>
    <n v="80"/>
    <n v="2245"/>
    <n v="560000"/>
  </r>
  <r>
    <s v="The Help"/>
    <n v="1"/>
    <x v="1610"/>
    <s v="Color"/>
    <x v="2"/>
    <s v="English"/>
    <x v="0"/>
    <x v="1"/>
    <s v="Emma Stone"/>
    <s v="Tate Taylor"/>
    <n v="15000"/>
    <n v="23227"/>
    <n v="150"/>
    <n v="75000"/>
    <n v="8.1"/>
    <n v="373"/>
    <n v="146"/>
    <n v="169705587"/>
    <n v="25000000"/>
  </r>
  <r>
    <s v="The Ides of March"/>
    <n v="1"/>
    <x v="1611"/>
    <s v="Color"/>
    <x v="2"/>
    <s v="English"/>
    <x v="0"/>
    <x v="2"/>
    <s v="Ryan Gosling"/>
    <s v="George Clooney"/>
    <n v="33000"/>
    <n v="57077"/>
    <n v="0"/>
    <n v="22000"/>
    <n v="7.1"/>
    <n v="421"/>
    <n v="101"/>
    <n v="40962534"/>
    <n v="12500000"/>
  </r>
  <r>
    <s v="The Innkeepers"/>
    <n v="1"/>
    <x v="1573"/>
    <s v="Color"/>
    <x v="4"/>
    <s v="English"/>
    <x v="0"/>
    <x v="2"/>
    <s v="Lena Dunham"/>
    <s v="Ti West"/>
    <n v="969"/>
    <n v="1252"/>
    <n v="243"/>
    <n v="0"/>
    <n v="5.5"/>
    <n v="292"/>
    <n v="101"/>
    <n v="77501"/>
    <n v="750000"/>
  </r>
  <r>
    <s v="The Iron Lady"/>
    <n v="1"/>
    <x v="1612"/>
    <s v="Color"/>
    <x v="6"/>
    <s v="English"/>
    <x v="1"/>
    <x v="1"/>
    <s v="Meryl Streep"/>
    <s v="Phyllida Lloyd"/>
    <n v="11000"/>
    <n v="12894"/>
    <n v="58"/>
    <n v="18000"/>
    <n v="6.4"/>
    <n v="331"/>
    <n v="105"/>
    <n v="29959436"/>
    <n v="13000000"/>
  </r>
  <r>
    <s v="The Lincoln Lawyer"/>
    <n v="1"/>
    <x v="1514"/>
    <s v="Color"/>
    <x v="3"/>
    <s v="English"/>
    <x v="0"/>
    <x v="2"/>
    <s v="Matthew McConaughey"/>
    <s v="Brad Furman"/>
    <n v="11000"/>
    <n v="13943"/>
    <n v="65"/>
    <n v="25000"/>
    <n v="7.3"/>
    <n v="274"/>
    <n v="118"/>
    <n v="57981889"/>
    <n v="40000000"/>
  </r>
  <r>
    <s v="The Mechanic"/>
    <n v="1"/>
    <x v="1520"/>
    <s v="Color"/>
    <x v="5"/>
    <s v="English"/>
    <x v="0"/>
    <x v="2"/>
    <s v="Jason Statham"/>
    <s v="Simon West"/>
    <n v="26000"/>
    <n v="27834"/>
    <n v="165"/>
    <n v="16000"/>
    <n v="6.6"/>
    <n v="252"/>
    <n v="93"/>
    <n v="29113588"/>
    <n v="40000000"/>
  </r>
  <r>
    <s v="The Muppets"/>
    <n v="1"/>
    <x v="1613"/>
    <s v="Color"/>
    <x v="0"/>
    <s v="English"/>
    <x v="0"/>
    <x v="4"/>
    <s v="Bill Cobbs"/>
    <s v="James Bobin"/>
    <n v="970"/>
    <n v="1336"/>
    <n v="33"/>
    <n v="26000"/>
    <n v="7.1"/>
    <n v="398"/>
    <n v="103"/>
    <n v="88625922"/>
    <n v="45000000"/>
  </r>
  <r>
    <s v="The Raid: Redemption"/>
    <n v="1"/>
    <x v="1614"/>
    <s v="Color"/>
    <x v="5"/>
    <s v="Indonesian"/>
    <x v="41"/>
    <x v="2"/>
    <s v="Iko Uwais"/>
    <s v="Gareth Evans"/>
    <n v="1000"/>
    <n v="1445"/>
    <n v="338"/>
    <n v="51000"/>
    <n v="7.6"/>
    <n v="481"/>
    <n v="102"/>
    <n v="4105123"/>
    <n v="1100000"/>
  </r>
  <r>
    <s v="The Rite"/>
    <n v="1"/>
    <x v="1593"/>
    <s v="Color"/>
    <x v="2"/>
    <s v="English"/>
    <x v="0"/>
    <x v="1"/>
    <s v="Anthony Hopkins"/>
    <s v="Mikael HÃ¥fstrÃ¶m"/>
    <n v="12000"/>
    <n v="19904"/>
    <n v="101"/>
    <n v="23000"/>
    <n v="6"/>
    <n v="267"/>
    <n v="114"/>
    <n v="33037754"/>
    <n v="37000000"/>
  </r>
  <r>
    <s v="The Roommate"/>
    <n v="1"/>
    <x v="1615"/>
    <s v="Color"/>
    <x v="2"/>
    <s v="English"/>
    <x v="0"/>
    <x v="1"/>
    <s v="Leighton Meester"/>
    <s v="Christian E. Christiansen"/>
    <n v="3000"/>
    <n v="5349"/>
    <n v="26"/>
    <n v="0"/>
    <n v="4.8"/>
    <n v="138"/>
    <n v="91"/>
    <n v="37300107"/>
    <n v="16000000"/>
  </r>
  <r>
    <s v="The Smurfs"/>
    <n v="1"/>
    <x v="1616"/>
    <s v="Color"/>
    <x v="0"/>
    <s v="English"/>
    <x v="0"/>
    <x v="4"/>
    <s v="Mahadeo Shivraj"/>
    <s v="Raja Gosnell"/>
    <n v="383"/>
    <n v="692"/>
    <n v="67"/>
    <n v="31000"/>
    <n v="5.5"/>
    <n v="172"/>
    <n v="103"/>
    <n v="142614158"/>
    <n v="110000000"/>
  </r>
  <r>
    <s v="The Son of No One"/>
    <n v="1"/>
    <x v="1614"/>
    <s v="Color"/>
    <x v="3"/>
    <s v="English"/>
    <x v="0"/>
    <x v="2"/>
    <s v="Channing Tatum"/>
    <s v="Dito Montiel"/>
    <n v="17000"/>
    <n v="32814"/>
    <n v="68"/>
    <n v="0"/>
    <n v="5.0999999999999996"/>
    <n v="62"/>
    <n v="90"/>
    <n v="28870"/>
    <n v="15000000"/>
  </r>
  <r>
    <s v="The Three Musketeers"/>
    <n v="1"/>
    <x v="1617"/>
    <s v="Color"/>
    <x v="5"/>
    <s v="English"/>
    <x v="3"/>
    <x v="1"/>
    <s v="Milla Jovovich"/>
    <s v="Paul W.S. Anderson"/>
    <n v="14000"/>
    <n v="27694"/>
    <n v="545"/>
    <n v="19000"/>
    <n v="5.8"/>
    <n v="228"/>
    <n v="110"/>
    <n v="20315324"/>
    <n v="75000000"/>
  </r>
  <r>
    <s v="The Tree of Life"/>
    <n v="1"/>
    <x v="1618"/>
    <s v="Color"/>
    <x v="2"/>
    <s v="English"/>
    <x v="0"/>
    <x v="1"/>
    <s v="Brad Pitt"/>
    <s v="Terrence Malick"/>
    <n v="11000"/>
    <n v="13021"/>
    <n v="0"/>
    <n v="39000"/>
    <n v="6.7"/>
    <n v="584"/>
    <n v="139"/>
    <n v="13303319"/>
    <n v="32000000"/>
  </r>
  <r>
    <s v="There Be Dragons"/>
    <n v="1"/>
    <x v="1619"/>
    <s v="Color"/>
    <x v="6"/>
    <s v="English"/>
    <x v="20"/>
    <x v="1"/>
    <s v="Jordi MollÃ "/>
    <s v="Roland JoffÃ©"/>
    <n v="877"/>
    <n v="3497"/>
    <n v="596"/>
    <n v="2000"/>
    <n v="5.9"/>
    <n v="77"/>
    <n v="102"/>
    <n v="1068392"/>
    <n v="36000000"/>
  </r>
  <r>
    <s v="Thor"/>
    <n v="1"/>
    <x v="1620"/>
    <s v="Color"/>
    <x v="5"/>
    <s v="English"/>
    <x v="0"/>
    <x v="1"/>
    <s v="Chris Hemsworth"/>
    <s v="Kenneth Branagh"/>
    <n v="26000"/>
    <n v="60059"/>
    <n v="0"/>
    <n v="63000"/>
    <n v="7"/>
    <n v="516"/>
    <n v="115"/>
    <n v="181015141"/>
    <n v="150000000"/>
  </r>
  <r>
    <s v="Tinker Tailor Soldier Spy"/>
    <n v="1"/>
    <x v="1596"/>
    <s v="Color"/>
    <x v="2"/>
    <s v="English"/>
    <x v="4"/>
    <x v="2"/>
    <s v="Benedict Cumberbatch"/>
    <s v="Tomas Alfredson"/>
    <n v="19000"/>
    <n v="46241"/>
    <n v="140"/>
    <n v="24000"/>
    <n v="7.1"/>
    <n v="466"/>
    <n v="127"/>
    <n v="24104113"/>
    <n v="20000000"/>
  </r>
  <r>
    <s v="Tower Heist"/>
    <n v="1"/>
    <x v="1532"/>
    <s v="Color"/>
    <x v="5"/>
    <s v="English"/>
    <x v="0"/>
    <x v="1"/>
    <s v="Matthew Broderick"/>
    <s v="Brett Ratner"/>
    <n v="2000"/>
    <n v="3768"/>
    <n v="420"/>
    <n v="0"/>
    <n v="6.2"/>
    <n v="236"/>
    <n v="104"/>
    <n v="78009155"/>
    <n v="75000000"/>
  </r>
  <r>
    <s v="Transformers: Dark of the Moon"/>
    <n v="1"/>
    <x v="1621"/>
    <s v="Color"/>
    <x v="5"/>
    <s v="English"/>
    <x v="0"/>
    <x v="1"/>
    <s v="Glenn Morshower"/>
    <s v="Michael Bay"/>
    <n v="894"/>
    <n v="2593"/>
    <n v="0"/>
    <n v="46000"/>
    <n v="6.3"/>
    <n v="428"/>
    <n v="154"/>
    <n v="352358779"/>
    <n v="195000000"/>
  </r>
  <r>
    <s v="Unknown"/>
    <n v="1"/>
    <x v="1514"/>
    <s v="Color"/>
    <x v="5"/>
    <s v="English"/>
    <x v="1"/>
    <x v="1"/>
    <s v="Liam Neeson"/>
    <s v="Jaume Collet-Serra"/>
    <n v="14000"/>
    <n v="17152"/>
    <n v="174"/>
    <n v="29000"/>
    <n v="6.9"/>
    <n v="349"/>
    <n v="113"/>
    <n v="61094903"/>
    <n v="30000000"/>
  </r>
  <r>
    <s v="War Horse"/>
    <n v="1"/>
    <x v="1504"/>
    <s v="Black and White"/>
    <x v="2"/>
    <s v="English"/>
    <x v="0"/>
    <x v="1"/>
    <s v="Jeremy Irvine"/>
    <s v="Steven Spielberg"/>
    <n v="25000"/>
    <n v="46726"/>
    <n v="14000"/>
    <n v="28000"/>
    <n v="7.2"/>
    <n v="388"/>
    <n v="146"/>
    <n v="79883359"/>
    <n v="66000000"/>
  </r>
  <r>
    <s v="Warrior"/>
    <n v="1"/>
    <x v="1582"/>
    <s v="Color"/>
    <x v="2"/>
    <s v="English"/>
    <x v="0"/>
    <x v="1"/>
    <s v="Tom Hardy"/>
    <s v="Gavin O'Connor"/>
    <n v="27000"/>
    <n v="29692"/>
    <n v="149"/>
    <n v="77000"/>
    <n v="8.1999999999999993"/>
    <n v="317"/>
    <n v="140"/>
    <n v="13651662"/>
    <n v="25000000"/>
  </r>
  <r>
    <s v="Water for Elephants"/>
    <n v="1"/>
    <x v="1506"/>
    <s v="Color"/>
    <x v="2"/>
    <s v="English"/>
    <x v="0"/>
    <x v="1"/>
    <s v="Robert Pattinson"/>
    <s v="Francis Lawrence"/>
    <n v="21000"/>
    <n v="36062"/>
    <n v="508"/>
    <n v="33000"/>
    <n v="6.9"/>
    <n v="279"/>
    <n v="120"/>
    <n v="58700247"/>
    <n v="38000000"/>
  </r>
  <r>
    <s v="We Need to Talk About Kevin"/>
    <n v="1"/>
    <x v="1622"/>
    <s v="Color"/>
    <x v="2"/>
    <s v="English"/>
    <x v="1"/>
    <x v="2"/>
    <s v="Ezra Miller"/>
    <s v="Lynne Ramsay"/>
    <n v="3000"/>
    <n v="3547"/>
    <n v="159"/>
    <n v="38000"/>
    <n v="7.5"/>
    <n v="389"/>
    <n v="112"/>
    <n v="1738692"/>
    <n v="7000000"/>
  </r>
  <r>
    <s v="Weekend"/>
    <n v="1"/>
    <x v="1522"/>
    <s v="Color"/>
    <x v="2"/>
    <s v="English"/>
    <x v="1"/>
    <x v="6"/>
    <s v="Tom Cullen"/>
    <s v="Andrew Haigh"/>
    <n v="507"/>
    <n v="654"/>
    <n v="131"/>
    <n v="0"/>
    <n v="7.7"/>
    <n v="143"/>
    <n v="97"/>
    <n v="469947"/>
    <n v="120000"/>
  </r>
  <r>
    <s v="What's Your Number?"/>
    <n v="1"/>
    <x v="1623"/>
    <s v="Color"/>
    <x v="1"/>
    <s v="English"/>
    <x v="0"/>
    <x v="2"/>
    <s v="Chris Evans"/>
    <s v="Mark Mylod"/>
    <n v="11000"/>
    <n v="15713"/>
    <n v="20"/>
    <n v="0"/>
    <n v="6"/>
    <n v="151"/>
    <n v="117"/>
    <n v="13987482"/>
    <n v="20000000"/>
  </r>
  <r>
    <s v="Winnie the Pooh"/>
    <n v="1"/>
    <x v="1624"/>
    <s v="Color"/>
    <x v="0"/>
    <s v="English"/>
    <x v="0"/>
    <x v="0"/>
    <s v="Craig Ferguson"/>
    <s v="Stephen J. Anderson"/>
    <n v="759"/>
    <n v="1002"/>
    <n v="15"/>
    <n v="0"/>
    <n v="7.3"/>
    <n v="162"/>
    <n v="63"/>
    <n v="26687172"/>
    <n v="30000000"/>
  </r>
  <r>
    <s v="X-Men: First Class"/>
    <n v="1"/>
    <x v="1618"/>
    <s v="Color"/>
    <x v="5"/>
    <s v="English"/>
    <x v="0"/>
    <x v="1"/>
    <s v="Jennifer Lawrence"/>
    <s v="Matthew Vaughn"/>
    <n v="34000"/>
    <n v="50983"/>
    <n v="905"/>
    <n v="54000"/>
    <n v="7.8"/>
    <n v="500"/>
    <n v="132"/>
    <n v="146405371"/>
    <n v="160000000"/>
  </r>
  <r>
    <s v="Young Adult"/>
    <n v="1"/>
    <x v="1503"/>
    <s v="Color"/>
    <x v="1"/>
    <s v="English"/>
    <x v="0"/>
    <x v="2"/>
    <s v="Charlize Theron"/>
    <s v="Jason Reitman"/>
    <n v="9000"/>
    <n v="10575"/>
    <n v="655"/>
    <n v="0"/>
    <n v="6.3"/>
    <n v="325"/>
    <n v="94"/>
    <n v="16300302"/>
    <n v="12000000"/>
  </r>
  <r>
    <s v="Your Highness"/>
    <n v="1"/>
    <x v="1625"/>
    <s v="Color"/>
    <x v="0"/>
    <s v="English"/>
    <x v="0"/>
    <x v="2"/>
    <s v="Natalie Portman"/>
    <s v="David Gordon Green"/>
    <n v="20000"/>
    <n v="45202"/>
    <n v="234"/>
    <n v="18000"/>
    <n v="5.6"/>
    <n v="208"/>
    <n v="102"/>
    <n v="21557240"/>
    <n v="49900000"/>
  </r>
  <r>
    <s v="Your Sister's Sister"/>
    <n v="1"/>
    <x v="1626"/>
    <s v="Color"/>
    <x v="1"/>
    <s v="English"/>
    <x v="0"/>
    <x v="2"/>
    <s v="Mark Duplass"/>
    <s v="Lynn Shelton"/>
    <n v="830"/>
    <n v="973"/>
    <n v="100"/>
    <n v="3000"/>
    <n v="6.7"/>
    <n v="171"/>
    <n v="90"/>
    <n v="1573712"/>
    <n v="125000"/>
  </r>
  <r>
    <s v="Zookeeper"/>
    <n v="1"/>
    <x v="1627"/>
    <s v="Color"/>
    <x v="1"/>
    <s v="English"/>
    <x v="0"/>
    <x v="4"/>
    <s v="Rosario Dawson"/>
    <s v="Frank Coraci"/>
    <n v="3000"/>
    <n v="5392"/>
    <n v="153"/>
    <n v="0"/>
    <n v="5.2"/>
    <n v="178"/>
    <n v="102"/>
    <n v="80360866"/>
    <n v="80000000"/>
  </r>
  <r>
    <s v="2016: Obama's America"/>
    <n v="1"/>
    <x v="1628"/>
    <s v="Color"/>
    <x v="9"/>
    <s v="English"/>
    <x v="0"/>
    <x v="4"/>
    <s v="Barack Obama"/>
    <s v="Dinesh D'Souza"/>
    <n v="871"/>
    <n v="1111"/>
    <n v="67"/>
    <n v="0"/>
    <n v="5.0999999999999996"/>
    <n v="30"/>
    <n v="87"/>
    <n v="33349949"/>
    <n v="2500000"/>
  </r>
  <r>
    <s v="21 Jump Street"/>
    <n v="1"/>
    <x v="1629"/>
    <s v="Color"/>
    <x v="5"/>
    <s v="English"/>
    <x v="0"/>
    <x v="2"/>
    <s v="Channing Tatum"/>
    <s v="Phil Lord"/>
    <n v="17000"/>
    <n v="19968"/>
    <n v="97"/>
    <n v="39000"/>
    <n v="7.2"/>
    <n v="375"/>
    <n v="109"/>
    <n v="138447667"/>
    <n v="42000000"/>
  </r>
  <r>
    <s v="A Thousand Words"/>
    <n v="1"/>
    <x v="1630"/>
    <s v="Color"/>
    <x v="1"/>
    <s v="English"/>
    <x v="0"/>
    <x v="1"/>
    <s v="John Gatins"/>
    <s v="Brian Robbins"/>
    <n v="61"/>
    <n v="222"/>
    <n v="48"/>
    <n v="0"/>
    <n v="5.9"/>
    <n v="70"/>
    <n v="91"/>
    <n v="18438149"/>
    <n v="40000000"/>
  </r>
  <r>
    <s v="Abraham Lincoln: Vampire Hunter"/>
    <n v="1"/>
    <x v="1631"/>
    <s v="Color"/>
    <x v="5"/>
    <s v="English"/>
    <x v="0"/>
    <x v="2"/>
    <s v="Rufus Sewell"/>
    <s v="Timur Bekmambetov"/>
    <n v="3000"/>
    <n v="8281"/>
    <n v="335"/>
    <n v="98000"/>
    <n v="5.9"/>
    <n v="393"/>
    <n v="105"/>
    <n v="37516013"/>
    <n v="69000000"/>
  </r>
  <r>
    <s v="Act of Valor"/>
    <n v="1"/>
    <x v="1632"/>
    <s v="Color"/>
    <x v="5"/>
    <s v="English"/>
    <x v="0"/>
    <x v="2"/>
    <s v="Alex Veadov"/>
    <s v="Mike McCoy"/>
    <n v="93"/>
    <n v="146"/>
    <n v="16"/>
    <n v="15000"/>
    <n v="6.5"/>
    <n v="216"/>
    <n v="110"/>
    <n v="70011073"/>
    <n v="12000000"/>
  </r>
  <r>
    <s v="Alex Cross"/>
    <n v="1"/>
    <x v="1633"/>
    <s v="Color"/>
    <x v="5"/>
    <s v="English"/>
    <x v="0"/>
    <x v="1"/>
    <s v="Cicely Tyson"/>
    <s v="Rob Cohen"/>
    <n v="907"/>
    <n v="2471"/>
    <n v="357"/>
    <n v="11000"/>
    <n v="5.0999999999999996"/>
    <n v="211"/>
    <n v="101"/>
    <n v="25863915"/>
    <n v="35000000"/>
  </r>
  <r>
    <s v="American Reunion"/>
    <n v="1"/>
    <x v="1634"/>
    <s v="Color"/>
    <x v="1"/>
    <s v="English"/>
    <x v="0"/>
    <x v="2"/>
    <s v="Alyson Hannigan"/>
    <s v="Jon Hurwitz"/>
    <n v="3000"/>
    <n v="8398"/>
    <n v="22"/>
    <n v="39000"/>
    <n v="6.7"/>
    <n v="291"/>
    <n v="113"/>
    <n v="56724080"/>
    <n v="50000000"/>
  </r>
  <r>
    <s v="Amour"/>
    <n v="1"/>
    <x v="1635"/>
    <s v="Color"/>
    <x v="2"/>
    <s v="French"/>
    <x v="4"/>
    <x v="1"/>
    <s v="Isabelle Huppert"/>
    <s v="Michael Haneke"/>
    <n v="678"/>
    <n v="1557"/>
    <n v="0"/>
    <n v="33000"/>
    <n v="7.9"/>
    <n v="447"/>
    <n v="127"/>
    <n v="225377"/>
    <n v="8900000"/>
  </r>
  <r>
    <s v="Arbitrage"/>
    <n v="1"/>
    <x v="1636"/>
    <s v="Color"/>
    <x v="2"/>
    <s v="English"/>
    <x v="0"/>
    <x v="2"/>
    <s v="Nate Parker"/>
    <s v="Nicholas Jarecki"/>
    <n v="664"/>
    <n v="2440"/>
    <n v="27"/>
    <n v="0"/>
    <n v="6.6"/>
    <n v="288"/>
    <n v="107"/>
    <n v="7918283"/>
    <n v="12000000"/>
  </r>
  <r>
    <s v="Argo"/>
    <n v="1"/>
    <x v="1637"/>
    <s v="Color"/>
    <x v="6"/>
    <s v="English"/>
    <x v="0"/>
    <x v="2"/>
    <s v="Clea DuVall"/>
    <s v="Ben Affleck"/>
    <n v="1000"/>
    <n v="3133"/>
    <n v="0"/>
    <n v="89000"/>
    <n v="7.7"/>
    <n v="656"/>
    <n v="130"/>
    <n v="136019448"/>
    <n v="44500000"/>
  </r>
  <r>
    <s v="Atlas Shrugged II: The Strike"/>
    <n v="1"/>
    <x v="1638"/>
    <s v="Color"/>
    <x v="2"/>
    <s v="English"/>
    <x v="0"/>
    <x v="1"/>
    <s v="Robert Picardo"/>
    <s v="John Putch"/>
    <n v="823"/>
    <n v="5262"/>
    <n v="60"/>
    <n v="0"/>
    <n v="5.5"/>
    <n v="23"/>
    <n v="111"/>
    <n v="3333823"/>
    <n v="10000000"/>
  </r>
  <r>
    <s v="Bachelorette"/>
    <n v="1"/>
    <x v="1639"/>
    <s v="Color"/>
    <x v="1"/>
    <s v="English"/>
    <x v="0"/>
    <x v="2"/>
    <s v="Kirsten Dunst"/>
    <s v="Leslye Headland"/>
    <n v="4000"/>
    <n v="8353"/>
    <n v="21"/>
    <n v="0"/>
    <n v="5.3"/>
    <n v="156"/>
    <n v="87"/>
    <n v="418268"/>
    <n v="3000000"/>
  </r>
  <r>
    <s v="Battleship"/>
    <n v="1"/>
    <x v="1640"/>
    <s v="Color"/>
    <x v="5"/>
    <s v="English"/>
    <x v="0"/>
    <x v="1"/>
    <s v="Liam Neeson"/>
    <s v="Peter Berg"/>
    <n v="14000"/>
    <n v="26679"/>
    <n v="532"/>
    <n v="44000"/>
    <n v="5.9"/>
    <n v="377"/>
    <n v="131"/>
    <n v="65173160"/>
    <n v="209000000"/>
  </r>
  <r>
    <s v="Beasts of the Southern Wild"/>
    <n v="1"/>
    <x v="1641"/>
    <s v="Color"/>
    <x v="2"/>
    <s v="English"/>
    <x v="0"/>
    <x v="1"/>
    <s v="QuvenzhanÃ© Wallis"/>
    <s v="Benh Zeitlin"/>
    <n v="2000"/>
    <n v="2658"/>
    <n v="188"/>
    <n v="31000"/>
    <n v="7.3"/>
    <n v="663"/>
    <n v="93"/>
    <n v="12784397"/>
    <n v="1800000"/>
  </r>
  <r>
    <s v="Big Miracle"/>
    <n v="1"/>
    <x v="1642"/>
    <s v="Color"/>
    <x v="6"/>
    <s v="English"/>
    <x v="0"/>
    <x v="4"/>
    <s v="Ted Danson"/>
    <s v="Ken Kwapis"/>
    <n v="875"/>
    <n v="1702"/>
    <n v="42"/>
    <n v="0"/>
    <n v="6.5"/>
    <n v="125"/>
    <n v="107"/>
    <n v="20113965"/>
    <n v="40000000"/>
  </r>
  <r>
    <s v="Blue Like Jazz"/>
    <n v="1"/>
    <x v="1643"/>
    <s v="Color"/>
    <x v="1"/>
    <s v="English"/>
    <x v="0"/>
    <x v="1"/>
    <s v="Jason Marsden"/>
    <s v="Steve Taylor"/>
    <n v="1000"/>
    <n v="1805"/>
    <n v="14"/>
    <n v="0"/>
    <n v="6"/>
    <n v="38"/>
    <n v="108"/>
    <n v="594904"/>
    <n v="1200000"/>
  </r>
  <r>
    <s v="Brave"/>
    <n v="1"/>
    <x v="1644"/>
    <s v="Color"/>
    <x v="0"/>
    <s v="English"/>
    <x v="0"/>
    <x v="4"/>
    <s v="Kelly Macdonald"/>
    <s v="Mark Andrews"/>
    <n v="2000"/>
    <n v="5005"/>
    <n v="56"/>
    <n v="39000"/>
    <n v="7.2"/>
    <n v="488"/>
    <n v="93"/>
    <n v="237282182"/>
    <n v="185000000"/>
  </r>
  <r>
    <s v="Bullet to the Head"/>
    <n v="1"/>
    <x v="1645"/>
    <s v="Color"/>
    <x v="5"/>
    <s v="English"/>
    <x v="0"/>
    <x v="2"/>
    <s v="Sylvester Stallone"/>
    <s v="Walter Hill"/>
    <n v="13000"/>
    <n v="25418"/>
    <n v="394"/>
    <n v="10000"/>
    <n v="5.7"/>
    <n v="279"/>
    <n v="92"/>
    <n v="9483821"/>
    <n v="55000000"/>
  </r>
  <r>
    <s v="Burn"/>
    <n v="1"/>
    <x v="1646"/>
    <s v="Color"/>
    <x v="9"/>
    <s v="English"/>
    <x v="0"/>
    <x v="6"/>
    <s v="Brendan Doogie Milewski"/>
    <s v="Tom Putnam"/>
    <n v="2"/>
    <n v="2"/>
    <n v="15"/>
    <n v="801"/>
    <n v="7.5"/>
    <n v="22"/>
    <n v="86"/>
    <n v="111300"/>
    <n v="225000"/>
  </r>
  <r>
    <s v="Casa de mi Padre"/>
    <n v="1"/>
    <x v="1647"/>
    <s v="Color"/>
    <x v="1"/>
    <s v="Spanish"/>
    <x v="0"/>
    <x v="2"/>
    <s v="Will Ferrell"/>
    <s v="Matt Piedmont"/>
    <n v="8000"/>
    <n v="10123"/>
    <n v="4"/>
    <n v="9000"/>
    <n v="5.5"/>
    <n v="133"/>
    <n v="84"/>
    <n v="5895238"/>
    <n v="6000000"/>
  </r>
  <r>
    <s v="Chasing Mavericks"/>
    <n v="1"/>
    <x v="1648"/>
    <s v="Color"/>
    <x v="6"/>
    <s v="English"/>
    <x v="0"/>
    <x v="4"/>
    <s v="Gerard Butler"/>
    <s v="Michael Apted"/>
    <n v="18000"/>
    <n v="21200"/>
    <n v="150"/>
    <n v="13000"/>
    <n v="7.2"/>
    <n v="116"/>
    <n v="116"/>
    <n v="6002756"/>
    <n v="20000000"/>
  </r>
  <r>
    <s v="Chernobyl Diaries"/>
    <n v="1"/>
    <x v="1649"/>
    <s v="Color"/>
    <x v="4"/>
    <s v="English"/>
    <x v="0"/>
    <x v="2"/>
    <s v="Jesse McCartney"/>
    <s v="Bradley Parker"/>
    <n v="1000"/>
    <n v="2665"/>
    <n v="18"/>
    <n v="24000"/>
    <n v="5"/>
    <n v="270"/>
    <n v="86"/>
    <n v="18112929"/>
    <n v="1000000"/>
  </r>
  <r>
    <s v="Chronicle"/>
    <n v="1"/>
    <x v="1650"/>
    <s v="Color"/>
    <x v="2"/>
    <s v="English"/>
    <x v="0"/>
    <x v="1"/>
    <s v="Michael Kelly"/>
    <s v="Josh Trank"/>
    <n v="963"/>
    <n v="2054"/>
    <n v="128"/>
    <n v="32000"/>
    <n v="7.1"/>
    <n v="414"/>
    <n v="89"/>
    <n v="64572496"/>
    <n v="12000000"/>
  </r>
  <r>
    <s v="Cloud Atlas"/>
    <n v="1"/>
    <x v="1651"/>
    <s v="Color"/>
    <x v="2"/>
    <s v="English"/>
    <x v="3"/>
    <x v="2"/>
    <s v="Tom Hanks"/>
    <s v="Tom Tykwer"/>
    <n v="15000"/>
    <n v="22686"/>
    <n v="670"/>
    <n v="124000"/>
    <n v="7.5"/>
    <n v="511"/>
    <n v="172"/>
    <n v="27098580"/>
    <n v="102000000"/>
  </r>
  <r>
    <s v="Compliance"/>
    <n v="1"/>
    <x v="1652"/>
    <s v="Color"/>
    <x v="6"/>
    <s v="English"/>
    <x v="0"/>
    <x v="2"/>
    <s v="Dreama Walker"/>
    <s v="Craig Zobel"/>
    <n v="601"/>
    <n v="1734"/>
    <n v="25"/>
    <n v="0"/>
    <n v="6.4"/>
    <n v="286"/>
    <n v="90"/>
    <n v="318622"/>
    <n v="270000"/>
  </r>
  <r>
    <s v="Contraband"/>
    <n v="1"/>
    <x v="1653"/>
    <s v="Color"/>
    <x v="5"/>
    <s v="English"/>
    <x v="0"/>
    <x v="2"/>
    <s v="J.K. Simmons"/>
    <s v="Baltasar KormÃ¡kur"/>
    <n v="24000"/>
    <n v="26625"/>
    <n v="175"/>
    <n v="0"/>
    <n v="6.5"/>
    <n v="270"/>
    <n v="109"/>
    <n v="66489425"/>
    <n v="25000000"/>
  </r>
  <r>
    <s v="Dark Shadows"/>
    <n v="1"/>
    <x v="1654"/>
    <s v="Color"/>
    <x v="1"/>
    <s v="English"/>
    <x v="0"/>
    <x v="1"/>
    <s v="Johnny Depp"/>
    <s v="Tim Burton"/>
    <n v="40000"/>
    <n v="80849"/>
    <n v="13000"/>
    <n v="82000"/>
    <n v="6.2"/>
    <n v="526"/>
    <n v="113"/>
    <n v="79711678"/>
    <n v="100000000"/>
  </r>
  <r>
    <s v="Deadfall"/>
    <n v="1"/>
    <x v="1655"/>
    <s v="Color"/>
    <x v="3"/>
    <s v="English"/>
    <x v="0"/>
    <x v="2"/>
    <s v="Charlie Hunnam"/>
    <s v="Stefan Ruzowitzky"/>
    <n v="16000"/>
    <n v="27575"/>
    <n v="24"/>
    <n v="0"/>
    <n v="6.3"/>
    <n v="162"/>
    <n v="95"/>
    <n v="65804"/>
    <n v="12000000"/>
  </r>
  <r>
    <s v="Deceptive Practice: The Mysteries and Mentors of Ricky Jay"/>
    <n v="1"/>
    <x v="1656"/>
    <s v="Color"/>
    <x v="9"/>
    <s v="English"/>
    <x v="0"/>
    <x v="3"/>
    <s v="David Mamet"/>
    <s v="Molly Bernstein"/>
    <n v="342"/>
    <n v="483"/>
    <n v="0"/>
    <n v="590"/>
    <n v="7.1"/>
    <n v="39"/>
    <n v="88"/>
    <n v="151389"/>
    <n v="500000"/>
  </r>
  <r>
    <s v="Detention of the Dead"/>
    <n v="1"/>
    <x v="1657"/>
    <s v="Color"/>
    <x v="1"/>
    <s v="English"/>
    <x v="0"/>
    <x v="6"/>
    <s v="Justin Chon"/>
    <s v="Alex Craig Mann"/>
    <n v="552"/>
    <n v="2251"/>
    <n v="38"/>
    <n v="898"/>
    <n v="4.5999999999999996"/>
    <n v="29"/>
    <n v="87"/>
    <n v="1332"/>
    <n v="500000"/>
  </r>
  <r>
    <s v="Diary of a Wimpy Kid: Dog Days"/>
    <n v="1"/>
    <x v="1658"/>
    <s v="Color"/>
    <x v="1"/>
    <s v="English"/>
    <x v="0"/>
    <x v="4"/>
    <s v="Zachary Gordon"/>
    <s v="David Bowers"/>
    <n v="975"/>
    <n v="3153"/>
    <n v="42"/>
    <n v="0"/>
    <n v="6.4"/>
    <n v="88"/>
    <n v="94"/>
    <n v="49002815"/>
    <n v="22000000"/>
  </r>
  <r>
    <s v="Django Unchained"/>
    <n v="1"/>
    <x v="1659"/>
    <s v="Color"/>
    <x v="2"/>
    <s v="English"/>
    <x v="0"/>
    <x v="2"/>
    <s v="Leonardo DiCaprio"/>
    <s v="Quentin Tarantino"/>
    <n v="29000"/>
    <n v="40978"/>
    <n v="16000"/>
    <n v="199000"/>
    <n v="8.5"/>
    <n v="765"/>
    <n v="165"/>
    <n v="162804648"/>
    <n v="100000000"/>
  </r>
  <r>
    <s v="Dredd"/>
    <n v="1"/>
    <x v="1660"/>
    <s v="Color"/>
    <x v="5"/>
    <s v="English"/>
    <x v="1"/>
    <x v="2"/>
    <s v="Wood Harris"/>
    <s v="Pete Travis"/>
    <n v="409"/>
    <n v="578"/>
    <n v="38"/>
    <n v="46000"/>
    <n v="7.1"/>
    <n v="432"/>
    <n v="95"/>
    <n v="13401683"/>
    <n v="35000000"/>
  </r>
  <r>
    <s v="Eddie: The Sleepwalking Cannibal"/>
    <n v="1"/>
    <x v="1661"/>
    <s v="Color"/>
    <x v="1"/>
    <s v="English"/>
    <x v="12"/>
    <x v="6"/>
    <s v="Stephen McHattie"/>
    <s v="Boris Rodriguez"/>
    <n v="413"/>
    <n v="843"/>
    <n v="5"/>
    <n v="932"/>
    <n v="5.7"/>
    <n v="56"/>
    <n v="83"/>
    <n v="1521"/>
    <n v="1500000"/>
  </r>
  <r>
    <s v="End of Watch"/>
    <n v="1"/>
    <x v="1634"/>
    <s v="Color"/>
    <x v="3"/>
    <s v="English"/>
    <x v="0"/>
    <x v="2"/>
    <s v="Jake Gyllenhaal"/>
    <s v="David Ayer"/>
    <n v="15000"/>
    <n v="27788"/>
    <n v="453"/>
    <n v="38000"/>
    <n v="7.7"/>
    <n v="355"/>
    <n v="109"/>
    <n v="40983001"/>
    <n v="7000000"/>
  </r>
  <r>
    <s v="Ernest &amp; Celestine"/>
    <n v="1"/>
    <x v="1662"/>
    <s v="Color"/>
    <x v="8"/>
    <s v="French"/>
    <x v="4"/>
    <x v="4"/>
    <s v="Mackenzie Foy"/>
    <s v="StÃ©phane Aubier"/>
    <n v="6000"/>
    <n v="6829"/>
    <n v="2"/>
    <n v="0"/>
    <n v="7.9"/>
    <n v="99"/>
    <n v="80"/>
    <n v="71442"/>
    <n v="9600000"/>
  </r>
  <r>
    <s v="Filly Brown"/>
    <n v="1"/>
    <x v="1663"/>
    <s v="Color"/>
    <x v="2"/>
    <s v="English"/>
    <x v="0"/>
    <x v="2"/>
    <s v="Noel Gugliemi"/>
    <s v="Youssef Delara"/>
    <n v="2000"/>
    <n v="2459"/>
    <n v="8"/>
    <n v="0"/>
    <n v="5.7"/>
    <n v="16"/>
    <n v="80"/>
    <n v="2833383"/>
    <n v="427000"/>
  </r>
  <r>
    <s v="Flight"/>
    <n v="1"/>
    <x v="1664"/>
    <s v="Color"/>
    <x v="2"/>
    <s v="English"/>
    <x v="0"/>
    <x v="2"/>
    <s v="Denzel Washington"/>
    <s v="Robert Zemeckis"/>
    <n v="18000"/>
    <n v="20952"/>
    <n v="0"/>
    <n v="64000"/>
    <n v="7.3"/>
    <n v="449"/>
    <n v="138"/>
    <n v="93749203"/>
    <n v="31000000"/>
  </r>
  <r>
    <s v="For a Good Time, Call..."/>
    <n v="1"/>
    <x v="1665"/>
    <s v="Color"/>
    <x v="1"/>
    <s v="English"/>
    <x v="0"/>
    <x v="2"/>
    <s v="James Wolk"/>
    <s v="Jamie Travis"/>
    <n v="938"/>
    <n v="3770"/>
    <n v="15"/>
    <n v="0"/>
    <n v="6"/>
    <n v="115"/>
    <n v="88"/>
    <n v="1243961"/>
    <n v="850000"/>
  </r>
  <r>
    <s v="For Greater Glory: The True Story of Cristiada"/>
    <n v="1"/>
    <x v="1666"/>
    <s v="Color"/>
    <x v="2"/>
    <s v="Spanish"/>
    <x v="2"/>
    <x v="2"/>
    <s v="Santiago Cabrera"/>
    <s v="Dean Wright"/>
    <n v="639"/>
    <n v="1807"/>
    <n v="0"/>
    <n v="0"/>
    <n v="6.6"/>
    <n v="43"/>
    <n v="145"/>
    <n v="5669081"/>
    <n v="10818775"/>
  </r>
  <r>
    <s v="Frankenweenie"/>
    <n v="1"/>
    <x v="1667"/>
    <s v="Black and White"/>
    <x v="8"/>
    <s v="English"/>
    <x v="0"/>
    <x v="4"/>
    <s v="Martin Landau"/>
    <s v="Tim Burton"/>
    <n v="940"/>
    <n v="4774"/>
    <n v="13000"/>
    <n v="25000"/>
    <n v="7"/>
    <n v="370"/>
    <n v="87"/>
    <n v="35287788"/>
    <n v="39000000"/>
  </r>
  <r>
    <s v="Fun Size"/>
    <n v="1"/>
    <x v="1668"/>
    <s v="Color"/>
    <x v="0"/>
    <s v="English"/>
    <x v="0"/>
    <x v="1"/>
    <s v="Thomas McDonell"/>
    <s v="Josh Schwartz"/>
    <n v="962"/>
    <n v="3715"/>
    <n v="90"/>
    <n v="0"/>
    <n v="5.4"/>
    <n v="77"/>
    <n v="86"/>
    <n v="9402410"/>
    <n v="14000000"/>
  </r>
  <r>
    <s v="Hardflip"/>
    <n v="1"/>
    <x v="1669"/>
    <s v="Color"/>
    <x v="5"/>
    <s v="English"/>
    <x v="0"/>
    <x v="1"/>
    <s v="Matthew Ziff"/>
    <s v="Johnny Remo"/>
    <n v="260000"/>
    <n v="263584"/>
    <n v="74"/>
    <n v="706"/>
    <n v="5.6"/>
    <n v="2"/>
    <n v="112"/>
    <n v="96734"/>
    <n v="1000000"/>
  </r>
  <r>
    <s v="Here Comes the Boom"/>
    <n v="1"/>
    <x v="1670"/>
    <s v="Color"/>
    <x v="5"/>
    <s v="English"/>
    <x v="0"/>
    <x v="4"/>
    <s v="Salma Hayek"/>
    <s v="Frank Coraci"/>
    <n v="4000"/>
    <n v="6727"/>
    <n v="153"/>
    <n v="17000"/>
    <n v="6.5"/>
    <n v="154"/>
    <n v="105"/>
    <n v="45290318"/>
    <n v="42000000"/>
  </r>
  <r>
    <s v="Hit and Run"/>
    <n v="1"/>
    <x v="1671"/>
    <s v="Color"/>
    <x v="5"/>
    <s v="English"/>
    <x v="0"/>
    <x v="2"/>
    <s v="Bradley Cooper"/>
    <s v="David Palmer"/>
    <n v="14000"/>
    <n v="15922"/>
    <n v="21"/>
    <n v="0"/>
    <n v="6.1"/>
    <n v="176"/>
    <n v="100"/>
    <n v="13746550"/>
    <n v="2000000"/>
  </r>
  <r>
    <s v="Hope Springs"/>
    <n v="1"/>
    <x v="1672"/>
    <s v="Color"/>
    <x v="1"/>
    <s v="English"/>
    <x v="0"/>
    <x v="1"/>
    <s v="Meryl Streep"/>
    <s v="David Frankel"/>
    <n v="11000"/>
    <n v="19420"/>
    <n v="64"/>
    <n v="0"/>
    <n v="6.3"/>
    <n v="234"/>
    <n v="100"/>
    <n v="63536011"/>
    <n v="30000000"/>
  </r>
  <r>
    <s v="Hotel Transylvania"/>
    <n v="1"/>
    <x v="1673"/>
    <s v="Color"/>
    <x v="8"/>
    <s v="English"/>
    <x v="0"/>
    <x v="4"/>
    <s v="Steve Buscemi"/>
    <s v="Genndy Tartakovsky"/>
    <n v="12000"/>
    <n v="37142"/>
    <n v="266"/>
    <n v="28000"/>
    <n v="7.1"/>
    <n v="256"/>
    <n v="91"/>
    <n v="148313048"/>
    <n v="85000000"/>
  </r>
  <r>
    <s v="House at the End of the Street"/>
    <n v="1"/>
    <x v="1674"/>
    <s v="Color"/>
    <x v="2"/>
    <s v="English"/>
    <x v="12"/>
    <x v="1"/>
    <s v="Jennifer Lawrence"/>
    <s v="Mark Tonderai"/>
    <n v="34000"/>
    <n v="35717"/>
    <n v="13"/>
    <n v="10000"/>
    <n v="5.6"/>
    <n v="224"/>
    <n v="101"/>
    <n v="31607598"/>
    <n v="6900000"/>
  </r>
  <r>
    <s v="Ice Age: Continental Drift"/>
    <n v="1"/>
    <x v="1675"/>
    <s v="Color"/>
    <x v="0"/>
    <s v="English"/>
    <x v="0"/>
    <x v="4"/>
    <s v="Peter Dinklage"/>
    <s v="Steve Martino"/>
    <n v="22000"/>
    <n v="25354"/>
    <n v="20"/>
    <n v="14000"/>
    <n v="6.6"/>
    <n v="233"/>
    <n v="88"/>
    <n v="161317423"/>
    <n v="95000000"/>
  </r>
  <r>
    <s v="Inescapable"/>
    <n v="1"/>
    <x v="1676"/>
    <s v="Color"/>
    <x v="2"/>
    <s v="English"/>
    <x v="12"/>
    <x v="2"/>
    <s v="Saad Siddiqui"/>
    <s v="Ruba Nadda"/>
    <n v="223"/>
    <n v="242"/>
    <n v="55"/>
    <n v="657"/>
    <n v="5.2"/>
    <n v="36"/>
    <n v="93"/>
    <n v="4063"/>
    <n v="4000000"/>
  </r>
  <r>
    <s v="Jab Tak Hai Jaan"/>
    <n v="1"/>
    <x v="1677"/>
    <s v="Color"/>
    <x v="2"/>
    <s v="Hindi"/>
    <x v="7"/>
    <x v="6"/>
    <s v="Shah Rukh Khan"/>
    <s v="Yash Chopra"/>
    <n v="8000"/>
    <n v="13762"/>
    <n v="147"/>
    <n v="12000"/>
    <n v="6.9"/>
    <n v="50"/>
    <n v="176"/>
    <n v="3047539"/>
    <n v="7217600"/>
  </r>
  <r>
    <s v="Jack Reacher"/>
    <n v="1"/>
    <x v="1678"/>
    <s v="Color"/>
    <x v="5"/>
    <s v="English"/>
    <x v="0"/>
    <x v="1"/>
    <s v="Tom Cruise"/>
    <s v="Christopher McQuarrie"/>
    <n v="10000"/>
    <n v="16385"/>
    <n v="188"/>
    <n v="38000"/>
    <n v="7"/>
    <n v="387"/>
    <n v="130"/>
    <n v="80033643"/>
    <n v="60000000"/>
  </r>
  <r>
    <s v="John Carter"/>
    <n v="1"/>
    <x v="1679"/>
    <s v="Color"/>
    <x v="5"/>
    <s v="English"/>
    <x v="0"/>
    <x v="1"/>
    <s v="Daryl Sabara"/>
    <s v="Andrew Stanton"/>
    <n v="640"/>
    <n v="1873"/>
    <n v="475"/>
    <n v="24000"/>
    <n v="6.6"/>
    <n v="462"/>
    <n v="132"/>
    <n v="73058679"/>
    <n v="263700000"/>
  </r>
  <r>
    <s v="Journey 2: The Mysterious Island"/>
    <n v="1"/>
    <x v="1635"/>
    <s v="Color"/>
    <x v="5"/>
    <s v="English"/>
    <x v="0"/>
    <x v="4"/>
    <s v="Josh Hutcherson"/>
    <s v="Brad Peyton"/>
    <n v="14000"/>
    <n v="27842"/>
    <n v="62"/>
    <n v="0"/>
    <n v="5.8"/>
    <n v="178"/>
    <n v="94"/>
    <n v="103812241"/>
    <n v="79000000"/>
  </r>
  <r>
    <s v="Joyful Noise"/>
    <n v="1"/>
    <x v="1680"/>
    <s v="Color"/>
    <x v="1"/>
    <s v="English"/>
    <x v="0"/>
    <x v="1"/>
    <s v="Dolly Parton"/>
    <s v="Todd Graff"/>
    <n v="1000"/>
    <n v="3389"/>
    <n v="650"/>
    <n v="0"/>
    <n v="5.7"/>
    <n v="98"/>
    <n v="118"/>
    <n v="30920167"/>
    <n v="25000000"/>
  </r>
  <r>
    <s v="Katy Perry: Part of Me"/>
    <n v="1"/>
    <x v="1681"/>
    <s v="Color"/>
    <x v="9"/>
    <s v="English"/>
    <x v="0"/>
    <x v="4"/>
    <s v="Lexie Contursi"/>
    <s v="Dan Cutforth"/>
    <n v="28"/>
    <n v="52"/>
    <n v="4"/>
    <n v="0"/>
    <n v="5.9"/>
    <n v="68"/>
    <n v="93"/>
    <n v="25240988"/>
    <n v="12000000"/>
  </r>
  <r>
    <s v="Killing Them Softly"/>
    <n v="1"/>
    <x v="1680"/>
    <s v="Color"/>
    <x v="3"/>
    <s v="English"/>
    <x v="0"/>
    <x v="2"/>
    <s v="Brad Pitt"/>
    <s v="Andrew Dominik"/>
    <n v="11000"/>
    <n v="14025"/>
    <n v="181"/>
    <n v="20000"/>
    <n v="6.2"/>
    <n v="414"/>
    <n v="97"/>
    <n v="14938570"/>
    <n v="15000000"/>
  </r>
  <r>
    <s v="Les MisÃ©rables"/>
    <n v="1"/>
    <x v="1682"/>
    <s v="Color"/>
    <x v="2"/>
    <s v="English"/>
    <x v="0"/>
    <x v="1"/>
    <s v="Hugh Jackman"/>
    <s v="Tom Hooper"/>
    <n v="20000"/>
    <n v="46204"/>
    <n v="0"/>
    <n v="144000"/>
    <n v="7.6"/>
    <n v="488"/>
    <n v="158"/>
    <n v="148775460"/>
    <n v="61000000"/>
  </r>
  <r>
    <s v="Life of Pi"/>
    <n v="1"/>
    <x v="1683"/>
    <s v="Color"/>
    <x v="0"/>
    <s v="English"/>
    <x v="0"/>
    <x v="4"/>
    <s v="Suraj Sharma"/>
    <s v="Ang Lee"/>
    <n v="774"/>
    <n v="2121"/>
    <n v="0"/>
    <n v="122000"/>
    <n v="8"/>
    <n v="552"/>
    <n v="127"/>
    <n v="124976634"/>
    <n v="120000000"/>
  </r>
  <r>
    <s v="Lincoln"/>
    <n v="1"/>
    <x v="1684"/>
    <s v="Color"/>
    <x v="6"/>
    <s v="English"/>
    <x v="0"/>
    <x v="1"/>
    <s v="Joseph Gordon-Levitt"/>
    <s v="Steven Spielberg"/>
    <n v="23000"/>
    <n v="25517"/>
    <n v="14000"/>
    <n v="71000"/>
    <n v="7.4"/>
    <n v="538"/>
    <n v="150"/>
    <n v="182204440"/>
    <n v="65000000"/>
  </r>
  <r>
    <s v="Lockout"/>
    <n v="1"/>
    <x v="1685"/>
    <s v="Color"/>
    <x v="5"/>
    <s v="English"/>
    <x v="4"/>
    <x v="1"/>
    <s v="Joseph Gilgun"/>
    <s v="James Mather"/>
    <n v="788"/>
    <n v="1414"/>
    <n v="4"/>
    <n v="10000"/>
    <n v="6.1"/>
    <n v="289"/>
    <n v="95"/>
    <n v="14291570"/>
    <n v="20000000"/>
  </r>
  <r>
    <s v="Looper"/>
    <n v="1"/>
    <x v="1650"/>
    <s v="Color"/>
    <x v="5"/>
    <s v="English"/>
    <x v="0"/>
    <x v="2"/>
    <s v="Joseph Gordon-Levitt"/>
    <s v="Rian Johnson"/>
    <n v="23000"/>
    <n v="37387"/>
    <n v="0"/>
    <n v="75000"/>
    <n v="7.4"/>
    <n v="589"/>
    <n v="119"/>
    <n v="66468315"/>
    <n v="30000000"/>
  </r>
  <r>
    <s v="Madagascar 3: Europe's Most Wanted"/>
    <n v="1"/>
    <x v="1686"/>
    <s v="Color"/>
    <x v="0"/>
    <s v="English"/>
    <x v="0"/>
    <x v="4"/>
    <s v="Jada Pinkett Smith"/>
    <s v="Eric Darnell"/>
    <n v="851"/>
    <n v="2444"/>
    <n v="35"/>
    <n v="17000"/>
    <n v="6.9"/>
    <n v="211"/>
    <n v="93"/>
    <n v="216366733"/>
    <n v="145000000"/>
  </r>
  <r>
    <s v="Madea's Witness Protection"/>
    <n v="1"/>
    <x v="1687"/>
    <s v="Color"/>
    <x v="1"/>
    <s v="English"/>
    <x v="0"/>
    <x v="1"/>
    <s v="John Amos"/>
    <s v="Tyler Perry"/>
    <n v="982"/>
    <n v="2753"/>
    <n v="0"/>
    <n v="0"/>
    <n v="4.8"/>
    <n v="31"/>
    <n v="114"/>
    <n v="65623128"/>
    <n v="20000000"/>
  </r>
  <r>
    <s v="Magic Mike"/>
    <n v="1"/>
    <x v="1688"/>
    <s v="Color"/>
    <x v="1"/>
    <s v="English"/>
    <x v="0"/>
    <x v="2"/>
    <s v="Channing Tatum"/>
    <s v="Steven Soderbergh"/>
    <n v="17000"/>
    <n v="46646"/>
    <n v="0"/>
    <n v="54000"/>
    <n v="6.1"/>
    <n v="324"/>
    <n v="110"/>
    <n v="113709992"/>
    <n v="7000000"/>
  </r>
  <r>
    <s v="Man on a Ledge"/>
    <n v="1"/>
    <x v="1640"/>
    <s v="Color"/>
    <x v="5"/>
    <s v="English"/>
    <x v="0"/>
    <x v="1"/>
    <s v="Robert Clohessy"/>
    <s v="Asger Leth"/>
    <n v="107"/>
    <n v="362"/>
    <n v="20"/>
    <n v="11000"/>
    <n v="6.6"/>
    <n v="258"/>
    <n v="102"/>
    <n v="18600911"/>
    <n v="42000000"/>
  </r>
  <r>
    <s v="Maniac"/>
    <n v="1"/>
    <x v="1689"/>
    <s v="Color"/>
    <x v="4"/>
    <s v="English"/>
    <x v="4"/>
    <x v="6"/>
    <s v="America Olivo"/>
    <s v="Franck Khalfoun"/>
    <n v="470"/>
    <n v="1233"/>
    <n v="33"/>
    <n v="0"/>
    <n v="6.1"/>
    <n v="279"/>
    <n v="89"/>
    <n v="12843"/>
    <n v="6000000"/>
  </r>
  <r>
    <s v="Men in Black 3"/>
    <n v="1"/>
    <x v="1690"/>
    <s v="Color"/>
    <x v="5"/>
    <s v="English"/>
    <x v="0"/>
    <x v="1"/>
    <s v="Will Smith"/>
    <s v="Barry Sonnenfeld"/>
    <n v="10000"/>
    <n v="12572"/>
    <n v="188"/>
    <n v="40000"/>
    <n v="6.8"/>
    <n v="451"/>
    <n v="106"/>
    <n v="179020854"/>
    <n v="225000000"/>
  </r>
  <r>
    <s v="Middle of Nowhere"/>
    <n v="1"/>
    <x v="1691"/>
    <s v="Color"/>
    <x v="2"/>
    <s v="English"/>
    <x v="0"/>
    <x v="2"/>
    <s v="Omari Hardwick"/>
    <s v="Ava DuVernay"/>
    <n v="1000"/>
    <n v="3021"/>
    <n v="151"/>
    <n v="569"/>
    <n v="6.5"/>
    <n v="37"/>
    <n v="97"/>
    <n v="78030"/>
    <n v="200000"/>
  </r>
  <r>
    <s v="Mirror Mirror"/>
    <n v="1"/>
    <x v="1692"/>
    <s v="Color"/>
    <x v="0"/>
    <s v="English"/>
    <x v="0"/>
    <x v="4"/>
    <s v="Julia Roberts"/>
    <s v="Tarsem Singh"/>
    <n v="8000"/>
    <n v="11454"/>
    <n v="763"/>
    <n v="18000"/>
    <n v="5.6"/>
    <n v="382"/>
    <n v="106"/>
    <n v="64933670"/>
    <n v="85000000"/>
  </r>
  <r>
    <s v="Moonrise Kingdom"/>
    <n v="1"/>
    <x v="1693"/>
    <s v="Color"/>
    <x v="0"/>
    <s v="English"/>
    <x v="0"/>
    <x v="1"/>
    <s v="Bruce Willis"/>
    <s v="Wes Anderson"/>
    <n v="13000"/>
    <n v="27911"/>
    <n v="0"/>
    <n v="71000"/>
    <n v="7.8"/>
    <n v="487"/>
    <n v="94"/>
    <n v="45507053"/>
    <n v="16000000"/>
  </r>
  <r>
    <s v="Mud"/>
    <n v="1"/>
    <x v="1694"/>
    <s v="Color"/>
    <x v="2"/>
    <s v="English"/>
    <x v="0"/>
    <x v="1"/>
    <s v="Matthew McConaughey"/>
    <s v="Jeff Nichols"/>
    <n v="11000"/>
    <n v="13960"/>
    <n v="337"/>
    <n v="27000"/>
    <n v="7.4"/>
    <n v="368"/>
    <n v="130"/>
    <n v="21589307"/>
    <n v="10000000"/>
  </r>
  <r>
    <s v="On the Road"/>
    <n v="1"/>
    <x v="1695"/>
    <s v="Color"/>
    <x v="0"/>
    <s v="English"/>
    <x v="4"/>
    <x v="2"/>
    <s v="Kristen Stewart"/>
    <s v="Walter Salles"/>
    <n v="17000"/>
    <n v="33747"/>
    <n v="179"/>
    <n v="27000"/>
    <n v="6.1"/>
    <n v="252"/>
    <n v="137"/>
    <n v="717753"/>
    <n v="25000000"/>
  </r>
  <r>
    <s v="One for the Money"/>
    <n v="1"/>
    <x v="1696"/>
    <s v="Color"/>
    <x v="5"/>
    <s v="English"/>
    <x v="0"/>
    <x v="1"/>
    <s v="Fisher Stevens"/>
    <s v="Julie Anne Robinson"/>
    <n v="922"/>
    <n v="3301"/>
    <n v="30"/>
    <n v="19000"/>
    <n v="5.3"/>
    <n v="127"/>
    <n v="91"/>
    <n v="26404753"/>
    <n v="40000000"/>
  </r>
  <r>
    <s v="Paranormal Activity 4"/>
    <n v="1"/>
    <x v="1697"/>
    <s v="Color"/>
    <x v="4"/>
    <s v="English"/>
    <x v="0"/>
    <x v="2"/>
    <s v="Matt Shively"/>
    <s v="Henry Joost"/>
    <n v="235"/>
    <n v="799"/>
    <n v="24"/>
    <n v="26000"/>
    <n v="4.5999999999999996"/>
    <n v="248"/>
    <n v="96"/>
    <n v="53884821"/>
    <n v="5000000"/>
  </r>
  <r>
    <s v="ParaNorman"/>
    <n v="1"/>
    <x v="1698"/>
    <s v="Color"/>
    <x v="0"/>
    <s v="English"/>
    <x v="0"/>
    <x v="4"/>
    <s v="Anna Kendrick"/>
    <s v="Chris Butler"/>
    <n v="10000"/>
    <n v="13597"/>
    <n v="28"/>
    <n v="12000"/>
    <n v="7"/>
    <n v="328"/>
    <n v="92"/>
    <n v="55994557"/>
    <n v="60000000"/>
  </r>
  <r>
    <s v="Parental Guidance"/>
    <n v="1"/>
    <x v="1699"/>
    <s v="Color"/>
    <x v="1"/>
    <s v="English"/>
    <x v="0"/>
    <x v="4"/>
    <s v="Bailee Madison"/>
    <s v="Andy Fickman"/>
    <n v="3000"/>
    <n v="5740"/>
    <n v="99"/>
    <n v="0"/>
    <n v="6.1"/>
    <n v="139"/>
    <n v="105"/>
    <n v="77264926"/>
    <n v="25000000"/>
  </r>
  <r>
    <s v="Pitch Perfect"/>
    <n v="1"/>
    <x v="1700"/>
    <s v="Color"/>
    <x v="1"/>
    <s v="English"/>
    <x v="0"/>
    <x v="1"/>
    <s v="Anna Kendrick"/>
    <s v="Jason Moore"/>
    <n v="10000"/>
    <n v="12676"/>
    <n v="36"/>
    <n v="36000"/>
    <n v="7.2"/>
    <n v="223"/>
    <n v="112"/>
    <n v="64998368"/>
    <n v="17000000"/>
  </r>
  <r>
    <s v="Playing for Keeps"/>
    <n v="1"/>
    <x v="1701"/>
    <s v="Color"/>
    <x v="1"/>
    <s v="English"/>
    <x v="0"/>
    <x v="1"/>
    <s v="Gerard Butler"/>
    <s v="Gabriele Muccino"/>
    <n v="18000"/>
    <n v="23122"/>
    <n v="125"/>
    <n v="0"/>
    <n v="5.7"/>
    <n v="135"/>
    <n v="105"/>
    <n v="13101142"/>
    <n v="35000000"/>
  </r>
  <r>
    <s v="Premium Rush"/>
    <n v="1"/>
    <x v="1702"/>
    <s v="Color"/>
    <x v="5"/>
    <s v="English"/>
    <x v="0"/>
    <x v="1"/>
    <s v="Joseph Gordon-Levitt"/>
    <s v="David Koepp"/>
    <n v="23000"/>
    <n v="24669"/>
    <n v="192"/>
    <n v="20000"/>
    <n v="6.5"/>
    <n v="248"/>
    <n v="91"/>
    <n v="20275446"/>
    <n v="35000000"/>
  </r>
  <r>
    <s v="Project X"/>
    <n v="1"/>
    <x v="1703"/>
    <s v="Color"/>
    <x v="1"/>
    <s v="English"/>
    <x v="0"/>
    <x v="2"/>
    <s v="Dax Flame"/>
    <s v="Nima Nourizadeh"/>
    <n v="971"/>
    <n v="2043"/>
    <n v="166"/>
    <n v="29000"/>
    <n v="6.7"/>
    <n v="229"/>
    <n v="93"/>
    <n v="54724272"/>
    <n v="12000000"/>
  </r>
  <r>
    <s v="Prometheus"/>
    <n v="1"/>
    <x v="1704"/>
    <s v="Color"/>
    <x v="0"/>
    <s v="English"/>
    <x v="0"/>
    <x v="2"/>
    <s v="Michael Fassbender"/>
    <s v="Ridley Scott"/>
    <n v="13000"/>
    <n v="24098"/>
    <n v="0"/>
    <n v="97000"/>
    <n v="7"/>
    <n v="775"/>
    <n v="124"/>
    <n v="126464904"/>
    <n v="130000000"/>
  </r>
  <r>
    <s v="Promised Land"/>
    <n v="1"/>
    <x v="1666"/>
    <s v="Color"/>
    <x v="2"/>
    <s v="English"/>
    <x v="0"/>
    <x v="2"/>
    <s v="Matt Damon"/>
    <s v="Gus Van Sant"/>
    <n v="13000"/>
    <n v="14544"/>
    <n v="835"/>
    <n v="10000"/>
    <n v="6.6"/>
    <n v="242"/>
    <n v="106"/>
    <n v="7556708"/>
    <n v="15000000"/>
  </r>
  <r>
    <s v="Quartet"/>
    <n v="1"/>
    <x v="1705"/>
    <s v="Color"/>
    <x v="1"/>
    <s v="English"/>
    <x v="1"/>
    <x v="1"/>
    <s v="Luke Newberry"/>
    <s v="Dustin Hoffman"/>
    <n v="358"/>
    <n v="1114"/>
    <n v="0"/>
    <n v="13000"/>
    <n v="6.8"/>
    <n v="175"/>
    <n v="98"/>
    <n v="18381787"/>
    <n v="11000000"/>
  </r>
  <r>
    <s v="Red Tails"/>
    <n v="1"/>
    <x v="1669"/>
    <s v="Color"/>
    <x v="5"/>
    <s v="English"/>
    <x v="0"/>
    <x v="1"/>
    <s v="David Oyelowo"/>
    <s v="Anthony Hemingway"/>
    <n v="1000"/>
    <n v="4416"/>
    <n v="143"/>
    <n v="0"/>
    <n v="5.9"/>
    <n v="144"/>
    <n v="125"/>
    <n v="49875589"/>
    <n v="58000000"/>
  </r>
  <r>
    <s v="Resident Evil: Retribution"/>
    <n v="1"/>
    <x v="1642"/>
    <s v="Color"/>
    <x v="5"/>
    <s v="English"/>
    <x v="3"/>
    <x v="2"/>
    <s v="Milla Jovovich"/>
    <s v="Paul W.S. Anderson"/>
    <n v="14000"/>
    <n v="17913"/>
    <n v="545"/>
    <n v="32000"/>
    <n v="5.4"/>
    <n v="239"/>
    <n v="96"/>
    <n v="42345531"/>
    <n v="65000000"/>
  </r>
  <r>
    <s v="Rise of the Guardians"/>
    <n v="1"/>
    <x v="1706"/>
    <s v="Color"/>
    <x v="0"/>
    <s v="English"/>
    <x v="0"/>
    <x v="4"/>
    <s v="Hugh Jackman"/>
    <s v="Peter Ramsey"/>
    <n v="20000"/>
    <n v="20645"/>
    <n v="52"/>
    <n v="25000"/>
    <n v="7.3"/>
    <n v="256"/>
    <n v="97"/>
    <n v="103400692"/>
    <n v="145000000"/>
  </r>
  <r>
    <s v="Robot &amp; Frank"/>
    <n v="1"/>
    <x v="1707"/>
    <s v="Color"/>
    <x v="1"/>
    <s v="English"/>
    <x v="0"/>
    <x v="1"/>
    <s v="Frank Langella"/>
    <s v="Jake Schreier"/>
    <n v="902"/>
    <n v="1980"/>
    <n v="14"/>
    <n v="13000"/>
    <n v="7.1"/>
    <n v="252"/>
    <n v="89"/>
    <n v="3325638"/>
    <n v="2500000"/>
  </r>
  <r>
    <s v="Rock of Ages"/>
    <n v="1"/>
    <x v="1708"/>
    <s v="Color"/>
    <x v="1"/>
    <s v="English"/>
    <x v="0"/>
    <x v="1"/>
    <s v="James Martin Kelly"/>
    <s v="Adam Shankman"/>
    <n v="394"/>
    <n v="712"/>
    <n v="163"/>
    <n v="33000"/>
    <n v="5.9"/>
    <n v="360"/>
    <n v="136"/>
    <n v="38509342"/>
    <n v="75000000"/>
  </r>
  <r>
    <s v="Safe"/>
    <n v="1"/>
    <x v="1640"/>
    <s v="Color"/>
    <x v="5"/>
    <s v="English"/>
    <x v="0"/>
    <x v="2"/>
    <s v="Jason Statham"/>
    <s v="Boaz Yakin"/>
    <n v="26000"/>
    <n v="27759"/>
    <n v="132"/>
    <n v="12000"/>
    <n v="6.5"/>
    <n v="258"/>
    <n v="94"/>
    <n v="17120019"/>
    <n v="30000000"/>
  </r>
  <r>
    <s v="Safe House"/>
    <n v="1"/>
    <x v="1709"/>
    <s v="Color"/>
    <x v="5"/>
    <s v="English"/>
    <x v="0"/>
    <x v="2"/>
    <s v="Denzel Washington"/>
    <s v="Daniel Espinosa"/>
    <n v="18000"/>
    <n v="36237"/>
    <n v="79"/>
    <n v="19000"/>
    <n v="6.8"/>
    <n v="298"/>
    <n v="115"/>
    <n v="126149655"/>
    <n v="85000000"/>
  </r>
  <r>
    <s v="Safety Not Guaranteed"/>
    <n v="1"/>
    <x v="1710"/>
    <s v="Color"/>
    <x v="1"/>
    <s v="English"/>
    <x v="0"/>
    <x v="2"/>
    <s v="Mary Lynn Rajskub"/>
    <s v="Colin Trevorrow"/>
    <n v="934"/>
    <n v="2714"/>
    <n v="365"/>
    <n v="31000"/>
    <n v="7"/>
    <n v="271"/>
    <n v="86"/>
    <n v="4007792"/>
    <n v="750000"/>
  </r>
  <r>
    <s v="Savages"/>
    <n v="1"/>
    <x v="1711"/>
    <s v="Black and White"/>
    <x v="3"/>
    <s v="English"/>
    <x v="0"/>
    <x v="2"/>
    <s v="DemiÃ¡n Bichir"/>
    <s v="Oliver Stone"/>
    <n v="749"/>
    <n v="1948"/>
    <n v="0"/>
    <n v="28000"/>
    <n v="6.5"/>
    <n v="339"/>
    <n v="141"/>
    <n v="47307550"/>
    <n v="45000000"/>
  </r>
  <r>
    <s v="Seeking a Friend for the End of the World"/>
    <n v="1"/>
    <x v="1633"/>
    <s v="Black and White"/>
    <x v="0"/>
    <s v="English"/>
    <x v="0"/>
    <x v="2"/>
    <s v="Steve Carell"/>
    <s v="Lorene Scafaria"/>
    <n v="7000"/>
    <n v="7747"/>
    <n v="63"/>
    <n v="25000"/>
    <n v="6.7"/>
    <n v="265"/>
    <n v="101"/>
    <n v="6619173"/>
    <n v="10000000"/>
  </r>
  <r>
    <s v="Seven Psychopaths"/>
    <n v="1"/>
    <x v="1712"/>
    <s v="Color"/>
    <x v="1"/>
    <s v="English"/>
    <x v="1"/>
    <x v="2"/>
    <s v="Abbie Cornish"/>
    <s v="Martin McDonagh"/>
    <n v="2000"/>
    <n v="4757"/>
    <n v="454"/>
    <n v="52000"/>
    <n v="7.2"/>
    <n v="401"/>
    <n v="110"/>
    <n v="14989761"/>
    <n v="15000000"/>
  </r>
  <r>
    <s v="Silent Hill: Revelation 3D"/>
    <n v="1"/>
    <x v="1713"/>
    <s v="Color"/>
    <x v="0"/>
    <s v="English"/>
    <x v="4"/>
    <x v="2"/>
    <s v="Radha Mitchell"/>
    <s v="Michael J. Bassett"/>
    <n v="991"/>
    <n v="2173"/>
    <n v="83"/>
    <n v="25000"/>
    <n v="5"/>
    <n v="173"/>
    <n v="95"/>
    <n v="17529157"/>
    <n v="20000000"/>
  </r>
  <r>
    <s v="Silver Linings Playbook"/>
    <n v="1"/>
    <x v="1629"/>
    <s v="Color"/>
    <x v="1"/>
    <s v="English"/>
    <x v="0"/>
    <x v="2"/>
    <s v="Jennifer Lawrence"/>
    <s v="David O. Russell"/>
    <n v="34000"/>
    <n v="72115"/>
    <n v="737"/>
    <n v="117000"/>
    <n v="7.8"/>
    <n v="539"/>
    <n v="122"/>
    <n v="132088910"/>
    <n v="21000000"/>
  </r>
  <r>
    <s v="Sinister"/>
    <n v="1"/>
    <x v="1714"/>
    <s v="Color"/>
    <x v="4"/>
    <s v="English"/>
    <x v="0"/>
    <x v="2"/>
    <s v="Danielle Kotch"/>
    <s v="Scott Derrickson"/>
    <n v="1000"/>
    <n v="2239"/>
    <n v="301"/>
    <n v="58000"/>
    <n v="6.8"/>
    <n v="411"/>
    <n v="110"/>
    <n v="48056940"/>
    <n v="3000000"/>
  </r>
  <r>
    <s v="Skyfall"/>
    <n v="1"/>
    <x v="1715"/>
    <s v="Color"/>
    <x v="5"/>
    <s v="English"/>
    <x v="1"/>
    <x v="1"/>
    <s v="Albert Finney"/>
    <s v="Sam Mendes"/>
    <n v="883"/>
    <n v="2039"/>
    <n v="0"/>
    <n v="80000"/>
    <n v="7.8"/>
    <n v="750"/>
    <n v="143"/>
    <n v="304360277"/>
    <n v="200000000"/>
  </r>
  <r>
    <s v="Snow White and the Huntsman"/>
    <n v="1"/>
    <x v="1716"/>
    <s v="Color"/>
    <x v="5"/>
    <s v="English"/>
    <x v="0"/>
    <x v="1"/>
    <s v="Chris Hemsworth"/>
    <s v="Rupert Sanders"/>
    <n v="26000"/>
    <n v="72881"/>
    <n v="274"/>
    <n v="53000"/>
    <n v="6.1"/>
    <n v="416"/>
    <n v="132"/>
    <n v="155111815"/>
    <n v="170000000"/>
  </r>
  <r>
    <s v="Sparkle"/>
    <n v="1"/>
    <x v="1715"/>
    <s v="Color"/>
    <x v="2"/>
    <s v="English"/>
    <x v="0"/>
    <x v="1"/>
    <s v="Omari Hardwick"/>
    <s v="Salim Akil"/>
    <n v="1000"/>
    <n v="5804"/>
    <n v="70"/>
    <n v="0"/>
    <n v="5.7"/>
    <n v="82"/>
    <n v="116"/>
    <n v="24397469"/>
    <n v="17000000"/>
  </r>
  <r>
    <s v="Spring Breakers"/>
    <n v="1"/>
    <x v="1717"/>
    <s v="Color"/>
    <x v="3"/>
    <s v="English"/>
    <x v="0"/>
    <x v="2"/>
    <s v="James Franco"/>
    <s v="Harmony Korine"/>
    <n v="11000"/>
    <n v="12306"/>
    <n v="520"/>
    <n v="25000"/>
    <n v="5.3"/>
    <n v="444"/>
    <n v="94"/>
    <n v="14123773"/>
    <n v="5000000"/>
  </r>
  <r>
    <s v="Step Up Revolution"/>
    <n v="1"/>
    <x v="1718"/>
    <s v="Color"/>
    <x v="2"/>
    <s v="English"/>
    <x v="0"/>
    <x v="1"/>
    <s v="Ryan Guzman"/>
    <s v="Scott Speer"/>
    <n v="3000"/>
    <n v="4863"/>
    <n v="35"/>
    <n v="19000"/>
    <n v="6.5"/>
    <n v="121"/>
    <n v="99"/>
    <n v="35057332"/>
    <n v="33000000"/>
  </r>
  <r>
    <s v="Stolen"/>
    <n v="1"/>
    <x v="1719"/>
    <s v="Color"/>
    <x v="5"/>
    <s v="English"/>
    <x v="0"/>
    <x v="2"/>
    <s v="Nicolas Cage"/>
    <s v="Simon West"/>
    <n v="12000"/>
    <n v="14978"/>
    <n v="165"/>
    <n v="0"/>
    <n v="5.5"/>
    <n v="98"/>
    <n v="96"/>
    <n v="183125"/>
    <n v="35000000"/>
  </r>
  <r>
    <s v="Taken 2"/>
    <n v="1"/>
    <x v="1720"/>
    <s v="Color"/>
    <x v="5"/>
    <s v="English"/>
    <x v="4"/>
    <x v="1"/>
    <s v="Liam Neeson"/>
    <s v="Olivier Megaton"/>
    <n v="14000"/>
    <n v="16410"/>
    <n v="118"/>
    <n v="63000"/>
    <n v="6.3"/>
    <n v="358"/>
    <n v="98"/>
    <n v="139852971"/>
    <n v="45000000"/>
  </r>
  <r>
    <s v="Ted"/>
    <n v="1"/>
    <x v="1721"/>
    <s v="Color"/>
    <x v="1"/>
    <s v="English"/>
    <x v="0"/>
    <x v="2"/>
    <s v="Mila Kunis"/>
    <s v="Seth MacFarlane"/>
    <n v="15000"/>
    <n v="21773"/>
    <n v="3000"/>
    <n v="74000"/>
    <n v="7"/>
    <n v="457"/>
    <n v="112"/>
    <n v="218628680"/>
    <n v="50000000"/>
  </r>
  <r>
    <s v="That's My Boy"/>
    <n v="1"/>
    <x v="1722"/>
    <s v="Color"/>
    <x v="1"/>
    <s v="English"/>
    <x v="0"/>
    <x v="2"/>
    <s v="Adam Sandler"/>
    <s v="Sean Anders"/>
    <n v="11000"/>
    <n v="16484"/>
    <n v="51"/>
    <n v="12000"/>
    <n v="5.6"/>
    <n v="157"/>
    <n v="116"/>
    <n v="36931089"/>
    <n v="70000000"/>
  </r>
  <r>
    <s v="The Act of Killing"/>
    <n v="1"/>
    <x v="1723"/>
    <s v="Color"/>
    <x v="6"/>
    <s v="Indonesian"/>
    <x v="1"/>
    <x v="6"/>
    <s v="Anwar Congo"/>
    <s v="Joshua Oppenheimer"/>
    <n v="3"/>
    <n v="6"/>
    <n v="50"/>
    <n v="20000"/>
    <n v="8.1999999999999993"/>
    <n v="248"/>
    <n v="96"/>
    <n v="484221"/>
    <n v="1000000"/>
  </r>
  <r>
    <s v="The Amazing Spider-Man"/>
    <n v="1"/>
    <x v="1724"/>
    <s v="Color"/>
    <x v="5"/>
    <s v="English"/>
    <x v="0"/>
    <x v="1"/>
    <s v="Emma Stone"/>
    <s v="Marc Webb"/>
    <n v="15000"/>
    <n v="28489"/>
    <n v="464"/>
    <n v="56000"/>
    <n v="7"/>
    <n v="599"/>
    <n v="153"/>
    <n v="262030663"/>
    <n v="230000000"/>
  </r>
  <r>
    <s v="The Apparition"/>
    <n v="1"/>
    <x v="1725"/>
    <s v="Color"/>
    <x v="4"/>
    <s v="English"/>
    <x v="0"/>
    <x v="1"/>
    <s v="Julianna Guill"/>
    <s v="Todd Lincoln"/>
    <n v="465"/>
    <n v="730"/>
    <n v="57"/>
    <n v="0"/>
    <n v="4.0999999999999996"/>
    <n v="145"/>
    <n v="83"/>
    <n v="4930798"/>
    <n v="17000000"/>
  </r>
  <r>
    <s v="The Avengers"/>
    <n v="1"/>
    <x v="1726"/>
    <s v="Color"/>
    <x v="5"/>
    <s v="English"/>
    <x v="0"/>
    <x v="1"/>
    <s v="Chris Hemsworth"/>
    <s v="Joss Whedon"/>
    <n v="26000"/>
    <n v="87697"/>
    <n v="0"/>
    <n v="123000"/>
    <n v="8.1"/>
    <n v="703"/>
    <n v="173"/>
    <n v="623279547"/>
    <n v="220000000"/>
  </r>
  <r>
    <s v="The Bourne Legacy"/>
    <n v="1"/>
    <x v="1706"/>
    <s v="Color"/>
    <x v="5"/>
    <s v="English"/>
    <x v="0"/>
    <x v="1"/>
    <s v="Jeremy Renner"/>
    <s v="Tony Gilroy"/>
    <n v="10000"/>
    <n v="12175"/>
    <n v="209"/>
    <n v="31000"/>
    <n v="6.7"/>
    <n v="436"/>
    <n v="135"/>
    <n v="113165635"/>
    <n v="125000000"/>
  </r>
  <r>
    <s v="The Brass Teapot"/>
    <n v="1"/>
    <x v="1648"/>
    <s v="Color"/>
    <x v="1"/>
    <s v="English"/>
    <x v="0"/>
    <x v="2"/>
    <s v="Jack McBrayer"/>
    <s v="Ramaa Mosley"/>
    <n v="975"/>
    <n v="4184"/>
    <n v="6"/>
    <n v="0"/>
    <n v="6.4"/>
    <n v="62"/>
    <n v="101"/>
    <n v="6643"/>
    <n v="900000"/>
  </r>
  <r>
    <s v="The Cabin in the Woods"/>
    <n v="1"/>
    <x v="1727"/>
    <s v="Color"/>
    <x v="10"/>
    <s v="English"/>
    <x v="0"/>
    <x v="2"/>
    <s v="Chris Hemsworth"/>
    <s v="Drew Goddard"/>
    <n v="26000"/>
    <n v="29551"/>
    <n v="246"/>
    <n v="66000"/>
    <n v="7"/>
    <n v="634"/>
    <n v="95"/>
    <n v="42043633"/>
    <n v="30000000"/>
  </r>
  <r>
    <s v="The Campaign"/>
    <n v="1"/>
    <x v="1728"/>
    <s v="Color"/>
    <x v="1"/>
    <s v="English"/>
    <x v="0"/>
    <x v="2"/>
    <s v="Will Ferrell"/>
    <s v="Jay Roach"/>
    <n v="8000"/>
    <n v="9271"/>
    <n v="116"/>
    <n v="18000"/>
    <n v="6.2"/>
    <n v="255"/>
    <n v="85"/>
    <n v="86897182"/>
    <n v="95000000"/>
  </r>
  <r>
    <s v="The Cold Light of Day"/>
    <n v="1"/>
    <x v="1729"/>
    <s v="Color"/>
    <x v="5"/>
    <s v="English"/>
    <x v="0"/>
    <x v="1"/>
    <s v="Henry Cavill"/>
    <s v="Mabrouk El Mechri"/>
    <n v="15000"/>
    <n v="30134"/>
    <n v="19"/>
    <n v="0"/>
    <n v="4.9000000000000004"/>
    <n v="119"/>
    <n v="93"/>
    <n v="3749061"/>
    <n v="20000000"/>
  </r>
  <r>
    <s v="The Collection"/>
    <n v="1"/>
    <x v="1636"/>
    <s v="Color"/>
    <x v="5"/>
    <s v="English"/>
    <x v="0"/>
    <x v="2"/>
    <s v="Daniel Sharman"/>
    <s v="Marcus Dunstan"/>
    <n v="1000"/>
    <n v="3818"/>
    <n v="87"/>
    <n v="14000"/>
    <n v="6.1"/>
    <n v="147"/>
    <n v="82"/>
    <n v="6842058"/>
    <n v="10000000"/>
  </r>
  <r>
    <s v="The Dark Knight Rises"/>
    <n v="1"/>
    <x v="1730"/>
    <s v="Color"/>
    <x v="5"/>
    <s v="English"/>
    <x v="0"/>
    <x v="1"/>
    <s v="Tom Hardy"/>
    <s v="Christopher Nolan"/>
    <n v="27000"/>
    <n v="106759"/>
    <n v="22000"/>
    <n v="164000"/>
    <n v="8.5"/>
    <n v="813"/>
    <n v="164"/>
    <n v="448130642"/>
    <n v="250000000"/>
  </r>
  <r>
    <s v="The Devil Inside"/>
    <n v="1"/>
    <x v="1731"/>
    <s v="Color"/>
    <x v="4"/>
    <s v="English"/>
    <x v="0"/>
    <x v="2"/>
    <s v="Fernanda Andrade"/>
    <s v="William Brent Bell"/>
    <n v="403"/>
    <n v="988"/>
    <n v="19"/>
    <n v="12000"/>
    <n v="4.2"/>
    <n v="225"/>
    <n v="83"/>
    <n v="53245055"/>
    <n v="1000000"/>
  </r>
  <r>
    <s v="The Dictator"/>
    <n v="1"/>
    <x v="1628"/>
    <s v="Color"/>
    <x v="1"/>
    <s v="English"/>
    <x v="0"/>
    <x v="2"/>
    <s v="Sayed Badreya"/>
    <s v="Larry Charles"/>
    <n v="600"/>
    <n v="1375"/>
    <n v="119"/>
    <n v="59000"/>
    <n v="6.4"/>
    <n v="313"/>
    <n v="99"/>
    <n v="59617068"/>
    <n v="65000000"/>
  </r>
  <r>
    <s v="The Expendables 2"/>
    <n v="1"/>
    <x v="1732"/>
    <s v="Color"/>
    <x v="5"/>
    <s v="English"/>
    <x v="0"/>
    <x v="2"/>
    <s v="Jason Statham"/>
    <s v="Simon West"/>
    <n v="26000"/>
    <n v="57881"/>
    <n v="165"/>
    <n v="108000"/>
    <n v="6.7"/>
    <n v="383"/>
    <n v="103"/>
    <n v="85017401"/>
    <n v="92000000"/>
  </r>
  <r>
    <s v="The Five-Year Engagement"/>
    <n v="1"/>
    <x v="1728"/>
    <s v="Color"/>
    <x v="1"/>
    <s v="English"/>
    <x v="0"/>
    <x v="2"/>
    <s v="Alison Brie"/>
    <s v="Nicholas Stoller"/>
    <n v="2000"/>
    <n v="3479"/>
    <n v="89"/>
    <n v="11000"/>
    <n v="6.2"/>
    <n v="232"/>
    <n v="131"/>
    <n v="28644770"/>
    <n v="30000000"/>
  </r>
  <r>
    <s v="The Ghastly Love of Johnny X"/>
    <n v="1"/>
    <x v="1733"/>
    <s v="Black and White"/>
    <x v="1"/>
    <s v="English"/>
    <x v="0"/>
    <x v="6"/>
    <s v="Kate Maberly"/>
    <s v="Paul Bunnell"/>
    <n v="416"/>
    <n v="1611"/>
    <n v="5"/>
    <n v="655"/>
    <n v="5.7"/>
    <n v="94"/>
    <n v="106"/>
    <n v="2436"/>
    <n v="2000000"/>
  </r>
  <r>
    <s v="The Guilt Trip"/>
    <n v="1"/>
    <x v="1722"/>
    <s v="Color"/>
    <x v="1"/>
    <s v="English"/>
    <x v="0"/>
    <x v="1"/>
    <s v="Miriam Margolyes"/>
    <s v="Anne Fletcher"/>
    <n v="405"/>
    <n v="1070"/>
    <n v="98"/>
    <n v="0"/>
    <n v="5.8"/>
    <n v="147"/>
    <n v="95"/>
    <n v="37101011"/>
    <n v="40000000"/>
  </r>
  <r>
    <s v="The Hobbit: An Unexpected Journey"/>
    <n v="1"/>
    <x v="1734"/>
    <s v="Color"/>
    <x v="0"/>
    <s v="English"/>
    <x v="0"/>
    <x v="1"/>
    <s v="Aidan Turner"/>
    <s v="Peter Jackson"/>
    <n v="5000"/>
    <n v="9152"/>
    <n v="0"/>
    <n v="166000"/>
    <n v="7.9"/>
    <n v="645"/>
    <n v="182"/>
    <n v="303001229"/>
    <n v="180000000"/>
  </r>
  <r>
    <s v="The Hunger Games"/>
    <n v="1"/>
    <x v="1735"/>
    <s v="Color"/>
    <x v="0"/>
    <s v="English"/>
    <x v="0"/>
    <x v="1"/>
    <s v="Jennifer Lawrence"/>
    <s v="Gary Ross"/>
    <n v="34000"/>
    <n v="49942"/>
    <n v="378"/>
    <n v="140000"/>
    <n v="7.3"/>
    <n v="673"/>
    <n v="142"/>
    <n v="407999255"/>
    <n v="78000000"/>
  </r>
  <r>
    <s v="The Hunt"/>
    <n v="1"/>
    <x v="1736"/>
    <s v="Color"/>
    <x v="2"/>
    <s v="Danish"/>
    <x v="6"/>
    <x v="2"/>
    <s v="Thomas Bo Larsen"/>
    <s v="Thomas Vinterberg"/>
    <n v="74"/>
    <n v="216"/>
    <n v="346"/>
    <n v="60000"/>
    <n v="8.3000000000000007"/>
    <n v="349"/>
    <n v="115"/>
    <n v="610968"/>
    <n v="3800000"/>
  </r>
  <r>
    <s v="The Iceman"/>
    <n v="1"/>
    <x v="1737"/>
    <s v="Color"/>
    <x v="6"/>
    <s v="English"/>
    <x v="0"/>
    <x v="2"/>
    <s v="Chris Evans"/>
    <s v="Ariel Vromen"/>
    <n v="11000"/>
    <n v="23187"/>
    <n v="34"/>
    <n v="20000"/>
    <n v="6.9"/>
    <n v="221"/>
    <n v="106"/>
    <n v="1939441"/>
    <n v="10000000"/>
  </r>
  <r>
    <s v="The Impossible"/>
    <n v="1"/>
    <x v="1738"/>
    <s v="Color"/>
    <x v="2"/>
    <s v="English"/>
    <x v="20"/>
    <x v="1"/>
    <s v="Naomi Watts"/>
    <s v="J.A. Bayona"/>
    <n v="6000"/>
    <n v="7099"/>
    <n v="171"/>
    <n v="54000"/>
    <n v="7.6"/>
    <n v="371"/>
    <n v="114"/>
    <n v="18996755"/>
    <n v="45000000"/>
  </r>
  <r>
    <s v="The Lords of Salem"/>
    <n v="1"/>
    <x v="1739"/>
    <s v="Color"/>
    <x v="2"/>
    <s v="English"/>
    <x v="0"/>
    <x v="2"/>
    <s v="Sid Haig"/>
    <s v="Rob Zombie"/>
    <n v="1000"/>
    <n v="5158"/>
    <n v="0"/>
    <n v="15000"/>
    <n v="5.0999999999999996"/>
    <n v="234"/>
    <n v="101"/>
    <n v="1163508"/>
    <n v="2500000"/>
  </r>
  <r>
    <s v="The Lucky One"/>
    <n v="1"/>
    <x v="1740"/>
    <s v="Color"/>
    <x v="2"/>
    <s v="English"/>
    <x v="0"/>
    <x v="1"/>
    <s v="Blythe Danner"/>
    <s v="Scott Hicks"/>
    <n v="713"/>
    <n v="1852"/>
    <n v="96"/>
    <n v="29000"/>
    <n v="6.5"/>
    <n v="170"/>
    <n v="101"/>
    <n v="60443237"/>
    <n v="25000000"/>
  </r>
  <r>
    <s v="The Man with the Iron Fists"/>
    <n v="1"/>
    <x v="1699"/>
    <s v="Color"/>
    <x v="5"/>
    <s v="English"/>
    <x v="0"/>
    <x v="2"/>
    <s v="Rick Yune"/>
    <s v="RZA"/>
    <n v="746"/>
    <n v="2377"/>
    <n v="561"/>
    <n v="29000"/>
    <n v="5.4"/>
    <n v="208"/>
    <n v="107"/>
    <n v="15608545"/>
    <n v="15000000"/>
  </r>
  <r>
    <s v="The Master"/>
    <n v="1"/>
    <x v="1741"/>
    <s v="Color"/>
    <x v="2"/>
    <s v="English"/>
    <x v="0"/>
    <x v="2"/>
    <s v="Mike Howard"/>
    <s v="Paul Thomas Anderson"/>
    <n v="378"/>
    <n v="427"/>
    <n v="0"/>
    <n v="27000"/>
    <n v="7.1"/>
    <n v="546"/>
    <n v="144"/>
    <n v="16377274"/>
    <n v="32000000"/>
  </r>
  <r>
    <s v="The Odd Life of Timothy Green"/>
    <n v="1"/>
    <x v="1675"/>
    <s v="Color"/>
    <x v="1"/>
    <s v="English"/>
    <x v="0"/>
    <x v="4"/>
    <s v="Jennifer Garner"/>
    <s v="Peter Hedges"/>
    <n v="3000"/>
    <n v="9069"/>
    <n v="54"/>
    <n v="11000"/>
    <n v="6.6"/>
    <n v="169"/>
    <n v="105"/>
    <n v="51853450"/>
    <n v="25000000"/>
  </r>
  <r>
    <s v="The Oogieloves in the Big Balloon Adventure"/>
    <n v="1"/>
    <x v="1736"/>
    <s v="Color"/>
    <x v="0"/>
    <s v="English"/>
    <x v="0"/>
    <x v="0"/>
    <s v="Chazz Palminteri"/>
    <s v="Matthew Diamond"/>
    <n v="979"/>
    <n v="1978"/>
    <n v="12"/>
    <n v="831"/>
    <n v="6.7"/>
    <n v="28"/>
    <n v="88"/>
    <n v="1064277"/>
    <n v="20000000"/>
  </r>
  <r>
    <s v="The Other Dream Team"/>
    <n v="1"/>
    <x v="1742"/>
    <s v="Color"/>
    <x v="9"/>
    <s v="English"/>
    <x v="0"/>
    <x v="6"/>
    <s v="Tommy Sheppard"/>
    <s v="Marius A. Markevicius"/>
    <n v="14"/>
    <n v="44"/>
    <n v="6"/>
    <n v="0"/>
    <n v="8.4"/>
    <n v="26"/>
    <n v="89"/>
    <n v="133778"/>
    <n v="500000"/>
  </r>
  <r>
    <s v="The Perks of Being a Wallflower"/>
    <n v="1"/>
    <x v="1743"/>
    <s v="Color"/>
    <x v="2"/>
    <s v="English"/>
    <x v="0"/>
    <x v="1"/>
    <s v="Logan Lerman"/>
    <s v="Stephen Chbosky"/>
    <n v="8000"/>
    <n v="13631"/>
    <n v="139"/>
    <n v="131000"/>
    <n v="8"/>
    <n v="364"/>
    <n v="102"/>
    <n v="17738570"/>
    <n v="13000000"/>
  </r>
  <r>
    <s v="The Pirates! Band of Misfits"/>
    <n v="1"/>
    <x v="1744"/>
    <s v="Color"/>
    <x v="0"/>
    <s v="English"/>
    <x v="1"/>
    <x v="4"/>
    <s v="Salma Hayek"/>
    <s v="Peter Lord"/>
    <n v="4000"/>
    <n v="6254"/>
    <n v="91"/>
    <n v="0"/>
    <n v="6.7"/>
    <n v="238"/>
    <n v="88"/>
    <n v="31051126"/>
    <n v="55000000"/>
  </r>
  <r>
    <s v="The Place Beyond the Pines"/>
    <n v="1"/>
    <x v="1745"/>
    <s v="Color"/>
    <x v="3"/>
    <s v="English"/>
    <x v="0"/>
    <x v="2"/>
    <s v="Ryan Gosling"/>
    <s v="Derek Cianfrance"/>
    <n v="33000"/>
    <n v="34413"/>
    <n v="310"/>
    <n v="47000"/>
    <n v="7.3"/>
    <n v="417"/>
    <n v="140"/>
    <n v="21383298"/>
    <n v="15000000"/>
  </r>
  <r>
    <s v="The Possession"/>
    <n v="1"/>
    <x v="1639"/>
    <s v="Color"/>
    <x v="4"/>
    <s v="English"/>
    <x v="0"/>
    <x v="1"/>
    <s v="Kyra Sedgwick"/>
    <s v="Ole Bornedal"/>
    <n v="941"/>
    <n v="2348"/>
    <n v="30"/>
    <n v="17000"/>
    <n v="5.9"/>
    <n v="264"/>
    <n v="92"/>
    <n v="49122319"/>
    <n v="14000000"/>
  </r>
  <r>
    <s v="The Raven"/>
    <n v="1"/>
    <x v="1746"/>
    <s v="Color"/>
    <x v="3"/>
    <s v="English"/>
    <x v="0"/>
    <x v="2"/>
    <s v="Pam Ferris"/>
    <s v="James McTeigue"/>
    <n v="771"/>
    <n v="2356"/>
    <n v="160"/>
    <n v="35000"/>
    <n v="6.4"/>
    <n v="265"/>
    <n v="110"/>
    <n v="16005978"/>
    <n v="26000000"/>
  </r>
  <r>
    <s v="The Sessions"/>
    <n v="1"/>
    <x v="1649"/>
    <s v="Color"/>
    <x v="6"/>
    <s v="English"/>
    <x v="0"/>
    <x v="2"/>
    <s v="W. Earl Brown"/>
    <s v="Ben Lewin"/>
    <n v="422"/>
    <n v="1899"/>
    <n v="20"/>
    <n v="11000"/>
    <n v="7.2"/>
    <n v="337"/>
    <n v="95"/>
    <n v="5997134"/>
    <n v="1000000"/>
  </r>
  <r>
    <s v="The Sweeney"/>
    <n v="1"/>
    <x v="1718"/>
    <s v="Color"/>
    <x v="5"/>
    <s v="English"/>
    <x v="1"/>
    <x v="2"/>
    <s v="Hayley Atwell"/>
    <s v="Nick Love"/>
    <n v="2000"/>
    <n v="4810"/>
    <n v="63"/>
    <n v="0"/>
    <n v="6.1"/>
    <n v="111"/>
    <n v="112"/>
    <n v="26345"/>
    <n v="3000000"/>
  </r>
  <r>
    <s v="The Twilight Saga: Breaking Dawn - Part 2"/>
    <n v="1"/>
    <x v="1722"/>
    <s v="Color"/>
    <x v="0"/>
    <s v="English"/>
    <x v="0"/>
    <x v="1"/>
    <s v="Robert Pattinson"/>
    <s v="Bill Condon"/>
    <n v="21000"/>
    <n v="59177"/>
    <n v="386"/>
    <n v="65000"/>
    <n v="5.5"/>
    <n v="322"/>
    <n v="115"/>
    <n v="292298923"/>
    <n v="120000000"/>
  </r>
  <r>
    <s v="The Vow"/>
    <n v="1"/>
    <x v="1747"/>
    <s v="Color"/>
    <x v="2"/>
    <s v="English"/>
    <x v="0"/>
    <x v="1"/>
    <s v="Channing Tatum"/>
    <s v="Michael Sucsy"/>
    <n v="17000"/>
    <n v="18322"/>
    <n v="23"/>
    <n v="32000"/>
    <n v="6.8"/>
    <n v="214"/>
    <n v="104"/>
    <n v="125014030"/>
    <n v="30000000"/>
  </r>
  <r>
    <s v="The Watch"/>
    <n v="1"/>
    <x v="1748"/>
    <s v="Color"/>
    <x v="5"/>
    <s v="English"/>
    <x v="0"/>
    <x v="2"/>
    <s v="Will Forte"/>
    <s v="Akiva Schaffer"/>
    <n v="622"/>
    <n v="2488"/>
    <n v="82"/>
    <n v="15000"/>
    <n v="5.7"/>
    <n v="265"/>
    <n v="102"/>
    <n v="34350553"/>
    <n v="68000000"/>
  </r>
  <r>
    <s v="The Woman in Black"/>
    <n v="1"/>
    <x v="1637"/>
    <s v="Color"/>
    <x v="2"/>
    <s v="English"/>
    <x v="1"/>
    <x v="1"/>
    <s v="Daniel Radcliffe"/>
    <s v="James Watkins"/>
    <n v="11000"/>
    <n v="11946"/>
    <n v="43"/>
    <n v="29000"/>
    <n v="6.4"/>
    <n v="462"/>
    <n v="95"/>
    <n v="54322273"/>
    <n v="17000000"/>
  </r>
  <r>
    <s v="The Words"/>
    <n v="1"/>
    <x v="1749"/>
    <s v="Color"/>
    <x v="2"/>
    <s v="English"/>
    <x v="0"/>
    <x v="1"/>
    <s v="J.K. Simmons"/>
    <s v="Brian Klugman"/>
    <n v="24000"/>
    <n v="51355"/>
    <n v="49"/>
    <n v="21000"/>
    <n v="7.1"/>
    <n v="216"/>
    <n v="102"/>
    <n v="11434867"/>
    <n v="6000000"/>
  </r>
  <r>
    <s v="Think Like a Man"/>
    <n v="1"/>
    <x v="1661"/>
    <s v="Color"/>
    <x v="1"/>
    <s v="English"/>
    <x v="0"/>
    <x v="1"/>
    <s v="Chris Brown"/>
    <s v="Tim Story"/>
    <n v="997"/>
    <n v="5165"/>
    <n v="167"/>
    <n v="0"/>
    <n v="6.6"/>
    <n v="77"/>
    <n v="122"/>
    <n v="91547205"/>
    <n v="12000000"/>
  </r>
  <r>
    <s v="This Is 40"/>
    <n v="1"/>
    <x v="1728"/>
    <s v="Color"/>
    <x v="1"/>
    <s v="English"/>
    <x v="0"/>
    <x v="2"/>
    <s v="Charlyne Yi"/>
    <s v="Judd Apatow"/>
    <n v="529"/>
    <n v="1050"/>
    <n v="0"/>
    <n v="18000"/>
    <n v="6.2"/>
    <n v="285"/>
    <n v="134"/>
    <n v="67523385"/>
    <n v="35000000"/>
  </r>
  <r>
    <s v="This Means War"/>
    <n v="1"/>
    <x v="1750"/>
    <s v="Color"/>
    <x v="5"/>
    <s v="English"/>
    <x v="0"/>
    <x v="1"/>
    <s v="Tom Hardy"/>
    <s v="McG"/>
    <n v="27000"/>
    <n v="29808"/>
    <n v="368"/>
    <n v="18000"/>
    <n v="6.3"/>
    <n v="241"/>
    <n v="103"/>
    <n v="54758461"/>
    <n v="65000000"/>
  </r>
  <r>
    <s v="Tim and Eric's Billion Dollar Movie"/>
    <n v="1"/>
    <x v="1751"/>
    <s v="Color"/>
    <x v="1"/>
    <s v="English"/>
    <x v="0"/>
    <x v="2"/>
    <s v="Michael Gross"/>
    <s v="Tim Heidecker"/>
    <n v="536"/>
    <n v="1467"/>
    <n v="78"/>
    <n v="0"/>
    <n v="5.3"/>
    <n v="82"/>
    <n v="93"/>
    <n v="200803"/>
    <n v="3000000"/>
  </r>
  <r>
    <s v="To Rome with Love"/>
    <n v="1"/>
    <x v="1752"/>
    <s v="Color"/>
    <x v="1"/>
    <s v="English"/>
    <x v="0"/>
    <x v="2"/>
    <s v="Ornella Muti"/>
    <s v="Woody Allen"/>
    <n v="385"/>
    <n v="1205"/>
    <n v="11000"/>
    <n v="18000"/>
    <n v="6.3"/>
    <n v="275"/>
    <n v="112"/>
    <n v="16684352"/>
    <n v="17000000"/>
  </r>
  <r>
    <s v="Underworld: Awakening"/>
    <n v="1"/>
    <x v="1648"/>
    <s v="Color"/>
    <x v="5"/>
    <s v="English"/>
    <x v="0"/>
    <x v="2"/>
    <s v="Theo James"/>
    <s v="MÃ¥ns MÃ¥rlind"/>
    <n v="5000"/>
    <n v="5861"/>
    <n v="24"/>
    <n v="24000"/>
    <n v="6.4"/>
    <n v="242"/>
    <n v="88"/>
    <n v="62321039"/>
    <n v="70000000"/>
  </r>
  <r>
    <s v="Vamps"/>
    <n v="1"/>
    <x v="1643"/>
    <s v="Color"/>
    <x v="1"/>
    <s v="English"/>
    <x v="0"/>
    <x v="1"/>
    <s v="Taylor Negron"/>
    <s v="Amy Heckerling"/>
    <n v="1000"/>
    <n v="3086"/>
    <n v="143"/>
    <n v="0"/>
    <n v="5.0999999999999996"/>
    <n v="54"/>
    <n v="92"/>
    <n v="2964"/>
    <n v="16000000"/>
  </r>
  <r>
    <s v="What to Expect When You're Expecting"/>
    <n v="1"/>
    <x v="1753"/>
    <s v="Color"/>
    <x v="1"/>
    <s v="English"/>
    <x v="0"/>
    <x v="1"/>
    <s v="Anna Kendrick"/>
    <s v="Kirk Jones"/>
    <n v="10000"/>
    <n v="13396"/>
    <n v="52"/>
    <n v="14000"/>
    <n v="5.7"/>
    <n v="170"/>
    <n v="110"/>
    <n v="41102171"/>
    <n v="40000000"/>
  </r>
  <r>
    <s v="Wrath of the Titans"/>
    <n v="1"/>
    <x v="1754"/>
    <s v="Color"/>
    <x v="5"/>
    <s v="English"/>
    <x v="0"/>
    <x v="1"/>
    <s v="Liam Neeson"/>
    <s v="Jonathan Liebesman"/>
    <n v="14000"/>
    <n v="16184"/>
    <n v="473"/>
    <n v="19000"/>
    <n v="5.8"/>
    <n v="310"/>
    <n v="99"/>
    <n v="83640426"/>
    <n v="150000000"/>
  </r>
  <r>
    <s v="Wreck-It Ralph"/>
    <n v="1"/>
    <x v="1645"/>
    <s v="Color"/>
    <x v="0"/>
    <s v="English"/>
    <x v="0"/>
    <x v="4"/>
    <s v="Jack McBrayer"/>
    <s v="Rich Moore"/>
    <n v="975"/>
    <n v="4451"/>
    <n v="66"/>
    <n v="40000"/>
    <n v="7.8"/>
    <n v="377"/>
    <n v="101"/>
    <n v="189412677"/>
    <n v="165000000"/>
  </r>
  <r>
    <s v="Zero Dark Thirty"/>
    <n v="1"/>
    <x v="1728"/>
    <s v="Color"/>
    <x v="2"/>
    <s v="English"/>
    <x v="0"/>
    <x v="2"/>
    <s v="Jennifer Ehle"/>
    <s v="Kathryn Bigelow"/>
    <n v="1000"/>
    <n v="2759"/>
    <n v="0"/>
    <n v="39000"/>
    <n v="7.4"/>
    <n v="558"/>
    <n v="157"/>
    <n v="95720716"/>
    <n v="40000000"/>
  </r>
  <r>
    <s v="12 Years a Slave"/>
    <n v="1"/>
    <x v="1755"/>
    <s v="Color"/>
    <x v="6"/>
    <s v="English"/>
    <x v="0"/>
    <x v="2"/>
    <s v="QuvenzhanÃ© Wallis"/>
    <s v="Steve McQueen"/>
    <n v="2000"/>
    <n v="4251"/>
    <n v="0"/>
    <n v="83000"/>
    <n v="8.1"/>
    <n v="597"/>
    <n v="134"/>
    <n v="56667870"/>
    <n v="20000000"/>
  </r>
  <r>
    <s v="2 Guns"/>
    <n v="1"/>
    <x v="1756"/>
    <s v="Color"/>
    <x v="5"/>
    <s v="English"/>
    <x v="0"/>
    <x v="2"/>
    <s v="Denzel Washington"/>
    <s v="Baltasar KormÃ¡kur"/>
    <n v="18000"/>
    <n v="20148"/>
    <n v="175"/>
    <n v="22000"/>
    <n v="6.7"/>
    <n v="265"/>
    <n v="109"/>
    <n v="75573300"/>
    <n v="61000000"/>
  </r>
  <r>
    <s v="20 Feet from Stardom"/>
    <n v="1"/>
    <x v="1757"/>
    <s v="Color"/>
    <x v="9"/>
    <s v="English"/>
    <x v="0"/>
    <x v="1"/>
    <s v="Sheryl Crow"/>
    <s v="Morgan Neville"/>
    <n v="130"/>
    <n v="198"/>
    <n v="9"/>
    <n v="14000"/>
    <n v="7.4"/>
    <n v="149"/>
    <n v="91"/>
    <n v="4946250"/>
    <n v="1000000"/>
  </r>
  <r>
    <s v="21 &amp; Over"/>
    <n v="1"/>
    <x v="1758"/>
    <s v="Color"/>
    <x v="1"/>
    <s v="English"/>
    <x v="0"/>
    <x v="2"/>
    <s v="Justin Chon"/>
    <s v="Jon Lucas"/>
    <n v="552"/>
    <n v="2730"/>
    <n v="24"/>
    <n v="11000"/>
    <n v="5.9"/>
    <n v="168"/>
    <n v="93"/>
    <n v="25675765"/>
    <n v="13000000"/>
  </r>
  <r>
    <s v="42"/>
    <n v="1"/>
    <x v="1759"/>
    <s v="Color"/>
    <x v="6"/>
    <s v="English"/>
    <x v="0"/>
    <x v="1"/>
    <s v="Harrison Ford"/>
    <s v="Brian Helgeland"/>
    <n v="11000"/>
    <n v="16911"/>
    <n v="241"/>
    <n v="28000"/>
    <n v="7.5"/>
    <n v="216"/>
    <n v="128"/>
    <n v="95001343"/>
    <n v="40000000"/>
  </r>
  <r>
    <s v="47 Ronin"/>
    <n v="1"/>
    <x v="1760"/>
    <s v="Color"/>
    <x v="5"/>
    <s v="English"/>
    <x v="0"/>
    <x v="1"/>
    <s v="Keanu Reeves"/>
    <s v="Carl Rinsch"/>
    <n v="18000"/>
    <n v="20965"/>
    <n v="47"/>
    <n v="35000"/>
    <n v="6.3"/>
    <n v="218"/>
    <n v="128"/>
    <n v="38297305"/>
    <n v="175000000"/>
  </r>
  <r>
    <s v="A Good Day to Die Hard"/>
    <n v="1"/>
    <x v="1761"/>
    <s v="Color"/>
    <x v="5"/>
    <s v="English"/>
    <x v="0"/>
    <x v="2"/>
    <s v="Bruce Willis"/>
    <s v="John Moore"/>
    <n v="13000"/>
    <n v="15481"/>
    <n v="212"/>
    <n v="66000"/>
    <n v="5.3"/>
    <n v="412"/>
    <n v="101"/>
    <n v="67344392"/>
    <n v="92000000"/>
  </r>
  <r>
    <s v="A Haunted House"/>
    <n v="1"/>
    <x v="1762"/>
    <s v="Color"/>
    <x v="1"/>
    <s v="English"/>
    <x v="0"/>
    <x v="2"/>
    <s v="Essence Atkins"/>
    <s v="Michael Tiddes"/>
    <n v="713"/>
    <n v="3421"/>
    <n v="89"/>
    <n v="0"/>
    <n v="5.0999999999999996"/>
    <n v="129"/>
    <n v="86"/>
    <n v="40041683"/>
    <n v="2500000"/>
  </r>
  <r>
    <s v="A Madea Christmas"/>
    <n v="1"/>
    <x v="1763"/>
    <s v="Color"/>
    <x v="1"/>
    <s v="English"/>
    <x v="0"/>
    <x v="1"/>
    <s v="Alicia Witt"/>
    <s v="Tyler Perry"/>
    <n v="975"/>
    <n v="3202"/>
    <n v="0"/>
    <n v="0"/>
    <n v="4.7"/>
    <n v="24"/>
    <n v="100"/>
    <n v="52528330"/>
    <n v="25000000"/>
  </r>
  <r>
    <s v="About Time"/>
    <n v="1"/>
    <x v="1764"/>
    <s v="Color"/>
    <x v="2"/>
    <s v="English"/>
    <x v="1"/>
    <x v="2"/>
    <s v="Tom Hughes"/>
    <s v="Richard Curtis"/>
    <n v="565"/>
    <n v="1595"/>
    <n v="628"/>
    <n v="105000"/>
    <n v="7.8"/>
    <n v="274"/>
    <n v="123"/>
    <n v="15294553"/>
    <n v="12000000"/>
  </r>
  <r>
    <s v="Admission"/>
    <n v="1"/>
    <x v="1765"/>
    <s v="Color"/>
    <x v="1"/>
    <s v="English"/>
    <x v="0"/>
    <x v="1"/>
    <s v="Tina Fey"/>
    <s v="Paul Weitz"/>
    <n v="2000"/>
    <n v="3004"/>
    <n v="80"/>
    <n v="5000"/>
    <n v="5.7"/>
    <n v="150"/>
    <n v="107"/>
    <n v="18004225"/>
    <n v="13000000"/>
  </r>
  <r>
    <s v="Adore"/>
    <n v="1"/>
    <x v="1766"/>
    <s v="Color"/>
    <x v="2"/>
    <s v="English"/>
    <x v="9"/>
    <x v="2"/>
    <s v="Robin Wright"/>
    <s v="Anne Fontaine"/>
    <n v="18000"/>
    <n v="25269"/>
    <n v="105"/>
    <n v="0"/>
    <n v="6.2"/>
    <n v="141"/>
    <n v="112"/>
    <n v="317125"/>
    <n v="16000000"/>
  </r>
  <r>
    <s v="After Earth"/>
    <n v="1"/>
    <x v="1767"/>
    <s v="Color"/>
    <x v="5"/>
    <s v="English"/>
    <x v="0"/>
    <x v="1"/>
    <s v="Will Smith"/>
    <s v="M. Night Shyamalan"/>
    <n v="10000"/>
    <n v="14168"/>
    <n v="0"/>
    <n v="37000"/>
    <n v="4.9000000000000004"/>
    <n v="349"/>
    <n v="100"/>
    <n v="60522097"/>
    <n v="130000000"/>
  </r>
  <r>
    <s v="All Is Lost"/>
    <n v="1"/>
    <x v="1768"/>
    <s v="Color"/>
    <x v="5"/>
    <s v="English"/>
    <x v="0"/>
    <x v="1"/>
    <s v="Robert Redford"/>
    <s v="J.C. Chandor"/>
    <n v="0"/>
    <n v="0"/>
    <n v="78"/>
    <n v="18000"/>
    <n v="6.9"/>
    <n v="346"/>
    <n v="106"/>
    <n v="6262942"/>
    <n v="9000000"/>
  </r>
  <r>
    <s v="American Hustle"/>
    <n v="1"/>
    <x v="1769"/>
    <s v="Color"/>
    <x v="3"/>
    <s v="English"/>
    <x v="0"/>
    <x v="2"/>
    <s v="Jennifer Lawrence"/>
    <s v="David O. Russell"/>
    <n v="34000"/>
    <n v="83012"/>
    <n v="737"/>
    <n v="63000"/>
    <n v="7.3"/>
    <n v="538"/>
    <n v="138"/>
    <n v="150117807"/>
    <n v="40000000"/>
  </r>
  <r>
    <s v="Anchorman 2: The Legend Continues"/>
    <n v="1"/>
    <x v="1770"/>
    <s v="Color"/>
    <x v="1"/>
    <s v="English"/>
    <x v="0"/>
    <x v="1"/>
    <s v="Harrison Ford"/>
    <s v="Adam McKay"/>
    <n v="11000"/>
    <n v="28176"/>
    <n v="285"/>
    <n v="41000"/>
    <n v="6.3"/>
    <n v="272"/>
    <n v="143"/>
    <n v="2175312"/>
    <n v="50000000"/>
  </r>
  <r>
    <s v="Antarctica: A Year on Ice"/>
    <n v="1"/>
    <x v="1764"/>
    <s v="Color"/>
    <x v="0"/>
    <s v="English"/>
    <x v="16"/>
    <x v="4"/>
    <s v="Josh Swanson"/>
    <s v="Anthony Powell"/>
    <n v="53"/>
    <n v="86"/>
    <n v="9"/>
    <n v="0"/>
    <n v="7.6"/>
    <n v="31"/>
    <n v="91"/>
    <n v="287761"/>
    <n v="1000000"/>
  </r>
  <r>
    <s v="August: Osage County"/>
    <n v="1"/>
    <x v="1771"/>
    <s v="Color"/>
    <x v="2"/>
    <s v="English"/>
    <x v="0"/>
    <x v="2"/>
    <s v="Benedict Cumberbatch"/>
    <s v="John Wells"/>
    <n v="19000"/>
    <n v="39690"/>
    <n v="53"/>
    <n v="30000"/>
    <n v="7.3"/>
    <n v="322"/>
    <n v="121"/>
    <n v="37738400"/>
    <n v="25000000"/>
  </r>
  <r>
    <s v="Bad Grandpa"/>
    <n v="1"/>
    <x v="1772"/>
    <s v="Color"/>
    <x v="1"/>
    <s v="English"/>
    <x v="0"/>
    <x v="2"/>
    <s v="Jackson Nicoll"/>
    <s v="Jeff Tremaine"/>
    <n v="925"/>
    <n v="1018"/>
    <n v="79"/>
    <n v="26000"/>
    <n v="6.6"/>
    <n v="157"/>
    <n v="102"/>
    <n v="101978840"/>
    <n v="15000000"/>
  </r>
  <r>
    <s v="Bad Words"/>
    <n v="1"/>
    <x v="1773"/>
    <s v="Color"/>
    <x v="1"/>
    <s v="English"/>
    <x v="0"/>
    <x v="2"/>
    <s v="Beth Grant"/>
    <s v="Jason Bateman"/>
    <n v="628"/>
    <n v="2061"/>
    <n v="0"/>
    <n v="0"/>
    <n v="6.7"/>
    <n v="126"/>
    <n v="89"/>
    <n v="7764027"/>
    <n v="10000000"/>
  </r>
  <r>
    <s v="Baggage Claim"/>
    <n v="1"/>
    <x v="1774"/>
    <s v="Color"/>
    <x v="1"/>
    <s v="English"/>
    <x v="0"/>
    <x v="1"/>
    <s v="Djimon Hounsou"/>
    <s v="David E. Talbert"/>
    <n v="3000"/>
    <n v="8097"/>
    <n v="68"/>
    <n v="0"/>
    <n v="5"/>
    <n v="52"/>
    <n v="96"/>
    <n v="21564616"/>
    <n v="8500000"/>
  </r>
  <r>
    <s v="Battle of the Year"/>
    <n v="1"/>
    <x v="1775"/>
    <s v="Color"/>
    <x v="2"/>
    <s v="English"/>
    <x v="0"/>
    <x v="1"/>
    <s v="Chris Brown"/>
    <s v="Benson Lee"/>
    <n v="997"/>
    <n v="3177"/>
    <n v="9"/>
    <n v="0"/>
    <n v="5"/>
    <n v="65"/>
    <n v="110"/>
    <n v="8888355"/>
    <n v="20000000"/>
  </r>
  <r>
    <s v="Beautiful Creatures"/>
    <n v="1"/>
    <x v="1776"/>
    <s v="Color"/>
    <x v="2"/>
    <s v="English"/>
    <x v="0"/>
    <x v="1"/>
    <s v="Alden Ehrenreich"/>
    <s v="Richard LaGravenese"/>
    <n v="1000"/>
    <n v="3580"/>
    <n v="98"/>
    <n v="14000"/>
    <n v="6.2"/>
    <n v="231"/>
    <n v="124"/>
    <n v="19445217"/>
    <n v="60000000"/>
  </r>
  <r>
    <s v="Before Midnight"/>
    <n v="1"/>
    <x v="1777"/>
    <s v="Color"/>
    <x v="2"/>
    <s v="English"/>
    <x v="0"/>
    <x v="2"/>
    <s v="Seamus Davey-Fitzpatrick"/>
    <s v="Richard Linklater"/>
    <n v="140"/>
    <n v="328"/>
    <n v="0"/>
    <n v="62000"/>
    <n v="7.9"/>
    <n v="405"/>
    <n v="109"/>
    <n v="8114507"/>
    <n v="3000000"/>
  </r>
  <r>
    <s v="Begin Again"/>
    <n v="1"/>
    <x v="1778"/>
    <s v="Color"/>
    <x v="2"/>
    <s v="English"/>
    <x v="0"/>
    <x v="2"/>
    <s v="James Corden"/>
    <s v="John Carney"/>
    <n v="480"/>
    <n v="517"/>
    <n v="109"/>
    <n v="43000"/>
    <n v="7.4"/>
    <n v="283"/>
    <n v="104"/>
    <n v="16168741"/>
    <n v="8000000"/>
  </r>
  <r>
    <s v="Black Nativity"/>
    <n v="1"/>
    <x v="1779"/>
    <s v="Color"/>
    <x v="2"/>
    <s v="English"/>
    <x v="0"/>
    <x v="4"/>
    <s v="Jennifer Hudson"/>
    <s v="Kasi Lemmons"/>
    <n v="549"/>
    <n v="1373"/>
    <n v="148"/>
    <n v="0"/>
    <n v="4.4000000000000004"/>
    <n v="40"/>
    <n v="93"/>
    <n v="7017178"/>
    <n v="17500000"/>
  </r>
  <r>
    <s v="Blood Ties"/>
    <n v="1"/>
    <x v="1780"/>
    <s v="Color"/>
    <x v="3"/>
    <s v="English"/>
    <x v="4"/>
    <x v="2"/>
    <s v="Mila Kunis"/>
    <s v="Guillaume Canet"/>
    <n v="15000"/>
    <n v="18442"/>
    <n v="0"/>
    <n v="0"/>
    <n v="6.5"/>
    <n v="91"/>
    <n v="144"/>
    <n v="41229"/>
    <n v="25500000"/>
  </r>
  <r>
    <s v="Blue Jasmine"/>
    <n v="1"/>
    <x v="1781"/>
    <s v="Color"/>
    <x v="2"/>
    <s v="English"/>
    <x v="0"/>
    <x v="1"/>
    <s v="Sally Hawkins"/>
    <s v="Woody Allen"/>
    <n v="594"/>
    <n v="1353"/>
    <n v="11000"/>
    <n v="36000"/>
    <n v="7.3"/>
    <n v="415"/>
    <n v="98"/>
    <n v="33404871"/>
    <n v="18000000"/>
  </r>
  <r>
    <s v="Blue Ruin"/>
    <n v="1"/>
    <x v="1782"/>
    <s v="Color"/>
    <x v="3"/>
    <s v="English"/>
    <x v="0"/>
    <x v="2"/>
    <s v="Devin Ratray"/>
    <s v="Jeremy Saulnier"/>
    <n v="1000"/>
    <n v="1528"/>
    <n v="57"/>
    <n v="0"/>
    <n v="7.1"/>
    <n v="279"/>
    <n v="90"/>
    <n v="258113"/>
    <n v="1066167"/>
  </r>
  <r>
    <s v="Broken City"/>
    <n v="1"/>
    <x v="1771"/>
    <s v="Color"/>
    <x v="3"/>
    <s v="English"/>
    <x v="0"/>
    <x v="2"/>
    <s v="Alona Tal"/>
    <s v="Allen Hughes"/>
    <n v="1000"/>
    <n v="2073"/>
    <n v="90"/>
    <n v="0"/>
    <n v="6.2"/>
    <n v="298"/>
    <n v="109"/>
    <n v="19692608"/>
    <n v="35000000"/>
  </r>
  <r>
    <s v="Buen DÃ­a, RamÃ³n"/>
    <n v="1"/>
    <x v="1783"/>
    <s v="Color"/>
    <x v="2"/>
    <s v="German"/>
    <x v="2"/>
    <x v="1"/>
    <s v="Hector Kotsifakis"/>
    <s v="Jorge RamÃ­rez SuÃ¡rez"/>
    <n v="623"/>
    <n v="824"/>
    <n v="45"/>
    <n v="0"/>
    <n v="7.7"/>
    <n v="26"/>
    <n v="120"/>
    <n v="100412"/>
    <n v="4000000"/>
  </r>
  <r>
    <s v="Captain Phillips"/>
    <n v="1"/>
    <x v="1784"/>
    <s v="Color"/>
    <x v="6"/>
    <s v="English"/>
    <x v="0"/>
    <x v="1"/>
    <s v="Tom Hanks"/>
    <s v="Paul Greengrass"/>
    <n v="15000"/>
    <n v="16281"/>
    <n v="521"/>
    <n v="65000"/>
    <n v="7.9"/>
    <n v="491"/>
    <n v="134"/>
    <n v="107100855"/>
    <n v="55000000"/>
  </r>
  <r>
    <s v="Carrie"/>
    <n v="1"/>
    <x v="1785"/>
    <s v="Color"/>
    <x v="2"/>
    <s v="English"/>
    <x v="0"/>
    <x v="2"/>
    <s v="ChloÃ« Grace Moretz"/>
    <s v="Kimberly Peirce"/>
    <n v="17000"/>
    <n v="20051"/>
    <n v="108"/>
    <n v="39000"/>
    <n v="5.9"/>
    <n v="359"/>
    <n v="100"/>
    <n v="35266619"/>
    <n v="30000000"/>
  </r>
  <r>
    <s v="Cheap Thrills"/>
    <n v="1"/>
    <x v="1786"/>
    <s v="Color"/>
    <x v="1"/>
    <s v="English"/>
    <x v="0"/>
    <x v="6"/>
    <s v="Brighton Sharbino"/>
    <s v="E.L. Katz"/>
    <n v="3000"/>
    <n v="4729"/>
    <n v="3"/>
    <n v="0"/>
    <n v="6.8"/>
    <n v="193"/>
    <n v="88"/>
    <n v="59379"/>
    <n v="200000"/>
  </r>
  <r>
    <s v="Cinco de Mayo, La Batalla"/>
    <n v="1"/>
    <x v="1787"/>
    <s v="Color"/>
    <x v="2"/>
    <s v="Spanish"/>
    <x v="2"/>
    <x v="2"/>
    <s v="Jorge Luis Moreno"/>
    <s v="Rafa Lara"/>
    <n v="78"/>
    <n v="221"/>
    <n v="21"/>
    <n v="874"/>
    <n v="6.2"/>
    <n v="12"/>
    <n v="125"/>
    <n v="169379"/>
    <n v="10000000"/>
  </r>
  <r>
    <s v="Cloudy with a Chance of Meatballs 2"/>
    <n v="1"/>
    <x v="1788"/>
    <s v="Color"/>
    <x v="8"/>
    <s v="English"/>
    <x v="0"/>
    <x v="4"/>
    <s v="Will Forte"/>
    <s v="Cody Cameron"/>
    <n v="622"/>
    <n v="848"/>
    <n v="18"/>
    <n v="15000"/>
    <n v="6.5"/>
    <n v="169"/>
    <n v="95"/>
    <n v="119793567"/>
    <n v="78000000"/>
  </r>
  <r>
    <s v="Dallas Buyers Club"/>
    <n v="1"/>
    <x v="1789"/>
    <s v="Color"/>
    <x v="6"/>
    <s v="English"/>
    <x v="0"/>
    <x v="2"/>
    <s v="Matthew McConaughey"/>
    <s v="Jean-Marc VallÃ©e"/>
    <n v="11000"/>
    <n v="17738"/>
    <n v="212"/>
    <n v="65000"/>
    <n v="8"/>
    <n v="471"/>
    <n v="117"/>
    <n v="27296514"/>
    <n v="5000000"/>
  </r>
  <r>
    <s v="Dead Man Down"/>
    <n v="1"/>
    <x v="1790"/>
    <s v="Color"/>
    <x v="5"/>
    <s v="English"/>
    <x v="0"/>
    <x v="2"/>
    <s v="Dominic Cooper"/>
    <s v="Niels Arden Oplev"/>
    <n v="3000"/>
    <n v="4253"/>
    <n v="76"/>
    <n v="0"/>
    <n v="6.5"/>
    <n v="217"/>
    <n v="118"/>
    <n v="10880926"/>
    <n v="30000000"/>
  </r>
  <r>
    <s v="Delivery Man"/>
    <n v="1"/>
    <x v="1791"/>
    <s v="Color"/>
    <x v="1"/>
    <s v="English"/>
    <x v="0"/>
    <x v="1"/>
    <s v="Jack Reynor"/>
    <s v="Ken Scott"/>
    <n v="390"/>
    <n v="1006"/>
    <n v="31"/>
    <n v="0"/>
    <n v="6.4"/>
    <n v="168"/>
    <n v="105"/>
    <n v="30659817"/>
    <n v="26000000"/>
  </r>
  <r>
    <s v="Despicable Me 2"/>
    <n v="1"/>
    <x v="1792"/>
    <s v="Color"/>
    <x v="8"/>
    <s v="English"/>
    <x v="0"/>
    <x v="4"/>
    <s v="Steve Carell"/>
    <s v="Pierre Coffin"/>
    <n v="7000"/>
    <n v="11905"/>
    <n v="275"/>
    <n v="56000"/>
    <n v="7.5"/>
    <n v="306"/>
    <n v="98"/>
    <n v="368049635"/>
    <n v="76000000"/>
  </r>
  <r>
    <s v="Don Jon"/>
    <n v="1"/>
    <x v="1793"/>
    <s v="Color"/>
    <x v="1"/>
    <s v="English"/>
    <x v="0"/>
    <x v="2"/>
    <s v="Joseph Gordon-Levitt"/>
    <s v="Joseph Gordon-Levitt"/>
    <n v="23000"/>
    <n v="44265"/>
    <n v="23000"/>
    <n v="33000"/>
    <n v="6.6"/>
    <n v="364"/>
    <n v="90"/>
    <n v="24475193"/>
    <n v="3000000"/>
  </r>
  <r>
    <s v="Elysium"/>
    <n v="1"/>
    <x v="1768"/>
    <s v="Color"/>
    <x v="5"/>
    <s v="English"/>
    <x v="0"/>
    <x v="2"/>
    <s v="Matt Damon"/>
    <s v="Neill Blomkamp"/>
    <n v="13000"/>
    <n v="17689"/>
    <n v="662"/>
    <n v="61000"/>
    <n v="6.6"/>
    <n v="476"/>
    <n v="109"/>
    <n v="93050117"/>
    <n v="115000000"/>
  </r>
  <r>
    <s v="Ender's Game"/>
    <n v="1"/>
    <x v="1794"/>
    <s v="Color"/>
    <x v="5"/>
    <s v="English"/>
    <x v="0"/>
    <x v="1"/>
    <s v="Harrison Ford"/>
    <s v="Gavin Hood"/>
    <n v="11000"/>
    <n v="12908"/>
    <n v="151"/>
    <n v="123000"/>
    <n v="6.7"/>
    <n v="326"/>
    <n v="114"/>
    <n v="61656849"/>
    <n v="110000000"/>
  </r>
  <r>
    <s v="Enough Said"/>
    <n v="1"/>
    <x v="1787"/>
    <s v="Color"/>
    <x v="1"/>
    <s v="English"/>
    <x v="0"/>
    <x v="1"/>
    <s v="Christopher Nicholas Smith"/>
    <s v="Nicole Holofcener"/>
    <n v="434"/>
    <n v="1183"/>
    <n v="132"/>
    <n v="12000"/>
    <n v="7.1"/>
    <n v="231"/>
    <n v="93"/>
    <n v="17536788"/>
    <n v="8000000"/>
  </r>
  <r>
    <s v="Epic"/>
    <n v="1"/>
    <x v="1795"/>
    <s v="Color"/>
    <x v="0"/>
    <s v="English"/>
    <x v="0"/>
    <x v="4"/>
    <s v="Josh Hutcherson"/>
    <s v="Chris Wedge"/>
    <n v="14000"/>
    <n v="14552"/>
    <n v="77"/>
    <n v="17000"/>
    <n v="6.7"/>
    <n v="203"/>
    <n v="102"/>
    <n v="107515297"/>
    <n v="100000000"/>
  </r>
  <r>
    <s v="Escape from Planet Earth"/>
    <n v="1"/>
    <x v="1796"/>
    <s v="Color"/>
    <x v="0"/>
    <s v="English"/>
    <x v="0"/>
    <x v="4"/>
    <s v="Brendan Fraser"/>
    <s v="Cal Brunker"/>
    <n v="3000"/>
    <n v="3361"/>
    <n v="7"/>
    <n v="0"/>
    <n v="5.9"/>
    <n v="83"/>
    <n v="89"/>
    <n v="57011847"/>
    <n v="40000000"/>
  </r>
  <r>
    <s v="Escape Plan"/>
    <n v="1"/>
    <x v="1797"/>
    <s v="Color"/>
    <x v="5"/>
    <s v="English"/>
    <x v="0"/>
    <x v="2"/>
    <s v="Sylvester Stallone"/>
    <s v="Mikael HÃ¥fstrÃ¶m"/>
    <n v="13000"/>
    <n v="15708"/>
    <n v="101"/>
    <n v="34000"/>
    <n v="6.7"/>
    <n v="286"/>
    <n v="115"/>
    <n v="25121291"/>
    <n v="50000000"/>
  </r>
  <r>
    <s v="Evil Dead"/>
    <n v="1"/>
    <x v="1798"/>
    <s v="Color"/>
    <x v="4"/>
    <s v="English"/>
    <x v="0"/>
    <x v="2"/>
    <s v="Lou Taylor Pucci"/>
    <s v="Fede Alvarez"/>
    <n v="394"/>
    <n v="673"/>
    <n v="201"/>
    <n v="70000"/>
    <n v="6.5"/>
    <n v="543"/>
    <n v="96"/>
    <n v="54239856"/>
    <n v="17000000"/>
  </r>
  <r>
    <s v="Free Birds"/>
    <n v="1"/>
    <x v="1799"/>
    <s v="Color"/>
    <x v="0"/>
    <s v="English"/>
    <x v="0"/>
    <x v="4"/>
    <s v="Amy Poehler"/>
    <s v="Jimmy Hayward"/>
    <n v="1000"/>
    <n v="3104"/>
    <n v="39"/>
    <n v="0"/>
    <n v="5.9"/>
    <n v="118"/>
    <n v="91"/>
    <n v="55747724"/>
    <n v="55000000"/>
  </r>
  <r>
    <s v="Frozen"/>
    <n v="1"/>
    <x v="1800"/>
    <s v="Color"/>
    <x v="0"/>
    <s v="English"/>
    <x v="0"/>
    <x v="4"/>
    <s v="Josh Gad"/>
    <s v="Chris Buck"/>
    <n v="1000"/>
    <n v="2582"/>
    <n v="69"/>
    <n v="58000"/>
    <n v="7.6"/>
    <n v="406"/>
    <n v="102"/>
    <n v="400736600"/>
    <n v="150000000"/>
  </r>
  <r>
    <s v="Fruitvale Station"/>
    <n v="1"/>
    <x v="1801"/>
    <s v="Color"/>
    <x v="6"/>
    <s v="English"/>
    <x v="0"/>
    <x v="2"/>
    <s v="Ahna O'Reilly"/>
    <s v="Ryan Coogler"/>
    <n v="282"/>
    <n v="687"/>
    <n v="0"/>
    <n v="17000"/>
    <n v="7.5"/>
    <n v="327"/>
    <n v="85"/>
    <n v="16097842"/>
    <n v="900000"/>
  </r>
  <r>
    <s v="G.I. Joe: Retaliation"/>
    <n v="1"/>
    <x v="1802"/>
    <s v="Color"/>
    <x v="5"/>
    <s v="English"/>
    <x v="0"/>
    <x v="1"/>
    <s v="Channing Tatum"/>
    <s v="Jon M. Chu"/>
    <n v="17000"/>
    <n v="31958"/>
    <n v="209"/>
    <n v="42000"/>
    <n v="5.8"/>
    <n v="351"/>
    <n v="122"/>
    <n v="122512052"/>
    <n v="130000000"/>
  </r>
  <r>
    <s v="Gangster Squad"/>
    <n v="1"/>
    <x v="1772"/>
    <s v="Color"/>
    <x v="5"/>
    <s v="English"/>
    <x v="0"/>
    <x v="2"/>
    <s v="Ryan Gosling"/>
    <s v="Ruben Fleischer"/>
    <n v="33000"/>
    <n v="34738"/>
    <n v="181"/>
    <n v="40000"/>
    <n v="6.7"/>
    <n v="415"/>
    <n v="113"/>
    <n v="45996718"/>
    <n v="60000000"/>
  </r>
  <r>
    <s v="Getaway"/>
    <n v="1"/>
    <x v="1803"/>
    <s v="Color"/>
    <x v="5"/>
    <s v="English"/>
    <x v="0"/>
    <x v="1"/>
    <s v="Rebecca Budig"/>
    <s v="Courtney Solomon"/>
    <n v="210"/>
    <n v="676"/>
    <n v="31"/>
    <n v="4000"/>
    <n v="4.4000000000000004"/>
    <n v="146"/>
    <n v="90"/>
    <n v="10494494"/>
    <n v="18000000"/>
  </r>
  <r>
    <s v="Gravity"/>
    <n v="1"/>
    <x v="1804"/>
    <s v="Color"/>
    <x v="0"/>
    <s v="English"/>
    <x v="1"/>
    <x v="1"/>
    <s v="Phaldut Sharma"/>
    <s v="Alfonso CuarÃ³n"/>
    <n v="39"/>
    <n v="87"/>
    <n v="0"/>
    <n v="147000"/>
    <n v="7.8"/>
    <n v="738"/>
    <n v="91"/>
    <n v="274084951"/>
    <n v="100000000"/>
  </r>
  <r>
    <s v="Grown Ups 2"/>
    <n v="1"/>
    <x v="1805"/>
    <s v="Color"/>
    <x v="1"/>
    <s v="English"/>
    <x v="0"/>
    <x v="1"/>
    <s v="Steve Buscemi"/>
    <s v="Dennis Dugan"/>
    <n v="12000"/>
    <n v="39269"/>
    <n v="221"/>
    <n v="14000"/>
    <n v="5.4"/>
    <n v="139"/>
    <n v="101"/>
    <n v="133668525"/>
    <n v="80000000"/>
  </r>
  <r>
    <s v="Grudge Match"/>
    <n v="1"/>
    <x v="1806"/>
    <s v="Color"/>
    <x v="1"/>
    <s v="English"/>
    <x v="0"/>
    <x v="1"/>
    <s v="Robert De Niro"/>
    <s v="Peter Segal"/>
    <n v="22000"/>
    <n v="36009"/>
    <n v="88"/>
    <n v="12000"/>
    <n v="6.4"/>
    <n v="211"/>
    <n v="113"/>
    <n v="29802761"/>
    <n v="40000000"/>
  </r>
  <r>
    <s v="Hansel &amp; Gretel: Witch Hunters"/>
    <n v="1"/>
    <x v="1807"/>
    <s v="Color"/>
    <x v="5"/>
    <s v="English"/>
    <x v="3"/>
    <x v="2"/>
    <s v="Jeremy Renner"/>
    <s v="Tommy Wirkola"/>
    <n v="10000"/>
    <n v="11946"/>
    <n v="75"/>
    <n v="45000"/>
    <n v="6.1"/>
    <n v="349"/>
    <n v="98"/>
    <n v="55682070"/>
    <n v="50000000"/>
  </r>
  <r>
    <s v="Her"/>
    <n v="1"/>
    <x v="1760"/>
    <s v="Color"/>
    <x v="2"/>
    <s v="English"/>
    <x v="0"/>
    <x v="2"/>
    <s v="Scarlett Johansson"/>
    <s v="Spike Jonze"/>
    <n v="19000"/>
    <n v="19359"/>
    <n v="0"/>
    <n v="148000"/>
    <n v="8"/>
    <n v="574"/>
    <n v="126"/>
    <n v="25556065"/>
    <n v="23000000"/>
  </r>
  <r>
    <s v="Home Run"/>
    <n v="1"/>
    <x v="1808"/>
    <s v="Color"/>
    <x v="2"/>
    <s v="English"/>
    <x v="0"/>
    <x v="1"/>
    <s v="Vivica A. Fox"/>
    <s v="David Boyd"/>
    <n v="890"/>
    <n v="2681"/>
    <n v="29"/>
    <n v="0"/>
    <n v="6"/>
    <n v="10"/>
    <n v="113"/>
    <n v="2859955"/>
    <n v="1200000"/>
  </r>
  <r>
    <s v="Homefront"/>
    <n v="1"/>
    <x v="1809"/>
    <s v="Color"/>
    <x v="5"/>
    <s v="English"/>
    <x v="0"/>
    <x v="2"/>
    <s v="Jason Statham"/>
    <s v="Gary Fleder"/>
    <n v="26000"/>
    <n v="39989"/>
    <n v="39"/>
    <n v="15000"/>
    <n v="6.5"/>
    <n v="203"/>
    <n v="100"/>
    <n v="19783777"/>
    <n v="22000000"/>
  </r>
  <r>
    <s v="Identity Thief"/>
    <n v="1"/>
    <x v="1810"/>
    <s v="Color"/>
    <x v="1"/>
    <s v="English"/>
    <x v="0"/>
    <x v="2"/>
    <s v="Jon Favreau"/>
    <s v="Seth Gordon"/>
    <n v="4000"/>
    <n v="5826"/>
    <n v="91"/>
    <n v="17000"/>
    <n v="5.7"/>
    <n v="275"/>
    <n v="120"/>
    <n v="134455175"/>
    <n v="35000000"/>
  </r>
  <r>
    <s v="Inside Llewyn Davis"/>
    <n v="1"/>
    <x v="1811"/>
    <s v="Color"/>
    <x v="2"/>
    <s v="English"/>
    <x v="0"/>
    <x v="2"/>
    <s v="Justin Timberlake"/>
    <s v="Ethan Coen"/>
    <n v="3000"/>
    <n v="4082"/>
    <n v="1000"/>
    <n v="26000"/>
    <n v="7.4"/>
    <n v="535"/>
    <n v="104"/>
    <n v="13214255"/>
    <n v="11000000"/>
  </r>
  <r>
    <s v="Insidious: Chapter 2"/>
    <n v="1"/>
    <x v="1812"/>
    <s v="Color"/>
    <x v="10"/>
    <s v="English"/>
    <x v="0"/>
    <x v="1"/>
    <s v="Lin Shaye"/>
    <s v="James Wan"/>
    <n v="852"/>
    <n v="2975"/>
    <n v="0"/>
    <n v="35000"/>
    <n v="6.6"/>
    <n v="318"/>
    <n v="106"/>
    <n v="83574831"/>
    <n v="5000000"/>
  </r>
  <r>
    <s v="Instructions Not Included"/>
    <n v="1"/>
    <x v="1813"/>
    <s v="Color"/>
    <x v="1"/>
    <s v="Spanish"/>
    <x v="2"/>
    <x v="1"/>
    <s v="Eugenio Derbez"/>
    <s v="Eugenio Derbez"/>
    <n v="399"/>
    <n v="688"/>
    <n v="399"/>
    <n v="14000"/>
    <n v="7.6"/>
    <n v="41"/>
    <n v="115"/>
    <n v="44456509"/>
    <n v="5000000"/>
  </r>
  <r>
    <s v="Iron Man 3"/>
    <n v="1"/>
    <x v="1764"/>
    <s v="Color"/>
    <x v="5"/>
    <s v="English"/>
    <x v="0"/>
    <x v="1"/>
    <s v="Robert Downey Jr."/>
    <s v="Shane Black"/>
    <n v="21000"/>
    <n v="30426"/>
    <n v="1000"/>
    <n v="95000"/>
    <n v="7.2"/>
    <n v="608"/>
    <n v="195"/>
    <n v="408992272"/>
    <n v="200000000"/>
  </r>
  <r>
    <s v="Jack the Giant Slayer"/>
    <n v="1"/>
    <x v="1814"/>
    <s v="Color"/>
    <x v="0"/>
    <s v="English"/>
    <x v="0"/>
    <x v="1"/>
    <s v="Eddie Marsan"/>
    <s v="Bryan Singer"/>
    <n v="979"/>
    <n v="1766"/>
    <n v="0"/>
    <n v="22000"/>
    <n v="6.3"/>
    <n v="338"/>
    <n v="114"/>
    <n v="65171860"/>
    <n v="195000000"/>
  </r>
  <r>
    <s v="Joe"/>
    <n v="1"/>
    <x v="1815"/>
    <s v="Color"/>
    <x v="2"/>
    <s v="English"/>
    <x v="0"/>
    <x v="2"/>
    <s v="Nicolas Cage"/>
    <s v="David Gordon Green"/>
    <n v="12000"/>
    <n v="13607"/>
    <n v="234"/>
    <n v="11000"/>
    <n v="6.9"/>
    <n v="232"/>
    <n v="117"/>
    <n v="371897"/>
    <n v="4000000"/>
  </r>
  <r>
    <s v="Kevin Hart: Let Me Explain"/>
    <n v="1"/>
    <x v="1816"/>
    <s v="Color"/>
    <x v="1"/>
    <s v="English"/>
    <x v="0"/>
    <x v="2"/>
    <s v="David Jason Perez"/>
    <s v="Leslie Small"/>
    <n v="1000"/>
    <n v="1385"/>
    <n v="15"/>
    <n v="0"/>
    <n v="6.7"/>
    <n v="26"/>
    <n v="75"/>
    <n v="32230907"/>
    <n v="2500000"/>
  </r>
  <r>
    <s v="Kick-Ass 2"/>
    <n v="1"/>
    <x v="1817"/>
    <s v="Color"/>
    <x v="5"/>
    <s v="English"/>
    <x v="0"/>
    <x v="2"/>
    <s v="ChloÃ« Grace Moretz"/>
    <s v="Jeff Wadlow"/>
    <n v="17000"/>
    <n v="19168"/>
    <n v="65"/>
    <n v="36000"/>
    <n v="6.6"/>
    <n v="350"/>
    <n v="103"/>
    <n v="28751715"/>
    <n v="28000000"/>
  </r>
  <r>
    <s v="Labor Day"/>
    <n v="1"/>
    <x v="1815"/>
    <s v="Color"/>
    <x v="2"/>
    <s v="English"/>
    <x v="0"/>
    <x v="1"/>
    <s v="J.K. Simmons"/>
    <s v="Jason Reitman"/>
    <n v="24000"/>
    <n v="39307"/>
    <n v="655"/>
    <n v="0"/>
    <n v="6.9"/>
    <n v="217"/>
    <n v="111"/>
    <n v="13362308"/>
    <n v="18000000"/>
  </r>
  <r>
    <s v="Last Vegas"/>
    <n v="1"/>
    <x v="1818"/>
    <s v="Color"/>
    <x v="1"/>
    <s v="English"/>
    <x v="0"/>
    <x v="1"/>
    <s v="Robert De Niro"/>
    <s v="Jon Turteltaub"/>
    <n v="22000"/>
    <n v="35694"/>
    <n v="226"/>
    <n v="27000"/>
    <n v="6.6"/>
    <n v="222"/>
    <n v="105"/>
    <n v="63910583"/>
    <n v="28000000"/>
  </r>
  <r>
    <s v="Lee Daniels' The Butler"/>
    <n v="1"/>
    <x v="1819"/>
    <s v="Color"/>
    <x v="6"/>
    <s v="English"/>
    <x v="0"/>
    <x v="1"/>
    <s v="Alex Pettyfer"/>
    <s v="Lee Daniels"/>
    <n v="15000"/>
    <n v="20035"/>
    <n v="304"/>
    <n v="41000"/>
    <n v="7.2"/>
    <n v="304"/>
    <n v="132"/>
    <n v="116631310"/>
    <n v="30000000"/>
  </r>
  <r>
    <s v="Legends of Oz: Dorothy's Return"/>
    <n v="1"/>
    <x v="1820"/>
    <s v="Color"/>
    <x v="0"/>
    <s v="English"/>
    <x v="0"/>
    <x v="4"/>
    <s v="Lea Michele"/>
    <s v="Will Finn"/>
    <n v="2000"/>
    <n v="6946"/>
    <n v="6"/>
    <n v="5000"/>
    <n v="5.6"/>
    <n v="51"/>
    <n v="88"/>
    <n v="8460990"/>
    <n v="70000000"/>
  </r>
  <r>
    <s v="Lone Survivor"/>
    <n v="1"/>
    <x v="1771"/>
    <s v="Color"/>
    <x v="5"/>
    <s v="English"/>
    <x v="0"/>
    <x v="2"/>
    <s v="Jerry Ferrara"/>
    <s v="Peter Berg"/>
    <n v="480"/>
    <n v="1261"/>
    <n v="532"/>
    <n v="58000"/>
    <n v="7.6"/>
    <n v="319"/>
    <n v="121"/>
    <n v="125069696"/>
    <n v="40000000"/>
  </r>
  <r>
    <s v="Machete Kills"/>
    <n v="1"/>
    <x v="1821"/>
    <s v="Color"/>
    <x v="5"/>
    <s v="English"/>
    <x v="27"/>
    <x v="2"/>
    <s v="Alexa PenaVega"/>
    <s v="Robert Rodriguez"/>
    <n v="2000"/>
    <n v="2848"/>
    <n v="0"/>
    <n v="48000"/>
    <n v="5.6"/>
    <n v="260"/>
    <n v="107"/>
    <n v="7268659"/>
    <n v="20000000"/>
  </r>
  <r>
    <s v="Mama"/>
    <n v="1"/>
    <x v="1822"/>
    <s v="Color"/>
    <x v="10"/>
    <s v="English"/>
    <x v="12"/>
    <x v="1"/>
    <s v="Javier Botet"/>
    <s v="AndrÃ©s Muschietti"/>
    <n v="1000"/>
    <n v="1949"/>
    <n v="127"/>
    <n v="57000"/>
    <n v="6.2"/>
    <n v="393"/>
    <n v="100"/>
    <n v="71588220"/>
    <n v="20000000"/>
  </r>
  <r>
    <s v="Man of Steel"/>
    <n v="1"/>
    <x v="1823"/>
    <s v="Color"/>
    <x v="5"/>
    <s v="English"/>
    <x v="0"/>
    <x v="1"/>
    <s v="Henry Cavill"/>
    <s v="Zack Snyder"/>
    <n v="15000"/>
    <n v="20495"/>
    <n v="0"/>
    <n v="118000"/>
    <n v="7.2"/>
    <n v="733"/>
    <n v="143"/>
    <n v="291021565"/>
    <n v="225000000"/>
  </r>
  <r>
    <s v="Mandela: Long Walk to Freedom"/>
    <n v="1"/>
    <x v="1824"/>
    <s v="Color"/>
    <x v="6"/>
    <s v="English"/>
    <x v="1"/>
    <x v="1"/>
    <s v="Terry Pheto"/>
    <s v="Justin Chadwick"/>
    <n v="113"/>
    <n v="301"/>
    <n v="56"/>
    <n v="13000"/>
    <n v="7.1"/>
    <n v="211"/>
    <n v="141"/>
    <n v="8324748"/>
    <n v="35000000"/>
  </r>
  <r>
    <s v="Monsters University"/>
    <n v="1"/>
    <x v="1825"/>
    <s v="Color"/>
    <x v="0"/>
    <s v="English"/>
    <x v="0"/>
    <x v="0"/>
    <s v="Steve Buscemi"/>
    <s v="Dan Scanlon"/>
    <n v="12000"/>
    <n v="14863"/>
    <n v="37"/>
    <n v="44000"/>
    <n v="7.3"/>
    <n v="376"/>
    <n v="104"/>
    <n v="268488329"/>
    <n v="200000000"/>
  </r>
  <r>
    <s v="Movie 43"/>
    <n v="1"/>
    <x v="1826"/>
    <s v="Color"/>
    <x v="1"/>
    <s v="English"/>
    <x v="0"/>
    <x v="2"/>
    <s v="Hugh Jackman"/>
    <s v="Elizabeth Banks"/>
    <n v="20000"/>
    <n v="41059"/>
    <n v="0"/>
    <n v="25000"/>
    <n v="4.3"/>
    <n v="180"/>
    <n v="94"/>
    <n v="8828771"/>
    <n v="6000000"/>
  </r>
  <r>
    <s v="Nebraska"/>
    <n v="1"/>
    <x v="1827"/>
    <s v="Black and White"/>
    <x v="0"/>
    <s v="English"/>
    <x v="0"/>
    <x v="2"/>
    <s v="Devin Ratray"/>
    <s v="Alexander Payne"/>
    <n v="1000"/>
    <n v="3798"/>
    <n v="729"/>
    <n v="28000"/>
    <n v="7.8"/>
    <n v="433"/>
    <n v="115"/>
    <n v="17613460"/>
    <n v="12000000"/>
  </r>
  <r>
    <s v="Now You See Me"/>
    <n v="1"/>
    <x v="1828"/>
    <s v="Color"/>
    <x v="3"/>
    <s v="English"/>
    <x v="0"/>
    <x v="1"/>
    <s v="Morgan Freeman"/>
    <s v="Louis Leterrier"/>
    <n v="11000"/>
    <n v="13312"/>
    <n v="255"/>
    <n v="105000"/>
    <n v="7.3"/>
    <n v="384"/>
    <n v="125"/>
    <n v="117698894"/>
    <n v="75000000"/>
  </r>
  <r>
    <s v="Oblivion"/>
    <n v="1"/>
    <x v="1829"/>
    <s v="Color"/>
    <x v="5"/>
    <s v="English"/>
    <x v="0"/>
    <x v="1"/>
    <s v="Morgan Freeman"/>
    <s v="Joseph Kosinski"/>
    <n v="11000"/>
    <n v="22004"/>
    <n v="364"/>
    <n v="71000"/>
    <n v="7"/>
    <n v="539"/>
    <n v="124"/>
    <n v="89021735"/>
    <n v="120000000"/>
  </r>
  <r>
    <s v="Oculus"/>
    <n v="1"/>
    <x v="1830"/>
    <s v="Color"/>
    <x v="4"/>
    <s v="English"/>
    <x v="0"/>
    <x v="2"/>
    <s v="James Lafferty"/>
    <s v="Mike Flanagan"/>
    <n v="972"/>
    <n v="2071"/>
    <n v="59"/>
    <n v="23000"/>
    <n v="6.5"/>
    <n v="336"/>
    <n v="104"/>
    <n v="27689474"/>
    <n v="5000000"/>
  </r>
  <r>
    <s v="Of Horses and Men"/>
    <n v="1"/>
    <x v="1831"/>
    <s v="Color"/>
    <x v="1"/>
    <s v="Icelandic"/>
    <x v="36"/>
    <x v="3"/>
    <s v="Ingvar Eggert SigurÃ°sson"/>
    <s v="Benedikt Erlingsson"/>
    <n v="63"/>
    <n v="81"/>
    <n v="4"/>
    <n v="1000"/>
    <n v="6.9"/>
    <n v="66"/>
    <n v="81"/>
    <n v="11835"/>
    <n v="10000000"/>
  </r>
  <r>
    <s v="Olympus Has Fallen"/>
    <n v="1"/>
    <x v="1832"/>
    <s v="Color"/>
    <x v="5"/>
    <s v="English"/>
    <x v="0"/>
    <x v="2"/>
    <s v="Gerard Butler"/>
    <s v="Antoine Fuqua"/>
    <n v="18000"/>
    <n v="31782"/>
    <n v="845"/>
    <n v="45000"/>
    <n v="6.5"/>
    <n v="358"/>
    <n v="119"/>
    <n v="98895417"/>
    <n v="70000000"/>
  </r>
  <r>
    <s v="One Direction: This Is Us"/>
    <n v="1"/>
    <x v="1833"/>
    <s v="Color"/>
    <x v="9"/>
    <s v="English"/>
    <x v="0"/>
    <x v="4"/>
    <s v="Harry Styles"/>
    <s v="Morgan Spurlock"/>
    <n v="773"/>
    <n v="2787"/>
    <n v="293"/>
    <n v="0"/>
    <n v="4.0999999999999996"/>
    <n v="83"/>
    <n v="106"/>
    <n v="28873374"/>
    <n v="10000000"/>
  </r>
  <r>
    <s v="Only God Forgives"/>
    <n v="1"/>
    <x v="1774"/>
    <s v="Color"/>
    <x v="3"/>
    <s v="English"/>
    <x v="6"/>
    <x v="2"/>
    <s v="Ryan Gosling"/>
    <s v="Nicolas Winding Refn"/>
    <n v="33000"/>
    <n v="34779"/>
    <n v="0"/>
    <n v="30000"/>
    <n v="5.7"/>
    <n v="440"/>
    <n v="90"/>
    <n v="778565"/>
    <n v="4800000"/>
  </r>
  <r>
    <s v="Out of the Furnace"/>
    <n v="1"/>
    <x v="1834"/>
    <s v="Color"/>
    <x v="3"/>
    <s v="English"/>
    <x v="0"/>
    <x v="2"/>
    <s v="Christian Bale"/>
    <s v="Scott Cooper"/>
    <n v="23000"/>
    <n v="24134"/>
    <n v="108"/>
    <n v="17000"/>
    <n v="6.8"/>
    <n v="288"/>
    <n v="116"/>
    <n v="11326836"/>
    <n v="22000000"/>
  </r>
  <r>
    <s v="Oz the Great and Powerful"/>
    <n v="1"/>
    <x v="1835"/>
    <s v="Color"/>
    <x v="0"/>
    <s v="English"/>
    <x v="0"/>
    <x v="4"/>
    <s v="Tim Holmes"/>
    <s v="Sam Raimi"/>
    <n v="44000"/>
    <n v="73441"/>
    <n v="0"/>
    <n v="60000"/>
    <n v="6.4"/>
    <n v="525"/>
    <n v="130"/>
    <n v="234903076"/>
    <n v="215000000"/>
  </r>
  <r>
    <s v="Pacific Rim"/>
    <n v="1"/>
    <x v="1836"/>
    <s v="Color"/>
    <x v="5"/>
    <s v="English"/>
    <x v="0"/>
    <x v="1"/>
    <s v="Charlie Hunnam"/>
    <s v="Guillermo del Toro"/>
    <n v="16000"/>
    <n v="19166"/>
    <n v="0"/>
    <n v="83000"/>
    <n v="7"/>
    <n v="575"/>
    <n v="131"/>
    <n v="101785482"/>
    <n v="190000000"/>
  </r>
  <r>
    <s v="Pain &amp; Gain"/>
    <n v="1"/>
    <x v="1837"/>
    <s v="Color"/>
    <x v="1"/>
    <s v="English"/>
    <x v="0"/>
    <x v="2"/>
    <s v="Dwayne Johnson"/>
    <s v="Michael Bay"/>
    <n v="12000"/>
    <n v="13573"/>
    <n v="0"/>
    <n v="43000"/>
    <n v="6.5"/>
    <n v="335"/>
    <n v="129"/>
    <n v="49874933"/>
    <n v="26000000"/>
  </r>
  <r>
    <s v="Parker"/>
    <n v="1"/>
    <x v="1838"/>
    <s v="Color"/>
    <x v="5"/>
    <s v="English"/>
    <x v="0"/>
    <x v="2"/>
    <s v="Jason Statham"/>
    <s v="Taylor Hackford"/>
    <n v="26000"/>
    <n v="28479"/>
    <n v="138"/>
    <n v="17000"/>
    <n v="6.2"/>
    <n v="224"/>
    <n v="118"/>
    <n v="17609982"/>
    <n v="35000000"/>
  </r>
  <r>
    <s v="Peeples"/>
    <n v="1"/>
    <x v="1839"/>
    <s v="Color"/>
    <x v="1"/>
    <s v="English"/>
    <x v="0"/>
    <x v="1"/>
    <s v="Tyler James Williams"/>
    <s v="Tina Gordon Chism"/>
    <n v="931"/>
    <n v="3322"/>
    <n v="24"/>
    <n v="0"/>
    <n v="5.3"/>
    <n v="43"/>
    <n v="95"/>
    <n v="9123834"/>
    <n v="15000000"/>
  </r>
  <r>
    <s v="Percy Jackson: Sea of Monsters"/>
    <n v="1"/>
    <x v="1840"/>
    <s v="Color"/>
    <x v="0"/>
    <s v="English"/>
    <x v="0"/>
    <x v="4"/>
    <s v="Logan Lerman"/>
    <s v="Thor Freudenthal"/>
    <n v="8000"/>
    <n v="10882"/>
    <n v="87"/>
    <n v="28000"/>
    <n v="5.9"/>
    <n v="183"/>
    <n v="106"/>
    <n v="68558662"/>
    <n v="90000000"/>
  </r>
  <r>
    <s v="Philomena"/>
    <n v="1"/>
    <x v="1841"/>
    <s v="Color"/>
    <x v="6"/>
    <s v="English"/>
    <x v="1"/>
    <x v="1"/>
    <s v="Steve Coogan"/>
    <s v="Stephen Frears"/>
    <n v="1000"/>
    <n v="2376"/>
    <n v="350"/>
    <n v="37000"/>
    <n v="7.6"/>
    <n v="354"/>
    <n v="98"/>
    <n v="37707719"/>
    <n v="12000000"/>
  </r>
  <r>
    <s v="Prisoners"/>
    <n v="1"/>
    <x v="1842"/>
    <s v="Color"/>
    <x v="3"/>
    <s v="English"/>
    <x v="0"/>
    <x v="2"/>
    <s v="Hugh Jackman"/>
    <s v="Denis Villeneuve"/>
    <n v="20000"/>
    <n v="37321"/>
    <n v="777"/>
    <n v="86000"/>
    <n v="8.1"/>
    <n v="454"/>
    <n v="153"/>
    <n v="60962878"/>
    <n v="46000000"/>
  </r>
  <r>
    <s v="R.I.P.D."/>
    <n v="1"/>
    <x v="1843"/>
    <s v="Color"/>
    <x v="5"/>
    <s v="English"/>
    <x v="0"/>
    <x v="1"/>
    <s v="Ryan Reynolds"/>
    <s v="Robert Schwentke"/>
    <n v="16000"/>
    <n v="31549"/>
    <n v="124"/>
    <n v="20000"/>
    <n v="5.6"/>
    <n v="208"/>
    <n v="96"/>
    <n v="33592415"/>
    <n v="130000000"/>
  </r>
  <r>
    <s v="R100"/>
    <n v="1"/>
    <x v="1844"/>
    <s v="Color"/>
    <x v="1"/>
    <s v="Japanese"/>
    <x v="14"/>
    <x v="5"/>
    <s v="Lindsay Kay Hayward"/>
    <s v="Hitoshi Matsumoto"/>
    <n v="31"/>
    <n v="81"/>
    <n v="17"/>
    <n v="543"/>
    <n v="6.1"/>
    <n v="72"/>
    <n v="99"/>
    <n v="22770"/>
    <n v="5500000"/>
  </r>
  <r>
    <s v="RED 2"/>
    <n v="1"/>
    <x v="1845"/>
    <s v="Color"/>
    <x v="5"/>
    <s v="English"/>
    <x v="0"/>
    <x v="1"/>
    <s v="Bruce Willis"/>
    <s v="Dean Parisot"/>
    <n v="13000"/>
    <n v="25220"/>
    <n v="23"/>
    <n v="22000"/>
    <n v="6.7"/>
    <n v="234"/>
    <n v="116"/>
    <n v="53215979"/>
    <n v="84000000"/>
  </r>
  <r>
    <s v="Riddick"/>
    <n v="1"/>
    <x v="1846"/>
    <s v="Color"/>
    <x v="5"/>
    <s v="English"/>
    <x v="0"/>
    <x v="2"/>
    <s v="Vin Diesel"/>
    <s v="David Twohy"/>
    <n v="14000"/>
    <n v="17551"/>
    <n v="123"/>
    <n v="39000"/>
    <n v="6.4"/>
    <n v="302"/>
    <n v="127"/>
    <n v="41997790"/>
    <n v="38000000"/>
  </r>
  <r>
    <s v="Runner Runner"/>
    <n v="1"/>
    <x v="1839"/>
    <s v="Color"/>
    <x v="3"/>
    <s v="English"/>
    <x v="0"/>
    <x v="2"/>
    <s v="Justin Timberlake"/>
    <s v="Brad Furman"/>
    <n v="3000"/>
    <n v="5706"/>
    <n v="65"/>
    <n v="0"/>
    <n v="5.6"/>
    <n v="184"/>
    <n v="88"/>
    <n v="19316646"/>
    <n v="30000000"/>
  </r>
  <r>
    <s v="Rush"/>
    <n v="1"/>
    <x v="1847"/>
    <s v="Color"/>
    <x v="5"/>
    <s v="English"/>
    <x v="1"/>
    <x v="2"/>
    <s v="Chris Hemsworth"/>
    <s v="Ron Howard"/>
    <n v="26000"/>
    <n v="37206"/>
    <n v="2000"/>
    <n v="83000"/>
    <n v="8.1"/>
    <n v="393"/>
    <n v="123"/>
    <n v="26903709"/>
    <n v="38000000"/>
  </r>
  <r>
    <s v="Safe Haven"/>
    <n v="1"/>
    <x v="1848"/>
    <s v="Color"/>
    <x v="2"/>
    <s v="English"/>
    <x v="0"/>
    <x v="1"/>
    <s v="David Lyons"/>
    <s v="Lasse HallstrÃ¶m"/>
    <n v="576"/>
    <n v="1554"/>
    <n v="529"/>
    <n v="23000"/>
    <n v="6.7"/>
    <n v="184"/>
    <n v="115"/>
    <n v="71346930"/>
    <n v="28000000"/>
  </r>
  <r>
    <s v="Saving Mr. Banks"/>
    <n v="1"/>
    <x v="1844"/>
    <s v="Color"/>
    <x v="6"/>
    <s v="English"/>
    <x v="0"/>
    <x v="1"/>
    <s v="Tom Hanks"/>
    <s v="John Lee Hancock"/>
    <n v="15000"/>
    <n v="19809"/>
    <n v="102"/>
    <n v="39000"/>
    <n v="7.5"/>
    <n v="405"/>
    <n v="125"/>
    <n v="83299761"/>
    <n v="35000000"/>
  </r>
  <r>
    <s v="Scary Movie 5"/>
    <n v="1"/>
    <x v="1849"/>
    <s v="Color"/>
    <x v="1"/>
    <s v="English"/>
    <x v="0"/>
    <x v="1"/>
    <s v="Marisa Saks"/>
    <s v="Malcolm D. Lee"/>
    <n v="31000"/>
    <n v="34319"/>
    <n v="92"/>
    <n v="13000"/>
    <n v="3.5"/>
    <n v="153"/>
    <n v="88"/>
    <n v="32014289"/>
    <n v="20000000"/>
  </r>
  <r>
    <s v="Side Effects"/>
    <n v="1"/>
    <x v="1850"/>
    <s v="Color"/>
    <x v="3"/>
    <s v="English"/>
    <x v="0"/>
    <x v="2"/>
    <s v="Channing Tatum"/>
    <s v="Steven Soderbergh"/>
    <n v="17000"/>
    <n v="18469"/>
    <n v="0"/>
    <n v="29000"/>
    <n v="7.1"/>
    <n v="450"/>
    <n v="106"/>
    <n v="32154410"/>
    <n v="30000000"/>
  </r>
  <r>
    <s v="Snitch"/>
    <n v="1"/>
    <x v="1851"/>
    <s v="Color"/>
    <x v="5"/>
    <s v="English"/>
    <x v="0"/>
    <x v="1"/>
    <s v="Dwayne Johnson"/>
    <s v="Ric Roman Waugh"/>
    <n v="12000"/>
    <n v="15800"/>
    <n v="29"/>
    <n v="12000"/>
    <n v="6.5"/>
    <n v="238"/>
    <n v="112"/>
    <n v="42919096"/>
    <n v="15000000"/>
  </r>
  <r>
    <s v="Snowpiercer"/>
    <n v="1"/>
    <x v="1852"/>
    <s v="Color"/>
    <x v="5"/>
    <s v="English"/>
    <x v="21"/>
    <x v="2"/>
    <s v="Chris Evans"/>
    <s v="Joon-ho Bong"/>
    <n v="11000"/>
    <n v="12286"/>
    <n v="584"/>
    <n v="58000"/>
    <n v="7"/>
    <n v="488"/>
    <n v="126"/>
    <n v="4563029"/>
    <n v="39200000"/>
  </r>
  <r>
    <s v="Star Trek Into Darkness"/>
    <n v="1"/>
    <x v="1853"/>
    <s v="Color"/>
    <x v="5"/>
    <s v="English"/>
    <x v="0"/>
    <x v="1"/>
    <s v="Benedict Cumberbatch"/>
    <s v="J.J. Abrams"/>
    <n v="19000"/>
    <n v="21411"/>
    <n v="14000"/>
    <n v="92000"/>
    <n v="7.8"/>
    <n v="590"/>
    <n v="132"/>
    <n v="228756232"/>
    <n v="190000000"/>
  </r>
  <r>
    <s v="Stoker"/>
    <n v="1"/>
    <x v="1784"/>
    <s v="Color"/>
    <x v="2"/>
    <s v="English"/>
    <x v="1"/>
    <x v="2"/>
    <s v="Mia Wasikowska"/>
    <s v="Chan-wook Park"/>
    <n v="3000"/>
    <n v="5074"/>
    <n v="0"/>
    <n v="27000"/>
    <n v="6.8"/>
    <n v="469"/>
    <n v="99"/>
    <n v="1702277"/>
    <n v="12000000"/>
  </r>
  <r>
    <s v="Texas Chainsaw 3D"/>
    <n v="1"/>
    <x v="1854"/>
    <s v="Color"/>
    <x v="4"/>
    <s v="English"/>
    <x v="0"/>
    <x v="2"/>
    <s v="Gunnar Hansen"/>
    <s v="John Luessenhop"/>
    <n v="383"/>
    <n v="1945"/>
    <n v="34"/>
    <n v="16000"/>
    <n v="4.8"/>
    <n v="282"/>
    <n v="92"/>
    <n v="34334256"/>
    <n v="11000000"/>
  </r>
  <r>
    <s v="The Adventurer: The Curse of the Midas Box"/>
    <n v="1"/>
    <x v="1803"/>
    <s v="Color"/>
    <x v="0"/>
    <s v="English"/>
    <x v="1"/>
    <x v="4"/>
    <s v="Ioan Gruffudd"/>
    <s v="Jonathan Newman"/>
    <n v="2000"/>
    <n v="2450"/>
    <n v="3"/>
    <n v="0"/>
    <n v="5.4"/>
    <n v="28"/>
    <n v="100"/>
    <n v="4756"/>
    <n v="25000000"/>
  </r>
  <r>
    <s v="The Amazing Catfish"/>
    <n v="1"/>
    <x v="1855"/>
    <s v="Color"/>
    <x v="1"/>
    <s v="Spanish"/>
    <x v="2"/>
    <x v="3"/>
    <s v="Ximena Ayala"/>
    <s v="Claudia Sainte-Luce"/>
    <n v="31"/>
    <n v="58"/>
    <n v="0"/>
    <n v="407"/>
    <n v="7"/>
    <n v="50"/>
    <n v="89"/>
    <n v="11278"/>
    <n v="1300000"/>
  </r>
  <r>
    <s v="The Best Man Holiday"/>
    <n v="1"/>
    <x v="1856"/>
    <s v="Color"/>
    <x v="1"/>
    <s v="English"/>
    <x v="0"/>
    <x v="2"/>
    <s v="Harold Perrineau"/>
    <s v="Malcolm D. Lee"/>
    <n v="1000"/>
    <n v="5306"/>
    <n v="92"/>
    <n v="7000"/>
    <n v="6.7"/>
    <n v="56"/>
    <n v="123"/>
    <n v="70492685"/>
    <n v="17000000"/>
  </r>
  <r>
    <s v="The Best Offer"/>
    <n v="1"/>
    <x v="1857"/>
    <s v="Color"/>
    <x v="3"/>
    <s v="English"/>
    <x v="23"/>
    <x v="2"/>
    <s v="Jim Sturgess"/>
    <s v="Giuseppe Tornatore"/>
    <n v="5000"/>
    <n v="5954"/>
    <n v="911"/>
    <n v="31000"/>
    <n v="7.8"/>
    <n v="124"/>
    <n v="131"/>
    <n v="85433"/>
    <n v="13500000"/>
  </r>
  <r>
    <s v="The Big Wedding"/>
    <n v="1"/>
    <x v="1858"/>
    <s v="Color"/>
    <x v="1"/>
    <s v="English"/>
    <x v="0"/>
    <x v="2"/>
    <s v="Robin Williams"/>
    <s v="Justin Zackham"/>
    <n v="49000"/>
    <n v="74181"/>
    <n v="16"/>
    <n v="0"/>
    <n v="5.6"/>
    <n v="133"/>
    <n v="89"/>
    <n v="21784432"/>
    <n v="35000000"/>
  </r>
  <r>
    <s v="The Book Thief"/>
    <n v="1"/>
    <x v="1859"/>
    <s v="Color"/>
    <x v="2"/>
    <s v="English"/>
    <x v="0"/>
    <x v="1"/>
    <s v="Emily Watson"/>
    <s v="Brian Percival"/>
    <n v="876"/>
    <n v="1985"/>
    <n v="33"/>
    <n v="53000"/>
    <n v="7.6"/>
    <n v="252"/>
    <n v="131"/>
    <n v="21483154"/>
    <n v="19000000"/>
  </r>
  <r>
    <s v="The Call"/>
    <n v="1"/>
    <x v="1837"/>
    <s v="Color"/>
    <x v="3"/>
    <s v="English"/>
    <x v="0"/>
    <x v="2"/>
    <s v="Michael Imperioli"/>
    <s v="Brad Anderson"/>
    <n v="873"/>
    <n v="2812"/>
    <n v="122"/>
    <n v="23000"/>
    <n v="6.7"/>
    <n v="285"/>
    <n v="94"/>
    <n v="51872378"/>
    <n v="13000000"/>
  </r>
  <r>
    <s v="The Canyons"/>
    <n v="1"/>
    <x v="1860"/>
    <s v="Color"/>
    <x v="2"/>
    <s v="English"/>
    <x v="0"/>
    <x v="2"/>
    <s v="Nolan Gerard Funk"/>
    <s v="Paul Schrader"/>
    <n v="924"/>
    <n v="2862"/>
    <n v="261"/>
    <n v="0"/>
    <n v="3.9"/>
    <n v="162"/>
    <n v="99"/>
    <n v="49494"/>
    <n v="250000"/>
  </r>
  <r>
    <s v="The Conjuring"/>
    <n v="1"/>
    <x v="1861"/>
    <s v="Color"/>
    <x v="4"/>
    <s v="English"/>
    <x v="0"/>
    <x v="2"/>
    <s v="Mackenzie Foy"/>
    <s v="James Wan"/>
    <n v="6000"/>
    <n v="9049"/>
    <n v="0"/>
    <n v="131000"/>
    <n v="7.5"/>
    <n v="511"/>
    <n v="112"/>
    <n v="137387272"/>
    <n v="20000000"/>
  </r>
  <r>
    <s v="The Counselor"/>
    <n v="1"/>
    <x v="1862"/>
    <s v="Color"/>
    <x v="3"/>
    <s v="English"/>
    <x v="0"/>
    <x v="2"/>
    <s v="Michael Fassbender"/>
    <s v="Ridley Scott"/>
    <n v="13000"/>
    <n v="27797"/>
    <n v="0"/>
    <n v="24000"/>
    <n v="5.3"/>
    <n v="336"/>
    <n v="138"/>
    <n v="16969390"/>
    <n v="25000000"/>
  </r>
  <r>
    <s v="The Croods"/>
    <n v="1"/>
    <x v="1863"/>
    <s v="Color"/>
    <x v="0"/>
    <s v="English"/>
    <x v="0"/>
    <x v="4"/>
    <s v="Ryan Reynolds"/>
    <s v="Kirk De Micco"/>
    <n v="16000"/>
    <n v="43286"/>
    <n v="16"/>
    <n v="28000"/>
    <n v="7.3"/>
    <n v="257"/>
    <n v="98"/>
    <n v="187165546"/>
    <n v="135000000"/>
  </r>
  <r>
    <s v="The East"/>
    <n v="1"/>
    <x v="1864"/>
    <s v="Color"/>
    <x v="2"/>
    <s v="English"/>
    <x v="1"/>
    <x v="1"/>
    <s v="Alexander SkarsgÃ¥rd"/>
    <s v="Zal Batmanglij"/>
    <n v="10000"/>
    <n v="13180"/>
    <n v="129"/>
    <n v="12000"/>
    <n v="6.9"/>
    <n v="200"/>
    <n v="116"/>
    <n v="2268296"/>
    <n v="6500000"/>
  </r>
  <r>
    <s v="The Fifth Estate"/>
    <n v="1"/>
    <x v="1800"/>
    <s v="Color"/>
    <x v="6"/>
    <s v="English"/>
    <x v="0"/>
    <x v="2"/>
    <s v="Benedict Cumberbatch"/>
    <s v="Bill Condon"/>
    <n v="19000"/>
    <n v="36337"/>
    <n v="386"/>
    <n v="11000"/>
    <n v="6.2"/>
    <n v="224"/>
    <n v="128"/>
    <n v="3254172"/>
    <n v="28000000"/>
  </r>
  <r>
    <s v="The Grandmaster"/>
    <n v="1"/>
    <x v="1865"/>
    <s v="Color"/>
    <x v="5"/>
    <s v="Mandarin"/>
    <x v="13"/>
    <x v="1"/>
    <s v="Tony Chiu Wai Leung"/>
    <s v="Kar-Wai Wong"/>
    <n v="643"/>
    <n v="943"/>
    <n v="0"/>
    <n v="13000"/>
    <n v="6.5"/>
    <n v="273"/>
    <n v="122"/>
    <n v="6594136"/>
    <n v="38600000"/>
  </r>
  <r>
    <s v="The Great Beauty"/>
    <n v="1"/>
    <x v="1866"/>
    <s v="Color"/>
    <x v="2"/>
    <s v="Italian"/>
    <x v="23"/>
    <x v="6"/>
    <s v="Toni Servillo"/>
    <s v="Paolo Sorrentino"/>
    <n v="211"/>
    <n v="456"/>
    <n v="667"/>
    <n v="29000"/>
    <n v="7.7"/>
    <n v="280"/>
    <n v="172"/>
    <n v="2835886"/>
    <n v="9200000"/>
  </r>
  <r>
    <s v="The Great Gatsby"/>
    <n v="1"/>
    <x v="1867"/>
    <s v="Color"/>
    <x v="2"/>
    <s v="English"/>
    <x v="9"/>
    <x v="1"/>
    <s v="Leonardo DiCaprio"/>
    <s v="Baz Luhrmann"/>
    <n v="29000"/>
    <n v="29770"/>
    <n v="1000"/>
    <n v="115000"/>
    <n v="7.3"/>
    <n v="490"/>
    <n v="143"/>
    <n v="144812796"/>
    <n v="105000000"/>
  </r>
  <r>
    <s v="The Green Inferno"/>
    <n v="1"/>
    <x v="1868"/>
    <s v="Color"/>
    <x v="0"/>
    <s v="English"/>
    <x v="0"/>
    <x v="2"/>
    <s v="Daryl Sabara"/>
    <s v="Eli Roth"/>
    <n v="640"/>
    <n v="2082"/>
    <n v="0"/>
    <n v="12000"/>
    <n v="5.4"/>
    <n v="285"/>
    <n v="100"/>
    <n v="7186670"/>
    <n v="6000000"/>
  </r>
  <r>
    <s v="The Heat"/>
    <n v="1"/>
    <x v="1869"/>
    <s v="Color"/>
    <x v="5"/>
    <s v="English"/>
    <x v="0"/>
    <x v="2"/>
    <s v="Michael Rapaport"/>
    <s v="Paul Feig"/>
    <n v="975"/>
    <n v="4825"/>
    <n v="176"/>
    <n v="24000"/>
    <n v="6.6"/>
    <n v="270"/>
    <n v="123"/>
    <n v="159578352"/>
    <n v="43000000"/>
  </r>
  <r>
    <s v="The Hobbit: The Desolation of Smaug"/>
    <n v="1"/>
    <x v="1870"/>
    <s v="Color"/>
    <x v="0"/>
    <s v="English"/>
    <x v="0"/>
    <x v="1"/>
    <s v="Aidan Turner"/>
    <s v="Peter Jackson"/>
    <n v="5000"/>
    <n v="9152"/>
    <n v="0"/>
    <n v="83000"/>
    <n v="7.9"/>
    <n v="509"/>
    <n v="186"/>
    <n v="258355354"/>
    <n v="225000000"/>
  </r>
  <r>
    <s v="The Hunger Games: Catching Fire"/>
    <n v="1"/>
    <x v="1787"/>
    <s v="Color"/>
    <x v="0"/>
    <s v="English"/>
    <x v="0"/>
    <x v="1"/>
    <s v="Jennifer Lawrence"/>
    <s v="Francis Lawrence"/>
    <n v="34000"/>
    <n v="49355"/>
    <n v="508"/>
    <n v="82000"/>
    <n v="7.6"/>
    <n v="502"/>
    <n v="146"/>
    <n v="424645577"/>
    <n v="130000000"/>
  </r>
  <r>
    <s v="The Immigrant"/>
    <n v="1"/>
    <x v="1871"/>
    <s v="Color"/>
    <x v="2"/>
    <s v="English"/>
    <x v="0"/>
    <x v="2"/>
    <s v="Jeremy Renner"/>
    <s v="James Gray"/>
    <n v="10000"/>
    <n v="11019"/>
    <n v="115"/>
    <n v="0"/>
    <n v="6.6"/>
    <n v="230"/>
    <n v="120"/>
    <n v="1984743"/>
    <n v="16000000"/>
  </r>
  <r>
    <s v="The Incredible Burt Wonderstone"/>
    <n v="1"/>
    <x v="1872"/>
    <s v="Color"/>
    <x v="1"/>
    <s v="English"/>
    <x v="0"/>
    <x v="1"/>
    <s v="Steve Buscemi"/>
    <s v="Don Scardino"/>
    <n v="12000"/>
    <n v="32094"/>
    <n v="35"/>
    <n v="13000"/>
    <n v="5.9"/>
    <n v="260"/>
    <n v="100"/>
    <n v="22525921"/>
    <n v="30000000"/>
  </r>
  <r>
    <s v="The Internship"/>
    <n v="1"/>
    <x v="1873"/>
    <s v="Color"/>
    <x v="1"/>
    <s v="English"/>
    <x v="0"/>
    <x v="1"/>
    <s v="Josh Gad"/>
    <s v="Shawn Levy"/>
    <n v="1000"/>
    <n v="5081"/>
    <n v="189"/>
    <n v="22000"/>
    <n v="6.3"/>
    <n v="246"/>
    <n v="125"/>
    <n v="44665963"/>
    <n v="58000000"/>
  </r>
  <r>
    <s v="The Knife of Don Juan"/>
    <n v="1"/>
    <x v="1874"/>
    <s v="Color"/>
    <x v="1"/>
    <s v="Spanish"/>
    <x v="0"/>
    <x v="3"/>
    <s v="Nataniel SÃ¡nchez"/>
    <s v="Tom Sanchez"/>
    <n v="3"/>
    <n v="5"/>
    <n v="0"/>
    <n v="75"/>
    <n v="7.2"/>
    <n v="1"/>
    <n v="110"/>
    <n v="3830"/>
    <n v="1200000"/>
  </r>
  <r>
    <s v="The Last Days on Mars"/>
    <n v="1"/>
    <x v="1875"/>
    <s v="Color"/>
    <x v="4"/>
    <s v="English"/>
    <x v="1"/>
    <x v="2"/>
    <s v="Romola Garai"/>
    <s v="Ruairi Robinson"/>
    <n v="805"/>
    <n v="2271"/>
    <n v="7"/>
    <n v="0"/>
    <n v="5.5"/>
    <n v="120"/>
    <n v="98"/>
    <n v="23838"/>
    <n v="7000000"/>
  </r>
  <r>
    <s v="The Last Exorcism Part II"/>
    <n v="1"/>
    <x v="1860"/>
    <s v="Color"/>
    <x v="2"/>
    <s v="English"/>
    <x v="4"/>
    <x v="1"/>
    <s v="Muse Watson"/>
    <s v="Ed Gass-Donnelly"/>
    <n v="45000"/>
    <n v="46868"/>
    <n v="8"/>
    <n v="0"/>
    <n v="4"/>
    <n v="161"/>
    <n v="93"/>
    <n v="15152879"/>
    <n v="5000000"/>
  </r>
  <r>
    <s v="The Last Stand"/>
    <n v="1"/>
    <x v="1876"/>
    <s v="Color"/>
    <x v="5"/>
    <s v="English"/>
    <x v="0"/>
    <x v="2"/>
    <s v="Zach Gilford"/>
    <s v="Jee-woon Kim"/>
    <n v="971"/>
    <n v="1643"/>
    <n v="419"/>
    <n v="24000"/>
    <n v="6.4"/>
    <n v="376"/>
    <n v="107"/>
    <n v="12026670"/>
    <n v="45000000"/>
  </r>
  <r>
    <s v="The Lone Ranger"/>
    <n v="1"/>
    <x v="1877"/>
    <s v="Color"/>
    <x v="5"/>
    <s v="English"/>
    <x v="0"/>
    <x v="1"/>
    <s v="Johnny Depp"/>
    <s v="Gore Verbinski"/>
    <n v="40000"/>
    <n v="45757"/>
    <n v="563"/>
    <n v="48000"/>
    <n v="6.5"/>
    <n v="450"/>
    <n v="150"/>
    <n v="89289910"/>
    <n v="215000000"/>
  </r>
  <r>
    <s v="The Lunchbox"/>
    <n v="1"/>
    <x v="1878"/>
    <s v="Color"/>
    <x v="2"/>
    <s v="Hindi"/>
    <x v="7"/>
    <x v="4"/>
    <s v="Nawazuddin Siddiqui"/>
    <s v="Ritesh Batra"/>
    <n v="638"/>
    <n v="822"/>
    <n v="25"/>
    <n v="16000"/>
    <n v="7.8"/>
    <n v="195"/>
    <n v="104"/>
    <n v="4231500"/>
    <n v="1000000"/>
  </r>
  <r>
    <s v="The Mortal Instruments: City of Bones"/>
    <n v="1"/>
    <x v="1762"/>
    <s v="Color"/>
    <x v="10"/>
    <s v="English"/>
    <x v="0"/>
    <x v="1"/>
    <s v="Aidan Turner"/>
    <s v="Harald Zwart"/>
    <n v="5000"/>
    <n v="10247"/>
    <n v="91"/>
    <n v="44000"/>
    <n v="6"/>
    <n v="212"/>
    <n v="130"/>
    <n v="31165421"/>
    <n v="60000000"/>
  </r>
  <r>
    <s v="The Purge"/>
    <n v="1"/>
    <x v="1879"/>
    <s v="Color"/>
    <x v="4"/>
    <s v="English"/>
    <x v="0"/>
    <x v="2"/>
    <s v="Rhys Wakefield"/>
    <s v="James DeMonaco"/>
    <n v="942"/>
    <n v="3708"/>
    <n v="65"/>
    <n v="31000"/>
    <n v="5.7"/>
    <n v="361"/>
    <n v="85"/>
    <n v="64423650"/>
    <n v="3000000"/>
  </r>
  <r>
    <s v="The Railway Man"/>
    <n v="1"/>
    <x v="1880"/>
    <s v="Color"/>
    <x v="6"/>
    <s v="English"/>
    <x v="9"/>
    <x v="2"/>
    <s v="Jeremy Irvine"/>
    <s v="Jonathan Teplitzky"/>
    <n v="25000"/>
    <n v="39463"/>
    <n v="6"/>
    <n v="18000"/>
    <n v="7.1"/>
    <n v="186"/>
    <n v="116"/>
    <n v="4435083"/>
    <n v="18000000"/>
  </r>
  <r>
    <s v="The Secret Life of Walter Mitty"/>
    <n v="1"/>
    <x v="1774"/>
    <s v="Color"/>
    <x v="0"/>
    <s v="English"/>
    <x v="0"/>
    <x v="4"/>
    <s v="Adam Scott"/>
    <s v="Ben Stiller"/>
    <n v="3000"/>
    <n v="5095"/>
    <n v="0"/>
    <n v="70000"/>
    <n v="7.3"/>
    <n v="362"/>
    <n v="114"/>
    <n v="58229120"/>
    <n v="90000000"/>
  </r>
  <r>
    <s v="The Smurfs 2"/>
    <n v="1"/>
    <x v="1831"/>
    <s v="Color"/>
    <x v="0"/>
    <s v="English"/>
    <x v="0"/>
    <x v="4"/>
    <s v="Jacob Tremblay"/>
    <s v="Raja Gosnell"/>
    <n v="681"/>
    <n v="914"/>
    <n v="67"/>
    <n v="0"/>
    <n v="5.4"/>
    <n v="125"/>
    <n v="105"/>
    <n v="71017784"/>
    <n v="105000000"/>
  </r>
  <r>
    <s v="The Spectacular Now"/>
    <n v="1"/>
    <x v="1847"/>
    <s v="Color"/>
    <x v="1"/>
    <s v="English"/>
    <x v="0"/>
    <x v="2"/>
    <s v="Shailene Woodley"/>
    <s v="James Ponsoldt"/>
    <n v="8000"/>
    <n v="10040"/>
    <n v="53"/>
    <n v="10000"/>
    <n v="7.1"/>
    <n v="220"/>
    <n v="95"/>
    <n v="6851969"/>
    <n v="2500000"/>
  </r>
  <r>
    <s v="The To Do List"/>
    <n v="1"/>
    <x v="1771"/>
    <s v="Color"/>
    <x v="1"/>
    <s v="English"/>
    <x v="0"/>
    <x v="2"/>
    <s v="Donald Glover"/>
    <s v="Maggie Carey"/>
    <n v="801"/>
    <n v="2667"/>
    <n v="38"/>
    <n v="0"/>
    <n v="5.8"/>
    <n v="97"/>
    <n v="104"/>
    <n v="3447339"/>
    <n v="1500000"/>
  </r>
  <r>
    <s v="The Way Way Back"/>
    <n v="1"/>
    <x v="1859"/>
    <s v="Color"/>
    <x v="1"/>
    <s v="English"/>
    <x v="0"/>
    <x v="1"/>
    <s v="Steve Carell"/>
    <s v="Nat Faxon"/>
    <n v="7000"/>
    <n v="8375"/>
    <n v="214"/>
    <n v="22000"/>
    <n v="7.4"/>
    <n v="276"/>
    <n v="103"/>
    <n v="21501098"/>
    <n v="5000000"/>
  </r>
  <r>
    <s v="The Wolf of Wall Street"/>
    <n v="1"/>
    <x v="1881"/>
    <s v="Color"/>
    <x v="6"/>
    <s v="English"/>
    <x v="0"/>
    <x v="2"/>
    <s v="Leonardo DiCaprio"/>
    <s v="Martin Scorsese"/>
    <n v="29000"/>
    <n v="46057"/>
    <n v="17000"/>
    <n v="138000"/>
    <n v="8.1999999999999993"/>
    <n v="606"/>
    <n v="240"/>
    <n v="116866727"/>
    <n v="100000000"/>
  </r>
  <r>
    <s v="The Wolverine"/>
    <n v="1"/>
    <x v="1882"/>
    <s v="Color"/>
    <x v="5"/>
    <s v="English"/>
    <x v="0"/>
    <x v="1"/>
    <s v="Hugh Jackman"/>
    <s v="James Mangold"/>
    <n v="20000"/>
    <n v="23755"/>
    <n v="446"/>
    <n v="68000"/>
    <n v="6.7"/>
    <n v="440"/>
    <n v="138"/>
    <n v="132550960"/>
    <n v="120000000"/>
  </r>
  <r>
    <s v="The World's End"/>
    <n v="1"/>
    <x v="1787"/>
    <s v="Color"/>
    <x v="5"/>
    <s v="English"/>
    <x v="1"/>
    <x v="2"/>
    <s v="Michael Smiley"/>
    <s v="Edgar Wright"/>
    <n v="177"/>
    <n v="278"/>
    <n v="1000"/>
    <n v="49000"/>
    <n v="7"/>
    <n v="427"/>
    <n v="109"/>
    <n v="26003149"/>
    <n v="20000000"/>
  </r>
  <r>
    <s v="The Young and Prodigious T.S. Spivet"/>
    <n v="1"/>
    <x v="1883"/>
    <s v="Color"/>
    <x v="5"/>
    <s v="English"/>
    <x v="4"/>
    <x v="4"/>
    <s v="Callum Rennie"/>
    <s v="Jean-Pierre Jeunet"/>
    <n v="716"/>
    <n v="1843"/>
    <n v="0"/>
    <n v="5000"/>
    <n v="7.1"/>
    <n v="122"/>
    <n v="105"/>
    <n v="99462"/>
    <n v="33000000"/>
  </r>
  <r>
    <s v="This Is the End"/>
    <n v="1"/>
    <x v="1884"/>
    <s v="Color"/>
    <x v="1"/>
    <s v="English"/>
    <x v="0"/>
    <x v="2"/>
    <s v="Channing Tatum"/>
    <s v="Evan Goldberg"/>
    <n v="17000"/>
    <n v="38751"/>
    <n v="133"/>
    <n v="97000"/>
    <n v="6.7"/>
    <n v="418"/>
    <n v="107"/>
    <n v="101470202"/>
    <n v="32000000"/>
  </r>
  <r>
    <s v="Thor: The Dark World"/>
    <n v="1"/>
    <x v="1851"/>
    <s v="Color"/>
    <x v="5"/>
    <s v="English"/>
    <x v="0"/>
    <x v="1"/>
    <s v="Chris Hemsworth"/>
    <s v="Alan Taylor"/>
    <n v="26000"/>
    <n v="59803"/>
    <n v="230"/>
    <n v="63000"/>
    <n v="7.1"/>
    <n v="486"/>
    <n v="112"/>
    <n v="206360018"/>
    <n v="170000000"/>
  </r>
  <r>
    <s v="Thunder and the House of Magic"/>
    <n v="1"/>
    <x v="1825"/>
    <s v="Color"/>
    <x v="0"/>
    <s v="English"/>
    <x v="40"/>
    <x v="3"/>
    <s v="Kyle Hebert"/>
    <s v="Jeremy Degruson"/>
    <n v="324"/>
    <n v="369"/>
    <n v="0"/>
    <n v="0"/>
    <n v="6.3"/>
    <n v="60"/>
    <n v="85"/>
    <n v="4091"/>
    <n v="34000000"/>
  </r>
  <r>
    <s v="Trance"/>
    <n v="1"/>
    <x v="1885"/>
    <s v="Color"/>
    <x v="3"/>
    <s v="English"/>
    <x v="1"/>
    <x v="2"/>
    <s v="Rosario Dawson"/>
    <s v="Danny Boyle"/>
    <n v="3000"/>
    <n v="5056"/>
    <n v="0"/>
    <n v="23000"/>
    <n v="7"/>
    <n v="393"/>
    <n v="101"/>
    <n v="2319187"/>
    <n v="20000000"/>
  </r>
  <r>
    <s v="Turbo"/>
    <n v="1"/>
    <x v="1825"/>
    <s v="Color"/>
    <x v="0"/>
    <s v="English"/>
    <x v="0"/>
    <x v="4"/>
    <s v="Ryan Reynolds"/>
    <s v="David Soren"/>
    <n v="16000"/>
    <n v="17416"/>
    <n v="13"/>
    <n v="13000"/>
    <n v="6.5"/>
    <n v="166"/>
    <n v="96"/>
    <n v="83024900"/>
    <n v="135000000"/>
  </r>
  <r>
    <s v="Walking with Dinosaurs 3D"/>
    <n v="1"/>
    <x v="1886"/>
    <s v="Color"/>
    <x v="0"/>
    <s v="English"/>
    <x v="0"/>
    <x v="4"/>
    <s v="Charlie Rowe"/>
    <s v="Barry Cook"/>
    <n v="882"/>
    <n v="1971"/>
    <n v="43"/>
    <n v="0"/>
    <n v="5.2"/>
    <n v="113"/>
    <n v="87"/>
    <n v="36073232"/>
    <n v="80000000"/>
  </r>
  <r>
    <s v="Warm Bodies"/>
    <n v="1"/>
    <x v="1887"/>
    <s v="Color"/>
    <x v="1"/>
    <s v="English"/>
    <x v="0"/>
    <x v="1"/>
    <s v="Cory Hardrict"/>
    <s v="Jonathan Levine"/>
    <n v="303"/>
    <n v="337"/>
    <n v="129"/>
    <n v="81000"/>
    <n v="6.9"/>
    <n v="452"/>
    <n v="98"/>
    <n v="66359959"/>
    <n v="35000000"/>
  </r>
  <r>
    <s v="We're the Millers"/>
    <n v="1"/>
    <x v="1888"/>
    <s v="Color"/>
    <x v="1"/>
    <s v="English"/>
    <x v="0"/>
    <x v="2"/>
    <s v="Laura-Leigh"/>
    <s v="Rawson Marshall Thurber"/>
    <n v="740"/>
    <n v="3425"/>
    <n v="43"/>
    <n v="35000"/>
    <n v="7"/>
    <n v="289"/>
    <n v="118"/>
    <n v="150368971"/>
    <n v="37000000"/>
  </r>
  <r>
    <s v="White House Down"/>
    <n v="1"/>
    <x v="1763"/>
    <s v="Color"/>
    <x v="5"/>
    <s v="English"/>
    <x v="0"/>
    <x v="1"/>
    <s v="Channing Tatum"/>
    <s v="Roland Emmerich"/>
    <n v="17000"/>
    <n v="18204"/>
    <n v="776"/>
    <n v="33000"/>
    <n v="6.4"/>
    <n v="339"/>
    <n v="131"/>
    <n v="73103784"/>
    <n v="150000000"/>
  </r>
  <r>
    <s v="World War Z"/>
    <n v="1"/>
    <x v="1788"/>
    <s v="Color"/>
    <x v="5"/>
    <s v="English"/>
    <x v="0"/>
    <x v="1"/>
    <s v="Peter Capaldi"/>
    <s v="Marc Forster"/>
    <n v="17000"/>
    <n v="32392"/>
    <n v="395"/>
    <n v="129000"/>
    <n v="7"/>
    <n v="654"/>
    <n v="123"/>
    <n v="202351611"/>
    <n v="190000000"/>
  </r>
  <r>
    <s v="22 Jump Street"/>
    <n v="1"/>
    <x v="1889"/>
    <s v="Color"/>
    <x v="5"/>
    <s v="English"/>
    <x v="0"/>
    <x v="2"/>
    <s v="Channing Tatum"/>
    <s v="Phil Lord"/>
    <n v="17000"/>
    <n v="19428"/>
    <n v="97"/>
    <n v="24000"/>
    <n v="7.1"/>
    <n v="330"/>
    <n v="112"/>
    <n v="191616238"/>
    <n v="50000000"/>
  </r>
  <r>
    <s v="3 Days to Kill"/>
    <n v="1"/>
    <x v="1890"/>
    <s v="Color"/>
    <x v="5"/>
    <s v="English"/>
    <x v="0"/>
    <x v="1"/>
    <s v="Connie Nielsen"/>
    <s v="McG"/>
    <n v="933"/>
    <n v="1286"/>
    <n v="368"/>
    <n v="10000"/>
    <n v="6.2"/>
    <n v="211"/>
    <n v="123"/>
    <n v="30688364"/>
    <n v="28000000"/>
  </r>
  <r>
    <s v="300: Rise of an Empire"/>
    <n v="1"/>
    <x v="1891"/>
    <s v="Color"/>
    <x v="5"/>
    <s v="English"/>
    <x v="0"/>
    <x v="2"/>
    <s v="Eva Green"/>
    <s v="Noam Murro"/>
    <n v="6000"/>
    <n v="10583"/>
    <n v="263"/>
    <n v="71000"/>
    <n v="6.2"/>
    <n v="366"/>
    <n v="102"/>
    <n v="106369117"/>
    <n v="110000000"/>
  </r>
  <r>
    <s v="A Haunted House 2"/>
    <n v="1"/>
    <x v="1892"/>
    <s v="Color"/>
    <x v="1"/>
    <s v="English"/>
    <x v="0"/>
    <x v="2"/>
    <s v="Ashley Rickards"/>
    <s v="Michael Tiddes"/>
    <n v="986"/>
    <n v="4073"/>
    <n v="89"/>
    <n v="0"/>
    <n v="4.7"/>
    <n v="69"/>
    <n v="86"/>
    <n v="17314483"/>
    <n v="4000000"/>
  </r>
  <r>
    <s v="A Lego Brickumentary"/>
    <n v="1"/>
    <x v="1893"/>
    <s v="Color"/>
    <x v="9"/>
    <s v="English"/>
    <x v="6"/>
    <x v="0"/>
    <s v="G.W. Krauss"/>
    <s v="Kief Davidson"/>
    <n v="20"/>
    <n v="28"/>
    <n v="0"/>
    <n v="0"/>
    <n v="6.8"/>
    <n v="43"/>
    <n v="93"/>
    <n v="100240"/>
    <n v="1000000"/>
  </r>
  <r>
    <s v="A Million Ways to Die in the West"/>
    <n v="1"/>
    <x v="1894"/>
    <s v="Color"/>
    <x v="1"/>
    <s v="English"/>
    <x v="0"/>
    <x v="2"/>
    <s v="Liam Neeson"/>
    <s v="Seth MacFarlane"/>
    <n v="14000"/>
    <n v="28927"/>
    <n v="3000"/>
    <n v="24000"/>
    <n v="6.1"/>
    <n v="303"/>
    <n v="136"/>
    <n v="42615685"/>
    <n v="40000000"/>
  </r>
  <r>
    <s v="A Most Violent Year"/>
    <n v="1"/>
    <x v="1895"/>
    <s v="Color"/>
    <x v="5"/>
    <s v="English"/>
    <x v="0"/>
    <x v="2"/>
    <s v="David Oyelowo"/>
    <s v="J.C. Chandor"/>
    <n v="1000"/>
    <n v="3979"/>
    <n v="78"/>
    <n v="0"/>
    <n v="7"/>
    <n v="350"/>
    <n v="125"/>
    <n v="5749134"/>
    <n v="20000000"/>
  </r>
  <r>
    <s v="A Most Wanted Man"/>
    <n v="1"/>
    <x v="1896"/>
    <s v="Color"/>
    <x v="3"/>
    <s v="English"/>
    <x v="1"/>
    <x v="2"/>
    <s v="Philip Seymour Hoffman"/>
    <s v="Anton Corbijn"/>
    <n v="22000"/>
    <n v="22574"/>
    <n v="210"/>
    <n v="13000"/>
    <n v="6.8"/>
    <n v="291"/>
    <n v="122"/>
    <n v="17237244"/>
    <n v="15000000"/>
  </r>
  <r>
    <s v="A Walk Among the Tombstones"/>
    <n v="1"/>
    <x v="1897"/>
    <s v="Color"/>
    <x v="3"/>
    <s v="English"/>
    <x v="0"/>
    <x v="2"/>
    <s v="Liam Neeson"/>
    <s v="Scott Frank"/>
    <n v="14000"/>
    <n v="15428"/>
    <n v="71"/>
    <n v="15000"/>
    <n v="6.5"/>
    <n v="253"/>
    <n v="114"/>
    <n v="25977365"/>
    <n v="28000000"/>
  </r>
  <r>
    <s v="About Last Night"/>
    <n v="1"/>
    <x v="1898"/>
    <s v="Color"/>
    <x v="1"/>
    <s v="English"/>
    <x v="0"/>
    <x v="2"/>
    <s v="Joe Lo Truglio"/>
    <s v="Steve Pink"/>
    <n v="833"/>
    <n v="2800"/>
    <n v="38"/>
    <n v="0"/>
    <n v="6.1"/>
    <n v="90"/>
    <n v="100"/>
    <n v="48637684"/>
    <n v="12500000"/>
  </r>
  <r>
    <s v="Addicted"/>
    <n v="1"/>
    <x v="1899"/>
    <s v="Color"/>
    <x v="2"/>
    <s v="Spanish"/>
    <x v="0"/>
    <x v="2"/>
    <s v="Boris Kodjoe"/>
    <s v="Bille Woodruff"/>
    <n v="1000"/>
    <n v="2840"/>
    <n v="23"/>
    <n v="0"/>
    <n v="5.2"/>
    <n v="9"/>
    <n v="106"/>
    <n v="17382982"/>
    <n v="5000000"/>
  </r>
  <r>
    <s v="Alexander and the Terrible, Horrible, No Good, Very Bad Day"/>
    <n v="1"/>
    <x v="1900"/>
    <s v="Color"/>
    <x v="1"/>
    <s v="English"/>
    <x v="0"/>
    <x v="4"/>
    <s v="Bella Thorne"/>
    <s v="Miguel Arteta"/>
    <n v="35000"/>
    <n v="47677"/>
    <n v="44"/>
    <n v="12000"/>
    <n v="6.2"/>
    <n v="119"/>
    <n v="81"/>
    <n v="66950483"/>
    <n v="28000000"/>
  </r>
  <r>
    <s v="Aloft"/>
    <n v="1"/>
    <x v="1901"/>
    <s v="Color"/>
    <x v="2"/>
    <s v="English"/>
    <x v="20"/>
    <x v="2"/>
    <s v="Ian Tracey"/>
    <s v="Claudia Llosa"/>
    <n v="144"/>
    <n v="326"/>
    <n v="43"/>
    <n v="675"/>
    <n v="5.3"/>
    <n v="56"/>
    <n v="97"/>
    <n v="52961"/>
    <n v="8000000"/>
  </r>
  <r>
    <s v="American Sniper"/>
    <n v="1"/>
    <x v="1902"/>
    <s v="Color"/>
    <x v="5"/>
    <s v="English"/>
    <x v="0"/>
    <x v="2"/>
    <s v="Bradley Cooper"/>
    <s v="Clint Eastwood"/>
    <n v="14000"/>
    <n v="16277"/>
    <n v="16000"/>
    <n v="112000"/>
    <n v="7.3"/>
    <n v="490"/>
    <n v="133"/>
    <n v="350123553"/>
    <n v="58800000"/>
  </r>
  <r>
    <s v="And So It Goes"/>
    <n v="1"/>
    <x v="1903"/>
    <s v="Color"/>
    <x v="1"/>
    <s v="English"/>
    <x v="0"/>
    <x v="1"/>
    <s v="Yaya DaCosta"/>
    <s v="Rob Reiner"/>
    <n v="712"/>
    <n v="1673"/>
    <n v="0"/>
    <n v="3000"/>
    <n v="5.7"/>
    <n v="107"/>
    <n v="94"/>
    <n v="15155772"/>
    <n v="18000000"/>
  </r>
  <r>
    <s v="Annabelle"/>
    <n v="1"/>
    <x v="1904"/>
    <s v="Color"/>
    <x v="4"/>
    <s v="English"/>
    <x v="0"/>
    <x v="2"/>
    <s v="Alfre Woodard"/>
    <s v="John R. Leonetti"/>
    <n v="1000"/>
    <n v="2323"/>
    <n v="40"/>
    <n v="45000"/>
    <n v="5.4"/>
    <n v="271"/>
    <n v="99"/>
    <n v="84263837"/>
    <n v="6500000"/>
  </r>
  <r>
    <s v="Annie"/>
    <n v="1"/>
    <x v="1905"/>
    <s v="Color"/>
    <x v="1"/>
    <s v="English"/>
    <x v="0"/>
    <x v="4"/>
    <s v="QuvenzhanÃ© Wallis"/>
    <s v="Will Gluck"/>
    <n v="2000"/>
    <n v="4796"/>
    <n v="87"/>
    <n v="16000"/>
    <n v="5.2"/>
    <n v="176"/>
    <n v="118"/>
    <n v="85911262"/>
    <n v="65000000"/>
  </r>
  <r>
    <s v="As Above, So Below"/>
    <n v="1"/>
    <x v="1906"/>
    <s v="Color"/>
    <x v="4"/>
    <s v="English"/>
    <x v="0"/>
    <x v="2"/>
    <s v="Ben Feldman"/>
    <s v="John Erick Dowdle"/>
    <n v="1000"/>
    <n v="1410"/>
    <n v="66"/>
    <n v="14000"/>
    <n v="6.1"/>
    <n v="196"/>
    <n v="93"/>
    <n v="21197315"/>
    <n v="5000000"/>
  </r>
  <r>
    <s v="Atlas Shrugged: Who Is John Galt?"/>
    <n v="1"/>
    <x v="1907"/>
    <s v="Color"/>
    <x v="2"/>
    <s v="English"/>
    <x v="0"/>
    <x v="1"/>
    <s v="Joaquim de Almeida"/>
    <s v="James Manera"/>
    <n v="578"/>
    <n v="3382"/>
    <n v="0"/>
    <n v="0"/>
    <n v="4.4000000000000004"/>
    <n v="12"/>
    <n v="99"/>
    <n v="830210"/>
    <n v="5000000"/>
  </r>
  <r>
    <s v="Before I Go to Sleep"/>
    <n v="1"/>
    <x v="1908"/>
    <s v="Color"/>
    <x v="2"/>
    <s v="English"/>
    <x v="1"/>
    <x v="2"/>
    <s v="Colin Firth"/>
    <s v="Rowan Joffe"/>
    <n v="14000"/>
    <n v="14617"/>
    <n v="17"/>
    <n v="11000"/>
    <n v="6.3"/>
    <n v="149"/>
    <n v="92"/>
    <n v="2963012"/>
    <n v="22000000"/>
  </r>
  <r>
    <s v="Beyond the Lights"/>
    <n v="1"/>
    <x v="1909"/>
    <s v="Color"/>
    <x v="2"/>
    <s v="English"/>
    <x v="0"/>
    <x v="1"/>
    <s v="Minnie Driver"/>
    <s v="Gina Prince-Bythewood"/>
    <n v="893"/>
    <n v="3110"/>
    <n v="107"/>
    <n v="0"/>
    <n v="6.9"/>
    <n v="71"/>
    <n v="116"/>
    <n v="14612840"/>
    <n v="7000000"/>
  </r>
  <r>
    <s v="Big Eyes"/>
    <n v="1"/>
    <x v="1910"/>
    <s v="Color"/>
    <x v="6"/>
    <s v="English"/>
    <x v="0"/>
    <x v="1"/>
    <s v="Christoph Waltz"/>
    <s v="Tim Burton"/>
    <n v="11000"/>
    <n v="12418"/>
    <n v="13000"/>
    <n v="20000"/>
    <n v="7"/>
    <n v="325"/>
    <n v="106"/>
    <n v="14479776"/>
    <n v="10000000"/>
  </r>
  <r>
    <s v="Big Hero 6"/>
    <n v="1"/>
    <x v="1911"/>
    <s v="Color"/>
    <x v="5"/>
    <s v="English"/>
    <x v="0"/>
    <x v="4"/>
    <s v="Damon Wayans Jr."/>
    <s v="Don Hall"/>
    <n v="756"/>
    <n v="2963"/>
    <n v="38"/>
    <n v="41000"/>
    <n v="7.9"/>
    <n v="384"/>
    <n v="102"/>
    <n v="222487711"/>
    <n v="165000000"/>
  </r>
  <r>
    <s v="Birdman or (The Unexpected Virtue of Ignorance)"/>
    <n v="1"/>
    <x v="1912"/>
    <s v="Color"/>
    <x v="1"/>
    <s v="English"/>
    <x v="0"/>
    <x v="2"/>
    <s v="Emma Stone"/>
    <s v="Alejandro G. IÃ±Ã¡rritu"/>
    <n v="15000"/>
    <n v="21668"/>
    <n v="0"/>
    <n v="114000"/>
    <n v="7.8"/>
    <n v="588"/>
    <n v="119"/>
    <n v="42335698"/>
    <n v="18000000"/>
  </r>
  <r>
    <s v="Black or White"/>
    <n v="1"/>
    <x v="1913"/>
    <s v="Color"/>
    <x v="2"/>
    <s v="English"/>
    <x v="0"/>
    <x v="1"/>
    <s v="Jennifer Ehle"/>
    <s v="Mike Binder"/>
    <n v="1000"/>
    <n v="3745"/>
    <n v="57"/>
    <n v="0"/>
    <n v="6.6"/>
    <n v="91"/>
    <n v="121"/>
    <n v="21569041"/>
    <n v="9000000"/>
  </r>
  <r>
    <s v="Blended"/>
    <n v="1"/>
    <x v="1914"/>
    <s v="Color"/>
    <x v="1"/>
    <s v="English"/>
    <x v="0"/>
    <x v="1"/>
    <s v="Bella Thorne"/>
    <s v="Frank Coraci"/>
    <n v="35000"/>
    <n v="49743"/>
    <n v="153"/>
    <n v="12000"/>
    <n v="6.5"/>
    <n v="173"/>
    <n v="117"/>
    <n v="46280507"/>
    <n v="40000000"/>
  </r>
  <r>
    <s v="Born to Fly: Elizabeth Streb vs. Gravity"/>
    <n v="1"/>
    <x v="1915"/>
    <s v="Color"/>
    <x v="5"/>
    <s v="English"/>
    <x v="0"/>
    <x v="3"/>
    <s v="Elizabeth Streb"/>
    <s v="Catherine Gund"/>
    <n v="0"/>
    <n v="0"/>
    <n v="0"/>
    <n v="44"/>
    <n v="6.8"/>
    <n v="10"/>
    <n v="82"/>
    <n v="21199"/>
    <n v="500000"/>
  </r>
  <r>
    <s v="Boyhood"/>
    <n v="1"/>
    <x v="1916"/>
    <s v="Color"/>
    <x v="2"/>
    <s v="English"/>
    <x v="0"/>
    <x v="2"/>
    <s v="Ellar Coltrane"/>
    <s v="Richard Linklater"/>
    <n v="230"/>
    <n v="673"/>
    <n v="0"/>
    <n v="92000"/>
    <n v="8"/>
    <n v="548"/>
    <n v="165"/>
    <n v="25359200"/>
    <n v="4000000"/>
  </r>
  <r>
    <s v="Brick Mansions"/>
    <n v="1"/>
    <x v="1913"/>
    <s v="Color"/>
    <x v="5"/>
    <s v="English"/>
    <x v="4"/>
    <x v="1"/>
    <s v="Paul Walker"/>
    <s v="Camille Delamarre"/>
    <n v="23000"/>
    <n v="25387"/>
    <n v="11"/>
    <n v="0"/>
    <n v="5.7"/>
    <n v="177"/>
    <n v="100"/>
    <n v="20285518"/>
    <n v="28000000"/>
  </r>
  <r>
    <s v="Captain America: The Winter Soldier"/>
    <n v="1"/>
    <x v="1917"/>
    <s v="Color"/>
    <x v="5"/>
    <s v="English"/>
    <x v="0"/>
    <x v="1"/>
    <s v="Scarlett Johansson"/>
    <s v="Anthony Russo"/>
    <n v="19000"/>
    <n v="36188"/>
    <n v="94"/>
    <n v="55000"/>
    <n v="7.8"/>
    <n v="576"/>
    <n v="136"/>
    <n v="259746958"/>
    <n v="170000000"/>
  </r>
  <r>
    <s v="Dawn of the Planet of the Apes"/>
    <n v="1"/>
    <x v="1918"/>
    <s v="Color"/>
    <x v="5"/>
    <s v="English"/>
    <x v="0"/>
    <x v="1"/>
    <s v="Gary Oldman"/>
    <s v="Matt Reeves"/>
    <n v="10000"/>
    <n v="14363"/>
    <n v="198"/>
    <n v="45000"/>
    <n v="7.6"/>
    <n v="521"/>
    <n v="130"/>
    <n v="208543795"/>
    <n v="170000000"/>
  </r>
  <r>
    <s v="Deliver Us from Evil"/>
    <n v="1"/>
    <x v="1919"/>
    <s v="Color"/>
    <x v="4"/>
    <s v="English"/>
    <x v="0"/>
    <x v="2"/>
    <s v="Olivia Munn"/>
    <s v="Scott Derrickson"/>
    <n v="2000"/>
    <n v="5697"/>
    <n v="301"/>
    <n v="18000"/>
    <n v="6.2"/>
    <n v="242"/>
    <n v="118"/>
    <n v="30523568"/>
    <n v="30000000"/>
  </r>
  <r>
    <s v="Desert Dancer"/>
    <n v="1"/>
    <x v="1920"/>
    <s v="Color"/>
    <x v="6"/>
    <s v="English"/>
    <x v="1"/>
    <x v="1"/>
    <s v="Tom Cullen"/>
    <s v="Richard Raymond"/>
    <n v="507"/>
    <n v="1281"/>
    <n v="10"/>
    <n v="0"/>
    <n v="6"/>
    <n v="31"/>
    <n v="104"/>
    <n v="143653"/>
    <n v="4000000"/>
  </r>
  <r>
    <s v="Devil's Due"/>
    <n v="1"/>
    <x v="1921"/>
    <s v="Color"/>
    <x v="4"/>
    <s v="English"/>
    <x v="0"/>
    <x v="2"/>
    <s v="Zach Gilford"/>
    <s v="Matt Bettinelli-Olpin"/>
    <n v="971"/>
    <n v="2517"/>
    <n v="14"/>
    <n v="0"/>
    <n v="4"/>
    <n v="137"/>
    <n v="89"/>
    <n v="15818967"/>
    <n v="7000000"/>
  </r>
  <r>
    <s v="Divergent"/>
    <n v="1"/>
    <x v="1922"/>
    <s v="Color"/>
    <x v="0"/>
    <s v="English"/>
    <x v="0"/>
    <x v="1"/>
    <s v="Kate Winslet"/>
    <s v="Neil Burger"/>
    <n v="14000"/>
    <n v="22226"/>
    <n v="168"/>
    <n v="49000"/>
    <n v="6.7"/>
    <n v="459"/>
    <n v="139"/>
    <n v="150832203"/>
    <n v="85000000"/>
  </r>
  <r>
    <s v="Dolphin Tale 2"/>
    <n v="1"/>
    <x v="1923"/>
    <s v="Color"/>
    <x v="2"/>
    <s v="English"/>
    <x v="0"/>
    <x v="4"/>
    <s v="Morgan Freeman"/>
    <s v="Charles Martin Smith"/>
    <n v="11000"/>
    <n v="13904"/>
    <n v="188"/>
    <n v="0"/>
    <n v="6.4"/>
    <n v="54"/>
    <n v="107"/>
    <n v="42019483"/>
    <n v="36000000"/>
  </r>
  <r>
    <s v="Dracula Untold"/>
    <n v="1"/>
    <x v="1901"/>
    <s v="Color"/>
    <x v="5"/>
    <s v="English"/>
    <x v="0"/>
    <x v="1"/>
    <s v="Dominic Cooper"/>
    <s v="Gary Shore"/>
    <n v="3000"/>
    <n v="5178"/>
    <n v="28"/>
    <n v="37000"/>
    <n v="6.3"/>
    <n v="261"/>
    <n v="92"/>
    <n v="55942830"/>
    <n v="70000000"/>
  </r>
  <r>
    <s v="Draft Day"/>
    <n v="1"/>
    <x v="1924"/>
    <s v="Color"/>
    <x v="2"/>
    <s v="English"/>
    <x v="0"/>
    <x v="2"/>
    <s v="Jennifer Garner"/>
    <s v="Ivan Reitman"/>
    <n v="3000"/>
    <n v="3757"/>
    <n v="425"/>
    <n v="14000"/>
    <n v="6.8"/>
    <n v="159"/>
    <n v="110"/>
    <n v="28831145"/>
    <n v="25000000"/>
  </r>
  <r>
    <s v="Dumb and Dumber To"/>
    <n v="1"/>
    <x v="1925"/>
    <s v="Color"/>
    <x v="1"/>
    <s v="English"/>
    <x v="0"/>
    <x v="1"/>
    <s v="Bill Murray"/>
    <s v="Bobby Farrelly"/>
    <n v="13000"/>
    <n v="16179"/>
    <n v="101"/>
    <n v="55000"/>
    <n v="5.7"/>
    <n v="218"/>
    <n v="109"/>
    <n v="86208010"/>
    <n v="35000000"/>
  </r>
  <r>
    <s v="Earth to Echo"/>
    <n v="1"/>
    <x v="1926"/>
    <s v="Color"/>
    <x v="0"/>
    <s v="English"/>
    <x v="0"/>
    <x v="4"/>
    <s v="Teo Halm"/>
    <s v="Dave Green"/>
    <n v="803"/>
    <n v="1921"/>
    <n v="13"/>
    <n v="0"/>
    <n v="5.8"/>
    <n v="112"/>
    <n v="91"/>
    <n v="38916903"/>
    <n v="13000000"/>
  </r>
  <r>
    <s v="Edge of Tomorrow"/>
    <n v="1"/>
    <x v="1927"/>
    <s v="Color"/>
    <x v="5"/>
    <s v="English"/>
    <x v="0"/>
    <x v="1"/>
    <s v="Tom Cruise"/>
    <s v="Doug Liman"/>
    <n v="10000"/>
    <n v="12652"/>
    <n v="218"/>
    <n v="77000"/>
    <n v="7.9"/>
    <n v="585"/>
    <n v="113"/>
    <n v="100189501"/>
    <n v="178000000"/>
  </r>
  <r>
    <s v="Endless Love"/>
    <n v="1"/>
    <x v="1892"/>
    <s v="Color"/>
    <x v="2"/>
    <s v="English"/>
    <x v="0"/>
    <x v="1"/>
    <s v="Alex Pettyfer"/>
    <s v="Shana Feste"/>
    <n v="15000"/>
    <n v="18760"/>
    <n v="19"/>
    <n v="0"/>
    <n v="6.3"/>
    <n v="98"/>
    <n v="104"/>
    <n v="23393765"/>
    <n v="20000000"/>
  </r>
  <r>
    <s v="Escobar: Paradise Lost"/>
    <n v="1"/>
    <x v="1906"/>
    <s v="Color"/>
    <x v="3"/>
    <s v="English"/>
    <x v="4"/>
    <x v="2"/>
    <s v="Josh Hutcherson"/>
    <s v="Andrea Di Stefano"/>
    <n v="14000"/>
    <n v="14492"/>
    <n v="30"/>
    <n v="0"/>
    <n v="6.6"/>
    <n v="106"/>
    <n v="120"/>
    <n v="106869"/>
    <n v="17000000"/>
  </r>
  <r>
    <s v="Exodus: Gods and Kings"/>
    <n v="1"/>
    <x v="1928"/>
    <s v="Color"/>
    <x v="5"/>
    <s v="English"/>
    <x v="1"/>
    <x v="1"/>
    <s v="Christian Bale"/>
    <s v="Ridley Scott"/>
    <n v="23000"/>
    <n v="26490"/>
    <n v="0"/>
    <n v="51000"/>
    <n v="6.1"/>
    <n v="314"/>
    <n v="150"/>
    <n v="65007045"/>
    <n v="140000000"/>
  </r>
  <r>
    <s v="Falcon Rising"/>
    <n v="1"/>
    <x v="1929"/>
    <s v="Color"/>
    <x v="5"/>
    <s v="English"/>
    <x v="0"/>
    <x v="2"/>
    <s v="Michael Jai White"/>
    <s v="Ernie Barbarash"/>
    <n v="2000"/>
    <n v="3089"/>
    <n v="249"/>
    <n v="0"/>
    <n v="5.8"/>
    <n v="29"/>
    <n v="103"/>
    <n v="8691"/>
    <n v="4500000"/>
  </r>
  <r>
    <s v="Fury"/>
    <n v="1"/>
    <x v="1930"/>
    <s v="Color"/>
    <x v="5"/>
    <s v="English"/>
    <x v="0"/>
    <x v="2"/>
    <s v="Brad Pitt"/>
    <s v="David Ayer"/>
    <n v="11000"/>
    <n v="20411"/>
    <n v="452"/>
    <n v="82000"/>
    <n v="7.6"/>
    <n v="406"/>
    <n v="134"/>
    <n v="85707116"/>
    <n v="68000000"/>
  </r>
  <r>
    <s v="Futuro Beach"/>
    <n v="1"/>
    <x v="1931"/>
    <s v="Color"/>
    <x v="2"/>
    <s v="Portuguese"/>
    <x v="18"/>
    <x v="5"/>
    <s v="Wagner Moura"/>
    <s v="Karim AÃ¯nouz"/>
    <n v="585"/>
    <n v="629"/>
    <n v="19"/>
    <n v="278"/>
    <n v="6.1"/>
    <n v="70"/>
    <n v="106"/>
    <n v="20262"/>
    <n v="4000000"/>
  </r>
  <r>
    <s v="Get on Up"/>
    <n v="1"/>
    <x v="1932"/>
    <s v="Color"/>
    <x v="6"/>
    <s v="English"/>
    <x v="0"/>
    <x v="1"/>
    <s v="Tika Sumpter"/>
    <s v="Tate Taylor"/>
    <n v="521"/>
    <n v="2060"/>
    <n v="150"/>
    <n v="11000"/>
    <n v="6.9"/>
    <n v="165"/>
    <n v="139"/>
    <n v="30513940"/>
    <n v="30000000"/>
  </r>
  <r>
    <s v="Gone Girl"/>
    <n v="1"/>
    <x v="1933"/>
    <s v="Color"/>
    <x v="3"/>
    <s v="English"/>
    <x v="0"/>
    <x v="2"/>
    <s v="Patrick Fugit"/>
    <s v="David Fincher"/>
    <n v="835"/>
    <n v="4348"/>
    <n v="21000"/>
    <n v="146000"/>
    <n v="8.1"/>
    <n v="568"/>
    <n v="149"/>
    <n v="167735396"/>
    <n v="61000000"/>
  </r>
  <r>
    <s v="Guardians of the Galaxy"/>
    <n v="1"/>
    <x v="1934"/>
    <s v="Color"/>
    <x v="5"/>
    <s v="English"/>
    <x v="0"/>
    <x v="1"/>
    <s v="Bradley Cooper"/>
    <s v="James Gunn"/>
    <n v="14000"/>
    <n v="32438"/>
    <n v="571"/>
    <n v="96000"/>
    <n v="8.1"/>
    <n v="653"/>
    <n v="121"/>
    <n v="333130696"/>
    <n v="170000000"/>
  </r>
  <r>
    <s v="Happy Christmas"/>
    <n v="1"/>
    <x v="1935"/>
    <s v="Color"/>
    <x v="1"/>
    <s v="English"/>
    <x v="0"/>
    <x v="2"/>
    <s v="Anna Kendrick"/>
    <s v="Joe Swanberg"/>
    <n v="10000"/>
    <n v="11642"/>
    <n v="217"/>
    <n v="812"/>
    <n v="5.6"/>
    <n v="65"/>
    <n v="82"/>
    <n v="30084"/>
    <n v="70000"/>
  </r>
  <r>
    <s v="Heaven Is for Real"/>
    <n v="1"/>
    <x v="1936"/>
    <s v="Color"/>
    <x v="6"/>
    <s v="English"/>
    <x v="0"/>
    <x v="4"/>
    <s v="Jacob Vargas"/>
    <s v="Randall Wallace"/>
    <n v="399"/>
    <n v="663"/>
    <n v="130"/>
    <n v="23000"/>
    <n v="5.8"/>
    <n v="82"/>
    <n v="99"/>
    <n v="91443253"/>
    <n v="12000000"/>
  </r>
  <r>
    <s v="Hercules"/>
    <n v="1"/>
    <x v="1890"/>
    <s v="Color"/>
    <x v="5"/>
    <s v="English"/>
    <x v="0"/>
    <x v="1"/>
    <s v="Dwayne Johnson"/>
    <s v="Brett Ratner"/>
    <n v="12000"/>
    <n v="16235"/>
    <n v="420"/>
    <n v="21000"/>
    <n v="6"/>
    <n v="245"/>
    <n v="101"/>
    <n v="72660029"/>
    <n v="100000000"/>
  </r>
  <r>
    <s v="Horrible Bosses 2"/>
    <n v="1"/>
    <x v="1937"/>
    <s v="Color"/>
    <x v="1"/>
    <s v="English"/>
    <x v="0"/>
    <x v="2"/>
    <s v="Kevin Spacey"/>
    <s v="Sean Anders"/>
    <n v="18000"/>
    <n v="30571"/>
    <n v="51"/>
    <n v="12000"/>
    <n v="6.3"/>
    <n v="196"/>
    <n v="116"/>
    <n v="54414716"/>
    <n v="42000000"/>
  </r>
  <r>
    <s v="How to Train Your Dragon 2"/>
    <n v="1"/>
    <x v="1938"/>
    <s v="Color"/>
    <x v="5"/>
    <s v="English"/>
    <x v="0"/>
    <x v="4"/>
    <s v="Gerard Butler"/>
    <s v="Dean DeBlois"/>
    <n v="18000"/>
    <n v="23378"/>
    <n v="255"/>
    <n v="46000"/>
    <n v="7.9"/>
    <n v="292"/>
    <n v="102"/>
    <n v="176997107"/>
    <n v="145000000"/>
  </r>
  <r>
    <s v="I, Frankenstein"/>
    <n v="1"/>
    <x v="1939"/>
    <s v="Color"/>
    <x v="5"/>
    <s v="English"/>
    <x v="9"/>
    <x v="1"/>
    <s v="Caitlin Stasey"/>
    <s v="Stuart Beattie"/>
    <n v="623"/>
    <n v="3165"/>
    <n v="72"/>
    <n v="15000"/>
    <n v="5.0999999999999996"/>
    <n v="308"/>
    <n v="92"/>
    <n v="19059018"/>
    <n v="65000000"/>
  </r>
  <r>
    <s v="If I Stay"/>
    <n v="1"/>
    <x v="1910"/>
    <s v="Color"/>
    <x v="2"/>
    <s v="English"/>
    <x v="0"/>
    <x v="1"/>
    <s v="ChloÃ« Grace Moretz"/>
    <s v="R.J. Cutler"/>
    <n v="17000"/>
    <n v="20466"/>
    <n v="15"/>
    <n v="15000"/>
    <n v="6.8"/>
    <n v="141"/>
    <n v="107"/>
    <n v="50461335"/>
    <n v="11000000"/>
  </r>
  <r>
    <s v="Inherent Vice"/>
    <n v="1"/>
    <x v="1940"/>
    <s v="Color"/>
    <x v="1"/>
    <s v="English"/>
    <x v="0"/>
    <x v="2"/>
    <s v="Martin Dew"/>
    <s v="Paul Thomas Anderson"/>
    <n v="204"/>
    <n v="707"/>
    <n v="0"/>
    <n v="18000"/>
    <n v="6.7"/>
    <n v="401"/>
    <n v="148"/>
    <n v="8093318"/>
    <n v="20000000"/>
  </r>
  <r>
    <s v="Interstellar"/>
    <n v="1"/>
    <x v="1941"/>
    <s v="Color"/>
    <x v="0"/>
    <s v="English"/>
    <x v="0"/>
    <x v="1"/>
    <s v="Matthew McConaughey"/>
    <s v="Christopher Nolan"/>
    <n v="11000"/>
    <n v="31488"/>
    <n v="22000"/>
    <n v="349000"/>
    <n v="8.6"/>
    <n v="712"/>
    <n v="169"/>
    <n v="187991439"/>
    <n v="165000000"/>
  </r>
  <r>
    <s v="Into the Storm"/>
    <n v="1"/>
    <x v="1942"/>
    <s v="Color"/>
    <x v="5"/>
    <s v="English"/>
    <x v="0"/>
    <x v="1"/>
    <s v="Matt Walsh"/>
    <s v="Steven Quale"/>
    <n v="490"/>
    <n v="1367"/>
    <n v="77"/>
    <n v="15000"/>
    <n v="5.8"/>
    <n v="228"/>
    <n v="89"/>
    <n v="47553512"/>
    <n v="50000000"/>
  </r>
  <r>
    <s v="Into the Woods"/>
    <n v="1"/>
    <x v="1943"/>
    <s v="Color"/>
    <x v="0"/>
    <s v="English"/>
    <x v="0"/>
    <x v="4"/>
    <s v="Johnny Depp"/>
    <s v="Rob Marshall"/>
    <n v="40000"/>
    <n v="62837"/>
    <n v="252"/>
    <n v="90000"/>
    <n v="6"/>
    <n v="321"/>
    <n v="125"/>
    <n v="127997349"/>
    <n v="50000000"/>
  </r>
  <r>
    <s v="It Follows"/>
    <n v="1"/>
    <x v="1921"/>
    <s v="Color"/>
    <x v="4"/>
    <s v="English"/>
    <x v="0"/>
    <x v="2"/>
    <s v="Maika Monroe"/>
    <s v="David Robert Mitchell"/>
    <n v="314"/>
    <n v="1062"/>
    <n v="421"/>
    <n v="45000"/>
    <n v="6.9"/>
    <n v="533"/>
    <n v="100"/>
    <n v="14673301"/>
    <n v="2000000"/>
  </r>
  <r>
    <s v="Jack Ryan: Shadow Recruit"/>
    <n v="1"/>
    <x v="1944"/>
    <s v="Color"/>
    <x v="5"/>
    <s v="English"/>
    <x v="0"/>
    <x v="1"/>
    <s v="Colm Feore"/>
    <s v="Kenneth Branagh"/>
    <n v="539"/>
    <n v="1411"/>
    <n v="0"/>
    <n v="17000"/>
    <n v="6.2"/>
    <n v="313"/>
    <n v="105"/>
    <n v="50549107"/>
    <n v="60000000"/>
  </r>
  <r>
    <s v="Jersey Boys"/>
    <n v="1"/>
    <x v="1945"/>
    <s v="Color"/>
    <x v="6"/>
    <s v="English"/>
    <x v="0"/>
    <x v="2"/>
    <s v="Johnny Cannizzaro"/>
    <s v="Clint Eastwood"/>
    <n v="880"/>
    <n v="2281"/>
    <n v="16000"/>
    <n v="16000"/>
    <n v="6.9"/>
    <n v="249"/>
    <n v="134"/>
    <n v="47034272"/>
    <n v="40000000"/>
  </r>
  <r>
    <s v="Kill the Messenger"/>
    <n v="1"/>
    <x v="1946"/>
    <s v="Color"/>
    <x v="6"/>
    <s v="English"/>
    <x v="0"/>
    <x v="2"/>
    <s v="Jeremy Renner"/>
    <s v="Michael Cuesta"/>
    <n v="10000"/>
    <n v="12897"/>
    <n v="52"/>
    <n v="13000"/>
    <n v="7"/>
    <n v="163"/>
    <n v="112"/>
    <n v="2445646"/>
    <n v="5000000"/>
  </r>
  <r>
    <s v="Kung Fu Killer"/>
    <n v="1"/>
    <x v="1947"/>
    <s v="Color"/>
    <x v="5"/>
    <s v="Cantonese"/>
    <x v="19"/>
    <x v="3"/>
    <s v="Siu-Wong Fan"/>
    <s v="Teddy Chan"/>
    <n v="79"/>
    <n v="285"/>
    <n v="3"/>
    <n v="0"/>
    <n v="6.5"/>
    <n v="65"/>
    <n v="100"/>
    <n v="129115"/>
    <n v="25000000"/>
  </r>
  <r>
    <s v="Left Behind"/>
    <n v="1"/>
    <x v="1948"/>
    <s v="Color"/>
    <x v="5"/>
    <s v="English"/>
    <x v="0"/>
    <x v="1"/>
    <s v="Nicolas Cage"/>
    <s v="Vic Armstrong"/>
    <n v="12000"/>
    <n v="15044"/>
    <n v="179"/>
    <n v="31000"/>
    <n v="3.1"/>
    <n v="169"/>
    <n v="110"/>
    <n v="13998282"/>
    <n v="16000000"/>
  </r>
  <r>
    <s v="Let's Be Cops"/>
    <n v="1"/>
    <x v="1949"/>
    <s v="Color"/>
    <x v="1"/>
    <s v="English"/>
    <x v="0"/>
    <x v="2"/>
    <s v="Rob Riggle"/>
    <s v="Luke Greenfield"/>
    <n v="839"/>
    <n v="3627"/>
    <n v="42"/>
    <n v="14000"/>
    <n v="6.5"/>
    <n v="129"/>
    <n v="104"/>
    <n v="82389560"/>
    <n v="17000000"/>
  </r>
  <r>
    <s v="Locker 13"/>
    <n v="1"/>
    <x v="1950"/>
    <s v="Color"/>
    <x v="13"/>
    <s v="English"/>
    <x v="0"/>
    <x v="2"/>
    <s v="Tatyana Ali"/>
    <s v="Bruce Dellis"/>
    <n v="685"/>
    <n v="2048"/>
    <n v="0"/>
    <n v="261"/>
    <n v="4.8"/>
    <n v="10"/>
    <n v="95"/>
    <n v="2468"/>
    <n v="300000"/>
  </r>
  <r>
    <s v="Lucy"/>
    <n v="1"/>
    <x v="1951"/>
    <s v="Color"/>
    <x v="5"/>
    <s v="English"/>
    <x v="4"/>
    <x v="2"/>
    <s v="Scarlett Johansson"/>
    <s v="Luc Besson"/>
    <n v="19000"/>
    <n v="32325"/>
    <n v="0"/>
    <n v="83000"/>
    <n v="6.4"/>
    <n v="433"/>
    <n v="89"/>
    <n v="126546825"/>
    <n v="40000000"/>
  </r>
  <r>
    <s v="Maleficent"/>
    <n v="1"/>
    <x v="1952"/>
    <s v="Color"/>
    <x v="5"/>
    <s v="English"/>
    <x v="0"/>
    <x v="4"/>
    <s v="Angelina Jolie Pitt"/>
    <s v="Robert Stromberg"/>
    <n v="11000"/>
    <n v="15516"/>
    <n v="171"/>
    <n v="89000"/>
    <n v="7"/>
    <n v="401"/>
    <n v="97"/>
    <n v="241407328"/>
    <n v="180000000"/>
  </r>
  <r>
    <s v="Million Dollar Arm"/>
    <n v="1"/>
    <x v="1931"/>
    <s v="Color"/>
    <x v="6"/>
    <s v="English"/>
    <x v="0"/>
    <x v="4"/>
    <s v="Jon Hamm"/>
    <s v="Craig Gillespie"/>
    <n v="4000"/>
    <n v="6393"/>
    <n v="44"/>
    <n v="10000"/>
    <n v="7"/>
    <n v="151"/>
    <n v="124"/>
    <n v="36447959"/>
    <n v="25000000"/>
  </r>
  <r>
    <s v="Moms' Night Out"/>
    <n v="1"/>
    <x v="1953"/>
    <s v="Color"/>
    <x v="1"/>
    <s v="English"/>
    <x v="0"/>
    <x v="4"/>
    <s v="Alex Kendrick"/>
    <s v="Andrew Erwin"/>
    <n v="589"/>
    <n v="2705"/>
    <n v="10"/>
    <n v="0"/>
    <n v="5.4"/>
    <n v="49"/>
    <n v="98"/>
    <n v="10429707"/>
    <n v="5000000"/>
  </r>
  <r>
    <s v="Mr. Peabody &amp; Sherman"/>
    <n v="1"/>
    <x v="1954"/>
    <s v="Color"/>
    <x v="0"/>
    <s v="English"/>
    <x v="0"/>
    <x v="4"/>
    <s v="Ty Burrell"/>
    <s v="Rob Minkoff"/>
    <n v="3000"/>
    <n v="5810"/>
    <n v="50"/>
    <n v="11000"/>
    <n v="6.9"/>
    <n v="196"/>
    <n v="92"/>
    <n v="111505642"/>
    <n v="145000000"/>
  </r>
  <r>
    <s v="Mr. Turner"/>
    <n v="1"/>
    <x v="1955"/>
    <s v="Color"/>
    <x v="6"/>
    <s v="English"/>
    <x v="1"/>
    <x v="2"/>
    <s v="Lesley Manville"/>
    <s v="Mike Leigh"/>
    <n v="149"/>
    <n v="390"/>
    <n v="608"/>
    <n v="0"/>
    <n v="6.8"/>
    <n v="262"/>
    <n v="150"/>
    <n v="3958500"/>
    <n v="8200000"/>
  </r>
  <r>
    <s v="Muppets Most Wanted"/>
    <n v="1"/>
    <x v="1956"/>
    <s v="Color"/>
    <x v="0"/>
    <s v="English"/>
    <x v="0"/>
    <x v="4"/>
    <s v="Ty Burrell"/>
    <s v="James Bobin"/>
    <n v="3000"/>
    <n v="6089"/>
    <n v="33"/>
    <n v="10000"/>
    <n v="6.4"/>
    <n v="277"/>
    <n v="119"/>
    <n v="51178893"/>
    <n v="50000000"/>
  </r>
  <r>
    <s v="Need for Speed"/>
    <n v="1"/>
    <x v="1957"/>
    <s v="Color"/>
    <x v="5"/>
    <s v="English"/>
    <x v="0"/>
    <x v="1"/>
    <s v="Rami Malek"/>
    <s v="Scott Waugh"/>
    <n v="3000"/>
    <n v="7081"/>
    <n v="76"/>
    <n v="32000"/>
    <n v="6.5"/>
    <n v="327"/>
    <n v="132"/>
    <n v="43568507"/>
    <n v="66000000"/>
  </r>
  <r>
    <s v="Neighbors"/>
    <n v="1"/>
    <x v="1958"/>
    <s v="Color"/>
    <x v="1"/>
    <s v="English"/>
    <x v="0"/>
    <x v="2"/>
    <s v="Craig Roberts"/>
    <s v="Nicholas Stoller"/>
    <n v="920"/>
    <n v="2771"/>
    <n v="89"/>
    <n v="21000"/>
    <n v="6.4"/>
    <n v="351"/>
    <n v="97"/>
    <n v="150056505"/>
    <n v="18000000"/>
  </r>
  <r>
    <s v="Night at the Museum: Secret of the Tomb"/>
    <n v="1"/>
    <x v="1959"/>
    <s v="Color"/>
    <x v="0"/>
    <s v="English"/>
    <x v="0"/>
    <x v="4"/>
    <s v="Robin Williams"/>
    <s v="Shawn Levy"/>
    <n v="49000"/>
    <n v="53587"/>
    <n v="189"/>
    <n v="11000"/>
    <n v="6.2"/>
    <n v="154"/>
    <n v="98"/>
    <n v="113733726"/>
    <n v="127000000"/>
  </r>
  <r>
    <s v="Nightcrawler"/>
    <n v="1"/>
    <x v="1921"/>
    <s v="Color"/>
    <x v="3"/>
    <s v="English"/>
    <x v="0"/>
    <x v="2"/>
    <s v="Jake Gyllenhaal"/>
    <s v="Dan Gilroy"/>
    <n v="15000"/>
    <n v="15554"/>
    <n v="66"/>
    <n v="65000"/>
    <n v="7.9"/>
    <n v="534"/>
    <n v="117"/>
    <n v="32279955"/>
    <n v="8500000"/>
  </r>
  <r>
    <s v="No Good Deed"/>
    <n v="1"/>
    <x v="1960"/>
    <s v="Color"/>
    <x v="3"/>
    <s v="English"/>
    <x v="0"/>
    <x v="1"/>
    <s v="Leslie Bibb"/>
    <s v="Sam Miller"/>
    <n v="1000"/>
    <n v="2297"/>
    <n v="12"/>
    <n v="0"/>
    <n v="5.6"/>
    <n v="58"/>
    <n v="84"/>
    <n v="52543632"/>
    <n v="13200000"/>
  </r>
  <r>
    <s v="Noah"/>
    <n v="1"/>
    <x v="1905"/>
    <s v="Color"/>
    <x v="5"/>
    <s v="English"/>
    <x v="0"/>
    <x v="1"/>
    <s v="Anthony Hopkins"/>
    <s v="Darren Aronofsky"/>
    <n v="12000"/>
    <n v="32355"/>
    <n v="0"/>
    <n v="71000"/>
    <n v="5.8"/>
    <n v="434"/>
    <n v="138"/>
    <n v="101160529"/>
    <n v="125000000"/>
  </r>
  <r>
    <s v="Non-Stop"/>
    <n v="1"/>
    <x v="1961"/>
    <s v="Color"/>
    <x v="5"/>
    <s v="English"/>
    <x v="1"/>
    <x v="1"/>
    <s v="Liam Neeson"/>
    <s v="Jaume Collet-Serra"/>
    <n v="14000"/>
    <n v="16967"/>
    <n v="174"/>
    <n v="24000"/>
    <n v="7"/>
    <n v="359"/>
    <n v="106"/>
    <n v="91439400"/>
    <n v="50000000"/>
  </r>
  <r>
    <s v="Not Cool"/>
    <n v="1"/>
    <x v="1962"/>
    <s v="Color"/>
    <x v="1"/>
    <s v="English"/>
    <x v="0"/>
    <x v="6"/>
    <s v="Shane Dawson"/>
    <s v="Shane Dawson"/>
    <n v="247"/>
    <n v="954"/>
    <n v="247"/>
    <n v="0"/>
    <n v="5.0999999999999996"/>
    <n v="6"/>
    <n v="93"/>
    <n v="35688"/>
    <n v="600000"/>
  </r>
  <r>
    <s v="Ouija"/>
    <n v="1"/>
    <x v="1963"/>
    <s v="Color"/>
    <x v="10"/>
    <s v="English"/>
    <x v="0"/>
    <x v="1"/>
    <s v="Lin Shaye"/>
    <s v="Stiles White"/>
    <n v="852"/>
    <n v="5056"/>
    <n v="10"/>
    <n v="18000"/>
    <n v="4.4000000000000004"/>
    <n v="183"/>
    <n v="89"/>
    <n v="50820940"/>
    <n v="5000000"/>
  </r>
  <r>
    <s v="Paddington"/>
    <n v="1"/>
    <x v="1954"/>
    <s v="Color"/>
    <x v="8"/>
    <s v="English"/>
    <x v="1"/>
    <x v="4"/>
    <s v="Julie Walters"/>
    <s v="Paul King"/>
    <n v="838"/>
    <n v="3697"/>
    <n v="17"/>
    <n v="30000"/>
    <n v="7.2"/>
    <n v="224"/>
    <n v="95"/>
    <n v="76137505"/>
    <n v="55000000"/>
  </r>
  <r>
    <s v="Paranormal Activity: The Marked Ones"/>
    <n v="1"/>
    <x v="1964"/>
    <s v="Color"/>
    <x v="10"/>
    <s v="English"/>
    <x v="0"/>
    <x v="2"/>
    <s v="Richard Cabral"/>
    <s v="Christopher Landon"/>
    <n v="510"/>
    <n v="2161"/>
    <n v="52"/>
    <n v="10000"/>
    <n v="5"/>
    <n v="220"/>
    <n v="101"/>
    <n v="32453345"/>
    <n v="5000000"/>
  </r>
  <r>
    <s v="Penguins of Madagascar"/>
    <n v="1"/>
    <x v="1965"/>
    <s v="Color"/>
    <x v="0"/>
    <s v="English"/>
    <x v="0"/>
    <x v="4"/>
    <s v="Benedict Cumberbatch"/>
    <s v="Eric Darnell"/>
    <n v="19000"/>
    <n v="19963"/>
    <n v="35"/>
    <n v="11000"/>
    <n v="6.7"/>
    <n v="153"/>
    <n v="92"/>
    <n v="83348920"/>
    <n v="132000000"/>
  </r>
  <r>
    <s v="Pompeii"/>
    <n v="1"/>
    <x v="1955"/>
    <s v="Color"/>
    <x v="5"/>
    <s v="English"/>
    <x v="12"/>
    <x v="1"/>
    <s v="Sasha Roiz"/>
    <s v="Paul W.S. Anderson"/>
    <n v="795"/>
    <n v="1099"/>
    <n v="545"/>
    <n v="20000"/>
    <n v="5.6"/>
    <n v="272"/>
    <n v="105"/>
    <n v="23219748"/>
    <n v="80000000"/>
  </r>
  <r>
    <s v="Ride Along"/>
    <n v="1"/>
    <x v="1966"/>
    <s v="Color"/>
    <x v="5"/>
    <s v="English"/>
    <x v="0"/>
    <x v="1"/>
    <s v="Bruce McGill"/>
    <s v="Tim Story"/>
    <n v="655"/>
    <n v="2394"/>
    <n v="167"/>
    <n v="0"/>
    <n v="6.2"/>
    <n v="146"/>
    <n v="99"/>
    <n v="134141530"/>
    <n v="25000000"/>
  </r>
  <r>
    <s v="Rio 2"/>
    <n v="1"/>
    <x v="1903"/>
    <s v="Color"/>
    <x v="0"/>
    <s v="English"/>
    <x v="0"/>
    <x v="0"/>
    <s v="Miguel Ferrer"/>
    <s v="Carlos Saldanha"/>
    <n v="688"/>
    <n v="1031"/>
    <n v="107"/>
    <n v="0"/>
    <n v="6.4"/>
    <n v="159"/>
    <n v="101"/>
    <n v="131536019"/>
    <n v="103000000"/>
  </r>
  <r>
    <s v="RoboCop"/>
    <n v="1"/>
    <x v="1967"/>
    <s v="Color"/>
    <x v="5"/>
    <s v="English"/>
    <x v="0"/>
    <x v="1"/>
    <s v="Gary Oldman"/>
    <s v="JosÃ© Padilha"/>
    <n v="10000"/>
    <n v="14161"/>
    <n v="294"/>
    <n v="60000"/>
    <n v="6.2"/>
    <n v="492"/>
    <n v="117"/>
    <n v="58607007"/>
    <n v="100000000"/>
  </r>
  <r>
    <s v="Rosewater"/>
    <n v="1"/>
    <x v="1937"/>
    <s v="Color"/>
    <x v="6"/>
    <s v="English"/>
    <x v="0"/>
    <x v="2"/>
    <s v="Numan Acar"/>
    <s v="Jon Stewart"/>
    <n v="374"/>
    <n v="1283"/>
    <n v="593"/>
    <n v="5000"/>
    <n v="6.6"/>
    <n v="129"/>
    <n v="103"/>
    <n v="3093491"/>
    <n v="5000000"/>
  </r>
  <r>
    <s v="Rudderless"/>
    <n v="1"/>
    <x v="1897"/>
    <s v="Color"/>
    <x v="1"/>
    <s v="English"/>
    <x v="0"/>
    <x v="2"/>
    <s v="Billy Crudup"/>
    <s v="William H. Macy"/>
    <n v="745"/>
    <n v="1986"/>
    <n v="0"/>
    <n v="0"/>
    <n v="7.5"/>
    <n v="44"/>
    <n v="105"/>
    <n v="37440"/>
    <n v="5000000"/>
  </r>
  <r>
    <s v="Sabotage"/>
    <n v="1"/>
    <x v="1968"/>
    <s v="Color"/>
    <x v="5"/>
    <s v="English"/>
    <x v="0"/>
    <x v="2"/>
    <s v="Mireille Enos"/>
    <s v="David Ayer"/>
    <n v="1000"/>
    <n v="1458"/>
    <n v="453"/>
    <n v="10000"/>
    <n v="5.7"/>
    <n v="233"/>
    <n v="109"/>
    <n v="10499968"/>
    <n v="35000000"/>
  </r>
  <r>
    <s v="Selma"/>
    <n v="1"/>
    <x v="1969"/>
    <s v="Color"/>
    <x v="6"/>
    <s v="English"/>
    <x v="1"/>
    <x v="1"/>
    <s v="David Oyelowo"/>
    <s v="Ava DuVernay"/>
    <n v="1000"/>
    <n v="3869"/>
    <n v="151"/>
    <n v="22000"/>
    <n v="7.5"/>
    <n v="364"/>
    <n v="128"/>
    <n v="52066000"/>
    <n v="20000000"/>
  </r>
  <r>
    <s v="Seventh Son"/>
    <n v="1"/>
    <x v="1970"/>
    <s v="Color"/>
    <x v="5"/>
    <s v="English"/>
    <x v="0"/>
    <x v="1"/>
    <s v="Jeff Bridges"/>
    <s v="Sergey Bodrov"/>
    <n v="12000"/>
    <n v="17098"/>
    <n v="44"/>
    <n v="16000"/>
    <n v="5.5"/>
    <n v="175"/>
    <n v="102"/>
    <n v="17176900"/>
    <n v="95000000"/>
  </r>
  <r>
    <s v="Sex Tape"/>
    <n v="1"/>
    <x v="1971"/>
    <s v="Color"/>
    <x v="1"/>
    <s v="English"/>
    <x v="0"/>
    <x v="2"/>
    <s v="James Wilcox"/>
    <s v="Jake Kasdan"/>
    <n v="683"/>
    <n v="1488"/>
    <n v="52"/>
    <n v="0"/>
    <n v="5.0999999999999996"/>
    <n v="201"/>
    <n v="94"/>
    <n v="38543473"/>
    <n v="40000000"/>
  </r>
  <r>
    <s v="Sin City: A Dame to Kill For"/>
    <n v="1"/>
    <x v="1972"/>
    <s v="Black and White"/>
    <x v="5"/>
    <s v="English"/>
    <x v="0"/>
    <x v="2"/>
    <s v="Joseph Gordon-Levitt"/>
    <s v="Frank Miller"/>
    <n v="23000"/>
    <n v="49433"/>
    <n v="436"/>
    <n v="32000"/>
    <n v="6.5"/>
    <n v="339"/>
    <n v="102"/>
    <n v="13750556"/>
    <n v="65000000"/>
  </r>
  <r>
    <s v="Skin Trade"/>
    <n v="1"/>
    <x v="1973"/>
    <s v="Color"/>
    <x v="5"/>
    <s v="English"/>
    <x v="15"/>
    <x v="2"/>
    <s v="Michael Jai White"/>
    <s v="Ekachai Uekrongtham"/>
    <n v="2000"/>
    <n v="2802"/>
    <n v="3"/>
    <n v="0"/>
    <n v="5.7"/>
    <n v="66"/>
    <n v="96"/>
    <n v="162"/>
    <n v="9000000"/>
  </r>
  <r>
    <s v="Son of God"/>
    <n v="1"/>
    <x v="1890"/>
    <s v="Color"/>
    <x v="6"/>
    <s v="English"/>
    <x v="0"/>
    <x v="1"/>
    <s v="Roma Downey"/>
    <s v="Christopher Spencer"/>
    <n v="329"/>
    <n v="775"/>
    <n v="25"/>
    <n v="15000"/>
    <n v="5.6"/>
    <n v="61"/>
    <n v="170"/>
    <n v="59696176"/>
    <n v="22000000"/>
  </r>
  <r>
    <s v="Song One"/>
    <n v="1"/>
    <x v="1974"/>
    <s v="Color"/>
    <x v="2"/>
    <s v="English"/>
    <x v="0"/>
    <x v="1"/>
    <s v="Anne Hathaway"/>
    <s v="Kate Barker-Froyland"/>
    <n v="11000"/>
    <n v="12772"/>
    <n v="4"/>
    <n v="0"/>
    <n v="5.8"/>
    <n v="43"/>
    <n v="86"/>
    <n v="20200"/>
    <n v="6000000"/>
  </r>
  <r>
    <s v="St. Vincent"/>
    <n v="1"/>
    <x v="1955"/>
    <s v="Color"/>
    <x v="1"/>
    <s v="English"/>
    <x v="0"/>
    <x v="1"/>
    <s v="Bill Murray"/>
    <s v="Theodore Melfi"/>
    <n v="13000"/>
    <n v="20330"/>
    <n v="51"/>
    <n v="33000"/>
    <n v="7.3"/>
    <n v="275"/>
    <n v="102"/>
    <n v="44134898"/>
    <n v="13000000"/>
  </r>
  <r>
    <s v="Still Alice"/>
    <n v="1"/>
    <x v="1975"/>
    <s v="Color"/>
    <x v="2"/>
    <s v="English"/>
    <x v="0"/>
    <x v="1"/>
    <s v="Kristen Stewart"/>
    <s v="Richard Glatzer"/>
    <n v="17000"/>
    <n v="19673"/>
    <n v="25"/>
    <n v="45000"/>
    <n v="7.5"/>
    <n v="309"/>
    <n v="101"/>
    <n v="18656400"/>
    <n v="5000000"/>
  </r>
  <r>
    <s v="Taken 3"/>
    <n v="1"/>
    <x v="1976"/>
    <s v="Color"/>
    <x v="5"/>
    <s v="English"/>
    <x v="4"/>
    <x v="1"/>
    <s v="Liam Neeson"/>
    <s v="Olivier Megaton"/>
    <n v="14000"/>
    <n v="16967"/>
    <n v="118"/>
    <n v="38000"/>
    <n v="6"/>
    <n v="222"/>
    <n v="115"/>
    <n v="89253340"/>
    <n v="48000000"/>
  </r>
  <r>
    <s v="Tammy"/>
    <n v="1"/>
    <x v="1977"/>
    <s v="Color"/>
    <x v="1"/>
    <s v="English"/>
    <x v="0"/>
    <x v="2"/>
    <s v="Gary Cole"/>
    <s v="Ben Falcone"/>
    <n v="989"/>
    <n v="2654"/>
    <n v="265"/>
    <n v="11000"/>
    <n v="4.9000000000000004"/>
    <n v="148"/>
    <n v="100"/>
    <n v="84518155"/>
    <n v="20000000"/>
  </r>
  <r>
    <s v="Teenage Mutant Ninja Turtles"/>
    <n v="1"/>
    <x v="1913"/>
    <s v="Color"/>
    <x v="5"/>
    <s v="English"/>
    <x v="0"/>
    <x v="1"/>
    <s v="Noel Fisher"/>
    <s v="Jonathan Liebesman"/>
    <n v="833"/>
    <n v="2690"/>
    <n v="473"/>
    <n v="62000"/>
    <n v="5.9"/>
    <n v="348"/>
    <n v="101"/>
    <n v="190871240"/>
    <n v="125000000"/>
  </r>
  <r>
    <s v="That Awkward Moment"/>
    <n v="1"/>
    <x v="1978"/>
    <s v="Color"/>
    <x v="1"/>
    <s v="English"/>
    <x v="0"/>
    <x v="2"/>
    <s v="Mackenzie Davis"/>
    <s v="Tom Gormican"/>
    <n v="363"/>
    <n v="1024"/>
    <n v="19"/>
    <n v="0"/>
    <n v="6.1"/>
    <n v="164"/>
    <n v="94"/>
    <n v="26049082"/>
    <n v="8000000"/>
  </r>
  <r>
    <s v="The Amazing Spider-Man 2"/>
    <n v="1"/>
    <x v="1979"/>
    <s v="Color"/>
    <x v="5"/>
    <s v="English"/>
    <x v="0"/>
    <x v="1"/>
    <s v="Emma Stone"/>
    <s v="Marc Webb"/>
    <n v="15000"/>
    <n v="28631"/>
    <n v="464"/>
    <n v="41000"/>
    <n v="6.7"/>
    <n v="495"/>
    <n v="142"/>
    <n v="202853933"/>
    <n v="200000000"/>
  </r>
  <r>
    <s v="The Best of Me"/>
    <n v="1"/>
    <x v="1953"/>
    <s v="Color"/>
    <x v="2"/>
    <s v="English"/>
    <x v="0"/>
    <x v="1"/>
    <s v="Luke Bracey"/>
    <s v="Michael Hoffman"/>
    <n v="775"/>
    <n v="3197"/>
    <n v="97"/>
    <n v="19000"/>
    <n v="6.7"/>
    <n v="85"/>
    <n v="118"/>
    <n v="26761283"/>
    <n v="26000000"/>
  </r>
  <r>
    <s v="The Book of Life"/>
    <n v="1"/>
    <x v="1980"/>
    <s v="Color"/>
    <x v="0"/>
    <s v="English"/>
    <x v="0"/>
    <x v="4"/>
    <s v="Channing Tatum"/>
    <s v="Jorge R. GutiÃ©rrez"/>
    <n v="17000"/>
    <n v="19513"/>
    <n v="34"/>
    <n v="18000"/>
    <n v="7.3"/>
    <n v="156"/>
    <n v="95"/>
    <n v="50150619"/>
    <n v="50000000"/>
  </r>
  <r>
    <s v="The Boxtrolls"/>
    <n v="1"/>
    <x v="1967"/>
    <s v="Color"/>
    <x v="0"/>
    <s v="English"/>
    <x v="0"/>
    <x v="4"/>
    <s v="Isaac Hempstead Wright"/>
    <s v="Graham Annable"/>
    <n v="874"/>
    <n v="3151"/>
    <n v="7"/>
    <n v="11000"/>
    <n v="6.8"/>
    <n v="219"/>
    <n v="96"/>
    <n v="50807639"/>
    <n v="60000000"/>
  </r>
  <r>
    <s v="The Equalizer"/>
    <n v="1"/>
    <x v="1981"/>
    <s v="Color"/>
    <x v="5"/>
    <s v="English"/>
    <x v="0"/>
    <x v="2"/>
    <s v="Denzel Washington"/>
    <s v="Antoine Fuqua"/>
    <n v="18000"/>
    <n v="37605"/>
    <n v="845"/>
    <n v="56000"/>
    <n v="7.2"/>
    <n v="292"/>
    <n v="132"/>
    <n v="101530738"/>
    <n v="55000000"/>
  </r>
  <r>
    <s v="The Expendables 3"/>
    <n v="1"/>
    <x v="1982"/>
    <s v="Color"/>
    <x v="5"/>
    <s v="English"/>
    <x v="0"/>
    <x v="1"/>
    <s v="Jason Statham"/>
    <s v="Patrick Hughes"/>
    <n v="26000"/>
    <n v="52610"/>
    <n v="385"/>
    <n v="56000"/>
    <n v="6.1"/>
    <n v="320"/>
    <n v="131"/>
    <n v="39292022"/>
    <n v="90000000"/>
  </r>
  <r>
    <s v="The Fault in Our Stars"/>
    <n v="1"/>
    <x v="1983"/>
    <s v="Color"/>
    <x v="2"/>
    <s v="English"/>
    <x v="0"/>
    <x v="1"/>
    <s v="Shailene Woodley"/>
    <s v="Josh Boone"/>
    <n v="8000"/>
    <n v="10565"/>
    <n v="131"/>
    <n v="93000"/>
    <n v="7.8"/>
    <n v="326"/>
    <n v="133"/>
    <n v="124868837"/>
    <n v="12000000"/>
  </r>
  <r>
    <s v="The Gambler"/>
    <n v="1"/>
    <x v="1984"/>
    <s v="Color"/>
    <x v="3"/>
    <s v="English"/>
    <x v="0"/>
    <x v="2"/>
    <s v="George Kennedy"/>
    <s v="Rupert Wyatt"/>
    <n v="3000"/>
    <n v="3784"/>
    <n v="81"/>
    <n v="0"/>
    <n v="6"/>
    <n v="175"/>
    <n v="111"/>
    <n v="33631221"/>
    <n v="25000000"/>
  </r>
  <r>
    <s v="The Giver"/>
    <n v="1"/>
    <x v="1985"/>
    <s v="Black and White"/>
    <x v="2"/>
    <s v="English"/>
    <x v="35"/>
    <x v="1"/>
    <s v="Jeff Bridges"/>
    <s v="Phillip Noyce"/>
    <n v="12000"/>
    <n v="36064"/>
    <n v="176"/>
    <n v="58000"/>
    <n v="6.5"/>
    <n v="198"/>
    <n v="97"/>
    <n v="45089048"/>
    <n v="25000000"/>
  </r>
  <r>
    <s v="The Grand Budapest Hotel"/>
    <n v="1"/>
    <x v="1986"/>
    <s v="Color"/>
    <x v="0"/>
    <s v="English"/>
    <x v="0"/>
    <x v="2"/>
    <s v="Bill Murray"/>
    <s v="Wes Anderson"/>
    <n v="13000"/>
    <n v="15082"/>
    <n v="0"/>
    <n v="149000"/>
    <n v="8.1"/>
    <n v="536"/>
    <n v="99"/>
    <n v="59073773"/>
    <n v="25000000"/>
  </r>
  <r>
    <s v="The Hobbit: The Battle of the Five Armies"/>
    <n v="1"/>
    <x v="1987"/>
    <s v="Color"/>
    <x v="0"/>
    <s v="English"/>
    <x v="16"/>
    <x v="1"/>
    <s v="Aidan Turner"/>
    <s v="Peter Jackson"/>
    <n v="5000"/>
    <n v="9152"/>
    <n v="0"/>
    <n v="65000"/>
    <n v="7.5"/>
    <n v="422"/>
    <n v="164"/>
    <n v="255108370"/>
    <n v="250000000"/>
  </r>
  <r>
    <s v="The Homesman"/>
    <n v="1"/>
    <x v="1988"/>
    <s v="Color"/>
    <x v="2"/>
    <s v="English"/>
    <x v="0"/>
    <x v="2"/>
    <s v="Barry Corbin"/>
    <s v="Tommy Lee Jones"/>
    <n v="883"/>
    <n v="2896"/>
    <n v="0"/>
    <n v="0"/>
    <n v="6.6"/>
    <n v="208"/>
    <n v="122"/>
    <n v="2428883"/>
    <n v="16000000"/>
  </r>
  <r>
    <s v="The Hundred-Foot Journey"/>
    <n v="1"/>
    <x v="1946"/>
    <s v="Color"/>
    <x v="1"/>
    <s v="English"/>
    <x v="0"/>
    <x v="4"/>
    <s v="Manish Dayal"/>
    <s v="Lasse HallstrÃ¶m"/>
    <n v="820"/>
    <n v="1484"/>
    <n v="529"/>
    <n v="55000"/>
    <n v="7.3"/>
    <n v="180"/>
    <n v="122"/>
    <n v="54235441"/>
    <n v="22000000"/>
  </r>
  <r>
    <s v="The Hunger Games: Mockingjay - Part 1"/>
    <n v="1"/>
    <x v="1989"/>
    <s v="Color"/>
    <x v="0"/>
    <s v="English"/>
    <x v="0"/>
    <x v="1"/>
    <s v="Jennifer Lawrence"/>
    <s v="Francis Lawrence"/>
    <n v="34000"/>
    <n v="81385"/>
    <n v="508"/>
    <n v="52000"/>
    <n v="6.7"/>
    <n v="403"/>
    <n v="123"/>
    <n v="337103873"/>
    <n v="125000000"/>
  </r>
  <r>
    <s v="The Imitation Game"/>
    <n v="1"/>
    <x v="1990"/>
    <s v="Color"/>
    <x v="6"/>
    <s v="English"/>
    <x v="1"/>
    <x v="1"/>
    <s v="Benedict Cumberbatch"/>
    <s v="Morten Tyldum"/>
    <n v="19000"/>
    <n v="20295"/>
    <n v="77"/>
    <n v="165000"/>
    <n v="8.1"/>
    <n v="454"/>
    <n v="114"/>
    <n v="91121452"/>
    <n v="14000000"/>
  </r>
  <r>
    <s v="The Interview"/>
    <n v="1"/>
    <x v="1991"/>
    <s v="Color"/>
    <x v="1"/>
    <s v="English"/>
    <x v="0"/>
    <x v="2"/>
    <s v="James Franco"/>
    <s v="Evan Goldberg"/>
    <n v="11000"/>
    <n v="12239"/>
    <n v="133"/>
    <n v="50000"/>
    <n v="6.6"/>
    <n v="293"/>
    <n v="112"/>
    <n v="6105175"/>
    <n v="44000000"/>
  </r>
  <r>
    <s v="The Judge"/>
    <n v="1"/>
    <x v="1992"/>
    <s v="Color"/>
    <x v="3"/>
    <s v="English"/>
    <x v="0"/>
    <x v="2"/>
    <s v="Robert Downey Jr."/>
    <s v="David Dobkin"/>
    <n v="21000"/>
    <n v="30183"/>
    <n v="71"/>
    <n v="47000"/>
    <n v="7.4"/>
    <n v="276"/>
    <n v="141"/>
    <n v="47105085"/>
    <n v="50000000"/>
  </r>
  <r>
    <s v="The Legend of Hercules"/>
    <n v="1"/>
    <x v="1993"/>
    <s v="Color"/>
    <x v="5"/>
    <s v="English"/>
    <x v="0"/>
    <x v="1"/>
    <s v="Roxanne McKee"/>
    <s v="Renny Harlin"/>
    <n v="576"/>
    <n v="1520"/>
    <n v="212"/>
    <n v="12000"/>
    <n v="4.2"/>
    <n v="156"/>
    <n v="99"/>
    <n v="18821279"/>
    <n v="70000000"/>
  </r>
  <r>
    <s v="The Lego Movie"/>
    <n v="1"/>
    <x v="1936"/>
    <s v="Color"/>
    <x v="5"/>
    <s v="English"/>
    <x v="9"/>
    <x v="4"/>
    <s v="Morgan Freeman"/>
    <s v="Phil Lord"/>
    <n v="11000"/>
    <n v="22128"/>
    <n v="97"/>
    <n v="64000"/>
    <n v="7.8"/>
    <n v="435"/>
    <n v="100"/>
    <n v="257756197"/>
    <n v="60000000"/>
  </r>
  <r>
    <s v="The Maze Runner"/>
    <n v="1"/>
    <x v="1994"/>
    <s v="Color"/>
    <x v="5"/>
    <s v="English"/>
    <x v="0"/>
    <x v="1"/>
    <s v="Ki Hong Lee"/>
    <s v="Wes Ball"/>
    <n v="988"/>
    <n v="1783"/>
    <n v="47"/>
    <n v="38000"/>
    <n v="6.8"/>
    <n v="297"/>
    <n v="113"/>
    <n v="102413606"/>
    <n v="34000000"/>
  </r>
  <r>
    <s v="The Monuments Men"/>
    <n v="1"/>
    <x v="1995"/>
    <s v="Color"/>
    <x v="2"/>
    <s v="English"/>
    <x v="0"/>
    <x v="1"/>
    <s v="Bill Murray"/>
    <s v="George Clooney"/>
    <n v="13000"/>
    <n v="27674"/>
    <n v="0"/>
    <n v="34000"/>
    <n v="6.1"/>
    <n v="371"/>
    <n v="118"/>
    <n v="78031620"/>
    <n v="70000000"/>
  </r>
  <r>
    <s v="The November Man"/>
    <n v="1"/>
    <x v="1902"/>
    <s v="Color"/>
    <x v="5"/>
    <s v="English"/>
    <x v="0"/>
    <x v="2"/>
    <s v="Luke Bracey"/>
    <s v="Roger Donaldson"/>
    <n v="775"/>
    <n v="3033"/>
    <n v="79"/>
    <n v="0"/>
    <n v="6.3"/>
    <n v="172"/>
    <n v="108"/>
    <n v="24984868"/>
    <n v="15000000"/>
  </r>
  <r>
    <s v="The Nut Job"/>
    <n v="1"/>
    <x v="1949"/>
    <s v="Color"/>
    <x v="0"/>
    <s v="English"/>
    <x v="12"/>
    <x v="4"/>
    <s v="Liam Neeson"/>
    <s v="Peter Lepeniotis"/>
    <n v="14000"/>
    <n v="18795"/>
    <n v="7"/>
    <n v="0"/>
    <n v="5.8"/>
    <n v="121"/>
    <n v="85"/>
    <n v="64238770"/>
    <n v="42000000"/>
  </r>
  <r>
    <s v="The Other Woman"/>
    <n v="1"/>
    <x v="1996"/>
    <s v="Color"/>
    <x v="1"/>
    <s v="English"/>
    <x v="0"/>
    <x v="1"/>
    <s v="Don Johnson"/>
    <s v="Nick Cassavetes"/>
    <n v="982"/>
    <n v="2357"/>
    <n v="415"/>
    <n v="16000"/>
    <n v="6"/>
    <n v="191"/>
    <n v="109"/>
    <n v="83906114"/>
    <n v="40000000"/>
  </r>
  <r>
    <s v="The Purge: Anarchy"/>
    <n v="1"/>
    <x v="1997"/>
    <s v="Color"/>
    <x v="5"/>
    <s v="English"/>
    <x v="0"/>
    <x v="2"/>
    <s v="Noel Gugliemi"/>
    <s v="James DeMonaco"/>
    <n v="2000"/>
    <n v="6807"/>
    <n v="65"/>
    <n v="15000"/>
    <n v="6.5"/>
    <n v="285"/>
    <n v="103"/>
    <n v="71519230"/>
    <n v="9000000"/>
  </r>
  <r>
    <s v="The Theory of Everything"/>
    <n v="1"/>
    <x v="1998"/>
    <s v="Color"/>
    <x v="6"/>
    <s v="English"/>
    <x v="1"/>
    <x v="1"/>
    <s v="Eddie Redmayne"/>
    <s v="James Marsh"/>
    <n v="13000"/>
    <n v="14100"/>
    <n v="120"/>
    <n v="90000"/>
    <n v="7.7"/>
    <n v="419"/>
    <n v="123"/>
    <n v="35887263"/>
    <n v="15000000"/>
  </r>
  <r>
    <s v="The Water Diviner"/>
    <n v="1"/>
    <x v="1999"/>
    <s v="Color"/>
    <x v="2"/>
    <s v="English"/>
    <x v="9"/>
    <x v="2"/>
    <s v="Cem Yilmaz"/>
    <s v="Russell Crowe"/>
    <n v="523"/>
    <n v="1795"/>
    <n v="0"/>
    <n v="18000"/>
    <n v="7.1"/>
    <n v="183"/>
    <n v="111"/>
    <n v="4190530"/>
    <n v="22500000"/>
  </r>
  <r>
    <s v="Think Like a Man Too"/>
    <n v="1"/>
    <x v="1970"/>
    <s v="Color"/>
    <x v="1"/>
    <s v="English"/>
    <x v="0"/>
    <x v="1"/>
    <s v="Romany Malco"/>
    <s v="Tim Story"/>
    <n v="966"/>
    <n v="4830"/>
    <n v="167"/>
    <n v="3000"/>
    <n v="5.7"/>
    <n v="52"/>
    <n v="106"/>
    <n v="65182182"/>
    <n v="24000000"/>
  </r>
  <r>
    <s v="This Is Where I Leave You"/>
    <n v="1"/>
    <x v="2000"/>
    <s v="Color"/>
    <x v="1"/>
    <s v="English"/>
    <x v="0"/>
    <x v="2"/>
    <s v="Tina Fey"/>
    <s v="Shawn Levy"/>
    <n v="2000"/>
    <n v="4662"/>
    <n v="189"/>
    <n v="14000"/>
    <n v="6.6"/>
    <n v="156"/>
    <n v="103"/>
    <n v="34290142"/>
    <n v="19800000"/>
  </r>
  <r>
    <s v="Top Five"/>
    <n v="1"/>
    <x v="2001"/>
    <s v="Color"/>
    <x v="1"/>
    <s v="English"/>
    <x v="0"/>
    <x v="2"/>
    <s v="Rosario Dawson"/>
    <s v="Chris Rock"/>
    <n v="3000"/>
    <n v="5592"/>
    <n v="0"/>
    <n v="0"/>
    <n v="6.5"/>
    <n v="161"/>
    <n v="102"/>
    <n v="25277561"/>
    <n v="12000000"/>
  </r>
  <r>
    <s v="Top Spin"/>
    <n v="1"/>
    <x v="1898"/>
    <s v="Color"/>
    <x v="9"/>
    <s v="English"/>
    <x v="0"/>
    <x v="3"/>
    <s v="Ariel Hsing"/>
    <s v="Sara Newens"/>
    <n v="0"/>
    <n v="0"/>
    <n v="0"/>
    <n v="116"/>
    <n v="7.1"/>
    <n v="18"/>
    <n v="80"/>
    <n v="5858"/>
    <n v="150000"/>
  </r>
  <r>
    <s v="Transcendence"/>
    <n v="1"/>
    <x v="2002"/>
    <s v="Color"/>
    <x v="2"/>
    <s v="English"/>
    <x v="1"/>
    <x v="1"/>
    <s v="Johnny Depp"/>
    <s v="Wally Pfister"/>
    <n v="40000"/>
    <n v="54031"/>
    <n v="0"/>
    <n v="37000"/>
    <n v="6.3"/>
    <n v="355"/>
    <n v="119"/>
    <n v="23014504"/>
    <n v="100000000"/>
  </r>
  <r>
    <s v="Transformers: Age of Extinction"/>
    <n v="1"/>
    <x v="2003"/>
    <s v="Color"/>
    <x v="5"/>
    <s v="English"/>
    <x v="0"/>
    <x v="1"/>
    <s v="Bingbing Li"/>
    <s v="Michael Bay"/>
    <n v="974"/>
    <n v="3988"/>
    <n v="0"/>
    <n v="56000"/>
    <n v="5.7"/>
    <n v="378"/>
    <n v="165"/>
    <n v="245428137"/>
    <n v="210000000"/>
  </r>
  <r>
    <s v="Tusk"/>
    <n v="1"/>
    <x v="1912"/>
    <s v="Color"/>
    <x v="1"/>
    <s v="English"/>
    <x v="0"/>
    <x v="2"/>
    <s v="Johnny Depp"/>
    <s v="Kevin Smith"/>
    <n v="40000"/>
    <n v="43810"/>
    <n v="0"/>
    <n v="20000"/>
    <n v="5.4"/>
    <n v="254"/>
    <n v="102"/>
    <n v="1821983"/>
    <n v="3000000"/>
  </r>
  <r>
    <s v="Unbroken"/>
    <n v="1"/>
    <x v="1918"/>
    <s v="Color"/>
    <x v="6"/>
    <s v="English"/>
    <x v="0"/>
    <x v="1"/>
    <s v="Finn Wittrock"/>
    <s v="Angelina Jolie Pitt"/>
    <n v="769"/>
    <n v="2938"/>
    <n v="11000"/>
    <n v="35000"/>
    <n v="7.2"/>
    <n v="322"/>
    <n v="137"/>
    <n v="115603980"/>
    <n v="65000000"/>
  </r>
  <r>
    <s v="Unfriended"/>
    <n v="1"/>
    <x v="1916"/>
    <s v="Color"/>
    <x v="4"/>
    <s v="English"/>
    <x v="0"/>
    <x v="2"/>
    <s v="Shelley Hennig"/>
    <s v="Levan Gabriadze"/>
    <n v="707"/>
    <n v="1565"/>
    <n v="6"/>
    <n v="13000"/>
    <n v="5.7"/>
    <n v="270"/>
    <n v="83"/>
    <n v="31537320"/>
    <n v="1000000"/>
  </r>
  <r>
    <s v="When the Game Stands Tall"/>
    <n v="1"/>
    <x v="2004"/>
    <s v="Color"/>
    <x v="2"/>
    <s v="English"/>
    <x v="0"/>
    <x v="4"/>
    <s v="Jessie T. Usher"/>
    <s v="Thomas Carter"/>
    <n v="116"/>
    <n v="525"/>
    <n v="49"/>
    <n v="0"/>
    <n v="6.7"/>
    <n v="50"/>
    <n v="115"/>
    <n v="30127963"/>
    <n v="15000000"/>
  </r>
  <r>
    <s v="While We're Young"/>
    <n v="1"/>
    <x v="2005"/>
    <s v="Color"/>
    <x v="1"/>
    <s v="English"/>
    <x v="0"/>
    <x v="2"/>
    <s v="Naomi Watts"/>
    <s v="Noah Baumbach"/>
    <n v="6000"/>
    <n v="6322"/>
    <n v="387"/>
    <n v="0"/>
    <n v="6.3"/>
    <n v="270"/>
    <n v="97"/>
    <n v="7574066"/>
    <n v="10000000"/>
  </r>
  <r>
    <s v="Whiplash"/>
    <n v="1"/>
    <x v="1971"/>
    <s v="Color"/>
    <x v="2"/>
    <s v="English"/>
    <x v="0"/>
    <x v="2"/>
    <s v="J.K. Simmons"/>
    <s v="Damien Chazelle"/>
    <n v="24000"/>
    <n v="26495"/>
    <n v="141"/>
    <n v="129000"/>
    <n v="8.5"/>
    <n v="535"/>
    <n v="107"/>
    <n v="13092000"/>
    <n v="3300000"/>
  </r>
  <r>
    <s v="Wild"/>
    <n v="1"/>
    <x v="1907"/>
    <s v="Color"/>
    <x v="0"/>
    <s v="English"/>
    <x v="0"/>
    <x v="2"/>
    <s v="Michiel Huisman"/>
    <s v="Jean-Marc VallÃ©e"/>
    <n v="2000"/>
    <n v="4896"/>
    <n v="212"/>
    <n v="38000"/>
    <n v="7.1"/>
    <n v="349"/>
    <n v="115"/>
    <n v="37877959"/>
    <n v="15000000"/>
  </r>
  <r>
    <s v="Winter's Tale"/>
    <n v="1"/>
    <x v="2006"/>
    <s v="Color"/>
    <x v="2"/>
    <s v="English"/>
    <x v="0"/>
    <x v="1"/>
    <s v="Matt Bomer"/>
    <s v="Akiva Goldsman"/>
    <n v="20000"/>
    <n v="22447"/>
    <n v="167"/>
    <n v="17000"/>
    <n v="6.2"/>
    <n v="189"/>
    <n v="118"/>
    <n v="22451"/>
    <n v="60000000"/>
  </r>
  <r>
    <s v="Wish I Was Here"/>
    <n v="1"/>
    <x v="1990"/>
    <s v="Color"/>
    <x v="1"/>
    <s v="English"/>
    <x v="0"/>
    <x v="2"/>
    <s v="Jim Parsons"/>
    <s v="Zach Braff"/>
    <n v="17000"/>
    <n v="18947"/>
    <n v="0"/>
    <n v="0"/>
    <n v="6.7"/>
    <n v="149"/>
    <n v="106"/>
    <n v="3588432"/>
    <n v="6000000"/>
  </r>
  <r>
    <s v="X-Men: Days of Future Past"/>
    <n v="1"/>
    <x v="1921"/>
    <s v="Color"/>
    <x v="5"/>
    <s v="English"/>
    <x v="0"/>
    <x v="1"/>
    <s v="Jennifer Lawrence"/>
    <s v="Bryan Singer"/>
    <n v="34000"/>
    <n v="91434"/>
    <n v="0"/>
    <n v="82000"/>
    <n v="8"/>
    <n v="539"/>
    <n v="149"/>
    <n v="233914986"/>
    <n v="200000000"/>
  </r>
  <r>
    <s v="10 Days in a Madhouse"/>
    <n v="1"/>
    <x v="2007"/>
    <s v="Color"/>
    <x v="2"/>
    <s v="English"/>
    <x v="0"/>
    <x v="2"/>
    <s v="Christopher Lambert"/>
    <s v="Timothy Hines"/>
    <n v="1000"/>
    <n v="2059"/>
    <n v="0"/>
    <n v="26000"/>
    <n v="7.5"/>
    <n v="1"/>
    <n v="111"/>
    <n v="14616"/>
    <n v="12000000"/>
  </r>
  <r>
    <s v="90 Minutes in Heaven"/>
    <n v="1"/>
    <x v="2008"/>
    <s v="Color"/>
    <x v="2"/>
    <s v="English"/>
    <x v="0"/>
    <x v="1"/>
    <s v="Hayden Christensen"/>
    <s v="Michael Polish"/>
    <n v="4000"/>
    <n v="6617"/>
    <n v="35"/>
    <n v="0"/>
    <n v="4.5999999999999996"/>
    <n v="12"/>
    <n v="121"/>
    <n v="4700361"/>
    <n v="5000000"/>
  </r>
  <r>
    <s v="Aloha"/>
    <n v="1"/>
    <x v="2009"/>
    <s v="Color"/>
    <x v="1"/>
    <s v="English"/>
    <x v="0"/>
    <x v="1"/>
    <s v="Emma Stone"/>
    <s v="Cameron Crowe"/>
    <n v="15000"/>
    <n v="44037"/>
    <n v="488"/>
    <n v="11000"/>
    <n v="5.4"/>
    <n v="138"/>
    <n v="105"/>
    <n v="20991497"/>
    <n v="37000000"/>
  </r>
  <r>
    <s v="Alvin and the Chipmunks: The Road Chip"/>
    <n v="1"/>
    <x v="2010"/>
    <s v="Color"/>
    <x v="0"/>
    <s v="English"/>
    <x v="0"/>
    <x v="4"/>
    <s v="Bella Thorne"/>
    <s v="Walt Becker"/>
    <n v="35000"/>
    <n v="38450"/>
    <n v="12"/>
    <n v="0"/>
    <n v="5"/>
    <n v="70"/>
    <n v="92"/>
    <n v="85884815"/>
    <n v="90000000"/>
  </r>
  <r>
    <s v="Anomalisa"/>
    <n v="1"/>
    <x v="2011"/>
    <s v="Color"/>
    <x v="8"/>
    <s v="English"/>
    <x v="0"/>
    <x v="2"/>
    <s v="Jennifer Jason Leigh"/>
    <s v="Duke Johnson"/>
    <n v="1000"/>
    <n v="1442"/>
    <n v="26"/>
    <n v="0"/>
    <n v="7.3"/>
    <n v="328"/>
    <n v="90"/>
    <n v="3442820"/>
    <n v="8000000"/>
  </r>
  <r>
    <s v="Antarctic Edge: 70Â° South"/>
    <n v="1"/>
    <x v="2012"/>
    <s v="Color"/>
    <x v="0"/>
    <s v="English"/>
    <x v="0"/>
    <x v="3"/>
    <s v="Naderev Sano"/>
    <s v="Dena Seidel"/>
    <n v="0"/>
    <n v="0"/>
    <n v="0"/>
    <n v="215"/>
    <n v="7"/>
    <n v="5"/>
    <n v="72"/>
    <n v="4914"/>
    <n v="150000"/>
  </r>
  <r>
    <s v="Ant-Man"/>
    <n v="1"/>
    <x v="2013"/>
    <s v="Color"/>
    <x v="5"/>
    <s v="English"/>
    <x v="0"/>
    <x v="1"/>
    <s v="Judy Greer"/>
    <s v="Peyton Reed"/>
    <n v="2000"/>
    <n v="5730"/>
    <n v="235"/>
    <n v="61000"/>
    <n v="7.4"/>
    <n v="517"/>
    <n v="117"/>
    <n v="180191634"/>
    <n v="130000000"/>
  </r>
  <r>
    <s v="Avengers: Age of Ultron"/>
    <n v="1"/>
    <x v="2014"/>
    <s v="Color"/>
    <x v="5"/>
    <s v="English"/>
    <x v="0"/>
    <x v="1"/>
    <s v="Chris Hemsworth"/>
    <s v="Joss Whedon"/>
    <n v="26000"/>
    <n v="92000"/>
    <n v="0"/>
    <n v="118000"/>
    <n v="7.5"/>
    <n v="635"/>
    <n v="141"/>
    <n v="458991599"/>
    <n v="250000000"/>
  </r>
  <r>
    <s v="Baahubali: The Beginning"/>
    <n v="1"/>
    <x v="2015"/>
    <s v="Color"/>
    <x v="5"/>
    <s v="Telugu"/>
    <x v="7"/>
    <x v="3"/>
    <s v="Tamannaah Bhatia"/>
    <s v="S.S. Rajamouli"/>
    <n v="218"/>
    <n v="554"/>
    <n v="50"/>
    <n v="21000"/>
    <n v="8.4"/>
    <n v="44"/>
    <n v="159"/>
    <n v="6498000"/>
    <n v="18026148"/>
  </r>
  <r>
    <s v="Black Mass"/>
    <n v="1"/>
    <x v="2016"/>
    <s v="Color"/>
    <x v="6"/>
    <s v="English"/>
    <x v="0"/>
    <x v="2"/>
    <s v="Johnny Depp"/>
    <s v="Scott Cooper"/>
    <n v="40000"/>
    <n v="63769"/>
    <n v="108"/>
    <n v="44000"/>
    <n v="7"/>
    <n v="391"/>
    <n v="123"/>
    <n v="62563543"/>
    <n v="53000000"/>
  </r>
  <r>
    <s v="Blackhat"/>
    <n v="1"/>
    <x v="2017"/>
    <s v="Color"/>
    <x v="5"/>
    <s v="English"/>
    <x v="0"/>
    <x v="2"/>
    <s v="Chris Hemsworth"/>
    <s v="Michael Mann"/>
    <n v="26000"/>
    <n v="28129"/>
    <n v="0"/>
    <n v="11000"/>
    <n v="5.4"/>
    <n v="261"/>
    <n v="133"/>
    <n v="7097125"/>
    <n v="70000000"/>
  </r>
  <r>
    <s v="Bridge of Spies"/>
    <n v="1"/>
    <x v="2018"/>
    <s v="Color"/>
    <x v="2"/>
    <s v="English"/>
    <x v="0"/>
    <x v="1"/>
    <s v="Tom Hanks"/>
    <s v="Steven Spielberg"/>
    <n v="15000"/>
    <n v="16944"/>
    <n v="14000"/>
    <n v="55000"/>
    <n v="7.6"/>
    <n v="459"/>
    <n v="142"/>
    <n v="72306065"/>
    <n v="40000000"/>
  </r>
  <r>
    <s v="Brooklyn"/>
    <n v="1"/>
    <x v="2019"/>
    <s v="Color"/>
    <x v="2"/>
    <s v="English"/>
    <x v="1"/>
    <x v="1"/>
    <s v="Julie Walters"/>
    <s v="John Crowley"/>
    <n v="838"/>
    <n v="995"/>
    <n v="34"/>
    <n v="36000"/>
    <n v="7.5"/>
    <n v="351"/>
    <n v="111"/>
    <n v="38317535"/>
    <n v="11000000"/>
  </r>
  <r>
    <s v="Brotherly Love"/>
    <n v="1"/>
    <x v="2020"/>
    <s v="Color"/>
    <x v="2"/>
    <s v="English"/>
    <x v="0"/>
    <x v="2"/>
    <s v="Logan Browning"/>
    <s v="Jamal Hill"/>
    <n v="628"/>
    <n v="4249"/>
    <n v="47"/>
    <n v="1000"/>
    <n v="7.2"/>
    <n v="10"/>
    <n v="89"/>
    <n v="444044"/>
    <n v="1900000"/>
  </r>
  <r>
    <s v="Burnt"/>
    <n v="1"/>
    <x v="2021"/>
    <s v="Color"/>
    <x v="1"/>
    <s v="English"/>
    <x v="0"/>
    <x v="2"/>
    <s v="Bradley Cooper"/>
    <s v="John Wells"/>
    <n v="14000"/>
    <n v="16926"/>
    <n v="53"/>
    <n v="25000"/>
    <n v="6.6"/>
    <n v="175"/>
    <n v="101"/>
    <n v="13650738"/>
    <n v="20000000"/>
  </r>
  <r>
    <s v="By the Sea"/>
    <n v="1"/>
    <x v="2022"/>
    <s v="Color"/>
    <x v="2"/>
    <s v="English"/>
    <x v="0"/>
    <x v="2"/>
    <s v="Brad Pitt"/>
    <s v="Angelina Jolie Pitt"/>
    <n v="11000"/>
    <n v="22319"/>
    <n v="11000"/>
    <n v="0"/>
    <n v="5.3"/>
    <n v="131"/>
    <n v="122"/>
    <n v="531009"/>
    <n v="10000000"/>
  </r>
  <r>
    <s v="Captive"/>
    <n v="1"/>
    <x v="2023"/>
    <s v="Color"/>
    <x v="3"/>
    <s v="English"/>
    <x v="0"/>
    <x v="1"/>
    <s v="David Oyelowo"/>
    <s v="Jerry Jameson"/>
    <n v="1000"/>
    <n v="2739"/>
    <n v="5"/>
    <n v="0"/>
    <n v="5.3"/>
    <n v="39"/>
    <n v="97"/>
    <n v="2557668"/>
    <n v="2000000"/>
  </r>
  <r>
    <s v="Censored Voices"/>
    <n v="1"/>
    <x v="2008"/>
    <s v="Color"/>
    <x v="9"/>
    <s v="Hebrew"/>
    <x v="34"/>
    <x v="3"/>
    <s v="Amos Oz"/>
    <s v="Mor Loushy"/>
    <n v="3"/>
    <n v="3"/>
    <n v="0"/>
    <n v="111"/>
    <n v="7.2"/>
    <n v="23"/>
    <n v="84"/>
    <n v="34151"/>
    <n v="450000"/>
  </r>
  <r>
    <s v="Chappie"/>
    <n v="1"/>
    <x v="2024"/>
    <s v="Color"/>
    <x v="5"/>
    <s v="English"/>
    <x v="0"/>
    <x v="2"/>
    <s v="Hugh Jackman"/>
    <s v="Neill Blomkamp"/>
    <n v="20000"/>
    <n v="23051"/>
    <n v="662"/>
    <n v="67000"/>
    <n v="6.9"/>
    <n v="371"/>
    <n v="120"/>
    <n v="31569268"/>
    <n v="49000000"/>
  </r>
  <r>
    <s v="Child 44"/>
    <n v="1"/>
    <x v="2025"/>
    <s v="Color"/>
    <x v="3"/>
    <s v="English"/>
    <x v="33"/>
    <x v="2"/>
    <s v="Tom Hardy"/>
    <s v="Daniel Espinosa"/>
    <n v="27000"/>
    <n v="27666"/>
    <n v="79"/>
    <n v="18000"/>
    <n v="6.4"/>
    <n v="172"/>
    <n v="137"/>
    <n v="1206135"/>
    <n v="50000000"/>
  </r>
  <r>
    <s v="Cinderella"/>
    <n v="1"/>
    <x v="2026"/>
    <s v="Color"/>
    <x v="2"/>
    <s v="English"/>
    <x v="0"/>
    <x v="4"/>
    <s v="Hayley Atwell"/>
    <s v="Kenneth Branagh"/>
    <n v="2000"/>
    <n v="4671"/>
    <n v="0"/>
    <n v="56000"/>
    <n v="7"/>
    <n v="343"/>
    <n v="105"/>
    <n v="201148159"/>
    <n v="95000000"/>
  </r>
  <r>
    <s v="Concussion"/>
    <n v="1"/>
    <x v="2027"/>
    <s v="Color"/>
    <x v="6"/>
    <s v="English"/>
    <x v="1"/>
    <x v="1"/>
    <s v="Will Smith"/>
    <s v="Peter Landesman"/>
    <n v="10000"/>
    <n v="13371"/>
    <n v="15"/>
    <n v="23000"/>
    <n v="7.1"/>
    <n v="219"/>
    <n v="123"/>
    <n v="34531832"/>
    <n v="35000000"/>
  </r>
  <r>
    <s v="Courage"/>
    <n v="1"/>
    <x v="2028"/>
    <s v="Color"/>
    <x v="6"/>
    <s v="English"/>
    <x v="0"/>
    <x v="4"/>
    <s v="Donny Boaz"/>
    <s v="Angelo Pizzo"/>
    <n v="2000"/>
    <n v="3384"/>
    <n v="14"/>
    <n v="0"/>
    <n v="7"/>
    <n v="27"/>
    <n v="118"/>
    <n v="2246000"/>
    <n v="20000000"/>
  </r>
  <r>
    <s v="Creative Control"/>
    <n v="1"/>
    <x v="2029"/>
    <s v="Color"/>
    <x v="2"/>
    <s v="English"/>
    <x v="0"/>
    <x v="2"/>
    <s v="Nora Zehetner"/>
    <s v="Benjamin Dickinson"/>
    <n v="446"/>
    <n v="928"/>
    <n v="4"/>
    <n v="793"/>
    <n v="5.5"/>
    <n v="36"/>
    <n v="97"/>
    <n v="62480"/>
    <n v="1000000"/>
  </r>
  <r>
    <s v="Creed"/>
    <n v="1"/>
    <x v="2030"/>
    <s v="Color"/>
    <x v="2"/>
    <s v="English"/>
    <x v="0"/>
    <x v="1"/>
    <s v="Sylvester Stallone"/>
    <s v="Ryan Coogler"/>
    <n v="13000"/>
    <n v="15106"/>
    <n v="0"/>
    <n v="70000"/>
    <n v="7.7"/>
    <n v="437"/>
    <n v="133"/>
    <n v="109712885"/>
    <n v="35000000"/>
  </r>
  <r>
    <s v="Daddy's Home"/>
    <n v="1"/>
    <x v="2031"/>
    <s v="Color"/>
    <x v="1"/>
    <s v="English"/>
    <x v="0"/>
    <x v="1"/>
    <s v="Will Ferrell"/>
    <s v="Sean Anders"/>
    <n v="8000"/>
    <n v="10886"/>
    <n v="51"/>
    <n v="13000"/>
    <n v="6.1"/>
    <n v="145"/>
    <n v="96"/>
    <n v="150315155"/>
    <n v="50000000"/>
  </r>
  <r>
    <s v="Danny Collins"/>
    <n v="1"/>
    <x v="2032"/>
    <s v="Color"/>
    <x v="1"/>
    <s v="English"/>
    <x v="0"/>
    <x v="2"/>
    <s v="Al Pacino"/>
    <s v="Dan Fogelman"/>
    <n v="14000"/>
    <n v="18712"/>
    <n v="102"/>
    <n v="0"/>
    <n v="7.1"/>
    <n v="139"/>
    <n v="106"/>
    <n v="5348317"/>
    <n v="10000000"/>
  </r>
  <r>
    <s v="Do You Believe?"/>
    <n v="1"/>
    <x v="2033"/>
    <s v="Color"/>
    <x v="2"/>
    <s v="English"/>
    <x v="0"/>
    <x v="1"/>
    <s v="Alexa PenaVega"/>
    <s v="Jon Gunn"/>
    <n v="2000"/>
    <n v="6752"/>
    <n v="16"/>
    <n v="13000"/>
    <n v="5.9"/>
    <n v="11"/>
    <n v="120"/>
    <n v="12985267"/>
    <n v="2300000"/>
  </r>
  <r>
    <s v="Dope"/>
    <n v="1"/>
    <x v="2034"/>
    <s v="Color"/>
    <x v="1"/>
    <s v="English"/>
    <x v="0"/>
    <x v="2"/>
    <s v="Kimberly Elise"/>
    <s v="Rick Famuyiwa"/>
    <n v="637"/>
    <n v="1342"/>
    <n v="44"/>
    <n v="23000"/>
    <n v="7.3"/>
    <n v="180"/>
    <n v="103"/>
    <n v="17474107"/>
    <n v="7000000"/>
  </r>
  <r>
    <s v="Dragon Blade"/>
    <n v="1"/>
    <x v="2035"/>
    <s v="Color"/>
    <x v="5"/>
    <s v="Mandarin"/>
    <x v="19"/>
    <x v="2"/>
    <s v="Si Won Choi"/>
    <s v="Daniel Lee"/>
    <n v="21"/>
    <n v="58"/>
    <n v="10"/>
    <n v="0"/>
    <n v="6.1"/>
    <n v="68"/>
    <n v="103"/>
    <n v="72413"/>
    <n v="65000000"/>
  </r>
  <r>
    <s v="Everest"/>
    <n v="1"/>
    <x v="2036"/>
    <s v="Color"/>
    <x v="0"/>
    <s v="English"/>
    <x v="1"/>
    <x v="1"/>
    <s v="Michael Kelly"/>
    <s v="Baltasar KormÃ¡kur"/>
    <n v="963"/>
    <n v="2131"/>
    <n v="175"/>
    <n v="40000"/>
    <n v="7.1"/>
    <n v="361"/>
    <n v="121"/>
    <n v="43247140"/>
    <n v="55000000"/>
  </r>
  <r>
    <s v="Ex Machina"/>
    <n v="1"/>
    <x v="2037"/>
    <s v="Black and White"/>
    <x v="2"/>
    <s v="English"/>
    <x v="1"/>
    <x v="2"/>
    <s v="Elina Alminas"/>
    <s v="Alex Garland"/>
    <n v="149"/>
    <n v="430"/>
    <n v="232"/>
    <n v="109000"/>
    <n v="7.7"/>
    <n v="489"/>
    <n v="108"/>
    <n v="25440971"/>
    <n v="15000000"/>
  </r>
  <r>
    <s v="Fantastic Four"/>
    <n v="1"/>
    <x v="2038"/>
    <s v="Color"/>
    <x v="5"/>
    <s v="English"/>
    <x v="0"/>
    <x v="1"/>
    <s v="Tim Blake Nelson"/>
    <s v="Josh Trank"/>
    <n v="596"/>
    <n v="1261"/>
    <n v="128"/>
    <n v="41000"/>
    <n v="4.3"/>
    <n v="369"/>
    <n v="100"/>
    <n v="56114221"/>
    <n v="120000000"/>
  </r>
  <r>
    <s v="Fifty Shades of Grey"/>
    <n v="1"/>
    <x v="2039"/>
    <s v="Color"/>
    <x v="2"/>
    <s v="English"/>
    <x v="0"/>
    <x v="2"/>
    <s v="Jennifer Ehle"/>
    <s v="Sam Taylor-Johnson"/>
    <n v="1000"/>
    <n v="4585"/>
    <n v="456"/>
    <n v="101000"/>
    <n v="4.0999999999999996"/>
    <n v="362"/>
    <n v="129"/>
    <n v="166147885"/>
    <n v="40000000"/>
  </r>
  <r>
    <s v="Focus"/>
    <n v="1"/>
    <x v="2040"/>
    <s v="Color"/>
    <x v="1"/>
    <s v="English"/>
    <x v="0"/>
    <x v="2"/>
    <s v="Will Smith"/>
    <s v="Glenn Ficarra"/>
    <n v="10000"/>
    <n v="11943"/>
    <n v="43"/>
    <n v="23000"/>
    <n v="6.6"/>
    <n v="279"/>
    <n v="105"/>
    <n v="53846915"/>
    <n v="50100000"/>
  </r>
  <r>
    <s v="Freeheld"/>
    <n v="1"/>
    <x v="2041"/>
    <s v="Color"/>
    <x v="6"/>
    <s v="English"/>
    <x v="0"/>
    <x v="1"/>
    <s v="Steve Carell"/>
    <s v="Peter Sollett"/>
    <n v="7000"/>
    <n v="9660"/>
    <n v="6"/>
    <n v="0"/>
    <n v="6.5"/>
    <n v="133"/>
    <n v="103"/>
    <n v="532988"/>
    <n v="7000000"/>
  </r>
  <r>
    <s v="Furious 7"/>
    <n v="1"/>
    <x v="2026"/>
    <s v="Color"/>
    <x v="5"/>
    <s v="English"/>
    <x v="0"/>
    <x v="1"/>
    <s v="Jason Statham"/>
    <s v="James Wan"/>
    <n v="26000"/>
    <n v="79150"/>
    <n v="0"/>
    <n v="94000"/>
    <n v="7.2"/>
    <n v="424"/>
    <n v="140"/>
    <n v="350034110"/>
    <n v="190000000"/>
  </r>
  <r>
    <s v="Get Hard"/>
    <n v="1"/>
    <x v="2022"/>
    <s v="Color"/>
    <x v="1"/>
    <s v="English"/>
    <x v="0"/>
    <x v="2"/>
    <s v="Will Ferrell"/>
    <s v="Etan Cohen"/>
    <n v="8000"/>
    <n v="12556"/>
    <n v="164"/>
    <n v="14000"/>
    <n v="6"/>
    <n v="173"/>
    <n v="107"/>
    <n v="90353764"/>
    <n v="40000000"/>
  </r>
  <r>
    <s v="Goosebumps"/>
    <n v="1"/>
    <x v="2042"/>
    <s v="Color"/>
    <x v="0"/>
    <s v="English"/>
    <x v="0"/>
    <x v="4"/>
    <s v="Odeya Rush"/>
    <s v="Rob Letterman"/>
    <n v="2000"/>
    <n v="5497"/>
    <n v="11"/>
    <n v="35000"/>
    <n v="6.4"/>
    <n v="218"/>
    <n v="103"/>
    <n v="80021740"/>
    <n v="58000000"/>
  </r>
  <r>
    <s v="Green Room"/>
    <n v="1"/>
    <x v="2043"/>
    <s v="Color"/>
    <x v="3"/>
    <s v="English"/>
    <x v="0"/>
    <x v="2"/>
    <s v="Alia Shawkat"/>
    <s v="Jeremy Saulnier"/>
    <n v="727"/>
    <n v="1836"/>
    <n v="57"/>
    <n v="10000"/>
    <n v="7.1"/>
    <n v="322"/>
    <n v="95"/>
    <n v="3219029"/>
    <n v="5000000"/>
  </r>
  <r>
    <s v="Home"/>
    <n v="1"/>
    <x v="2044"/>
    <s v="Color"/>
    <x v="0"/>
    <s v="English"/>
    <x v="0"/>
    <x v="4"/>
    <s v="Jim Parsons"/>
    <s v="Tim Johnson"/>
    <n v="17000"/>
    <n v="17883"/>
    <n v="12"/>
    <n v="26000"/>
    <n v="6.7"/>
    <n v="165"/>
    <n v="94"/>
    <n v="177343675"/>
    <n v="135000000"/>
  </r>
  <r>
    <s v="Hot Pursuit"/>
    <n v="1"/>
    <x v="2045"/>
    <s v="Color"/>
    <x v="5"/>
    <s v="English"/>
    <x v="0"/>
    <x v="1"/>
    <s v="Jim Gaffigan"/>
    <s v="Anne Fletcher"/>
    <n v="472"/>
    <n v="1679"/>
    <n v="98"/>
    <n v="0"/>
    <n v="5.0999999999999996"/>
    <n v="155"/>
    <n v="87"/>
    <n v="34507079"/>
    <n v="35000000"/>
  </r>
  <r>
    <s v="Hot Tub Time Machine 2"/>
    <n v="1"/>
    <x v="2046"/>
    <s v="Color"/>
    <x v="1"/>
    <s v="English"/>
    <x v="0"/>
    <x v="2"/>
    <s v="Adam Scott"/>
    <s v="Steve Pink"/>
    <n v="3000"/>
    <n v="4702"/>
    <n v="38"/>
    <n v="0"/>
    <n v="5.0999999999999996"/>
    <n v="107"/>
    <n v="99"/>
    <n v="12282677"/>
    <n v="14000000"/>
  </r>
  <r>
    <s v="Hotel Transylvania 2"/>
    <n v="1"/>
    <x v="2047"/>
    <s v="Color"/>
    <x v="8"/>
    <s v="English"/>
    <x v="0"/>
    <x v="4"/>
    <s v="Steve Buscemi"/>
    <s v="Genndy Tartakovsky"/>
    <n v="12000"/>
    <n v="26839"/>
    <n v="266"/>
    <n v="16000"/>
    <n v="6.7"/>
    <n v="152"/>
    <n v="89"/>
    <n v="169692572"/>
    <n v="80000000"/>
  </r>
  <r>
    <s v="In the Heart of the Sea"/>
    <n v="1"/>
    <x v="2048"/>
    <s v="Color"/>
    <x v="5"/>
    <s v="English"/>
    <x v="0"/>
    <x v="1"/>
    <s v="Chris Hemsworth"/>
    <s v="Ron Howard"/>
    <n v="26000"/>
    <n v="28328"/>
    <n v="2000"/>
    <n v="27000"/>
    <n v="7"/>
    <n v="289"/>
    <n v="122"/>
    <n v="24985612"/>
    <n v="100000000"/>
  </r>
  <r>
    <s v="Inside Out"/>
    <n v="1"/>
    <x v="2049"/>
    <s v="Color"/>
    <x v="0"/>
    <s v="English"/>
    <x v="0"/>
    <x v="4"/>
    <s v="Amy Poehler"/>
    <s v="Pete Docter"/>
    <n v="1000"/>
    <n v="2944"/>
    <n v="0"/>
    <n v="118000"/>
    <n v="8.3000000000000007"/>
    <n v="536"/>
    <n v="95"/>
    <n v="356454367"/>
    <n v="175000000"/>
  </r>
  <r>
    <s v="Insidious: Chapter 3"/>
    <n v="1"/>
    <x v="2050"/>
    <s v="Color"/>
    <x v="10"/>
    <s v="English"/>
    <x v="12"/>
    <x v="1"/>
    <s v="Lin Shaye"/>
    <s v="Leigh Whannell"/>
    <n v="852"/>
    <n v="2426"/>
    <n v="482"/>
    <n v="29000"/>
    <n v="6.1"/>
    <n v="242"/>
    <n v="97"/>
    <n v="52200504"/>
    <n v="10000000"/>
  </r>
  <r>
    <s v="Insurgent"/>
    <n v="1"/>
    <x v="2045"/>
    <s v="Color"/>
    <x v="0"/>
    <s v="English"/>
    <x v="0"/>
    <x v="1"/>
    <s v="Kate Winslet"/>
    <s v="Robert Schwentke"/>
    <n v="14000"/>
    <n v="22622"/>
    <n v="124"/>
    <n v="27000"/>
    <n v="6.3"/>
    <n v="263"/>
    <n v="119"/>
    <n v="129995817"/>
    <n v="110000000"/>
  </r>
  <r>
    <s v="Ip Man 3"/>
    <n v="1"/>
    <x v="2007"/>
    <s v="Color"/>
    <x v="5"/>
    <s v="Cantonese"/>
    <x v="13"/>
    <x v="1"/>
    <s v="Mike Tyson"/>
    <s v="Wilson Yip"/>
    <n v="461"/>
    <n v="615"/>
    <n v="25"/>
    <n v="12000"/>
    <n v="7.2"/>
    <n v="78"/>
    <n v="105"/>
    <n v="2126511"/>
    <n v="36000000"/>
  </r>
  <r>
    <s v="Joy"/>
    <n v="1"/>
    <x v="2051"/>
    <s v="Color"/>
    <x v="6"/>
    <s v="English"/>
    <x v="0"/>
    <x v="1"/>
    <s v="Jennifer Lawrence"/>
    <s v="David O. Russell"/>
    <n v="34000"/>
    <n v="75793"/>
    <n v="737"/>
    <n v="24000"/>
    <n v="6.6"/>
    <n v="315"/>
    <n v="124"/>
    <n v="56443482"/>
    <n v="60000000"/>
  </r>
  <r>
    <s v="Jupiter Ascending"/>
    <n v="1"/>
    <x v="2052"/>
    <s v="Color"/>
    <x v="5"/>
    <s v="English"/>
    <x v="0"/>
    <x v="1"/>
    <s v="Channing Tatum"/>
    <s v="Lana Wachowski"/>
    <n v="17000"/>
    <n v="47334"/>
    <n v="0"/>
    <n v="44000"/>
    <n v="5.4"/>
    <n v="384"/>
    <n v="127"/>
    <n v="47375327"/>
    <n v="176000000"/>
  </r>
  <r>
    <s v="Jurassic World"/>
    <n v="1"/>
    <x v="2053"/>
    <s v="Color"/>
    <x v="5"/>
    <s v="English"/>
    <x v="0"/>
    <x v="1"/>
    <s v="Bryce Dallas Howard"/>
    <s v="Colin Trevorrow"/>
    <n v="3000"/>
    <n v="8458"/>
    <n v="365"/>
    <n v="150000"/>
    <n v="7"/>
    <n v="644"/>
    <n v="124"/>
    <n v="652177271"/>
    <n v="150000000"/>
  </r>
  <r>
    <s v="Krampus"/>
    <n v="1"/>
    <x v="2054"/>
    <s v="Color"/>
    <x v="1"/>
    <s v="English"/>
    <x v="0"/>
    <x v="1"/>
    <s v="Adam Scott"/>
    <s v="Michael Dougherty"/>
    <n v="3000"/>
    <n v="4567"/>
    <n v="66"/>
    <n v="27000"/>
    <n v="6.2"/>
    <n v="198"/>
    <n v="98"/>
    <n v="42592530"/>
    <n v="15000000"/>
  </r>
  <r>
    <s v="Legend"/>
    <n v="1"/>
    <x v="2055"/>
    <s v="Color"/>
    <x v="6"/>
    <s v="English"/>
    <x v="1"/>
    <x v="2"/>
    <s v="Tom Hardy"/>
    <s v="Brian Helgeland"/>
    <n v="27000"/>
    <n v="27659"/>
    <n v="241"/>
    <n v="43000"/>
    <n v="7"/>
    <n v="260"/>
    <n v="132"/>
    <n v="1865774"/>
    <n v="30000000"/>
  </r>
  <r>
    <s v="Little Boy"/>
    <n v="1"/>
    <x v="2056"/>
    <s v="Color"/>
    <x v="2"/>
    <s v="English"/>
    <x v="2"/>
    <x v="1"/>
    <s v="Tom Wilkinson"/>
    <s v="Alejandro Monteverde"/>
    <n v="1000"/>
    <n v="5705"/>
    <n v="38"/>
    <n v="15000"/>
    <n v="7.4"/>
    <n v="45"/>
    <n v="106"/>
    <n v="6420319"/>
    <n v="20000000"/>
  </r>
  <r>
    <s v="Love the Coopers"/>
    <n v="1"/>
    <x v="2019"/>
    <s v="Color"/>
    <x v="1"/>
    <s v="English"/>
    <x v="0"/>
    <x v="1"/>
    <s v="Olivia Wilde"/>
    <s v="Jessie Nelson"/>
    <n v="10000"/>
    <n v="10691"/>
    <n v="24"/>
    <n v="0"/>
    <n v="5.7"/>
    <n v="97"/>
    <n v="107"/>
    <n v="26284475"/>
    <n v="17000000"/>
  </r>
  <r>
    <s v="Mad Max: Fury Road"/>
    <n v="1"/>
    <x v="2057"/>
    <s v="Color"/>
    <x v="5"/>
    <s v="English"/>
    <x v="9"/>
    <x v="2"/>
    <s v="Tom Hardy"/>
    <s v="George Miller"/>
    <n v="27000"/>
    <n v="40025"/>
    <n v="750"/>
    <n v="191000"/>
    <n v="8.1"/>
    <n v="739"/>
    <n v="120"/>
    <n v="153629485"/>
    <n v="150000000"/>
  </r>
  <r>
    <s v="Maggie"/>
    <n v="1"/>
    <x v="2058"/>
    <s v="Color"/>
    <x v="2"/>
    <s v="English"/>
    <x v="0"/>
    <x v="1"/>
    <s v="Joely Richardson"/>
    <s v="Henry Hobson"/>
    <n v="584"/>
    <n v="1885"/>
    <n v="9"/>
    <n v="22000"/>
    <n v="5.6"/>
    <n v="256"/>
    <n v="95"/>
    <n v="131175"/>
    <n v="8500000"/>
  </r>
  <r>
    <s v="Magic Mike XXL"/>
    <n v="1"/>
    <x v="2059"/>
    <s v="Color"/>
    <x v="1"/>
    <s v="English"/>
    <x v="0"/>
    <x v="2"/>
    <s v="Matt Bomer"/>
    <s v="Gregory Jacobs"/>
    <n v="20000"/>
    <n v="38963"/>
    <n v="13"/>
    <n v="41000"/>
    <n v="5.7"/>
    <n v="222"/>
    <n v="115"/>
    <n v="66009973"/>
    <n v="14800000"/>
  </r>
  <r>
    <s v="Max"/>
    <n v="1"/>
    <x v="2060"/>
    <s v="Color"/>
    <x v="0"/>
    <s v="English"/>
    <x v="0"/>
    <x v="4"/>
    <s v="Jay Hernandez"/>
    <s v="Boaz Yakin"/>
    <n v="1000"/>
    <n v="2851"/>
    <n v="132"/>
    <n v="33000"/>
    <n v="6.8"/>
    <n v="61"/>
    <n v="111"/>
    <n v="42652003"/>
    <n v="20000000"/>
  </r>
  <r>
    <s v="McFarland, USA"/>
    <n v="1"/>
    <x v="2061"/>
    <s v="Color"/>
    <x v="6"/>
    <s v="English"/>
    <x v="0"/>
    <x v="4"/>
    <s v="Morgan Saylor"/>
    <s v="Niki Caro"/>
    <n v="427"/>
    <n v="952"/>
    <n v="51"/>
    <n v="21000"/>
    <n v="7.4"/>
    <n v="113"/>
    <n v="129"/>
    <n v="44469602"/>
    <n v="17000000"/>
  </r>
  <r>
    <s v="Mi America"/>
    <n v="1"/>
    <x v="2062"/>
    <s v="Color"/>
    <x v="3"/>
    <s v="English"/>
    <x v="0"/>
    <x v="2"/>
    <s v="Michael Derek"/>
    <s v="Robert Fontaine"/>
    <n v="128"/>
    <n v="214"/>
    <n v="7"/>
    <n v="305"/>
    <n v="7.2"/>
    <n v="4"/>
    <n v="125"/>
    <n v="3330"/>
    <n v="2100000"/>
  </r>
  <r>
    <s v="Minions"/>
    <n v="1"/>
    <x v="2063"/>
    <s v="Color"/>
    <x v="5"/>
    <s v="English"/>
    <x v="0"/>
    <x v="4"/>
    <s v="Steve Carell"/>
    <s v="Kyle Balda"/>
    <n v="7000"/>
    <n v="13616"/>
    <n v="22"/>
    <n v="70000"/>
    <n v="6.4"/>
    <n v="308"/>
    <n v="91"/>
    <n v="336029560"/>
    <n v="74000000"/>
  </r>
  <r>
    <s v="Mission: Impossible - Rogue Nation"/>
    <n v="1"/>
    <x v="2064"/>
    <s v="Color"/>
    <x v="5"/>
    <s v="English"/>
    <x v="19"/>
    <x v="1"/>
    <s v="Tom Cruise"/>
    <s v="Christopher McQuarrie"/>
    <n v="10000"/>
    <n v="21840"/>
    <n v="188"/>
    <n v="47000"/>
    <n v="7.4"/>
    <n v="465"/>
    <n v="131"/>
    <n v="195000874"/>
    <n v="150000000"/>
  </r>
  <r>
    <s v="Mortdecai"/>
    <n v="1"/>
    <x v="2039"/>
    <s v="Color"/>
    <x v="5"/>
    <s v="English"/>
    <x v="1"/>
    <x v="2"/>
    <s v="Johnny Depp"/>
    <s v="David Koepp"/>
    <n v="40000"/>
    <n v="42683"/>
    <n v="192"/>
    <n v="12000"/>
    <n v="5.5"/>
    <n v="181"/>
    <n v="107"/>
    <n v="7605668"/>
    <n v="60000000"/>
  </r>
  <r>
    <s v="No Escape"/>
    <n v="1"/>
    <x v="2065"/>
    <s v="Color"/>
    <x v="5"/>
    <s v="English"/>
    <x v="0"/>
    <x v="2"/>
    <s v="Sterling Jerins"/>
    <s v="John Erick Dowdle"/>
    <n v="155"/>
    <n v="259"/>
    <n v="66"/>
    <n v="16000"/>
    <n v="6.8"/>
    <n v="203"/>
    <n v="103"/>
    <n v="27285953"/>
    <n v="5000000"/>
  </r>
  <r>
    <s v="Our Brand Is Crisis"/>
    <n v="1"/>
    <x v="2066"/>
    <s v="Color"/>
    <x v="1"/>
    <s v="English"/>
    <x v="0"/>
    <x v="2"/>
    <s v="Dominic Flores"/>
    <s v="David Gordon Green"/>
    <n v="1000"/>
    <n v="3944"/>
    <n v="234"/>
    <n v="0"/>
    <n v="6.1"/>
    <n v="125"/>
    <n v="107"/>
    <n v="6998324"/>
    <n v="28000000"/>
  </r>
  <r>
    <s v="Pan"/>
    <n v="1"/>
    <x v="2014"/>
    <s v="Color"/>
    <x v="0"/>
    <s v="English"/>
    <x v="0"/>
    <x v="4"/>
    <s v="Hugh Jackman"/>
    <s v="Joe Wright"/>
    <n v="20000"/>
    <n v="21393"/>
    <n v="456"/>
    <n v="24000"/>
    <n v="5.8"/>
    <n v="256"/>
    <n v="111"/>
    <n v="34964818"/>
    <n v="150000000"/>
  </r>
  <r>
    <s v="Paper Towns"/>
    <n v="1"/>
    <x v="2067"/>
    <s v="Color"/>
    <x v="2"/>
    <s v="English"/>
    <x v="0"/>
    <x v="1"/>
    <s v="Nat Wolff"/>
    <s v="Jake Schreier"/>
    <n v="733"/>
    <n v="2753"/>
    <n v="14"/>
    <n v="0"/>
    <n v="6.4"/>
    <n v="191"/>
    <n v="109"/>
    <n v="31990064"/>
    <n v="12000000"/>
  </r>
  <r>
    <s v="Paul Blart: Mall Cop 2"/>
    <n v="1"/>
    <x v="2068"/>
    <s v="Color"/>
    <x v="5"/>
    <s v="English"/>
    <x v="0"/>
    <x v="4"/>
    <s v="D.B. Woodside"/>
    <s v="Andy Fickman"/>
    <n v="598"/>
    <n v="3552"/>
    <n v="99"/>
    <n v="8000"/>
    <n v="4.4000000000000004"/>
    <n v="76"/>
    <n v="94"/>
    <n v="71038190"/>
    <n v="30000000"/>
  </r>
  <r>
    <s v="Pitch Perfect 2"/>
    <n v="1"/>
    <x v="2069"/>
    <s v="Color"/>
    <x v="1"/>
    <s v="English"/>
    <x v="0"/>
    <x v="1"/>
    <s v="Anna Kendrick"/>
    <s v="Elizabeth Banks"/>
    <n v="10000"/>
    <n v="13159"/>
    <n v="0"/>
    <n v="40000"/>
    <n v="6.5"/>
    <n v="221"/>
    <n v="115"/>
    <n v="183436380"/>
    <n v="29000000"/>
  </r>
  <r>
    <s v="Pixels"/>
    <n v="1"/>
    <x v="2019"/>
    <s v="Color"/>
    <x v="5"/>
    <s v="English"/>
    <x v="0"/>
    <x v="1"/>
    <s v="Peter Dinklage"/>
    <s v="Chris Columbus"/>
    <n v="22000"/>
    <n v="35367"/>
    <n v="0"/>
    <n v="39000"/>
    <n v="5.6"/>
    <n v="253"/>
    <n v="106"/>
    <n v="78747585"/>
    <n v="88000000"/>
  </r>
  <r>
    <s v="Point Break"/>
    <n v="1"/>
    <x v="2070"/>
    <s v="Color"/>
    <x v="5"/>
    <s v="English"/>
    <x v="0"/>
    <x v="1"/>
    <s v="Ray Winstone"/>
    <s v="Ericson Core"/>
    <n v="1000"/>
    <n v="3962"/>
    <n v="19"/>
    <n v="37000"/>
    <n v="5.3"/>
    <n v="163"/>
    <n v="114"/>
    <n v="28772222"/>
    <n v="105000000"/>
  </r>
  <r>
    <s v="Project Almanac"/>
    <n v="1"/>
    <x v="2018"/>
    <s v="Color"/>
    <x v="12"/>
    <s v="English"/>
    <x v="0"/>
    <x v="1"/>
    <s v="Gary Weeks"/>
    <s v="Dean Israelite"/>
    <n v="452"/>
    <n v="1819"/>
    <n v="16"/>
    <n v="0"/>
    <n v="6.4"/>
    <n v="177"/>
    <n v="106"/>
    <n v="22331028"/>
    <n v="12000000"/>
  </r>
  <r>
    <s v="Road Hard"/>
    <n v="1"/>
    <x v="2071"/>
    <s v="Color"/>
    <x v="1"/>
    <s v="English"/>
    <x v="0"/>
    <x v="3"/>
    <s v="Jay Mohr"/>
    <s v="Adam Carolla"/>
    <n v="563"/>
    <n v="2628"/>
    <n v="102"/>
    <n v="212"/>
    <n v="6.1"/>
    <n v="14"/>
    <n v="98"/>
    <n v="105943"/>
    <n v="1500000"/>
  </r>
  <r>
    <s v="Room"/>
    <n v="1"/>
    <x v="2061"/>
    <s v="Color"/>
    <x v="2"/>
    <s v="English"/>
    <x v="24"/>
    <x v="2"/>
    <s v="Joan Allen"/>
    <s v="Lenny Abrahamson"/>
    <n v="805"/>
    <n v="2499"/>
    <n v="412"/>
    <n v="72000"/>
    <n v="8.3000000000000007"/>
    <n v="421"/>
    <n v="118"/>
    <n v="14677654"/>
    <n v="13000000"/>
  </r>
  <r>
    <s v="Run All Night"/>
    <n v="1"/>
    <x v="2072"/>
    <s v="Color"/>
    <x v="5"/>
    <s v="English"/>
    <x v="0"/>
    <x v="2"/>
    <s v="Liam Neeson"/>
    <s v="Jaume Collet-Serra"/>
    <n v="14000"/>
    <n v="16992"/>
    <n v="174"/>
    <n v="15000"/>
    <n v="6.6"/>
    <n v="236"/>
    <n v="114"/>
    <n v="26442251"/>
    <n v="50000000"/>
  </r>
  <r>
    <s v="San Andreas"/>
    <n v="1"/>
    <x v="2073"/>
    <s v="Color"/>
    <x v="5"/>
    <s v="English"/>
    <x v="0"/>
    <x v="1"/>
    <s v="Dwayne Johnson"/>
    <s v="Brad Peyton"/>
    <n v="12000"/>
    <n v="16718"/>
    <n v="62"/>
    <n v="52000"/>
    <n v="6.1"/>
    <n v="358"/>
    <n v="114"/>
    <n v="155181732"/>
    <n v="110000000"/>
  </r>
  <r>
    <s v="Self/less"/>
    <n v="1"/>
    <x v="2074"/>
    <s v="Color"/>
    <x v="5"/>
    <s v="English"/>
    <x v="0"/>
    <x v="1"/>
    <s v="Ryan Reynolds"/>
    <s v="Tarsem Singh"/>
    <n v="16000"/>
    <n v="17847"/>
    <n v="763"/>
    <n v="11000"/>
    <n v="6.5"/>
    <n v="178"/>
    <n v="117"/>
    <n v="12276810"/>
    <n v="26000000"/>
  </r>
  <r>
    <s v="Sicario"/>
    <n v="1"/>
    <x v="2075"/>
    <s v="Color"/>
    <x v="5"/>
    <s v="English"/>
    <x v="0"/>
    <x v="2"/>
    <s v="Edgar Arreola"/>
    <s v="Denis Villeneuve"/>
    <n v="455"/>
    <n v="1467"/>
    <n v="777"/>
    <n v="59000"/>
    <n v="7.6"/>
    <n v="478"/>
    <n v="121"/>
    <n v="46875468"/>
    <n v="30000000"/>
  </r>
  <r>
    <s v="Sinister 2"/>
    <n v="1"/>
    <x v="2076"/>
    <s v="Color"/>
    <x v="4"/>
    <s v="English"/>
    <x v="0"/>
    <x v="2"/>
    <s v="Laila Haley"/>
    <s v="CiarÃ¡n Foy"/>
    <n v="1000"/>
    <n v="2403"/>
    <n v="11"/>
    <n v="13000"/>
    <n v="5.2"/>
    <n v="189"/>
    <n v="97"/>
    <n v="27736779"/>
    <n v="10000000"/>
  </r>
  <r>
    <s v="Southpaw"/>
    <n v="1"/>
    <x v="2077"/>
    <s v="Color"/>
    <x v="2"/>
    <s v="English"/>
    <x v="0"/>
    <x v="2"/>
    <s v="Jake Gyllenhaal"/>
    <s v="Antoine Fuqua"/>
    <n v="15000"/>
    <n v="16881"/>
    <n v="845"/>
    <n v="44000"/>
    <n v="7.5"/>
    <n v="305"/>
    <n v="124"/>
    <n v="52418902"/>
    <n v="30000000"/>
  </r>
  <r>
    <s v="Spectre"/>
    <n v="1"/>
    <x v="2019"/>
    <s v="Color"/>
    <x v="5"/>
    <s v="English"/>
    <x v="1"/>
    <x v="1"/>
    <s v="Christoph Waltz"/>
    <s v="Sam Mendes"/>
    <n v="11000"/>
    <n v="11700"/>
    <n v="0"/>
    <n v="85000"/>
    <n v="6.8"/>
    <n v="602"/>
    <n v="148"/>
    <n v="200074175"/>
    <n v="245000000"/>
  </r>
  <r>
    <s v="Spotlight"/>
    <n v="1"/>
    <x v="2078"/>
    <s v="Color"/>
    <x v="6"/>
    <s v="English"/>
    <x v="0"/>
    <x v="2"/>
    <s v="Billy Crudup"/>
    <s v="Tom McCarthy"/>
    <n v="745"/>
    <n v="1058"/>
    <n v="310"/>
    <n v="80000"/>
    <n v="8.1"/>
    <n v="474"/>
    <n v="128"/>
    <n v="44988180"/>
    <n v="20000000"/>
  </r>
  <r>
    <s v="Steve Jobs"/>
    <n v="1"/>
    <x v="2022"/>
    <s v="Color"/>
    <x v="6"/>
    <s v="English"/>
    <x v="1"/>
    <x v="2"/>
    <s v="Kate Winslet"/>
    <s v="Danny Boyle"/>
    <n v="14000"/>
    <n v="28933"/>
    <n v="0"/>
    <n v="23000"/>
    <n v="7.2"/>
    <n v="412"/>
    <n v="122"/>
    <n v="17750583"/>
    <n v="30000000"/>
  </r>
  <r>
    <s v="Stonewall"/>
    <n v="1"/>
    <x v="2079"/>
    <s v="Color"/>
    <x v="2"/>
    <s v="English"/>
    <x v="0"/>
    <x v="2"/>
    <s v="Jeremy Irvine"/>
    <s v="Roland Emmerich"/>
    <n v="25000"/>
    <n v="26176"/>
    <n v="776"/>
    <n v="0"/>
    <n v="4.5"/>
    <n v="74"/>
    <n v="129"/>
    <n v="186354"/>
    <n v="13500000"/>
  </r>
  <r>
    <s v="Straight Outta Compton"/>
    <n v="1"/>
    <x v="2080"/>
    <s v="Color"/>
    <x v="6"/>
    <s v="English"/>
    <x v="0"/>
    <x v="2"/>
    <s v="Aldis Hodge"/>
    <s v="F. Gary Gray"/>
    <n v="559"/>
    <n v="2702"/>
    <n v="473"/>
    <n v="76000"/>
    <n v="7.9"/>
    <n v="349"/>
    <n v="167"/>
    <n v="161029270"/>
    <n v="28000000"/>
  </r>
  <r>
    <s v="Ted 2"/>
    <n v="1"/>
    <x v="2081"/>
    <s v="Color"/>
    <x v="1"/>
    <s v="English"/>
    <x v="0"/>
    <x v="2"/>
    <s v="Liam Neeson"/>
    <s v="Seth MacFarlane"/>
    <n v="14000"/>
    <n v="30010"/>
    <n v="3000"/>
    <n v="30000"/>
    <n v="6.4"/>
    <n v="280"/>
    <n v="125"/>
    <n v="81257500"/>
    <n v="68000000"/>
  </r>
  <r>
    <s v="Terminator Genisys"/>
    <n v="1"/>
    <x v="2082"/>
    <s v="Color"/>
    <x v="5"/>
    <s v="English"/>
    <x v="0"/>
    <x v="1"/>
    <s v="J.K. Simmons"/>
    <s v="Alan Taylor"/>
    <n v="24000"/>
    <n v="38873"/>
    <n v="230"/>
    <n v="82000"/>
    <n v="6.6"/>
    <n v="474"/>
    <n v="126"/>
    <n v="89732035"/>
    <n v="155000000"/>
  </r>
  <r>
    <s v="The 33"/>
    <n v="1"/>
    <x v="2083"/>
    <s v="Color"/>
    <x v="6"/>
    <s v="English"/>
    <x v="42"/>
    <x v="1"/>
    <s v="Marco TreviÃ±o"/>
    <s v="Patricia Riggen"/>
    <n v="562"/>
    <n v="2230"/>
    <n v="36"/>
    <n v="0"/>
    <n v="6.9"/>
    <n v="120"/>
    <n v="127"/>
    <n v="12188642"/>
    <n v="26000000"/>
  </r>
  <r>
    <s v="The Age of Adaline"/>
    <n v="1"/>
    <x v="2084"/>
    <s v="Color"/>
    <x v="2"/>
    <s v="English"/>
    <x v="0"/>
    <x v="1"/>
    <s v="Harrison Ford"/>
    <s v="Lee Toland Krieger"/>
    <n v="11000"/>
    <n v="15327"/>
    <n v="43"/>
    <n v="34000"/>
    <n v="7.2"/>
    <n v="214"/>
    <n v="112"/>
    <n v="42478175"/>
    <n v="25000000"/>
  </r>
  <r>
    <s v="The Assassin"/>
    <n v="1"/>
    <x v="2085"/>
    <s v="Color"/>
    <x v="5"/>
    <s v="Mandarin"/>
    <x v="5"/>
    <x v="6"/>
    <s v="Qi Shu"/>
    <s v="Hsiao-Hsien Hou"/>
    <n v="1000"/>
    <n v="1172"/>
    <n v="141"/>
    <n v="0"/>
    <n v="6.4"/>
    <n v="205"/>
    <n v="105"/>
    <n v="613556"/>
    <n v="15000000"/>
  </r>
  <r>
    <s v="The Big Short"/>
    <n v="1"/>
    <x v="2086"/>
    <s v="Color"/>
    <x v="6"/>
    <s v="English"/>
    <x v="0"/>
    <x v="2"/>
    <s v="Ryan Gosling"/>
    <s v="Adam McKay"/>
    <n v="33000"/>
    <n v="57308"/>
    <n v="285"/>
    <n v="99000"/>
    <n v="7.8"/>
    <n v="426"/>
    <n v="130"/>
    <n v="70235322"/>
    <n v="28000000"/>
  </r>
  <r>
    <s v="The Boy Next Door"/>
    <n v="1"/>
    <x v="2087"/>
    <s v="Color"/>
    <x v="7"/>
    <s v="English"/>
    <x v="0"/>
    <x v="2"/>
    <s v="Ryan Guzman"/>
    <s v="Rob Cohen"/>
    <n v="3000"/>
    <n v="4807"/>
    <n v="357"/>
    <n v="8000"/>
    <n v="4.5999999999999996"/>
    <n v="149"/>
    <n v="91"/>
    <n v="35385560"/>
    <n v="4000000"/>
  </r>
  <r>
    <s v="The Diary of a Teenage Girl"/>
    <n v="1"/>
    <x v="2088"/>
    <s v="Color"/>
    <x v="2"/>
    <s v="English"/>
    <x v="0"/>
    <x v="2"/>
    <s v="Alexander SkarsgÃ¥rd"/>
    <s v="Marielle Heller"/>
    <n v="10000"/>
    <n v="11184"/>
    <n v="22"/>
    <n v="0"/>
    <n v="6.9"/>
    <n v="168"/>
    <n v="102"/>
    <n v="1477002"/>
    <n v="2000000"/>
  </r>
  <r>
    <s v="The DUFF"/>
    <n v="1"/>
    <x v="2089"/>
    <s v="Color"/>
    <x v="1"/>
    <s v="English"/>
    <x v="0"/>
    <x v="1"/>
    <s v="Bella Thorne"/>
    <s v="Ari Sandel"/>
    <n v="35000"/>
    <n v="36892"/>
    <n v="17"/>
    <n v="8000"/>
    <n v="6.5"/>
    <n v="132"/>
    <n v="101"/>
    <n v="34017854"/>
    <n v="8500000"/>
  </r>
  <r>
    <s v="The Gallows"/>
    <n v="1"/>
    <x v="2090"/>
    <s v="Color"/>
    <x v="4"/>
    <s v="English"/>
    <x v="0"/>
    <x v="2"/>
    <s v="Pfeifer Brown"/>
    <s v="Travis Cluff"/>
    <n v="220"/>
    <n v="276"/>
    <n v="3"/>
    <n v="0"/>
    <n v="4.2"/>
    <n v="159"/>
    <n v="81"/>
    <n v="22757819"/>
    <n v="100000"/>
  </r>
  <r>
    <s v="The Gift"/>
    <n v="1"/>
    <x v="2091"/>
    <s v="Color"/>
    <x v="7"/>
    <s v="English"/>
    <x v="0"/>
    <x v="2"/>
    <s v="Busy Philipps"/>
    <s v="Joel Edgerton"/>
    <n v="1000"/>
    <n v="3215"/>
    <n v="0"/>
    <n v="15000"/>
    <n v="7.1"/>
    <n v="297"/>
    <n v="108"/>
    <n v="43771291"/>
    <n v="5000000"/>
  </r>
  <r>
    <s v="The Gunman"/>
    <n v="1"/>
    <x v="2092"/>
    <s v="Color"/>
    <x v="5"/>
    <s v="English"/>
    <x v="0"/>
    <x v="2"/>
    <s v="Ray Winstone"/>
    <s v="Pierre Morel"/>
    <n v="1000"/>
    <n v="1686"/>
    <n v="180"/>
    <n v="0"/>
    <n v="5.8"/>
    <n v="224"/>
    <n v="115"/>
    <n v="10640645"/>
    <n v="40000000"/>
  </r>
  <r>
    <s v="The Hateful Eight"/>
    <n v="1"/>
    <x v="2030"/>
    <s v="Color"/>
    <x v="3"/>
    <s v="English"/>
    <x v="0"/>
    <x v="2"/>
    <s v="Craig Stark"/>
    <s v="Quentin Tarantino"/>
    <n v="46000"/>
    <n v="49912"/>
    <n v="16000"/>
    <n v="114000"/>
    <n v="7.9"/>
    <n v="596"/>
    <n v="187"/>
    <n v="54116191"/>
    <n v="44000000"/>
  </r>
  <r>
    <s v="The Hunger Games: Mockingjay - Part 2"/>
    <n v="1"/>
    <x v="2093"/>
    <s v="Color"/>
    <x v="0"/>
    <s v="English"/>
    <x v="0"/>
    <x v="1"/>
    <s v="Jennifer Lawrence"/>
    <s v="Francis Lawrence"/>
    <n v="34000"/>
    <n v="81385"/>
    <n v="508"/>
    <n v="38000"/>
    <n v="6.6"/>
    <n v="389"/>
    <n v="137"/>
    <n v="281666058"/>
    <n v="160000000"/>
  </r>
  <r>
    <s v="The Intern"/>
    <n v="1"/>
    <x v="2094"/>
    <s v="Color"/>
    <x v="1"/>
    <s v="English"/>
    <x v="0"/>
    <x v="1"/>
    <s v="Robert De Niro"/>
    <s v="Nancy Meyers"/>
    <n v="22000"/>
    <n v="36010"/>
    <n v="278"/>
    <n v="54000"/>
    <n v="7.2"/>
    <n v="241"/>
    <n v="121"/>
    <n v="75274748"/>
    <n v="35000000"/>
  </r>
  <r>
    <s v="The Last Witch Hunter"/>
    <n v="1"/>
    <x v="2056"/>
    <s v="Color"/>
    <x v="5"/>
    <s v="English"/>
    <x v="0"/>
    <x v="1"/>
    <s v="Vin Diesel"/>
    <s v="Breck Eisner"/>
    <n v="14000"/>
    <n v="16922"/>
    <n v="42"/>
    <n v="21000"/>
    <n v="6"/>
    <n v="202"/>
    <n v="106"/>
    <n v="27356090"/>
    <n v="90000000"/>
  </r>
  <r>
    <s v="The Lazarus Effect"/>
    <n v="1"/>
    <x v="2095"/>
    <s v="Color"/>
    <x v="4"/>
    <s v="English"/>
    <x v="0"/>
    <x v="1"/>
    <s v="Olivia Wilde"/>
    <s v="David Gelb"/>
    <n v="10000"/>
    <n v="11771"/>
    <n v="26"/>
    <n v="0"/>
    <n v="5.2"/>
    <n v="152"/>
    <n v="83"/>
    <n v="25799043"/>
    <n v="3300000"/>
  </r>
  <r>
    <s v="The Little Prince"/>
    <n v="1"/>
    <x v="2096"/>
    <s v="Color"/>
    <x v="0"/>
    <s v="English"/>
    <x v="4"/>
    <x v="4"/>
    <s v="Jeff Bridges"/>
    <s v="Mark Osborne"/>
    <n v="12000"/>
    <n v="30230"/>
    <n v="54"/>
    <n v="31000"/>
    <n v="7.8"/>
    <n v="119"/>
    <n v="108"/>
    <n v="1339152"/>
    <n v="81200000"/>
  </r>
  <r>
    <s v="The Longest Ride"/>
    <n v="1"/>
    <x v="2065"/>
    <s v="Color"/>
    <x v="2"/>
    <s v="English"/>
    <x v="0"/>
    <x v="1"/>
    <s v="Tiago Riani"/>
    <s v="George Tillman Jr."/>
    <n v="989"/>
    <n v="3386"/>
    <n v="88"/>
    <n v="23000"/>
    <n v="7.1"/>
    <n v="117"/>
    <n v="128"/>
    <n v="37432299"/>
    <n v="34000000"/>
  </r>
  <r>
    <s v="The Man from U.N.C.L.E."/>
    <n v="1"/>
    <x v="2097"/>
    <s v="Color"/>
    <x v="5"/>
    <s v="English"/>
    <x v="0"/>
    <x v="1"/>
    <s v="Henry Cavill"/>
    <s v="Guy Ritchie"/>
    <n v="15000"/>
    <n v="15735"/>
    <n v="0"/>
    <n v="43000"/>
    <n v="7.3"/>
    <n v="362"/>
    <n v="116"/>
    <n v="45434443"/>
    <n v="75000000"/>
  </r>
  <r>
    <s v="The Martian"/>
    <n v="1"/>
    <x v="2098"/>
    <s v="Color"/>
    <x v="0"/>
    <s v="English"/>
    <x v="0"/>
    <x v="1"/>
    <s v="Matt Damon"/>
    <s v="Ridley Scott"/>
    <n v="13000"/>
    <n v="14831"/>
    <n v="0"/>
    <n v="153000"/>
    <n v="8.1"/>
    <n v="568"/>
    <n v="151"/>
    <n v="228430993"/>
    <n v="108000000"/>
  </r>
  <r>
    <s v="The Peanuts Movie"/>
    <n v="1"/>
    <x v="2099"/>
    <s v="Color"/>
    <x v="0"/>
    <s v="English"/>
    <x v="0"/>
    <x v="0"/>
    <s v="Francesca Capaldi"/>
    <s v="Steve Martino"/>
    <n v="144"/>
    <n v="309"/>
    <n v="20"/>
    <n v="33000"/>
    <n v="7.2"/>
    <n v="208"/>
    <n v="88"/>
    <n v="130174897"/>
    <n v="99000000"/>
  </r>
  <r>
    <s v="The Revenant"/>
    <n v="1"/>
    <x v="2100"/>
    <s v="Color"/>
    <x v="0"/>
    <s v="English"/>
    <x v="0"/>
    <x v="2"/>
    <s v="Leonardo DiCaprio"/>
    <s v="Alejandro G. IÃ±Ã¡rritu"/>
    <n v="29000"/>
    <n v="57108"/>
    <n v="0"/>
    <n v="190000"/>
    <n v="8.1"/>
    <n v="556"/>
    <n v="156"/>
    <n v="183635922"/>
    <n v="135000000"/>
  </r>
  <r>
    <s v="The Scorch Trials"/>
    <n v="1"/>
    <x v="2101"/>
    <s v="Color"/>
    <x v="5"/>
    <s v="English"/>
    <x v="0"/>
    <x v="1"/>
    <s v="Ki Hong Lee"/>
    <s v="Wes Ball"/>
    <n v="988"/>
    <n v="2517"/>
    <n v="47"/>
    <n v="24000"/>
    <n v="6.4"/>
    <n v="249"/>
    <n v="132"/>
    <n v="81687587"/>
    <n v="61000000"/>
  </r>
  <r>
    <s v="The Second Best Exotic Marigold Hotel"/>
    <n v="1"/>
    <x v="2102"/>
    <s v="Color"/>
    <x v="1"/>
    <s v="English"/>
    <x v="1"/>
    <x v="4"/>
    <s v="Tina Desai"/>
    <s v="John Madden"/>
    <n v="220"/>
    <n v="583"/>
    <n v="108"/>
    <n v="21000"/>
    <n v="6.6"/>
    <n v="158"/>
    <n v="122"/>
    <n v="33071558"/>
    <n v="10000000"/>
  </r>
  <r>
    <s v="The Second Mother"/>
    <n v="1"/>
    <x v="2103"/>
    <s v="Color"/>
    <x v="1"/>
    <s v="Portuguese"/>
    <x v="18"/>
    <x v="2"/>
    <s v="Alex Huszar"/>
    <s v="Anna Muylaert"/>
    <n v="61"/>
    <n v="76"/>
    <n v="9"/>
    <n v="0"/>
    <n v="7.9"/>
    <n v="111"/>
    <n v="112"/>
    <n v="375723"/>
    <n v="4000000"/>
  </r>
  <r>
    <s v="The SpongeBob Movie: Sponge Out of Water"/>
    <n v="1"/>
    <x v="2104"/>
    <s v="Color"/>
    <x v="0"/>
    <s v="English"/>
    <x v="0"/>
    <x v="4"/>
    <s v="Tim Conway"/>
    <s v="Paul Tibbitt"/>
    <n v="870"/>
    <n v="5217"/>
    <n v="5"/>
    <n v="16000"/>
    <n v="6"/>
    <n v="147"/>
    <n v="92"/>
    <n v="162495848"/>
    <n v="74000000"/>
  </r>
  <r>
    <s v="The Transporter Refueled"/>
    <n v="1"/>
    <x v="2105"/>
    <s v="Color"/>
    <x v="5"/>
    <s v="English"/>
    <x v="4"/>
    <x v="1"/>
    <s v="Ed Skrein"/>
    <s v="Camille Delamarre"/>
    <n v="805"/>
    <n v="1411"/>
    <n v="11"/>
    <n v="0"/>
    <n v="5.0999999999999996"/>
    <n v="148"/>
    <n v="96"/>
    <n v="16027866"/>
    <n v="25000000"/>
  </r>
  <r>
    <s v="The Vatican Tapes"/>
    <n v="1"/>
    <x v="2020"/>
    <s v="Color"/>
    <x v="4"/>
    <s v="English"/>
    <x v="0"/>
    <x v="1"/>
    <s v="Djimon Hounsou"/>
    <s v="Mark Neveldine"/>
    <n v="3000"/>
    <n v="7875"/>
    <n v="83"/>
    <n v="0"/>
    <n v="4.5"/>
    <n v="93"/>
    <n v="91"/>
    <n v="1712111"/>
    <n v="8495000"/>
  </r>
  <r>
    <s v="The Visit"/>
    <n v="1"/>
    <x v="2106"/>
    <s v="Color"/>
    <x v="4"/>
    <s v="English"/>
    <x v="0"/>
    <x v="1"/>
    <s v="Ocean James"/>
    <s v="M. Night Shyamalan"/>
    <n v="432"/>
    <n v="1010"/>
    <n v="0"/>
    <n v="27000"/>
    <n v="6.2"/>
    <n v="371"/>
    <n v="94"/>
    <n v="65069140"/>
    <n v="5000000"/>
  </r>
  <r>
    <s v="The Walk"/>
    <n v="1"/>
    <x v="2107"/>
    <s v="Color"/>
    <x v="0"/>
    <s v="English"/>
    <x v="0"/>
    <x v="4"/>
    <s v="Joseph Gordon-Levitt"/>
    <s v="Robert Zemeckis"/>
    <n v="23000"/>
    <n v="23031"/>
    <n v="0"/>
    <n v="24000"/>
    <n v="7.4"/>
    <n v="335"/>
    <n v="123"/>
    <n v="10137502"/>
    <n v="35000000"/>
  </r>
  <r>
    <s v="The Witch"/>
    <n v="1"/>
    <x v="2108"/>
    <s v="Color"/>
    <x v="4"/>
    <s v="English"/>
    <x v="0"/>
    <x v="2"/>
    <s v="Julian Richings"/>
    <s v="Robert Eggers"/>
    <n v="648"/>
    <n v="1122"/>
    <n v="22"/>
    <n v="43000"/>
    <n v="6.8"/>
    <n v="425"/>
    <n v="92"/>
    <n v="25138292"/>
    <n v="3500000"/>
  </r>
  <r>
    <s v="Time to Choose"/>
    <n v="1"/>
    <x v="2109"/>
    <s v="Color"/>
    <x v="9"/>
    <s v="English"/>
    <x v="0"/>
    <x v="3"/>
    <s v="Jane Goodall"/>
    <s v="Charles Ferguson"/>
    <n v="21"/>
    <n v="24"/>
    <n v="117"/>
    <n v="121"/>
    <n v="7"/>
    <n v="6"/>
    <n v="100"/>
    <n v="29233"/>
    <n v="3500000"/>
  </r>
  <r>
    <s v="Tomorrowland"/>
    <n v="1"/>
    <x v="2110"/>
    <s v="Color"/>
    <x v="5"/>
    <s v="English"/>
    <x v="0"/>
    <x v="4"/>
    <s v="Judy Greer"/>
    <s v="Brad Bird"/>
    <n v="2000"/>
    <n v="5046"/>
    <n v="663"/>
    <n v="37000"/>
    <n v="6.5"/>
    <n v="443"/>
    <n v="130"/>
    <n v="93417865"/>
    <n v="190000000"/>
  </r>
  <r>
    <s v="Trainwreck"/>
    <n v="1"/>
    <x v="2111"/>
    <s v="Color"/>
    <x v="1"/>
    <s v="English"/>
    <x v="14"/>
    <x v="2"/>
    <s v="Amy Schumer"/>
    <s v="Judd Apatow"/>
    <n v="492"/>
    <n v="1450"/>
    <n v="0"/>
    <n v="25000"/>
    <n v="6.3"/>
    <n v="332"/>
    <n v="129"/>
    <n v="110008260"/>
    <n v="35000000"/>
  </r>
  <r>
    <s v="Unfinished Business"/>
    <n v="1"/>
    <x v="2112"/>
    <s v="Color"/>
    <x v="1"/>
    <s v="English"/>
    <x v="0"/>
    <x v="2"/>
    <s v="Tom Wilkinson"/>
    <s v="Ken Scott"/>
    <n v="1000"/>
    <n v="1564"/>
    <n v="31"/>
    <n v="0"/>
    <n v="5.4"/>
    <n v="90"/>
    <n v="91"/>
    <n v="10214013"/>
    <n v="35000000"/>
  </r>
  <r>
    <s v="Vacation"/>
    <n v="1"/>
    <x v="2113"/>
    <s v="Color"/>
    <x v="0"/>
    <s v="English"/>
    <x v="0"/>
    <x v="2"/>
    <s v="Chris Hemsworth"/>
    <s v="John Francis Daley"/>
    <n v="26000"/>
    <n v="40312"/>
    <n v="0"/>
    <n v="28000"/>
    <n v="6.1"/>
    <n v="204"/>
    <n v="99"/>
    <n v="58879132"/>
    <n v="31000000"/>
  </r>
  <r>
    <s v="Victor Frankenstein"/>
    <n v="1"/>
    <x v="2080"/>
    <s v="Color"/>
    <x v="2"/>
    <s v="English"/>
    <x v="0"/>
    <x v="1"/>
    <s v="Daniel Radcliffe"/>
    <s v="Paul McGuigan"/>
    <n v="11000"/>
    <n v="12876"/>
    <n v="118"/>
    <n v="11000"/>
    <n v="6"/>
    <n v="159"/>
    <n v="110"/>
    <n v="5773519"/>
    <n v="40000000"/>
  </r>
  <r>
    <s v="We Are Your Friends"/>
    <n v="1"/>
    <x v="2114"/>
    <s v="Color"/>
    <x v="2"/>
    <s v="English"/>
    <x v="1"/>
    <x v="2"/>
    <s v="Vanessa Lengies"/>
    <s v="Max Joseph"/>
    <n v="804"/>
    <n v="3013"/>
    <n v="31"/>
    <n v="0"/>
    <n v="6.1"/>
    <n v="158"/>
    <n v="96"/>
    <n v="3590010"/>
    <n v="2000000"/>
  </r>
  <r>
    <s v="Woman in Gold"/>
    <n v="1"/>
    <x v="2115"/>
    <s v="Color"/>
    <x v="6"/>
    <s v="English"/>
    <x v="1"/>
    <x v="1"/>
    <s v="Ryan Reynolds"/>
    <s v="Simon Curtis"/>
    <n v="16000"/>
    <n v="17866"/>
    <n v="64"/>
    <n v="34000"/>
    <n v="7.3"/>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DC5754-7EF9-4CEC-A4F2-E03D67B800E5}" name="PivotTable1" cacheId="1"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35">
  <location ref="A3:C20" firstHeaderRow="0" firstDataRow="1" firstDataCol="1"/>
  <pivotFields count="22">
    <pivotField showAll="0"/>
    <pivotField showAll="0"/>
    <pivotField showAll="0">
      <items count="2117">
        <item x="118"/>
        <item x="10"/>
        <item x="114"/>
        <item x="89"/>
        <item x="34"/>
        <item x="69"/>
        <item x="108"/>
        <item x="101"/>
        <item x="78"/>
        <item x="32"/>
        <item x="60"/>
        <item x="21"/>
        <item x="30"/>
        <item x="93"/>
        <item x="3"/>
        <item x="25"/>
        <item x="33"/>
        <item x="6"/>
        <item x="59"/>
        <item x="64"/>
        <item x="125"/>
        <item x="36"/>
        <item x="12"/>
        <item x="95"/>
        <item x="94"/>
        <item x="54"/>
        <item x="4"/>
        <item x="40"/>
        <item x="76"/>
        <item x="43"/>
        <item x="92"/>
        <item x="39"/>
        <item x="115"/>
        <item x="121"/>
        <item x="98"/>
        <item x="105"/>
        <item x="83"/>
        <item x="23"/>
        <item x="31"/>
        <item x="55"/>
        <item x="100"/>
        <item x="14"/>
        <item x="84"/>
        <item x="50"/>
        <item x="63"/>
        <item x="13"/>
        <item x="52"/>
        <item x="56"/>
        <item x="75"/>
        <item x="96"/>
        <item x="5"/>
        <item x="37"/>
        <item x="87"/>
        <item x="35"/>
        <item x="66"/>
        <item x="57"/>
        <item x="79"/>
        <item x="111"/>
        <item x="99"/>
        <item x="9"/>
        <item x="67"/>
        <item x="88"/>
        <item x="107"/>
        <item x="0"/>
        <item x="49"/>
        <item x="80"/>
        <item x="11"/>
        <item x="20"/>
        <item x="104"/>
        <item x="97"/>
        <item x="86"/>
        <item x="1"/>
        <item x="46"/>
        <item x="27"/>
        <item x="15"/>
        <item x="124"/>
        <item x="71"/>
        <item x="82"/>
        <item x="116"/>
        <item x="42"/>
        <item x="28"/>
        <item x="73"/>
        <item x="26"/>
        <item x="81"/>
        <item x="16"/>
        <item x="29"/>
        <item x="119"/>
        <item x="122"/>
        <item x="109"/>
        <item x="113"/>
        <item x="7"/>
        <item x="61"/>
        <item x="62"/>
        <item x="53"/>
        <item x="127"/>
        <item x="90"/>
        <item x="120"/>
        <item x="70"/>
        <item x="22"/>
        <item x="38"/>
        <item x="103"/>
        <item x="51"/>
        <item x="112"/>
        <item x="106"/>
        <item x="102"/>
        <item x="68"/>
        <item x="17"/>
        <item x="2"/>
        <item x="8"/>
        <item x="91"/>
        <item x="41"/>
        <item x="45"/>
        <item x="24"/>
        <item x="77"/>
        <item x="18"/>
        <item x="85"/>
        <item x="110"/>
        <item x="123"/>
        <item x="126"/>
        <item x="74"/>
        <item x="48"/>
        <item x="65"/>
        <item x="58"/>
        <item x="19"/>
        <item x="117"/>
        <item x="44"/>
        <item x="47"/>
        <item x="72"/>
        <item x="258"/>
        <item x="188"/>
        <item x="250"/>
        <item x="217"/>
        <item x="211"/>
        <item x="194"/>
        <item x="225"/>
        <item x="128"/>
        <item x="149"/>
        <item x="191"/>
        <item x="199"/>
        <item x="143"/>
        <item x="196"/>
        <item x="177"/>
        <item x="179"/>
        <item x="249"/>
        <item x="252"/>
        <item x="257"/>
        <item x="173"/>
        <item x="141"/>
        <item x="240"/>
        <item x="200"/>
        <item x="222"/>
        <item x="192"/>
        <item x="153"/>
        <item x="221"/>
        <item x="136"/>
        <item x="140"/>
        <item x="255"/>
        <item x="156"/>
        <item x="230"/>
        <item x="155"/>
        <item x="171"/>
        <item x="138"/>
        <item x="216"/>
        <item x="224"/>
        <item x="243"/>
        <item x="157"/>
        <item x="215"/>
        <item x="161"/>
        <item x="207"/>
        <item x="150"/>
        <item x="176"/>
        <item x="241"/>
        <item x="219"/>
        <item x="160"/>
        <item x="202"/>
        <item x="229"/>
        <item x="235"/>
        <item x="168"/>
        <item x="134"/>
        <item x="205"/>
        <item x="247"/>
        <item x="181"/>
        <item x="251"/>
        <item x="245"/>
        <item x="198"/>
        <item x="154"/>
        <item x="256"/>
        <item x="214"/>
        <item x="184"/>
        <item x="220"/>
        <item x="209"/>
        <item x="165"/>
        <item x="228"/>
        <item x="190"/>
        <item x="147"/>
        <item x="131"/>
        <item x="242"/>
        <item x="152"/>
        <item x="142"/>
        <item x="164"/>
        <item x="244"/>
        <item x="203"/>
        <item x="151"/>
        <item x="193"/>
        <item x="144"/>
        <item x="232"/>
        <item x="204"/>
        <item x="226"/>
        <item x="146"/>
        <item x="233"/>
        <item x="208"/>
        <item x="169"/>
        <item x="227"/>
        <item x="182"/>
        <item x="238"/>
        <item x="187"/>
        <item x="197"/>
        <item x="189"/>
        <item x="167"/>
        <item x="234"/>
        <item x="130"/>
        <item x="175"/>
        <item x="174"/>
        <item x="212"/>
        <item x="237"/>
        <item x="253"/>
        <item x="145"/>
        <item x="239"/>
        <item x="206"/>
        <item x="180"/>
        <item x="178"/>
        <item x="129"/>
        <item x="254"/>
        <item x="185"/>
        <item x="170"/>
        <item x="186"/>
        <item x="133"/>
        <item x="163"/>
        <item x="210"/>
        <item x="201"/>
        <item x="183"/>
        <item x="259"/>
        <item x="137"/>
        <item x="195"/>
        <item x="213"/>
        <item x="139"/>
        <item x="162"/>
        <item x="246"/>
        <item x="132"/>
        <item x="166"/>
        <item x="261"/>
        <item x="172"/>
        <item x="218"/>
        <item x="248"/>
        <item x="148"/>
        <item x="159"/>
        <item x="158"/>
        <item x="135"/>
        <item x="260"/>
        <item x="223"/>
        <item x="231"/>
        <item x="236"/>
        <item x="282"/>
        <item x="337"/>
        <item x="400"/>
        <item x="293"/>
        <item x="371"/>
        <item x="326"/>
        <item x="312"/>
        <item x="360"/>
        <item x="351"/>
        <item x="333"/>
        <item x="322"/>
        <item x="319"/>
        <item x="373"/>
        <item x="404"/>
        <item x="365"/>
        <item x="366"/>
        <item x="347"/>
        <item x="268"/>
        <item x="334"/>
        <item x="372"/>
        <item x="264"/>
        <item x="335"/>
        <item x="298"/>
        <item x="303"/>
        <item x="317"/>
        <item x="388"/>
        <item x="297"/>
        <item x="305"/>
        <item x="310"/>
        <item x="263"/>
        <item x="389"/>
        <item x="340"/>
        <item x="320"/>
        <item x="364"/>
        <item x="307"/>
        <item x="318"/>
        <item x="361"/>
        <item x="345"/>
        <item x="265"/>
        <item x="381"/>
        <item x="286"/>
        <item x="271"/>
        <item x="332"/>
        <item x="403"/>
        <item x="284"/>
        <item x="295"/>
        <item x="283"/>
        <item x="405"/>
        <item x="278"/>
        <item x="311"/>
        <item x="266"/>
        <item x="380"/>
        <item x="325"/>
        <item x="384"/>
        <item x="344"/>
        <item x="394"/>
        <item x="370"/>
        <item x="336"/>
        <item x="338"/>
        <item x="349"/>
        <item x="341"/>
        <item x="342"/>
        <item x="270"/>
        <item x="393"/>
        <item x="396"/>
        <item x="357"/>
        <item x="397"/>
        <item x="277"/>
        <item x="269"/>
        <item x="385"/>
        <item x="350"/>
        <item x="399"/>
        <item x="377"/>
        <item x="304"/>
        <item x="374"/>
        <item x="328"/>
        <item x="273"/>
        <item x="321"/>
        <item x="391"/>
        <item x="390"/>
        <item x="316"/>
        <item x="314"/>
        <item x="383"/>
        <item x="262"/>
        <item x="324"/>
        <item x="323"/>
        <item x="378"/>
        <item x="348"/>
        <item x="330"/>
        <item x="339"/>
        <item x="331"/>
        <item x="353"/>
        <item x="382"/>
        <item x="291"/>
        <item x="300"/>
        <item x="387"/>
        <item x="362"/>
        <item x="354"/>
        <item x="401"/>
        <item x="294"/>
        <item x="368"/>
        <item x="313"/>
        <item x="367"/>
        <item x="299"/>
        <item x="296"/>
        <item x="315"/>
        <item x="363"/>
        <item x="301"/>
        <item x="356"/>
        <item x="280"/>
        <item x="358"/>
        <item x="287"/>
        <item x="276"/>
        <item x="289"/>
        <item x="308"/>
        <item x="309"/>
        <item x="274"/>
        <item x="272"/>
        <item x="398"/>
        <item x="346"/>
        <item x="369"/>
        <item x="392"/>
        <item x="402"/>
        <item x="376"/>
        <item x="275"/>
        <item x="355"/>
        <item x="281"/>
        <item x="329"/>
        <item x="352"/>
        <item x="386"/>
        <item x="379"/>
        <item x="279"/>
        <item x="290"/>
        <item x="359"/>
        <item x="395"/>
        <item x="292"/>
        <item x="285"/>
        <item x="306"/>
        <item x="267"/>
        <item x="288"/>
        <item x="302"/>
        <item x="375"/>
        <item x="406"/>
        <item x="343"/>
        <item x="327"/>
        <item x="478"/>
        <item x="428"/>
        <item x="416"/>
        <item x="509"/>
        <item x="518"/>
        <item x="427"/>
        <item x="462"/>
        <item x="443"/>
        <item x="488"/>
        <item x="407"/>
        <item x="437"/>
        <item x="466"/>
        <item x="486"/>
        <item x="464"/>
        <item x="436"/>
        <item x="465"/>
        <item x="517"/>
        <item x="458"/>
        <item x="449"/>
        <item x="433"/>
        <item x="520"/>
        <item x="432"/>
        <item x="521"/>
        <item x="450"/>
        <item x="467"/>
        <item x="507"/>
        <item x="434"/>
        <item x="417"/>
        <item x="511"/>
        <item x="494"/>
        <item x="444"/>
        <item x="473"/>
        <item x="492"/>
        <item x="479"/>
        <item x="447"/>
        <item x="476"/>
        <item x="491"/>
        <item x="459"/>
        <item x="503"/>
        <item x="474"/>
        <item x="490"/>
        <item x="469"/>
        <item x="510"/>
        <item x="514"/>
        <item x="409"/>
        <item x="483"/>
        <item x="519"/>
        <item x="508"/>
        <item x="505"/>
        <item x="522"/>
        <item x="420"/>
        <item x="500"/>
        <item x="408"/>
        <item x="493"/>
        <item x="455"/>
        <item x="487"/>
        <item x="412"/>
        <item x="451"/>
        <item x="442"/>
        <item x="516"/>
        <item x="460"/>
        <item x="499"/>
        <item x="496"/>
        <item x="418"/>
        <item x="523"/>
        <item x="431"/>
        <item x="461"/>
        <item x="497"/>
        <item x="440"/>
        <item x="435"/>
        <item x="472"/>
        <item x="525"/>
        <item x="421"/>
        <item x="477"/>
        <item x="448"/>
        <item x="501"/>
        <item x="495"/>
        <item x="524"/>
        <item x="430"/>
        <item x="439"/>
        <item x="411"/>
        <item x="415"/>
        <item x="456"/>
        <item x="498"/>
        <item x="454"/>
        <item x="526"/>
        <item x="414"/>
        <item x="423"/>
        <item x="512"/>
        <item x="422"/>
        <item x="452"/>
        <item x="480"/>
        <item x="426"/>
        <item x="515"/>
        <item x="419"/>
        <item x="457"/>
        <item x="485"/>
        <item x="527"/>
        <item x="475"/>
        <item x="453"/>
        <item x="504"/>
        <item x="410"/>
        <item x="468"/>
        <item x="513"/>
        <item x="506"/>
        <item x="445"/>
        <item x="502"/>
        <item x="413"/>
        <item x="489"/>
        <item x="528"/>
        <item x="482"/>
        <item x="425"/>
        <item x="484"/>
        <item x="446"/>
        <item x="424"/>
        <item x="463"/>
        <item x="441"/>
        <item x="470"/>
        <item x="438"/>
        <item x="471"/>
        <item x="429"/>
        <item x="481"/>
        <item x="623"/>
        <item x="605"/>
        <item x="580"/>
        <item x="548"/>
        <item x="575"/>
        <item x="607"/>
        <item x="665"/>
        <item x="618"/>
        <item x="631"/>
        <item x="545"/>
        <item x="587"/>
        <item x="542"/>
        <item x="533"/>
        <item x="583"/>
        <item x="615"/>
        <item x="663"/>
        <item x="609"/>
        <item x="636"/>
        <item x="584"/>
        <item x="670"/>
        <item x="577"/>
        <item x="658"/>
        <item x="590"/>
        <item x="608"/>
        <item x="652"/>
        <item x="635"/>
        <item x="669"/>
        <item x="654"/>
        <item x="668"/>
        <item x="535"/>
        <item x="624"/>
        <item x="650"/>
        <item x="641"/>
        <item x="555"/>
        <item x="649"/>
        <item x="612"/>
        <item x="598"/>
        <item x="581"/>
        <item x="539"/>
        <item x="602"/>
        <item x="651"/>
        <item x="637"/>
        <item x="544"/>
        <item x="571"/>
        <item x="659"/>
        <item x="537"/>
        <item x="610"/>
        <item x="632"/>
        <item x="543"/>
        <item x="532"/>
        <item x="551"/>
        <item x="619"/>
        <item x="541"/>
        <item x="552"/>
        <item x="566"/>
        <item x="667"/>
        <item x="616"/>
        <item x="563"/>
        <item x="568"/>
        <item x="613"/>
        <item x="627"/>
        <item x="582"/>
        <item x="628"/>
        <item x="529"/>
        <item x="599"/>
        <item x="531"/>
        <item x="646"/>
        <item x="630"/>
        <item x="644"/>
        <item x="662"/>
        <item x="547"/>
        <item x="622"/>
        <item x="620"/>
        <item x="611"/>
        <item x="666"/>
        <item x="634"/>
        <item x="556"/>
        <item x="633"/>
        <item x="648"/>
        <item x="593"/>
        <item x="597"/>
        <item x="657"/>
        <item x="604"/>
        <item x="661"/>
        <item x="595"/>
        <item x="596"/>
        <item x="601"/>
        <item x="655"/>
        <item x="559"/>
        <item x="534"/>
        <item x="565"/>
        <item x="639"/>
        <item x="579"/>
        <item x="640"/>
        <item x="588"/>
        <item x="653"/>
        <item x="642"/>
        <item x="578"/>
        <item x="573"/>
        <item x="564"/>
        <item x="557"/>
        <item x="594"/>
        <item x="576"/>
        <item x="574"/>
        <item x="562"/>
        <item x="656"/>
        <item x="558"/>
        <item x="585"/>
        <item x="586"/>
        <item x="549"/>
        <item x="572"/>
        <item x="606"/>
        <item x="617"/>
        <item x="553"/>
        <item x="561"/>
        <item x="540"/>
        <item x="603"/>
        <item x="567"/>
        <item x="645"/>
        <item x="554"/>
        <item x="664"/>
        <item x="600"/>
        <item x="625"/>
        <item x="569"/>
        <item x="536"/>
        <item x="546"/>
        <item x="660"/>
        <item x="538"/>
        <item x="560"/>
        <item x="570"/>
        <item x="626"/>
        <item x="530"/>
        <item x="614"/>
        <item x="621"/>
        <item x="647"/>
        <item x="589"/>
        <item x="550"/>
        <item x="592"/>
        <item x="638"/>
        <item x="643"/>
        <item x="591"/>
        <item x="629"/>
        <item x="779"/>
        <item x="714"/>
        <item x="765"/>
        <item x="763"/>
        <item x="728"/>
        <item x="785"/>
        <item x="764"/>
        <item x="773"/>
        <item x="724"/>
        <item x="698"/>
        <item x="679"/>
        <item x="708"/>
        <item x="716"/>
        <item x="705"/>
        <item x="726"/>
        <item x="673"/>
        <item x="798"/>
        <item x="766"/>
        <item x="738"/>
        <item x="768"/>
        <item x="692"/>
        <item x="767"/>
        <item x="802"/>
        <item x="809"/>
        <item x="690"/>
        <item x="743"/>
        <item x="778"/>
        <item x="771"/>
        <item x="741"/>
        <item x="677"/>
        <item x="719"/>
        <item x="761"/>
        <item x="757"/>
        <item x="675"/>
        <item x="696"/>
        <item x="684"/>
        <item x="783"/>
        <item x="781"/>
        <item x="742"/>
        <item x="731"/>
        <item x="796"/>
        <item x="795"/>
        <item x="751"/>
        <item x="701"/>
        <item x="746"/>
        <item x="776"/>
        <item x="734"/>
        <item x="790"/>
        <item x="685"/>
        <item x="744"/>
        <item x="712"/>
        <item x="718"/>
        <item x="693"/>
        <item x="801"/>
        <item x="799"/>
        <item x="760"/>
        <item x="710"/>
        <item x="747"/>
        <item x="808"/>
        <item x="748"/>
        <item x="807"/>
        <item x="715"/>
        <item x="810"/>
        <item x="806"/>
        <item x="704"/>
        <item x="774"/>
        <item x="791"/>
        <item x="769"/>
        <item x="702"/>
        <item x="678"/>
        <item x="709"/>
        <item x="805"/>
        <item x="686"/>
        <item x="695"/>
        <item x="789"/>
        <item x="732"/>
        <item x="688"/>
        <item x="736"/>
        <item x="733"/>
        <item x="717"/>
        <item x="750"/>
        <item x="812"/>
        <item x="697"/>
        <item x="672"/>
        <item x="754"/>
        <item x="775"/>
        <item x="756"/>
        <item x="797"/>
        <item x="788"/>
        <item x="683"/>
        <item x="762"/>
        <item x="770"/>
        <item x="758"/>
        <item x="792"/>
        <item x="777"/>
        <item x="772"/>
        <item x="800"/>
        <item x="723"/>
        <item x="674"/>
        <item x="711"/>
        <item x="727"/>
        <item x="759"/>
        <item x="720"/>
        <item x="753"/>
        <item x="811"/>
        <item x="682"/>
        <item x="813"/>
        <item x="782"/>
        <item x="706"/>
        <item x="699"/>
        <item x="780"/>
        <item x="786"/>
        <item x="737"/>
        <item x="729"/>
        <item x="787"/>
        <item x="794"/>
        <item x="700"/>
        <item x="691"/>
        <item x="689"/>
        <item x="740"/>
        <item x="749"/>
        <item x="752"/>
        <item x="703"/>
        <item x="671"/>
        <item x="721"/>
        <item x="804"/>
        <item x="739"/>
        <item x="694"/>
        <item x="784"/>
        <item x="735"/>
        <item x="722"/>
        <item x="713"/>
        <item x="676"/>
        <item x="755"/>
        <item x="745"/>
        <item x="803"/>
        <item x="707"/>
        <item x="730"/>
        <item x="680"/>
        <item x="793"/>
        <item x="725"/>
        <item x="681"/>
        <item x="687"/>
        <item x="886"/>
        <item x="938"/>
        <item x="945"/>
        <item x="867"/>
        <item x="838"/>
        <item x="955"/>
        <item x="824"/>
        <item x="942"/>
        <item x="887"/>
        <item x="844"/>
        <item x="850"/>
        <item x="854"/>
        <item x="817"/>
        <item x="898"/>
        <item x="872"/>
        <item x="859"/>
        <item x="926"/>
        <item x="900"/>
        <item x="949"/>
        <item x="889"/>
        <item x="837"/>
        <item x="952"/>
        <item x="929"/>
        <item x="877"/>
        <item x="842"/>
        <item x="848"/>
        <item x="873"/>
        <item x="826"/>
        <item x="857"/>
        <item x="908"/>
        <item x="956"/>
        <item x="847"/>
        <item x="820"/>
        <item x="858"/>
        <item x="915"/>
        <item x="902"/>
        <item x="833"/>
        <item x="825"/>
        <item x="866"/>
        <item x="962"/>
        <item x="875"/>
        <item x="893"/>
        <item x="846"/>
        <item x="835"/>
        <item x="856"/>
        <item x="896"/>
        <item x="960"/>
        <item x="921"/>
        <item x="894"/>
        <item x="852"/>
        <item x="897"/>
        <item x="891"/>
        <item x="943"/>
        <item x="907"/>
        <item x="878"/>
        <item x="863"/>
        <item x="941"/>
        <item x="814"/>
        <item x="853"/>
        <item x="919"/>
        <item x="865"/>
        <item x="869"/>
        <item x="961"/>
        <item x="890"/>
        <item x="950"/>
        <item x="933"/>
        <item x="947"/>
        <item x="906"/>
        <item x="874"/>
        <item x="944"/>
        <item x="884"/>
        <item x="946"/>
        <item x="819"/>
        <item x="899"/>
        <item x="831"/>
        <item x="903"/>
        <item x="885"/>
        <item x="948"/>
        <item x="924"/>
        <item x="927"/>
        <item x="816"/>
        <item x="928"/>
        <item x="861"/>
        <item x="910"/>
        <item x="959"/>
        <item x="841"/>
        <item x="904"/>
        <item x="951"/>
        <item x="920"/>
        <item x="922"/>
        <item x="953"/>
        <item x="839"/>
        <item x="939"/>
        <item x="840"/>
        <item x="892"/>
        <item x="836"/>
        <item x="829"/>
        <item x="917"/>
        <item x="879"/>
        <item x="870"/>
        <item x="843"/>
        <item x="849"/>
        <item x="958"/>
        <item x="883"/>
        <item x="934"/>
        <item x="871"/>
        <item x="918"/>
        <item x="868"/>
        <item x="916"/>
        <item x="828"/>
        <item x="925"/>
        <item x="957"/>
        <item x="895"/>
        <item x="912"/>
        <item x="909"/>
        <item x="913"/>
        <item x="830"/>
        <item x="914"/>
        <item x="954"/>
        <item x="860"/>
        <item x="931"/>
        <item x="864"/>
        <item x="832"/>
        <item x="940"/>
        <item x="862"/>
        <item x="815"/>
        <item x="888"/>
        <item x="881"/>
        <item x="935"/>
        <item x="818"/>
        <item x="911"/>
        <item x="882"/>
        <item x="855"/>
        <item x="821"/>
        <item x="827"/>
        <item x="834"/>
        <item x="937"/>
        <item x="851"/>
        <item x="930"/>
        <item x="880"/>
        <item x="932"/>
        <item x="923"/>
        <item x="823"/>
        <item x="822"/>
        <item x="936"/>
        <item x="905"/>
        <item x="845"/>
        <item x="876"/>
        <item x="901"/>
        <item x="1010"/>
        <item x="1056"/>
        <item x="1026"/>
        <item x="1019"/>
        <item x="979"/>
        <item x="969"/>
        <item x="1023"/>
        <item x="965"/>
        <item x="1024"/>
        <item x="1084"/>
        <item x="994"/>
        <item x="984"/>
        <item x="1015"/>
        <item x="1075"/>
        <item x="1057"/>
        <item x="1060"/>
        <item x="1027"/>
        <item x="1003"/>
        <item x="1021"/>
        <item x="992"/>
        <item x="1080"/>
        <item x="1074"/>
        <item x="999"/>
        <item x="963"/>
        <item x="996"/>
        <item x="977"/>
        <item x="982"/>
        <item x="1064"/>
        <item x="1058"/>
        <item x="1037"/>
        <item x="1046"/>
        <item x="1011"/>
        <item x="985"/>
        <item x="1018"/>
        <item x="1062"/>
        <item x="973"/>
        <item x="981"/>
        <item x="1073"/>
        <item x="1054"/>
        <item x="983"/>
        <item x="989"/>
        <item x="1051"/>
        <item x="998"/>
        <item x="1050"/>
        <item x="1040"/>
        <item x="1042"/>
        <item x="1029"/>
        <item x="997"/>
        <item x="1072"/>
        <item x="1071"/>
        <item x="1045"/>
        <item x="967"/>
        <item x="1022"/>
        <item x="1039"/>
        <item x="971"/>
        <item x="1028"/>
        <item x="1049"/>
        <item x="1076"/>
        <item x="1025"/>
        <item x="1036"/>
        <item x="1053"/>
        <item x="1063"/>
        <item x="993"/>
        <item x="970"/>
        <item x="1065"/>
        <item x="1016"/>
        <item x="1004"/>
        <item x="1017"/>
        <item x="986"/>
        <item x="974"/>
        <item x="1069"/>
        <item x="1008"/>
        <item x="1031"/>
        <item x="1047"/>
        <item x="976"/>
        <item x="1070"/>
        <item x="1033"/>
        <item x="1034"/>
        <item x="975"/>
        <item x="987"/>
        <item x="1032"/>
        <item x="972"/>
        <item x="1013"/>
        <item x="1078"/>
        <item x="1059"/>
        <item x="1083"/>
        <item x="1020"/>
        <item x="1035"/>
        <item x="964"/>
        <item x="1038"/>
        <item x="1077"/>
        <item x="1001"/>
        <item x="968"/>
        <item x="1068"/>
        <item x="1012"/>
        <item x="980"/>
        <item x="1014"/>
        <item x="995"/>
        <item x="1066"/>
        <item x="988"/>
        <item x="990"/>
        <item x="1055"/>
        <item x="1067"/>
        <item x="1005"/>
        <item x="966"/>
        <item x="978"/>
        <item x="1041"/>
        <item x="1052"/>
        <item x="1007"/>
        <item x="1081"/>
        <item x="1030"/>
        <item x="1006"/>
        <item x="1082"/>
        <item x="1000"/>
        <item x="1002"/>
        <item x="1048"/>
        <item x="1044"/>
        <item x="1079"/>
        <item x="1043"/>
        <item x="1061"/>
        <item x="1009"/>
        <item x="991"/>
        <item x="1168"/>
        <item x="1203"/>
        <item x="1145"/>
        <item x="1116"/>
        <item x="1156"/>
        <item x="1202"/>
        <item x="1121"/>
        <item x="1218"/>
        <item x="1167"/>
        <item x="1144"/>
        <item x="1171"/>
        <item x="1113"/>
        <item x="1151"/>
        <item x="1126"/>
        <item x="1146"/>
        <item x="1133"/>
        <item x="1166"/>
        <item x="1136"/>
        <item x="1102"/>
        <item x="1112"/>
        <item x="1109"/>
        <item x="1125"/>
        <item x="1129"/>
        <item x="1178"/>
        <item x="1197"/>
        <item x="1210"/>
        <item x="1099"/>
        <item x="1193"/>
        <item x="1132"/>
        <item x="1175"/>
        <item x="1118"/>
        <item x="1124"/>
        <item x="1094"/>
        <item x="1137"/>
        <item x="1189"/>
        <item x="1148"/>
        <item x="1188"/>
        <item x="1173"/>
        <item x="1127"/>
        <item x="1115"/>
        <item x="1211"/>
        <item x="1158"/>
        <item x="1204"/>
        <item x="1131"/>
        <item x="1191"/>
        <item x="1205"/>
        <item x="1092"/>
        <item x="1157"/>
        <item x="1134"/>
        <item x="1222"/>
        <item x="1147"/>
        <item x="1215"/>
        <item x="1143"/>
        <item x="1154"/>
        <item x="1087"/>
        <item x="1181"/>
        <item x="1114"/>
        <item x="1123"/>
        <item x="1117"/>
        <item x="1096"/>
        <item x="1090"/>
        <item x="1153"/>
        <item x="1106"/>
        <item x="1172"/>
        <item x="1217"/>
        <item x="1182"/>
        <item x="1139"/>
        <item x="1196"/>
        <item x="1110"/>
        <item x="1141"/>
        <item x="1221"/>
        <item x="1195"/>
        <item x="1185"/>
        <item x="1170"/>
        <item x="1176"/>
        <item x="1164"/>
        <item x="1089"/>
        <item x="1169"/>
        <item x="1180"/>
        <item x="1119"/>
        <item x="1150"/>
        <item x="1190"/>
        <item x="1174"/>
        <item x="1159"/>
        <item x="1149"/>
        <item x="1108"/>
        <item x="1162"/>
        <item x="1161"/>
        <item x="1179"/>
        <item x="1093"/>
        <item x="1213"/>
        <item x="1155"/>
        <item x="1212"/>
        <item x="1200"/>
        <item x="1152"/>
        <item x="1209"/>
        <item x="1101"/>
        <item x="1130"/>
        <item x="1192"/>
        <item x="1095"/>
        <item x="1085"/>
        <item x="1177"/>
        <item x="1103"/>
        <item x="1138"/>
        <item x="1163"/>
        <item x="1098"/>
        <item x="1186"/>
        <item x="1105"/>
        <item x="1104"/>
        <item x="1220"/>
        <item x="1160"/>
        <item x="1219"/>
        <item x="1111"/>
        <item x="1097"/>
        <item x="1194"/>
        <item x="1142"/>
        <item x="1206"/>
        <item x="1214"/>
        <item x="1128"/>
        <item x="1183"/>
        <item x="1135"/>
        <item x="1086"/>
        <item x="1187"/>
        <item x="1201"/>
        <item x="1140"/>
        <item x="1107"/>
        <item x="1207"/>
        <item x="1208"/>
        <item x="1120"/>
        <item x="1088"/>
        <item x="1184"/>
        <item x="1100"/>
        <item x="1199"/>
        <item x="1216"/>
        <item x="1091"/>
        <item x="1165"/>
        <item x="1198"/>
        <item x="1122"/>
        <item x="1256"/>
        <item x="1328"/>
        <item x="1352"/>
        <item x="1351"/>
        <item x="1295"/>
        <item x="1227"/>
        <item x="1359"/>
        <item x="1273"/>
        <item x="1276"/>
        <item x="1292"/>
        <item x="1260"/>
        <item x="1356"/>
        <item x="1317"/>
        <item x="1269"/>
        <item x="1231"/>
        <item x="1264"/>
        <item x="1337"/>
        <item x="1326"/>
        <item x="1254"/>
        <item x="1226"/>
        <item x="1355"/>
        <item x="1305"/>
        <item x="1234"/>
        <item x="1233"/>
        <item x="1247"/>
        <item x="1240"/>
        <item x="1316"/>
        <item x="1239"/>
        <item x="1253"/>
        <item x="1290"/>
        <item x="1291"/>
        <item x="1361"/>
        <item x="1275"/>
        <item x="1281"/>
        <item x="1339"/>
        <item x="1302"/>
        <item x="1249"/>
        <item x="1346"/>
        <item x="1258"/>
        <item x="1322"/>
        <item x="1223"/>
        <item x="1263"/>
        <item x="1343"/>
        <item x="1358"/>
        <item x="1255"/>
        <item x="1311"/>
        <item x="1320"/>
        <item x="1238"/>
        <item x="1349"/>
        <item x="1288"/>
        <item x="1241"/>
        <item x="1338"/>
        <item x="1270"/>
        <item x="1228"/>
        <item x="1244"/>
        <item x="1225"/>
        <item x="1266"/>
        <item x="1354"/>
        <item x="1300"/>
        <item x="1360"/>
        <item x="1235"/>
        <item x="1313"/>
        <item x="1303"/>
        <item x="1257"/>
        <item x="1347"/>
        <item x="1251"/>
        <item x="1229"/>
        <item x="1237"/>
        <item x="1297"/>
        <item x="1342"/>
        <item x="1243"/>
        <item x="1265"/>
        <item x="1307"/>
        <item x="1308"/>
        <item x="1301"/>
        <item x="1323"/>
        <item x="1362"/>
        <item x="1262"/>
        <item x="1284"/>
        <item x="1294"/>
        <item x="1236"/>
        <item x="1246"/>
        <item x="1340"/>
        <item x="1286"/>
        <item x="1272"/>
        <item x="1318"/>
        <item x="1278"/>
        <item x="1321"/>
        <item x="1250"/>
        <item x="1293"/>
        <item x="1330"/>
        <item x="1285"/>
        <item x="1259"/>
        <item x="1280"/>
        <item x="1332"/>
        <item x="1267"/>
        <item x="1312"/>
        <item x="1329"/>
        <item x="1299"/>
        <item x="1334"/>
        <item x="1277"/>
        <item x="1245"/>
        <item x="1279"/>
        <item x="1363"/>
        <item x="1306"/>
        <item x="1283"/>
        <item x="1289"/>
        <item x="1348"/>
        <item x="1357"/>
        <item x="1232"/>
        <item x="1248"/>
        <item x="1350"/>
        <item x="1242"/>
        <item x="1315"/>
        <item x="1310"/>
        <item x="1314"/>
        <item x="1304"/>
        <item x="1261"/>
        <item x="1327"/>
        <item x="1298"/>
        <item x="1287"/>
        <item x="1309"/>
        <item x="1224"/>
        <item x="1336"/>
        <item x="1345"/>
        <item x="1296"/>
        <item x="1335"/>
        <item x="1325"/>
        <item x="1319"/>
        <item x="1341"/>
        <item x="1268"/>
        <item x="1331"/>
        <item x="1271"/>
        <item x="1333"/>
        <item x="1252"/>
        <item x="1364"/>
        <item x="1230"/>
        <item x="1282"/>
        <item x="1344"/>
        <item x="1324"/>
        <item x="1353"/>
        <item x="1274"/>
        <item x="1417"/>
        <item x="1486"/>
        <item x="1444"/>
        <item x="1393"/>
        <item x="1366"/>
        <item x="1459"/>
        <item x="1464"/>
        <item x="1478"/>
        <item x="1436"/>
        <item x="1489"/>
        <item x="1485"/>
        <item x="1369"/>
        <item x="1472"/>
        <item x="1368"/>
        <item x="1410"/>
        <item x="1373"/>
        <item x="1412"/>
        <item x="1457"/>
        <item x="1424"/>
        <item x="1488"/>
        <item x="1415"/>
        <item x="1377"/>
        <item x="1443"/>
        <item x="1408"/>
        <item x="1465"/>
        <item x="1402"/>
        <item x="1451"/>
        <item x="1492"/>
        <item x="1487"/>
        <item x="1420"/>
        <item x="1367"/>
        <item x="1405"/>
        <item x="1455"/>
        <item x="1477"/>
        <item x="1422"/>
        <item x="1372"/>
        <item x="1386"/>
        <item x="1462"/>
        <item x="1381"/>
        <item x="1490"/>
        <item x="1442"/>
        <item x="1409"/>
        <item x="1396"/>
        <item x="1454"/>
        <item x="1456"/>
        <item x="1474"/>
        <item x="1439"/>
        <item x="1365"/>
        <item x="1429"/>
        <item x="1403"/>
        <item x="1493"/>
        <item x="1441"/>
        <item x="1447"/>
        <item x="1376"/>
        <item x="1371"/>
        <item x="1413"/>
        <item x="1440"/>
        <item x="1495"/>
        <item x="1453"/>
        <item x="1407"/>
        <item x="1404"/>
        <item x="1406"/>
        <item x="1394"/>
        <item x="1473"/>
        <item x="1378"/>
        <item x="1466"/>
        <item x="1374"/>
        <item x="1392"/>
        <item x="1468"/>
        <item x="1461"/>
        <item x="1418"/>
        <item x="1384"/>
        <item x="1401"/>
        <item x="1470"/>
        <item x="1448"/>
        <item x="1450"/>
        <item x="1446"/>
        <item x="1431"/>
        <item x="1414"/>
        <item x="1397"/>
        <item x="1382"/>
        <item x="1411"/>
        <item x="1385"/>
        <item x="1416"/>
        <item x="1426"/>
        <item x="1463"/>
        <item x="1375"/>
        <item x="1458"/>
        <item x="1445"/>
        <item x="1387"/>
        <item x="1370"/>
        <item x="1479"/>
        <item x="1400"/>
        <item x="1449"/>
        <item x="1421"/>
        <item x="1383"/>
        <item x="1483"/>
        <item x="1435"/>
        <item x="1390"/>
        <item x="1428"/>
        <item x="1452"/>
        <item x="1482"/>
        <item x="1398"/>
        <item x="1460"/>
        <item x="1423"/>
        <item x="1433"/>
        <item x="1427"/>
        <item x="1471"/>
        <item x="1469"/>
        <item x="1434"/>
        <item x="1430"/>
        <item x="1467"/>
        <item x="1437"/>
        <item x="1494"/>
        <item x="1379"/>
        <item x="1419"/>
        <item x="1476"/>
        <item x="1395"/>
        <item x="1432"/>
        <item x="1484"/>
        <item x="1438"/>
        <item x="1480"/>
        <item x="1491"/>
        <item x="1388"/>
        <item x="1475"/>
        <item x="1425"/>
        <item x="1481"/>
        <item x="1389"/>
        <item x="1399"/>
        <item x="1380"/>
        <item x="1391"/>
        <item x="1615"/>
        <item x="1545"/>
        <item x="1619"/>
        <item x="1564"/>
        <item x="1521"/>
        <item x="1503"/>
        <item x="1505"/>
        <item x="1576"/>
        <item x="1604"/>
        <item x="1620"/>
        <item x="1601"/>
        <item x="1592"/>
        <item x="1515"/>
        <item x="1581"/>
        <item x="1561"/>
        <item x="1600"/>
        <item x="1513"/>
        <item x="1623"/>
        <item x="1557"/>
        <item x="1589"/>
        <item x="1621"/>
        <item x="1610"/>
        <item x="1625"/>
        <item x="1527"/>
        <item x="1507"/>
        <item x="1626"/>
        <item x="1511"/>
        <item x="1552"/>
        <item x="1514"/>
        <item x="1608"/>
        <item x="1606"/>
        <item x="1547"/>
        <item x="1597"/>
        <item x="1591"/>
        <item x="1572"/>
        <item x="1571"/>
        <item x="1526"/>
        <item x="1579"/>
        <item x="1627"/>
        <item x="1504"/>
        <item x="1622"/>
        <item x="1611"/>
        <item x="1612"/>
        <item x="1588"/>
        <item x="1609"/>
        <item x="1584"/>
        <item x="1614"/>
        <item x="1499"/>
        <item x="1542"/>
        <item x="1594"/>
        <item x="1585"/>
        <item x="1524"/>
        <item x="1617"/>
        <item x="1595"/>
        <item x="1520"/>
        <item x="1501"/>
        <item x="1554"/>
        <item x="1602"/>
        <item x="1562"/>
        <item x="1575"/>
        <item x="1573"/>
        <item x="1523"/>
        <item x="1540"/>
        <item x="1548"/>
        <item x="1567"/>
        <item x="1544"/>
        <item x="1536"/>
        <item x="1593"/>
        <item x="1555"/>
        <item x="1518"/>
        <item x="1580"/>
        <item x="1574"/>
        <item x="1531"/>
        <item x="1502"/>
        <item x="1538"/>
        <item x="1569"/>
        <item x="1530"/>
        <item x="1516"/>
        <item x="1510"/>
        <item x="1534"/>
        <item x="1551"/>
        <item x="1541"/>
        <item x="1509"/>
        <item x="1624"/>
        <item x="1565"/>
        <item x="1508"/>
        <item x="1559"/>
        <item x="1613"/>
        <item x="1599"/>
        <item x="1506"/>
        <item x="1546"/>
        <item x="1558"/>
        <item x="1582"/>
        <item x="1529"/>
        <item x="1566"/>
        <item x="1500"/>
        <item x="1596"/>
        <item x="1553"/>
        <item x="1616"/>
        <item x="1497"/>
        <item x="1528"/>
        <item x="1560"/>
        <item x="1577"/>
        <item x="1598"/>
        <item x="1570"/>
        <item x="1556"/>
        <item x="1543"/>
        <item x="1535"/>
        <item x="1519"/>
        <item x="1517"/>
        <item x="1512"/>
        <item x="1522"/>
        <item x="1496"/>
        <item x="1603"/>
        <item x="1525"/>
        <item x="1578"/>
        <item x="1550"/>
        <item x="1498"/>
        <item x="1537"/>
        <item x="1590"/>
        <item x="1549"/>
        <item x="1583"/>
        <item x="1605"/>
        <item x="1533"/>
        <item x="1539"/>
        <item x="1607"/>
        <item x="1568"/>
        <item x="1532"/>
        <item x="1587"/>
        <item x="1618"/>
        <item x="1563"/>
        <item x="1586"/>
        <item x="1637"/>
        <item x="1716"/>
        <item x="1687"/>
        <item x="1691"/>
        <item x="1667"/>
        <item x="1689"/>
        <item x="1698"/>
        <item x="1670"/>
        <item x="1630"/>
        <item x="1697"/>
        <item x="1688"/>
        <item x="1701"/>
        <item x="1656"/>
        <item x="1675"/>
        <item x="1648"/>
        <item x="1712"/>
        <item x="1741"/>
        <item x="1671"/>
        <item x="1654"/>
        <item x="1634"/>
        <item x="1644"/>
        <item x="1732"/>
        <item x="1753"/>
        <item x="1694"/>
        <item x="1738"/>
        <item x="1660"/>
        <item x="1751"/>
        <item x="1649"/>
        <item x="1695"/>
        <item x="1727"/>
        <item x="1628"/>
        <item x="1700"/>
        <item x="1702"/>
        <item x="1692"/>
        <item x="1677"/>
        <item x="1638"/>
        <item x="1658"/>
        <item x="1737"/>
        <item x="1663"/>
        <item x="1734"/>
        <item x="1711"/>
        <item x="1719"/>
        <item x="1720"/>
        <item x="1722"/>
        <item x="1725"/>
        <item x="1740"/>
        <item x="1729"/>
        <item x="1653"/>
        <item x="1743"/>
        <item x="1636"/>
        <item x="1703"/>
        <item x="1715"/>
        <item x="1647"/>
        <item x="1650"/>
        <item x="1635"/>
        <item x="1708"/>
        <item x="1678"/>
        <item x="1655"/>
        <item x="1643"/>
        <item x="1680"/>
        <item x="1710"/>
        <item x="1672"/>
        <item x="1651"/>
        <item x="1640"/>
        <item x="1690"/>
        <item x="1744"/>
        <item x="1742"/>
        <item x="1699"/>
        <item x="1718"/>
        <item x="1664"/>
        <item x="1730"/>
        <item x="1733"/>
        <item x="1726"/>
        <item x="1661"/>
        <item x="1682"/>
        <item x="1728"/>
        <item x="1696"/>
        <item x="1748"/>
        <item x="1641"/>
        <item x="1705"/>
        <item x="1669"/>
        <item x="1674"/>
        <item x="1657"/>
        <item x="1633"/>
        <item x="1721"/>
        <item x="1679"/>
        <item x="1709"/>
        <item x="1681"/>
        <item x="1747"/>
        <item x="1723"/>
        <item x="1686"/>
        <item x="1631"/>
        <item x="1746"/>
        <item x="1645"/>
        <item x="1652"/>
        <item x="1745"/>
        <item x="1683"/>
        <item x="1639"/>
        <item x="1665"/>
        <item x="1632"/>
        <item x="1662"/>
        <item x="1668"/>
        <item x="1724"/>
        <item x="1731"/>
        <item x="1736"/>
        <item x="1693"/>
        <item x="1749"/>
        <item x="1629"/>
        <item x="1739"/>
        <item x="1646"/>
        <item x="1752"/>
        <item x="1735"/>
        <item x="1706"/>
        <item x="1754"/>
        <item x="1704"/>
        <item x="1717"/>
        <item x="1685"/>
        <item x="1713"/>
        <item x="1707"/>
        <item x="1666"/>
        <item x="1673"/>
        <item x="1684"/>
        <item x="1714"/>
        <item x="1750"/>
        <item x="1676"/>
        <item x="1642"/>
        <item x="1659"/>
        <item x="1779"/>
        <item x="1761"/>
        <item x="1866"/>
        <item x="1806"/>
        <item x="1853"/>
        <item x="1780"/>
        <item x="1868"/>
        <item x="1882"/>
        <item x="1773"/>
        <item x="1845"/>
        <item x="1759"/>
        <item x="1823"/>
        <item x="1775"/>
        <item x="1757"/>
        <item x="1870"/>
        <item x="1839"/>
        <item x="1826"/>
        <item x="1811"/>
        <item x="1767"/>
        <item x="1813"/>
        <item x="1880"/>
        <item x="1760"/>
        <item x="1763"/>
        <item x="1787"/>
        <item x="1810"/>
        <item x="1789"/>
        <item x="1819"/>
        <item x="1795"/>
        <item x="1827"/>
        <item x="1881"/>
        <item x="1800"/>
        <item x="1803"/>
        <item x="1838"/>
        <item x="1843"/>
        <item x="1850"/>
        <item x="1762"/>
        <item x="1816"/>
        <item x="1804"/>
        <item x="1791"/>
        <item x="1797"/>
        <item x="1873"/>
        <item x="1835"/>
        <item x="1828"/>
        <item x="1862"/>
        <item x="1764"/>
        <item x="1874"/>
        <item x="1758"/>
        <item x="1766"/>
        <item x="1784"/>
        <item x="1871"/>
        <item x="1815"/>
        <item x="1818"/>
        <item x="1859"/>
        <item x="1805"/>
        <item x="1801"/>
        <item x="1771"/>
        <item x="1846"/>
        <item x="1778"/>
        <item x="1837"/>
        <item x="1875"/>
        <item x="1867"/>
        <item x="1769"/>
        <item x="1878"/>
        <item x="1863"/>
        <item x="1876"/>
        <item x="1783"/>
        <item x="1831"/>
        <item x="1772"/>
        <item x="1792"/>
        <item x="1865"/>
        <item x="1832"/>
        <item x="1848"/>
        <item x="1782"/>
        <item x="1869"/>
        <item x="1825"/>
        <item x="1765"/>
        <item x="1812"/>
        <item x="1768"/>
        <item x="1821"/>
        <item x="1883"/>
        <item x="1817"/>
        <item x="1842"/>
        <item x="1820"/>
        <item x="1864"/>
        <item x="1807"/>
        <item x="1776"/>
        <item x="1888"/>
        <item x="1885"/>
        <item x="1833"/>
        <item x="1781"/>
        <item x="1884"/>
        <item x="1790"/>
        <item x="1785"/>
        <item x="1847"/>
        <item x="1836"/>
        <item x="1824"/>
        <item x="1872"/>
        <item x="1808"/>
        <item x="1858"/>
        <item x="1794"/>
        <item x="1814"/>
        <item x="1777"/>
        <item x="1834"/>
        <item x="1829"/>
        <item x="1798"/>
        <item x="1851"/>
        <item x="1840"/>
        <item x="1830"/>
        <item x="1809"/>
        <item x="1793"/>
        <item x="1861"/>
        <item x="1854"/>
        <item x="1841"/>
        <item x="1857"/>
        <item x="1886"/>
        <item x="1755"/>
        <item x="1788"/>
        <item x="1860"/>
        <item x="1856"/>
        <item x="1770"/>
        <item x="1796"/>
        <item x="1802"/>
        <item x="1822"/>
        <item x="1855"/>
        <item x="1852"/>
        <item x="1879"/>
        <item x="1756"/>
        <item x="1774"/>
        <item x="1799"/>
        <item x="1786"/>
        <item x="1844"/>
        <item x="1877"/>
        <item x="1887"/>
        <item x="1849"/>
        <item x="1959"/>
        <item x="1962"/>
        <item x="1896"/>
        <item x="1903"/>
        <item x="1998"/>
        <item x="1927"/>
        <item x="1919"/>
        <item x="1938"/>
        <item x="1936"/>
        <item x="1988"/>
        <item x="1990"/>
        <item x="1905"/>
        <item x="1977"/>
        <item x="1902"/>
        <item x="1923"/>
        <item x="2002"/>
        <item x="1958"/>
        <item x="1900"/>
        <item x="1954"/>
        <item x="1908"/>
        <item x="1924"/>
        <item x="1952"/>
        <item x="1997"/>
        <item x="1945"/>
        <item x="1978"/>
        <item x="1898"/>
        <item x="1976"/>
        <item x="1989"/>
        <item x="1929"/>
        <item x="1928"/>
        <item x="1996"/>
        <item x="2006"/>
        <item x="1899"/>
        <item x="1917"/>
        <item x="1932"/>
        <item x="2003"/>
        <item x="1971"/>
        <item x="2001"/>
        <item x="1991"/>
        <item x="1918"/>
        <item x="1911"/>
        <item x="1972"/>
        <item x="1892"/>
        <item x="1926"/>
        <item x="1910"/>
        <item x="1939"/>
        <item x="1961"/>
        <item x="1960"/>
        <item x="2004"/>
        <item x="1955"/>
        <item x="1980"/>
        <item x="1907"/>
        <item x="1930"/>
        <item x="1981"/>
        <item x="1969"/>
        <item x="1890"/>
        <item x="1913"/>
        <item x="1909"/>
        <item x="1979"/>
        <item x="1974"/>
        <item x="1940"/>
        <item x="1942"/>
        <item x="1937"/>
        <item x="1916"/>
        <item x="1934"/>
        <item x="1944"/>
        <item x="1933"/>
        <item x="1987"/>
        <item x="1935"/>
        <item x="1965"/>
        <item x="1915"/>
        <item x="1912"/>
        <item x="1983"/>
        <item x="1922"/>
        <item x="1895"/>
        <item x="1951"/>
        <item x="1949"/>
        <item x="1982"/>
        <item x="1957"/>
        <item x="2000"/>
        <item x="1973"/>
        <item x="1967"/>
        <item x="1999"/>
        <item x="1897"/>
        <item x="1925"/>
        <item x="1994"/>
        <item x="1968"/>
        <item x="1947"/>
        <item x="1946"/>
        <item x="1920"/>
        <item x="1943"/>
        <item x="1894"/>
        <item x="1963"/>
        <item x="1970"/>
        <item x="1948"/>
        <item x="1985"/>
        <item x="1986"/>
        <item x="1921"/>
        <item x="1993"/>
        <item x="1984"/>
        <item x="1966"/>
        <item x="1953"/>
        <item x="1995"/>
        <item x="1904"/>
        <item x="1889"/>
        <item x="1893"/>
        <item x="1931"/>
        <item x="1950"/>
        <item x="1956"/>
        <item x="1906"/>
        <item x="1975"/>
        <item x="1964"/>
        <item x="1914"/>
        <item x="1901"/>
        <item x="1891"/>
        <item x="2005"/>
        <item x="1992"/>
        <item x="1941"/>
        <item x="2044"/>
        <item x="2085"/>
        <item x="2088"/>
        <item x="2026"/>
        <item x="2065"/>
        <item x="2079"/>
        <item x="2045"/>
        <item x="2093"/>
        <item x="2030"/>
        <item x="2103"/>
        <item x="2013"/>
        <item x="2076"/>
        <item x="2009"/>
        <item x="2052"/>
        <item x="2037"/>
        <item x="2095"/>
        <item x="2115"/>
        <item x="2014"/>
        <item x="2012"/>
        <item x="2056"/>
        <item x="2112"/>
        <item x="2034"/>
        <item x="2105"/>
        <item x="2010"/>
        <item x="2038"/>
        <item x="2080"/>
        <item x="2111"/>
        <item x="2039"/>
        <item x="2059"/>
        <item x="2106"/>
        <item x="2057"/>
        <item x="2078"/>
        <item x="2018"/>
        <item x="2049"/>
        <item x="2069"/>
        <item x="2099"/>
        <item x="2016"/>
        <item x="2104"/>
        <item x="2109"/>
        <item x="2086"/>
        <item x="2046"/>
        <item x="2007"/>
        <item x="2032"/>
        <item x="2077"/>
        <item x="2114"/>
        <item x="2031"/>
        <item x="2102"/>
        <item x="2098"/>
        <item x="2074"/>
        <item x="2019"/>
        <item x="2082"/>
        <item x="2100"/>
        <item x="2101"/>
        <item x="2096"/>
        <item x="2040"/>
        <item x="2028"/>
        <item x="2022"/>
        <item x="2015"/>
        <item x="2097"/>
        <item x="2036"/>
        <item x="2053"/>
        <item x="2107"/>
        <item x="2061"/>
        <item x="2020"/>
        <item x="2011"/>
        <item x="2021"/>
        <item x="2113"/>
        <item x="2063"/>
        <item x="2087"/>
        <item x="2062"/>
        <item x="2043"/>
        <item x="2042"/>
        <item x="2035"/>
        <item x="2060"/>
        <item x="2092"/>
        <item x="2048"/>
        <item x="2029"/>
        <item x="2024"/>
        <item x="2055"/>
        <item x="2017"/>
        <item x="2073"/>
        <item x="2033"/>
        <item x="2041"/>
        <item x="2008"/>
        <item x="2025"/>
        <item x="2084"/>
        <item x="2066"/>
        <item x="2072"/>
        <item x="2054"/>
        <item x="2070"/>
        <item x="2067"/>
        <item x="2091"/>
        <item x="2064"/>
        <item x="2050"/>
        <item x="2071"/>
        <item x="2110"/>
        <item x="2058"/>
        <item x="2081"/>
        <item x="2075"/>
        <item x="2047"/>
        <item x="2083"/>
        <item x="2027"/>
        <item x="2051"/>
        <item x="2094"/>
        <item x="2068"/>
        <item x="2108"/>
        <item x="2023"/>
        <item x="2090"/>
        <item x="2089"/>
        <item t="default"/>
      </items>
    </pivotField>
    <pivotField showAll="0"/>
    <pivotField axis="axisRow" dataField="1" showAll="0">
      <items count="17">
        <item x="5"/>
        <item x="0"/>
        <item x="8"/>
        <item x="6"/>
        <item x="1"/>
        <item x="3"/>
        <item x="9"/>
        <item x="2"/>
        <item x="11"/>
        <item x="10"/>
        <item x="4"/>
        <item x="7"/>
        <item x="14"/>
        <item x="12"/>
        <item x="13"/>
        <item x="15"/>
        <item t="default"/>
      </items>
    </pivotField>
    <pivotField showAll="0"/>
    <pivotField showAll="0"/>
    <pivotField dataField="1" showAll="0">
      <items count="9">
        <item x="0"/>
        <item x="7"/>
        <item x="6"/>
        <item x="4"/>
        <item x="1"/>
        <item x="2"/>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4"/>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Count of Rating" fld="7" subtotal="count" baseField="0" baseItem="0"/>
    <dataField name="Count of Genre" fld="4" subtotal="count" baseField="0" baseItem="0"/>
  </dataFields>
  <chartFormats count="2">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3843E3-2E73-4893-B8A5-F5CCE4A9CAD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B13" firstHeaderRow="1" firstDataRow="1" firstDataCol="1"/>
  <pivotFields count="22">
    <pivotField showAll="0"/>
    <pivotField showAll="0"/>
    <pivotField showAll="0">
      <items count="2117">
        <item x="118"/>
        <item x="10"/>
        <item x="114"/>
        <item x="89"/>
        <item x="34"/>
        <item x="69"/>
        <item x="108"/>
        <item x="101"/>
        <item x="78"/>
        <item x="32"/>
        <item x="60"/>
        <item x="21"/>
        <item x="30"/>
        <item x="93"/>
        <item x="3"/>
        <item x="25"/>
        <item x="33"/>
        <item x="6"/>
        <item x="59"/>
        <item x="64"/>
        <item x="125"/>
        <item x="36"/>
        <item x="12"/>
        <item x="95"/>
        <item x="94"/>
        <item x="54"/>
        <item x="4"/>
        <item x="40"/>
        <item x="76"/>
        <item x="43"/>
        <item x="92"/>
        <item x="39"/>
        <item x="115"/>
        <item x="121"/>
        <item x="98"/>
        <item x="105"/>
        <item x="83"/>
        <item x="23"/>
        <item x="31"/>
        <item x="55"/>
        <item x="100"/>
        <item x="14"/>
        <item x="84"/>
        <item x="50"/>
        <item x="63"/>
        <item x="13"/>
        <item x="52"/>
        <item x="56"/>
        <item x="75"/>
        <item x="96"/>
        <item x="5"/>
        <item x="37"/>
        <item x="87"/>
        <item x="35"/>
        <item x="66"/>
        <item x="57"/>
        <item x="79"/>
        <item x="111"/>
        <item x="99"/>
        <item x="9"/>
        <item x="67"/>
        <item x="88"/>
        <item x="107"/>
        <item x="0"/>
        <item x="49"/>
        <item x="80"/>
        <item x="11"/>
        <item x="20"/>
        <item x="104"/>
        <item x="97"/>
        <item x="86"/>
        <item x="1"/>
        <item x="46"/>
        <item x="27"/>
        <item x="15"/>
        <item x="124"/>
        <item x="71"/>
        <item x="82"/>
        <item x="116"/>
        <item x="42"/>
        <item x="28"/>
        <item x="73"/>
        <item x="26"/>
        <item x="81"/>
        <item x="16"/>
        <item x="29"/>
        <item x="119"/>
        <item x="122"/>
        <item x="109"/>
        <item x="113"/>
        <item x="7"/>
        <item x="61"/>
        <item x="62"/>
        <item x="53"/>
        <item x="127"/>
        <item x="90"/>
        <item x="120"/>
        <item x="70"/>
        <item x="22"/>
        <item x="38"/>
        <item x="103"/>
        <item x="51"/>
        <item x="112"/>
        <item x="106"/>
        <item x="102"/>
        <item x="68"/>
        <item x="17"/>
        <item x="2"/>
        <item x="8"/>
        <item x="91"/>
        <item x="41"/>
        <item x="45"/>
        <item x="24"/>
        <item x="77"/>
        <item x="18"/>
        <item x="85"/>
        <item x="110"/>
        <item x="123"/>
        <item x="126"/>
        <item x="74"/>
        <item x="48"/>
        <item x="65"/>
        <item x="58"/>
        <item x="19"/>
        <item x="117"/>
        <item x="44"/>
        <item x="47"/>
        <item x="72"/>
        <item x="258"/>
        <item x="188"/>
        <item x="250"/>
        <item x="217"/>
        <item x="211"/>
        <item x="194"/>
        <item x="225"/>
        <item x="128"/>
        <item x="149"/>
        <item x="191"/>
        <item x="199"/>
        <item x="143"/>
        <item x="196"/>
        <item x="177"/>
        <item x="179"/>
        <item x="249"/>
        <item x="252"/>
        <item x="257"/>
        <item x="173"/>
        <item x="141"/>
        <item x="240"/>
        <item x="200"/>
        <item x="222"/>
        <item x="192"/>
        <item x="153"/>
        <item x="221"/>
        <item x="136"/>
        <item x="140"/>
        <item x="255"/>
        <item x="156"/>
        <item x="230"/>
        <item x="155"/>
        <item x="171"/>
        <item x="138"/>
        <item x="216"/>
        <item x="224"/>
        <item x="243"/>
        <item x="157"/>
        <item x="215"/>
        <item x="161"/>
        <item x="207"/>
        <item x="150"/>
        <item x="176"/>
        <item x="241"/>
        <item x="219"/>
        <item x="160"/>
        <item x="202"/>
        <item x="229"/>
        <item x="235"/>
        <item x="168"/>
        <item x="134"/>
        <item x="205"/>
        <item x="247"/>
        <item x="181"/>
        <item x="251"/>
        <item x="245"/>
        <item x="198"/>
        <item x="154"/>
        <item x="256"/>
        <item x="214"/>
        <item x="184"/>
        <item x="220"/>
        <item x="209"/>
        <item x="165"/>
        <item x="228"/>
        <item x="190"/>
        <item x="147"/>
        <item x="131"/>
        <item x="242"/>
        <item x="152"/>
        <item x="142"/>
        <item x="164"/>
        <item x="244"/>
        <item x="203"/>
        <item x="151"/>
        <item x="193"/>
        <item x="144"/>
        <item x="232"/>
        <item x="204"/>
        <item x="226"/>
        <item x="146"/>
        <item x="233"/>
        <item x="208"/>
        <item x="169"/>
        <item x="227"/>
        <item x="182"/>
        <item x="238"/>
        <item x="187"/>
        <item x="197"/>
        <item x="189"/>
        <item x="167"/>
        <item x="234"/>
        <item x="130"/>
        <item x="175"/>
        <item x="174"/>
        <item x="212"/>
        <item x="237"/>
        <item x="253"/>
        <item x="145"/>
        <item x="239"/>
        <item x="206"/>
        <item x="180"/>
        <item x="178"/>
        <item x="129"/>
        <item x="254"/>
        <item x="185"/>
        <item x="170"/>
        <item x="186"/>
        <item x="133"/>
        <item x="163"/>
        <item x="210"/>
        <item x="201"/>
        <item x="183"/>
        <item x="259"/>
        <item x="137"/>
        <item x="195"/>
        <item x="213"/>
        <item x="139"/>
        <item x="162"/>
        <item x="246"/>
        <item x="132"/>
        <item x="166"/>
        <item x="261"/>
        <item x="172"/>
        <item x="218"/>
        <item x="248"/>
        <item x="148"/>
        <item x="159"/>
        <item x="158"/>
        <item x="135"/>
        <item x="260"/>
        <item x="223"/>
        <item x="231"/>
        <item x="236"/>
        <item x="282"/>
        <item x="337"/>
        <item x="400"/>
        <item x="293"/>
        <item x="371"/>
        <item x="326"/>
        <item x="312"/>
        <item x="360"/>
        <item x="351"/>
        <item x="333"/>
        <item x="322"/>
        <item x="319"/>
        <item x="373"/>
        <item x="404"/>
        <item x="365"/>
        <item x="366"/>
        <item x="347"/>
        <item x="268"/>
        <item x="334"/>
        <item x="372"/>
        <item x="264"/>
        <item x="335"/>
        <item x="298"/>
        <item x="303"/>
        <item x="317"/>
        <item x="388"/>
        <item x="297"/>
        <item x="305"/>
        <item x="310"/>
        <item x="263"/>
        <item x="389"/>
        <item x="340"/>
        <item x="320"/>
        <item x="364"/>
        <item x="307"/>
        <item x="318"/>
        <item x="361"/>
        <item x="345"/>
        <item x="265"/>
        <item x="381"/>
        <item x="286"/>
        <item x="271"/>
        <item x="332"/>
        <item x="403"/>
        <item x="284"/>
        <item x="295"/>
        <item x="283"/>
        <item x="405"/>
        <item x="278"/>
        <item x="311"/>
        <item x="266"/>
        <item x="380"/>
        <item x="325"/>
        <item x="384"/>
        <item x="344"/>
        <item x="394"/>
        <item x="370"/>
        <item x="336"/>
        <item x="338"/>
        <item x="349"/>
        <item x="341"/>
        <item x="342"/>
        <item x="270"/>
        <item x="393"/>
        <item x="396"/>
        <item x="357"/>
        <item x="397"/>
        <item x="277"/>
        <item x="269"/>
        <item x="385"/>
        <item x="350"/>
        <item x="399"/>
        <item x="377"/>
        <item x="304"/>
        <item x="374"/>
        <item x="328"/>
        <item x="273"/>
        <item x="321"/>
        <item x="391"/>
        <item x="390"/>
        <item x="316"/>
        <item x="314"/>
        <item x="383"/>
        <item x="262"/>
        <item x="324"/>
        <item x="323"/>
        <item x="378"/>
        <item x="348"/>
        <item x="330"/>
        <item x="339"/>
        <item x="331"/>
        <item x="353"/>
        <item x="382"/>
        <item x="291"/>
        <item x="300"/>
        <item x="387"/>
        <item x="362"/>
        <item x="354"/>
        <item x="401"/>
        <item x="294"/>
        <item x="368"/>
        <item x="313"/>
        <item x="367"/>
        <item x="299"/>
        <item x="296"/>
        <item x="315"/>
        <item x="363"/>
        <item x="301"/>
        <item x="356"/>
        <item x="280"/>
        <item x="358"/>
        <item x="287"/>
        <item x="276"/>
        <item x="289"/>
        <item x="308"/>
        <item x="309"/>
        <item x="274"/>
        <item x="272"/>
        <item x="398"/>
        <item x="346"/>
        <item x="369"/>
        <item x="392"/>
        <item x="402"/>
        <item x="376"/>
        <item x="275"/>
        <item x="355"/>
        <item x="281"/>
        <item x="329"/>
        <item x="352"/>
        <item x="386"/>
        <item x="379"/>
        <item x="279"/>
        <item x="290"/>
        <item x="359"/>
        <item x="395"/>
        <item x="292"/>
        <item x="285"/>
        <item x="306"/>
        <item x="267"/>
        <item x="288"/>
        <item x="302"/>
        <item x="375"/>
        <item x="406"/>
        <item x="343"/>
        <item x="327"/>
        <item x="478"/>
        <item x="428"/>
        <item x="416"/>
        <item x="509"/>
        <item x="518"/>
        <item x="427"/>
        <item x="462"/>
        <item x="443"/>
        <item x="488"/>
        <item x="407"/>
        <item x="437"/>
        <item x="466"/>
        <item x="486"/>
        <item x="464"/>
        <item x="436"/>
        <item x="465"/>
        <item x="517"/>
        <item x="458"/>
        <item x="449"/>
        <item x="433"/>
        <item x="520"/>
        <item x="432"/>
        <item x="521"/>
        <item x="450"/>
        <item x="467"/>
        <item x="507"/>
        <item x="434"/>
        <item x="417"/>
        <item x="511"/>
        <item x="494"/>
        <item x="444"/>
        <item x="473"/>
        <item x="492"/>
        <item x="479"/>
        <item x="447"/>
        <item x="476"/>
        <item x="491"/>
        <item x="459"/>
        <item x="503"/>
        <item x="474"/>
        <item x="490"/>
        <item x="469"/>
        <item x="510"/>
        <item x="514"/>
        <item x="409"/>
        <item x="483"/>
        <item x="519"/>
        <item x="508"/>
        <item x="505"/>
        <item x="522"/>
        <item x="420"/>
        <item x="500"/>
        <item x="408"/>
        <item x="493"/>
        <item x="455"/>
        <item x="487"/>
        <item x="412"/>
        <item x="451"/>
        <item x="442"/>
        <item x="516"/>
        <item x="460"/>
        <item x="499"/>
        <item x="496"/>
        <item x="418"/>
        <item x="523"/>
        <item x="431"/>
        <item x="461"/>
        <item x="497"/>
        <item x="440"/>
        <item x="435"/>
        <item x="472"/>
        <item x="525"/>
        <item x="421"/>
        <item x="477"/>
        <item x="448"/>
        <item x="501"/>
        <item x="495"/>
        <item x="524"/>
        <item x="430"/>
        <item x="439"/>
        <item x="411"/>
        <item x="415"/>
        <item x="456"/>
        <item x="498"/>
        <item x="454"/>
        <item x="526"/>
        <item x="414"/>
        <item x="423"/>
        <item x="512"/>
        <item x="422"/>
        <item x="452"/>
        <item x="480"/>
        <item x="426"/>
        <item x="515"/>
        <item x="419"/>
        <item x="457"/>
        <item x="485"/>
        <item x="527"/>
        <item x="475"/>
        <item x="453"/>
        <item x="504"/>
        <item x="410"/>
        <item x="468"/>
        <item x="513"/>
        <item x="506"/>
        <item x="445"/>
        <item x="502"/>
        <item x="413"/>
        <item x="489"/>
        <item x="528"/>
        <item x="482"/>
        <item x="425"/>
        <item x="484"/>
        <item x="446"/>
        <item x="424"/>
        <item x="463"/>
        <item x="441"/>
        <item x="470"/>
        <item x="438"/>
        <item x="471"/>
        <item x="429"/>
        <item x="481"/>
        <item x="623"/>
        <item x="605"/>
        <item x="580"/>
        <item x="548"/>
        <item x="575"/>
        <item x="607"/>
        <item x="665"/>
        <item x="618"/>
        <item x="631"/>
        <item x="545"/>
        <item x="587"/>
        <item x="542"/>
        <item x="533"/>
        <item x="583"/>
        <item x="615"/>
        <item x="663"/>
        <item x="609"/>
        <item x="636"/>
        <item x="584"/>
        <item x="670"/>
        <item x="577"/>
        <item x="658"/>
        <item x="590"/>
        <item x="608"/>
        <item x="652"/>
        <item x="635"/>
        <item x="669"/>
        <item x="654"/>
        <item x="668"/>
        <item x="535"/>
        <item x="624"/>
        <item x="650"/>
        <item x="641"/>
        <item x="555"/>
        <item x="649"/>
        <item x="612"/>
        <item x="598"/>
        <item x="581"/>
        <item x="539"/>
        <item x="602"/>
        <item x="651"/>
        <item x="637"/>
        <item x="544"/>
        <item x="571"/>
        <item x="659"/>
        <item x="537"/>
        <item x="610"/>
        <item x="632"/>
        <item x="543"/>
        <item x="532"/>
        <item x="551"/>
        <item x="619"/>
        <item x="541"/>
        <item x="552"/>
        <item x="566"/>
        <item x="667"/>
        <item x="616"/>
        <item x="563"/>
        <item x="568"/>
        <item x="613"/>
        <item x="627"/>
        <item x="582"/>
        <item x="628"/>
        <item x="529"/>
        <item x="599"/>
        <item x="531"/>
        <item x="646"/>
        <item x="630"/>
        <item x="644"/>
        <item x="662"/>
        <item x="547"/>
        <item x="622"/>
        <item x="620"/>
        <item x="611"/>
        <item x="666"/>
        <item x="634"/>
        <item x="556"/>
        <item x="633"/>
        <item x="648"/>
        <item x="593"/>
        <item x="597"/>
        <item x="657"/>
        <item x="604"/>
        <item x="661"/>
        <item x="595"/>
        <item x="596"/>
        <item x="601"/>
        <item x="655"/>
        <item x="559"/>
        <item x="534"/>
        <item x="565"/>
        <item x="639"/>
        <item x="579"/>
        <item x="640"/>
        <item x="588"/>
        <item x="653"/>
        <item x="642"/>
        <item x="578"/>
        <item x="573"/>
        <item x="564"/>
        <item x="557"/>
        <item x="594"/>
        <item x="576"/>
        <item x="574"/>
        <item x="562"/>
        <item x="656"/>
        <item x="558"/>
        <item x="585"/>
        <item x="586"/>
        <item x="549"/>
        <item x="572"/>
        <item x="606"/>
        <item x="617"/>
        <item x="553"/>
        <item x="561"/>
        <item x="540"/>
        <item x="603"/>
        <item x="567"/>
        <item x="645"/>
        <item x="554"/>
        <item x="664"/>
        <item x="600"/>
        <item x="625"/>
        <item x="569"/>
        <item x="536"/>
        <item x="546"/>
        <item x="660"/>
        <item x="538"/>
        <item x="560"/>
        <item x="570"/>
        <item x="626"/>
        <item x="530"/>
        <item x="614"/>
        <item x="621"/>
        <item x="647"/>
        <item x="589"/>
        <item x="550"/>
        <item x="592"/>
        <item x="638"/>
        <item x="643"/>
        <item x="591"/>
        <item x="629"/>
        <item x="779"/>
        <item x="714"/>
        <item x="765"/>
        <item x="763"/>
        <item x="728"/>
        <item x="785"/>
        <item x="764"/>
        <item x="773"/>
        <item x="724"/>
        <item x="698"/>
        <item x="679"/>
        <item x="708"/>
        <item x="716"/>
        <item x="705"/>
        <item x="726"/>
        <item x="673"/>
        <item x="798"/>
        <item x="766"/>
        <item x="738"/>
        <item x="768"/>
        <item x="692"/>
        <item x="767"/>
        <item x="802"/>
        <item x="809"/>
        <item x="690"/>
        <item x="743"/>
        <item x="778"/>
        <item x="771"/>
        <item x="741"/>
        <item x="677"/>
        <item x="719"/>
        <item x="761"/>
        <item x="757"/>
        <item x="675"/>
        <item x="696"/>
        <item x="684"/>
        <item x="783"/>
        <item x="781"/>
        <item x="742"/>
        <item x="731"/>
        <item x="796"/>
        <item x="795"/>
        <item x="751"/>
        <item x="701"/>
        <item x="746"/>
        <item x="776"/>
        <item x="734"/>
        <item x="790"/>
        <item x="685"/>
        <item x="744"/>
        <item x="712"/>
        <item x="718"/>
        <item x="693"/>
        <item x="801"/>
        <item x="799"/>
        <item x="760"/>
        <item x="710"/>
        <item x="747"/>
        <item x="808"/>
        <item x="748"/>
        <item x="807"/>
        <item x="715"/>
        <item x="810"/>
        <item x="806"/>
        <item x="704"/>
        <item x="774"/>
        <item x="791"/>
        <item x="769"/>
        <item x="702"/>
        <item x="678"/>
        <item x="709"/>
        <item x="805"/>
        <item x="686"/>
        <item x="695"/>
        <item x="789"/>
        <item x="732"/>
        <item x="688"/>
        <item x="736"/>
        <item x="733"/>
        <item x="717"/>
        <item x="750"/>
        <item x="812"/>
        <item x="697"/>
        <item x="672"/>
        <item x="754"/>
        <item x="775"/>
        <item x="756"/>
        <item x="797"/>
        <item x="788"/>
        <item x="683"/>
        <item x="762"/>
        <item x="770"/>
        <item x="758"/>
        <item x="792"/>
        <item x="777"/>
        <item x="772"/>
        <item x="800"/>
        <item x="723"/>
        <item x="674"/>
        <item x="711"/>
        <item x="727"/>
        <item x="759"/>
        <item x="720"/>
        <item x="753"/>
        <item x="811"/>
        <item x="682"/>
        <item x="813"/>
        <item x="782"/>
        <item x="706"/>
        <item x="699"/>
        <item x="780"/>
        <item x="786"/>
        <item x="737"/>
        <item x="729"/>
        <item x="787"/>
        <item x="794"/>
        <item x="700"/>
        <item x="691"/>
        <item x="689"/>
        <item x="740"/>
        <item x="749"/>
        <item x="752"/>
        <item x="703"/>
        <item x="671"/>
        <item x="721"/>
        <item x="804"/>
        <item x="739"/>
        <item x="694"/>
        <item x="784"/>
        <item x="735"/>
        <item x="722"/>
        <item x="713"/>
        <item x="676"/>
        <item x="755"/>
        <item x="745"/>
        <item x="803"/>
        <item x="707"/>
        <item x="730"/>
        <item x="680"/>
        <item x="793"/>
        <item x="725"/>
        <item x="681"/>
        <item x="687"/>
        <item x="886"/>
        <item x="938"/>
        <item x="945"/>
        <item x="867"/>
        <item x="838"/>
        <item x="955"/>
        <item x="824"/>
        <item x="942"/>
        <item x="887"/>
        <item x="844"/>
        <item x="850"/>
        <item x="854"/>
        <item x="817"/>
        <item x="898"/>
        <item x="872"/>
        <item x="859"/>
        <item x="926"/>
        <item x="900"/>
        <item x="949"/>
        <item x="889"/>
        <item x="837"/>
        <item x="952"/>
        <item x="929"/>
        <item x="877"/>
        <item x="842"/>
        <item x="848"/>
        <item x="873"/>
        <item x="826"/>
        <item x="857"/>
        <item x="908"/>
        <item x="956"/>
        <item x="847"/>
        <item x="820"/>
        <item x="858"/>
        <item x="915"/>
        <item x="902"/>
        <item x="833"/>
        <item x="825"/>
        <item x="866"/>
        <item x="962"/>
        <item x="875"/>
        <item x="893"/>
        <item x="846"/>
        <item x="835"/>
        <item x="856"/>
        <item x="896"/>
        <item x="960"/>
        <item x="921"/>
        <item x="894"/>
        <item x="852"/>
        <item x="897"/>
        <item x="891"/>
        <item x="943"/>
        <item x="907"/>
        <item x="878"/>
        <item x="863"/>
        <item x="941"/>
        <item x="814"/>
        <item x="853"/>
        <item x="919"/>
        <item x="865"/>
        <item x="869"/>
        <item x="961"/>
        <item x="890"/>
        <item x="950"/>
        <item x="933"/>
        <item x="947"/>
        <item x="906"/>
        <item x="874"/>
        <item x="944"/>
        <item x="884"/>
        <item x="946"/>
        <item x="819"/>
        <item x="899"/>
        <item x="831"/>
        <item x="903"/>
        <item x="885"/>
        <item x="948"/>
        <item x="924"/>
        <item x="927"/>
        <item x="816"/>
        <item x="928"/>
        <item x="861"/>
        <item x="910"/>
        <item x="959"/>
        <item x="841"/>
        <item x="904"/>
        <item x="951"/>
        <item x="920"/>
        <item x="922"/>
        <item x="953"/>
        <item x="839"/>
        <item x="939"/>
        <item x="840"/>
        <item x="892"/>
        <item x="836"/>
        <item x="829"/>
        <item x="917"/>
        <item x="879"/>
        <item x="870"/>
        <item x="843"/>
        <item x="849"/>
        <item x="958"/>
        <item x="883"/>
        <item x="934"/>
        <item x="871"/>
        <item x="918"/>
        <item x="868"/>
        <item x="916"/>
        <item x="828"/>
        <item x="925"/>
        <item x="957"/>
        <item x="895"/>
        <item x="912"/>
        <item x="909"/>
        <item x="913"/>
        <item x="830"/>
        <item x="914"/>
        <item x="954"/>
        <item x="860"/>
        <item x="931"/>
        <item x="864"/>
        <item x="832"/>
        <item x="940"/>
        <item x="862"/>
        <item x="815"/>
        <item x="888"/>
        <item x="881"/>
        <item x="935"/>
        <item x="818"/>
        <item x="911"/>
        <item x="882"/>
        <item x="855"/>
        <item x="821"/>
        <item x="827"/>
        <item x="834"/>
        <item x="937"/>
        <item x="851"/>
        <item x="930"/>
        <item x="880"/>
        <item x="932"/>
        <item x="923"/>
        <item x="823"/>
        <item x="822"/>
        <item x="936"/>
        <item x="905"/>
        <item x="845"/>
        <item x="876"/>
        <item x="901"/>
        <item x="1010"/>
        <item x="1056"/>
        <item x="1026"/>
        <item x="1019"/>
        <item x="979"/>
        <item x="969"/>
        <item x="1023"/>
        <item x="965"/>
        <item x="1024"/>
        <item x="1084"/>
        <item x="994"/>
        <item x="984"/>
        <item x="1015"/>
        <item x="1075"/>
        <item x="1057"/>
        <item x="1060"/>
        <item x="1027"/>
        <item x="1003"/>
        <item x="1021"/>
        <item x="992"/>
        <item x="1080"/>
        <item x="1074"/>
        <item x="999"/>
        <item x="963"/>
        <item x="996"/>
        <item x="977"/>
        <item x="982"/>
        <item x="1064"/>
        <item x="1058"/>
        <item x="1037"/>
        <item x="1046"/>
        <item x="1011"/>
        <item x="985"/>
        <item x="1018"/>
        <item x="1062"/>
        <item x="973"/>
        <item x="981"/>
        <item x="1073"/>
        <item x="1054"/>
        <item x="983"/>
        <item x="989"/>
        <item x="1051"/>
        <item x="998"/>
        <item x="1050"/>
        <item x="1040"/>
        <item x="1042"/>
        <item x="1029"/>
        <item x="997"/>
        <item x="1072"/>
        <item x="1071"/>
        <item x="1045"/>
        <item x="967"/>
        <item x="1022"/>
        <item x="1039"/>
        <item x="971"/>
        <item x="1028"/>
        <item x="1049"/>
        <item x="1076"/>
        <item x="1025"/>
        <item x="1036"/>
        <item x="1053"/>
        <item x="1063"/>
        <item x="993"/>
        <item x="970"/>
        <item x="1065"/>
        <item x="1016"/>
        <item x="1004"/>
        <item x="1017"/>
        <item x="986"/>
        <item x="974"/>
        <item x="1069"/>
        <item x="1008"/>
        <item x="1031"/>
        <item x="1047"/>
        <item x="976"/>
        <item x="1070"/>
        <item x="1033"/>
        <item x="1034"/>
        <item x="975"/>
        <item x="987"/>
        <item x="1032"/>
        <item x="972"/>
        <item x="1013"/>
        <item x="1078"/>
        <item x="1059"/>
        <item x="1083"/>
        <item x="1020"/>
        <item x="1035"/>
        <item x="964"/>
        <item x="1038"/>
        <item x="1077"/>
        <item x="1001"/>
        <item x="968"/>
        <item x="1068"/>
        <item x="1012"/>
        <item x="980"/>
        <item x="1014"/>
        <item x="995"/>
        <item x="1066"/>
        <item x="988"/>
        <item x="990"/>
        <item x="1055"/>
        <item x="1067"/>
        <item x="1005"/>
        <item x="966"/>
        <item x="978"/>
        <item x="1041"/>
        <item x="1052"/>
        <item x="1007"/>
        <item x="1081"/>
        <item x="1030"/>
        <item x="1006"/>
        <item x="1082"/>
        <item x="1000"/>
        <item x="1002"/>
        <item x="1048"/>
        <item x="1044"/>
        <item x="1079"/>
        <item x="1043"/>
        <item x="1061"/>
        <item x="1009"/>
        <item x="991"/>
        <item x="1168"/>
        <item x="1203"/>
        <item x="1145"/>
        <item x="1116"/>
        <item x="1156"/>
        <item x="1202"/>
        <item x="1121"/>
        <item x="1218"/>
        <item x="1167"/>
        <item x="1144"/>
        <item x="1171"/>
        <item x="1113"/>
        <item x="1151"/>
        <item x="1126"/>
        <item x="1146"/>
        <item x="1133"/>
        <item x="1166"/>
        <item x="1136"/>
        <item x="1102"/>
        <item x="1112"/>
        <item x="1109"/>
        <item x="1125"/>
        <item x="1129"/>
        <item x="1178"/>
        <item x="1197"/>
        <item x="1210"/>
        <item x="1099"/>
        <item x="1193"/>
        <item x="1132"/>
        <item x="1175"/>
        <item x="1118"/>
        <item x="1124"/>
        <item x="1094"/>
        <item x="1137"/>
        <item x="1189"/>
        <item x="1148"/>
        <item x="1188"/>
        <item x="1173"/>
        <item x="1127"/>
        <item x="1115"/>
        <item x="1211"/>
        <item x="1158"/>
        <item x="1204"/>
        <item x="1131"/>
        <item x="1191"/>
        <item x="1205"/>
        <item x="1092"/>
        <item x="1157"/>
        <item x="1134"/>
        <item x="1222"/>
        <item x="1147"/>
        <item x="1215"/>
        <item x="1143"/>
        <item x="1154"/>
        <item x="1087"/>
        <item x="1181"/>
        <item x="1114"/>
        <item x="1123"/>
        <item x="1117"/>
        <item x="1096"/>
        <item x="1090"/>
        <item x="1153"/>
        <item x="1106"/>
        <item x="1172"/>
        <item x="1217"/>
        <item x="1182"/>
        <item x="1139"/>
        <item x="1196"/>
        <item x="1110"/>
        <item x="1141"/>
        <item x="1221"/>
        <item x="1195"/>
        <item x="1185"/>
        <item x="1170"/>
        <item x="1176"/>
        <item x="1164"/>
        <item x="1089"/>
        <item x="1169"/>
        <item x="1180"/>
        <item x="1119"/>
        <item x="1150"/>
        <item x="1190"/>
        <item x="1174"/>
        <item x="1159"/>
        <item x="1149"/>
        <item x="1108"/>
        <item x="1162"/>
        <item x="1161"/>
        <item x="1179"/>
        <item x="1093"/>
        <item x="1213"/>
        <item x="1155"/>
        <item x="1212"/>
        <item x="1200"/>
        <item x="1152"/>
        <item x="1209"/>
        <item x="1101"/>
        <item x="1130"/>
        <item x="1192"/>
        <item x="1095"/>
        <item x="1085"/>
        <item x="1177"/>
        <item x="1103"/>
        <item x="1138"/>
        <item x="1163"/>
        <item x="1098"/>
        <item x="1186"/>
        <item x="1105"/>
        <item x="1104"/>
        <item x="1220"/>
        <item x="1160"/>
        <item x="1219"/>
        <item x="1111"/>
        <item x="1097"/>
        <item x="1194"/>
        <item x="1142"/>
        <item x="1206"/>
        <item x="1214"/>
        <item x="1128"/>
        <item x="1183"/>
        <item x="1135"/>
        <item x="1086"/>
        <item x="1187"/>
        <item x="1201"/>
        <item x="1140"/>
        <item x="1107"/>
        <item x="1207"/>
        <item x="1208"/>
        <item x="1120"/>
        <item x="1088"/>
        <item x="1184"/>
        <item x="1100"/>
        <item x="1199"/>
        <item x="1216"/>
        <item x="1091"/>
        <item x="1165"/>
        <item x="1198"/>
        <item x="1122"/>
        <item x="1256"/>
        <item x="1328"/>
        <item x="1352"/>
        <item x="1351"/>
        <item x="1295"/>
        <item x="1227"/>
        <item x="1359"/>
        <item x="1273"/>
        <item x="1276"/>
        <item x="1292"/>
        <item x="1260"/>
        <item x="1356"/>
        <item x="1317"/>
        <item x="1269"/>
        <item x="1231"/>
        <item x="1264"/>
        <item x="1337"/>
        <item x="1326"/>
        <item x="1254"/>
        <item x="1226"/>
        <item x="1355"/>
        <item x="1305"/>
        <item x="1234"/>
        <item x="1233"/>
        <item x="1247"/>
        <item x="1240"/>
        <item x="1316"/>
        <item x="1239"/>
        <item x="1253"/>
        <item x="1290"/>
        <item x="1291"/>
        <item x="1361"/>
        <item x="1275"/>
        <item x="1281"/>
        <item x="1339"/>
        <item x="1302"/>
        <item x="1249"/>
        <item x="1346"/>
        <item x="1258"/>
        <item x="1322"/>
        <item x="1223"/>
        <item x="1263"/>
        <item x="1343"/>
        <item x="1358"/>
        <item x="1255"/>
        <item x="1311"/>
        <item x="1320"/>
        <item x="1238"/>
        <item x="1349"/>
        <item x="1288"/>
        <item x="1241"/>
        <item x="1338"/>
        <item x="1270"/>
        <item x="1228"/>
        <item x="1244"/>
        <item x="1225"/>
        <item x="1266"/>
        <item x="1354"/>
        <item x="1300"/>
        <item x="1360"/>
        <item x="1235"/>
        <item x="1313"/>
        <item x="1303"/>
        <item x="1257"/>
        <item x="1347"/>
        <item x="1251"/>
        <item x="1229"/>
        <item x="1237"/>
        <item x="1297"/>
        <item x="1342"/>
        <item x="1243"/>
        <item x="1265"/>
        <item x="1307"/>
        <item x="1308"/>
        <item x="1301"/>
        <item x="1323"/>
        <item x="1362"/>
        <item x="1262"/>
        <item x="1284"/>
        <item x="1294"/>
        <item x="1236"/>
        <item x="1246"/>
        <item x="1340"/>
        <item x="1286"/>
        <item x="1272"/>
        <item x="1318"/>
        <item x="1278"/>
        <item x="1321"/>
        <item x="1250"/>
        <item x="1293"/>
        <item x="1330"/>
        <item x="1285"/>
        <item x="1259"/>
        <item x="1280"/>
        <item x="1332"/>
        <item x="1267"/>
        <item x="1312"/>
        <item x="1329"/>
        <item x="1299"/>
        <item x="1334"/>
        <item x="1277"/>
        <item x="1245"/>
        <item x="1279"/>
        <item x="1363"/>
        <item x="1306"/>
        <item x="1283"/>
        <item x="1289"/>
        <item x="1348"/>
        <item x="1357"/>
        <item x="1232"/>
        <item x="1248"/>
        <item x="1350"/>
        <item x="1242"/>
        <item x="1315"/>
        <item x="1310"/>
        <item x="1314"/>
        <item x="1304"/>
        <item x="1261"/>
        <item x="1327"/>
        <item x="1298"/>
        <item x="1287"/>
        <item x="1309"/>
        <item x="1224"/>
        <item x="1336"/>
        <item x="1345"/>
        <item x="1296"/>
        <item x="1335"/>
        <item x="1325"/>
        <item x="1319"/>
        <item x="1341"/>
        <item x="1268"/>
        <item x="1331"/>
        <item x="1271"/>
        <item x="1333"/>
        <item x="1252"/>
        <item x="1364"/>
        <item x="1230"/>
        <item x="1282"/>
        <item x="1344"/>
        <item x="1324"/>
        <item x="1353"/>
        <item x="1274"/>
        <item x="1417"/>
        <item x="1486"/>
        <item x="1444"/>
        <item x="1393"/>
        <item x="1366"/>
        <item x="1459"/>
        <item x="1464"/>
        <item x="1478"/>
        <item x="1436"/>
        <item x="1489"/>
        <item x="1485"/>
        <item x="1369"/>
        <item x="1472"/>
        <item x="1368"/>
        <item x="1410"/>
        <item x="1373"/>
        <item x="1412"/>
        <item x="1457"/>
        <item x="1424"/>
        <item x="1488"/>
        <item x="1415"/>
        <item x="1377"/>
        <item x="1443"/>
        <item x="1408"/>
        <item x="1465"/>
        <item x="1402"/>
        <item x="1451"/>
        <item x="1492"/>
        <item x="1487"/>
        <item x="1420"/>
        <item x="1367"/>
        <item x="1405"/>
        <item x="1455"/>
        <item x="1477"/>
        <item x="1422"/>
        <item x="1372"/>
        <item x="1386"/>
        <item x="1462"/>
        <item x="1381"/>
        <item x="1490"/>
        <item x="1442"/>
        <item x="1409"/>
        <item x="1396"/>
        <item x="1454"/>
        <item x="1456"/>
        <item x="1474"/>
        <item x="1439"/>
        <item x="1365"/>
        <item x="1429"/>
        <item x="1403"/>
        <item x="1493"/>
        <item x="1441"/>
        <item x="1447"/>
        <item x="1376"/>
        <item x="1371"/>
        <item x="1413"/>
        <item x="1440"/>
        <item x="1495"/>
        <item x="1453"/>
        <item x="1407"/>
        <item x="1404"/>
        <item x="1406"/>
        <item x="1394"/>
        <item x="1473"/>
        <item x="1378"/>
        <item x="1466"/>
        <item x="1374"/>
        <item x="1392"/>
        <item x="1468"/>
        <item x="1461"/>
        <item x="1418"/>
        <item x="1384"/>
        <item x="1401"/>
        <item x="1470"/>
        <item x="1448"/>
        <item x="1450"/>
        <item x="1446"/>
        <item x="1431"/>
        <item x="1414"/>
        <item x="1397"/>
        <item x="1382"/>
        <item x="1411"/>
        <item x="1385"/>
        <item x="1416"/>
        <item x="1426"/>
        <item x="1463"/>
        <item x="1375"/>
        <item x="1458"/>
        <item x="1445"/>
        <item x="1387"/>
        <item x="1370"/>
        <item x="1479"/>
        <item x="1400"/>
        <item x="1449"/>
        <item x="1421"/>
        <item x="1383"/>
        <item x="1483"/>
        <item x="1435"/>
        <item x="1390"/>
        <item x="1428"/>
        <item x="1452"/>
        <item x="1482"/>
        <item x="1398"/>
        <item x="1460"/>
        <item x="1423"/>
        <item x="1433"/>
        <item x="1427"/>
        <item x="1471"/>
        <item x="1469"/>
        <item x="1434"/>
        <item x="1430"/>
        <item x="1467"/>
        <item x="1437"/>
        <item x="1494"/>
        <item x="1379"/>
        <item x="1419"/>
        <item x="1476"/>
        <item x="1395"/>
        <item x="1432"/>
        <item x="1484"/>
        <item x="1438"/>
        <item x="1480"/>
        <item x="1491"/>
        <item x="1388"/>
        <item x="1475"/>
        <item x="1425"/>
        <item x="1481"/>
        <item x="1389"/>
        <item x="1399"/>
        <item x="1380"/>
        <item x="1391"/>
        <item x="1615"/>
        <item x="1545"/>
        <item x="1619"/>
        <item x="1564"/>
        <item x="1521"/>
        <item x="1503"/>
        <item x="1505"/>
        <item x="1576"/>
        <item x="1604"/>
        <item x="1620"/>
        <item x="1601"/>
        <item x="1592"/>
        <item x="1515"/>
        <item x="1581"/>
        <item x="1561"/>
        <item x="1600"/>
        <item x="1513"/>
        <item x="1623"/>
        <item x="1557"/>
        <item x="1589"/>
        <item x="1621"/>
        <item x="1610"/>
        <item x="1625"/>
        <item x="1527"/>
        <item x="1507"/>
        <item x="1626"/>
        <item x="1511"/>
        <item x="1552"/>
        <item x="1514"/>
        <item x="1608"/>
        <item x="1606"/>
        <item x="1547"/>
        <item x="1597"/>
        <item x="1591"/>
        <item x="1572"/>
        <item x="1571"/>
        <item x="1526"/>
        <item x="1579"/>
        <item x="1627"/>
        <item x="1504"/>
        <item x="1622"/>
        <item x="1611"/>
        <item x="1612"/>
        <item x="1588"/>
        <item x="1609"/>
        <item x="1584"/>
        <item x="1614"/>
        <item x="1499"/>
        <item x="1542"/>
        <item x="1594"/>
        <item x="1585"/>
        <item x="1524"/>
        <item x="1617"/>
        <item x="1595"/>
        <item x="1520"/>
        <item x="1501"/>
        <item x="1554"/>
        <item x="1602"/>
        <item x="1562"/>
        <item x="1575"/>
        <item x="1573"/>
        <item x="1523"/>
        <item x="1540"/>
        <item x="1548"/>
        <item x="1567"/>
        <item x="1544"/>
        <item x="1536"/>
        <item x="1593"/>
        <item x="1555"/>
        <item x="1518"/>
        <item x="1580"/>
        <item x="1574"/>
        <item x="1531"/>
        <item x="1502"/>
        <item x="1538"/>
        <item x="1569"/>
        <item x="1530"/>
        <item x="1516"/>
        <item x="1510"/>
        <item x="1534"/>
        <item x="1551"/>
        <item x="1541"/>
        <item x="1509"/>
        <item x="1624"/>
        <item x="1565"/>
        <item x="1508"/>
        <item x="1559"/>
        <item x="1613"/>
        <item x="1599"/>
        <item x="1506"/>
        <item x="1546"/>
        <item x="1558"/>
        <item x="1582"/>
        <item x="1529"/>
        <item x="1566"/>
        <item x="1500"/>
        <item x="1596"/>
        <item x="1553"/>
        <item x="1616"/>
        <item x="1497"/>
        <item x="1528"/>
        <item x="1560"/>
        <item x="1577"/>
        <item x="1598"/>
        <item x="1570"/>
        <item x="1556"/>
        <item x="1543"/>
        <item x="1535"/>
        <item x="1519"/>
        <item x="1517"/>
        <item x="1512"/>
        <item x="1522"/>
        <item x="1496"/>
        <item x="1603"/>
        <item x="1525"/>
        <item x="1578"/>
        <item x="1550"/>
        <item x="1498"/>
        <item x="1537"/>
        <item x="1590"/>
        <item x="1549"/>
        <item x="1583"/>
        <item x="1605"/>
        <item x="1533"/>
        <item x="1539"/>
        <item x="1607"/>
        <item x="1568"/>
        <item x="1532"/>
        <item x="1587"/>
        <item x="1618"/>
        <item x="1563"/>
        <item x="1586"/>
        <item x="1637"/>
        <item x="1716"/>
        <item x="1687"/>
        <item x="1691"/>
        <item x="1667"/>
        <item x="1689"/>
        <item x="1698"/>
        <item x="1670"/>
        <item x="1630"/>
        <item x="1697"/>
        <item x="1688"/>
        <item x="1701"/>
        <item x="1656"/>
        <item x="1675"/>
        <item x="1648"/>
        <item x="1712"/>
        <item x="1741"/>
        <item x="1671"/>
        <item x="1654"/>
        <item x="1634"/>
        <item x="1644"/>
        <item x="1732"/>
        <item x="1753"/>
        <item x="1694"/>
        <item x="1738"/>
        <item x="1660"/>
        <item x="1751"/>
        <item x="1649"/>
        <item x="1695"/>
        <item x="1727"/>
        <item x="1628"/>
        <item x="1700"/>
        <item x="1702"/>
        <item x="1692"/>
        <item x="1677"/>
        <item x="1638"/>
        <item x="1658"/>
        <item x="1737"/>
        <item x="1663"/>
        <item x="1734"/>
        <item x="1711"/>
        <item x="1719"/>
        <item x="1720"/>
        <item x="1722"/>
        <item x="1725"/>
        <item x="1740"/>
        <item x="1729"/>
        <item x="1653"/>
        <item x="1743"/>
        <item x="1636"/>
        <item x="1703"/>
        <item x="1715"/>
        <item x="1647"/>
        <item x="1650"/>
        <item x="1635"/>
        <item x="1708"/>
        <item x="1678"/>
        <item x="1655"/>
        <item x="1643"/>
        <item x="1680"/>
        <item x="1710"/>
        <item x="1672"/>
        <item x="1651"/>
        <item x="1640"/>
        <item x="1690"/>
        <item x="1744"/>
        <item x="1742"/>
        <item x="1699"/>
        <item x="1718"/>
        <item x="1664"/>
        <item x="1730"/>
        <item x="1733"/>
        <item x="1726"/>
        <item x="1661"/>
        <item x="1682"/>
        <item x="1728"/>
        <item x="1696"/>
        <item x="1748"/>
        <item x="1641"/>
        <item x="1705"/>
        <item x="1669"/>
        <item x="1674"/>
        <item x="1657"/>
        <item x="1633"/>
        <item x="1721"/>
        <item x="1679"/>
        <item x="1709"/>
        <item x="1681"/>
        <item x="1747"/>
        <item x="1723"/>
        <item x="1686"/>
        <item x="1631"/>
        <item x="1746"/>
        <item x="1645"/>
        <item x="1652"/>
        <item x="1745"/>
        <item x="1683"/>
        <item x="1639"/>
        <item x="1665"/>
        <item x="1632"/>
        <item x="1662"/>
        <item x="1668"/>
        <item x="1724"/>
        <item x="1731"/>
        <item x="1736"/>
        <item x="1693"/>
        <item x="1749"/>
        <item x="1629"/>
        <item x="1739"/>
        <item x="1646"/>
        <item x="1752"/>
        <item x="1735"/>
        <item x="1706"/>
        <item x="1754"/>
        <item x="1704"/>
        <item x="1717"/>
        <item x="1685"/>
        <item x="1713"/>
        <item x="1707"/>
        <item x="1666"/>
        <item x="1673"/>
        <item x="1684"/>
        <item x="1714"/>
        <item x="1750"/>
        <item x="1676"/>
        <item x="1642"/>
        <item x="1659"/>
        <item x="1779"/>
        <item x="1761"/>
        <item x="1866"/>
        <item x="1806"/>
        <item x="1853"/>
        <item x="1780"/>
        <item x="1868"/>
        <item x="1882"/>
        <item x="1773"/>
        <item x="1845"/>
        <item x="1759"/>
        <item x="1823"/>
        <item x="1775"/>
        <item x="1757"/>
        <item x="1870"/>
        <item x="1839"/>
        <item x="1826"/>
        <item x="1811"/>
        <item x="1767"/>
        <item x="1813"/>
        <item x="1880"/>
        <item x="1760"/>
        <item x="1763"/>
        <item x="1787"/>
        <item x="1810"/>
        <item x="1789"/>
        <item x="1819"/>
        <item x="1795"/>
        <item x="1827"/>
        <item x="1881"/>
        <item x="1800"/>
        <item x="1803"/>
        <item x="1838"/>
        <item x="1843"/>
        <item x="1850"/>
        <item x="1762"/>
        <item x="1816"/>
        <item x="1804"/>
        <item x="1791"/>
        <item x="1797"/>
        <item x="1873"/>
        <item x="1835"/>
        <item x="1828"/>
        <item x="1862"/>
        <item x="1764"/>
        <item x="1874"/>
        <item x="1758"/>
        <item x="1766"/>
        <item x="1784"/>
        <item x="1871"/>
        <item x="1815"/>
        <item x="1818"/>
        <item x="1859"/>
        <item x="1805"/>
        <item x="1801"/>
        <item x="1771"/>
        <item x="1846"/>
        <item x="1778"/>
        <item x="1837"/>
        <item x="1875"/>
        <item x="1867"/>
        <item x="1769"/>
        <item x="1878"/>
        <item x="1863"/>
        <item x="1876"/>
        <item x="1783"/>
        <item x="1831"/>
        <item x="1772"/>
        <item x="1792"/>
        <item x="1865"/>
        <item x="1832"/>
        <item x="1848"/>
        <item x="1782"/>
        <item x="1869"/>
        <item x="1825"/>
        <item x="1765"/>
        <item x="1812"/>
        <item x="1768"/>
        <item x="1821"/>
        <item x="1883"/>
        <item x="1817"/>
        <item x="1842"/>
        <item x="1820"/>
        <item x="1864"/>
        <item x="1807"/>
        <item x="1776"/>
        <item x="1888"/>
        <item x="1885"/>
        <item x="1833"/>
        <item x="1781"/>
        <item x="1884"/>
        <item x="1790"/>
        <item x="1785"/>
        <item x="1847"/>
        <item x="1836"/>
        <item x="1824"/>
        <item x="1872"/>
        <item x="1808"/>
        <item x="1858"/>
        <item x="1794"/>
        <item x="1814"/>
        <item x="1777"/>
        <item x="1834"/>
        <item x="1829"/>
        <item x="1798"/>
        <item x="1851"/>
        <item x="1840"/>
        <item x="1830"/>
        <item x="1809"/>
        <item x="1793"/>
        <item x="1861"/>
        <item x="1854"/>
        <item x="1841"/>
        <item x="1857"/>
        <item x="1886"/>
        <item x="1755"/>
        <item x="1788"/>
        <item x="1860"/>
        <item x="1856"/>
        <item x="1770"/>
        <item x="1796"/>
        <item x="1802"/>
        <item x="1822"/>
        <item x="1855"/>
        <item x="1852"/>
        <item x="1879"/>
        <item x="1756"/>
        <item x="1774"/>
        <item x="1799"/>
        <item x="1786"/>
        <item x="1844"/>
        <item x="1877"/>
        <item x="1887"/>
        <item x="1849"/>
        <item x="1959"/>
        <item x="1962"/>
        <item x="1896"/>
        <item x="1903"/>
        <item x="1998"/>
        <item x="1927"/>
        <item x="1919"/>
        <item x="1938"/>
        <item x="1936"/>
        <item x="1988"/>
        <item x="1990"/>
        <item x="1905"/>
        <item x="1977"/>
        <item x="1902"/>
        <item x="1923"/>
        <item x="2002"/>
        <item x="1958"/>
        <item x="1900"/>
        <item x="1954"/>
        <item x="1908"/>
        <item x="1924"/>
        <item x="1952"/>
        <item x="1997"/>
        <item x="1945"/>
        <item x="1978"/>
        <item x="1898"/>
        <item x="1976"/>
        <item x="1989"/>
        <item x="1929"/>
        <item x="1928"/>
        <item x="1996"/>
        <item x="2006"/>
        <item x="1899"/>
        <item x="1917"/>
        <item x="1932"/>
        <item x="2003"/>
        <item x="1971"/>
        <item x="2001"/>
        <item x="1991"/>
        <item x="1918"/>
        <item x="1911"/>
        <item x="1972"/>
        <item x="1892"/>
        <item x="1926"/>
        <item x="1910"/>
        <item x="1939"/>
        <item x="1961"/>
        <item x="1960"/>
        <item x="2004"/>
        <item x="1955"/>
        <item x="1980"/>
        <item x="1907"/>
        <item x="1930"/>
        <item x="1981"/>
        <item x="1969"/>
        <item x="1890"/>
        <item x="1913"/>
        <item x="1909"/>
        <item x="1979"/>
        <item x="1974"/>
        <item x="1940"/>
        <item x="1942"/>
        <item x="1937"/>
        <item x="1916"/>
        <item x="1934"/>
        <item x="1944"/>
        <item x="1933"/>
        <item x="1987"/>
        <item x="1935"/>
        <item x="1965"/>
        <item x="1915"/>
        <item x="1912"/>
        <item x="1983"/>
        <item x="1922"/>
        <item x="1895"/>
        <item x="1951"/>
        <item x="1949"/>
        <item x="1982"/>
        <item x="1957"/>
        <item x="2000"/>
        <item x="1973"/>
        <item x="1967"/>
        <item x="1999"/>
        <item x="1897"/>
        <item x="1925"/>
        <item x="1994"/>
        <item x="1968"/>
        <item x="1947"/>
        <item x="1946"/>
        <item x="1920"/>
        <item x="1943"/>
        <item x="1894"/>
        <item x="1963"/>
        <item x="1970"/>
        <item x="1948"/>
        <item x="1985"/>
        <item x="1986"/>
        <item x="1921"/>
        <item x="1993"/>
        <item x="1984"/>
        <item x="1966"/>
        <item x="1953"/>
        <item x="1995"/>
        <item x="1904"/>
        <item x="1889"/>
        <item x="1893"/>
        <item x="1931"/>
        <item x="1950"/>
        <item x="1956"/>
        <item x="1906"/>
        <item x="1975"/>
        <item x="1964"/>
        <item x="1914"/>
        <item x="1901"/>
        <item x="1891"/>
        <item x="2005"/>
        <item x="1992"/>
        <item x="1941"/>
        <item x="2044"/>
        <item x="2085"/>
        <item x="2088"/>
        <item x="2026"/>
        <item x="2065"/>
        <item x="2079"/>
        <item x="2045"/>
        <item x="2093"/>
        <item x="2030"/>
        <item x="2103"/>
        <item x="2013"/>
        <item x="2076"/>
        <item x="2009"/>
        <item x="2052"/>
        <item x="2037"/>
        <item x="2095"/>
        <item x="2115"/>
        <item x="2014"/>
        <item x="2012"/>
        <item x="2056"/>
        <item x="2112"/>
        <item x="2034"/>
        <item x="2105"/>
        <item x="2010"/>
        <item x="2038"/>
        <item x="2080"/>
        <item x="2111"/>
        <item x="2039"/>
        <item x="2059"/>
        <item x="2106"/>
        <item x="2057"/>
        <item x="2078"/>
        <item x="2018"/>
        <item x="2049"/>
        <item x="2069"/>
        <item x="2099"/>
        <item x="2016"/>
        <item x="2104"/>
        <item x="2109"/>
        <item x="2086"/>
        <item x="2046"/>
        <item x="2007"/>
        <item x="2032"/>
        <item x="2077"/>
        <item x="2114"/>
        <item x="2031"/>
        <item x="2102"/>
        <item x="2098"/>
        <item x="2074"/>
        <item x="2019"/>
        <item x="2082"/>
        <item x="2100"/>
        <item x="2101"/>
        <item x="2096"/>
        <item x="2040"/>
        <item x="2028"/>
        <item x="2022"/>
        <item x="2015"/>
        <item x="2097"/>
        <item x="2036"/>
        <item x="2053"/>
        <item x="2107"/>
        <item x="2061"/>
        <item x="2020"/>
        <item x="2011"/>
        <item x="2021"/>
        <item x="2113"/>
        <item x="2063"/>
        <item x="2087"/>
        <item x="2062"/>
        <item x="2043"/>
        <item x="2042"/>
        <item x="2035"/>
        <item x="2060"/>
        <item x="2092"/>
        <item x="2048"/>
        <item x="2029"/>
        <item x="2024"/>
        <item x="2055"/>
        <item x="2017"/>
        <item x="2073"/>
        <item x="2033"/>
        <item x="2041"/>
        <item x="2008"/>
        <item x="2025"/>
        <item x="2084"/>
        <item x="2066"/>
        <item x="2072"/>
        <item x="2054"/>
        <item x="2070"/>
        <item x="2067"/>
        <item x="2091"/>
        <item x="2064"/>
        <item x="2050"/>
        <item x="2071"/>
        <item x="2110"/>
        <item x="2058"/>
        <item x="2081"/>
        <item x="2075"/>
        <item x="2047"/>
        <item x="2083"/>
        <item x="2027"/>
        <item x="2051"/>
        <item x="2094"/>
        <item x="2068"/>
        <item x="2108"/>
        <item x="2023"/>
        <item x="2090"/>
        <item x="2089"/>
        <item t="default"/>
      </items>
    </pivotField>
    <pivotField showAll="0"/>
    <pivotField showAll="0">
      <items count="17">
        <item x="5"/>
        <item x="0"/>
        <item x="8"/>
        <item x="6"/>
        <item x="1"/>
        <item x="3"/>
        <item x="9"/>
        <item x="2"/>
        <item x="11"/>
        <item x="10"/>
        <item x="4"/>
        <item x="7"/>
        <item x="14"/>
        <item x="12"/>
        <item x="13"/>
        <item x="15"/>
        <item t="default"/>
      </items>
    </pivotField>
    <pivotField showAll="0"/>
    <pivotField axis="axisRow" showAll="0" measureFilter="1">
      <items count="44">
        <item x="22"/>
        <item x="8"/>
        <item x="9"/>
        <item x="40"/>
        <item x="18"/>
        <item x="12"/>
        <item x="42"/>
        <item x="19"/>
        <item x="26"/>
        <item x="33"/>
        <item x="6"/>
        <item x="39"/>
        <item x="4"/>
        <item x="38"/>
        <item x="3"/>
        <item x="13"/>
        <item x="30"/>
        <item x="36"/>
        <item x="7"/>
        <item x="41"/>
        <item x="10"/>
        <item x="24"/>
        <item x="34"/>
        <item x="23"/>
        <item x="14"/>
        <item x="2"/>
        <item x="32"/>
        <item x="17"/>
        <item x="16"/>
        <item x="11"/>
        <item x="37"/>
        <item x="29"/>
        <item x="31"/>
        <item x="28"/>
        <item x="27"/>
        <item x="35"/>
        <item x="21"/>
        <item x="20"/>
        <item x="25"/>
        <item x="5"/>
        <item x="15"/>
        <item x="1"/>
        <item x="0"/>
        <item t="default"/>
      </items>
    </pivotField>
    <pivotField showAll="0">
      <items count="9">
        <item x="0"/>
        <item x="7"/>
        <item x="6"/>
        <item x="4"/>
        <item x="1"/>
        <item x="2"/>
        <item x="5"/>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6"/>
  </rowFields>
  <rowItems count="11">
    <i>
      <x v="2"/>
    </i>
    <i>
      <x v="5"/>
    </i>
    <i>
      <x v="7"/>
    </i>
    <i>
      <x v="12"/>
    </i>
    <i>
      <x v="14"/>
    </i>
    <i>
      <x v="18"/>
    </i>
    <i>
      <x v="28"/>
    </i>
    <i>
      <x v="32"/>
    </i>
    <i>
      <x v="41"/>
    </i>
    <i>
      <x v="42"/>
    </i>
    <i t="grand">
      <x/>
    </i>
  </rowItems>
  <colItems count="1">
    <i/>
  </colItems>
  <dataFields count="1">
    <dataField name="Sum of Gross Revenue" fld="17" baseField="0" baseItem="0" numFmtId="165"/>
  </dataFields>
  <formats count="2">
    <format dxfId="3">
      <pivotArea grandRow="1" outline="0" collapsedLevelsAreSubtotals="1" fieldPosition="0"/>
    </format>
    <format dxfId="2">
      <pivotArea collapsedLevelsAreSubtotals="1" fieldPosition="0">
        <references count="1">
          <reference field="6" count="10">
            <x v="2"/>
            <x v="5"/>
            <x v="7"/>
            <x v="12"/>
            <x v="14"/>
            <x v="18"/>
            <x v="28"/>
            <x v="32"/>
            <x v="41"/>
            <x v="42"/>
          </reference>
        </references>
      </pivotArea>
    </format>
  </formats>
  <chartFormats count="2">
    <chartFormat chart="15"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CCFBAA-602D-4F60-8860-4D9D7F0FD20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14" firstHeaderRow="1" firstDataRow="1" firstDataCol="1"/>
  <pivotFields count="22">
    <pivotField showAll="0"/>
    <pivotField showAll="0"/>
    <pivotField axis="axisRow" showAll="0" measureFilter="1">
      <items count="2117">
        <item x="118"/>
        <item x="10"/>
        <item x="114"/>
        <item x="89"/>
        <item x="34"/>
        <item x="69"/>
        <item x="108"/>
        <item x="101"/>
        <item x="78"/>
        <item x="32"/>
        <item x="60"/>
        <item x="21"/>
        <item x="30"/>
        <item x="93"/>
        <item x="3"/>
        <item x="25"/>
        <item x="33"/>
        <item x="6"/>
        <item x="59"/>
        <item x="64"/>
        <item x="125"/>
        <item x="36"/>
        <item x="12"/>
        <item x="95"/>
        <item x="94"/>
        <item x="54"/>
        <item x="4"/>
        <item x="40"/>
        <item x="76"/>
        <item x="43"/>
        <item x="92"/>
        <item x="39"/>
        <item x="115"/>
        <item x="121"/>
        <item x="98"/>
        <item x="105"/>
        <item x="83"/>
        <item x="23"/>
        <item x="31"/>
        <item x="55"/>
        <item x="100"/>
        <item x="14"/>
        <item x="84"/>
        <item x="50"/>
        <item x="63"/>
        <item x="13"/>
        <item x="52"/>
        <item x="56"/>
        <item x="75"/>
        <item x="96"/>
        <item x="5"/>
        <item x="37"/>
        <item x="87"/>
        <item x="35"/>
        <item x="66"/>
        <item x="57"/>
        <item x="79"/>
        <item x="111"/>
        <item x="99"/>
        <item x="9"/>
        <item x="67"/>
        <item x="88"/>
        <item x="107"/>
        <item x="0"/>
        <item x="49"/>
        <item x="80"/>
        <item x="11"/>
        <item x="20"/>
        <item x="104"/>
        <item x="97"/>
        <item x="86"/>
        <item x="1"/>
        <item x="46"/>
        <item x="27"/>
        <item x="15"/>
        <item x="124"/>
        <item x="71"/>
        <item x="82"/>
        <item x="116"/>
        <item x="42"/>
        <item x="28"/>
        <item x="73"/>
        <item x="26"/>
        <item x="81"/>
        <item x="16"/>
        <item x="29"/>
        <item x="119"/>
        <item x="122"/>
        <item x="109"/>
        <item x="113"/>
        <item x="7"/>
        <item x="61"/>
        <item x="62"/>
        <item x="53"/>
        <item x="127"/>
        <item x="90"/>
        <item x="120"/>
        <item x="70"/>
        <item x="22"/>
        <item x="38"/>
        <item x="103"/>
        <item x="51"/>
        <item x="112"/>
        <item x="106"/>
        <item x="102"/>
        <item x="68"/>
        <item x="17"/>
        <item x="2"/>
        <item x="8"/>
        <item x="91"/>
        <item x="41"/>
        <item x="45"/>
        <item x="24"/>
        <item x="77"/>
        <item x="18"/>
        <item x="85"/>
        <item x="110"/>
        <item x="123"/>
        <item x="126"/>
        <item x="74"/>
        <item x="48"/>
        <item x="65"/>
        <item x="58"/>
        <item x="19"/>
        <item x="117"/>
        <item x="44"/>
        <item x="47"/>
        <item x="72"/>
        <item x="258"/>
        <item x="188"/>
        <item x="250"/>
        <item x="217"/>
        <item x="211"/>
        <item x="194"/>
        <item x="225"/>
        <item x="128"/>
        <item x="149"/>
        <item x="191"/>
        <item x="199"/>
        <item x="143"/>
        <item x="196"/>
        <item x="177"/>
        <item x="179"/>
        <item x="249"/>
        <item x="252"/>
        <item x="257"/>
        <item x="173"/>
        <item x="141"/>
        <item x="240"/>
        <item x="200"/>
        <item x="222"/>
        <item x="192"/>
        <item x="153"/>
        <item x="221"/>
        <item x="136"/>
        <item x="140"/>
        <item x="255"/>
        <item x="156"/>
        <item x="230"/>
        <item x="155"/>
        <item x="171"/>
        <item x="138"/>
        <item x="216"/>
        <item x="224"/>
        <item x="243"/>
        <item x="157"/>
        <item x="215"/>
        <item x="161"/>
        <item x="207"/>
        <item x="150"/>
        <item x="176"/>
        <item x="241"/>
        <item x="219"/>
        <item x="160"/>
        <item x="202"/>
        <item x="229"/>
        <item x="235"/>
        <item x="168"/>
        <item x="134"/>
        <item x="205"/>
        <item x="247"/>
        <item x="181"/>
        <item x="251"/>
        <item x="245"/>
        <item x="198"/>
        <item x="154"/>
        <item x="256"/>
        <item x="214"/>
        <item x="184"/>
        <item x="220"/>
        <item x="209"/>
        <item x="165"/>
        <item x="228"/>
        <item x="190"/>
        <item x="147"/>
        <item x="131"/>
        <item x="242"/>
        <item x="152"/>
        <item x="142"/>
        <item x="164"/>
        <item x="244"/>
        <item x="203"/>
        <item x="151"/>
        <item x="193"/>
        <item x="144"/>
        <item x="232"/>
        <item x="204"/>
        <item x="226"/>
        <item x="146"/>
        <item x="233"/>
        <item x="208"/>
        <item x="169"/>
        <item x="227"/>
        <item x="182"/>
        <item x="238"/>
        <item x="187"/>
        <item x="197"/>
        <item x="189"/>
        <item x="167"/>
        <item x="234"/>
        <item x="130"/>
        <item x="175"/>
        <item x="174"/>
        <item x="212"/>
        <item x="237"/>
        <item x="253"/>
        <item x="145"/>
        <item x="239"/>
        <item x="206"/>
        <item x="180"/>
        <item x="178"/>
        <item x="129"/>
        <item x="254"/>
        <item x="185"/>
        <item x="170"/>
        <item x="186"/>
        <item x="133"/>
        <item x="163"/>
        <item x="210"/>
        <item x="201"/>
        <item x="183"/>
        <item x="259"/>
        <item x="137"/>
        <item x="195"/>
        <item x="213"/>
        <item x="139"/>
        <item x="162"/>
        <item x="246"/>
        <item x="132"/>
        <item x="166"/>
        <item x="261"/>
        <item x="172"/>
        <item x="218"/>
        <item x="248"/>
        <item x="148"/>
        <item x="159"/>
        <item x="158"/>
        <item x="135"/>
        <item x="260"/>
        <item x="223"/>
        <item x="231"/>
        <item x="236"/>
        <item x="282"/>
        <item x="337"/>
        <item x="400"/>
        <item x="293"/>
        <item x="371"/>
        <item x="326"/>
        <item x="312"/>
        <item x="360"/>
        <item x="351"/>
        <item x="333"/>
        <item x="322"/>
        <item x="319"/>
        <item x="373"/>
        <item x="404"/>
        <item x="365"/>
        <item x="366"/>
        <item x="347"/>
        <item x="268"/>
        <item x="334"/>
        <item x="372"/>
        <item x="264"/>
        <item x="335"/>
        <item x="298"/>
        <item x="303"/>
        <item x="317"/>
        <item x="388"/>
        <item x="297"/>
        <item x="305"/>
        <item x="310"/>
        <item x="263"/>
        <item x="389"/>
        <item x="340"/>
        <item x="320"/>
        <item x="364"/>
        <item x="307"/>
        <item x="318"/>
        <item x="361"/>
        <item x="345"/>
        <item x="265"/>
        <item x="381"/>
        <item x="286"/>
        <item x="271"/>
        <item x="332"/>
        <item x="403"/>
        <item x="284"/>
        <item x="295"/>
        <item x="283"/>
        <item x="405"/>
        <item x="278"/>
        <item x="311"/>
        <item x="266"/>
        <item x="380"/>
        <item x="325"/>
        <item x="384"/>
        <item x="344"/>
        <item x="394"/>
        <item x="370"/>
        <item x="336"/>
        <item x="338"/>
        <item x="349"/>
        <item x="341"/>
        <item x="342"/>
        <item x="270"/>
        <item x="393"/>
        <item x="396"/>
        <item x="357"/>
        <item x="397"/>
        <item x="277"/>
        <item x="269"/>
        <item x="385"/>
        <item x="350"/>
        <item x="399"/>
        <item x="377"/>
        <item x="304"/>
        <item x="374"/>
        <item x="328"/>
        <item x="273"/>
        <item x="321"/>
        <item x="391"/>
        <item x="390"/>
        <item x="316"/>
        <item x="314"/>
        <item x="383"/>
        <item x="262"/>
        <item x="324"/>
        <item x="323"/>
        <item x="378"/>
        <item x="348"/>
        <item x="330"/>
        <item x="339"/>
        <item x="331"/>
        <item x="353"/>
        <item x="382"/>
        <item x="291"/>
        <item x="300"/>
        <item x="387"/>
        <item x="362"/>
        <item x="354"/>
        <item x="401"/>
        <item x="294"/>
        <item x="368"/>
        <item x="313"/>
        <item x="367"/>
        <item x="299"/>
        <item x="296"/>
        <item x="315"/>
        <item x="363"/>
        <item x="301"/>
        <item x="356"/>
        <item x="280"/>
        <item x="358"/>
        <item x="287"/>
        <item x="276"/>
        <item x="289"/>
        <item x="308"/>
        <item x="309"/>
        <item x="274"/>
        <item x="272"/>
        <item x="398"/>
        <item x="346"/>
        <item x="369"/>
        <item x="392"/>
        <item x="402"/>
        <item x="376"/>
        <item x="275"/>
        <item x="355"/>
        <item x="281"/>
        <item x="329"/>
        <item x="352"/>
        <item x="386"/>
        <item x="379"/>
        <item x="279"/>
        <item x="290"/>
        <item x="359"/>
        <item x="395"/>
        <item x="292"/>
        <item x="285"/>
        <item x="306"/>
        <item x="267"/>
        <item x="288"/>
        <item x="302"/>
        <item x="375"/>
        <item x="406"/>
        <item x="343"/>
        <item x="327"/>
        <item x="478"/>
        <item x="428"/>
        <item x="416"/>
        <item x="509"/>
        <item x="518"/>
        <item x="427"/>
        <item x="462"/>
        <item x="443"/>
        <item x="488"/>
        <item x="407"/>
        <item x="437"/>
        <item x="466"/>
        <item x="486"/>
        <item x="464"/>
        <item x="436"/>
        <item x="465"/>
        <item x="517"/>
        <item x="458"/>
        <item x="449"/>
        <item x="433"/>
        <item x="520"/>
        <item x="432"/>
        <item x="521"/>
        <item x="450"/>
        <item x="467"/>
        <item x="507"/>
        <item x="434"/>
        <item x="417"/>
        <item x="511"/>
        <item x="494"/>
        <item x="444"/>
        <item x="473"/>
        <item x="492"/>
        <item x="479"/>
        <item x="447"/>
        <item x="476"/>
        <item x="491"/>
        <item x="459"/>
        <item x="503"/>
        <item x="474"/>
        <item x="490"/>
        <item x="469"/>
        <item x="510"/>
        <item x="514"/>
        <item x="409"/>
        <item x="483"/>
        <item x="519"/>
        <item x="508"/>
        <item x="505"/>
        <item x="522"/>
        <item x="420"/>
        <item x="500"/>
        <item x="408"/>
        <item x="493"/>
        <item x="455"/>
        <item x="487"/>
        <item x="412"/>
        <item x="451"/>
        <item x="442"/>
        <item x="516"/>
        <item x="460"/>
        <item x="499"/>
        <item x="496"/>
        <item x="418"/>
        <item x="523"/>
        <item x="431"/>
        <item x="461"/>
        <item x="497"/>
        <item x="440"/>
        <item x="435"/>
        <item x="472"/>
        <item x="525"/>
        <item x="421"/>
        <item x="477"/>
        <item x="448"/>
        <item x="501"/>
        <item x="495"/>
        <item x="524"/>
        <item x="430"/>
        <item x="439"/>
        <item x="411"/>
        <item x="415"/>
        <item x="456"/>
        <item x="498"/>
        <item x="454"/>
        <item x="526"/>
        <item x="414"/>
        <item x="423"/>
        <item x="512"/>
        <item x="422"/>
        <item x="452"/>
        <item x="480"/>
        <item x="426"/>
        <item x="515"/>
        <item x="419"/>
        <item x="457"/>
        <item x="485"/>
        <item x="527"/>
        <item x="475"/>
        <item x="453"/>
        <item x="504"/>
        <item x="410"/>
        <item x="468"/>
        <item x="513"/>
        <item x="506"/>
        <item x="445"/>
        <item x="502"/>
        <item x="413"/>
        <item x="489"/>
        <item x="528"/>
        <item x="482"/>
        <item x="425"/>
        <item x="484"/>
        <item x="446"/>
        <item x="424"/>
        <item x="463"/>
        <item x="441"/>
        <item x="470"/>
        <item x="438"/>
        <item x="471"/>
        <item x="429"/>
        <item x="481"/>
        <item x="623"/>
        <item x="605"/>
        <item x="580"/>
        <item x="548"/>
        <item x="575"/>
        <item x="607"/>
        <item x="665"/>
        <item x="618"/>
        <item x="631"/>
        <item x="545"/>
        <item x="587"/>
        <item x="542"/>
        <item x="533"/>
        <item x="583"/>
        <item x="615"/>
        <item x="663"/>
        <item x="609"/>
        <item x="636"/>
        <item x="584"/>
        <item x="670"/>
        <item x="577"/>
        <item x="658"/>
        <item x="590"/>
        <item x="608"/>
        <item x="652"/>
        <item x="635"/>
        <item x="669"/>
        <item x="654"/>
        <item x="668"/>
        <item x="535"/>
        <item x="624"/>
        <item x="650"/>
        <item x="641"/>
        <item x="555"/>
        <item x="649"/>
        <item x="612"/>
        <item x="598"/>
        <item x="581"/>
        <item x="539"/>
        <item x="602"/>
        <item x="651"/>
        <item x="637"/>
        <item x="544"/>
        <item x="571"/>
        <item x="659"/>
        <item x="537"/>
        <item x="610"/>
        <item x="632"/>
        <item x="543"/>
        <item x="532"/>
        <item x="551"/>
        <item x="619"/>
        <item x="541"/>
        <item x="552"/>
        <item x="566"/>
        <item x="667"/>
        <item x="616"/>
        <item x="563"/>
        <item x="568"/>
        <item x="613"/>
        <item x="627"/>
        <item x="582"/>
        <item x="628"/>
        <item x="529"/>
        <item x="599"/>
        <item x="531"/>
        <item x="646"/>
        <item x="630"/>
        <item x="644"/>
        <item x="662"/>
        <item x="547"/>
        <item x="622"/>
        <item x="620"/>
        <item x="611"/>
        <item x="666"/>
        <item x="634"/>
        <item x="556"/>
        <item x="633"/>
        <item x="648"/>
        <item x="593"/>
        <item x="597"/>
        <item x="657"/>
        <item x="604"/>
        <item x="661"/>
        <item x="595"/>
        <item x="596"/>
        <item x="601"/>
        <item x="655"/>
        <item x="559"/>
        <item x="534"/>
        <item x="565"/>
        <item x="639"/>
        <item x="579"/>
        <item x="640"/>
        <item x="588"/>
        <item x="653"/>
        <item x="642"/>
        <item x="578"/>
        <item x="573"/>
        <item x="564"/>
        <item x="557"/>
        <item x="594"/>
        <item x="576"/>
        <item x="574"/>
        <item x="562"/>
        <item x="656"/>
        <item x="558"/>
        <item x="585"/>
        <item x="586"/>
        <item x="549"/>
        <item x="572"/>
        <item x="606"/>
        <item x="617"/>
        <item x="553"/>
        <item x="561"/>
        <item x="540"/>
        <item x="603"/>
        <item x="567"/>
        <item x="645"/>
        <item x="554"/>
        <item x="664"/>
        <item x="600"/>
        <item x="625"/>
        <item x="569"/>
        <item x="536"/>
        <item x="546"/>
        <item x="660"/>
        <item x="538"/>
        <item x="560"/>
        <item x="570"/>
        <item x="626"/>
        <item x="530"/>
        <item x="614"/>
        <item x="621"/>
        <item x="647"/>
        <item x="589"/>
        <item x="550"/>
        <item x="592"/>
        <item x="638"/>
        <item x="643"/>
        <item x="591"/>
        <item x="629"/>
        <item x="779"/>
        <item x="714"/>
        <item x="765"/>
        <item x="763"/>
        <item x="728"/>
        <item x="785"/>
        <item x="764"/>
        <item x="773"/>
        <item x="724"/>
        <item x="698"/>
        <item x="679"/>
        <item x="708"/>
        <item x="716"/>
        <item x="705"/>
        <item x="726"/>
        <item x="673"/>
        <item x="798"/>
        <item x="766"/>
        <item x="738"/>
        <item x="768"/>
        <item x="692"/>
        <item x="767"/>
        <item x="802"/>
        <item x="809"/>
        <item x="690"/>
        <item x="743"/>
        <item x="778"/>
        <item x="771"/>
        <item x="741"/>
        <item x="677"/>
        <item x="719"/>
        <item x="761"/>
        <item x="757"/>
        <item x="675"/>
        <item x="696"/>
        <item x="684"/>
        <item x="783"/>
        <item x="781"/>
        <item x="742"/>
        <item x="731"/>
        <item x="796"/>
        <item x="795"/>
        <item x="751"/>
        <item x="701"/>
        <item x="746"/>
        <item x="776"/>
        <item x="734"/>
        <item x="790"/>
        <item x="685"/>
        <item x="744"/>
        <item x="712"/>
        <item x="718"/>
        <item x="693"/>
        <item x="801"/>
        <item x="799"/>
        <item x="760"/>
        <item x="710"/>
        <item x="747"/>
        <item x="808"/>
        <item x="748"/>
        <item x="807"/>
        <item x="715"/>
        <item x="810"/>
        <item x="806"/>
        <item x="704"/>
        <item x="774"/>
        <item x="791"/>
        <item x="769"/>
        <item x="702"/>
        <item x="678"/>
        <item x="709"/>
        <item x="805"/>
        <item x="686"/>
        <item x="695"/>
        <item x="789"/>
        <item x="732"/>
        <item x="688"/>
        <item x="736"/>
        <item x="733"/>
        <item x="717"/>
        <item x="750"/>
        <item x="812"/>
        <item x="697"/>
        <item x="672"/>
        <item x="754"/>
        <item x="775"/>
        <item x="756"/>
        <item x="797"/>
        <item x="788"/>
        <item x="683"/>
        <item x="762"/>
        <item x="770"/>
        <item x="758"/>
        <item x="792"/>
        <item x="777"/>
        <item x="772"/>
        <item x="800"/>
        <item x="723"/>
        <item x="674"/>
        <item x="711"/>
        <item x="727"/>
        <item x="759"/>
        <item x="720"/>
        <item x="753"/>
        <item x="811"/>
        <item x="682"/>
        <item x="813"/>
        <item x="782"/>
        <item x="706"/>
        <item x="699"/>
        <item x="780"/>
        <item x="786"/>
        <item x="737"/>
        <item x="729"/>
        <item x="787"/>
        <item x="794"/>
        <item x="700"/>
        <item x="691"/>
        <item x="689"/>
        <item x="740"/>
        <item x="749"/>
        <item x="752"/>
        <item x="703"/>
        <item x="671"/>
        <item x="721"/>
        <item x="804"/>
        <item x="739"/>
        <item x="694"/>
        <item x="784"/>
        <item x="735"/>
        <item x="722"/>
        <item x="713"/>
        <item x="676"/>
        <item x="755"/>
        <item x="745"/>
        <item x="803"/>
        <item x="707"/>
        <item x="730"/>
        <item x="680"/>
        <item x="793"/>
        <item x="725"/>
        <item x="681"/>
        <item x="687"/>
        <item x="886"/>
        <item x="938"/>
        <item x="945"/>
        <item x="867"/>
        <item x="838"/>
        <item x="955"/>
        <item x="824"/>
        <item x="942"/>
        <item x="887"/>
        <item x="844"/>
        <item x="850"/>
        <item x="854"/>
        <item x="817"/>
        <item x="898"/>
        <item x="872"/>
        <item x="859"/>
        <item x="926"/>
        <item x="900"/>
        <item x="949"/>
        <item x="889"/>
        <item x="837"/>
        <item x="952"/>
        <item x="929"/>
        <item x="877"/>
        <item x="842"/>
        <item x="848"/>
        <item x="873"/>
        <item x="826"/>
        <item x="857"/>
        <item x="908"/>
        <item x="956"/>
        <item x="847"/>
        <item x="820"/>
        <item x="858"/>
        <item x="915"/>
        <item x="902"/>
        <item x="833"/>
        <item x="825"/>
        <item x="866"/>
        <item x="962"/>
        <item x="875"/>
        <item x="893"/>
        <item x="846"/>
        <item x="835"/>
        <item x="856"/>
        <item x="896"/>
        <item x="960"/>
        <item x="921"/>
        <item x="894"/>
        <item x="852"/>
        <item x="897"/>
        <item x="891"/>
        <item x="943"/>
        <item x="907"/>
        <item x="878"/>
        <item x="863"/>
        <item x="941"/>
        <item x="814"/>
        <item x="853"/>
        <item x="919"/>
        <item x="865"/>
        <item x="869"/>
        <item x="961"/>
        <item x="890"/>
        <item x="950"/>
        <item x="933"/>
        <item x="947"/>
        <item x="906"/>
        <item x="874"/>
        <item x="944"/>
        <item x="884"/>
        <item x="946"/>
        <item x="819"/>
        <item x="899"/>
        <item x="831"/>
        <item x="903"/>
        <item x="885"/>
        <item x="948"/>
        <item x="924"/>
        <item x="927"/>
        <item x="816"/>
        <item x="928"/>
        <item x="861"/>
        <item x="910"/>
        <item x="959"/>
        <item x="841"/>
        <item x="904"/>
        <item x="951"/>
        <item x="920"/>
        <item x="922"/>
        <item x="953"/>
        <item x="839"/>
        <item x="939"/>
        <item x="840"/>
        <item x="892"/>
        <item x="836"/>
        <item x="829"/>
        <item x="917"/>
        <item x="879"/>
        <item x="870"/>
        <item x="843"/>
        <item x="849"/>
        <item x="958"/>
        <item x="883"/>
        <item x="934"/>
        <item x="871"/>
        <item x="918"/>
        <item x="868"/>
        <item x="916"/>
        <item x="828"/>
        <item x="925"/>
        <item x="957"/>
        <item x="895"/>
        <item x="912"/>
        <item x="909"/>
        <item x="913"/>
        <item x="830"/>
        <item x="914"/>
        <item x="954"/>
        <item x="860"/>
        <item x="931"/>
        <item x="864"/>
        <item x="832"/>
        <item x="940"/>
        <item x="862"/>
        <item x="815"/>
        <item x="888"/>
        <item x="881"/>
        <item x="935"/>
        <item x="818"/>
        <item x="911"/>
        <item x="882"/>
        <item x="855"/>
        <item x="821"/>
        <item x="827"/>
        <item x="834"/>
        <item x="937"/>
        <item x="851"/>
        <item x="930"/>
        <item x="880"/>
        <item x="932"/>
        <item x="923"/>
        <item x="823"/>
        <item x="822"/>
        <item x="936"/>
        <item x="905"/>
        <item x="845"/>
        <item x="876"/>
        <item x="901"/>
        <item x="1010"/>
        <item x="1056"/>
        <item x="1026"/>
        <item x="1019"/>
        <item x="979"/>
        <item x="969"/>
        <item x="1023"/>
        <item x="965"/>
        <item x="1024"/>
        <item x="1084"/>
        <item x="994"/>
        <item x="984"/>
        <item x="1015"/>
        <item x="1075"/>
        <item x="1057"/>
        <item x="1060"/>
        <item x="1027"/>
        <item x="1003"/>
        <item x="1021"/>
        <item x="992"/>
        <item x="1080"/>
        <item x="1074"/>
        <item x="999"/>
        <item x="963"/>
        <item x="996"/>
        <item x="977"/>
        <item x="982"/>
        <item x="1064"/>
        <item x="1058"/>
        <item x="1037"/>
        <item x="1046"/>
        <item x="1011"/>
        <item x="985"/>
        <item x="1018"/>
        <item x="1062"/>
        <item x="973"/>
        <item x="981"/>
        <item x="1073"/>
        <item x="1054"/>
        <item x="983"/>
        <item x="989"/>
        <item x="1051"/>
        <item x="998"/>
        <item x="1050"/>
        <item x="1040"/>
        <item x="1042"/>
        <item x="1029"/>
        <item x="997"/>
        <item x="1072"/>
        <item x="1071"/>
        <item x="1045"/>
        <item x="967"/>
        <item x="1022"/>
        <item x="1039"/>
        <item x="971"/>
        <item x="1028"/>
        <item x="1049"/>
        <item x="1076"/>
        <item x="1025"/>
        <item x="1036"/>
        <item x="1053"/>
        <item x="1063"/>
        <item x="993"/>
        <item x="970"/>
        <item x="1065"/>
        <item x="1016"/>
        <item x="1004"/>
        <item x="1017"/>
        <item x="986"/>
        <item x="974"/>
        <item x="1069"/>
        <item x="1008"/>
        <item x="1031"/>
        <item x="1047"/>
        <item x="976"/>
        <item x="1070"/>
        <item x="1033"/>
        <item x="1034"/>
        <item x="975"/>
        <item x="987"/>
        <item x="1032"/>
        <item x="972"/>
        <item x="1013"/>
        <item x="1078"/>
        <item x="1059"/>
        <item x="1083"/>
        <item x="1020"/>
        <item x="1035"/>
        <item x="964"/>
        <item x="1038"/>
        <item x="1077"/>
        <item x="1001"/>
        <item x="968"/>
        <item x="1068"/>
        <item x="1012"/>
        <item x="980"/>
        <item x="1014"/>
        <item x="995"/>
        <item x="1066"/>
        <item x="988"/>
        <item x="990"/>
        <item x="1055"/>
        <item x="1067"/>
        <item x="1005"/>
        <item x="966"/>
        <item x="978"/>
        <item x="1041"/>
        <item x="1052"/>
        <item x="1007"/>
        <item x="1081"/>
        <item x="1030"/>
        <item x="1006"/>
        <item x="1082"/>
        <item x="1000"/>
        <item x="1002"/>
        <item x="1048"/>
        <item x="1044"/>
        <item x="1079"/>
        <item x="1043"/>
        <item x="1061"/>
        <item x="1009"/>
        <item x="991"/>
        <item x="1168"/>
        <item x="1203"/>
        <item x="1145"/>
        <item x="1116"/>
        <item x="1156"/>
        <item x="1202"/>
        <item x="1121"/>
        <item x="1218"/>
        <item x="1167"/>
        <item x="1144"/>
        <item x="1171"/>
        <item x="1113"/>
        <item x="1151"/>
        <item x="1126"/>
        <item x="1146"/>
        <item x="1133"/>
        <item x="1166"/>
        <item x="1136"/>
        <item x="1102"/>
        <item x="1112"/>
        <item x="1109"/>
        <item x="1125"/>
        <item x="1129"/>
        <item x="1178"/>
        <item x="1197"/>
        <item x="1210"/>
        <item x="1099"/>
        <item x="1193"/>
        <item x="1132"/>
        <item x="1175"/>
        <item x="1118"/>
        <item x="1124"/>
        <item x="1094"/>
        <item x="1137"/>
        <item x="1189"/>
        <item x="1148"/>
        <item x="1188"/>
        <item x="1173"/>
        <item x="1127"/>
        <item x="1115"/>
        <item x="1211"/>
        <item x="1158"/>
        <item x="1204"/>
        <item x="1131"/>
        <item x="1191"/>
        <item x="1205"/>
        <item x="1092"/>
        <item x="1157"/>
        <item x="1134"/>
        <item x="1222"/>
        <item x="1147"/>
        <item x="1215"/>
        <item x="1143"/>
        <item x="1154"/>
        <item x="1087"/>
        <item x="1181"/>
        <item x="1114"/>
        <item x="1123"/>
        <item x="1117"/>
        <item x="1096"/>
        <item x="1090"/>
        <item x="1153"/>
        <item x="1106"/>
        <item x="1172"/>
        <item x="1217"/>
        <item x="1182"/>
        <item x="1139"/>
        <item x="1196"/>
        <item x="1110"/>
        <item x="1141"/>
        <item x="1221"/>
        <item x="1195"/>
        <item x="1185"/>
        <item x="1170"/>
        <item x="1176"/>
        <item x="1164"/>
        <item x="1089"/>
        <item x="1169"/>
        <item x="1180"/>
        <item x="1119"/>
        <item x="1150"/>
        <item x="1190"/>
        <item x="1174"/>
        <item x="1159"/>
        <item x="1149"/>
        <item x="1108"/>
        <item x="1162"/>
        <item x="1161"/>
        <item x="1179"/>
        <item x="1093"/>
        <item x="1213"/>
        <item x="1155"/>
        <item x="1212"/>
        <item x="1200"/>
        <item x="1152"/>
        <item x="1209"/>
        <item x="1101"/>
        <item x="1130"/>
        <item x="1192"/>
        <item x="1095"/>
        <item x="1085"/>
        <item x="1177"/>
        <item x="1103"/>
        <item x="1138"/>
        <item x="1163"/>
        <item x="1098"/>
        <item x="1186"/>
        <item x="1105"/>
        <item x="1104"/>
        <item x="1220"/>
        <item x="1160"/>
        <item x="1219"/>
        <item x="1111"/>
        <item x="1097"/>
        <item x="1194"/>
        <item x="1142"/>
        <item x="1206"/>
        <item x="1214"/>
        <item x="1128"/>
        <item x="1183"/>
        <item x="1135"/>
        <item x="1086"/>
        <item x="1187"/>
        <item x="1201"/>
        <item x="1140"/>
        <item x="1107"/>
        <item x="1207"/>
        <item x="1208"/>
        <item x="1120"/>
        <item x="1088"/>
        <item x="1184"/>
        <item x="1100"/>
        <item x="1199"/>
        <item x="1216"/>
        <item x="1091"/>
        <item x="1165"/>
        <item x="1198"/>
        <item x="1122"/>
        <item x="1256"/>
        <item x="1328"/>
        <item x="1352"/>
        <item x="1351"/>
        <item x="1295"/>
        <item x="1227"/>
        <item x="1359"/>
        <item x="1273"/>
        <item x="1276"/>
        <item x="1292"/>
        <item x="1260"/>
        <item x="1356"/>
        <item x="1317"/>
        <item x="1269"/>
        <item x="1231"/>
        <item x="1264"/>
        <item x="1337"/>
        <item x="1326"/>
        <item x="1254"/>
        <item x="1226"/>
        <item x="1355"/>
        <item x="1305"/>
        <item x="1234"/>
        <item x="1233"/>
        <item x="1247"/>
        <item x="1240"/>
        <item x="1316"/>
        <item x="1239"/>
        <item x="1253"/>
        <item x="1290"/>
        <item x="1291"/>
        <item x="1361"/>
        <item x="1275"/>
        <item x="1281"/>
        <item x="1339"/>
        <item x="1302"/>
        <item x="1249"/>
        <item x="1346"/>
        <item x="1258"/>
        <item x="1322"/>
        <item x="1223"/>
        <item x="1263"/>
        <item x="1343"/>
        <item x="1358"/>
        <item x="1255"/>
        <item x="1311"/>
        <item x="1320"/>
        <item x="1238"/>
        <item x="1349"/>
        <item x="1288"/>
        <item x="1241"/>
        <item x="1338"/>
        <item x="1270"/>
        <item x="1228"/>
        <item x="1244"/>
        <item x="1225"/>
        <item x="1266"/>
        <item x="1354"/>
        <item x="1300"/>
        <item x="1360"/>
        <item x="1235"/>
        <item x="1313"/>
        <item x="1303"/>
        <item x="1257"/>
        <item x="1347"/>
        <item x="1251"/>
        <item x="1229"/>
        <item x="1237"/>
        <item x="1297"/>
        <item x="1342"/>
        <item x="1243"/>
        <item x="1265"/>
        <item x="1307"/>
        <item x="1308"/>
        <item x="1301"/>
        <item x="1323"/>
        <item x="1362"/>
        <item x="1262"/>
        <item x="1284"/>
        <item x="1294"/>
        <item x="1236"/>
        <item x="1246"/>
        <item x="1340"/>
        <item x="1286"/>
        <item x="1272"/>
        <item x="1318"/>
        <item x="1278"/>
        <item x="1321"/>
        <item x="1250"/>
        <item x="1293"/>
        <item x="1330"/>
        <item x="1285"/>
        <item x="1259"/>
        <item x="1280"/>
        <item x="1332"/>
        <item x="1267"/>
        <item x="1312"/>
        <item x="1329"/>
        <item x="1299"/>
        <item x="1334"/>
        <item x="1277"/>
        <item x="1245"/>
        <item x="1279"/>
        <item x="1363"/>
        <item x="1306"/>
        <item x="1283"/>
        <item x="1289"/>
        <item x="1348"/>
        <item x="1357"/>
        <item x="1232"/>
        <item x="1248"/>
        <item x="1350"/>
        <item x="1242"/>
        <item x="1315"/>
        <item x="1310"/>
        <item x="1314"/>
        <item x="1304"/>
        <item x="1261"/>
        <item x="1327"/>
        <item x="1298"/>
        <item x="1287"/>
        <item x="1309"/>
        <item x="1224"/>
        <item x="1336"/>
        <item x="1345"/>
        <item x="1296"/>
        <item x="1335"/>
        <item x="1325"/>
        <item x="1319"/>
        <item x="1341"/>
        <item x="1268"/>
        <item x="1331"/>
        <item x="1271"/>
        <item x="1333"/>
        <item x="1252"/>
        <item x="1364"/>
        <item x="1230"/>
        <item x="1282"/>
        <item x="1344"/>
        <item x="1324"/>
        <item x="1353"/>
        <item x="1274"/>
        <item x="1417"/>
        <item x="1486"/>
        <item x="1444"/>
        <item x="1393"/>
        <item x="1366"/>
        <item x="1459"/>
        <item x="1464"/>
        <item x="1478"/>
        <item x="1436"/>
        <item x="1489"/>
        <item x="1485"/>
        <item x="1369"/>
        <item x="1472"/>
        <item x="1368"/>
        <item x="1410"/>
        <item x="1373"/>
        <item x="1412"/>
        <item x="1457"/>
        <item x="1424"/>
        <item x="1488"/>
        <item x="1415"/>
        <item x="1377"/>
        <item x="1443"/>
        <item x="1408"/>
        <item x="1465"/>
        <item x="1402"/>
        <item x="1451"/>
        <item x="1492"/>
        <item x="1487"/>
        <item x="1420"/>
        <item x="1367"/>
        <item x="1405"/>
        <item x="1455"/>
        <item x="1477"/>
        <item x="1422"/>
        <item x="1372"/>
        <item x="1386"/>
        <item x="1462"/>
        <item x="1381"/>
        <item x="1490"/>
        <item x="1442"/>
        <item x="1409"/>
        <item x="1396"/>
        <item x="1454"/>
        <item x="1456"/>
        <item x="1474"/>
        <item x="1439"/>
        <item x="1365"/>
        <item x="1429"/>
        <item x="1403"/>
        <item x="1493"/>
        <item x="1441"/>
        <item x="1447"/>
        <item x="1376"/>
        <item x="1371"/>
        <item x="1413"/>
        <item x="1440"/>
        <item x="1495"/>
        <item x="1453"/>
        <item x="1407"/>
        <item x="1404"/>
        <item x="1406"/>
        <item x="1394"/>
        <item x="1473"/>
        <item x="1378"/>
        <item x="1466"/>
        <item x="1374"/>
        <item x="1392"/>
        <item x="1468"/>
        <item x="1461"/>
        <item x="1418"/>
        <item x="1384"/>
        <item x="1401"/>
        <item x="1470"/>
        <item x="1448"/>
        <item x="1450"/>
        <item x="1446"/>
        <item x="1431"/>
        <item x="1414"/>
        <item x="1397"/>
        <item x="1382"/>
        <item x="1411"/>
        <item x="1385"/>
        <item x="1416"/>
        <item x="1426"/>
        <item x="1463"/>
        <item x="1375"/>
        <item x="1458"/>
        <item x="1445"/>
        <item x="1387"/>
        <item x="1370"/>
        <item x="1479"/>
        <item x="1400"/>
        <item x="1449"/>
        <item x="1421"/>
        <item x="1383"/>
        <item x="1483"/>
        <item x="1435"/>
        <item x="1390"/>
        <item x="1428"/>
        <item x="1452"/>
        <item x="1482"/>
        <item x="1398"/>
        <item x="1460"/>
        <item x="1423"/>
        <item x="1433"/>
        <item x="1427"/>
        <item x="1471"/>
        <item x="1469"/>
        <item x="1434"/>
        <item x="1430"/>
        <item x="1467"/>
        <item x="1437"/>
        <item x="1494"/>
        <item x="1379"/>
        <item x="1419"/>
        <item x="1476"/>
        <item x="1395"/>
        <item x="1432"/>
        <item x="1484"/>
        <item x="1438"/>
        <item x="1480"/>
        <item x="1491"/>
        <item x="1388"/>
        <item x="1475"/>
        <item x="1425"/>
        <item x="1481"/>
        <item x="1389"/>
        <item x="1399"/>
        <item x="1380"/>
        <item x="1391"/>
        <item x="1615"/>
        <item x="1545"/>
        <item x="1619"/>
        <item x="1564"/>
        <item x="1521"/>
        <item x="1503"/>
        <item x="1505"/>
        <item x="1576"/>
        <item x="1604"/>
        <item x="1620"/>
        <item x="1601"/>
        <item x="1592"/>
        <item x="1515"/>
        <item x="1581"/>
        <item x="1561"/>
        <item x="1600"/>
        <item x="1513"/>
        <item x="1623"/>
        <item x="1557"/>
        <item x="1589"/>
        <item x="1621"/>
        <item x="1610"/>
        <item x="1625"/>
        <item x="1527"/>
        <item x="1507"/>
        <item x="1626"/>
        <item x="1511"/>
        <item x="1552"/>
        <item x="1514"/>
        <item x="1608"/>
        <item x="1606"/>
        <item x="1547"/>
        <item x="1597"/>
        <item x="1591"/>
        <item x="1572"/>
        <item x="1571"/>
        <item x="1526"/>
        <item x="1579"/>
        <item x="1627"/>
        <item x="1504"/>
        <item x="1622"/>
        <item x="1611"/>
        <item x="1612"/>
        <item x="1588"/>
        <item x="1609"/>
        <item x="1584"/>
        <item x="1614"/>
        <item x="1499"/>
        <item x="1542"/>
        <item x="1594"/>
        <item x="1585"/>
        <item x="1524"/>
        <item x="1617"/>
        <item x="1595"/>
        <item x="1520"/>
        <item x="1501"/>
        <item x="1554"/>
        <item x="1602"/>
        <item x="1562"/>
        <item x="1575"/>
        <item x="1573"/>
        <item x="1523"/>
        <item x="1540"/>
        <item x="1548"/>
        <item x="1567"/>
        <item x="1544"/>
        <item x="1536"/>
        <item x="1593"/>
        <item x="1555"/>
        <item x="1518"/>
        <item x="1580"/>
        <item x="1574"/>
        <item x="1531"/>
        <item x="1502"/>
        <item x="1538"/>
        <item x="1569"/>
        <item x="1530"/>
        <item x="1516"/>
        <item x="1510"/>
        <item x="1534"/>
        <item x="1551"/>
        <item x="1541"/>
        <item x="1509"/>
        <item x="1624"/>
        <item x="1565"/>
        <item x="1508"/>
        <item x="1559"/>
        <item x="1613"/>
        <item x="1599"/>
        <item x="1506"/>
        <item x="1546"/>
        <item x="1558"/>
        <item x="1582"/>
        <item x="1529"/>
        <item x="1566"/>
        <item x="1500"/>
        <item x="1596"/>
        <item x="1553"/>
        <item x="1616"/>
        <item x="1497"/>
        <item x="1528"/>
        <item x="1560"/>
        <item x="1577"/>
        <item x="1598"/>
        <item x="1570"/>
        <item x="1556"/>
        <item x="1543"/>
        <item x="1535"/>
        <item x="1519"/>
        <item x="1517"/>
        <item x="1512"/>
        <item x="1522"/>
        <item x="1496"/>
        <item x="1603"/>
        <item x="1525"/>
        <item x="1578"/>
        <item x="1550"/>
        <item x="1498"/>
        <item x="1537"/>
        <item x="1590"/>
        <item x="1549"/>
        <item x="1583"/>
        <item x="1605"/>
        <item x="1533"/>
        <item x="1539"/>
        <item x="1607"/>
        <item x="1568"/>
        <item x="1532"/>
        <item x="1587"/>
        <item x="1618"/>
        <item x="1563"/>
        <item x="1586"/>
        <item x="1637"/>
        <item x="1716"/>
        <item x="1687"/>
        <item x="1691"/>
        <item x="1667"/>
        <item x="1689"/>
        <item x="1698"/>
        <item x="1670"/>
        <item x="1630"/>
        <item x="1697"/>
        <item x="1688"/>
        <item x="1701"/>
        <item x="1656"/>
        <item x="1675"/>
        <item x="1648"/>
        <item x="1712"/>
        <item x="1741"/>
        <item x="1671"/>
        <item x="1654"/>
        <item x="1634"/>
        <item x="1644"/>
        <item x="1732"/>
        <item x="1753"/>
        <item x="1694"/>
        <item x="1738"/>
        <item x="1660"/>
        <item x="1751"/>
        <item x="1649"/>
        <item x="1695"/>
        <item x="1727"/>
        <item x="1628"/>
        <item x="1700"/>
        <item x="1702"/>
        <item x="1692"/>
        <item x="1677"/>
        <item x="1638"/>
        <item x="1658"/>
        <item x="1737"/>
        <item x="1663"/>
        <item x="1734"/>
        <item x="1711"/>
        <item x="1719"/>
        <item x="1720"/>
        <item x="1722"/>
        <item x="1725"/>
        <item x="1740"/>
        <item x="1729"/>
        <item x="1653"/>
        <item x="1743"/>
        <item x="1636"/>
        <item x="1703"/>
        <item x="1715"/>
        <item x="1647"/>
        <item x="1650"/>
        <item x="1635"/>
        <item x="1708"/>
        <item x="1678"/>
        <item x="1655"/>
        <item x="1643"/>
        <item x="1680"/>
        <item x="1710"/>
        <item x="1672"/>
        <item x="1651"/>
        <item x="1640"/>
        <item x="1690"/>
        <item x="1744"/>
        <item x="1742"/>
        <item x="1699"/>
        <item x="1718"/>
        <item x="1664"/>
        <item x="1730"/>
        <item x="1733"/>
        <item x="1726"/>
        <item x="1661"/>
        <item x="1682"/>
        <item x="1728"/>
        <item x="1696"/>
        <item x="1748"/>
        <item x="1641"/>
        <item x="1705"/>
        <item x="1669"/>
        <item x="1674"/>
        <item x="1657"/>
        <item x="1633"/>
        <item x="1721"/>
        <item x="1679"/>
        <item x="1709"/>
        <item x="1681"/>
        <item x="1747"/>
        <item x="1723"/>
        <item x="1686"/>
        <item x="1631"/>
        <item x="1746"/>
        <item x="1645"/>
        <item x="1652"/>
        <item x="1745"/>
        <item x="1683"/>
        <item x="1639"/>
        <item x="1665"/>
        <item x="1632"/>
        <item x="1662"/>
        <item x="1668"/>
        <item x="1724"/>
        <item x="1731"/>
        <item x="1736"/>
        <item x="1693"/>
        <item x="1749"/>
        <item x="1629"/>
        <item x="1739"/>
        <item x="1646"/>
        <item x="1752"/>
        <item x="1735"/>
        <item x="1706"/>
        <item x="1754"/>
        <item x="1704"/>
        <item x="1717"/>
        <item x="1685"/>
        <item x="1713"/>
        <item x="1707"/>
        <item x="1666"/>
        <item x="1673"/>
        <item x="1684"/>
        <item x="1714"/>
        <item x="1750"/>
        <item x="1676"/>
        <item x="1642"/>
        <item x="1659"/>
        <item x="1779"/>
        <item x="1761"/>
        <item x="1866"/>
        <item x="1806"/>
        <item x="1853"/>
        <item x="1780"/>
        <item x="1868"/>
        <item x="1882"/>
        <item x="1773"/>
        <item x="1845"/>
        <item x="1759"/>
        <item x="1823"/>
        <item x="1775"/>
        <item x="1757"/>
        <item x="1870"/>
        <item x="1839"/>
        <item x="1826"/>
        <item x="1811"/>
        <item x="1767"/>
        <item x="1813"/>
        <item x="1880"/>
        <item x="1760"/>
        <item x="1763"/>
        <item x="1787"/>
        <item x="1810"/>
        <item x="1789"/>
        <item x="1819"/>
        <item x="1795"/>
        <item x="1827"/>
        <item x="1881"/>
        <item x="1800"/>
        <item x="1803"/>
        <item x="1838"/>
        <item x="1843"/>
        <item x="1850"/>
        <item x="1762"/>
        <item x="1816"/>
        <item x="1804"/>
        <item x="1791"/>
        <item x="1797"/>
        <item x="1873"/>
        <item x="1835"/>
        <item x="1828"/>
        <item x="1862"/>
        <item x="1764"/>
        <item x="1874"/>
        <item x="1758"/>
        <item x="1766"/>
        <item x="1784"/>
        <item x="1871"/>
        <item x="1815"/>
        <item x="1818"/>
        <item x="1859"/>
        <item x="1805"/>
        <item x="1801"/>
        <item x="1771"/>
        <item x="1846"/>
        <item x="1778"/>
        <item x="1837"/>
        <item x="1875"/>
        <item x="1867"/>
        <item x="1769"/>
        <item x="1878"/>
        <item x="1863"/>
        <item x="1876"/>
        <item x="1783"/>
        <item x="1831"/>
        <item x="1772"/>
        <item x="1792"/>
        <item x="1865"/>
        <item x="1832"/>
        <item x="1848"/>
        <item x="1782"/>
        <item x="1869"/>
        <item x="1825"/>
        <item x="1765"/>
        <item x="1812"/>
        <item x="1768"/>
        <item x="1821"/>
        <item x="1883"/>
        <item x="1817"/>
        <item x="1842"/>
        <item x="1820"/>
        <item x="1864"/>
        <item x="1807"/>
        <item x="1776"/>
        <item x="1888"/>
        <item x="1885"/>
        <item x="1833"/>
        <item x="1781"/>
        <item x="1884"/>
        <item x="1790"/>
        <item x="1785"/>
        <item x="1847"/>
        <item x="1836"/>
        <item x="1824"/>
        <item x="1872"/>
        <item x="1808"/>
        <item x="1858"/>
        <item x="1794"/>
        <item x="1814"/>
        <item x="1777"/>
        <item x="1834"/>
        <item x="1829"/>
        <item x="1798"/>
        <item x="1851"/>
        <item x="1840"/>
        <item x="1830"/>
        <item x="1809"/>
        <item x="1793"/>
        <item x="1861"/>
        <item x="1854"/>
        <item x="1841"/>
        <item x="1857"/>
        <item x="1886"/>
        <item x="1755"/>
        <item x="1788"/>
        <item x="1860"/>
        <item x="1856"/>
        <item x="1770"/>
        <item x="1796"/>
        <item x="1802"/>
        <item x="1822"/>
        <item x="1855"/>
        <item x="1852"/>
        <item x="1879"/>
        <item x="1756"/>
        <item x="1774"/>
        <item x="1799"/>
        <item x="1786"/>
        <item x="1844"/>
        <item x="1877"/>
        <item x="1887"/>
        <item x="1849"/>
        <item x="1959"/>
        <item x="1962"/>
        <item x="1896"/>
        <item x="1903"/>
        <item x="1998"/>
        <item x="1927"/>
        <item x="1919"/>
        <item x="1938"/>
        <item x="1936"/>
        <item x="1988"/>
        <item x="1990"/>
        <item x="1905"/>
        <item x="1977"/>
        <item x="1902"/>
        <item x="1923"/>
        <item x="2002"/>
        <item x="1958"/>
        <item x="1900"/>
        <item x="1954"/>
        <item x="1908"/>
        <item x="1924"/>
        <item x="1952"/>
        <item x="1997"/>
        <item x="1945"/>
        <item x="1978"/>
        <item x="1898"/>
        <item x="1976"/>
        <item x="1989"/>
        <item x="1929"/>
        <item x="1928"/>
        <item x="1996"/>
        <item x="2006"/>
        <item x="1899"/>
        <item x="1917"/>
        <item x="1932"/>
        <item x="2003"/>
        <item x="1971"/>
        <item x="2001"/>
        <item x="1991"/>
        <item x="1918"/>
        <item x="1911"/>
        <item x="1972"/>
        <item x="1892"/>
        <item x="1926"/>
        <item x="1910"/>
        <item x="1939"/>
        <item x="1961"/>
        <item x="1960"/>
        <item x="2004"/>
        <item x="1955"/>
        <item x="1980"/>
        <item x="1907"/>
        <item x="1930"/>
        <item x="1981"/>
        <item x="1969"/>
        <item x="1890"/>
        <item x="1913"/>
        <item x="1909"/>
        <item x="1979"/>
        <item x="1974"/>
        <item x="1940"/>
        <item x="1942"/>
        <item x="1937"/>
        <item x="1916"/>
        <item x="1934"/>
        <item x="1944"/>
        <item x="1933"/>
        <item x="1987"/>
        <item x="1935"/>
        <item x="1965"/>
        <item x="1915"/>
        <item x="1912"/>
        <item x="1983"/>
        <item x="1922"/>
        <item x="1895"/>
        <item x="1951"/>
        <item x="1949"/>
        <item x="1982"/>
        <item x="1957"/>
        <item x="2000"/>
        <item x="1973"/>
        <item x="1967"/>
        <item x="1999"/>
        <item x="1897"/>
        <item x="1925"/>
        <item x="1994"/>
        <item x="1968"/>
        <item x="1947"/>
        <item x="1946"/>
        <item x="1920"/>
        <item x="1943"/>
        <item x="1894"/>
        <item x="1963"/>
        <item x="1970"/>
        <item x="1948"/>
        <item x="1985"/>
        <item x="1986"/>
        <item x="1921"/>
        <item x="1993"/>
        <item x="1984"/>
        <item x="1966"/>
        <item x="1953"/>
        <item x="1995"/>
        <item x="1904"/>
        <item x="1889"/>
        <item x="1893"/>
        <item x="1931"/>
        <item x="1950"/>
        <item x="1956"/>
        <item x="1906"/>
        <item x="1975"/>
        <item x="1964"/>
        <item x="1914"/>
        <item x="1901"/>
        <item x="1891"/>
        <item x="2005"/>
        <item x="1992"/>
        <item x="1941"/>
        <item x="2044"/>
        <item x="2085"/>
        <item x="2088"/>
        <item x="2026"/>
        <item x="2065"/>
        <item x="2079"/>
        <item x="2045"/>
        <item x="2093"/>
        <item x="2030"/>
        <item x="2103"/>
        <item x="2013"/>
        <item x="2076"/>
        <item x="2009"/>
        <item x="2052"/>
        <item x="2037"/>
        <item x="2095"/>
        <item x="2115"/>
        <item x="2014"/>
        <item x="2012"/>
        <item x="2056"/>
        <item x="2112"/>
        <item x="2034"/>
        <item x="2105"/>
        <item x="2010"/>
        <item x="2038"/>
        <item x="2080"/>
        <item x="2111"/>
        <item x="2039"/>
        <item x="2059"/>
        <item x="2106"/>
        <item x="2057"/>
        <item x="2078"/>
        <item x="2018"/>
        <item x="2049"/>
        <item x="2069"/>
        <item x="2099"/>
        <item x="2016"/>
        <item x="2104"/>
        <item x="2109"/>
        <item x="2086"/>
        <item x="2046"/>
        <item x="2007"/>
        <item x="2032"/>
        <item x="2077"/>
        <item x="2114"/>
        <item x="2031"/>
        <item x="2102"/>
        <item x="2098"/>
        <item x="2074"/>
        <item x="2019"/>
        <item x="2082"/>
        <item x="2100"/>
        <item x="2101"/>
        <item x="2096"/>
        <item x="2040"/>
        <item x="2028"/>
        <item x="2022"/>
        <item x="2015"/>
        <item x="2097"/>
        <item x="2036"/>
        <item x="2053"/>
        <item x="2107"/>
        <item x="2061"/>
        <item x="2020"/>
        <item x="2011"/>
        <item x="2021"/>
        <item x="2113"/>
        <item x="2063"/>
        <item x="2087"/>
        <item x="2062"/>
        <item x="2043"/>
        <item x="2042"/>
        <item x="2035"/>
        <item x="2060"/>
        <item x="2092"/>
        <item x="2048"/>
        <item x="2029"/>
        <item x="2024"/>
        <item x="2055"/>
        <item x="2017"/>
        <item x="2073"/>
        <item x="2033"/>
        <item x="2041"/>
        <item x="2008"/>
        <item x="2025"/>
        <item x="2084"/>
        <item x="2066"/>
        <item x="2072"/>
        <item x="2054"/>
        <item x="2070"/>
        <item x="2067"/>
        <item x="2091"/>
        <item x="2064"/>
        <item x="2050"/>
        <item x="2071"/>
        <item x="2110"/>
        <item x="2058"/>
        <item x="2081"/>
        <item x="2075"/>
        <item x="2047"/>
        <item x="2083"/>
        <item x="2027"/>
        <item x="2051"/>
        <item x="2094"/>
        <item x="2068"/>
        <item x="2108"/>
        <item x="2023"/>
        <item x="2090"/>
        <item x="2089"/>
        <item t="default"/>
      </items>
    </pivotField>
    <pivotField showAll="0"/>
    <pivotField showAll="0">
      <items count="17">
        <item x="5"/>
        <item x="0"/>
        <item x="8"/>
        <item x="6"/>
        <item x="1"/>
        <item x="3"/>
        <item x="9"/>
        <item x="2"/>
        <item x="11"/>
        <item x="10"/>
        <item x="4"/>
        <item x="7"/>
        <item x="14"/>
        <item x="12"/>
        <item x="13"/>
        <item x="15"/>
        <item t="default"/>
      </items>
    </pivotField>
    <pivotField showAll="0"/>
    <pivotField showAll="0"/>
    <pivotField showAll="0">
      <items count="9">
        <item x="0"/>
        <item x="7"/>
        <item x="6"/>
        <item x="4"/>
        <item x="1"/>
        <item x="2"/>
        <item x="5"/>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9">
        <item sd="0" x="0"/>
        <item sd="0" x="1"/>
        <item sd="0" x="2"/>
        <item sd="0" x="3"/>
        <item sd="0" x="4"/>
        <item sd="0" x="5"/>
        <item sd="0" x="6"/>
        <item sd="0" x="7"/>
        <item sd="0" x="8"/>
        <item sd="0" x="9"/>
        <item sd="0" x="10"/>
        <item sd="0" x="11"/>
        <item sd="0" x="12"/>
        <item sd="0" x="13"/>
        <item sd="0" x="14"/>
        <item sd="0" x="15"/>
        <item sd="0" x="16"/>
        <item sd="0" x="17"/>
        <item t="default"/>
      </items>
    </pivotField>
  </pivotFields>
  <rowFields count="1">
    <field x="2"/>
  </rowFields>
  <rowItems count="11">
    <i>
      <x v="559"/>
    </i>
    <i>
      <x v="678"/>
    </i>
    <i>
      <x v="1135"/>
    </i>
    <i>
      <x v="1273"/>
    </i>
    <i>
      <x v="1698"/>
    </i>
    <i>
      <x v="1700"/>
    </i>
    <i>
      <x v="1778"/>
    </i>
    <i>
      <x v="2010"/>
    </i>
    <i>
      <x v="2024"/>
    </i>
    <i>
      <x v="2067"/>
    </i>
    <i t="grand">
      <x/>
    </i>
  </rowItems>
  <colItems count="1">
    <i/>
  </colItems>
  <dataFields count="1">
    <dataField name="Sum of Gross Revenue" fld="17" baseField="0" baseItem="0"/>
  </dataFields>
  <chartFormats count="2">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2" count="1" selected="0">
            <x v="127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0EB91F-FFBF-4F7C-9998-8F32583F09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0" firstHeaderRow="1" firstDataRow="1" firstDataCol="1"/>
  <pivotFields count="20">
    <pivotField showAll="0" measureFilter="1"/>
    <pivotField showAll="0"/>
    <pivotField showAll="0"/>
    <pivotField showAll="0"/>
    <pivotField axis="axisRow" dataField="1" showAll="0">
      <items count="17">
        <item x="5"/>
        <item x="0"/>
        <item x="8"/>
        <item x="6"/>
        <item x="1"/>
        <item x="3"/>
        <item x="9"/>
        <item x="2"/>
        <item x="11"/>
        <item x="10"/>
        <item x="4"/>
        <item x="7"/>
        <item x="14"/>
        <item x="12"/>
        <item x="13"/>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690">
        <item x="1194"/>
        <item x="928"/>
        <item x="897"/>
        <item x="799"/>
        <item x="1114"/>
        <item x="1803"/>
        <item x="1472"/>
        <item x="306"/>
        <item x="1461"/>
        <item x="2140"/>
        <item x="1002"/>
        <item x="828"/>
        <item x="1666"/>
        <item x="334"/>
        <item x="2100"/>
        <item x="2252"/>
        <item x="2313"/>
        <item x="2612"/>
        <item x="1991"/>
        <item x="2387"/>
        <item x="684"/>
        <item x="2629"/>
        <item x="1344"/>
        <item x="1832"/>
        <item x="205"/>
        <item x="967"/>
        <item x="349"/>
        <item x="513"/>
        <item x="1147"/>
        <item x="139"/>
        <item x="2682"/>
        <item x="2345"/>
        <item x="1967"/>
        <item x="476"/>
        <item x="1839"/>
        <item x="2047"/>
        <item x="290"/>
        <item x="989"/>
        <item x="1883"/>
        <item x="1790"/>
        <item x="742"/>
        <item x="2338"/>
        <item x="1897"/>
        <item x="1888"/>
        <item x="689"/>
        <item x="807"/>
        <item x="1093"/>
        <item x="1103"/>
        <item x="1957"/>
        <item x="1505"/>
        <item x="327"/>
        <item x="925"/>
        <item x="1384"/>
        <item x="2666"/>
        <item x="2507"/>
        <item x="2451"/>
        <item x="2550"/>
        <item x="2409"/>
        <item x="2634"/>
        <item x="1488"/>
        <item x="2606"/>
        <item x="2454"/>
        <item x="2111"/>
        <item x="1266"/>
        <item x="1689"/>
        <item x="524"/>
        <item x="1960"/>
        <item x="1049"/>
        <item x="887"/>
        <item x="986"/>
        <item x="253"/>
        <item x="2259"/>
        <item x="1574"/>
        <item x="1786"/>
        <item x="1244"/>
        <item x="965"/>
        <item x="2244"/>
        <item x="2650"/>
        <item x="1784"/>
        <item x="1350"/>
        <item x="2591"/>
        <item x="420"/>
        <item x="1052"/>
        <item x="2594"/>
        <item x="2572"/>
        <item x="2664"/>
        <item x="1569"/>
        <item x="2320"/>
        <item x="959"/>
        <item x="1035"/>
        <item x="665"/>
        <item x="1659"/>
        <item x="2559"/>
        <item x="739"/>
        <item x="701"/>
        <item x="1000"/>
        <item x="1858"/>
        <item x="591"/>
        <item x="2036"/>
        <item x="2499"/>
        <item x="1091"/>
        <item x="267"/>
        <item x="597"/>
        <item x="355"/>
        <item x="1285"/>
        <item x="471"/>
        <item x="65"/>
        <item x="2068"/>
        <item x="1928"/>
        <item x="88"/>
        <item x="2626"/>
        <item x="143"/>
        <item x="2405"/>
        <item x="2509"/>
        <item x="2536"/>
        <item x="454"/>
        <item x="106"/>
        <item x="2524"/>
        <item x="1864"/>
        <item x="1644"/>
        <item x="838"/>
        <item x="856"/>
        <item x="974"/>
        <item x="109"/>
        <item x="715"/>
        <item x="166"/>
        <item x="634"/>
        <item x="1296"/>
        <item x="165"/>
        <item x="2581"/>
        <item x="2498"/>
        <item x="2289"/>
        <item x="563"/>
        <item x="1451"/>
        <item x="953"/>
        <item x="2262"/>
        <item x="1144"/>
        <item x="1044"/>
        <item x="1386"/>
        <item x="108"/>
        <item x="814"/>
        <item x="1400"/>
        <item x="1094"/>
        <item x="381"/>
        <item x="685"/>
        <item x="2155"/>
        <item x="2466"/>
        <item x="2031"/>
        <item x="2105"/>
        <item x="1581"/>
        <item x="141"/>
        <item x="572"/>
        <item x="377"/>
        <item x="2644"/>
        <item x="1413"/>
        <item x="309"/>
        <item x="132"/>
        <item x="2406"/>
        <item x="169"/>
        <item x="151"/>
        <item x="809"/>
        <item x="564"/>
        <item x="1523"/>
        <item x="1434"/>
        <item x="1060"/>
        <item x="305"/>
        <item x="840"/>
        <item x="2174"/>
        <item x="4"/>
        <item x="1685"/>
        <item x="1758"/>
        <item x="2502"/>
        <item x="1335"/>
        <item x="406"/>
        <item x="680"/>
        <item x="1066"/>
        <item x="841"/>
        <item x="1804"/>
        <item x="61"/>
        <item x="2269"/>
        <item x="1295"/>
        <item x="1533"/>
        <item x="275"/>
        <item x="1364"/>
        <item x="888"/>
        <item x="354"/>
        <item x="1404"/>
        <item x="201"/>
        <item x="1043"/>
        <item x="1896"/>
        <item x="1947"/>
        <item x="1504"/>
        <item x="1637"/>
        <item x="1263"/>
        <item x="179"/>
        <item x="1074"/>
        <item x="796"/>
        <item x="2534"/>
        <item x="372"/>
        <item x="658"/>
        <item x="296"/>
        <item x="1454"/>
        <item x="1036"/>
        <item x="411"/>
        <item x="1976"/>
        <item x="1774"/>
        <item x="2176"/>
        <item x="1800"/>
        <item x="857"/>
        <item x="176"/>
        <item x="1393"/>
        <item x="1613"/>
        <item x="157"/>
        <item x="237"/>
        <item x="393"/>
        <item x="1082"/>
        <item x="2070"/>
        <item x="2191"/>
        <item x="2356"/>
        <item x="1722"/>
        <item x="553"/>
        <item x="2686"/>
        <item x="2403"/>
        <item x="2393"/>
        <item x="1566"/>
        <item x="225"/>
        <item x="2610"/>
        <item x="2040"/>
        <item x="1945"/>
        <item x="628"/>
        <item x="2233"/>
        <item x="2484"/>
        <item x="682"/>
        <item x="2194"/>
        <item x="59"/>
        <item x="2386"/>
        <item x="2400"/>
        <item x="360"/>
        <item x="738"/>
        <item x="84"/>
        <item x="1892"/>
        <item x="1702"/>
        <item x="793"/>
        <item x="2373"/>
        <item x="889"/>
        <item x="1380"/>
        <item x="2392"/>
        <item x="1331"/>
        <item x="1470"/>
        <item x="919"/>
        <item x="2091"/>
        <item x="1100"/>
        <item x="189"/>
        <item x="2330"/>
        <item x="407"/>
        <item x="2008"/>
        <item x="2347"/>
        <item x="1188"/>
        <item x="1392"/>
        <item x="1624"/>
        <item x="538"/>
        <item x="833"/>
        <item x="1510"/>
        <item x="649"/>
        <item x="555"/>
        <item x="655"/>
        <item x="895"/>
        <item x="1512"/>
        <item x="387"/>
        <item x="1520"/>
        <item x="681"/>
        <item x="991"/>
        <item x="2668"/>
        <item x="1622"/>
        <item x="826"/>
        <item x="1871"/>
        <item x="1988"/>
        <item x="2660"/>
        <item x="588"/>
        <item x="125"/>
        <item x="73"/>
        <item x="1962"/>
        <item x="1353"/>
        <item x="543"/>
        <item x="825"/>
        <item x="647"/>
        <item x="641"/>
        <item x="2389"/>
        <item x="395"/>
        <item x="1781"/>
        <item x="1844"/>
        <item x="1610"/>
        <item x="396"/>
        <item x="2085"/>
        <item x="1721"/>
        <item x="2615"/>
        <item x="1802"/>
        <item x="940"/>
        <item x="1275"/>
        <item x="350"/>
        <item x="721"/>
        <item x="1669"/>
        <item x="1115"/>
        <item x="1040"/>
        <item x="1179"/>
        <item x="5"/>
        <item x="58"/>
        <item x="2463"/>
        <item x="1469"/>
        <item x="1127"/>
        <item x="1441"/>
        <item x="2325"/>
        <item x="633"/>
        <item x="876"/>
        <item x="161"/>
        <item x="1597"/>
        <item x="1339"/>
        <item x="2216"/>
        <item x="821"/>
        <item x="932"/>
        <item x="266"/>
        <item x="1647"/>
        <item x="999"/>
        <item x="423"/>
        <item x="1925"/>
        <item x="2273"/>
        <item x="316"/>
        <item x="46"/>
        <item x="2360"/>
        <item x="690"/>
        <item x="167"/>
        <item x="1081"/>
        <item x="1718"/>
        <item x="951"/>
        <item x="582"/>
        <item x="2293"/>
        <item x="2476"/>
        <item x="1814"/>
        <item x="2679"/>
        <item x="1187"/>
        <item x="1621"/>
        <item x="1812"/>
        <item x="2684"/>
        <item x="120"/>
        <item x="2372"/>
        <item x="1739"/>
        <item x="1387"/>
        <item x="994"/>
        <item x="2253"/>
        <item x="1704"/>
        <item x="2012"/>
        <item x="2505"/>
        <item x="1806"/>
        <item x="2160"/>
        <item x="1431"/>
        <item x="1032"/>
        <item x="1349"/>
        <item x="1260"/>
        <item x="1126"/>
        <item x="1728"/>
        <item x="731"/>
        <item x="197"/>
        <item x="52"/>
        <item x="811"/>
        <item x="2225"/>
        <item x="1557"/>
        <item x="2492"/>
        <item x="1450"/>
        <item x="362"/>
        <item x="1207"/>
        <item x="836"/>
        <item x="320"/>
        <item x="2638"/>
        <item x="537"/>
        <item x="866"/>
        <item x="1243"/>
        <item x="2153"/>
        <item x="1225"/>
        <item x="507"/>
        <item x="1620"/>
        <item x="140"/>
        <item x="206"/>
        <item x="1737"/>
        <item x="990"/>
        <item x="1667"/>
        <item x="2173"/>
        <item x="946"/>
        <item x="1687"/>
        <item x="1351"/>
        <item x="12"/>
        <item x="764"/>
        <item x="1639"/>
        <item x="1506"/>
        <item x="1186"/>
        <item x="1735"/>
        <item x="2487"/>
        <item x="1277"/>
        <item x="1333"/>
        <item x="400"/>
        <item x="660"/>
        <item x="2288"/>
        <item x="1391"/>
        <item x="2166"/>
        <item x="441"/>
        <item x="1176"/>
        <item x="56"/>
        <item x="1193"/>
        <item x="171"/>
        <item x="2120"/>
        <item x="2045"/>
        <item x="2090"/>
        <item x="1481"/>
        <item x="487"/>
        <item x="1218"/>
        <item x="860"/>
        <item x="2342"/>
        <item x="164"/>
        <item x="2051"/>
        <item x="631"/>
        <item x="1709"/>
        <item x="2628"/>
        <item x="921"/>
        <item x="935"/>
        <item x="1456"/>
        <item x="644"/>
        <item x="1233"/>
        <item x="1663"/>
        <item x="1119"/>
        <item x="1076"/>
        <item x="1025"/>
        <item x="1594"/>
        <item x="2114"/>
        <item x="1855"/>
        <item x="2157"/>
        <item x="2038"/>
        <item x="1293"/>
        <item x="1916"/>
        <item x="1477"/>
        <item x="2102"/>
        <item x="1015"/>
        <item x="1964"/>
        <item x="1575"/>
        <item x="1891"/>
        <item x="1900"/>
        <item x="985"/>
        <item x="115"/>
        <item x="212"/>
        <item x="1500"/>
        <item x="1298"/>
        <item x="279"/>
        <item x="1614"/>
        <item x="1023"/>
        <item x="544"/>
        <item x="1398"/>
        <item x="743"/>
        <item x="1776"/>
        <item x="2284"/>
        <item x="1678"/>
        <item x="1408"/>
        <item x="2430"/>
        <item x="175"/>
        <item x="1619"/>
        <item x="1805"/>
        <item x="2222"/>
        <item x="1466"/>
        <item x="49"/>
        <item x="654"/>
        <item x="1532"/>
        <item x="839"/>
        <item x="1771"/>
        <item x="392"/>
        <item x="827"/>
        <item x="1913"/>
        <item x="2069"/>
        <item x="894"/>
        <item x="506"/>
        <item x="300"/>
        <item x="1904"/>
        <item x="1876"/>
        <item x="596"/>
        <item x="2545"/>
        <item x="1584"/>
        <item x="803"/>
        <item x="1837"/>
        <item x="274"/>
        <item x="435"/>
        <item x="0"/>
        <item x="481"/>
        <item x="1498"/>
        <item x="1914"/>
        <item x="1192"/>
        <item x="1319"/>
        <item x="2584"/>
        <item x="213"/>
        <item x="2404"/>
        <item x="540"/>
        <item x="160"/>
        <item x="1907"/>
        <item x="2580"/>
        <item x="1782"/>
        <item x="2340"/>
        <item x="913"/>
        <item x="500"/>
        <item x="996"/>
        <item x="1787"/>
        <item x="373"/>
        <item x="848"/>
        <item x="497"/>
        <item x="450"/>
        <item x="2453"/>
        <item x="467"/>
        <item x="695"/>
        <item x="1168"/>
        <item x="485"/>
        <item x="1373"/>
        <item x="952"/>
        <item x="1741"/>
        <item x="1579"/>
        <item x="1128"/>
        <item x="203"/>
        <item x="1057"/>
        <item x="1097"/>
        <item x="183"/>
        <item x="1503"/>
        <item x="1418"/>
        <item x="1818"/>
        <item x="2203"/>
        <item x="2033"/>
        <item x="252"/>
        <item x="2564"/>
        <item x="1283"/>
        <item x="2242"/>
        <item x="771"/>
        <item x="531"/>
        <item x="1414"/>
        <item x="881"/>
        <item x="2258"/>
        <item x="2220"/>
        <item x="1755"/>
        <item x="1027"/>
        <item x="1518"/>
        <item x="669"/>
        <item x="1300"/>
        <item x="2276"/>
        <item x="233"/>
        <item x="332"/>
        <item x="202"/>
        <item x="1539"/>
        <item x="671"/>
        <item x="1038"/>
        <item x="975"/>
        <item x="696"/>
        <item x="1345"/>
        <item x="1424"/>
        <item x="2067"/>
        <item x="2041"/>
        <item x="1522"/>
        <item x="2187"/>
        <item x="1361"/>
        <item x="858"/>
        <item x="294"/>
        <item x="1521"/>
        <item x="534"/>
        <item x="1585"/>
        <item x="2167"/>
        <item x="2030"/>
        <item x="961"/>
        <item x="188"/>
        <item x="874"/>
        <item x="1111"/>
        <item x="757"/>
        <item x="2653"/>
        <item x="1969"/>
        <item x="1013"/>
        <item x="964"/>
        <item x="292"/>
        <item x="1301"/>
        <item x="1467"/>
        <item x="343"/>
        <item x="2417"/>
        <item x="824"/>
        <item x="1783"/>
        <item x="642"/>
        <item x="433"/>
        <item x="849"/>
        <item x="936"/>
        <item x="1491"/>
        <item x="2447"/>
        <item x="823"/>
        <item x="1327"/>
        <item x="2380"/>
        <item x="2299"/>
        <item x="2108"/>
        <item x="933"/>
        <item x="1757"/>
        <item x="174"/>
        <item x="1989"/>
        <item x="1151"/>
        <item x="8"/>
        <item x="1525"/>
        <item x="1882"/>
        <item x="2651"/>
        <item x="1593"/>
        <item x="2640"/>
        <item x="1270"/>
        <item x="2044"/>
        <item x="2161"/>
        <item x="2083"/>
        <item x="2616"/>
        <item x="2530"/>
        <item x="2391"/>
        <item x="1865"/>
        <item x="1492"/>
        <item x="2363"/>
        <item x="2382"/>
        <item x="1601"/>
        <item x="2647"/>
        <item x="2489"/>
        <item x="1878"/>
        <item x="2364"/>
        <item x="1366"/>
        <item x="1231"/>
        <item x="812"/>
        <item x="312"/>
        <item x="663"/>
        <item x="333"/>
        <item x="2177"/>
        <item x="1759"/>
        <item x="1540"/>
        <item x="1874"/>
        <item x="389"/>
        <item x="2322"/>
        <item x="1971"/>
        <item x="1615"/>
        <item x="1077"/>
        <item x="697"/>
        <item x="1825"/>
        <item x="778"/>
        <item x="1777"/>
        <item x="1478"/>
        <item x="2646"/>
        <item x="1779"/>
        <item x="1616"/>
        <item x="1476"/>
        <item x="720"/>
        <item x="457"/>
        <item x="2197"/>
        <item x="303"/>
        <item x="2562"/>
        <item x="1929"/>
        <item x="710"/>
        <item x="2115"/>
        <item x="2468"/>
        <item x="1253"/>
        <item x="1599"/>
        <item x="1108"/>
        <item x="1046"/>
        <item x="2199"/>
        <item x="1089"/>
        <item x="2011"/>
        <item x="1370"/>
        <item x="2592"/>
        <item x="676"/>
        <item x="1953"/>
        <item x="804"/>
        <item x="521"/>
        <item x="265"/>
        <item x="87"/>
        <item x="648"/>
        <item x="846"/>
        <item x="2570"/>
        <item x="1213"/>
        <item x="1519"/>
        <item x="1665"/>
        <item x="366"/>
        <item x="1715"/>
        <item x="1138"/>
        <item x="1202"/>
        <item x="2077"/>
        <item x="63"/>
        <item x="410"/>
        <item x="892"/>
        <item x="2268"/>
        <item x="2350"/>
        <item x="469"/>
        <item x="1580"/>
        <item x="926"/>
        <item x="1633"/>
        <item x="984"/>
        <item x="957"/>
        <item x="288"/>
        <item x="802"/>
        <item x="2061"/>
        <item x="1405"/>
        <item x="971"/>
        <item x="703"/>
        <item x="717"/>
        <item x="927"/>
        <item x="653"/>
        <item x="118"/>
        <item x="2349"/>
        <item x="1113"/>
        <item x="2336"/>
        <item x="734"/>
        <item x="1070"/>
        <item x="1679"/>
        <item x="89"/>
        <item x="17"/>
        <item x="1483"/>
        <item x="1297"/>
        <item x="2272"/>
        <item x="1257"/>
        <item x="210"/>
        <item x="816"/>
        <item x="1823"/>
        <item x="2358"/>
        <item x="39"/>
        <item x="694"/>
        <item x="2238"/>
        <item x="295"/>
        <item x="111"/>
        <item x="483"/>
        <item x="2303"/>
        <item x="755"/>
        <item x="1154"/>
        <item x="845"/>
        <item x="13"/>
        <item x="127"/>
        <item x="1526"/>
        <item x="1246"/>
        <item x="2228"/>
        <item x="2332"/>
        <item x="117"/>
        <item x="1714"/>
        <item x="1016"/>
        <item x="1326"/>
        <item x="1981"/>
        <item x="1513"/>
        <item x="893"/>
        <item x="2281"/>
        <item x="1322"/>
        <item x="529"/>
        <item x="509"/>
        <item x="110"/>
        <item x="122"/>
        <item x="1727"/>
        <item x="222"/>
        <item x="1564"/>
        <item x="749"/>
        <item x="922"/>
        <item x="1065"/>
        <item x="1736"/>
        <item x="244"/>
        <item x="638"/>
        <item x="22"/>
        <item x="1693"/>
        <item x="1010"/>
        <item x="2123"/>
        <item x="285"/>
        <item x="2577"/>
        <item x="2473"/>
        <item x="1903"/>
        <item x="1553"/>
        <item x="474"/>
        <item x="1214"/>
        <item x="1919"/>
        <item x="1684"/>
        <item x="2633"/>
        <item x="1429"/>
        <item x="744"/>
        <item x="2522"/>
        <item x="1534"/>
        <item x="2093"/>
        <item x="1303"/>
        <item x="1495"/>
        <item x="1341"/>
        <item x="610"/>
        <item x="1538"/>
        <item x="902"/>
        <item x="1982"/>
        <item x="1821"/>
        <item x="1682"/>
        <item x="2510"/>
        <item x="611"/>
        <item x="2016"/>
        <item x="2676"/>
        <item x="945"/>
        <item x="289"/>
        <item x="1143"/>
        <item x="2007"/>
        <item x="1403"/>
        <item x="1173"/>
        <item x="163"/>
        <item x="348"/>
        <item x="1544"/>
        <item x="1388"/>
        <item x="998"/>
        <item x="24"/>
        <item x="438"/>
        <item x="2095"/>
        <item x="32"/>
        <item x="1670"/>
        <item x="1529"/>
        <item x="2042"/>
        <item x="639"/>
        <item x="1938"/>
        <item x="126"/>
        <item x="9"/>
        <item x="2619"/>
        <item x="51"/>
        <item x="1252"/>
        <item x="1475"/>
        <item x="1654"/>
        <item x="1918"/>
        <item x="766"/>
        <item x="725"/>
        <item x="1524"/>
        <item x="855"/>
        <item x="1948"/>
        <item x="1142"/>
        <item x="2172"/>
        <item x="1672"/>
        <item x="2202"/>
        <item x="181"/>
        <item x="2215"/>
        <item x="1251"/>
        <item x="2369"/>
        <item x="719"/>
        <item x="187"/>
        <item x="1822"/>
        <item x="488"/>
        <item x="1024"/>
        <item x="2423"/>
        <item x="1037"/>
        <item x="1596"/>
        <item x="831"/>
        <item x="1696"/>
        <item x="1463"/>
        <item x="1261"/>
        <item x="1909"/>
        <item x="1012"/>
        <item x="1808"/>
        <item x="11"/>
        <item x="194"/>
        <item x="258"/>
        <item x="234"/>
        <item x="1165"/>
        <item x="2439"/>
        <item x="1087"/>
        <item x="1356"/>
        <item x="2241"/>
        <item x="1936"/>
        <item x="659"/>
        <item x="1248"/>
        <item x="517"/>
        <item x="1583"/>
        <item x="2300"/>
        <item x="2298"/>
        <item x="988"/>
        <item x="2381"/>
        <item x="1130"/>
        <item x="1021"/>
        <item x="2170"/>
        <item x="890"/>
        <item x="808"/>
        <item x="920"/>
        <item x="546"/>
        <item x="581"/>
        <item x="724"/>
        <item x="844"/>
        <item x="1432"/>
        <item x="917"/>
        <item x="444"/>
        <item x="1410"/>
        <item x="993"/>
        <item x="562"/>
        <item x="850"/>
        <item x="584"/>
        <item x="2208"/>
        <item x="2384"/>
        <item x="737"/>
        <item x="121"/>
        <item x="1756"/>
        <item x="1922"/>
        <item x="2018"/>
        <item x="1376"/>
        <item x="1102"/>
        <item x="1487"/>
        <item x="842"/>
        <item x="1232"/>
        <item x="220"/>
        <item x="489"/>
        <item x="1749"/>
        <item x="625"/>
        <item x="1423"/>
        <item x="464"/>
        <item x="2677"/>
        <item x="1028"/>
        <item x="977"/>
        <item x="2098"/>
        <item x="716"/>
        <item x="1117"/>
        <item x="491"/>
        <item x="1788"/>
        <item x="1136"/>
        <item x="1869"/>
        <item x="149"/>
        <item x="81"/>
        <item x="2597"/>
        <item x="1095"/>
        <item x="86"/>
        <item x="3"/>
        <item x="1711"/>
        <item x="723"/>
        <item x="1886"/>
        <item x="1587"/>
        <item x="1708"/>
        <item x="1604"/>
        <item x="2374"/>
        <item x="462"/>
        <item x="2576"/>
        <item x="1545"/>
        <item x="153"/>
        <item x="1829"/>
        <item x="613"/>
        <item x="459"/>
        <item x="2021"/>
        <item x="1817"/>
        <item x="1291"/>
        <item x="1274"/>
        <item x="2081"/>
        <item x="1824"/>
        <item x="2154"/>
        <item x="2512"/>
        <item x="1"/>
        <item x="1496"/>
        <item x="248"/>
        <item x="379"/>
        <item x="1698"/>
        <item x="1069"/>
        <item x="2341"/>
        <item x="1720"/>
        <item x="1975"/>
        <item x="1121"/>
        <item x="903"/>
        <item x="2148"/>
        <item x="741"/>
        <item x="1059"/>
        <item x="1859"/>
        <item x="1563"/>
        <item x="1627"/>
        <item x="2346"/>
        <item x="679"/>
        <item x="217"/>
        <item x="2207"/>
        <item x="1085"/>
        <item x="131"/>
        <item x="2079"/>
        <item x="1118"/>
        <item x="1155"/>
        <item x="1852"/>
        <item x="1954"/>
        <item x="781"/>
        <item x="1668"/>
        <item x="2127"/>
        <item x="1337"/>
        <item x="1712"/>
        <item x="313"/>
        <item x="1383"/>
        <item x="1631"/>
        <item x="1923"/>
        <item x="727"/>
        <item x="2504"/>
        <item x="353"/>
        <item x="1317"/>
        <item x="341"/>
        <item x="402"/>
        <item x="1968"/>
        <item x="1652"/>
        <item x="578"/>
        <item x="1442"/>
        <item x="1160"/>
        <item x="1595"/>
        <item x="1974"/>
        <item x="1437"/>
        <item x="1336"/>
        <item x="617"/>
        <item x="1497"/>
        <item x="612"/>
        <item x="445"/>
        <item x="1847"/>
        <item x="1473"/>
        <item x="2025"/>
        <item x="2588"/>
        <item x="2317"/>
        <item x="2129"/>
        <item x="528"/>
        <item x="777"/>
        <item x="2566"/>
        <item x="62"/>
        <item x="882"/>
        <item x="1152"/>
        <item x="321"/>
        <item x="53"/>
        <item x="1123"/>
        <item x="2455"/>
        <item x="1363"/>
        <item x="1014"/>
        <item x="1573"/>
        <item x="1992"/>
        <item x="2013"/>
        <item x="413"/>
        <item x="1455"/>
        <item x="511"/>
        <item x="775"/>
        <item x="657"/>
        <item x="2485"/>
        <item x="2371"/>
        <item x="227"/>
        <item x="1352"/>
        <item x="2138"/>
        <item x="2429"/>
        <item x="1324"/>
        <item x="837"/>
        <item x="1426"/>
        <item x="2565"/>
        <item x="1881"/>
        <item x="2096"/>
        <item x="843"/>
        <item x="136"/>
        <item x="1961"/>
        <item x="1590"/>
        <item x="1680"/>
        <item x="2335"/>
        <item x="2163"/>
        <item x="2137"/>
        <item x="1262"/>
        <item x="2457"/>
        <item x="261"/>
        <item x="2064"/>
        <item x="382"/>
        <item x="672"/>
        <item x="1535"/>
        <item x="822"/>
        <item x="2277"/>
        <item x="1686"/>
        <item x="1396"/>
        <item x="2443"/>
        <item x="432"/>
        <item x="627"/>
        <item x="1697"/>
        <item x="195"/>
        <item x="746"/>
        <item x="527"/>
        <item x="539"/>
        <item x="1889"/>
        <item x="1681"/>
        <item x="1651"/>
        <item x="2128"/>
        <item x="1675"/>
        <item x="2413"/>
        <item x="1254"/>
        <item x="2314"/>
        <item x="2674"/>
        <item x="218"/>
        <item x="707"/>
        <item x="2611"/>
        <item x="2169"/>
        <item x="1706"/>
        <item x="805"/>
        <item x="2681"/>
        <item x="1502"/>
        <item x="1609"/>
        <item x="1558"/>
        <item x="443"/>
        <item x="712"/>
        <item x="209"/>
        <item x="1034"/>
        <item x="2181"/>
        <item x="1559"/>
        <item x="1939"/>
        <item x="2082"/>
        <item x="1110"/>
        <item x="2034"/>
        <item x="401"/>
        <item x="430"/>
        <item x="1986"/>
        <item x="1042"/>
        <item x="1634"/>
        <item x="2214"/>
        <item x="2204"/>
        <item x="941"/>
        <item x="142"/>
        <item x="1164"/>
        <item x="97"/>
        <item x="1688"/>
        <item x="156"/>
        <item x="2046"/>
        <item x="2230"/>
        <item x="221"/>
        <item x="1673"/>
        <item x="1951"/>
        <item x="1780"/>
        <item x="2211"/>
        <item x="753"/>
        <item x="2535"/>
        <item x="1895"/>
        <item x="1313"/>
        <item x="2425"/>
        <item x="2239"/>
        <item x="1061"/>
        <item x="548"/>
        <item x="1833"/>
        <item x="683"/>
        <item x="1122"/>
        <item x="2260"/>
        <item x="1742"/>
        <item x="772"/>
        <item x="1017"/>
        <item x="278"/>
        <item x="2005"/>
        <item x="800"/>
        <item x="2099"/>
        <item x="635"/>
        <item x="1368"/>
        <item x="2475"/>
        <item x="472"/>
        <item x="1374"/>
        <item x="2020"/>
        <item x="662"/>
        <item x="496"/>
        <item x="2183"/>
        <item x="137"/>
        <item x="1106"/>
        <item x="2470"/>
        <item x="1972"/>
        <item x="246"/>
        <item x="1462"/>
        <item x="1083"/>
        <item x="2556"/>
        <item x="1485"/>
        <item x="2560"/>
        <item x="251"/>
        <item x="1745"/>
        <item x="1217"/>
        <item x="1420"/>
        <item x="1053"/>
        <item x="1842"/>
        <item x="1527"/>
        <item x="1963"/>
        <item x="1775"/>
        <item x="314"/>
        <item x="1956"/>
        <item x="10"/>
        <item x="2266"/>
        <item x="2307"/>
        <item x="55"/>
        <item x="1158"/>
        <item x="116"/>
        <item x="1856"/>
        <item x="2623"/>
        <item x="795"/>
        <item x="419"/>
        <item x="2419"/>
        <item x="1177"/>
        <item x="2477"/>
        <item x="2210"/>
        <item x="1421"/>
        <item x="575"/>
        <item x="1754"/>
        <item x="1738"/>
        <item x="532"/>
        <item x="1542"/>
        <item x="337"/>
        <item x="794"/>
        <item x="954"/>
        <item x="1792"/>
        <item x="2503"/>
        <item x="1660"/>
        <item x="576"/>
        <item x="384"/>
        <item x="813"/>
        <item x="2019"/>
        <item x="1354"/>
        <item x="1402"/>
        <item x="1161"/>
        <item x="461"/>
        <item x="2601"/>
        <item x="2604"/>
        <item x="756"/>
        <item x="1798"/>
        <item x="579"/>
        <item x="281"/>
        <item x="601"/>
        <item x="465"/>
        <item x="1379"/>
        <item x="386"/>
        <item x="1020"/>
        <item x="1815"/>
        <item x="1748"/>
        <item x="304"/>
        <item x="2121"/>
        <item x="1465"/>
        <item x="1713"/>
        <item x="1880"/>
        <item x="1999"/>
        <item x="1648"/>
        <item x="2508"/>
        <item x="2575"/>
        <item x="875"/>
        <item x="1228"/>
        <item x="1212"/>
        <item x="1005"/>
        <item x="422"/>
        <item x="950"/>
        <item x="2017"/>
        <item x="2636"/>
        <item x="1137"/>
        <item x="470"/>
        <item x="748"/>
        <item x="2209"/>
        <item x="918"/>
        <item x="1181"/>
        <item x="1129"/>
        <item x="2217"/>
        <item x="1443"/>
        <item x="1304"/>
        <item x="1377"/>
        <item x="1104"/>
        <item x="598"/>
        <item x="700"/>
        <item x="666"/>
        <item x="2361"/>
        <item x="1090"/>
        <item x="85"/>
        <item x="2002"/>
        <item x="363"/>
        <item x="325"/>
        <item x="2383"/>
        <item x="1250"/>
        <item x="2552"/>
        <item x="2006"/>
        <item x="1211"/>
        <item x="1199"/>
        <item x="198"/>
        <item x="283"/>
        <item x="1271"/>
        <item x="818"/>
        <item x="298"/>
        <item x="1258"/>
        <item x="1751"/>
        <item x="235"/>
        <item x="1107"/>
        <item x="1169"/>
        <item x="1045"/>
        <item x="134"/>
        <item x="643"/>
        <item x="1394"/>
        <item x="1769"/>
        <item x="1692"/>
        <item x="1112"/>
        <item x="2585"/>
        <item x="101"/>
        <item x="1845"/>
        <item x="1984"/>
        <item x="238"/>
        <item x="2130"/>
        <item x="637"/>
        <item x="2415"/>
        <item x="1222"/>
        <item x="2200"/>
        <item x="91"/>
        <item x="1407"/>
        <item x="1286"/>
        <item x="2050"/>
        <item x="1135"/>
        <item x="262"/>
        <item x="25"/>
        <item x="605"/>
        <item x="512"/>
        <item x="2275"/>
        <item x="1701"/>
        <item x="211"/>
        <item x="973"/>
        <item x="752"/>
        <item x="556"/>
        <item x="1778"/>
        <item x="1608"/>
        <item x="208"/>
        <item x="566"/>
        <item x="1338"/>
        <item x="636"/>
        <item x="2263"/>
        <item x="768"/>
        <item x="415"/>
        <item x="1139"/>
        <item x="714"/>
        <item x="2058"/>
        <item x="1809"/>
        <item x="2053"/>
        <item x="1508"/>
        <item x="1853"/>
        <item x="1716"/>
        <item x="2103"/>
        <item x="852"/>
        <item x="1238"/>
        <item x="37"/>
        <item x="66"/>
        <item x="1307"/>
        <item x="2494"/>
        <item x="2055"/>
        <item x="364"/>
        <item x="2656"/>
        <item x="1004"/>
        <item x="2195"/>
        <item x="854"/>
        <item x="2117"/>
        <item x="2603"/>
        <item x="1357"/>
        <item x="504"/>
        <item x="603"/>
        <item x="2437"/>
        <item x="1148"/>
        <item x="1980"/>
        <item x="2583"/>
        <item x="1289"/>
        <item x="409"/>
        <item x="1885"/>
        <item x="1268"/>
        <item x="71"/>
        <item x="1256"/>
        <item x="2579"/>
        <item x="1347"/>
        <item x="1840"/>
        <item x="698"/>
        <item x="43"/>
        <item x="2223"/>
        <item x="428"/>
        <item x="2116"/>
        <item x="931"/>
        <item x="1318"/>
        <item x="2240"/>
        <item x="2563"/>
        <item x="2479"/>
        <item x="177"/>
        <item x="77"/>
        <item x="1820"/>
        <item x="375"/>
        <item x="1249"/>
        <item x="947"/>
        <item x="259"/>
        <item x="186"/>
        <item x="2367"/>
        <item x="1210"/>
        <item x="729"/>
        <item x="2567"/>
        <item x="2549"/>
        <item x="2280"/>
        <item x="1460"/>
        <item x="2156"/>
        <item x="2106"/>
        <item x="2107"/>
        <item x="1001"/>
        <item x="567"/>
        <item x="1022"/>
        <item x="1399"/>
        <item x="878"/>
        <item x="2144"/>
        <item x="1705"/>
        <item x="1826"/>
        <item x="1134"/>
        <item x="2461"/>
        <item x="589"/>
        <item x="479"/>
        <item x="862"/>
        <item x="2048"/>
        <item x="1163"/>
        <item x="2182"/>
        <item x="2000"/>
        <item x="1700"/>
        <item x="930"/>
        <item x="1650"/>
        <item x="1397"/>
        <item x="1793"/>
        <item x="773"/>
        <item x="456"/>
        <item x="2112"/>
        <item x="1794"/>
        <item x="906"/>
        <item x="1588"/>
        <item x="871"/>
        <item x="308"/>
        <item x="1323"/>
        <item x="767"/>
        <item x="760"/>
        <item x="1838"/>
        <item x="705"/>
        <item x="2521"/>
        <item x="446"/>
        <item x="1003"/>
        <item x="790"/>
        <item x="45"/>
        <item x="699"/>
        <item x="1641"/>
        <item x="1355"/>
        <item x="1415"/>
        <item x="1149"/>
        <item x="885"/>
        <item x="98"/>
        <item x="271"/>
        <item x="249"/>
        <item x="1509"/>
        <item x="1898"/>
        <item x="1744"/>
        <item x="523"/>
        <item x="2080"/>
        <item x="2087"/>
        <item x="2126"/>
        <item x="2023"/>
        <item x="1549"/>
        <item x="776"/>
        <item x="242"/>
        <item x="1763"/>
        <item x="399"/>
        <item x="2458"/>
        <item x="2442"/>
        <item x="620"/>
        <item x="2578"/>
        <item x="632"/>
        <item x="1230"/>
        <item x="2219"/>
        <item x="656"/>
        <item x="50"/>
        <item x="1606"/>
        <item x="170"/>
        <item x="1555"/>
        <item x="114"/>
        <item x="1598"/>
        <item x="1220"/>
        <item x="830"/>
        <item x="1517"/>
        <item x="891"/>
        <item x="1191"/>
        <item x="112"/>
        <item x="2295"/>
        <item x="503"/>
        <item x="2316"/>
        <item x="2520"/>
        <item x="1551"/>
        <item x="29"/>
        <item x="148"/>
        <item x="968"/>
        <item x="2175"/>
        <item x="1830"/>
        <item x="1167"/>
        <item x="987"/>
        <item x="1284"/>
        <item x="609"/>
        <item x="2243"/>
        <item x="155"/>
        <item x="78"/>
        <item x="391"/>
        <item x="2486"/>
        <item x="2376"/>
        <item x="1926"/>
        <item x="595"/>
        <item x="104"/>
        <item x="447"/>
        <item x="1150"/>
        <item x="908"/>
        <item x="1072"/>
        <item x="570"/>
        <item x="2086"/>
        <item x="1570"/>
        <item x="1419"/>
        <item x="1406"/>
        <item x="600"/>
        <item x="484"/>
        <item x="2687"/>
        <item x="228"/>
        <item x="868"/>
        <item x="1240"/>
        <item x="2306"/>
        <item x="1623"/>
        <item x="2637"/>
        <item x="1054"/>
        <item x="896"/>
        <item x="1568"/>
        <item x="302"/>
        <item x="1234"/>
        <item x="1990"/>
        <item x="939"/>
        <item x="1267"/>
        <item x="100"/>
        <item x="2395"/>
        <item x="1447"/>
        <item x="1099"/>
        <item x="915"/>
        <item x="1901"/>
        <item x="2190"/>
        <item x="614"/>
        <item x="207"/>
        <item x="2009"/>
        <item x="1674"/>
        <item x="1172"/>
        <item x="2354"/>
        <item x="1242"/>
        <item x="1572"/>
        <item x="241"/>
        <item x="1528"/>
        <item x="1571"/>
        <item x="2309"/>
        <item x="1872"/>
        <item x="2418"/>
        <item x="1691"/>
        <item x="859"/>
        <item x="1973"/>
        <item x="2180"/>
        <item x="394"/>
        <item x="1813"/>
        <item x="403"/>
        <item x="2124"/>
        <item x="1861"/>
        <item x="2365"/>
        <item x="1592"/>
        <item x="1133"/>
        <item x="499"/>
        <item x="2305"/>
        <item x="326"/>
        <item x="995"/>
        <item x="1661"/>
        <item x="1950"/>
        <item x="1750"/>
        <item x="569"/>
        <item x="124"/>
        <item x="83"/>
        <item x="2416"/>
        <item x="2412"/>
        <item x="107"/>
        <item x="518"/>
        <item x="1730"/>
        <item x="806"/>
        <item x="864"/>
        <item x="1617"/>
        <item x="673"/>
        <item x="2327"/>
        <item x="448"/>
        <item x="2519"/>
        <item x="1955"/>
        <item x="268"/>
        <item x="192"/>
        <item x="437"/>
        <item x="2063"/>
        <item x="2073"/>
        <item x="1836"/>
        <item x="1359"/>
        <item x="319"/>
        <item x="693"/>
        <item x="664"/>
        <item x="520"/>
        <item x="1987"/>
        <item x="1996"/>
        <item x="494"/>
        <item x="2388"/>
        <item x="346"/>
        <item x="2179"/>
        <item x="2131"/>
        <item x="1182"/>
        <item x="2256"/>
        <item x="129"/>
        <item x="1287"/>
        <item x="7"/>
        <item x="2452"/>
        <item x="2667"/>
        <item x="942"/>
        <item x="759"/>
        <item x="358"/>
        <item x="2618"/>
        <item x="2596"/>
        <item x="1360"/>
        <item x="782"/>
        <item x="2"/>
        <item x="1201"/>
        <item x="2448"/>
        <item x="390"/>
        <item x="247"/>
        <item x="2249"/>
        <item x="2348"/>
        <item x="2026"/>
        <item x="1494"/>
        <item x="1145"/>
        <item x="2072"/>
        <item x="514"/>
        <item x="784"/>
        <item x="1933"/>
        <item x="374"/>
        <item x="508"/>
        <item x="2084"/>
        <item x="287"/>
        <item x="2394"/>
        <item x="193"/>
        <item x="1618"/>
        <item x="2432"/>
        <item x="1910"/>
        <item x="549"/>
        <item x="20"/>
        <item x="33"/>
        <item x="2285"/>
        <item x="820"/>
        <item x="1174"/>
        <item x="2224"/>
        <item x="1237"/>
        <item x="1007"/>
        <item x="1055"/>
        <item x="1457"/>
        <item x="257"/>
        <item x="1646"/>
        <item x="2146"/>
        <item x="2229"/>
        <item x="196"/>
        <item x="36"/>
        <item x="2257"/>
        <item x="786"/>
        <item x="640"/>
        <item x="1747"/>
        <item x="2529"/>
        <item x="2270"/>
        <item x="1762"/>
        <item x="573"/>
        <item x="661"/>
        <item x="2279"/>
        <item x="250"/>
        <item x="219"/>
        <item x="2483"/>
        <item x="929"/>
        <item x="2235"/>
        <item x="1985"/>
        <item x="574"/>
        <item x="1305"/>
        <item x="2328"/>
        <item x="1321"/>
        <item x="1912"/>
        <item x="2304"/>
        <item x="1449"/>
        <item x="552"/>
        <item x="780"/>
        <item x="1241"/>
        <item x="1348"/>
        <item x="1272"/>
        <item x="1008"/>
        <item x="1934"/>
        <item x="2142"/>
        <item x="740"/>
        <item x="1662"/>
        <item x="1092"/>
        <item x="2399"/>
        <item x="1445"/>
        <item x="2446"/>
        <item x="240"/>
        <item x="421"/>
        <item x="322"/>
        <item x="1753"/>
        <item x="1827"/>
        <item x="2436"/>
        <item x="2226"/>
        <item x="1493"/>
        <item x="1159"/>
        <item x="687"/>
        <item x="451"/>
        <item x="1048"/>
        <item x="1920"/>
        <item x="2094"/>
        <item x="586"/>
        <item x="1096"/>
        <item x="254"/>
        <item x="706"/>
        <item x="702"/>
        <item x="1657"/>
        <item x="2474"/>
        <item x="60"/>
        <item x="554"/>
        <item x="1554"/>
        <item x="1255"/>
        <item x="1058"/>
        <item x="1221"/>
        <item x="54"/>
        <item x="2171"/>
        <item x="2188"/>
        <item x="1710"/>
        <item x="1562"/>
        <item x="147"/>
        <item x="2291"/>
        <item x="1280"/>
        <item x="1302"/>
        <item x="1375"/>
        <item x="1229"/>
        <item x="923"/>
        <item x="1358"/>
        <item x="2431"/>
        <item x="1200"/>
        <item x="1438"/>
        <item x="1548"/>
        <item x="785"/>
        <item x="758"/>
        <item x="1761"/>
        <item x="787"/>
        <item x="159"/>
        <item x="1018"/>
        <item x="2539"/>
        <item x="6"/>
        <item x="229"/>
        <item x="1578"/>
        <item x="1546"/>
        <item x="938"/>
        <item x="2271"/>
        <item x="1998"/>
        <item x="1452"/>
        <item x="1841"/>
        <item x="1073"/>
        <item x="1515"/>
        <item x="535"/>
        <item x="1098"/>
        <item x="1970"/>
        <item x="351"/>
        <item x="272"/>
        <item x="2526"/>
        <item x="92"/>
        <item x="883"/>
        <item x="1656"/>
        <item x="1890"/>
        <item x="42"/>
        <item x="1292"/>
        <item x="2444"/>
        <item x="18"/>
        <item x="486"/>
        <item x="880"/>
        <item x="1958"/>
        <item x="1915"/>
        <item x="2189"/>
        <item x="735"/>
        <item x="1310"/>
        <item x="2617"/>
        <item x="1198"/>
        <item x="1050"/>
        <item x="232"/>
        <item x="1314"/>
        <item x="1530"/>
        <item x="789"/>
        <item x="2290"/>
        <item x="2571"/>
        <item x="123"/>
        <item x="1009"/>
        <item x="2557"/>
        <item x="981"/>
        <item x="1607"/>
        <item x="2540"/>
        <item x="1273"/>
        <item x="1561"/>
        <item x="1501"/>
        <item x="1084"/>
        <item x="2661"/>
        <item x="365"/>
        <item x="2385"/>
        <item x="1591"/>
        <item x="1959"/>
        <item x="34"/>
        <item x="2635"/>
        <item x="901"/>
        <item x="1041"/>
        <item x="1320"/>
        <item x="955"/>
        <item x="330"/>
        <item x="1536"/>
        <item x="2593"/>
        <item x="626"/>
        <item x="2590"/>
        <item x="1474"/>
        <item x="2024"/>
        <item x="344"/>
        <item x="408"/>
        <item x="2589"/>
        <item x="1732"/>
        <item x="1932"/>
        <item x="1047"/>
        <item x="2101"/>
        <item x="376"/>
        <item x="1459"/>
        <item x="263"/>
        <item x="35"/>
        <item x="924"/>
        <item x="1019"/>
        <item x="1208"/>
        <item x="1867"/>
        <item x="1834"/>
        <item x="1851"/>
        <item x="624"/>
        <item x="19"/>
        <item x="2482"/>
        <item x="801"/>
        <item x="347"/>
        <item x="2029"/>
        <item x="380"/>
        <item x="418"/>
        <item x="1848"/>
        <item x="2159"/>
        <item x="1197"/>
        <item x="335"/>
        <item x="48"/>
        <item x="1116"/>
        <item x="2132"/>
        <item x="239"/>
        <item x="1453"/>
        <item x="1729"/>
        <item x="1831"/>
        <item x="2353"/>
        <item x="2201"/>
        <item x="1612"/>
        <item x="898"/>
        <item x="2035"/>
        <item x="1703"/>
        <item x="1215"/>
        <item x="1196"/>
        <item x="2410"/>
        <item x="2421"/>
        <item x="1854"/>
        <item x="2464"/>
        <item x="64"/>
        <item x="2049"/>
        <item x="2398"/>
        <item x="2435"/>
        <item x="14"/>
        <item x="2472"/>
        <item x="2250"/>
        <item x="1927"/>
        <item x="178"/>
        <item x="2264"/>
        <item x="191"/>
        <item x="398"/>
        <item x="2267"/>
        <item x="1204"/>
        <item x="1029"/>
        <item x="1997"/>
        <item x="516"/>
        <item x="2143"/>
        <item x="2649"/>
        <item x="2548"/>
        <item x="2414"/>
        <item x="879"/>
        <item x="1409"/>
        <item x="1931"/>
        <item x="1227"/>
        <item x="2514"/>
        <item x="1162"/>
        <item x="273"/>
        <item x="704"/>
        <item x="397"/>
        <item x="2076"/>
        <item x="948"/>
        <item x="44"/>
        <item x="1006"/>
        <item x="884"/>
        <item x="168"/>
        <item x="1170"/>
        <item x="722"/>
        <item x="1807"/>
        <item x="916"/>
        <item x="1789"/>
        <item x="709"/>
        <item x="593"/>
        <item x="618"/>
        <item x="1664"/>
        <item x="2547"/>
        <item x="2248"/>
        <item x="522"/>
        <item x="1862"/>
        <item x="510"/>
        <item x="449"/>
        <item x="1482"/>
        <item x="2344"/>
        <item x="519"/>
        <item x="145"/>
        <item x="1308"/>
        <item x="2555"/>
        <item x="2297"/>
        <item x="1365"/>
        <item x="1346"/>
        <item x="1983"/>
        <item x="404"/>
        <item x="1602"/>
        <item x="482"/>
        <item x="2274"/>
        <item x="1695"/>
        <item x="1329"/>
        <item x="774"/>
        <item x="135"/>
        <item x="1269"/>
        <item x="1860"/>
        <item x="1281"/>
        <item x="1940"/>
        <item x="1279"/>
        <item x="119"/>
        <item x="30"/>
        <item x="1071"/>
        <item x="495"/>
        <item x="670"/>
        <item x="909"/>
        <item x="1921"/>
        <item x="1816"/>
        <item x="243"/>
        <item x="427"/>
        <item x="2428"/>
        <item x="82"/>
        <item x="329"/>
        <item x="1080"/>
        <item x="1216"/>
        <item x="1026"/>
        <item x="2396"/>
        <item x="1514"/>
        <item x="69"/>
        <item x="1011"/>
        <item x="490"/>
        <item x="547"/>
        <item x="182"/>
        <item x="1906"/>
        <item x="1676"/>
        <item x="70"/>
        <item x="2397"/>
        <item x="2641"/>
        <item x="2059"/>
        <item x="16"/>
        <item x="1064"/>
        <item x="2292"/>
        <item x="834"/>
        <item x="1372"/>
        <item x="2109"/>
        <item x="336"/>
        <item x="1203"/>
        <item x="367"/>
        <item x="1440"/>
        <item x="616"/>
        <item x="293"/>
        <item x="1873"/>
        <item x="1125"/>
        <item x="2652"/>
        <item x="2456"/>
        <item x="1707"/>
        <item x="2642"/>
        <item x="1484"/>
        <item x="2060"/>
        <item x="1586"/>
        <item x="1801"/>
        <item x="2518"/>
        <item x="583"/>
        <item x="1719"/>
        <item x="383"/>
        <item x="224"/>
        <item x="969"/>
        <item x="594"/>
        <item x="1819"/>
        <item x="1625"/>
        <item x="1541"/>
        <item x="978"/>
        <item x="1166"/>
        <item x="865"/>
        <item x="204"/>
        <item x="154"/>
        <item x="1576"/>
        <item x="2334"/>
        <item x="675"/>
        <item x="180"/>
        <item x="1866"/>
        <item x="1067"/>
        <item x="1189"/>
        <item x="223"/>
        <item x="750"/>
        <item x="1655"/>
        <item x="215"/>
        <item x="1884"/>
        <item x="480"/>
        <item x="2010"/>
        <item x="368"/>
        <item x="1511"/>
        <item x="747"/>
        <item x="80"/>
        <item x="754"/>
        <item x="568"/>
        <item x="439"/>
        <item x="1471"/>
        <item x="1265"/>
        <item x="2003"/>
        <item x="2337"/>
        <item x="2630"/>
        <item x="2609"/>
        <item x="146"/>
        <item x="133"/>
        <item x="2139"/>
        <item x="1946"/>
        <item x="475"/>
        <item x="2527"/>
        <item x="1369"/>
        <item x="1911"/>
        <item x="1537"/>
        <item x="691"/>
        <item x="477"/>
        <item x="558"/>
        <item x="565"/>
        <item x="1773"/>
        <item x="2672"/>
        <item x="2078"/>
        <item x="1952"/>
        <item x="2544"/>
        <item x="2427"/>
        <item x="1239"/>
        <item x="339"/>
        <item x="910"/>
        <item x="1411"/>
        <item x="551"/>
        <item x="2496"/>
        <item x="414"/>
        <item x="530"/>
        <item x="2065"/>
        <item x="2438"/>
        <item x="424"/>
        <item x="299"/>
        <item x="2287"/>
        <item x="580"/>
        <item x="214"/>
        <item x="1051"/>
        <item x="1224"/>
        <item x="2680"/>
        <item x="870"/>
        <item x="370"/>
        <item x="324"/>
        <item x="260"/>
        <item x="282"/>
        <item x="2600"/>
        <item x="728"/>
        <item x="949"/>
        <item x="2541"/>
        <item x="2627"/>
        <item x="2283"/>
        <item x="2688"/>
        <item x="2643"/>
        <item x="1458"/>
        <item x="2665"/>
        <item x="980"/>
        <item x="873"/>
        <item x="2621"/>
        <item x="2658"/>
        <item x="2331"/>
        <item x="2028"/>
        <item x="2558"/>
        <item x="943"/>
        <item x="184"/>
        <item x="1868"/>
        <item x="2469"/>
        <item x="1810"/>
        <item x="1978"/>
        <item x="2673"/>
        <item x="1516"/>
        <item x="1649"/>
        <item x="2359"/>
        <item x="1395"/>
        <item x="1645"/>
        <item x="1209"/>
        <item x="1767"/>
        <item x="1311"/>
        <item x="2490"/>
        <item x="1468"/>
        <item x="1195"/>
        <item x="2339"/>
        <item x="904"/>
        <item x="1299"/>
        <item x="453"/>
        <item x="102"/>
        <item x="1141"/>
        <item x="732"/>
        <item x="99"/>
        <item x="2434"/>
        <item x="1223"/>
        <item x="493"/>
        <item x="1723"/>
        <item x="2245"/>
        <item x="1294"/>
        <item x="1178"/>
        <item x="1846"/>
        <item x="2135"/>
        <item x="745"/>
        <item x="2141"/>
        <item x="1600"/>
        <item x="1567"/>
        <item x="2645"/>
        <item x="378"/>
        <item x="323"/>
        <item x="105"/>
        <item x="2657"/>
        <item x="667"/>
        <item x="1995"/>
        <item x="1843"/>
        <item x="650"/>
        <item x="2343"/>
        <item x="2027"/>
        <item x="2450"/>
        <item x="979"/>
        <item x="1428"/>
        <item x="280"/>
        <item x="867"/>
        <item x="1694"/>
        <item x="2052"/>
        <item x="1726"/>
        <item x="730"/>
        <item x="1531"/>
        <item x="1190"/>
        <item x="606"/>
        <item x="2221"/>
        <item x="1917"/>
        <item x="2118"/>
        <item x="1863"/>
        <item x="1658"/>
        <item x="255"/>
        <item x="2574"/>
        <item x="2497"/>
        <item x="2622"/>
        <item x="230"/>
        <item x="2255"/>
        <item x="2614"/>
        <item x="361"/>
        <item x="1560"/>
        <item x="1640"/>
        <item x="1315"/>
        <item x="2685"/>
        <item x="646"/>
        <item x="2355"/>
        <item x="798"/>
        <item x="113"/>
        <item x="452"/>
        <item x="2057"/>
        <item x="2501"/>
        <item x="1075"/>
        <item x="1589"/>
        <item x="2333"/>
        <item x="963"/>
        <item x="357"/>
        <item x="1088"/>
        <item x="75"/>
        <item x="668"/>
        <item x="900"/>
        <item x="2158"/>
        <item x="2037"/>
        <item x="2315"/>
        <item x="1740"/>
        <item x="1643"/>
        <item x="599"/>
        <item x="1444"/>
        <item x="1389"/>
        <item x="608"/>
        <item x="431"/>
        <item x="1236"/>
        <item x="1056"/>
        <item x="342"/>
        <item x="1385"/>
        <item x="982"/>
        <item x="41"/>
        <item x="502"/>
        <item x="2554"/>
        <item x="1977"/>
        <item x="284"/>
        <item x="2088"/>
        <item x="94"/>
        <item x="2071"/>
        <item x="2075"/>
        <item x="2513"/>
        <item x="2670"/>
        <item x="328"/>
        <item x="1635"/>
        <item x="318"/>
        <item x="2407"/>
        <item x="2655"/>
        <item x="678"/>
        <item x="1943"/>
        <item x="956"/>
        <item x="2465"/>
        <item x="2196"/>
        <item x="2506"/>
        <item x="853"/>
        <item x="1309"/>
        <item x="847"/>
        <item x="2531"/>
        <item x="1547"/>
        <item x="2573"/>
        <item x="1835"/>
        <item x="1605"/>
        <item x="1941"/>
        <item x="2237"/>
        <item x="2066"/>
        <item x="331"/>
        <item x="310"/>
        <item x="359"/>
        <item x="1219"/>
        <item x="1416"/>
        <item x="713"/>
        <item x="1412"/>
        <item x="905"/>
        <item x="623"/>
        <item x="138"/>
        <item x="26"/>
        <item x="515"/>
        <item x="1078"/>
        <item x="2378"/>
        <item x="190"/>
        <item x="2133"/>
        <item x="912"/>
        <item x="442"/>
        <item x="38"/>
        <item x="297"/>
        <item x="2561"/>
        <item x="2122"/>
        <item x="2528"/>
        <item x="962"/>
        <item x="199"/>
        <item x="226"/>
        <item x="1942"/>
        <item x="899"/>
        <item x="708"/>
        <item x="1490"/>
        <item x="345"/>
        <item x="417"/>
        <item x="2227"/>
        <item x="128"/>
        <item x="1944"/>
        <item x="779"/>
        <item x="2551"/>
        <item x="2218"/>
        <item x="1770"/>
        <item x="1489"/>
        <item x="2318"/>
        <item x="1367"/>
        <item x="2420"/>
        <item x="751"/>
        <item x="607"/>
        <item x="2402"/>
        <item x="765"/>
        <item x="2039"/>
        <item x="388"/>
        <item x="2149"/>
        <item x="1653"/>
        <item x="1937"/>
        <item x="619"/>
        <item x="2247"/>
        <item x="338"/>
        <item x="2294"/>
        <item x="877"/>
        <item x="2234"/>
        <item x="1671"/>
        <item x="2254"/>
        <item x="2511"/>
        <item x="1857"/>
        <item x="1630"/>
        <item x="585"/>
        <item x="1760"/>
        <item x="2441"/>
        <item x="1086"/>
        <item x="1632"/>
        <item x="2357"/>
        <item x="2659"/>
        <item x="426"/>
        <item x="2366"/>
        <item x="2422"/>
        <item x="851"/>
        <item x="1877"/>
        <item x="1479"/>
        <item x="2491"/>
        <item x="2311"/>
        <item x="2467"/>
        <item x="67"/>
        <item x="2375"/>
        <item x="1993"/>
        <item x="1908"/>
        <item x="587"/>
        <item x="1417"/>
        <item x="1378"/>
        <item x="2663"/>
        <item x="733"/>
        <item x="592"/>
        <item x="200"/>
        <item x="2631"/>
        <item x="2178"/>
        <item x="2546"/>
        <item x="2515"/>
        <item x="2493"/>
        <item x="2113"/>
        <item x="1079"/>
        <item x="2282"/>
        <item x="536"/>
        <item x="2608"/>
        <item x="2654"/>
        <item x="2602"/>
        <item x="1184"/>
        <item x="914"/>
        <item x="385"/>
        <item x="130"/>
        <item x="2329"/>
        <item x="1264"/>
        <item x="2168"/>
        <item x="1879"/>
        <item x="2351"/>
        <item x="1109"/>
        <item x="2062"/>
        <item x="1764"/>
        <item x="1550"/>
        <item x="1276"/>
        <item x="2542"/>
        <item x="769"/>
        <item x="550"/>
        <item x="1565"/>
        <item x="629"/>
        <item x="590"/>
        <item x="886"/>
        <item x="2625"/>
        <item x="1965"/>
        <item x="2185"/>
        <item x="2639"/>
        <item x="972"/>
        <item x="1556"/>
        <item x="185"/>
        <item x="1638"/>
        <item x="173"/>
        <item x="2151"/>
        <item x="2001"/>
        <item x="1157"/>
        <item x="677"/>
        <item x="2495"/>
        <item x="686"/>
        <item x="1033"/>
        <item x="1480"/>
        <item x="645"/>
        <item x="460"/>
        <item x="1381"/>
        <item x="622"/>
        <item x="1153"/>
        <item x="28"/>
        <item x="95"/>
        <item x="2523"/>
        <item x="1206"/>
        <item x="1382"/>
        <item x="692"/>
        <item x="1226"/>
        <item x="103"/>
        <item x="440"/>
        <item x="571"/>
        <item x="1332"/>
        <item x="466"/>
        <item x="76"/>
        <item x="1850"/>
        <item x="2165"/>
        <item x="711"/>
        <item x="1131"/>
        <item x="2352"/>
        <item x="1811"/>
        <item x="1342"/>
        <item x="2671"/>
        <item x="2162"/>
        <item x="1768"/>
        <item x="96"/>
        <item x="1603"/>
        <item x="1306"/>
        <item x="533"/>
        <item x="1626"/>
        <item x="2568"/>
        <item x="861"/>
        <item x="1422"/>
        <item x="2599"/>
        <item x="1772"/>
        <item x="429"/>
        <item x="505"/>
        <item x="2553"/>
        <item x="604"/>
        <item x="1725"/>
        <item x="231"/>
        <item x="526"/>
        <item x="2449"/>
        <item x="2620"/>
        <item x="2323"/>
        <item x="1120"/>
        <item x="1628"/>
        <item x="1743"/>
        <item x="2278"/>
        <item x="561"/>
        <item x="2370"/>
        <item x="2206"/>
        <item x="2164"/>
        <item x="2104"/>
        <item x="1791"/>
        <item x="1796"/>
        <item x="2110"/>
        <item x="93"/>
        <item x="958"/>
        <item x="1171"/>
        <item x="1325"/>
        <item x="2362"/>
        <item x="2014"/>
        <item x="2302"/>
        <item x="1629"/>
        <item x="783"/>
        <item x="1642"/>
        <item x="835"/>
        <item x="2251"/>
        <item x="1765"/>
        <item x="1401"/>
        <item x="983"/>
        <item x="829"/>
        <item x="1893"/>
        <item x="863"/>
        <item x="150"/>
        <item x="832"/>
        <item x="498"/>
        <item x="2246"/>
        <item x="577"/>
        <item x="1316"/>
        <item x="872"/>
        <item x="1436"/>
        <item x="1887"/>
        <item x="997"/>
        <item x="1245"/>
        <item x="1124"/>
        <item x="2433"/>
        <item x="2092"/>
        <item x="1924"/>
        <item x="688"/>
        <item x="79"/>
        <item x="21"/>
        <item x="1905"/>
        <item x="269"/>
        <item x="1734"/>
        <item x="416"/>
        <item x="792"/>
        <item x="1552"/>
        <item x="1979"/>
        <item x="1259"/>
        <item x="2678"/>
        <item x="1464"/>
        <item x="2481"/>
        <item x="2390"/>
        <item x="478"/>
        <item x="815"/>
        <item x="27"/>
        <item x="72"/>
        <item x="2022"/>
        <item x="621"/>
        <item x="2543"/>
        <item x="2043"/>
        <item x="2125"/>
        <item x="2119"/>
        <item x="356"/>
        <item x="2134"/>
        <item x="1994"/>
        <item x="2516"/>
        <item x="602"/>
        <item x="1247"/>
        <item x="2478"/>
        <item x="425"/>
        <item x="2445"/>
        <item x="2517"/>
        <item x="2324"/>
        <item x="2136"/>
        <item x="944"/>
        <item x="1180"/>
        <item x="1068"/>
        <item x="2538"/>
        <item x="2326"/>
        <item x="1870"/>
        <item x="1343"/>
        <item x="869"/>
        <item x="761"/>
        <item x="455"/>
        <item x="937"/>
        <item x="2401"/>
        <item x="1156"/>
        <item x="763"/>
        <item x="525"/>
        <item x="317"/>
        <item x="2150"/>
        <item x="770"/>
        <item x="1849"/>
        <item x="40"/>
        <item x="630"/>
        <item x="1390"/>
        <item x="2586"/>
        <item x="2683"/>
        <item x="1140"/>
        <item x="1175"/>
        <item x="340"/>
        <item x="144"/>
        <item x="992"/>
        <item x="434"/>
        <item x="2032"/>
        <item x="245"/>
        <item x="2533"/>
        <item x="291"/>
        <item x="2426"/>
        <item x="1427"/>
        <item x="2471"/>
        <item x="277"/>
        <item x="1330"/>
        <item x="2310"/>
        <item x="501"/>
        <item x="2462"/>
        <item x="315"/>
        <item x="2236"/>
        <item x="1430"/>
        <item x="270"/>
        <item x="1930"/>
        <item x="1828"/>
        <item x="1785"/>
        <item x="158"/>
        <item x="1966"/>
        <item x="960"/>
        <item x="1448"/>
        <item x="970"/>
        <item x="2015"/>
        <item x="560"/>
        <item x="47"/>
        <item x="1949"/>
        <item x="2321"/>
        <item x="1439"/>
        <item x="1611"/>
        <item x="90"/>
        <item x="788"/>
        <item x="2480"/>
        <item x="2319"/>
        <item x="2265"/>
        <item x="15"/>
        <item x="2145"/>
        <item x="236"/>
        <item x="2675"/>
        <item x="473"/>
        <item x="2605"/>
        <item x="1185"/>
        <item x="2440"/>
        <item x="74"/>
        <item x="1030"/>
        <item x="2097"/>
        <item x="1446"/>
        <item x="1183"/>
        <item x="1752"/>
        <item x="718"/>
        <item x="2192"/>
        <item x="2232"/>
        <item x="2089"/>
        <item x="1799"/>
        <item x="1101"/>
        <item x="264"/>
        <item x="545"/>
        <item x="2004"/>
        <item x="2308"/>
        <item x="541"/>
        <item x="817"/>
        <item x="2587"/>
        <item x="810"/>
        <item x="1334"/>
        <item x="1031"/>
        <item x="311"/>
        <item x="2186"/>
        <item x="674"/>
        <item x="2582"/>
        <item x="1282"/>
        <item x="301"/>
        <item x="1636"/>
        <item x="2152"/>
        <item x="2459"/>
        <item x="911"/>
        <item x="1205"/>
        <item x="1683"/>
        <item x="1312"/>
        <item x="1362"/>
        <item x="2500"/>
        <item x="2261"/>
        <item x="1062"/>
        <item x="2184"/>
        <item x="68"/>
        <item x="976"/>
        <item x="1797"/>
        <item x="369"/>
        <item x="162"/>
        <item x="152"/>
        <item x="2525"/>
        <item x="31"/>
        <item x="726"/>
        <item x="2408"/>
        <item x="1425"/>
        <item x="172"/>
        <item x="1105"/>
        <item x="2377"/>
        <item x="1340"/>
        <item x="2147"/>
        <item x="2368"/>
        <item x="412"/>
        <item x="1733"/>
        <item x="934"/>
        <item x="1290"/>
        <item x="1677"/>
        <item x="736"/>
        <item x="1499"/>
        <item x="2669"/>
        <item x="2662"/>
        <item x="2212"/>
        <item x="1875"/>
        <item x="1717"/>
        <item x="1063"/>
        <item x="371"/>
        <item x="2595"/>
        <item x="1486"/>
        <item x="652"/>
        <item x="1433"/>
        <item x="2488"/>
        <item x="1795"/>
        <item x="2648"/>
        <item x="1902"/>
        <item x="1746"/>
        <item x="1288"/>
        <item x="276"/>
        <item x="1935"/>
        <item x="57"/>
        <item x="907"/>
        <item x="557"/>
        <item x="1132"/>
        <item x="2411"/>
        <item x="1278"/>
        <item x="23"/>
        <item x="1577"/>
        <item x="2056"/>
        <item x="1039"/>
        <item x="352"/>
        <item x="2632"/>
        <item x="1543"/>
        <item x="458"/>
        <item x="1235"/>
        <item x="2074"/>
        <item x="2598"/>
        <item x="1328"/>
        <item x="542"/>
        <item x="405"/>
        <item x="2460"/>
        <item x="615"/>
        <item x="2193"/>
        <item x="1371"/>
        <item x="819"/>
        <item x="2231"/>
        <item x="797"/>
        <item x="2301"/>
        <item x="2054"/>
        <item x="256"/>
        <item x="1435"/>
        <item x="2607"/>
        <item x="1766"/>
        <item x="216"/>
        <item x="468"/>
        <item x="2537"/>
        <item x="1146"/>
        <item x="2205"/>
        <item x="762"/>
        <item x="1731"/>
        <item x="286"/>
        <item x="2569"/>
        <item x="2312"/>
        <item x="2532"/>
        <item x="1899"/>
        <item x="307"/>
        <item x="1690"/>
        <item x="1894"/>
        <item x="436"/>
        <item x="1699"/>
        <item x="492"/>
        <item x="1724"/>
        <item x="2296"/>
        <item x="2624"/>
        <item x="463"/>
        <item x="966"/>
        <item x="651"/>
        <item x="791"/>
        <item x="559"/>
        <item x="2424"/>
        <item x="2286"/>
        <item x="2379"/>
        <item x="2213"/>
        <item x="1507"/>
        <item x="2198"/>
        <item x="2613"/>
        <item x="1582"/>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Count of Genre" fld="4" subtotal="count" baseField="0" baseItem="0"/>
  </dataFields>
  <chartFormats count="17">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4" count="1" selected="0">
            <x v="0"/>
          </reference>
        </references>
      </pivotArea>
    </chartFormat>
    <chartFormat chart="11" format="20">
      <pivotArea type="data" outline="0" fieldPosition="0">
        <references count="2">
          <reference field="4294967294" count="1" selected="0">
            <x v="0"/>
          </reference>
          <reference field="4" count="1" selected="0">
            <x v="1"/>
          </reference>
        </references>
      </pivotArea>
    </chartFormat>
    <chartFormat chart="11" format="21">
      <pivotArea type="data" outline="0" fieldPosition="0">
        <references count="2">
          <reference field="4294967294" count="1" selected="0">
            <x v="0"/>
          </reference>
          <reference field="4" count="1" selected="0">
            <x v="2"/>
          </reference>
        </references>
      </pivotArea>
    </chartFormat>
    <chartFormat chart="11" format="22">
      <pivotArea type="data" outline="0" fieldPosition="0">
        <references count="2">
          <reference field="4294967294" count="1" selected="0">
            <x v="0"/>
          </reference>
          <reference field="4" count="1" selected="0">
            <x v="3"/>
          </reference>
        </references>
      </pivotArea>
    </chartFormat>
    <chartFormat chart="11" format="23">
      <pivotArea type="data" outline="0" fieldPosition="0">
        <references count="2">
          <reference field="4294967294" count="1" selected="0">
            <x v="0"/>
          </reference>
          <reference field="4" count="1" selected="0">
            <x v="4"/>
          </reference>
        </references>
      </pivotArea>
    </chartFormat>
    <chartFormat chart="11" format="24">
      <pivotArea type="data" outline="0" fieldPosition="0">
        <references count="2">
          <reference field="4294967294" count="1" selected="0">
            <x v="0"/>
          </reference>
          <reference field="4" count="1" selected="0">
            <x v="5"/>
          </reference>
        </references>
      </pivotArea>
    </chartFormat>
    <chartFormat chart="11" format="25">
      <pivotArea type="data" outline="0" fieldPosition="0">
        <references count="2">
          <reference field="4294967294" count="1" selected="0">
            <x v="0"/>
          </reference>
          <reference field="4" count="1" selected="0">
            <x v="6"/>
          </reference>
        </references>
      </pivotArea>
    </chartFormat>
    <chartFormat chart="11" format="26">
      <pivotArea type="data" outline="0" fieldPosition="0">
        <references count="2">
          <reference field="4294967294" count="1" selected="0">
            <x v="0"/>
          </reference>
          <reference field="4" count="1" selected="0">
            <x v="7"/>
          </reference>
        </references>
      </pivotArea>
    </chartFormat>
    <chartFormat chart="11" format="27">
      <pivotArea type="data" outline="0" fieldPosition="0">
        <references count="2">
          <reference field="4294967294" count="1" selected="0">
            <x v="0"/>
          </reference>
          <reference field="4" count="1" selected="0">
            <x v="8"/>
          </reference>
        </references>
      </pivotArea>
    </chartFormat>
    <chartFormat chart="11" format="28">
      <pivotArea type="data" outline="0" fieldPosition="0">
        <references count="2">
          <reference field="4294967294" count="1" selected="0">
            <x v="0"/>
          </reference>
          <reference field="4" count="1" selected="0">
            <x v="9"/>
          </reference>
        </references>
      </pivotArea>
    </chartFormat>
    <chartFormat chart="11" format="29">
      <pivotArea type="data" outline="0" fieldPosition="0">
        <references count="2">
          <reference field="4294967294" count="1" selected="0">
            <x v="0"/>
          </reference>
          <reference field="4" count="1" selected="0">
            <x v="10"/>
          </reference>
        </references>
      </pivotArea>
    </chartFormat>
    <chartFormat chart="11" format="30">
      <pivotArea type="data" outline="0" fieldPosition="0">
        <references count="2">
          <reference field="4294967294" count="1" selected="0">
            <x v="0"/>
          </reference>
          <reference field="4" count="1" selected="0">
            <x v="11"/>
          </reference>
        </references>
      </pivotArea>
    </chartFormat>
    <chartFormat chart="11" format="31">
      <pivotArea type="data" outline="0" fieldPosition="0">
        <references count="2">
          <reference field="4294967294" count="1" selected="0">
            <x v="0"/>
          </reference>
          <reference field="4" count="1" selected="0">
            <x v="12"/>
          </reference>
        </references>
      </pivotArea>
    </chartFormat>
    <chartFormat chart="11" format="32">
      <pivotArea type="data" outline="0" fieldPosition="0">
        <references count="2">
          <reference field="4294967294" count="1" selected="0">
            <x v="0"/>
          </reference>
          <reference field="4" count="1" selected="0">
            <x v="13"/>
          </reference>
        </references>
      </pivotArea>
    </chartFormat>
    <chartFormat chart="11" format="33">
      <pivotArea type="data" outline="0" fieldPosition="0">
        <references count="2">
          <reference field="4294967294" count="1" selected="0">
            <x v="0"/>
          </reference>
          <reference field="4" count="1" selected="0">
            <x v="14"/>
          </reference>
        </references>
      </pivotArea>
    </chartFormat>
    <chartFormat chart="11" format="34">
      <pivotArea type="data" outline="0" fieldPosition="0">
        <references count="2">
          <reference field="4294967294" count="1" selected="0">
            <x v="0"/>
          </reference>
          <reference field="4" count="1" selected="0">
            <x v="15"/>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F3D94B-10FC-44E7-830D-AF0E216D88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B13" firstHeaderRow="1" firstDataRow="1" firstDataCol="1"/>
  <pivotFields count="20">
    <pivotField showAll="0"/>
    <pivotField showAll="0"/>
    <pivotField numFmtId="14" showAll="0"/>
    <pivotField showAll="0"/>
    <pivotField showAll="0"/>
    <pivotField showAll="0"/>
    <pivotField showAll="0"/>
    <pivotField showAll="0"/>
    <pivotField showAll="0"/>
    <pivotField axis="axisRow" showAll="0" measureFilter="1" sortType="descending">
      <items count="1415">
        <item x="1303"/>
        <item x="592"/>
        <item x="571"/>
        <item x="1025"/>
        <item x="582"/>
        <item x="1212"/>
        <item x="362"/>
        <item x="640"/>
        <item x="864"/>
        <item x="1100"/>
        <item x="322"/>
        <item x="101"/>
        <item x="129"/>
        <item x="471"/>
        <item x="1390"/>
        <item x="356"/>
        <item x="1354"/>
        <item x="523"/>
        <item x="1062"/>
        <item x="818"/>
        <item x="1080"/>
        <item x="585"/>
        <item x="780"/>
        <item x="96"/>
        <item x="1365"/>
        <item x="296"/>
        <item x="809"/>
        <item x="377"/>
        <item x="520"/>
        <item x="703"/>
        <item x="656"/>
        <item x="106"/>
        <item x="451"/>
        <item x="1369"/>
        <item x="402"/>
        <item x="203"/>
        <item x="653"/>
        <item x="1044"/>
        <item x="879"/>
        <item x="518"/>
        <item x="218"/>
        <item x="1036"/>
        <item x="930"/>
        <item x="1342"/>
        <item x="478"/>
        <item x="647"/>
        <item x="126"/>
        <item x="982"/>
        <item x="1179"/>
        <item x="792"/>
        <item x="363"/>
        <item x="1079"/>
        <item x="465"/>
        <item x="1046"/>
        <item x="624"/>
        <item x="789"/>
        <item x="1406"/>
        <item x="273"/>
        <item x="944"/>
        <item x="270"/>
        <item x="871"/>
        <item x="775"/>
        <item x="1011"/>
        <item x="200"/>
        <item x="734"/>
        <item x="1064"/>
        <item x="1188"/>
        <item x="987"/>
        <item x="803"/>
        <item x="349"/>
        <item x="1306"/>
        <item x="1202"/>
        <item x="1097"/>
        <item x="535"/>
        <item x="883"/>
        <item x="1047"/>
        <item x="1156"/>
        <item x="198"/>
        <item x="1360"/>
        <item x="992"/>
        <item x="100"/>
        <item x="1140"/>
        <item x="1134"/>
        <item x="93"/>
        <item x="1243"/>
        <item x="355"/>
        <item x="998"/>
        <item x="214"/>
        <item x="1101"/>
        <item x="1295"/>
        <item x="602"/>
        <item x="1373"/>
        <item x="623"/>
        <item x="323"/>
        <item x="509"/>
        <item x="802"/>
        <item x="238"/>
        <item x="1261"/>
        <item x="1059"/>
        <item x="256"/>
        <item x="833"/>
        <item x="251"/>
        <item x="1053"/>
        <item x="1020"/>
        <item x="573"/>
        <item x="262"/>
        <item x="714"/>
        <item x="1358"/>
        <item x="427"/>
        <item x="201"/>
        <item x="708"/>
        <item x="586"/>
        <item x="721"/>
        <item x="121"/>
        <item x="1341"/>
        <item x="176"/>
        <item x="84"/>
        <item x="1180"/>
        <item x="113"/>
        <item x="342"/>
        <item x="22"/>
        <item x="629"/>
        <item x="810"/>
        <item x="886"/>
        <item x="536"/>
        <item x="717"/>
        <item x="903"/>
        <item x="1099"/>
        <item x="722"/>
        <item x="650"/>
        <item x="472"/>
        <item x="664"/>
        <item x="1338"/>
        <item x="407"/>
        <item x="1350"/>
        <item x="95"/>
        <item x="1042"/>
        <item x="748"/>
        <item x="160"/>
        <item x="40"/>
        <item x="400"/>
        <item x="1086"/>
        <item x="1144"/>
        <item x="61"/>
        <item x="524"/>
        <item x="1200"/>
        <item x="1085"/>
        <item x="373"/>
        <item x="278"/>
        <item x="1169"/>
        <item x="1220"/>
        <item x="845"/>
        <item x="76"/>
        <item x="685"/>
        <item x="711"/>
        <item x="873"/>
        <item x="300"/>
        <item x="1075"/>
        <item x="733"/>
        <item x="290"/>
        <item x="526"/>
        <item x="1076"/>
        <item x="46"/>
        <item x="1192"/>
        <item x="899"/>
        <item x="637"/>
        <item x="261"/>
        <item x="313"/>
        <item x="54"/>
        <item x="16"/>
        <item x="268"/>
        <item x="1253"/>
        <item x="271"/>
        <item x="767"/>
        <item x="9"/>
        <item x="1211"/>
        <item x="11"/>
        <item x="315"/>
        <item x="1084"/>
        <item x="897"/>
        <item x="486"/>
        <item x="1125"/>
        <item x="185"/>
        <item x="231"/>
        <item x="441"/>
        <item x="1160"/>
        <item x="773"/>
        <item x="499"/>
        <item x="889"/>
        <item x="418"/>
        <item x="424"/>
        <item x="326"/>
        <item x="177"/>
        <item x="1114"/>
        <item x="572"/>
        <item x="1349"/>
        <item x="604"/>
        <item x="682"/>
        <item x="991"/>
        <item x="1051"/>
        <item x="1241"/>
        <item x="926"/>
        <item x="695"/>
        <item x="294"/>
        <item x="605"/>
        <item x="954"/>
        <item x="1346"/>
        <item x="1092"/>
        <item x="1240"/>
        <item x="847"/>
        <item x="346"/>
        <item x="209"/>
        <item x="1322"/>
        <item x="713"/>
        <item x="1008"/>
        <item x="97"/>
        <item x="967"/>
        <item x="1137"/>
        <item x="568"/>
        <item x="1368"/>
        <item x="307"/>
        <item x="1387"/>
        <item x="404"/>
        <item x="1348"/>
        <item x="398"/>
        <item x="978"/>
        <item x="643"/>
        <item x="1151"/>
        <item x="1376"/>
        <item x="962"/>
        <item x="1250"/>
        <item x="811"/>
        <item x="506"/>
        <item x="777"/>
        <item x="1286"/>
        <item x="973"/>
        <item x="882"/>
        <item x="638"/>
        <item x="1367"/>
        <item x="1165"/>
        <item x="1238"/>
        <item x="1069"/>
        <item x="1221"/>
        <item x="1307"/>
        <item x="1326"/>
        <item x="196"/>
        <item x="1106"/>
        <item x="415"/>
        <item x="343"/>
        <item x="469"/>
        <item x="57"/>
        <item x="1167"/>
        <item x="447"/>
        <item x="660"/>
        <item x="432"/>
        <item x="1186"/>
        <item x="128"/>
        <item x="108"/>
        <item x="334"/>
        <item x="440"/>
        <item x="140"/>
        <item x="12"/>
        <item x="434"/>
        <item x="801"/>
        <item x="1028"/>
        <item x="1074"/>
        <item x="116"/>
        <item x="397"/>
        <item x="23"/>
        <item x="1344"/>
        <item x="667"/>
        <item x="274"/>
        <item x="125"/>
        <item x="747"/>
        <item x="233"/>
        <item x="85"/>
        <item x="20"/>
        <item x="445"/>
        <item x="1394"/>
        <item x="1411"/>
        <item x="785"/>
        <item x="881"/>
        <item x="933"/>
        <item x="204"/>
        <item x="831"/>
        <item x="477"/>
        <item x="545"/>
        <item x="458"/>
        <item x="183"/>
        <item x="411"/>
        <item x="743"/>
        <item x="335"/>
        <item x="1026"/>
        <item x="132"/>
        <item x="395"/>
        <item x="1309"/>
        <item x="47"/>
        <item x="1054"/>
        <item x="830"/>
        <item x="361"/>
        <item x="333"/>
        <item x="531"/>
        <item x="1112"/>
        <item x="720"/>
        <item x="1330"/>
        <item x="642"/>
        <item x="507"/>
        <item x="858"/>
        <item x="500"/>
        <item x="187"/>
        <item x="807"/>
        <item x="215"/>
        <item x="742"/>
        <item x="178"/>
        <item x="539"/>
        <item x="487"/>
        <item x="489"/>
        <item x="1263"/>
        <item x="446"/>
        <item x="1297"/>
        <item x="966"/>
        <item x="192"/>
        <item x="124"/>
        <item x="1070"/>
        <item x="707"/>
        <item x="1003"/>
        <item x="786"/>
        <item x="1087"/>
        <item x="575"/>
        <item x="452"/>
        <item x="913"/>
        <item x="1244"/>
        <item x="929"/>
        <item x="15"/>
        <item x="1278"/>
        <item x="999"/>
        <item x="1339"/>
        <item x="1034"/>
        <item x="482"/>
        <item x="1104"/>
        <item x="760"/>
        <item x="725"/>
        <item x="165"/>
        <item x="565"/>
        <item x="574"/>
        <item x="1078"/>
        <item x="940"/>
        <item x="392"/>
        <item x="537"/>
        <item x="86"/>
        <item x="908"/>
        <item x="994"/>
        <item x="1005"/>
        <item x="776"/>
        <item x="439"/>
        <item x="21"/>
        <item x="193"/>
        <item x="490"/>
        <item x="862"/>
        <item x="1012"/>
        <item x="393"/>
        <item x="79"/>
        <item x="1232"/>
        <item x="152"/>
        <item x="27"/>
        <item x="1366"/>
        <item x="1381"/>
        <item x="455"/>
        <item x="286"/>
        <item x="291"/>
        <item x="170"/>
        <item x="902"/>
        <item x="583"/>
        <item x="502"/>
        <item x="420"/>
        <item x="266"/>
        <item x="236"/>
        <item x="422"/>
        <item x="1007"/>
        <item x="532"/>
        <item x="984"/>
        <item x="410"/>
        <item x="244"/>
        <item x="429"/>
        <item x="260"/>
        <item x="600"/>
        <item x="591"/>
        <item x="939"/>
        <item x="396"/>
        <item x="56"/>
        <item x="1410"/>
        <item x="390"/>
        <item x="320"/>
        <item x="641"/>
        <item x="1351"/>
        <item x="460"/>
        <item x="569"/>
        <item x="379"/>
        <item x="329"/>
        <item x="832"/>
        <item x="798"/>
        <item x="1248"/>
        <item x="778"/>
        <item x="603"/>
        <item x="492"/>
        <item x="1067"/>
        <item x="828"/>
        <item x="36"/>
        <item x="1363"/>
        <item x="513"/>
        <item x="936"/>
        <item x="1401"/>
        <item x="394"/>
        <item x="138"/>
        <item x="277"/>
        <item x="800"/>
        <item x="1304"/>
        <item x="1072"/>
        <item x="172"/>
        <item x="878"/>
        <item x="1058"/>
        <item x="1141"/>
        <item x="567"/>
        <item x="551"/>
        <item x="428"/>
        <item x="576"/>
        <item x="921"/>
        <item x="923"/>
        <item x="1254"/>
        <item x="1048"/>
        <item x="679"/>
        <item x="534"/>
        <item x="65"/>
        <item x="1320"/>
        <item x="1060"/>
        <item x="729"/>
        <item x="804"/>
        <item x="996"/>
        <item x="1229"/>
        <item x="454"/>
        <item x="645"/>
        <item x="1280"/>
        <item x="235"/>
        <item x="1143"/>
        <item x="1121"/>
        <item x="1256"/>
        <item x="596"/>
        <item x="584"/>
        <item x="37"/>
        <item x="369"/>
        <item x="925"/>
        <item x="1196"/>
        <item x="25"/>
        <item x="938"/>
        <item x="948"/>
        <item x="652"/>
        <item x="1013"/>
        <item x="712"/>
        <item x="78"/>
        <item x="425"/>
        <item x="367"/>
        <item x="339"/>
        <item x="1111"/>
        <item x="1314"/>
        <item x="1083"/>
        <item x="149"/>
        <item x="850"/>
        <item x="904"/>
        <item x="1147"/>
        <item x="331"/>
        <item x="620"/>
        <item x="1264"/>
        <item x="1380"/>
        <item x="1208"/>
        <item x="292"/>
        <item x="689"/>
        <item x="242"/>
        <item x="81"/>
        <item x="148"/>
        <item x="491"/>
        <item x="370"/>
        <item x="702"/>
        <item x="735"/>
        <item x="1195"/>
        <item x="317"/>
        <item x="1015"/>
        <item x="1293"/>
        <item x="1149"/>
        <item x="1135"/>
        <item x="896"/>
        <item x="730"/>
        <item x="658"/>
        <item x="657"/>
        <item x="1103"/>
        <item x="29"/>
        <item x="970"/>
        <item x="1052"/>
        <item x="1119"/>
        <item x="1174"/>
        <item x="577"/>
        <item x="115"/>
        <item x="275"/>
        <item x="1267"/>
        <item x="1257"/>
        <item x="1010"/>
        <item x="391"/>
        <item x="634"/>
        <item x="495"/>
        <item x="1107"/>
        <item x="799"/>
        <item x="332"/>
        <item x="1061"/>
        <item x="607"/>
        <item x="910"/>
        <item x="548"/>
        <item x="161"/>
        <item x="436"/>
        <item x="311"/>
        <item x="791"/>
        <item x="1237"/>
        <item x="423"/>
        <item x="859"/>
        <item x="1171"/>
        <item x="1391"/>
        <item x="117"/>
        <item x="769"/>
        <item x="230"/>
        <item x="253"/>
        <item x="849"/>
        <item x="578"/>
        <item x="336"/>
        <item x="255"/>
        <item x="353"/>
        <item x="870"/>
        <item x="880"/>
        <item x="211"/>
        <item x="635"/>
        <item x="739"/>
        <item x="26"/>
        <item x="1413"/>
        <item x="613"/>
        <item x="595"/>
        <item x="761"/>
        <item x="1251"/>
        <item x="151"/>
        <item x="917"/>
        <item x="1203"/>
        <item x="840"/>
        <item x="337"/>
        <item x="1331"/>
        <item x="473"/>
        <item x="955"/>
        <item x="626"/>
        <item x="122"/>
        <item x="6"/>
        <item x="894"/>
        <item x="359"/>
        <item x="934"/>
        <item x="988"/>
        <item x="147"/>
        <item x="468"/>
        <item x="389"/>
        <item x="207"/>
        <item x="1219"/>
        <item x="860"/>
        <item x="547"/>
        <item x="386"/>
        <item x="53"/>
        <item x="430"/>
        <item x="937"/>
        <item x="759"/>
        <item x="1191"/>
        <item x="965"/>
        <item x="861"/>
        <item x="118"/>
        <item x="304"/>
        <item x="1201"/>
        <item x="1252"/>
        <item x="1404"/>
        <item x="358"/>
        <item x="1247"/>
        <item x="738"/>
        <item x="972"/>
        <item x="619"/>
        <item x="990"/>
        <item x="946"/>
        <item x="448"/>
        <item x="243"/>
        <item x="1038"/>
        <item x="919"/>
        <item x="924"/>
        <item x="33"/>
        <item x="449"/>
        <item x="104"/>
        <item x="1313"/>
        <item x="1246"/>
        <item x="1262"/>
        <item x="144"/>
        <item x="1189"/>
        <item x="1193"/>
        <item x="279"/>
        <item x="169"/>
        <item x="630"/>
        <item x="378"/>
        <item x="1021"/>
        <item x="688"/>
        <item x="751"/>
        <item x="442"/>
        <item x="257"/>
        <item x="1236"/>
        <item x="995"/>
        <item x="805"/>
        <item x="820"/>
        <item x="1116"/>
        <item x="1132"/>
        <item x="949"/>
        <item x="1370"/>
        <item x="1198"/>
        <item x="1289"/>
        <item x="166"/>
        <item x="1399"/>
        <item x="1126"/>
        <item x="542"/>
        <item x="1389"/>
        <item x="1127"/>
        <item x="1402"/>
        <item x="163"/>
        <item x="1037"/>
        <item x="464"/>
        <item x="182"/>
        <item x="813"/>
        <item x="872"/>
        <item x="28"/>
        <item x="32"/>
        <item x="755"/>
        <item x="287"/>
        <item x="529"/>
        <item x="666"/>
        <item x="1164"/>
        <item x="1395"/>
        <item x="354"/>
        <item x="190"/>
        <item x="437"/>
        <item x="35"/>
        <item x="580"/>
        <item x="842"/>
        <item x="693"/>
        <item x="957"/>
        <item x="959"/>
        <item x="1321"/>
        <item x="540"/>
        <item x="43"/>
        <item x="1016"/>
        <item x="560"/>
        <item x="217"/>
        <item x="558"/>
        <item x="419"/>
        <item x="905"/>
        <item x="825"/>
        <item x="0"/>
        <item x="1040"/>
        <item x="443"/>
        <item x="497"/>
        <item x="316"/>
        <item x="550"/>
        <item x="614"/>
        <item x="953"/>
        <item x="932"/>
        <item x="156"/>
        <item x="1187"/>
        <item x="1281"/>
        <item x="728"/>
        <item x="797"/>
        <item x="405"/>
        <item x="533"/>
        <item x="264"/>
        <item x="557"/>
        <item x="618"/>
        <item x="372"/>
        <item x="1029"/>
        <item x="1145"/>
        <item x="1357"/>
        <item x="1155"/>
        <item x="1273"/>
        <item x="646"/>
        <item x="546"/>
        <item x="1336"/>
        <item x="1023"/>
        <item x="330"/>
        <item x="788"/>
        <item x="723"/>
        <item x="1301"/>
        <item x="325"/>
        <item x="915"/>
        <item x="974"/>
        <item x="134"/>
        <item x="1049"/>
        <item x="357"/>
        <item x="1118"/>
        <item x="844"/>
        <item x="705"/>
        <item x="1063"/>
        <item x="836"/>
        <item x="700"/>
        <item x="928"/>
        <item x="986"/>
        <item x="1242"/>
        <item x="963"/>
        <item x="597"/>
        <item x="1205"/>
        <item x="1215"/>
        <item x="846"/>
        <item x="1364"/>
        <item x="1129"/>
        <item x="639"/>
        <item x="1282"/>
        <item x="1170"/>
        <item x="856"/>
        <item x="66"/>
        <item x="1095"/>
        <item x="1276"/>
        <item x="1361"/>
        <item x="1035"/>
        <item x="823"/>
        <item x="1311"/>
        <item x="1298"/>
        <item x="143"/>
        <item x="137"/>
        <item x="463"/>
        <item x="979"/>
        <item x="522"/>
        <item x="636"/>
        <item x="561"/>
        <item x="340"/>
        <item x="633"/>
        <item x="790"/>
        <item x="514"/>
        <item x="1030"/>
        <item x="406"/>
        <item x="123"/>
        <item x="1353"/>
        <item x="146"/>
        <item x="852"/>
        <item x="958"/>
        <item x="1265"/>
        <item x="866"/>
        <item x="931"/>
        <item x="71"/>
        <item x="237"/>
        <item x="838"/>
        <item x="521"/>
        <item x="1216"/>
        <item x="768"/>
        <item x="74"/>
        <item x="265"/>
        <item x="1269"/>
        <item x="24"/>
        <item x="184"/>
        <item x="421"/>
        <item x="99"/>
        <item x="375"/>
        <item x="127"/>
        <item x="412"/>
        <item x="1324"/>
        <item x="1197"/>
        <item x="414"/>
        <item x="922"/>
        <item x="221"/>
        <item x="145"/>
        <item x="173"/>
        <item x="1178"/>
        <item x="399"/>
        <item x="718"/>
        <item x="181"/>
        <item x="1110"/>
        <item x="433"/>
        <item x="756"/>
        <item x="470"/>
        <item x="724"/>
        <item x="157"/>
        <item x="553"/>
        <item x="662"/>
        <item x="89"/>
        <item x="1412"/>
        <item x="950"/>
        <item x="504"/>
        <item x="223"/>
        <item x="829"/>
        <item x="1377"/>
        <item x="202"/>
        <item x="877"/>
        <item x="210"/>
        <item x="298"/>
        <item x="827"/>
        <item x="219"/>
        <item x="757"/>
        <item x="383"/>
        <item x="321"/>
        <item x="248"/>
        <item x="1407"/>
        <item x="80"/>
        <item x="697"/>
        <item x="1337"/>
        <item x="168"/>
        <item x="615"/>
        <item x="224"/>
        <item x="485"/>
        <item x="1138"/>
        <item x="135"/>
        <item x="384"/>
        <item x="19"/>
        <item x="1033"/>
        <item x="1175"/>
        <item x="843"/>
        <item x="10"/>
        <item x="781"/>
        <item x="1090"/>
        <item x="806"/>
        <item x="669"/>
        <item x="1109"/>
        <item x="665"/>
        <item x="1108"/>
        <item x="528"/>
        <item x="301"/>
        <item x="174"/>
        <item x="616"/>
        <item x="213"/>
        <item x="371"/>
        <item x="1162"/>
        <item x="212"/>
        <item x="258"/>
        <item x="1379"/>
        <item x="1274"/>
        <item x="1317"/>
        <item x="1154"/>
        <item x="942"/>
        <item x="622"/>
        <item x="681"/>
        <item x="655"/>
        <item x="368"/>
        <item x="579"/>
        <item x="1172"/>
        <item x="945"/>
        <item x="782"/>
        <item x="969"/>
        <item x="164"/>
        <item x="459"/>
        <item x="225"/>
        <item x="1065"/>
        <item x="920"/>
        <item x="194"/>
        <item x="649"/>
        <item x="75"/>
        <item x="68"/>
        <item x="726"/>
        <item x="276"/>
        <item x="677"/>
        <item x="344"/>
        <item x="704"/>
        <item x="1228"/>
        <item x="857"/>
        <item x="1148"/>
        <item x="1270"/>
        <item x="601"/>
        <item x="63"/>
        <item x="481"/>
        <item x="483"/>
        <item x="1213"/>
        <item x="305"/>
        <item x="727"/>
        <item x="41"/>
        <item x="1259"/>
        <item x="609"/>
        <item x="206"/>
        <item x="1312"/>
        <item x="983"/>
        <item x="740"/>
        <item x="1223"/>
        <item x="941"/>
        <item x="226"/>
        <item x="1325"/>
        <item x="617"/>
        <item x="732"/>
        <item x="216"/>
        <item x="816"/>
        <item x="139"/>
        <item x="462"/>
        <item x="975"/>
        <item x="1310"/>
        <item x="851"/>
        <item x="544"/>
        <item x="997"/>
        <item x="1182"/>
        <item x="1378"/>
        <item x="1233"/>
        <item x="893"/>
        <item x="907"/>
        <item x="114"/>
        <item x="308"/>
        <item x="598"/>
        <item x="282"/>
        <item x="794"/>
        <item x="1159"/>
        <item x="167"/>
        <item x="898"/>
        <item x="796"/>
        <item x="559"/>
        <item x="494"/>
        <item x="234"/>
        <item x="869"/>
        <item x="229"/>
        <item x="855"/>
        <item x="684"/>
        <item x="58"/>
        <item x="1039"/>
        <item x="1124"/>
        <item x="1403"/>
        <item x="1018"/>
        <item x="130"/>
        <item x="1296"/>
        <item x="195"/>
        <item x="241"/>
        <item x="1163"/>
        <item x="1392"/>
        <item x="280"/>
        <item x="691"/>
        <item x="1082"/>
        <item x="272"/>
        <item x="222"/>
        <item x="13"/>
        <item x="186"/>
        <item x="1239"/>
        <item x="457"/>
        <item x="3"/>
        <item x="654"/>
        <item x="787"/>
        <item x="817"/>
        <item x="102"/>
        <item x="348"/>
        <item x="42"/>
        <item x="324"/>
        <item x="328"/>
        <item x="1094"/>
        <item x="302"/>
        <item x="1393"/>
        <item x="44"/>
        <item x="180"/>
        <item x="887"/>
        <item x="50"/>
        <item x="766"/>
        <item x="112"/>
        <item x="1057"/>
        <item x="1362"/>
        <item x="289"/>
        <item x="530"/>
        <item x="835"/>
        <item x="1136"/>
        <item x="1022"/>
        <item x="543"/>
        <item x="1300"/>
        <item x="64"/>
        <item x="1105"/>
        <item x="795"/>
        <item x="175"/>
        <item x="70"/>
        <item x="1166"/>
        <item x="1173"/>
        <item x="779"/>
        <item x="408"/>
        <item x="771"/>
        <item x="189"/>
        <item x="671"/>
        <item x="625"/>
        <item x="683"/>
        <item x="745"/>
        <item x="1218"/>
        <item x="841"/>
        <item x="599"/>
        <item x="737"/>
        <item x="1014"/>
        <item x="107"/>
        <item x="171"/>
        <item x="1332"/>
        <item x="508"/>
        <item x="517"/>
        <item x="1153"/>
        <item x="281"/>
        <item x="188"/>
        <item x="692"/>
        <item x="741"/>
        <item x="716"/>
        <item x="295"/>
        <item x="1183"/>
        <item x="1098"/>
        <item x="503"/>
        <item x="848"/>
        <item x="306"/>
        <item x="960"/>
        <item x="232"/>
        <item x="854"/>
        <item x="971"/>
        <item x="284"/>
        <item x="752"/>
        <item x="297"/>
        <item x="696"/>
        <item x="701"/>
        <item x="765"/>
        <item x="288"/>
        <item x="556"/>
        <item x="1225"/>
        <item x="865"/>
        <item x="1045"/>
        <item x="312"/>
        <item x="826"/>
        <item x="1122"/>
        <item x="675"/>
        <item x="153"/>
        <item x="338"/>
        <item x="380"/>
        <item x="501"/>
        <item x="1284"/>
        <item x="1043"/>
        <item x="77"/>
        <item x="456"/>
        <item x="821"/>
        <item x="1315"/>
        <item x="1288"/>
        <item x="1096"/>
        <item x="632"/>
        <item x="1388"/>
        <item x="1335"/>
        <item x="1396"/>
        <item x="943"/>
        <item x="247"/>
        <item x="749"/>
        <item x="34"/>
        <item x="687"/>
        <item x="252"/>
        <item x="935"/>
        <item x="627"/>
        <item x="51"/>
        <item x="754"/>
        <item x="351"/>
        <item x="1292"/>
        <item x="750"/>
        <item x="676"/>
        <item x="1355"/>
        <item x="516"/>
        <item x="525"/>
        <item x="60"/>
        <item x="1161"/>
        <item x="612"/>
        <item x="581"/>
        <item x="83"/>
        <item x="1308"/>
        <item x="431"/>
        <item x="1277"/>
        <item x="98"/>
        <item x="554"/>
        <item x="1230"/>
        <item x="736"/>
        <item x="1027"/>
        <item x="1374"/>
        <item x="1245"/>
        <item x="1068"/>
        <item x="1158"/>
        <item x="385"/>
        <item x="55"/>
        <item x="417"/>
        <item x="895"/>
        <item x="72"/>
        <item x="1305"/>
        <item x="360"/>
        <item x="611"/>
        <item x="1327"/>
        <item x="142"/>
        <item x="48"/>
        <item x="2"/>
        <item x="1185"/>
        <item x="1194"/>
        <item x="52"/>
        <item x="980"/>
        <item x="401"/>
        <item x="109"/>
        <item x="1055"/>
        <item x="1073"/>
        <item x="1002"/>
        <item x="319"/>
        <item x="515"/>
        <item x="1056"/>
        <item x="263"/>
        <item x="220"/>
        <item x="1088"/>
        <item x="1375"/>
        <item x="158"/>
        <item x="1131"/>
        <item x="918"/>
        <item x="1214"/>
        <item x="668"/>
        <item x="1397"/>
        <item x="376"/>
        <item x="49"/>
        <item x="493"/>
        <item x="863"/>
        <item x="901"/>
        <item x="82"/>
        <item x="1318"/>
        <item x="672"/>
        <item x="867"/>
        <item x="900"/>
        <item x="1130"/>
        <item x="562"/>
        <item x="1340"/>
        <item x="150"/>
        <item x="466"/>
        <item x="1217"/>
        <item x="588"/>
        <item x="1093"/>
        <item x="968"/>
        <item x="208"/>
        <item x="30"/>
        <item x="951"/>
        <item x="246"/>
        <item x="610"/>
        <item x="661"/>
        <item x="952"/>
        <item x="45"/>
        <item x="1408"/>
        <item x="1115"/>
        <item x="822"/>
        <item x="387"/>
        <item x="1271"/>
        <item x="587"/>
        <item x="511"/>
        <item x="403"/>
        <item x="1287"/>
        <item x="774"/>
        <item x="673"/>
        <item x="249"/>
        <item x="715"/>
        <item x="690"/>
        <item x="1333"/>
        <item x="764"/>
        <item x="1000"/>
        <item x="699"/>
        <item x="659"/>
        <item x="91"/>
        <item x="914"/>
        <item x="911"/>
        <item x="38"/>
        <item x="345"/>
        <item x="670"/>
        <item x="111"/>
        <item x="1117"/>
        <item x="283"/>
        <item x="1385"/>
        <item x="1234"/>
        <item x="1139"/>
        <item x="1019"/>
        <item x="388"/>
        <item x="1291"/>
        <item x="1081"/>
        <item x="590"/>
        <item x="1347"/>
        <item x="1384"/>
        <item x="1222"/>
        <item x="1009"/>
        <item x="1371"/>
        <item x="510"/>
        <item x="426"/>
        <item x="1050"/>
        <item x="435"/>
        <item x="154"/>
        <item x="837"/>
        <item x="1206"/>
        <item x="133"/>
        <item x="868"/>
        <item x="678"/>
        <item x="648"/>
        <item x="927"/>
        <item x="318"/>
        <item x="674"/>
        <item x="763"/>
        <item x="1235"/>
        <item x="839"/>
        <item x="1279"/>
        <item x="105"/>
        <item x="1299"/>
        <item x="1323"/>
        <item x="162"/>
        <item x="505"/>
        <item x="916"/>
        <item x="479"/>
        <item x="1400"/>
        <item x="259"/>
        <item x="17"/>
        <item x="1004"/>
        <item x="1356"/>
        <item x="812"/>
        <item x="69"/>
        <item x="136"/>
        <item x="1352"/>
        <item x="14"/>
        <item x="593"/>
        <item x="884"/>
        <item x="815"/>
        <item x="628"/>
        <item x="961"/>
        <item x="808"/>
        <item x="1184"/>
        <item x="110"/>
        <item x="680"/>
        <item x="1001"/>
        <item x="191"/>
        <item x="365"/>
        <item x="644"/>
        <item x="474"/>
        <item x="834"/>
        <item x="793"/>
        <item x="227"/>
        <item x="885"/>
        <item x="103"/>
        <item x="498"/>
        <item x="1176"/>
        <item x="205"/>
        <item x="981"/>
        <item x="1227"/>
        <item x="1285"/>
        <item x="285"/>
        <item x="964"/>
        <item x="350"/>
        <item x="552"/>
        <item x="549"/>
        <item x="989"/>
        <item x="1142"/>
        <item x="228"/>
        <item x="876"/>
        <item x="496"/>
        <item x="444"/>
        <item x="538"/>
        <item x="1328"/>
        <item x="977"/>
        <item x="663"/>
        <item x="250"/>
        <item x="1146"/>
        <item x="783"/>
        <item x="352"/>
        <item x="1266"/>
        <item x="364"/>
        <item x="1329"/>
        <item x="5"/>
        <item x="347"/>
        <item x="1283"/>
        <item x="374"/>
        <item x="484"/>
        <item x="912"/>
        <item x="366"/>
        <item x="155"/>
        <item x="784"/>
        <item x="39"/>
        <item x="947"/>
        <item x="409"/>
        <item x="709"/>
        <item x="1343"/>
        <item x="874"/>
        <item x="141"/>
        <item x="240"/>
        <item x="87"/>
        <item x="1302"/>
        <item x="120"/>
        <item x="1041"/>
        <item x="1260"/>
        <item x="159"/>
        <item x="73"/>
        <item x="608"/>
        <item x="1066"/>
        <item x="119"/>
        <item x="254"/>
        <item x="698"/>
        <item x="1177"/>
        <item x="1024"/>
        <item x="1204"/>
        <item x="381"/>
        <item x="1077"/>
        <item x="1181"/>
        <item x="631"/>
        <item x="267"/>
        <item x="1210"/>
        <item x="92"/>
        <item x="67"/>
        <item x="892"/>
        <item x="416"/>
        <item x="621"/>
        <item x="90"/>
        <item x="519"/>
        <item x="179"/>
        <item x="512"/>
        <item x="4"/>
        <item x="476"/>
        <item x="197"/>
        <item x="1032"/>
        <item x="594"/>
        <item x="131"/>
        <item x="1"/>
        <item x="1272"/>
        <item x="1031"/>
        <item x="651"/>
        <item x="1383"/>
        <item x="1199"/>
        <item x="1294"/>
        <item x="18"/>
        <item x="1152"/>
        <item x="310"/>
        <item x="1255"/>
        <item x="1359"/>
        <item x="1123"/>
        <item x="563"/>
        <item x="245"/>
        <item x="564"/>
        <item x="327"/>
        <item x="239"/>
        <item x="8"/>
        <item x="1319"/>
        <item x="382"/>
        <item x="1207"/>
        <item x="1226"/>
        <item x="541"/>
        <item x="744"/>
        <item x="888"/>
        <item x="1133"/>
        <item x="1224"/>
        <item x="694"/>
        <item x="1249"/>
        <item x="710"/>
        <item x="1405"/>
        <item x="985"/>
        <item x="1091"/>
        <item x="88"/>
        <item x="853"/>
        <item x="303"/>
        <item x="453"/>
        <item x="1268"/>
        <item x="461"/>
        <item x="1231"/>
        <item x="1071"/>
        <item x="1006"/>
        <item x="819"/>
        <item x="1409"/>
        <item x="1089"/>
        <item x="1382"/>
        <item x="1150"/>
        <item x="570"/>
        <item x="31"/>
        <item x="413"/>
        <item x="719"/>
        <item x="814"/>
        <item x="566"/>
        <item x="94"/>
        <item x="1120"/>
        <item x="731"/>
        <item x="467"/>
        <item x="686"/>
        <item x="1190"/>
        <item x="875"/>
        <item x="1345"/>
        <item x="706"/>
        <item x="891"/>
        <item x="341"/>
        <item x="772"/>
        <item x="59"/>
        <item x="269"/>
        <item x="1334"/>
        <item x="1290"/>
        <item x="1128"/>
        <item x="909"/>
        <item x="62"/>
        <item x="1275"/>
        <item x="1102"/>
        <item x="1168"/>
        <item x="309"/>
        <item x="475"/>
        <item x="606"/>
        <item x="314"/>
        <item x="438"/>
        <item x="956"/>
        <item x="589"/>
        <item x="770"/>
        <item x="890"/>
        <item x="1386"/>
        <item x="1209"/>
        <item x="753"/>
        <item x="7"/>
        <item x="293"/>
        <item x="824"/>
        <item x="199"/>
        <item x="1316"/>
        <item x="1113"/>
        <item x="527"/>
        <item x="1258"/>
        <item x="1372"/>
        <item x="1157"/>
        <item x="993"/>
        <item x="758"/>
        <item x="906"/>
        <item x="450"/>
        <item x="299"/>
        <item x="746"/>
        <item x="555"/>
        <item x="480"/>
        <item x="1398"/>
        <item x="762"/>
        <item x="1017"/>
        <item x="976"/>
        <item x="48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9"/>
  </rowFields>
  <rowItems count="11">
    <i>
      <x v="83"/>
    </i>
    <i>
      <x v="222"/>
    </i>
    <i>
      <x v="368"/>
    </i>
    <i>
      <x v="531"/>
    </i>
    <i>
      <x v="703"/>
    </i>
    <i>
      <x v="891"/>
    </i>
    <i>
      <x v="1010"/>
    </i>
    <i>
      <x v="1183"/>
    </i>
    <i>
      <x v="1199"/>
    </i>
    <i>
      <x v="1370"/>
    </i>
    <i t="grand">
      <x/>
    </i>
  </rowItems>
  <colItems count="1">
    <i/>
  </colItems>
  <dataFields count="1">
    <dataField name="Sum of Profit" fld="19"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42A656A7-DFDE-45E7-81DA-2A1D1D4DDB7A}" sourceName="Genre">
  <pivotTables>
    <pivotTable tabId="22" name="PivotTable1"/>
    <pivotTable tabId="13" name="PivotTable2"/>
    <pivotTable tabId="12" name="PivotTable3"/>
  </pivotTables>
  <data>
    <tabular pivotCacheId="752534187">
      <items count="16">
        <i x="5" s="1"/>
        <i x="0" s="1"/>
        <i x="8" s="1"/>
        <i x="6" s="1"/>
        <i x="1" s="1"/>
        <i x="3" s="1"/>
        <i x="9" s="1"/>
        <i x="2" s="1"/>
        <i x="11" s="1"/>
        <i x="10" s="1"/>
        <i x="4" s="1"/>
        <i x="7" s="1"/>
        <i x="14" s="1"/>
        <i x="12" s="1"/>
        <i x="13"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Date" xr10:uid="{AA4F9CF9-A6EF-4C22-A8EC-EDD58EDD70E3}" sourceName="Release Date">
  <pivotTables>
    <pivotTable tabId="13" name="PivotTable2"/>
    <pivotTable tabId="22" name="PivotTable1"/>
    <pivotTable tabId="12" name="PivotTable3"/>
  </pivotTables>
  <data>
    <tabular pivotCacheId="752534187">
      <items count="2116">
        <i x="118" s="1"/>
        <i x="10" s="1"/>
        <i x="114" s="1"/>
        <i x="89" s="1"/>
        <i x="34" s="1"/>
        <i x="69" s="1"/>
        <i x="108" s="1"/>
        <i x="101" s="1"/>
        <i x="78" s="1"/>
        <i x="32" s="1"/>
        <i x="60" s="1"/>
        <i x="21" s="1"/>
        <i x="30" s="1"/>
        <i x="93" s="1"/>
        <i x="3" s="1"/>
        <i x="25" s="1"/>
        <i x="33" s="1"/>
        <i x="6" s="1"/>
        <i x="59" s="1"/>
        <i x="64" s="1"/>
        <i x="125" s="1"/>
        <i x="36" s="1"/>
        <i x="12" s="1"/>
        <i x="95" s="1"/>
        <i x="94" s="1"/>
        <i x="54" s="1"/>
        <i x="4" s="1"/>
        <i x="40" s="1"/>
        <i x="76" s="1"/>
        <i x="43" s="1"/>
        <i x="92" s="1"/>
        <i x="39" s="1"/>
        <i x="115" s="1"/>
        <i x="121" s="1"/>
        <i x="98" s="1"/>
        <i x="105" s="1"/>
        <i x="83" s="1"/>
        <i x="23" s="1"/>
        <i x="31" s="1"/>
        <i x="55" s="1"/>
        <i x="100" s="1"/>
        <i x="14" s="1"/>
        <i x="84" s="1"/>
        <i x="50" s="1"/>
        <i x="63" s="1"/>
        <i x="13" s="1"/>
        <i x="52" s="1"/>
        <i x="56" s="1"/>
        <i x="75" s="1"/>
        <i x="96" s="1"/>
        <i x="5" s="1"/>
        <i x="37" s="1"/>
        <i x="87" s="1"/>
        <i x="35" s="1"/>
        <i x="66" s="1"/>
        <i x="57" s="1"/>
        <i x="79" s="1"/>
        <i x="111" s="1"/>
        <i x="99" s="1"/>
        <i x="9" s="1"/>
        <i x="67" s="1"/>
        <i x="88" s="1"/>
        <i x="107" s="1"/>
        <i x="0" s="1"/>
        <i x="49" s="1"/>
        <i x="80" s="1"/>
        <i x="11" s="1"/>
        <i x="20" s="1"/>
        <i x="104" s="1"/>
        <i x="97" s="1"/>
        <i x="86" s="1"/>
        <i x="1" s="1"/>
        <i x="46" s="1"/>
        <i x="27" s="1"/>
        <i x="15" s="1"/>
        <i x="124" s="1"/>
        <i x="71" s="1"/>
        <i x="82" s="1"/>
        <i x="116" s="1"/>
        <i x="42" s="1"/>
        <i x="28" s="1"/>
        <i x="73" s="1"/>
        <i x="26" s="1"/>
        <i x="81" s="1"/>
        <i x="16" s="1"/>
        <i x="29" s="1"/>
        <i x="119" s="1"/>
        <i x="122" s="1"/>
        <i x="109" s="1"/>
        <i x="113" s="1"/>
        <i x="7" s="1"/>
        <i x="61" s="1"/>
        <i x="62" s="1"/>
        <i x="53" s="1"/>
        <i x="127" s="1"/>
        <i x="90" s="1"/>
        <i x="120" s="1"/>
        <i x="70" s="1"/>
        <i x="22" s="1"/>
        <i x="38" s="1"/>
        <i x="103" s="1"/>
        <i x="51" s="1"/>
        <i x="112" s="1"/>
        <i x="106" s="1"/>
        <i x="102" s="1"/>
        <i x="68" s="1"/>
        <i x="17" s="1"/>
        <i x="2" s="1"/>
        <i x="8" s="1"/>
        <i x="91" s="1"/>
        <i x="41" s="1"/>
        <i x="45" s="1"/>
        <i x="24" s="1"/>
        <i x="77" s="1"/>
        <i x="18" s="1"/>
        <i x="85" s="1"/>
        <i x="110" s="1"/>
        <i x="123" s="1"/>
        <i x="126" s="1"/>
        <i x="74" s="1"/>
        <i x="48" s="1"/>
        <i x="65" s="1"/>
        <i x="58" s="1"/>
        <i x="19" s="1"/>
        <i x="117" s="1"/>
        <i x="44" s="1"/>
        <i x="47" s="1"/>
        <i x="72" s="1"/>
        <i x="258" s="1"/>
        <i x="188" s="1"/>
        <i x="250" s="1"/>
        <i x="217" s="1"/>
        <i x="211" s="1"/>
        <i x="194" s="1"/>
        <i x="225" s="1"/>
        <i x="128" s="1"/>
        <i x="149" s="1"/>
        <i x="191" s="1"/>
        <i x="199" s="1"/>
        <i x="143" s="1"/>
        <i x="196" s="1"/>
        <i x="177" s="1"/>
        <i x="179" s="1"/>
        <i x="249" s="1"/>
        <i x="252" s="1"/>
        <i x="257" s="1"/>
        <i x="173" s="1"/>
        <i x="141" s="1"/>
        <i x="240" s="1"/>
        <i x="200" s="1"/>
        <i x="222" s="1"/>
        <i x="192" s="1"/>
        <i x="153" s="1"/>
        <i x="221" s="1"/>
        <i x="136" s="1"/>
        <i x="140" s="1"/>
        <i x="255" s="1"/>
        <i x="156" s="1"/>
        <i x="230" s="1"/>
        <i x="155" s="1"/>
        <i x="171" s="1"/>
        <i x="138" s="1"/>
        <i x="216" s="1"/>
        <i x="224" s="1"/>
        <i x="243" s="1"/>
        <i x="157" s="1"/>
        <i x="215" s="1"/>
        <i x="161" s="1"/>
        <i x="207" s="1"/>
        <i x="150" s="1"/>
        <i x="176" s="1"/>
        <i x="241" s="1"/>
        <i x="219" s="1"/>
        <i x="160" s="1"/>
        <i x="202" s="1"/>
        <i x="229" s="1"/>
        <i x="235" s="1"/>
        <i x="168" s="1"/>
        <i x="134" s="1"/>
        <i x="205" s="1"/>
        <i x="247" s="1"/>
        <i x="181" s="1"/>
        <i x="251" s="1"/>
        <i x="245" s="1"/>
        <i x="198" s="1"/>
        <i x="154" s="1"/>
        <i x="256" s="1"/>
        <i x="214" s="1"/>
        <i x="184" s="1"/>
        <i x="220" s="1"/>
        <i x="209" s="1"/>
        <i x="165" s="1"/>
        <i x="228" s="1"/>
        <i x="190" s="1"/>
        <i x="147" s="1"/>
        <i x="131" s="1"/>
        <i x="242" s="1"/>
        <i x="152" s="1"/>
        <i x="142" s="1"/>
        <i x="164" s="1"/>
        <i x="244" s="1"/>
        <i x="203" s="1"/>
        <i x="151" s="1"/>
        <i x="193" s="1"/>
        <i x="144" s="1"/>
        <i x="232" s="1"/>
        <i x="204" s="1"/>
        <i x="226" s="1"/>
        <i x="146" s="1"/>
        <i x="233" s="1"/>
        <i x="208" s="1"/>
        <i x="169" s="1"/>
        <i x="227" s="1"/>
        <i x="182" s="1"/>
        <i x="238" s="1"/>
        <i x="187" s="1"/>
        <i x="197" s="1"/>
        <i x="189" s="1"/>
        <i x="167" s="1"/>
        <i x="234" s="1"/>
        <i x="130" s="1"/>
        <i x="175" s="1"/>
        <i x="174" s="1"/>
        <i x="212" s="1"/>
        <i x="237" s="1"/>
        <i x="253" s="1"/>
        <i x="145" s="1"/>
        <i x="239" s="1"/>
        <i x="206" s="1"/>
        <i x="180" s="1"/>
        <i x="178" s="1"/>
        <i x="129" s="1"/>
        <i x="254" s="1"/>
        <i x="185" s="1"/>
        <i x="170" s="1"/>
        <i x="186" s="1"/>
        <i x="133" s="1"/>
        <i x="163" s="1"/>
        <i x="210" s="1"/>
        <i x="201" s="1"/>
        <i x="183" s="1"/>
        <i x="259" s="1"/>
        <i x="137" s="1"/>
        <i x="195" s="1"/>
        <i x="213" s="1"/>
        <i x="139" s="1"/>
        <i x="162" s="1"/>
        <i x="246" s="1"/>
        <i x="132" s="1"/>
        <i x="166" s="1"/>
        <i x="261" s="1"/>
        <i x="172" s="1"/>
        <i x="218" s="1"/>
        <i x="248" s="1"/>
        <i x="148" s="1"/>
        <i x="159" s="1"/>
        <i x="158" s="1"/>
        <i x="135" s="1"/>
        <i x="260" s="1"/>
        <i x="223" s="1"/>
        <i x="231" s="1"/>
        <i x="236" s="1"/>
        <i x="282" s="1"/>
        <i x="337" s="1"/>
        <i x="400" s="1"/>
        <i x="293" s="1"/>
        <i x="371" s="1"/>
        <i x="326" s="1"/>
        <i x="312" s="1"/>
        <i x="360" s="1"/>
        <i x="351" s="1"/>
        <i x="333" s="1"/>
        <i x="322" s="1"/>
        <i x="319" s="1"/>
        <i x="373" s="1"/>
        <i x="404" s="1"/>
        <i x="365" s="1"/>
        <i x="366" s="1"/>
        <i x="347" s="1"/>
        <i x="268" s="1"/>
        <i x="334" s="1"/>
        <i x="372" s="1"/>
        <i x="264" s="1"/>
        <i x="335" s="1"/>
        <i x="298" s="1"/>
        <i x="303" s="1"/>
        <i x="317" s="1"/>
        <i x="388" s="1"/>
        <i x="297" s="1"/>
        <i x="305" s="1"/>
        <i x="310" s="1"/>
        <i x="263" s="1"/>
        <i x="389" s="1"/>
        <i x="340" s="1"/>
        <i x="320" s="1"/>
        <i x="364" s="1"/>
        <i x="307" s="1"/>
        <i x="318" s="1"/>
        <i x="361" s="1"/>
        <i x="345" s="1"/>
        <i x="265" s="1"/>
        <i x="381" s="1"/>
        <i x="286" s="1"/>
        <i x="271" s="1"/>
        <i x="332" s="1"/>
        <i x="403" s="1"/>
        <i x="284" s="1"/>
        <i x="295" s="1"/>
        <i x="283" s="1"/>
        <i x="405" s="1"/>
        <i x="278" s="1"/>
        <i x="311" s="1"/>
        <i x="266" s="1"/>
        <i x="380" s="1"/>
        <i x="325" s="1"/>
        <i x="384" s="1"/>
        <i x="344" s="1"/>
        <i x="394" s="1"/>
        <i x="370" s="1"/>
        <i x="336" s="1"/>
        <i x="338" s="1"/>
        <i x="349" s="1"/>
        <i x="341" s="1"/>
        <i x="342" s="1"/>
        <i x="270" s="1"/>
        <i x="393" s="1"/>
        <i x="396" s="1"/>
        <i x="357" s="1"/>
        <i x="397" s="1"/>
        <i x="277" s="1"/>
        <i x="269" s="1"/>
        <i x="385" s="1"/>
        <i x="350" s="1"/>
        <i x="399" s="1"/>
        <i x="377" s="1"/>
        <i x="304" s="1"/>
        <i x="374" s="1"/>
        <i x="328" s="1"/>
        <i x="273" s="1"/>
        <i x="321" s="1"/>
        <i x="391" s="1"/>
        <i x="390" s="1"/>
        <i x="316" s="1"/>
        <i x="314" s="1"/>
        <i x="383" s="1"/>
        <i x="262" s="1"/>
        <i x="324" s="1"/>
        <i x="323" s="1"/>
        <i x="378" s="1"/>
        <i x="348" s="1"/>
        <i x="330" s="1"/>
        <i x="339" s="1"/>
        <i x="331" s="1"/>
        <i x="353" s="1"/>
        <i x="382" s="1"/>
        <i x="291" s="1"/>
        <i x="300" s="1"/>
        <i x="387" s="1"/>
        <i x="362" s="1"/>
        <i x="354" s="1"/>
        <i x="401" s="1"/>
        <i x="294" s="1"/>
        <i x="368" s="1"/>
        <i x="313" s="1"/>
        <i x="367" s="1"/>
        <i x="299" s="1"/>
        <i x="296" s="1"/>
        <i x="315" s="1"/>
        <i x="363" s="1"/>
        <i x="301" s="1"/>
        <i x="356" s="1"/>
        <i x="280" s="1"/>
        <i x="358" s="1"/>
        <i x="287" s="1"/>
        <i x="276" s="1"/>
        <i x="289" s="1"/>
        <i x="308" s="1"/>
        <i x="309" s="1"/>
        <i x="274" s="1"/>
        <i x="272" s="1"/>
        <i x="398" s="1"/>
        <i x="346" s="1"/>
        <i x="369" s="1"/>
        <i x="392" s="1"/>
        <i x="402" s="1"/>
        <i x="376" s="1"/>
        <i x="275" s="1"/>
        <i x="355" s="1"/>
        <i x="281" s="1"/>
        <i x="329" s="1"/>
        <i x="352" s="1"/>
        <i x="386" s="1"/>
        <i x="379" s="1"/>
        <i x="279" s="1"/>
        <i x="290" s="1"/>
        <i x="359" s="1"/>
        <i x="395" s="1"/>
        <i x="292" s="1"/>
        <i x="285" s="1"/>
        <i x="306" s="1"/>
        <i x="267" s="1"/>
        <i x="288" s="1"/>
        <i x="302" s="1"/>
        <i x="375" s="1"/>
        <i x="406" s="1"/>
        <i x="343" s="1"/>
        <i x="327" s="1"/>
        <i x="478" s="1"/>
        <i x="428" s="1"/>
        <i x="416" s="1"/>
        <i x="509" s="1"/>
        <i x="518" s="1"/>
        <i x="427" s="1"/>
        <i x="462" s="1"/>
        <i x="443" s="1"/>
        <i x="488" s="1"/>
        <i x="407" s="1"/>
        <i x="437" s="1"/>
        <i x="466" s="1"/>
        <i x="486" s="1"/>
        <i x="464" s="1"/>
        <i x="436" s="1"/>
        <i x="465" s="1"/>
        <i x="517" s="1"/>
        <i x="458" s="1"/>
        <i x="449" s="1"/>
        <i x="433" s="1"/>
        <i x="520" s="1"/>
        <i x="432" s="1"/>
        <i x="521" s="1"/>
        <i x="450" s="1"/>
        <i x="467" s="1"/>
        <i x="507" s="1"/>
        <i x="434" s="1"/>
        <i x="417" s="1"/>
        <i x="511" s="1"/>
        <i x="494" s="1"/>
        <i x="444" s="1"/>
        <i x="473" s="1"/>
        <i x="492" s="1"/>
        <i x="479" s="1"/>
        <i x="447" s="1"/>
        <i x="476" s="1"/>
        <i x="491" s="1"/>
        <i x="459" s="1"/>
        <i x="503" s="1"/>
        <i x="474" s="1"/>
        <i x="490" s="1"/>
        <i x="469" s="1"/>
        <i x="510" s="1"/>
        <i x="514" s="1"/>
        <i x="409" s="1"/>
        <i x="483" s="1"/>
        <i x="519" s="1"/>
        <i x="508" s="1"/>
        <i x="505" s="1"/>
        <i x="522" s="1"/>
        <i x="420" s="1"/>
        <i x="500" s="1"/>
        <i x="408" s="1"/>
        <i x="493" s="1"/>
        <i x="455" s="1"/>
        <i x="487" s="1"/>
        <i x="412" s="1"/>
        <i x="451" s="1"/>
        <i x="442" s="1"/>
        <i x="516" s="1"/>
        <i x="460" s="1"/>
        <i x="499" s="1"/>
        <i x="496" s="1"/>
        <i x="418" s="1"/>
        <i x="523" s="1"/>
        <i x="431" s="1"/>
        <i x="461" s="1"/>
        <i x="497" s="1"/>
        <i x="440" s="1"/>
        <i x="435" s="1"/>
        <i x="472" s="1"/>
        <i x="525" s="1"/>
        <i x="421" s="1"/>
        <i x="477" s="1"/>
        <i x="448" s="1"/>
        <i x="501" s="1"/>
        <i x="495" s="1"/>
        <i x="524" s="1"/>
        <i x="430" s="1"/>
        <i x="439" s="1"/>
        <i x="411" s="1"/>
        <i x="415" s="1"/>
        <i x="456" s="1"/>
        <i x="498" s="1"/>
        <i x="454" s="1"/>
        <i x="526" s="1"/>
        <i x="414" s="1"/>
        <i x="423" s="1"/>
        <i x="512" s="1"/>
        <i x="422" s="1"/>
        <i x="452" s="1"/>
        <i x="480" s="1"/>
        <i x="426" s="1"/>
        <i x="515" s="1"/>
        <i x="419" s="1"/>
        <i x="457" s="1"/>
        <i x="485" s="1"/>
        <i x="527" s="1"/>
        <i x="475" s="1"/>
        <i x="453" s="1"/>
        <i x="504" s="1"/>
        <i x="410" s="1"/>
        <i x="468" s="1"/>
        <i x="513" s="1"/>
        <i x="506" s="1"/>
        <i x="445" s="1"/>
        <i x="502" s="1"/>
        <i x="413" s="1"/>
        <i x="489" s="1"/>
        <i x="528" s="1"/>
        <i x="482" s="1"/>
        <i x="425" s="1"/>
        <i x="484" s="1"/>
        <i x="446" s="1"/>
        <i x="424" s="1"/>
        <i x="463" s="1"/>
        <i x="441" s="1"/>
        <i x="470" s="1"/>
        <i x="438" s="1"/>
        <i x="471" s="1"/>
        <i x="429" s="1"/>
        <i x="481" s="1"/>
        <i x="623" s="1"/>
        <i x="605" s="1"/>
        <i x="580" s="1"/>
        <i x="548" s="1"/>
        <i x="575" s="1"/>
        <i x="607" s="1"/>
        <i x="665" s="1"/>
        <i x="618" s="1"/>
        <i x="631" s="1"/>
        <i x="545" s="1"/>
        <i x="587" s="1"/>
        <i x="542" s="1"/>
        <i x="533" s="1"/>
        <i x="583" s="1"/>
        <i x="615" s="1"/>
        <i x="663" s="1"/>
        <i x="609" s="1"/>
        <i x="636" s="1"/>
        <i x="584" s="1"/>
        <i x="670" s="1"/>
        <i x="577" s="1"/>
        <i x="658" s="1"/>
        <i x="590" s="1"/>
        <i x="608" s="1"/>
        <i x="652" s="1"/>
        <i x="635" s="1"/>
        <i x="669" s="1"/>
        <i x="654" s="1"/>
        <i x="668" s="1"/>
        <i x="535" s="1"/>
        <i x="624" s="1"/>
        <i x="650" s="1"/>
        <i x="641" s="1"/>
        <i x="555" s="1"/>
        <i x="649" s="1"/>
        <i x="612" s="1"/>
        <i x="598" s="1"/>
        <i x="581" s="1"/>
        <i x="539" s="1"/>
        <i x="602" s="1"/>
        <i x="651" s="1"/>
        <i x="637" s="1"/>
        <i x="544" s="1"/>
        <i x="571" s="1"/>
        <i x="659" s="1"/>
        <i x="537" s="1"/>
        <i x="610" s="1"/>
        <i x="632" s="1"/>
        <i x="543" s="1"/>
        <i x="532" s="1"/>
        <i x="551" s="1"/>
        <i x="619" s="1"/>
        <i x="541" s="1"/>
        <i x="552" s="1"/>
        <i x="566" s="1"/>
        <i x="667" s="1"/>
        <i x="616" s="1"/>
        <i x="563" s="1"/>
        <i x="568" s="1"/>
        <i x="613" s="1"/>
        <i x="627" s="1"/>
        <i x="582" s="1"/>
        <i x="628" s="1"/>
        <i x="529" s="1"/>
        <i x="599" s="1"/>
        <i x="531" s="1"/>
        <i x="646" s="1"/>
        <i x="630" s="1"/>
        <i x="644" s="1"/>
        <i x="662" s="1"/>
        <i x="547" s="1"/>
        <i x="622" s="1"/>
        <i x="620" s="1"/>
        <i x="611" s="1"/>
        <i x="666" s="1"/>
        <i x="634" s="1"/>
        <i x="556" s="1"/>
        <i x="633" s="1"/>
        <i x="648" s="1"/>
        <i x="593" s="1"/>
        <i x="597" s="1"/>
        <i x="657" s="1"/>
        <i x="604" s="1"/>
        <i x="661" s="1"/>
        <i x="595" s="1"/>
        <i x="596" s="1"/>
        <i x="601" s="1"/>
        <i x="655" s="1"/>
        <i x="559" s="1"/>
        <i x="534" s="1"/>
        <i x="565" s="1"/>
        <i x="639" s="1"/>
        <i x="579" s="1"/>
        <i x="640" s="1"/>
        <i x="588" s="1"/>
        <i x="653" s="1"/>
        <i x="642" s="1"/>
        <i x="578" s="1"/>
        <i x="573" s="1"/>
        <i x="564" s="1"/>
        <i x="557" s="1"/>
        <i x="594" s="1"/>
        <i x="576" s="1"/>
        <i x="574" s="1"/>
        <i x="562" s="1"/>
        <i x="656" s="1"/>
        <i x="558" s="1"/>
        <i x="585" s="1"/>
        <i x="586" s="1"/>
        <i x="549" s="1"/>
        <i x="572" s="1"/>
        <i x="606" s="1"/>
        <i x="617" s="1"/>
        <i x="553" s="1"/>
        <i x="561" s="1"/>
        <i x="540" s="1"/>
        <i x="603" s="1"/>
        <i x="567" s="1"/>
        <i x="645" s="1"/>
        <i x="554" s="1"/>
        <i x="664" s="1"/>
        <i x="600" s="1"/>
        <i x="625" s="1"/>
        <i x="569" s="1"/>
        <i x="536" s="1"/>
        <i x="546" s="1"/>
        <i x="660" s="1"/>
        <i x="538" s="1"/>
        <i x="560" s="1"/>
        <i x="570" s="1"/>
        <i x="626" s="1"/>
        <i x="530" s="1"/>
        <i x="614" s="1"/>
        <i x="621" s="1"/>
        <i x="647" s="1"/>
        <i x="589" s="1"/>
        <i x="550" s="1"/>
        <i x="592" s="1"/>
        <i x="638" s="1"/>
        <i x="643" s="1"/>
        <i x="591" s="1"/>
        <i x="629" s="1"/>
        <i x="779" s="1"/>
        <i x="714" s="1"/>
        <i x="765" s="1"/>
        <i x="763" s="1"/>
        <i x="728" s="1"/>
        <i x="785" s="1"/>
        <i x="764" s="1"/>
        <i x="773" s="1"/>
        <i x="724" s="1"/>
        <i x="698" s="1"/>
        <i x="679" s="1"/>
        <i x="708" s="1"/>
        <i x="716" s="1"/>
        <i x="705" s="1"/>
        <i x="726" s="1"/>
        <i x="673" s="1"/>
        <i x="798" s="1"/>
        <i x="766" s="1"/>
        <i x="738" s="1"/>
        <i x="768" s="1"/>
        <i x="692" s="1"/>
        <i x="767" s="1"/>
        <i x="802" s="1"/>
        <i x="809" s="1"/>
        <i x="690" s="1"/>
        <i x="743" s="1"/>
        <i x="778" s="1"/>
        <i x="771" s="1"/>
        <i x="741" s="1"/>
        <i x="677" s="1"/>
        <i x="719" s="1"/>
        <i x="761" s="1"/>
        <i x="757" s="1"/>
        <i x="675" s="1"/>
        <i x="696" s="1"/>
        <i x="684" s="1"/>
        <i x="783" s="1"/>
        <i x="781" s="1"/>
        <i x="742" s="1"/>
        <i x="731" s="1"/>
        <i x="796" s="1"/>
        <i x="795" s="1"/>
        <i x="751" s="1"/>
        <i x="701" s="1"/>
        <i x="746" s="1"/>
        <i x="776" s="1"/>
        <i x="734" s="1"/>
        <i x="790" s="1"/>
        <i x="685" s="1"/>
        <i x="744" s="1"/>
        <i x="712" s="1"/>
        <i x="718" s="1"/>
        <i x="693" s="1"/>
        <i x="801" s="1"/>
        <i x="799" s="1"/>
        <i x="760" s="1"/>
        <i x="710" s="1"/>
        <i x="747" s="1"/>
        <i x="808" s="1"/>
        <i x="748" s="1"/>
        <i x="807" s="1"/>
        <i x="715" s="1"/>
        <i x="810" s="1"/>
        <i x="806" s="1"/>
        <i x="704" s="1"/>
        <i x="774" s="1"/>
        <i x="791" s="1"/>
        <i x="769" s="1"/>
        <i x="702" s="1"/>
        <i x="678" s="1"/>
        <i x="709" s="1"/>
        <i x="805" s="1"/>
        <i x="686" s="1"/>
        <i x="695" s="1"/>
        <i x="789" s="1"/>
        <i x="732" s="1"/>
        <i x="688" s="1"/>
        <i x="736" s="1"/>
        <i x="733" s="1"/>
        <i x="717" s="1"/>
        <i x="750" s="1"/>
        <i x="812" s="1"/>
        <i x="697" s="1"/>
        <i x="672" s="1"/>
        <i x="754" s="1"/>
        <i x="775" s="1"/>
        <i x="756" s="1"/>
        <i x="797" s="1"/>
        <i x="788" s="1"/>
        <i x="683" s="1"/>
        <i x="762" s="1"/>
        <i x="770" s="1"/>
        <i x="758" s="1"/>
        <i x="792" s="1"/>
        <i x="777" s="1"/>
        <i x="772" s="1"/>
        <i x="800" s="1"/>
        <i x="723" s="1"/>
        <i x="674" s="1"/>
        <i x="711" s="1"/>
        <i x="727" s="1"/>
        <i x="759" s="1"/>
        <i x="720" s="1"/>
        <i x="753" s="1"/>
        <i x="811" s="1"/>
        <i x="682" s="1"/>
        <i x="813" s="1"/>
        <i x="782" s="1"/>
        <i x="706" s="1"/>
        <i x="699" s="1"/>
        <i x="780" s="1"/>
        <i x="786" s="1"/>
        <i x="737" s="1"/>
        <i x="729" s="1"/>
        <i x="787" s="1"/>
        <i x="794" s="1"/>
        <i x="700" s="1"/>
        <i x="691" s="1"/>
        <i x="689" s="1"/>
        <i x="740" s="1"/>
        <i x="749" s="1"/>
        <i x="752" s="1"/>
        <i x="703" s="1"/>
        <i x="671" s="1"/>
        <i x="721" s="1"/>
        <i x="804" s="1"/>
        <i x="739" s="1"/>
        <i x="694" s="1"/>
        <i x="784" s="1"/>
        <i x="735" s="1"/>
        <i x="722" s="1"/>
        <i x="713" s="1"/>
        <i x="676" s="1"/>
        <i x="755" s="1"/>
        <i x="745" s="1"/>
        <i x="803" s="1"/>
        <i x="707" s="1"/>
        <i x="730" s="1"/>
        <i x="680" s="1"/>
        <i x="793" s="1"/>
        <i x="725" s="1"/>
        <i x="681" s="1"/>
        <i x="687" s="1"/>
        <i x="886" s="1"/>
        <i x="938" s="1"/>
        <i x="945" s="1"/>
        <i x="867" s="1"/>
        <i x="838" s="1"/>
        <i x="955" s="1"/>
        <i x="824" s="1"/>
        <i x="942" s="1"/>
        <i x="887" s="1"/>
        <i x="844" s="1"/>
        <i x="850" s="1"/>
        <i x="854" s="1"/>
        <i x="817" s="1"/>
        <i x="898" s="1"/>
        <i x="872" s="1"/>
        <i x="859" s="1"/>
        <i x="926" s="1"/>
        <i x="900" s="1"/>
        <i x="949" s="1"/>
        <i x="889" s="1"/>
        <i x="837" s="1"/>
        <i x="952" s="1"/>
        <i x="929" s="1"/>
        <i x="877" s="1"/>
        <i x="842" s="1"/>
        <i x="848" s="1"/>
        <i x="873" s="1"/>
        <i x="826" s="1"/>
        <i x="857" s="1"/>
        <i x="908" s="1"/>
        <i x="956" s="1"/>
        <i x="847" s="1"/>
        <i x="820" s="1"/>
        <i x="858" s="1"/>
        <i x="915" s="1"/>
        <i x="902" s="1"/>
        <i x="833" s="1"/>
        <i x="825" s="1"/>
        <i x="866" s="1"/>
        <i x="962" s="1"/>
        <i x="875" s="1"/>
        <i x="893" s="1"/>
        <i x="846" s="1"/>
        <i x="835" s="1"/>
        <i x="856" s="1"/>
        <i x="896" s="1"/>
        <i x="960" s="1"/>
        <i x="921" s="1"/>
        <i x="894" s="1"/>
        <i x="852" s="1"/>
        <i x="897" s="1"/>
        <i x="891" s="1"/>
        <i x="943" s="1"/>
        <i x="907" s="1"/>
        <i x="878" s="1"/>
        <i x="863" s="1"/>
        <i x="941" s="1"/>
        <i x="814" s="1"/>
        <i x="853" s="1"/>
        <i x="919" s="1"/>
        <i x="865" s="1"/>
        <i x="869" s="1"/>
        <i x="961" s="1"/>
        <i x="890" s="1"/>
        <i x="950" s="1"/>
        <i x="933" s="1"/>
        <i x="947" s="1"/>
        <i x="906" s="1"/>
        <i x="874" s="1"/>
        <i x="944" s="1"/>
        <i x="884" s="1"/>
        <i x="946" s="1"/>
        <i x="819" s="1"/>
        <i x="899" s="1"/>
        <i x="831" s="1"/>
        <i x="903" s="1"/>
        <i x="885" s="1"/>
        <i x="948" s="1"/>
        <i x="924" s="1"/>
        <i x="927" s="1"/>
        <i x="816" s="1"/>
        <i x="928" s="1"/>
        <i x="861" s="1"/>
        <i x="910" s="1"/>
        <i x="959" s="1"/>
        <i x="841" s="1"/>
        <i x="904" s="1"/>
        <i x="951" s="1"/>
        <i x="920" s="1"/>
        <i x="922" s="1"/>
        <i x="953" s="1"/>
        <i x="839" s="1"/>
        <i x="939" s="1"/>
        <i x="840" s="1"/>
        <i x="892" s="1"/>
        <i x="836" s="1"/>
        <i x="829" s="1"/>
        <i x="917" s="1"/>
        <i x="879" s="1"/>
        <i x="870" s="1"/>
        <i x="843" s="1"/>
        <i x="849" s="1"/>
        <i x="958" s="1"/>
        <i x="883" s="1"/>
        <i x="934" s="1"/>
        <i x="871" s="1"/>
        <i x="918" s="1"/>
        <i x="868" s="1"/>
        <i x="916" s="1"/>
        <i x="828" s="1"/>
        <i x="925" s="1"/>
        <i x="957" s="1"/>
        <i x="895" s="1"/>
        <i x="912" s="1"/>
        <i x="909" s="1"/>
        <i x="913" s="1"/>
        <i x="830" s="1"/>
        <i x="914" s="1"/>
        <i x="954" s="1"/>
        <i x="860" s="1"/>
        <i x="931" s="1"/>
        <i x="864" s="1"/>
        <i x="832" s="1"/>
        <i x="940" s="1"/>
        <i x="862" s="1"/>
        <i x="815" s="1"/>
        <i x="888" s="1"/>
        <i x="881" s="1"/>
        <i x="935" s="1"/>
        <i x="818" s="1"/>
        <i x="911" s="1"/>
        <i x="882" s="1"/>
        <i x="855" s="1"/>
        <i x="821" s="1"/>
        <i x="827" s="1"/>
        <i x="834" s="1"/>
        <i x="937" s="1"/>
        <i x="851" s="1"/>
        <i x="930" s="1"/>
        <i x="880" s="1"/>
        <i x="932" s="1"/>
        <i x="923" s="1"/>
        <i x="823" s="1"/>
        <i x="822" s="1"/>
        <i x="936" s="1"/>
        <i x="905" s="1"/>
        <i x="845" s="1"/>
        <i x="876" s="1"/>
        <i x="901" s="1"/>
        <i x="1010" s="1"/>
        <i x="1056" s="1"/>
        <i x="1026" s="1"/>
        <i x="1019" s="1"/>
        <i x="979" s="1"/>
        <i x="969" s="1"/>
        <i x="1023" s="1"/>
        <i x="965" s="1"/>
        <i x="1024" s="1"/>
        <i x="1084" s="1"/>
        <i x="994" s="1"/>
        <i x="984" s="1"/>
        <i x="1015" s="1"/>
        <i x="1075" s="1"/>
        <i x="1057" s="1"/>
        <i x="1060" s="1"/>
        <i x="1027" s="1"/>
        <i x="1003" s="1"/>
        <i x="1021" s="1"/>
        <i x="992" s="1"/>
        <i x="1080" s="1"/>
        <i x="1074" s="1"/>
        <i x="999" s="1"/>
        <i x="963" s="1"/>
        <i x="996" s="1"/>
        <i x="977" s="1"/>
        <i x="982" s="1"/>
        <i x="1064" s="1"/>
        <i x="1058" s="1"/>
        <i x="1037" s="1"/>
        <i x="1046" s="1"/>
        <i x="1011" s="1"/>
        <i x="985" s="1"/>
        <i x="1018" s="1"/>
        <i x="1062" s="1"/>
        <i x="973" s="1"/>
        <i x="981" s="1"/>
        <i x="1073" s="1"/>
        <i x="1054" s="1"/>
        <i x="983" s="1"/>
        <i x="989" s="1"/>
        <i x="1051" s="1"/>
        <i x="998" s="1"/>
        <i x="1050" s="1"/>
        <i x="1040" s="1"/>
        <i x="1042" s="1"/>
        <i x="1029" s="1"/>
        <i x="997" s="1"/>
        <i x="1072" s="1"/>
        <i x="1071" s="1"/>
        <i x="1045" s="1"/>
        <i x="967" s="1"/>
        <i x="1022" s="1"/>
        <i x="1039" s="1"/>
        <i x="971" s="1"/>
        <i x="1028" s="1"/>
        <i x="1049" s="1"/>
        <i x="1076" s="1"/>
        <i x="1025" s="1"/>
        <i x="1036" s="1"/>
        <i x="1053" s="1"/>
        <i x="1063" s="1"/>
        <i x="993" s="1"/>
        <i x="970" s="1"/>
        <i x="1065" s="1"/>
        <i x="1016" s="1"/>
        <i x="1004" s="1"/>
        <i x="1017" s="1"/>
        <i x="986" s="1"/>
        <i x="974" s="1"/>
        <i x="1069" s="1"/>
        <i x="1008" s="1"/>
        <i x="1031" s="1"/>
        <i x="1047" s="1"/>
        <i x="976" s="1"/>
        <i x="1070" s="1"/>
        <i x="1033" s="1"/>
        <i x="1034" s="1"/>
        <i x="975" s="1"/>
        <i x="987" s="1"/>
        <i x="1032" s="1"/>
        <i x="972" s="1"/>
        <i x="1013" s="1"/>
        <i x="1078" s="1"/>
        <i x="1059" s="1"/>
        <i x="1083" s="1"/>
        <i x="1020" s="1"/>
        <i x="1035" s="1"/>
        <i x="964" s="1"/>
        <i x="1038" s="1"/>
        <i x="1077" s="1"/>
        <i x="1001" s="1"/>
        <i x="968" s="1"/>
        <i x="1068" s="1"/>
        <i x="1012" s="1"/>
        <i x="980" s="1"/>
        <i x="1014" s="1"/>
        <i x="995" s="1"/>
        <i x="1066" s="1"/>
        <i x="988" s="1"/>
        <i x="990" s="1"/>
        <i x="1055" s="1"/>
        <i x="1067" s="1"/>
        <i x="1005" s="1"/>
        <i x="966" s="1"/>
        <i x="978" s="1"/>
        <i x="1041" s="1"/>
        <i x="1052" s="1"/>
        <i x="1007" s="1"/>
        <i x="1081" s="1"/>
        <i x="1030" s="1"/>
        <i x="1006" s="1"/>
        <i x="1082" s="1"/>
        <i x="1000" s="1"/>
        <i x="1002" s="1"/>
        <i x="1048" s="1"/>
        <i x="1044" s="1"/>
        <i x="1079" s="1"/>
        <i x="1043" s="1"/>
        <i x="1061" s="1"/>
        <i x="1009" s="1"/>
        <i x="991" s="1"/>
        <i x="1168" s="1"/>
        <i x="1203" s="1"/>
        <i x="1145" s="1"/>
        <i x="1116" s="1"/>
        <i x="1156" s="1"/>
        <i x="1202" s="1"/>
        <i x="1121" s="1"/>
        <i x="1218" s="1"/>
        <i x="1167" s="1"/>
        <i x="1144" s="1"/>
        <i x="1171" s="1"/>
        <i x="1113" s="1"/>
        <i x="1151" s="1"/>
        <i x="1126" s="1"/>
        <i x="1146" s="1"/>
        <i x="1133" s="1"/>
        <i x="1166" s="1"/>
        <i x="1136" s="1"/>
        <i x="1102" s="1"/>
        <i x="1112" s="1"/>
        <i x="1109" s="1"/>
        <i x="1125" s="1"/>
        <i x="1129" s="1"/>
        <i x="1178" s="1"/>
        <i x="1197" s="1"/>
        <i x="1210" s="1"/>
        <i x="1099" s="1"/>
        <i x="1193" s="1"/>
        <i x="1132" s="1"/>
        <i x="1175" s="1"/>
        <i x="1118" s="1"/>
        <i x="1124" s="1"/>
        <i x="1094" s="1"/>
        <i x="1137" s="1"/>
        <i x="1189" s="1"/>
        <i x="1148" s="1"/>
        <i x="1188" s="1"/>
        <i x="1173" s="1"/>
        <i x="1127" s="1"/>
        <i x="1115" s="1"/>
        <i x="1211" s="1"/>
        <i x="1158" s="1"/>
        <i x="1204" s="1"/>
        <i x="1131" s="1"/>
        <i x="1191" s="1"/>
        <i x="1205" s="1"/>
        <i x="1092" s="1"/>
        <i x="1157" s="1"/>
        <i x="1134" s="1"/>
        <i x="1222" s="1"/>
        <i x="1147" s="1"/>
        <i x="1215" s="1"/>
        <i x="1143" s="1"/>
        <i x="1154" s="1"/>
        <i x="1087" s="1"/>
        <i x="1181" s="1"/>
        <i x="1114" s="1"/>
        <i x="1123" s="1"/>
        <i x="1117" s="1"/>
        <i x="1096" s="1"/>
        <i x="1090" s="1"/>
        <i x="1153" s="1"/>
        <i x="1106" s="1"/>
        <i x="1172" s="1"/>
        <i x="1217" s="1"/>
        <i x="1182" s="1"/>
        <i x="1139" s="1"/>
        <i x="1196" s="1"/>
        <i x="1110" s="1"/>
        <i x="1141" s="1"/>
        <i x="1221" s="1"/>
        <i x="1195" s="1"/>
        <i x="1185" s="1"/>
        <i x="1170" s="1"/>
        <i x="1176" s="1"/>
        <i x="1164" s="1"/>
        <i x="1089" s="1"/>
        <i x="1169" s="1"/>
        <i x="1180" s="1"/>
        <i x="1119" s="1"/>
        <i x="1150" s="1"/>
        <i x="1190" s="1"/>
        <i x="1174" s="1"/>
        <i x="1159" s="1"/>
        <i x="1149" s="1"/>
        <i x="1108" s="1"/>
        <i x="1162" s="1"/>
        <i x="1161" s="1"/>
        <i x="1179" s="1"/>
        <i x="1093" s="1"/>
        <i x="1213" s="1"/>
        <i x="1155" s="1"/>
        <i x="1212" s="1"/>
        <i x="1200" s="1"/>
        <i x="1152" s="1"/>
        <i x="1209" s="1"/>
        <i x="1101" s="1"/>
        <i x="1130" s="1"/>
        <i x="1192" s="1"/>
        <i x="1095" s="1"/>
        <i x="1085" s="1"/>
        <i x="1177" s="1"/>
        <i x="1103" s="1"/>
        <i x="1138" s="1"/>
        <i x="1163" s="1"/>
        <i x="1098" s="1"/>
        <i x="1186" s="1"/>
        <i x="1105" s="1"/>
        <i x="1104" s="1"/>
        <i x="1220" s="1"/>
        <i x="1160" s="1"/>
        <i x="1219" s="1"/>
        <i x="1111" s="1"/>
        <i x="1097" s="1"/>
        <i x="1194" s="1"/>
        <i x="1142" s="1"/>
        <i x="1206" s="1"/>
        <i x="1214" s="1"/>
        <i x="1128" s="1"/>
        <i x="1183" s="1"/>
        <i x="1135" s="1"/>
        <i x="1086" s="1"/>
        <i x="1187" s="1"/>
        <i x="1201" s="1"/>
        <i x="1140" s="1"/>
        <i x="1107" s="1"/>
        <i x="1207" s="1"/>
        <i x="1208" s="1"/>
        <i x="1120" s="1"/>
        <i x="1088" s="1"/>
        <i x="1184" s="1"/>
        <i x="1100" s="1"/>
        <i x="1199" s="1"/>
        <i x="1216" s="1"/>
        <i x="1091" s="1"/>
        <i x="1165" s="1"/>
        <i x="1198" s="1"/>
        <i x="1122" s="1"/>
        <i x="1256" s="1"/>
        <i x="1328" s="1"/>
        <i x="1352" s="1"/>
        <i x="1351" s="1"/>
        <i x="1295" s="1"/>
        <i x="1227" s="1"/>
        <i x="1359" s="1"/>
        <i x="1273" s="1"/>
        <i x="1276" s="1"/>
        <i x="1292" s="1"/>
        <i x="1260" s="1"/>
        <i x="1356" s="1"/>
        <i x="1317" s="1"/>
        <i x="1269" s="1"/>
        <i x="1231" s="1"/>
        <i x="1264" s="1"/>
        <i x="1337" s="1"/>
        <i x="1326" s="1"/>
        <i x="1254" s="1"/>
        <i x="1226" s="1"/>
        <i x="1355" s="1"/>
        <i x="1305" s="1"/>
        <i x="1234" s="1"/>
        <i x="1233" s="1"/>
        <i x="1247" s="1"/>
        <i x="1240" s="1"/>
        <i x="1316" s="1"/>
        <i x="1239" s="1"/>
        <i x="1253" s="1"/>
        <i x="1290" s="1"/>
        <i x="1291" s="1"/>
        <i x="1361" s="1"/>
        <i x="1275" s="1"/>
        <i x="1281" s="1"/>
        <i x="1339" s="1"/>
        <i x="1302" s="1"/>
        <i x="1249" s="1"/>
        <i x="1346" s="1"/>
        <i x="1258" s="1"/>
        <i x="1322" s="1"/>
        <i x="1223" s="1"/>
        <i x="1263" s="1"/>
        <i x="1343" s="1"/>
        <i x="1358" s="1"/>
        <i x="1255" s="1"/>
        <i x="1311" s="1"/>
        <i x="1320" s="1"/>
        <i x="1238" s="1"/>
        <i x="1349" s="1"/>
        <i x="1288" s="1"/>
        <i x="1241" s="1"/>
        <i x="1338" s="1"/>
        <i x="1270" s="1"/>
        <i x="1228" s="1"/>
        <i x="1244" s="1"/>
        <i x="1225" s="1"/>
        <i x="1266" s="1"/>
        <i x="1354" s="1"/>
        <i x="1300" s="1"/>
        <i x="1360" s="1"/>
        <i x="1235" s="1"/>
        <i x="1313" s="1"/>
        <i x="1303" s="1"/>
        <i x="1257" s="1"/>
        <i x="1347" s="1"/>
        <i x="1251" s="1"/>
        <i x="1229" s="1"/>
        <i x="1237" s="1"/>
        <i x="1297" s="1"/>
        <i x="1342" s="1"/>
        <i x="1243" s="1"/>
        <i x="1265" s="1"/>
        <i x="1307" s="1"/>
        <i x="1308" s="1"/>
        <i x="1301" s="1"/>
        <i x="1323" s="1"/>
        <i x="1362" s="1"/>
        <i x="1262" s="1"/>
        <i x="1284" s="1"/>
        <i x="1294" s="1"/>
        <i x="1236" s="1"/>
        <i x="1246" s="1"/>
        <i x="1340" s="1"/>
        <i x="1286" s="1"/>
        <i x="1272" s="1"/>
        <i x="1318" s="1"/>
        <i x="1278" s="1"/>
        <i x="1321" s="1"/>
        <i x="1250" s="1"/>
        <i x="1293" s="1"/>
        <i x="1330" s="1"/>
        <i x="1285" s="1"/>
        <i x="1259" s="1"/>
        <i x="1280" s="1"/>
        <i x="1332" s="1"/>
        <i x="1267" s="1"/>
        <i x="1312" s="1"/>
        <i x="1329" s="1"/>
        <i x="1299" s="1"/>
        <i x="1334" s="1"/>
        <i x="1277" s="1"/>
        <i x="1245" s="1"/>
        <i x="1279" s="1"/>
        <i x="1363" s="1"/>
        <i x="1306" s="1"/>
        <i x="1283" s="1"/>
        <i x="1289" s="1"/>
        <i x="1348" s="1"/>
        <i x="1357" s="1"/>
        <i x="1232" s="1"/>
        <i x="1248" s="1"/>
        <i x="1350" s="1"/>
        <i x="1242" s="1"/>
        <i x="1315" s="1"/>
        <i x="1310" s="1"/>
        <i x="1314" s="1"/>
        <i x="1304" s="1"/>
        <i x="1261" s="1"/>
        <i x="1327" s="1"/>
        <i x="1298" s="1"/>
        <i x="1287" s="1"/>
        <i x="1309" s="1"/>
        <i x="1224" s="1"/>
        <i x="1336" s="1"/>
        <i x="1345" s="1"/>
        <i x="1296" s="1"/>
        <i x="1335" s="1"/>
        <i x="1325" s="1"/>
        <i x="1319" s="1"/>
        <i x="1341" s="1"/>
        <i x="1268" s="1"/>
        <i x="1331" s="1"/>
        <i x="1271" s="1"/>
        <i x="1333" s="1"/>
        <i x="1252" s="1"/>
        <i x="1364" s="1"/>
        <i x="1230" s="1"/>
        <i x="1282" s="1"/>
        <i x="1344" s="1"/>
        <i x="1324" s="1"/>
        <i x="1353" s="1"/>
        <i x="1274" s="1"/>
        <i x="1417" s="1"/>
        <i x="1486" s="1"/>
        <i x="1444" s="1"/>
        <i x="1393" s="1"/>
        <i x="1366" s="1"/>
        <i x="1459" s="1"/>
        <i x="1464" s="1"/>
        <i x="1478" s="1"/>
        <i x="1436" s="1"/>
        <i x="1489" s="1"/>
        <i x="1485" s="1"/>
        <i x="1369" s="1"/>
        <i x="1472" s="1"/>
        <i x="1368" s="1"/>
        <i x="1410" s="1"/>
        <i x="1373" s="1"/>
        <i x="1412" s="1"/>
        <i x="1457" s="1"/>
        <i x="1424" s="1"/>
        <i x="1488" s="1"/>
        <i x="1415" s="1"/>
        <i x="1377" s="1"/>
        <i x="1443" s="1"/>
        <i x="1408" s="1"/>
        <i x="1465" s="1"/>
        <i x="1402" s="1"/>
        <i x="1451" s="1"/>
        <i x="1492" s="1"/>
        <i x="1487" s="1"/>
        <i x="1420" s="1"/>
        <i x="1367" s="1"/>
        <i x="1405" s="1"/>
        <i x="1455" s="1"/>
        <i x="1477" s="1"/>
        <i x="1422" s="1"/>
        <i x="1372" s="1"/>
        <i x="1386" s="1"/>
        <i x="1462" s="1"/>
        <i x="1381" s="1"/>
        <i x="1490" s="1"/>
        <i x="1442" s="1"/>
        <i x="1409" s="1"/>
        <i x="1396" s="1"/>
        <i x="1454" s="1"/>
        <i x="1456" s="1"/>
        <i x="1474" s="1"/>
        <i x="1439" s="1"/>
        <i x="1365" s="1"/>
        <i x="1429" s="1"/>
        <i x="1403" s="1"/>
        <i x="1493" s="1"/>
        <i x="1441" s="1"/>
        <i x="1447" s="1"/>
        <i x="1376" s="1"/>
        <i x="1371" s="1"/>
        <i x="1413" s="1"/>
        <i x="1440" s="1"/>
        <i x="1495" s="1"/>
        <i x="1453" s="1"/>
        <i x="1407" s="1"/>
        <i x="1404" s="1"/>
        <i x="1406" s="1"/>
        <i x="1394" s="1"/>
        <i x="1473" s="1"/>
        <i x="1378" s="1"/>
        <i x="1466" s="1"/>
        <i x="1374" s="1"/>
        <i x="1392" s="1"/>
        <i x="1468" s="1"/>
        <i x="1461" s="1"/>
        <i x="1418" s="1"/>
        <i x="1384" s="1"/>
        <i x="1401" s="1"/>
        <i x="1470" s="1"/>
        <i x="1448" s="1"/>
        <i x="1450" s="1"/>
        <i x="1446" s="1"/>
        <i x="1431" s="1"/>
        <i x="1414" s="1"/>
        <i x="1397" s="1"/>
        <i x="1382" s="1"/>
        <i x="1411" s="1"/>
        <i x="1385" s="1"/>
        <i x="1416" s="1"/>
        <i x="1426" s="1"/>
        <i x="1463" s="1"/>
        <i x="1375" s="1"/>
        <i x="1458" s="1"/>
        <i x="1445" s="1"/>
        <i x="1387" s="1"/>
        <i x="1370" s="1"/>
        <i x="1479" s="1"/>
        <i x="1400" s="1"/>
        <i x="1449" s="1"/>
        <i x="1421" s="1"/>
        <i x="1383" s="1"/>
        <i x="1483" s="1"/>
        <i x="1435" s="1"/>
        <i x="1390" s="1"/>
        <i x="1428" s="1"/>
        <i x="1452" s="1"/>
        <i x="1482" s="1"/>
        <i x="1398" s="1"/>
        <i x="1460" s="1"/>
        <i x="1423" s="1"/>
        <i x="1433" s="1"/>
        <i x="1427" s="1"/>
        <i x="1471" s="1"/>
        <i x="1469" s="1"/>
        <i x="1434" s="1"/>
        <i x="1430" s="1"/>
        <i x="1467" s="1"/>
        <i x="1437" s="1"/>
        <i x="1494" s="1"/>
        <i x="1379" s="1"/>
        <i x="1419" s="1"/>
        <i x="1476" s="1"/>
        <i x="1395" s="1"/>
        <i x="1432" s="1"/>
        <i x="1484" s="1"/>
        <i x="1438" s="1"/>
        <i x="1480" s="1"/>
        <i x="1491" s="1"/>
        <i x="1388" s="1"/>
        <i x="1475" s="1"/>
        <i x="1425" s="1"/>
        <i x="1481" s="1"/>
        <i x="1389" s="1"/>
        <i x="1399" s="1"/>
        <i x="1380" s="1"/>
        <i x="1391" s="1"/>
        <i x="1615" s="1"/>
        <i x="1545" s="1"/>
        <i x="1619" s="1"/>
        <i x="1564" s="1"/>
        <i x="1521" s="1"/>
        <i x="1503" s="1"/>
        <i x="1505" s="1"/>
        <i x="1576" s="1"/>
        <i x="1604" s="1"/>
        <i x="1620" s="1"/>
        <i x="1601" s="1"/>
        <i x="1592" s="1"/>
        <i x="1515" s="1"/>
        <i x="1581" s="1"/>
        <i x="1561" s="1"/>
        <i x="1600" s="1"/>
        <i x="1513" s="1"/>
        <i x="1623" s="1"/>
        <i x="1557" s="1"/>
        <i x="1589" s="1"/>
        <i x="1621" s="1"/>
        <i x="1610" s="1"/>
        <i x="1625" s="1"/>
        <i x="1527" s="1"/>
        <i x="1507" s="1"/>
        <i x="1626" s="1"/>
        <i x="1511" s="1"/>
        <i x="1552" s="1"/>
        <i x="1514" s="1"/>
        <i x="1608" s="1"/>
        <i x="1606" s="1"/>
        <i x="1547" s="1"/>
        <i x="1597" s="1"/>
        <i x="1591" s="1"/>
        <i x="1572" s="1"/>
        <i x="1571" s="1"/>
        <i x="1526" s="1"/>
        <i x="1579" s="1"/>
        <i x="1627" s="1"/>
        <i x="1504" s="1"/>
        <i x="1622" s="1"/>
        <i x="1611" s="1"/>
        <i x="1612" s="1"/>
        <i x="1588" s="1"/>
        <i x="1609" s="1"/>
        <i x="1584" s="1"/>
        <i x="1614" s="1"/>
        <i x="1499" s="1"/>
        <i x="1542" s="1"/>
        <i x="1594" s="1"/>
        <i x="1585" s="1"/>
        <i x="1524" s="1"/>
        <i x="1617" s="1"/>
        <i x="1595" s="1"/>
        <i x="1520" s="1"/>
        <i x="1501" s="1"/>
        <i x="1554" s="1"/>
        <i x="1602" s="1"/>
        <i x="1562" s="1"/>
        <i x="1575" s="1"/>
        <i x="1573" s="1"/>
        <i x="1523" s="1"/>
        <i x="1540" s="1"/>
        <i x="1548" s="1"/>
        <i x="1567" s="1"/>
        <i x="1544" s="1"/>
        <i x="1536" s="1"/>
        <i x="1593" s="1"/>
        <i x="1555" s="1"/>
        <i x="1518" s="1"/>
        <i x="1580" s="1"/>
        <i x="1574" s="1"/>
        <i x="1531" s="1"/>
        <i x="1502" s="1"/>
        <i x="1538" s="1"/>
        <i x="1569" s="1"/>
        <i x="1530" s="1"/>
        <i x="1516" s="1"/>
        <i x="1510" s="1"/>
        <i x="1534" s="1"/>
        <i x="1551" s="1"/>
        <i x="1541" s="1"/>
        <i x="1509" s="1"/>
        <i x="1624" s="1"/>
        <i x="1565" s="1"/>
        <i x="1508" s="1"/>
        <i x="1559" s="1"/>
        <i x="1613" s="1"/>
        <i x="1599" s="1"/>
        <i x="1506" s="1"/>
        <i x="1546" s="1"/>
        <i x="1558" s="1"/>
        <i x="1582" s="1"/>
        <i x="1529" s="1"/>
        <i x="1566" s="1"/>
        <i x="1500" s="1"/>
        <i x="1596" s="1"/>
        <i x="1553" s="1"/>
        <i x="1616" s="1"/>
        <i x="1497" s="1"/>
        <i x="1528" s="1"/>
        <i x="1560" s="1"/>
        <i x="1577" s="1"/>
        <i x="1598" s="1"/>
        <i x="1570" s="1"/>
        <i x="1556" s="1"/>
        <i x="1543" s="1"/>
        <i x="1535" s="1"/>
        <i x="1519" s="1"/>
        <i x="1517" s="1"/>
        <i x="1512" s="1"/>
        <i x="1522" s="1"/>
        <i x="1496" s="1"/>
        <i x="1603" s="1"/>
        <i x="1525" s="1"/>
        <i x="1578" s="1"/>
        <i x="1550" s="1"/>
        <i x="1498" s="1"/>
        <i x="1537" s="1"/>
        <i x="1590" s="1"/>
        <i x="1549" s="1"/>
        <i x="1583" s="1"/>
        <i x="1605" s="1"/>
        <i x="1533" s="1"/>
        <i x="1539" s="1"/>
        <i x="1607" s="1"/>
        <i x="1568" s="1"/>
        <i x="1532" s="1"/>
        <i x="1587" s="1"/>
        <i x="1618" s="1"/>
        <i x="1563" s="1"/>
        <i x="1586" s="1"/>
        <i x="1637" s="1"/>
        <i x="1716" s="1"/>
        <i x="1687" s="1"/>
        <i x="1691" s="1"/>
        <i x="1667" s="1"/>
        <i x="1689" s="1"/>
        <i x="1698" s="1"/>
        <i x="1670" s="1"/>
        <i x="1630" s="1"/>
        <i x="1697" s="1"/>
        <i x="1688" s="1"/>
        <i x="1701" s="1"/>
        <i x="1656" s="1"/>
        <i x="1675" s="1"/>
        <i x="1648" s="1"/>
        <i x="1712" s="1"/>
        <i x="1741" s="1"/>
        <i x="1671" s="1"/>
        <i x="1654" s="1"/>
        <i x="1634" s="1"/>
        <i x="1644" s="1"/>
        <i x="1732" s="1"/>
        <i x="1753" s="1"/>
        <i x="1694" s="1"/>
        <i x="1738" s="1"/>
        <i x="1660" s="1"/>
        <i x="1751" s="1"/>
        <i x="1649" s="1"/>
        <i x="1695" s="1"/>
        <i x="1727" s="1"/>
        <i x="1628" s="1"/>
        <i x="1700" s="1"/>
        <i x="1702" s="1"/>
        <i x="1692" s="1"/>
        <i x="1677" s="1"/>
        <i x="1638" s="1"/>
        <i x="1658" s="1"/>
        <i x="1737" s="1"/>
        <i x="1663" s="1"/>
        <i x="1734" s="1"/>
        <i x="1711" s="1"/>
        <i x="1719" s="1"/>
        <i x="1720" s="1"/>
        <i x="1722" s="1"/>
        <i x="1725" s="1"/>
        <i x="1740" s="1"/>
        <i x="1729" s="1"/>
        <i x="1653" s="1"/>
        <i x="1743" s="1"/>
        <i x="1636" s="1"/>
        <i x="1703" s="1"/>
        <i x="1715" s="1"/>
        <i x="1647" s="1"/>
        <i x="1650" s="1"/>
        <i x="1635" s="1"/>
        <i x="1708" s="1"/>
        <i x="1678" s="1"/>
        <i x="1655" s="1"/>
        <i x="1643" s="1"/>
        <i x="1680" s="1"/>
        <i x="1710" s="1"/>
        <i x="1672" s="1"/>
        <i x="1651" s="1"/>
        <i x="1640" s="1"/>
        <i x="1690" s="1"/>
        <i x="1744" s="1"/>
        <i x="1742" s="1"/>
        <i x="1699" s="1"/>
        <i x="1718" s="1"/>
        <i x="1664" s="1"/>
        <i x="1730" s="1"/>
        <i x="1733" s="1"/>
        <i x="1726" s="1"/>
        <i x="1661" s="1"/>
        <i x="1682" s="1"/>
        <i x="1728" s="1"/>
        <i x="1696" s="1"/>
        <i x="1748" s="1"/>
        <i x="1641" s="1"/>
        <i x="1705" s="1"/>
        <i x="1669" s="1"/>
        <i x="1674" s="1"/>
        <i x="1657" s="1"/>
        <i x="1633" s="1"/>
        <i x="1721" s="1"/>
        <i x="1679" s="1"/>
        <i x="1709" s="1"/>
        <i x="1681" s="1"/>
        <i x="1747" s="1"/>
        <i x="1723" s="1"/>
        <i x="1686" s="1"/>
        <i x="1631" s="1"/>
        <i x="1746" s="1"/>
        <i x="1645" s="1"/>
        <i x="1652" s="1"/>
        <i x="1745" s="1"/>
        <i x="1683" s="1"/>
        <i x="1639" s="1"/>
        <i x="1665" s="1"/>
        <i x="1632" s="1"/>
        <i x="1662" s="1"/>
        <i x="1668" s="1"/>
        <i x="1724" s="1"/>
        <i x="1731" s="1"/>
        <i x="1736" s="1"/>
        <i x="1693" s="1"/>
        <i x="1749" s="1"/>
        <i x="1629" s="1"/>
        <i x="1739" s="1"/>
        <i x="1646" s="1"/>
        <i x="1752" s="1"/>
        <i x="1735" s="1"/>
        <i x="1706" s="1"/>
        <i x="1754" s="1"/>
        <i x="1704" s="1"/>
        <i x="1717" s="1"/>
        <i x="1685" s="1"/>
        <i x="1713" s="1"/>
        <i x="1707" s="1"/>
        <i x="1666" s="1"/>
        <i x="1673" s="1"/>
        <i x="1684" s="1"/>
        <i x="1714" s="1"/>
        <i x="1750" s="1"/>
        <i x="1676" s="1"/>
        <i x="1642" s="1"/>
        <i x="1659" s="1"/>
        <i x="1779" s="1"/>
        <i x="1761" s="1"/>
        <i x="1866" s="1"/>
        <i x="1806" s="1"/>
        <i x="1853" s="1"/>
        <i x="1780" s="1"/>
        <i x="1868" s="1"/>
        <i x="1882" s="1"/>
        <i x="1773" s="1"/>
        <i x="1845" s="1"/>
        <i x="1759" s="1"/>
        <i x="1823" s="1"/>
        <i x="1775" s="1"/>
        <i x="1757" s="1"/>
        <i x="1870" s="1"/>
        <i x="1839" s="1"/>
        <i x="1826" s="1"/>
        <i x="1811" s="1"/>
        <i x="1767" s="1"/>
        <i x="1813" s="1"/>
        <i x="1880" s="1"/>
        <i x="1760" s="1"/>
        <i x="1763" s="1"/>
        <i x="1787" s="1"/>
        <i x="1810" s="1"/>
        <i x="1789" s="1"/>
        <i x="1819" s="1"/>
        <i x="1795" s="1"/>
        <i x="1827" s="1"/>
        <i x="1881" s="1"/>
        <i x="1800" s="1"/>
        <i x="1803" s="1"/>
        <i x="1838" s="1"/>
        <i x="1843" s="1"/>
        <i x="1850" s="1"/>
        <i x="1762" s="1"/>
        <i x="1816" s="1"/>
        <i x="1804" s="1"/>
        <i x="1791" s="1"/>
        <i x="1797" s="1"/>
        <i x="1873" s="1"/>
        <i x="1835" s="1"/>
        <i x="1828" s="1"/>
        <i x="1862" s="1"/>
        <i x="1764" s="1"/>
        <i x="1874" s="1"/>
        <i x="1758" s="1"/>
        <i x="1766" s="1"/>
        <i x="1784" s="1"/>
        <i x="1871" s="1"/>
        <i x="1815" s="1"/>
        <i x="1818" s="1"/>
        <i x="1859" s="1"/>
        <i x="1805" s="1"/>
        <i x="1801" s="1"/>
        <i x="1771" s="1"/>
        <i x="1846" s="1"/>
        <i x="1778" s="1"/>
        <i x="1837" s="1"/>
        <i x="1875" s="1"/>
        <i x="1867" s="1"/>
        <i x="1769" s="1"/>
        <i x="1878" s="1"/>
        <i x="1863" s="1"/>
        <i x="1876" s="1"/>
        <i x="1783" s="1"/>
        <i x="1831" s="1"/>
        <i x="1772" s="1"/>
        <i x="1792" s="1"/>
        <i x="1865" s="1"/>
        <i x="1832" s="1"/>
        <i x="1848" s="1"/>
        <i x="1782" s="1"/>
        <i x="1869" s="1"/>
        <i x="1825" s="1"/>
        <i x="1765" s="1"/>
        <i x="1812" s="1"/>
        <i x="1768" s="1"/>
        <i x="1821" s="1"/>
        <i x="1883" s="1"/>
        <i x="1817" s="1"/>
        <i x="1842" s="1"/>
        <i x="1820" s="1"/>
        <i x="1864" s="1"/>
        <i x="1807" s="1"/>
        <i x="1776" s="1"/>
        <i x="1888" s="1"/>
        <i x="1885" s="1"/>
        <i x="1833" s="1"/>
        <i x="1781" s="1"/>
        <i x="1884" s="1"/>
        <i x="1790" s="1"/>
        <i x="1785" s="1"/>
        <i x="1847" s="1"/>
        <i x="1836" s="1"/>
        <i x="1824" s="1"/>
        <i x="1872" s="1"/>
        <i x="1808" s="1"/>
        <i x="1858" s="1"/>
        <i x="1794" s="1"/>
        <i x="1814" s="1"/>
        <i x="1777" s="1"/>
        <i x="1834" s="1"/>
        <i x="1829" s="1"/>
        <i x="1798" s="1"/>
        <i x="1851" s="1"/>
        <i x="1840" s="1"/>
        <i x="1830" s="1"/>
        <i x="1809" s="1"/>
        <i x="1793" s="1"/>
        <i x="1861" s="1"/>
        <i x="1854" s="1"/>
        <i x="1841" s="1"/>
        <i x="1857" s="1"/>
        <i x="1886" s="1"/>
        <i x="1755" s="1"/>
        <i x="1788" s="1"/>
        <i x="1860" s="1"/>
        <i x="1856" s="1"/>
        <i x="1770" s="1"/>
        <i x="1796" s="1"/>
        <i x="1802" s="1"/>
        <i x="1822" s="1"/>
        <i x="1855" s="1"/>
        <i x="1852" s="1"/>
        <i x="1879" s="1"/>
        <i x="1756" s="1"/>
        <i x="1774" s="1"/>
        <i x="1799" s="1"/>
        <i x="1786" s="1"/>
        <i x="1844" s="1"/>
        <i x="1877" s="1"/>
        <i x="1887" s="1"/>
        <i x="1849" s="1"/>
        <i x="1959" s="1"/>
        <i x="1962" s="1"/>
        <i x="1896" s="1"/>
        <i x="1903" s="1"/>
        <i x="1998" s="1"/>
        <i x="1927" s="1"/>
        <i x="1919" s="1"/>
        <i x="1938" s="1"/>
        <i x="1936" s="1"/>
        <i x="1988" s="1"/>
        <i x="1990" s="1"/>
        <i x="1905" s="1"/>
        <i x="1977" s="1"/>
        <i x="1902" s="1"/>
        <i x="1923" s="1"/>
        <i x="2002" s="1"/>
        <i x="1958" s="1"/>
        <i x="1900" s="1"/>
        <i x="1954" s="1"/>
        <i x="1908" s="1"/>
        <i x="1924" s="1"/>
        <i x="1952" s="1"/>
        <i x="1997" s="1"/>
        <i x="1945" s="1"/>
        <i x="1978" s="1"/>
        <i x="1898" s="1"/>
        <i x="1976" s="1"/>
        <i x="1989" s="1"/>
        <i x="1929" s="1"/>
        <i x="1928" s="1"/>
        <i x="1996" s="1"/>
        <i x="2006" s="1"/>
        <i x="1899" s="1"/>
        <i x="1917" s="1"/>
        <i x="1932" s="1"/>
        <i x="2003" s="1"/>
        <i x="1971" s="1"/>
        <i x="2001" s="1"/>
        <i x="1991" s="1"/>
        <i x="1918" s="1"/>
        <i x="1911" s="1"/>
        <i x="1972" s="1"/>
        <i x="1892" s="1"/>
        <i x="1926" s="1"/>
        <i x="1910" s="1"/>
        <i x="1939" s="1"/>
        <i x="1961" s="1"/>
        <i x="1960" s="1"/>
        <i x="2004" s="1"/>
        <i x="1955" s="1"/>
        <i x="1980" s="1"/>
        <i x="1907" s="1"/>
        <i x="1930" s="1"/>
        <i x="1981" s="1"/>
        <i x="1969" s="1"/>
        <i x="1890" s="1"/>
        <i x="1913" s="1"/>
        <i x="1909" s="1"/>
        <i x="1979" s="1"/>
        <i x="1974" s="1"/>
        <i x="1940" s="1"/>
        <i x="1942" s="1"/>
        <i x="1937" s="1"/>
        <i x="1916" s="1"/>
        <i x="1934" s="1"/>
        <i x="1944" s="1"/>
        <i x="1933" s="1"/>
        <i x="1987" s="1"/>
        <i x="1935" s="1"/>
        <i x="1965" s="1"/>
        <i x="1915" s="1"/>
        <i x="1912" s="1"/>
        <i x="1983" s="1"/>
        <i x="1922" s="1"/>
        <i x="1895" s="1"/>
        <i x="1951" s="1"/>
        <i x="1949" s="1"/>
        <i x="1982" s="1"/>
        <i x="1957" s="1"/>
        <i x="2000" s="1"/>
        <i x="1973" s="1"/>
        <i x="1967" s="1"/>
        <i x="1999" s="1"/>
        <i x="1897" s="1"/>
        <i x="1925" s="1"/>
        <i x="1994" s="1"/>
        <i x="1968" s="1"/>
        <i x="1947" s="1"/>
        <i x="1946" s="1"/>
        <i x="1920" s="1"/>
        <i x="1943" s="1"/>
        <i x="1894" s="1"/>
        <i x="1963" s="1"/>
        <i x="1970" s="1"/>
        <i x="1948" s="1"/>
        <i x="1985" s="1"/>
        <i x="1986" s="1"/>
        <i x="1921" s="1"/>
        <i x="1993" s="1"/>
        <i x="1984" s="1"/>
        <i x="1966" s="1"/>
        <i x="1953" s="1"/>
        <i x="1995" s="1"/>
        <i x="1904" s="1"/>
        <i x="1889" s="1"/>
        <i x="1893" s="1"/>
        <i x="1931" s="1"/>
        <i x="1950" s="1"/>
        <i x="1956" s="1"/>
        <i x="1906" s="1"/>
        <i x="1975" s="1"/>
        <i x="1964" s="1"/>
        <i x="1914" s="1"/>
        <i x="1901" s="1"/>
        <i x="1891" s="1"/>
        <i x="2005" s="1"/>
        <i x="1992" s="1"/>
        <i x="1941" s="1"/>
        <i x="2044" s="1"/>
        <i x="2085" s="1"/>
        <i x="2088" s="1"/>
        <i x="2026" s="1"/>
        <i x="2065" s="1"/>
        <i x="2079" s="1"/>
        <i x="2045" s="1"/>
        <i x="2093" s="1"/>
        <i x="2030" s="1"/>
        <i x="2103" s="1"/>
        <i x="2013" s="1"/>
        <i x="2076" s="1"/>
        <i x="2009" s="1"/>
        <i x="2052" s="1"/>
        <i x="2037" s="1"/>
        <i x="2095" s="1"/>
        <i x="2115" s="1"/>
        <i x="2014" s="1"/>
        <i x="2012" s="1"/>
        <i x="2056" s="1"/>
        <i x="2112" s="1"/>
        <i x="2034" s="1"/>
        <i x="2105" s="1"/>
        <i x="2010" s="1"/>
        <i x="2038" s="1"/>
        <i x="2080" s="1"/>
        <i x="2111" s="1"/>
        <i x="2039" s="1"/>
        <i x="2059" s="1"/>
        <i x="2106" s="1"/>
        <i x="2057" s="1"/>
        <i x="2078" s="1"/>
        <i x="2018" s="1"/>
        <i x="2049" s="1"/>
        <i x="2069" s="1"/>
        <i x="2099" s="1"/>
        <i x="2016" s="1"/>
        <i x="2104" s="1"/>
        <i x="2109" s="1"/>
        <i x="2086" s="1"/>
        <i x="2046" s="1"/>
        <i x="2007" s="1"/>
        <i x="2032" s="1"/>
        <i x="2077" s="1"/>
        <i x="2114" s="1"/>
        <i x="2031" s="1"/>
        <i x="2102" s="1"/>
        <i x="2098" s="1"/>
        <i x="2074" s="1"/>
        <i x="2019" s="1"/>
        <i x="2082" s="1"/>
        <i x="2100" s="1"/>
        <i x="2101" s="1"/>
        <i x="2096" s="1"/>
        <i x="2040" s="1"/>
        <i x="2028" s="1"/>
        <i x="2022" s="1"/>
        <i x="2015" s="1"/>
        <i x="2097" s="1"/>
        <i x="2036" s="1"/>
        <i x="2053" s="1"/>
        <i x="2107" s="1"/>
        <i x="2061" s="1"/>
        <i x="2020" s="1"/>
        <i x="2011" s="1"/>
        <i x="2021" s="1"/>
        <i x="2113" s="1"/>
        <i x="2063" s="1"/>
        <i x="2087" s="1"/>
        <i x="2062" s="1"/>
        <i x="2043" s="1"/>
        <i x="2042" s="1"/>
        <i x="2035" s="1"/>
        <i x="2060" s="1"/>
        <i x="2092" s="1"/>
        <i x="2048" s="1"/>
        <i x="2029" s="1"/>
        <i x="2024" s="1"/>
        <i x="2055" s="1"/>
        <i x="2017" s="1"/>
        <i x="2073" s="1"/>
        <i x="2033" s="1"/>
        <i x="2041" s="1"/>
        <i x="2008" s="1"/>
        <i x="2025" s="1"/>
        <i x="2084" s="1"/>
        <i x="2066" s="1"/>
        <i x="2072" s="1"/>
        <i x="2054" s="1"/>
        <i x="2070" s="1"/>
        <i x="2067" s="1"/>
        <i x="2091" s="1"/>
        <i x="2064" s="1"/>
        <i x="2050" s="1"/>
        <i x="2071" s="1"/>
        <i x="2110" s="1"/>
        <i x="2058" s="1"/>
        <i x="2081" s="1"/>
        <i x="2075" s="1"/>
        <i x="2047" s="1"/>
        <i x="2083" s="1"/>
        <i x="2027" s="1"/>
        <i x="2051" s="1"/>
        <i x="2094" s="1"/>
        <i x="2068" s="1"/>
        <i x="2108" s="1"/>
        <i x="2023" s="1"/>
        <i x="2090" s="1"/>
        <i x="208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D7FA2C2F-BCDE-43B4-9E28-EE52746F3601}" sourceName="Rating">
  <pivotTables>
    <pivotTable tabId="13" name="PivotTable2"/>
    <pivotTable tabId="22" name="PivotTable1"/>
    <pivotTable tabId="12" name="PivotTable3"/>
  </pivotTables>
  <data>
    <tabular pivotCacheId="752534187">
      <items count="8">
        <i x="0" s="1"/>
        <i x="7" s="1"/>
        <i x="6" s="1"/>
        <i x="4" s="1"/>
        <i x="1" s="1"/>
        <i x="2"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E4F6E871-8451-4A1D-B2B0-F106EB32D043}" cache="Slicer_Genre" caption="Gen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2" xr10:uid="{9E93E260-CC16-48D1-AF19-6F948827CB4A}" cache="Slicer_Genre" caption="Genr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3" xr10:uid="{AE5188E1-4E81-464B-83B4-3648CBE1EC43}" cache="Slicer_Genre" caption="Genre All" startItem="6" style="SlicerStyleDark4" rowHeight="234950"/>
  <slicer name="Release Date" xr10:uid="{39FE0B68-35BB-4F8A-8F5C-3FC1331413BB}" cache="Slicer_Release_Date" caption="Release Date" style="SlicerStyleDark4" rowHeight="612000"/>
  <slicer name="Rating" xr10:uid="{7F2578A7-7500-4D74-A301-269D45883D55}" cache="Slicer_Rating" caption="Rating" style="SlicerStyleDark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1075C3-0801-4F43-A359-BFB6A74FE4D7}" name="Table1" displayName="Table1" ref="A9:T2698" totalsRowShown="0">
  <autoFilter ref="A9:T2698" xr:uid="{691075C3-0801-4F43-A359-BFB6A74FE4D7}"/>
  <tableColumns count="20">
    <tableColumn id="1" xr3:uid="{878D6B31-4FA9-424D-8AF2-21936079D549}" name="Title"/>
    <tableColumn id="2" xr3:uid="{0AC81C42-52FE-4141-A6A4-30C0005C6C1F}" name="Number Of Titles"/>
    <tableColumn id="3" xr3:uid="{374FEAF1-1129-42A2-8380-42D5B8540438}" name="Release Date" dataDxfId="5"/>
    <tableColumn id="4" xr3:uid="{D2789D2A-6874-4D8F-B313-1A5219610EB9}" name="Color/B&amp;W"/>
    <tableColumn id="5" xr3:uid="{149CCB38-CC08-45AD-9A3C-D4627CD694BA}" name="Genre"/>
    <tableColumn id="6" xr3:uid="{F9B1EB8C-54C9-466F-B5FB-0C4AFD2DE5A7}" name="Language"/>
    <tableColumn id="7" xr3:uid="{DD5D0DEA-4E4D-46A7-9670-F36D7FCE8D4A}" name="Country"/>
    <tableColumn id="8" xr3:uid="{43B16EE3-FC81-47C4-B7F4-E50A1AA64B5B}" name="Rating"/>
    <tableColumn id="9" xr3:uid="{F8E0491D-35ED-4003-A5CF-DE2C523E9DA7}" name="Lead Actor"/>
    <tableColumn id="10" xr3:uid="{FC435FA2-6192-405C-A86F-23680ED115B2}" name="Director Name"/>
    <tableColumn id="11" xr3:uid="{0B53D51F-ED9D-4BFB-AF1A-B0BCE1415307}" name="Lead Actor FB Likes"/>
    <tableColumn id="12" xr3:uid="{04DE0679-89B9-4D24-A34C-66AE6FE821D9}" name="Cast FB Likes"/>
    <tableColumn id="13" xr3:uid="{EA2BD197-5CAA-45E1-A73A-DFCE792D0194}" name="Director FB Likes"/>
    <tableColumn id="14" xr3:uid="{FC7C3122-3718-43FB-9C73-59B846A079C6}" name="Movie FB Likes"/>
    <tableColumn id="15" xr3:uid="{8C7492E0-FB0C-41A7-B230-4318EDCA8A1E}" name="IMDb Score (1-10)"/>
    <tableColumn id="16" xr3:uid="{AAD8AE53-6E33-43A0-AFE1-E4419FBD4EFC}" name="Total Reviews"/>
    <tableColumn id="17" xr3:uid="{189D8261-672D-4082-AFEC-019073CFD7C5}" name="Duration (min)"/>
    <tableColumn id="18" xr3:uid="{DDA84307-00ED-4435-B7D1-140F68C4F444}" name="Gross Revenue"/>
    <tableColumn id="19" xr3:uid="{B49AA36A-F2DC-4ED0-ADE2-51F224187C74}" name="Budget"/>
    <tableColumn id="20" xr3:uid="{91F18A2E-24BF-4953-946C-2E354166A494}" name="Profit" dataDxfId="4">
      <calculatedColumnFormula>Table1[[#This Row],[Gross Revenue]]-Table1[[#This Row],[Budget]]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8130D4-BB14-482E-B453-8FE06945CB1B}" name="Table2" displayName="Table2" ref="D4:E9" totalsRowShown="0">
  <autoFilter ref="D4:E9" xr:uid="{478130D4-BB14-482E-B453-8FE06945CB1B}"/>
  <tableColumns count="2">
    <tableColumn id="1" xr3:uid="{FDD9DAA5-88CA-49BB-A656-6661E3BA7A2C}" name="Country" dataDxfId="1"/>
    <tableColumn id="2" xr3:uid="{271FE17E-D25D-47BA-983B-241F4B8C9F3B}" name="Su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effectLst>
          <a:outerShdw blurRad="50800" dist="38100" dir="13500000" algn="br" rotWithShape="0">
            <a:prstClr val="black">
              <a:alpha val="40000"/>
            </a:prstClr>
          </a:outerShdw>
        </a:effectLst>
      </a:spPr>
      <a:bodyPr vertOverflow="clip" horzOverflow="clip" rtlCol="0" anchor="t"/>
      <a:lstStyle>
        <a:defPPr algn="l">
          <a:defRPr sz="1100"/>
        </a:defPPr>
      </a:lstStyle>
      <a:style>
        <a:lnRef idx="1">
          <a:schemeClr val="accent1"/>
        </a:lnRef>
        <a:fillRef idx="2">
          <a:schemeClr val="accent1"/>
        </a:fillRef>
        <a:effectRef idx="1">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2:T2698"/>
  <sheetViews>
    <sheetView topLeftCell="C300" zoomScale="85" zoomScaleNormal="100" workbookViewId="0">
      <selection activeCell="G307" sqref="G307"/>
    </sheetView>
  </sheetViews>
  <sheetFormatPr defaultColWidth="8.88671875" defaultRowHeight="14.4" x14ac:dyDescent="0.3"/>
  <cols>
    <col min="1" max="1" width="14.44140625" style="3" customWidth="1"/>
    <col min="2" max="2" width="17" style="3" customWidth="1"/>
    <col min="3" max="3" width="14.5546875" style="2" customWidth="1"/>
    <col min="4" max="4" width="12.5546875" style="3" customWidth="1"/>
    <col min="5" max="5" width="14.21875" style="3" customWidth="1"/>
    <col min="6" max="6" width="14.33203125" style="3" customWidth="1"/>
    <col min="7" max="7" width="13.88671875" style="3" customWidth="1"/>
    <col min="8" max="8" width="8.21875" style="3" customWidth="1"/>
    <col min="9" max="9" width="14.33203125" style="3" customWidth="1"/>
    <col min="10" max="10" width="21.109375" style="3" customWidth="1"/>
    <col min="11" max="11" width="18.88671875" style="4" customWidth="1"/>
    <col min="12" max="12" width="14.33203125" style="4" customWidth="1"/>
    <col min="13" max="13" width="17.109375" style="4" customWidth="1"/>
    <col min="14" max="14" width="15.88671875" style="4" customWidth="1"/>
    <col min="15" max="15" width="18.44140625" style="4" customWidth="1"/>
    <col min="16" max="16" width="15.109375" style="4" customWidth="1"/>
    <col min="17" max="17" width="16.109375" style="4" customWidth="1"/>
    <col min="18" max="18" width="15.88671875" style="5" customWidth="1"/>
    <col min="19" max="19" width="12.77734375" style="5" customWidth="1"/>
    <col min="20" max="20" width="9.6640625" bestFit="1" customWidth="1"/>
  </cols>
  <sheetData>
    <row r="2" spans="1:20" x14ac:dyDescent="0.3">
      <c r="B2" s="14" t="s">
        <v>5366</v>
      </c>
      <c r="C2" s="15"/>
      <c r="D2" s="15"/>
      <c r="E2" s="15"/>
      <c r="F2" s="15"/>
      <c r="G2" s="15"/>
      <c r="H2" s="15"/>
      <c r="I2" s="15"/>
      <c r="J2" s="15"/>
      <c r="K2" s="15"/>
      <c r="L2" s="15"/>
    </row>
    <row r="3" spans="1:20" x14ac:dyDescent="0.3">
      <c r="B3" s="15"/>
      <c r="C3" s="15"/>
      <c r="D3" s="15"/>
      <c r="E3" s="15"/>
      <c r="F3" s="15"/>
      <c r="G3" s="15"/>
      <c r="H3" s="15"/>
      <c r="I3" s="15"/>
      <c r="J3" s="15"/>
      <c r="K3" s="15"/>
      <c r="L3" s="15"/>
    </row>
    <row r="4" spans="1:20" x14ac:dyDescent="0.3">
      <c r="B4" s="15"/>
      <c r="C4" s="15"/>
      <c r="D4" s="15"/>
      <c r="E4" s="15"/>
      <c r="F4" s="15"/>
      <c r="G4" s="15"/>
      <c r="H4" s="15"/>
      <c r="I4" s="15"/>
      <c r="J4" s="15"/>
      <c r="K4" s="15"/>
      <c r="L4" s="15"/>
    </row>
    <row r="9" spans="1:20" s="1" customFormat="1" x14ac:dyDescent="0.3">
      <c r="A9" t="s">
        <v>0</v>
      </c>
      <c r="B9" t="s">
        <v>5365</v>
      </c>
      <c r="C9" t="s">
        <v>5363</v>
      </c>
      <c r="D9" t="s">
        <v>1</v>
      </c>
      <c r="E9" t="s">
        <v>2</v>
      </c>
      <c r="F9" t="s">
        <v>3</v>
      </c>
      <c r="G9" t="s">
        <v>4</v>
      </c>
      <c r="H9" t="s">
        <v>5</v>
      </c>
      <c r="I9" t="s">
        <v>6</v>
      </c>
      <c r="J9" t="s">
        <v>7</v>
      </c>
      <c r="K9" t="s">
        <v>8</v>
      </c>
      <c r="L9" t="s">
        <v>9</v>
      </c>
      <c r="M9" t="s">
        <v>10</v>
      </c>
      <c r="N9" t="s">
        <v>11</v>
      </c>
      <c r="O9" t="s">
        <v>12</v>
      </c>
      <c r="P9" t="s">
        <v>13</v>
      </c>
      <c r="Q9" t="s">
        <v>14</v>
      </c>
      <c r="R9" t="s">
        <v>15</v>
      </c>
      <c r="S9" t="s">
        <v>16</v>
      </c>
      <c r="T9" s="1" t="s">
        <v>5372</v>
      </c>
    </row>
    <row r="10" spans="1:20" x14ac:dyDescent="0.3">
      <c r="A10" t="s">
        <v>611</v>
      </c>
      <c r="B10">
        <v>1</v>
      </c>
      <c r="C10" s="10">
        <v>36715</v>
      </c>
      <c r="D10" t="s">
        <v>28</v>
      </c>
      <c r="E10" t="s">
        <v>30</v>
      </c>
      <c r="F10" t="s">
        <v>19</v>
      </c>
      <c r="G10" t="s">
        <v>20</v>
      </c>
      <c r="H10" t="s">
        <v>27</v>
      </c>
      <c r="I10" t="s">
        <v>612</v>
      </c>
      <c r="J10" t="s">
        <v>613</v>
      </c>
      <c r="K10">
        <v>2000</v>
      </c>
      <c r="L10">
        <v>4182</v>
      </c>
      <c r="M10">
        <v>36</v>
      </c>
      <c r="N10">
        <v>372</v>
      </c>
      <c r="O10">
        <v>4.8</v>
      </c>
      <c r="P10">
        <v>84</v>
      </c>
      <c r="Q10">
        <v>100</v>
      </c>
      <c r="R10">
        <v>66941559</v>
      </c>
      <c r="S10">
        <v>85000000</v>
      </c>
      <c r="T10">
        <f>Table1[[#This Row],[Gross Revenue]]-Table1[[#This Row],[Budget]]</f>
        <v>-18058441</v>
      </c>
    </row>
    <row r="11" spans="1:20" x14ac:dyDescent="0.3">
      <c r="A11" t="s">
        <v>614</v>
      </c>
      <c r="B11">
        <v>1</v>
      </c>
      <c r="C11" s="10">
        <v>36730</v>
      </c>
      <c r="D11" t="s">
        <v>28</v>
      </c>
      <c r="E11" t="s">
        <v>25</v>
      </c>
      <c r="F11" t="s">
        <v>19</v>
      </c>
      <c r="G11" t="s">
        <v>20</v>
      </c>
      <c r="H11" t="s">
        <v>43</v>
      </c>
      <c r="I11" t="s">
        <v>339</v>
      </c>
      <c r="J11" t="s">
        <v>484</v>
      </c>
      <c r="K11">
        <v>12000</v>
      </c>
      <c r="L11">
        <v>23864</v>
      </c>
      <c r="M11">
        <v>84</v>
      </c>
      <c r="N11">
        <v>0</v>
      </c>
      <c r="O11">
        <v>6</v>
      </c>
      <c r="P11">
        <v>116</v>
      </c>
      <c r="Q11">
        <v>103</v>
      </c>
      <c r="R11">
        <v>37035515</v>
      </c>
      <c r="S11">
        <v>43000000</v>
      </c>
      <c r="T11">
        <f>Table1[[#This Row],[Gross Revenue]]-Table1[[#This Row],[Budget]]</f>
        <v>-5964485</v>
      </c>
    </row>
    <row r="12" spans="1:20" x14ac:dyDescent="0.3">
      <c r="A12" t="s">
        <v>615</v>
      </c>
      <c r="B12">
        <v>1</v>
      </c>
      <c r="C12" s="10">
        <v>36835</v>
      </c>
      <c r="D12" t="s">
        <v>28</v>
      </c>
      <c r="E12" t="s">
        <v>25</v>
      </c>
      <c r="F12" t="s">
        <v>19</v>
      </c>
      <c r="G12" t="s">
        <v>20</v>
      </c>
      <c r="H12" t="s">
        <v>38</v>
      </c>
      <c r="I12" t="s">
        <v>616</v>
      </c>
      <c r="J12" t="s">
        <v>617</v>
      </c>
      <c r="K12">
        <v>939</v>
      </c>
      <c r="L12">
        <v>3354</v>
      </c>
      <c r="M12">
        <v>69</v>
      </c>
      <c r="N12">
        <v>118</v>
      </c>
      <c r="O12">
        <v>4</v>
      </c>
      <c r="P12">
        <v>22</v>
      </c>
      <c r="Q12">
        <v>82</v>
      </c>
      <c r="R12">
        <v>9821335</v>
      </c>
      <c r="S12">
        <v>6000000</v>
      </c>
      <c r="T12">
        <f>Table1[[#This Row],[Gross Revenue]]-Table1[[#This Row],[Budget]]</f>
        <v>3821335</v>
      </c>
    </row>
    <row r="13" spans="1:20" x14ac:dyDescent="0.3">
      <c r="A13" t="s">
        <v>618</v>
      </c>
      <c r="B13">
        <v>1</v>
      </c>
      <c r="C13" s="10">
        <v>36567</v>
      </c>
      <c r="D13" t="s">
        <v>28</v>
      </c>
      <c r="E13" t="s">
        <v>22</v>
      </c>
      <c r="F13" t="s">
        <v>19</v>
      </c>
      <c r="G13" t="s">
        <v>35</v>
      </c>
      <c r="H13"/>
      <c r="I13" t="s">
        <v>104</v>
      </c>
      <c r="J13" t="s">
        <v>619</v>
      </c>
      <c r="K13">
        <v>844</v>
      </c>
      <c r="L13">
        <v>846</v>
      </c>
      <c r="M13">
        <v>19</v>
      </c>
      <c r="N13">
        <v>260</v>
      </c>
      <c r="O13">
        <v>7.3</v>
      </c>
      <c r="P13">
        <v>28</v>
      </c>
      <c r="Q13">
        <v>106</v>
      </c>
      <c r="R13">
        <v>64148</v>
      </c>
      <c r="S13">
        <v>6500000</v>
      </c>
      <c r="T13">
        <f>Table1[[#This Row],[Gross Revenue]]-Table1[[#This Row],[Budget]]</f>
        <v>-6435852</v>
      </c>
    </row>
    <row r="14" spans="1:20" x14ac:dyDescent="0.3">
      <c r="A14" t="s">
        <v>620</v>
      </c>
      <c r="B14">
        <v>1</v>
      </c>
      <c r="C14" s="10">
        <v>36599</v>
      </c>
      <c r="D14" t="s">
        <v>28</v>
      </c>
      <c r="E14" t="s">
        <v>22</v>
      </c>
      <c r="F14" t="s">
        <v>19</v>
      </c>
      <c r="G14" t="s">
        <v>20</v>
      </c>
      <c r="H14" t="s">
        <v>43</v>
      </c>
      <c r="I14" t="s">
        <v>424</v>
      </c>
      <c r="J14" t="s">
        <v>383</v>
      </c>
      <c r="K14">
        <v>13000</v>
      </c>
      <c r="L14">
        <v>15006</v>
      </c>
      <c r="M14">
        <v>0</v>
      </c>
      <c r="N14">
        <v>652</v>
      </c>
      <c r="O14">
        <v>5.8</v>
      </c>
      <c r="P14">
        <v>85</v>
      </c>
      <c r="Q14">
        <v>220</v>
      </c>
      <c r="R14">
        <v>15527125</v>
      </c>
      <c r="S14">
        <v>57000000</v>
      </c>
      <c r="T14">
        <f>Table1[[#This Row],[Gross Revenue]]-Table1[[#This Row],[Budget]]</f>
        <v>-41472875</v>
      </c>
    </row>
    <row r="15" spans="1:20" x14ac:dyDescent="0.3">
      <c r="A15" t="s">
        <v>621</v>
      </c>
      <c r="B15">
        <v>1</v>
      </c>
      <c r="C15" s="10">
        <v>36683</v>
      </c>
      <c r="D15" t="s">
        <v>28</v>
      </c>
      <c r="E15" t="s">
        <v>30</v>
      </c>
      <c r="F15" t="s">
        <v>19</v>
      </c>
      <c r="G15" t="s">
        <v>20</v>
      </c>
      <c r="H15" t="s">
        <v>38</v>
      </c>
      <c r="I15" t="s">
        <v>401</v>
      </c>
      <c r="J15" t="s">
        <v>368</v>
      </c>
      <c r="K15">
        <v>22000</v>
      </c>
      <c r="L15">
        <v>36897</v>
      </c>
      <c r="M15">
        <v>488</v>
      </c>
      <c r="N15">
        <v>15000</v>
      </c>
      <c r="O15">
        <v>7.9</v>
      </c>
      <c r="P15">
        <v>149</v>
      </c>
      <c r="Q15">
        <v>152</v>
      </c>
      <c r="R15">
        <v>32522352</v>
      </c>
      <c r="S15">
        <v>60000000</v>
      </c>
      <c r="T15">
        <f>Table1[[#This Row],[Gross Revenue]]-Table1[[#This Row],[Budget]]</f>
        <v>-27477648</v>
      </c>
    </row>
    <row r="16" spans="1:20" x14ac:dyDescent="0.3">
      <c r="A16" t="s">
        <v>622</v>
      </c>
      <c r="B16">
        <v>1</v>
      </c>
      <c r="C16" s="10">
        <v>36572</v>
      </c>
      <c r="D16" t="s">
        <v>28</v>
      </c>
      <c r="E16" t="s">
        <v>18</v>
      </c>
      <c r="F16" t="s">
        <v>19</v>
      </c>
      <c r="G16" t="s">
        <v>20</v>
      </c>
      <c r="H16" t="s">
        <v>38</v>
      </c>
      <c r="I16" t="s">
        <v>282</v>
      </c>
      <c r="J16" t="s">
        <v>623</v>
      </c>
      <c r="K16">
        <v>23000</v>
      </c>
      <c r="L16">
        <v>25462</v>
      </c>
      <c r="M16">
        <v>126</v>
      </c>
      <c r="N16">
        <v>18000</v>
      </c>
      <c r="O16">
        <v>7.6</v>
      </c>
      <c r="P16">
        <v>288</v>
      </c>
      <c r="Q16">
        <v>102</v>
      </c>
      <c r="R16">
        <v>15047419</v>
      </c>
      <c r="S16">
        <v>7000000</v>
      </c>
      <c r="T16">
        <f>Table1[[#This Row],[Gross Revenue]]-Table1[[#This Row],[Budget]]</f>
        <v>8047419</v>
      </c>
    </row>
    <row r="17" spans="1:20" x14ac:dyDescent="0.3">
      <c r="A17" t="s">
        <v>624</v>
      </c>
      <c r="B17">
        <v>1</v>
      </c>
      <c r="C17" s="10">
        <v>36786</v>
      </c>
      <c r="D17" t="s">
        <v>28</v>
      </c>
      <c r="E17" t="s">
        <v>22</v>
      </c>
      <c r="F17" t="s">
        <v>230</v>
      </c>
      <c r="G17" t="s">
        <v>494</v>
      </c>
      <c r="H17" t="s">
        <v>38</v>
      </c>
      <c r="I17" t="s">
        <v>625</v>
      </c>
      <c r="J17" t="s">
        <v>626</v>
      </c>
      <c r="K17">
        <v>85</v>
      </c>
      <c r="L17">
        <v>318</v>
      </c>
      <c r="M17">
        <v>0</v>
      </c>
      <c r="N17">
        <v>11000</v>
      </c>
      <c r="O17">
        <v>8.1</v>
      </c>
      <c r="P17">
        <v>157</v>
      </c>
      <c r="Q17">
        <v>115</v>
      </c>
      <c r="R17">
        <v>5383834</v>
      </c>
      <c r="S17">
        <v>2000000</v>
      </c>
      <c r="T17">
        <f>Table1[[#This Row],[Gross Revenue]]-Table1[[#This Row],[Budget]]</f>
        <v>3383834</v>
      </c>
    </row>
    <row r="18" spans="1:20" x14ac:dyDescent="0.3">
      <c r="A18" t="s">
        <v>627</v>
      </c>
      <c r="B18">
        <v>1</v>
      </c>
      <c r="C18" s="10">
        <v>36837</v>
      </c>
      <c r="D18" t="s">
        <v>28</v>
      </c>
      <c r="E18" t="s">
        <v>25</v>
      </c>
      <c r="F18" t="s">
        <v>19</v>
      </c>
      <c r="G18" t="s">
        <v>20</v>
      </c>
      <c r="H18" t="s">
        <v>38</v>
      </c>
      <c r="I18" t="s">
        <v>628</v>
      </c>
      <c r="J18" t="s">
        <v>99</v>
      </c>
      <c r="K18">
        <v>736</v>
      </c>
      <c r="L18">
        <v>1403</v>
      </c>
      <c r="M18">
        <v>272</v>
      </c>
      <c r="N18">
        <v>132</v>
      </c>
      <c r="O18">
        <v>6.3</v>
      </c>
      <c r="P18">
        <v>34</v>
      </c>
      <c r="Q18">
        <v>103</v>
      </c>
      <c r="R18">
        <v>75078</v>
      </c>
      <c r="S18">
        <v>14000000</v>
      </c>
      <c r="T18">
        <f>Table1[[#This Row],[Gross Revenue]]-Table1[[#This Row],[Budget]]</f>
        <v>-13924922</v>
      </c>
    </row>
    <row r="19" spans="1:20" x14ac:dyDescent="0.3">
      <c r="A19" t="s">
        <v>629</v>
      </c>
      <c r="B19">
        <v>1</v>
      </c>
      <c r="C19" s="10">
        <v>36709</v>
      </c>
      <c r="D19" t="s">
        <v>28</v>
      </c>
      <c r="E19" t="s">
        <v>37</v>
      </c>
      <c r="F19" t="s">
        <v>23</v>
      </c>
      <c r="G19" t="s">
        <v>24</v>
      </c>
      <c r="H19" t="s">
        <v>38</v>
      </c>
      <c r="I19" t="s">
        <v>630</v>
      </c>
      <c r="J19" t="s">
        <v>631</v>
      </c>
      <c r="K19">
        <v>127</v>
      </c>
      <c r="L19">
        <v>163</v>
      </c>
      <c r="M19">
        <v>24</v>
      </c>
      <c r="N19">
        <v>560</v>
      </c>
      <c r="O19">
        <v>6.1</v>
      </c>
      <c r="P19">
        <v>62</v>
      </c>
      <c r="Q19">
        <v>103</v>
      </c>
      <c r="R19">
        <v>5725</v>
      </c>
      <c r="S19">
        <v>8400000</v>
      </c>
      <c r="T19">
        <f>Table1[[#This Row],[Gross Revenue]]-Table1[[#This Row],[Budget]]</f>
        <v>-8394275</v>
      </c>
    </row>
    <row r="20" spans="1:20" x14ac:dyDescent="0.3">
      <c r="A20" t="s">
        <v>632</v>
      </c>
      <c r="B20">
        <v>1</v>
      </c>
      <c r="C20" s="10">
        <v>36530</v>
      </c>
      <c r="D20" t="s">
        <v>28</v>
      </c>
      <c r="E20" t="s">
        <v>22</v>
      </c>
      <c r="F20" t="s">
        <v>19</v>
      </c>
      <c r="G20" t="s">
        <v>20</v>
      </c>
      <c r="H20" t="s">
        <v>43</v>
      </c>
      <c r="I20" t="s">
        <v>356</v>
      </c>
      <c r="J20" t="s">
        <v>633</v>
      </c>
      <c r="K20">
        <v>24000</v>
      </c>
      <c r="L20">
        <v>26938</v>
      </c>
      <c r="M20">
        <v>643</v>
      </c>
      <c r="N20">
        <v>0</v>
      </c>
      <c r="O20">
        <v>5.5</v>
      </c>
      <c r="P20">
        <v>101</v>
      </c>
      <c r="Q20">
        <v>103</v>
      </c>
      <c r="R20">
        <v>37752931</v>
      </c>
      <c r="S20">
        <v>40000000</v>
      </c>
      <c r="T20">
        <f>Table1[[#This Row],[Gross Revenue]]-Table1[[#This Row],[Budget]]</f>
        <v>-2247069</v>
      </c>
    </row>
    <row r="21" spans="1:20" x14ac:dyDescent="0.3">
      <c r="A21" t="s">
        <v>634</v>
      </c>
      <c r="B21">
        <v>1</v>
      </c>
      <c r="C21" s="10">
        <v>36721</v>
      </c>
      <c r="D21" t="s">
        <v>28</v>
      </c>
      <c r="E21" t="s">
        <v>25</v>
      </c>
      <c r="F21" t="s">
        <v>19</v>
      </c>
      <c r="G21" t="s">
        <v>20</v>
      </c>
      <c r="H21" t="s">
        <v>38</v>
      </c>
      <c r="I21" t="s">
        <v>635</v>
      </c>
      <c r="J21" t="s">
        <v>147</v>
      </c>
      <c r="K21">
        <v>1000</v>
      </c>
      <c r="L21">
        <v>4266</v>
      </c>
      <c r="M21">
        <v>0</v>
      </c>
      <c r="N21">
        <v>1000</v>
      </c>
      <c r="O21">
        <v>6.5</v>
      </c>
      <c r="P21">
        <v>57</v>
      </c>
      <c r="Q21">
        <v>135</v>
      </c>
      <c r="R21">
        <v>2185266</v>
      </c>
      <c r="S21">
        <v>10000000</v>
      </c>
      <c r="T21">
        <f>Table1[[#This Row],[Gross Revenue]]-Table1[[#This Row],[Budget]]</f>
        <v>-7814734</v>
      </c>
    </row>
    <row r="22" spans="1:20" x14ac:dyDescent="0.3">
      <c r="A22" t="s">
        <v>636</v>
      </c>
      <c r="B22">
        <v>1</v>
      </c>
      <c r="C22" s="10">
        <v>36587</v>
      </c>
      <c r="D22" t="s">
        <v>28</v>
      </c>
      <c r="E22" t="s">
        <v>32</v>
      </c>
      <c r="F22" t="s">
        <v>19</v>
      </c>
      <c r="G22" t="s">
        <v>20</v>
      </c>
      <c r="H22" t="s">
        <v>43</v>
      </c>
      <c r="I22" t="s">
        <v>203</v>
      </c>
      <c r="J22" t="s">
        <v>637</v>
      </c>
      <c r="K22">
        <v>743</v>
      </c>
      <c r="L22">
        <v>971</v>
      </c>
      <c r="M22">
        <v>64</v>
      </c>
      <c r="N22">
        <v>0</v>
      </c>
      <c r="O22">
        <v>2.4</v>
      </c>
      <c r="P22">
        <v>174</v>
      </c>
      <c r="Q22">
        <v>119</v>
      </c>
      <c r="R22">
        <v>21471685</v>
      </c>
      <c r="S22">
        <v>44000000</v>
      </c>
      <c r="T22">
        <f>Table1[[#This Row],[Gross Revenue]]-Table1[[#This Row],[Budget]]</f>
        <v>-22528315</v>
      </c>
    </row>
    <row r="23" spans="1:20" x14ac:dyDescent="0.3">
      <c r="A23" t="s">
        <v>638</v>
      </c>
      <c r="B23">
        <v>1</v>
      </c>
      <c r="C23" s="10">
        <v>36656</v>
      </c>
      <c r="D23" t="s">
        <v>28</v>
      </c>
      <c r="E23" t="s">
        <v>25</v>
      </c>
      <c r="F23" t="s">
        <v>19</v>
      </c>
      <c r="G23" t="s">
        <v>20</v>
      </c>
      <c r="H23" t="s">
        <v>43</v>
      </c>
      <c r="I23" t="s">
        <v>377</v>
      </c>
      <c r="J23" t="s">
        <v>80</v>
      </c>
      <c r="K23">
        <v>3000</v>
      </c>
      <c r="L23">
        <v>5390</v>
      </c>
      <c r="M23">
        <v>11000</v>
      </c>
      <c r="N23">
        <v>0</v>
      </c>
      <c r="O23">
        <v>6</v>
      </c>
      <c r="P23">
        <v>125</v>
      </c>
      <c r="Q23">
        <v>93</v>
      </c>
      <c r="R23">
        <v>37879996</v>
      </c>
      <c r="S23">
        <v>48000000</v>
      </c>
      <c r="T23">
        <f>Table1[[#This Row],[Gross Revenue]]-Table1[[#This Row],[Budget]]</f>
        <v>-10120004</v>
      </c>
    </row>
    <row r="24" spans="1:20" x14ac:dyDescent="0.3">
      <c r="A24" t="s">
        <v>639</v>
      </c>
      <c r="B24">
        <v>1</v>
      </c>
      <c r="C24" s="10">
        <v>36640</v>
      </c>
      <c r="D24" t="s">
        <v>28</v>
      </c>
      <c r="E24" t="s">
        <v>25</v>
      </c>
      <c r="F24" t="s">
        <v>19</v>
      </c>
      <c r="G24" t="s">
        <v>20</v>
      </c>
      <c r="H24" t="s">
        <v>43</v>
      </c>
      <c r="I24" t="s">
        <v>640</v>
      </c>
      <c r="J24" t="s">
        <v>403</v>
      </c>
      <c r="K24">
        <v>957</v>
      </c>
      <c r="L24">
        <v>4611</v>
      </c>
      <c r="M24">
        <v>378</v>
      </c>
      <c r="N24">
        <v>0</v>
      </c>
      <c r="O24">
        <v>7.5</v>
      </c>
      <c r="P24">
        <v>119</v>
      </c>
      <c r="Q24">
        <v>90</v>
      </c>
      <c r="R24">
        <v>18621249</v>
      </c>
      <c r="S24">
        <v>6000000</v>
      </c>
      <c r="T24">
        <f>Table1[[#This Row],[Gross Revenue]]-Table1[[#This Row],[Budget]]</f>
        <v>12621249</v>
      </c>
    </row>
    <row r="25" spans="1:20" x14ac:dyDescent="0.3">
      <c r="A25" t="s">
        <v>641</v>
      </c>
      <c r="B25">
        <v>1</v>
      </c>
      <c r="C25" s="10">
        <v>36736</v>
      </c>
      <c r="D25" t="s">
        <v>28</v>
      </c>
      <c r="E25" t="s">
        <v>32</v>
      </c>
      <c r="F25" t="s">
        <v>19</v>
      </c>
      <c r="G25" t="s">
        <v>20</v>
      </c>
      <c r="H25" t="s">
        <v>43</v>
      </c>
      <c r="I25" t="s">
        <v>314</v>
      </c>
      <c r="J25" t="s">
        <v>642</v>
      </c>
      <c r="K25">
        <v>826</v>
      </c>
      <c r="L25">
        <v>1790</v>
      </c>
      <c r="M25">
        <v>67</v>
      </c>
      <c r="N25">
        <v>1000</v>
      </c>
      <c r="O25">
        <v>5.0999999999999996</v>
      </c>
      <c r="P25">
        <v>100</v>
      </c>
      <c r="Q25">
        <v>99</v>
      </c>
      <c r="R25">
        <v>117559438</v>
      </c>
      <c r="S25">
        <v>30000000</v>
      </c>
      <c r="T25">
        <f>Table1[[#This Row],[Gross Revenue]]-Table1[[#This Row],[Budget]]</f>
        <v>87559438</v>
      </c>
    </row>
    <row r="26" spans="1:20" x14ac:dyDescent="0.3">
      <c r="A26" t="s">
        <v>643</v>
      </c>
      <c r="B26">
        <v>1</v>
      </c>
      <c r="C26" s="10">
        <v>36779</v>
      </c>
      <c r="D26" t="s">
        <v>28</v>
      </c>
      <c r="E26" t="s">
        <v>22</v>
      </c>
      <c r="F26" t="s">
        <v>19</v>
      </c>
      <c r="G26" t="s">
        <v>35</v>
      </c>
      <c r="H26" t="s">
        <v>38</v>
      </c>
      <c r="I26" t="s">
        <v>644</v>
      </c>
      <c r="J26" t="s">
        <v>645</v>
      </c>
      <c r="K26">
        <v>838</v>
      </c>
      <c r="L26">
        <v>1122</v>
      </c>
      <c r="M26">
        <v>335</v>
      </c>
      <c r="N26">
        <v>0</v>
      </c>
      <c r="O26">
        <v>7.7</v>
      </c>
      <c r="P26">
        <v>151</v>
      </c>
      <c r="Q26">
        <v>110</v>
      </c>
      <c r="R26">
        <v>21994911</v>
      </c>
      <c r="S26">
        <v>5000000</v>
      </c>
      <c r="T26">
        <f>Table1[[#This Row],[Gross Revenue]]-Table1[[#This Row],[Budget]]</f>
        <v>16994911</v>
      </c>
    </row>
    <row r="27" spans="1:20" x14ac:dyDescent="0.3">
      <c r="A27" t="s">
        <v>646</v>
      </c>
      <c r="B27">
        <v>1</v>
      </c>
      <c r="C27" s="10">
        <v>36832</v>
      </c>
      <c r="D27" t="s">
        <v>28</v>
      </c>
      <c r="E27" t="s">
        <v>18</v>
      </c>
      <c r="F27" t="s">
        <v>19</v>
      </c>
      <c r="G27" t="s">
        <v>20</v>
      </c>
      <c r="H27" t="s">
        <v>38</v>
      </c>
      <c r="I27" t="s">
        <v>481</v>
      </c>
      <c r="J27" t="s">
        <v>152</v>
      </c>
      <c r="K27">
        <v>3000</v>
      </c>
      <c r="L27">
        <v>4565</v>
      </c>
      <c r="M27">
        <v>55</v>
      </c>
      <c r="N27">
        <v>394</v>
      </c>
      <c r="O27">
        <v>5.0999999999999996</v>
      </c>
      <c r="P27">
        <v>100</v>
      </c>
      <c r="Q27">
        <v>107</v>
      </c>
      <c r="R27">
        <v>29374178</v>
      </c>
      <c r="S27">
        <v>40000000</v>
      </c>
      <c r="T27">
        <f>Table1[[#This Row],[Gross Revenue]]-Table1[[#This Row],[Budget]]</f>
        <v>-10625822</v>
      </c>
    </row>
    <row r="28" spans="1:20" x14ac:dyDescent="0.3">
      <c r="A28" t="s">
        <v>647</v>
      </c>
      <c r="B28">
        <v>1</v>
      </c>
      <c r="C28" s="10">
        <v>36849</v>
      </c>
      <c r="D28" t="s">
        <v>28</v>
      </c>
      <c r="E28" t="s">
        <v>18</v>
      </c>
      <c r="F28" t="s">
        <v>19</v>
      </c>
      <c r="G28" t="s">
        <v>20</v>
      </c>
      <c r="H28" t="s">
        <v>38</v>
      </c>
      <c r="I28" t="s">
        <v>597</v>
      </c>
      <c r="J28" t="s">
        <v>648</v>
      </c>
      <c r="K28">
        <v>14000</v>
      </c>
      <c r="L28">
        <v>17336</v>
      </c>
      <c r="M28">
        <v>46</v>
      </c>
      <c r="N28">
        <v>0</v>
      </c>
      <c r="O28">
        <v>7</v>
      </c>
      <c r="P28">
        <v>132</v>
      </c>
      <c r="Q28">
        <v>120</v>
      </c>
      <c r="R28">
        <v>16938179</v>
      </c>
      <c r="S28">
        <v>8000000</v>
      </c>
      <c r="T28">
        <f>Table1[[#This Row],[Gross Revenue]]-Table1[[#This Row],[Budget]]</f>
        <v>8938179</v>
      </c>
    </row>
    <row r="29" spans="1:20" x14ac:dyDescent="0.3">
      <c r="A29" t="s">
        <v>649</v>
      </c>
      <c r="B29">
        <v>1</v>
      </c>
      <c r="C29" s="10">
        <v>36871</v>
      </c>
      <c r="D29" t="s">
        <v>28</v>
      </c>
      <c r="E29" t="s">
        <v>30</v>
      </c>
      <c r="F29" t="s">
        <v>19</v>
      </c>
      <c r="G29" t="s">
        <v>20</v>
      </c>
      <c r="H29" t="s">
        <v>38</v>
      </c>
      <c r="I29" t="s">
        <v>650</v>
      </c>
      <c r="J29" t="s">
        <v>651</v>
      </c>
      <c r="K29">
        <v>193</v>
      </c>
      <c r="L29">
        <v>608</v>
      </c>
      <c r="M29">
        <v>31</v>
      </c>
      <c r="N29">
        <v>949</v>
      </c>
      <c r="O29">
        <v>4</v>
      </c>
      <c r="P29">
        <v>160</v>
      </c>
      <c r="Q29">
        <v>90</v>
      </c>
      <c r="R29">
        <v>26421314</v>
      </c>
      <c r="S29">
        <v>15000000</v>
      </c>
      <c r="T29">
        <f>Table1[[#This Row],[Gross Revenue]]-Table1[[#This Row],[Budget]]</f>
        <v>11421314</v>
      </c>
    </row>
    <row r="30" spans="1:20" x14ac:dyDescent="0.3">
      <c r="A30" t="s">
        <v>652</v>
      </c>
      <c r="B30">
        <v>1</v>
      </c>
      <c r="C30" s="10">
        <v>36723</v>
      </c>
      <c r="D30" t="s">
        <v>28</v>
      </c>
      <c r="E30" t="s">
        <v>25</v>
      </c>
      <c r="F30" t="s">
        <v>19</v>
      </c>
      <c r="G30" t="s">
        <v>20</v>
      </c>
      <c r="H30" t="s">
        <v>43</v>
      </c>
      <c r="I30" t="s">
        <v>482</v>
      </c>
      <c r="J30" t="s">
        <v>586</v>
      </c>
      <c r="K30">
        <v>3000</v>
      </c>
      <c r="L30">
        <v>3451</v>
      </c>
      <c r="M30">
        <v>7</v>
      </c>
      <c r="N30">
        <v>487</v>
      </c>
      <c r="O30">
        <v>5.3</v>
      </c>
      <c r="P30">
        <v>67</v>
      </c>
      <c r="Q30">
        <v>94</v>
      </c>
      <c r="R30">
        <v>20627372</v>
      </c>
      <c r="S30">
        <v>16000000</v>
      </c>
      <c r="T30">
        <f>Table1[[#This Row],[Gross Revenue]]-Table1[[#This Row],[Budget]]</f>
        <v>4627372</v>
      </c>
    </row>
    <row r="31" spans="1:20" x14ac:dyDescent="0.3">
      <c r="A31" t="s">
        <v>653</v>
      </c>
      <c r="B31">
        <v>1</v>
      </c>
      <c r="C31" s="10">
        <v>36553</v>
      </c>
      <c r="D31" t="s">
        <v>28</v>
      </c>
      <c r="E31" t="s">
        <v>25</v>
      </c>
      <c r="F31" t="s">
        <v>19</v>
      </c>
      <c r="G31" t="s">
        <v>20</v>
      </c>
      <c r="H31" t="s">
        <v>43</v>
      </c>
      <c r="I31" t="s">
        <v>413</v>
      </c>
      <c r="J31" t="s">
        <v>654</v>
      </c>
      <c r="K31">
        <v>4000</v>
      </c>
      <c r="L31">
        <v>5270</v>
      </c>
      <c r="M31">
        <v>235</v>
      </c>
      <c r="N31">
        <v>0</v>
      </c>
      <c r="O31">
        <v>5.9</v>
      </c>
      <c r="P31">
        <v>139</v>
      </c>
      <c r="Q31">
        <v>98</v>
      </c>
      <c r="R31">
        <v>68353550</v>
      </c>
      <c r="S31">
        <v>10000000</v>
      </c>
      <c r="T31">
        <f>Table1[[#This Row],[Gross Revenue]]-Table1[[#This Row],[Budget]]</f>
        <v>58353550</v>
      </c>
    </row>
    <row r="32" spans="1:20" x14ac:dyDescent="0.3">
      <c r="A32" t="s">
        <v>655</v>
      </c>
      <c r="B32">
        <v>1</v>
      </c>
      <c r="C32" s="10">
        <v>36807</v>
      </c>
      <c r="D32" t="s">
        <v>28</v>
      </c>
      <c r="E32" t="s">
        <v>18</v>
      </c>
      <c r="F32" t="s">
        <v>19</v>
      </c>
      <c r="G32" t="s">
        <v>20</v>
      </c>
      <c r="H32" t="s">
        <v>38</v>
      </c>
      <c r="I32" t="s">
        <v>445</v>
      </c>
      <c r="J32" t="s">
        <v>656</v>
      </c>
      <c r="K32">
        <v>865</v>
      </c>
      <c r="L32">
        <v>2126</v>
      </c>
      <c r="M32">
        <v>0</v>
      </c>
      <c r="N32">
        <v>0</v>
      </c>
      <c r="O32">
        <v>7.2</v>
      </c>
      <c r="P32">
        <v>81</v>
      </c>
      <c r="Q32">
        <v>114</v>
      </c>
      <c r="R32">
        <v>447750</v>
      </c>
      <c r="S32">
        <v>10000000</v>
      </c>
      <c r="T32">
        <f>Table1[[#This Row],[Gross Revenue]]-Table1[[#This Row],[Budget]]</f>
        <v>-9552250</v>
      </c>
    </row>
    <row r="33" spans="1:20" x14ac:dyDescent="0.3">
      <c r="A33" t="s">
        <v>657</v>
      </c>
      <c r="B33">
        <v>1</v>
      </c>
      <c r="C33" s="10">
        <v>36635</v>
      </c>
      <c r="D33" t="s">
        <v>28</v>
      </c>
      <c r="E33" t="s">
        <v>30</v>
      </c>
      <c r="F33" t="s">
        <v>19</v>
      </c>
      <c r="G33" t="s">
        <v>20</v>
      </c>
      <c r="H33" t="s">
        <v>43</v>
      </c>
      <c r="I33" t="s">
        <v>122</v>
      </c>
      <c r="J33" t="s">
        <v>132</v>
      </c>
      <c r="K33">
        <v>15000</v>
      </c>
      <c r="L33">
        <v>15838</v>
      </c>
      <c r="M33">
        <v>0</v>
      </c>
      <c r="N33">
        <v>23000</v>
      </c>
      <c r="O33">
        <v>7.7</v>
      </c>
      <c r="P33">
        <v>221</v>
      </c>
      <c r="Q33">
        <v>143</v>
      </c>
      <c r="R33">
        <v>233630478</v>
      </c>
      <c r="S33">
        <v>90000000</v>
      </c>
      <c r="T33">
        <f>Table1[[#This Row],[Gross Revenue]]-Table1[[#This Row],[Budget]]</f>
        <v>143630478</v>
      </c>
    </row>
    <row r="34" spans="1:20" x14ac:dyDescent="0.3">
      <c r="A34" t="s">
        <v>658</v>
      </c>
      <c r="B34">
        <v>1</v>
      </c>
      <c r="C34" s="10">
        <v>36844</v>
      </c>
      <c r="D34" t="s">
        <v>28</v>
      </c>
      <c r="E34" t="s">
        <v>25</v>
      </c>
      <c r="F34" t="s">
        <v>19</v>
      </c>
      <c r="G34" t="s">
        <v>48</v>
      </c>
      <c r="H34" t="s">
        <v>38</v>
      </c>
      <c r="I34" t="s">
        <v>326</v>
      </c>
      <c r="J34" t="s">
        <v>54</v>
      </c>
      <c r="K34">
        <v>975</v>
      </c>
      <c r="L34">
        <v>3059</v>
      </c>
      <c r="M34">
        <v>0</v>
      </c>
      <c r="N34">
        <v>795</v>
      </c>
      <c r="O34">
        <v>6.2</v>
      </c>
      <c r="P34">
        <v>90</v>
      </c>
      <c r="Q34">
        <v>87</v>
      </c>
      <c r="R34">
        <v>1276984</v>
      </c>
      <c r="S34">
        <v>10000000</v>
      </c>
      <c r="T34">
        <f>Table1[[#This Row],[Gross Revenue]]-Table1[[#This Row],[Budget]]</f>
        <v>-8723016</v>
      </c>
    </row>
    <row r="35" spans="1:20" x14ac:dyDescent="0.3">
      <c r="A35" t="s">
        <v>659</v>
      </c>
      <c r="B35">
        <v>1</v>
      </c>
      <c r="C35" s="10">
        <v>36568</v>
      </c>
      <c r="D35" t="s">
        <v>28</v>
      </c>
      <c r="E35" t="s">
        <v>22</v>
      </c>
      <c r="F35" t="s">
        <v>19</v>
      </c>
      <c r="G35" t="s">
        <v>20</v>
      </c>
      <c r="H35" t="s">
        <v>43</v>
      </c>
      <c r="I35" t="s">
        <v>660</v>
      </c>
      <c r="J35" t="s">
        <v>524</v>
      </c>
      <c r="K35">
        <v>757</v>
      </c>
      <c r="L35">
        <v>1201</v>
      </c>
      <c r="M35">
        <v>13</v>
      </c>
      <c r="N35">
        <v>0</v>
      </c>
      <c r="O35">
        <v>6.7</v>
      </c>
      <c r="P35">
        <v>68</v>
      </c>
      <c r="Q35">
        <v>115</v>
      </c>
      <c r="R35">
        <v>17174870</v>
      </c>
      <c r="S35">
        <v>18000000</v>
      </c>
      <c r="T35">
        <f>Table1[[#This Row],[Gross Revenue]]-Table1[[#This Row],[Budget]]</f>
        <v>-825130</v>
      </c>
    </row>
    <row r="36" spans="1:20" x14ac:dyDescent="0.3">
      <c r="A36" t="s">
        <v>661</v>
      </c>
      <c r="B36">
        <v>1</v>
      </c>
      <c r="C36" s="10">
        <v>36770</v>
      </c>
      <c r="D36" t="s">
        <v>28</v>
      </c>
      <c r="E36" t="s">
        <v>32</v>
      </c>
      <c r="F36" t="s">
        <v>19</v>
      </c>
      <c r="G36" t="s">
        <v>20</v>
      </c>
      <c r="H36" t="s">
        <v>43</v>
      </c>
      <c r="I36" t="s">
        <v>79</v>
      </c>
      <c r="J36" t="s">
        <v>662</v>
      </c>
      <c r="K36">
        <v>13000</v>
      </c>
      <c r="L36">
        <v>15419</v>
      </c>
      <c r="M36">
        <v>368</v>
      </c>
      <c r="N36">
        <v>0</v>
      </c>
      <c r="O36">
        <v>5.5</v>
      </c>
      <c r="P36">
        <v>181</v>
      </c>
      <c r="Q36">
        <v>94</v>
      </c>
      <c r="R36">
        <v>125305545</v>
      </c>
      <c r="S36">
        <v>92000000</v>
      </c>
      <c r="T36">
        <f>Table1[[#This Row],[Gross Revenue]]-Table1[[#This Row],[Budget]]</f>
        <v>33305545</v>
      </c>
    </row>
    <row r="37" spans="1:20" x14ac:dyDescent="0.3">
      <c r="A37" t="s">
        <v>663</v>
      </c>
      <c r="B37">
        <v>1</v>
      </c>
      <c r="C37" s="10">
        <v>36735</v>
      </c>
      <c r="D37" t="s">
        <v>28</v>
      </c>
      <c r="E37" t="s">
        <v>30</v>
      </c>
      <c r="F37" t="s">
        <v>19</v>
      </c>
      <c r="G37" t="s">
        <v>35</v>
      </c>
      <c r="H37" t="s">
        <v>27</v>
      </c>
      <c r="I37" t="s">
        <v>664</v>
      </c>
      <c r="J37" t="s">
        <v>665</v>
      </c>
      <c r="K37">
        <v>579</v>
      </c>
      <c r="L37">
        <v>1817</v>
      </c>
      <c r="M37">
        <v>91</v>
      </c>
      <c r="N37">
        <v>0</v>
      </c>
      <c r="O37">
        <v>7</v>
      </c>
      <c r="P37">
        <v>187</v>
      </c>
      <c r="Q37">
        <v>84</v>
      </c>
      <c r="R37">
        <v>106793915</v>
      </c>
      <c r="S37">
        <v>45000000</v>
      </c>
      <c r="T37">
        <f>Table1[[#This Row],[Gross Revenue]]-Table1[[#This Row],[Budget]]</f>
        <v>61793915</v>
      </c>
    </row>
    <row r="38" spans="1:20" x14ac:dyDescent="0.3">
      <c r="A38" t="s">
        <v>666</v>
      </c>
      <c r="B38">
        <v>1</v>
      </c>
      <c r="C38" s="10">
        <v>36765</v>
      </c>
      <c r="D38" t="s">
        <v>28</v>
      </c>
      <c r="E38" t="s">
        <v>22</v>
      </c>
      <c r="F38" t="s">
        <v>19</v>
      </c>
      <c r="G38" t="s">
        <v>35</v>
      </c>
      <c r="H38" t="s">
        <v>43</v>
      </c>
      <c r="I38" t="s">
        <v>667</v>
      </c>
      <c r="J38" t="s">
        <v>268</v>
      </c>
      <c r="K38">
        <v>541</v>
      </c>
      <c r="L38">
        <v>1323</v>
      </c>
      <c r="M38">
        <v>529</v>
      </c>
      <c r="N38">
        <v>18000</v>
      </c>
      <c r="O38">
        <v>7.3</v>
      </c>
      <c r="P38">
        <v>152</v>
      </c>
      <c r="Q38">
        <v>121</v>
      </c>
      <c r="R38">
        <v>71309760</v>
      </c>
      <c r="S38">
        <v>25000000</v>
      </c>
      <c r="T38">
        <f>Table1[[#This Row],[Gross Revenue]]-Table1[[#This Row],[Budget]]</f>
        <v>46309760</v>
      </c>
    </row>
    <row r="39" spans="1:20" x14ac:dyDescent="0.3">
      <c r="A39" t="s">
        <v>668</v>
      </c>
      <c r="B39">
        <v>1</v>
      </c>
      <c r="C39" s="10">
        <v>36780</v>
      </c>
      <c r="D39" t="s">
        <v>28</v>
      </c>
      <c r="E39" t="s">
        <v>25</v>
      </c>
      <c r="F39" t="s">
        <v>19</v>
      </c>
      <c r="G39" t="s">
        <v>20</v>
      </c>
      <c r="H39" t="s">
        <v>38</v>
      </c>
      <c r="I39" t="s">
        <v>414</v>
      </c>
      <c r="J39" t="s">
        <v>669</v>
      </c>
      <c r="K39">
        <v>625</v>
      </c>
      <c r="L39">
        <v>1378</v>
      </c>
      <c r="M39">
        <v>44</v>
      </c>
      <c r="N39">
        <v>170</v>
      </c>
      <c r="O39">
        <v>6.6</v>
      </c>
      <c r="P39">
        <v>59</v>
      </c>
      <c r="Q39">
        <v>96</v>
      </c>
      <c r="R39">
        <v>1050600</v>
      </c>
      <c r="S39">
        <v>250000</v>
      </c>
      <c r="T39">
        <f>Table1[[#This Row],[Gross Revenue]]-Table1[[#This Row],[Budget]]</f>
        <v>800600</v>
      </c>
    </row>
    <row r="40" spans="1:20" x14ac:dyDescent="0.3">
      <c r="A40" t="s">
        <v>670</v>
      </c>
      <c r="B40">
        <v>1</v>
      </c>
      <c r="C40" s="10">
        <v>36871</v>
      </c>
      <c r="D40" t="s">
        <v>28</v>
      </c>
      <c r="E40" t="s">
        <v>25</v>
      </c>
      <c r="F40" t="s">
        <v>19</v>
      </c>
      <c r="G40" t="s">
        <v>20</v>
      </c>
      <c r="H40" t="s">
        <v>43</v>
      </c>
      <c r="I40" t="s">
        <v>671</v>
      </c>
      <c r="J40" t="s">
        <v>672</v>
      </c>
      <c r="K40">
        <v>811</v>
      </c>
      <c r="L40">
        <v>3106</v>
      </c>
      <c r="M40">
        <v>18</v>
      </c>
      <c r="N40">
        <v>0</v>
      </c>
      <c r="O40">
        <v>5.6</v>
      </c>
      <c r="P40">
        <v>155</v>
      </c>
      <c r="Q40">
        <v>107</v>
      </c>
      <c r="R40">
        <v>60786269</v>
      </c>
      <c r="S40">
        <v>45000000</v>
      </c>
      <c r="T40">
        <f>Table1[[#This Row],[Gross Revenue]]-Table1[[#This Row],[Budget]]</f>
        <v>15786269</v>
      </c>
    </row>
    <row r="41" spans="1:20" x14ac:dyDescent="0.3">
      <c r="A41" t="s">
        <v>673</v>
      </c>
      <c r="B41">
        <v>1</v>
      </c>
      <c r="C41" s="10">
        <v>36564</v>
      </c>
      <c r="D41" t="s">
        <v>28</v>
      </c>
      <c r="E41" t="s">
        <v>32</v>
      </c>
      <c r="F41" t="s">
        <v>674</v>
      </c>
      <c r="G41" t="s">
        <v>675</v>
      </c>
      <c r="H41" t="s">
        <v>43</v>
      </c>
      <c r="I41" t="s">
        <v>676</v>
      </c>
      <c r="J41" t="s">
        <v>329</v>
      </c>
      <c r="K41">
        <v>103</v>
      </c>
      <c r="L41">
        <v>129</v>
      </c>
      <c r="M41">
        <v>0</v>
      </c>
      <c r="N41">
        <v>0</v>
      </c>
      <c r="O41">
        <v>7.9</v>
      </c>
      <c r="P41">
        <v>287</v>
      </c>
      <c r="Q41">
        <v>120</v>
      </c>
      <c r="R41">
        <v>128067808</v>
      </c>
      <c r="S41">
        <v>15000000</v>
      </c>
      <c r="T41">
        <f>Table1[[#This Row],[Gross Revenue]]-Table1[[#This Row],[Budget]]</f>
        <v>113067808</v>
      </c>
    </row>
    <row r="42" spans="1:20" x14ac:dyDescent="0.3">
      <c r="A42" t="s">
        <v>677</v>
      </c>
      <c r="B42">
        <v>1</v>
      </c>
      <c r="C42" s="10">
        <v>36636</v>
      </c>
      <c r="D42" t="s">
        <v>28</v>
      </c>
      <c r="E42" t="s">
        <v>18</v>
      </c>
      <c r="F42" t="s">
        <v>19</v>
      </c>
      <c r="G42" t="s">
        <v>447</v>
      </c>
      <c r="H42" t="s">
        <v>38</v>
      </c>
      <c r="I42" t="s">
        <v>49</v>
      </c>
      <c r="J42" t="s">
        <v>678</v>
      </c>
      <c r="K42">
        <v>963</v>
      </c>
      <c r="L42">
        <v>2894</v>
      </c>
      <c r="M42">
        <v>3000</v>
      </c>
      <c r="N42">
        <v>0</v>
      </c>
      <c r="O42">
        <v>8</v>
      </c>
      <c r="P42">
        <v>177</v>
      </c>
      <c r="Q42">
        <v>140</v>
      </c>
      <c r="R42">
        <v>4157491</v>
      </c>
      <c r="S42">
        <v>12800000</v>
      </c>
      <c r="T42">
        <f>Table1[[#This Row],[Gross Revenue]]-Table1[[#This Row],[Budget]]</f>
        <v>-8642509</v>
      </c>
    </row>
    <row r="43" spans="1:20" x14ac:dyDescent="0.3">
      <c r="A43" t="s">
        <v>679</v>
      </c>
      <c r="B43">
        <v>1</v>
      </c>
      <c r="C43" s="10">
        <v>36545</v>
      </c>
      <c r="D43" t="s">
        <v>28</v>
      </c>
      <c r="E43" t="s">
        <v>32</v>
      </c>
      <c r="F43" t="s">
        <v>19</v>
      </c>
      <c r="G43" t="s">
        <v>20</v>
      </c>
      <c r="H43" t="s">
        <v>36</v>
      </c>
      <c r="I43" t="s">
        <v>680</v>
      </c>
      <c r="J43" t="s">
        <v>681</v>
      </c>
      <c r="K43">
        <v>93</v>
      </c>
      <c r="L43">
        <v>315</v>
      </c>
      <c r="M43">
        <v>99</v>
      </c>
      <c r="N43">
        <v>207</v>
      </c>
      <c r="O43">
        <v>5.9</v>
      </c>
      <c r="P43">
        <v>29</v>
      </c>
      <c r="Q43">
        <v>82</v>
      </c>
      <c r="R43">
        <v>9628751</v>
      </c>
      <c r="S43">
        <v>5000000</v>
      </c>
      <c r="T43">
        <f>Table1[[#This Row],[Gross Revenue]]-Table1[[#This Row],[Budget]]</f>
        <v>4628751</v>
      </c>
    </row>
    <row r="44" spans="1:20" x14ac:dyDescent="0.3">
      <c r="A44" t="s">
        <v>682</v>
      </c>
      <c r="B44">
        <v>1</v>
      </c>
      <c r="C44" s="10">
        <v>36545</v>
      </c>
      <c r="D44" t="s">
        <v>28</v>
      </c>
      <c r="E44" t="s">
        <v>30</v>
      </c>
      <c r="F44" t="s">
        <v>19</v>
      </c>
      <c r="G44" t="s">
        <v>20</v>
      </c>
      <c r="H44" t="s">
        <v>36</v>
      </c>
      <c r="I44" t="s">
        <v>275</v>
      </c>
      <c r="J44" t="s">
        <v>683</v>
      </c>
      <c r="K44">
        <v>1000</v>
      </c>
      <c r="L44">
        <v>2945</v>
      </c>
      <c r="M44">
        <v>0</v>
      </c>
      <c r="N44">
        <v>0</v>
      </c>
      <c r="O44">
        <v>6.5</v>
      </c>
      <c r="P44">
        <v>145</v>
      </c>
      <c r="Q44">
        <v>82</v>
      </c>
      <c r="R44">
        <v>137748063</v>
      </c>
      <c r="S44">
        <v>127500000</v>
      </c>
      <c r="T44">
        <f>Table1[[#This Row],[Gross Revenue]]-Table1[[#This Row],[Budget]]</f>
        <v>10248063</v>
      </c>
    </row>
    <row r="45" spans="1:20" x14ac:dyDescent="0.3">
      <c r="A45" t="s">
        <v>684</v>
      </c>
      <c r="B45">
        <v>1</v>
      </c>
      <c r="C45" s="10">
        <v>36569</v>
      </c>
      <c r="D45" t="s">
        <v>28</v>
      </c>
      <c r="E45" t="s">
        <v>25</v>
      </c>
      <c r="F45" t="s">
        <v>19</v>
      </c>
      <c r="G45" t="s">
        <v>20</v>
      </c>
      <c r="H45" t="s">
        <v>43</v>
      </c>
      <c r="I45" t="s">
        <v>321</v>
      </c>
      <c r="J45" t="s">
        <v>685</v>
      </c>
      <c r="K45">
        <v>3000</v>
      </c>
      <c r="L45">
        <v>4409</v>
      </c>
      <c r="M45">
        <v>0</v>
      </c>
      <c r="N45">
        <v>580</v>
      </c>
      <c r="O45">
        <v>4.9000000000000004</v>
      </c>
      <c r="P45">
        <v>64</v>
      </c>
      <c r="Q45">
        <v>91</v>
      </c>
      <c r="R45">
        <v>20035310</v>
      </c>
      <c r="S45">
        <v>9000000</v>
      </c>
      <c r="T45">
        <f>Table1[[#This Row],[Gross Revenue]]-Table1[[#This Row],[Budget]]</f>
        <v>11035310</v>
      </c>
    </row>
    <row r="46" spans="1:20" x14ac:dyDescent="0.3">
      <c r="A46" t="s">
        <v>686</v>
      </c>
      <c r="B46">
        <v>1</v>
      </c>
      <c r="C46" s="10">
        <v>36537</v>
      </c>
      <c r="D46" t="s">
        <v>28</v>
      </c>
      <c r="E46" t="s">
        <v>32</v>
      </c>
      <c r="F46" t="s">
        <v>19</v>
      </c>
      <c r="G46" t="s">
        <v>20</v>
      </c>
      <c r="H46" t="s">
        <v>38</v>
      </c>
      <c r="I46" t="s">
        <v>687</v>
      </c>
      <c r="J46" t="s">
        <v>688</v>
      </c>
      <c r="K46">
        <v>18000</v>
      </c>
      <c r="L46">
        <v>23344</v>
      </c>
      <c r="M46">
        <v>71</v>
      </c>
      <c r="N46">
        <v>0</v>
      </c>
      <c r="O46">
        <v>4.9000000000000004</v>
      </c>
      <c r="P46">
        <v>122</v>
      </c>
      <c r="Q46">
        <v>99</v>
      </c>
      <c r="R46">
        <v>33000377</v>
      </c>
      <c r="S46">
        <v>28000000</v>
      </c>
      <c r="T46">
        <f>Table1[[#This Row],[Gross Revenue]]-Table1[[#This Row],[Budget]]</f>
        <v>5000377</v>
      </c>
    </row>
    <row r="47" spans="1:20" x14ac:dyDescent="0.3">
      <c r="A47" t="s">
        <v>689</v>
      </c>
      <c r="B47">
        <v>1</v>
      </c>
      <c r="C47" s="10">
        <v>36698</v>
      </c>
      <c r="D47" t="s">
        <v>28</v>
      </c>
      <c r="E47" t="s">
        <v>25</v>
      </c>
      <c r="F47" t="s">
        <v>19</v>
      </c>
      <c r="G47" t="s">
        <v>20</v>
      </c>
      <c r="H47" t="s">
        <v>43</v>
      </c>
      <c r="I47" t="s">
        <v>416</v>
      </c>
      <c r="J47" t="s">
        <v>690</v>
      </c>
      <c r="K47">
        <v>8000</v>
      </c>
      <c r="L47">
        <v>11078</v>
      </c>
      <c r="M47">
        <v>22</v>
      </c>
      <c r="N47">
        <v>492</v>
      </c>
      <c r="O47">
        <v>5.6</v>
      </c>
      <c r="P47">
        <v>84</v>
      </c>
      <c r="Q47">
        <v>96</v>
      </c>
      <c r="R47">
        <v>15427192</v>
      </c>
      <c r="S47">
        <v>16000000</v>
      </c>
      <c r="T47">
        <f>Table1[[#This Row],[Gross Revenue]]-Table1[[#This Row],[Budget]]</f>
        <v>-572808</v>
      </c>
    </row>
    <row r="48" spans="1:20" x14ac:dyDescent="0.3">
      <c r="A48" t="s">
        <v>691</v>
      </c>
      <c r="B48">
        <v>1</v>
      </c>
      <c r="C48" s="10">
        <v>36586</v>
      </c>
      <c r="D48" t="s">
        <v>28</v>
      </c>
      <c r="E48" t="s">
        <v>25</v>
      </c>
      <c r="F48" t="s">
        <v>19</v>
      </c>
      <c r="G48" t="s">
        <v>20</v>
      </c>
      <c r="H48" t="s">
        <v>43</v>
      </c>
      <c r="I48" t="s">
        <v>692</v>
      </c>
      <c r="J48" t="s">
        <v>693</v>
      </c>
      <c r="K48">
        <v>3000</v>
      </c>
      <c r="L48">
        <v>6454</v>
      </c>
      <c r="M48">
        <v>8</v>
      </c>
      <c r="N48">
        <v>0</v>
      </c>
      <c r="O48">
        <v>5.5</v>
      </c>
      <c r="P48">
        <v>106</v>
      </c>
      <c r="Q48">
        <v>83</v>
      </c>
      <c r="R48">
        <v>46729374</v>
      </c>
      <c r="S48">
        <v>13000000</v>
      </c>
      <c r="T48">
        <f>Table1[[#This Row],[Gross Revenue]]-Table1[[#This Row],[Budget]]</f>
        <v>33729374</v>
      </c>
    </row>
    <row r="49" spans="1:20" x14ac:dyDescent="0.3">
      <c r="A49" t="s">
        <v>694</v>
      </c>
      <c r="B49">
        <v>1</v>
      </c>
      <c r="C49" s="10">
        <v>36686</v>
      </c>
      <c r="D49" t="s">
        <v>28</v>
      </c>
      <c r="E49" t="s">
        <v>25</v>
      </c>
      <c r="F49" t="s">
        <v>19</v>
      </c>
      <c r="G49" t="s">
        <v>20</v>
      </c>
      <c r="H49" t="s">
        <v>38</v>
      </c>
      <c r="I49" t="s">
        <v>695</v>
      </c>
      <c r="J49" t="s">
        <v>696</v>
      </c>
      <c r="K49">
        <v>555</v>
      </c>
      <c r="L49">
        <v>1227</v>
      </c>
      <c r="M49">
        <v>28</v>
      </c>
      <c r="N49">
        <v>573</v>
      </c>
      <c r="O49">
        <v>6</v>
      </c>
      <c r="P49">
        <v>65</v>
      </c>
      <c r="Q49">
        <v>112</v>
      </c>
      <c r="R49">
        <v>4734235</v>
      </c>
      <c r="S49">
        <v>15000000</v>
      </c>
      <c r="T49">
        <f>Table1[[#This Row],[Gross Revenue]]-Table1[[#This Row],[Budget]]</f>
        <v>-10265765</v>
      </c>
    </row>
    <row r="50" spans="1:20" x14ac:dyDescent="0.3">
      <c r="A50" t="s">
        <v>697</v>
      </c>
      <c r="B50">
        <v>1</v>
      </c>
      <c r="C50" s="10">
        <v>36810</v>
      </c>
      <c r="D50" t="s">
        <v>28</v>
      </c>
      <c r="E50" t="s">
        <v>31</v>
      </c>
      <c r="F50" t="s">
        <v>19</v>
      </c>
      <c r="G50" t="s">
        <v>20</v>
      </c>
      <c r="H50" t="s">
        <v>38</v>
      </c>
      <c r="I50" t="s">
        <v>177</v>
      </c>
      <c r="J50" t="s">
        <v>191</v>
      </c>
      <c r="K50">
        <v>8000</v>
      </c>
      <c r="L50">
        <v>10003</v>
      </c>
      <c r="M50">
        <v>0</v>
      </c>
      <c r="N50">
        <v>0</v>
      </c>
      <c r="O50">
        <v>7.3</v>
      </c>
      <c r="P50">
        <v>169</v>
      </c>
      <c r="Q50">
        <v>131</v>
      </c>
      <c r="R50">
        <v>125548685</v>
      </c>
      <c r="S50">
        <v>52000000</v>
      </c>
      <c r="T50">
        <f>Table1[[#This Row],[Gross Revenue]]-Table1[[#This Row],[Budget]]</f>
        <v>73548685</v>
      </c>
    </row>
    <row r="51" spans="1:20" x14ac:dyDescent="0.3">
      <c r="A51" t="s">
        <v>698</v>
      </c>
      <c r="B51">
        <v>1</v>
      </c>
      <c r="C51" s="10">
        <v>36611</v>
      </c>
      <c r="D51" t="s">
        <v>28</v>
      </c>
      <c r="E51" t="s">
        <v>37</v>
      </c>
      <c r="F51" t="s">
        <v>19</v>
      </c>
      <c r="G51" t="s">
        <v>20</v>
      </c>
      <c r="H51" t="s">
        <v>38</v>
      </c>
      <c r="I51" t="s">
        <v>699</v>
      </c>
      <c r="J51" t="s">
        <v>700</v>
      </c>
      <c r="K51">
        <v>1000</v>
      </c>
      <c r="L51">
        <v>3345</v>
      </c>
      <c r="M51">
        <v>70</v>
      </c>
      <c r="N51">
        <v>0</v>
      </c>
      <c r="O51">
        <v>6.7</v>
      </c>
      <c r="P51">
        <v>211</v>
      </c>
      <c r="Q51">
        <v>98</v>
      </c>
      <c r="R51">
        <v>53302314</v>
      </c>
      <c r="S51">
        <v>23000000</v>
      </c>
      <c r="T51">
        <f>Table1[[#This Row],[Gross Revenue]]-Table1[[#This Row],[Budget]]</f>
        <v>30302314</v>
      </c>
    </row>
    <row r="52" spans="1:20" x14ac:dyDescent="0.3">
      <c r="A52" t="s">
        <v>701</v>
      </c>
      <c r="B52">
        <v>1</v>
      </c>
      <c r="C52" s="10">
        <v>36601</v>
      </c>
      <c r="D52" t="s">
        <v>28</v>
      </c>
      <c r="E52" t="s">
        <v>22</v>
      </c>
      <c r="F52" t="s">
        <v>19</v>
      </c>
      <c r="G52" t="s">
        <v>20</v>
      </c>
      <c r="H52" t="s">
        <v>43</v>
      </c>
      <c r="I52" t="s">
        <v>251</v>
      </c>
      <c r="J52" t="s">
        <v>214</v>
      </c>
      <c r="K52">
        <v>670</v>
      </c>
      <c r="L52">
        <v>1801</v>
      </c>
      <c r="M52">
        <v>835</v>
      </c>
      <c r="N52">
        <v>0</v>
      </c>
      <c r="O52">
        <v>7.3</v>
      </c>
      <c r="P52">
        <v>137</v>
      </c>
      <c r="Q52">
        <v>136</v>
      </c>
      <c r="R52">
        <v>51768623</v>
      </c>
      <c r="S52">
        <v>43000000</v>
      </c>
      <c r="T52">
        <f>Table1[[#This Row],[Gross Revenue]]-Table1[[#This Row],[Budget]]</f>
        <v>8768623</v>
      </c>
    </row>
    <row r="53" spans="1:20" x14ac:dyDescent="0.3">
      <c r="A53" t="s">
        <v>702</v>
      </c>
      <c r="B53">
        <v>1</v>
      </c>
      <c r="C53" s="10">
        <v>36842</v>
      </c>
      <c r="D53" t="s">
        <v>17</v>
      </c>
      <c r="E53" t="s">
        <v>22</v>
      </c>
      <c r="F53" t="s">
        <v>703</v>
      </c>
      <c r="G53" t="s">
        <v>704</v>
      </c>
      <c r="H53"/>
      <c r="I53" t="s">
        <v>705</v>
      </c>
      <c r="J53" t="s">
        <v>706</v>
      </c>
      <c r="K53">
        <v>353</v>
      </c>
      <c r="L53">
        <v>773</v>
      </c>
      <c r="M53">
        <v>10</v>
      </c>
      <c r="N53">
        <v>92</v>
      </c>
      <c r="O53">
        <v>6.2</v>
      </c>
      <c r="P53">
        <v>1</v>
      </c>
      <c r="Q53">
        <v>167</v>
      </c>
      <c r="R53">
        <v>610991</v>
      </c>
      <c r="S53">
        <v>1000000</v>
      </c>
      <c r="T53">
        <f>Table1[[#This Row],[Gross Revenue]]-Table1[[#This Row],[Budget]]</f>
        <v>-389009</v>
      </c>
    </row>
    <row r="54" spans="1:20" x14ac:dyDescent="0.3">
      <c r="A54" t="s">
        <v>707</v>
      </c>
      <c r="B54">
        <v>1</v>
      </c>
      <c r="C54" s="10">
        <v>36761</v>
      </c>
      <c r="D54" t="s">
        <v>28</v>
      </c>
      <c r="E54" t="s">
        <v>18</v>
      </c>
      <c r="F54" t="s">
        <v>19</v>
      </c>
      <c r="G54" t="s">
        <v>20</v>
      </c>
      <c r="H54" t="s">
        <v>43</v>
      </c>
      <c r="I54" t="s">
        <v>109</v>
      </c>
      <c r="J54" t="s">
        <v>708</v>
      </c>
      <c r="K54">
        <v>2000</v>
      </c>
      <c r="L54">
        <v>4045</v>
      </c>
      <c r="M54">
        <v>40</v>
      </c>
      <c r="N54">
        <v>0</v>
      </c>
      <c r="O54">
        <v>7.3</v>
      </c>
      <c r="P54">
        <v>168</v>
      </c>
      <c r="Q54">
        <v>118</v>
      </c>
      <c r="R54">
        <v>44983704</v>
      </c>
      <c r="S54">
        <v>31000000</v>
      </c>
      <c r="T54">
        <f>Table1[[#This Row],[Gross Revenue]]-Table1[[#This Row],[Budget]]</f>
        <v>13983704</v>
      </c>
    </row>
    <row r="55" spans="1:20" x14ac:dyDescent="0.3">
      <c r="A55" t="s">
        <v>709</v>
      </c>
      <c r="B55">
        <v>1</v>
      </c>
      <c r="C55" s="10">
        <v>36604</v>
      </c>
      <c r="D55" t="s">
        <v>28</v>
      </c>
      <c r="E55" t="s">
        <v>22</v>
      </c>
      <c r="F55" t="s">
        <v>19</v>
      </c>
      <c r="G55" t="s">
        <v>20</v>
      </c>
      <c r="H55" t="s">
        <v>26</v>
      </c>
      <c r="I55" t="s">
        <v>710</v>
      </c>
      <c r="J55" t="s">
        <v>711</v>
      </c>
      <c r="K55">
        <v>552</v>
      </c>
      <c r="L55">
        <v>642</v>
      </c>
      <c r="M55">
        <v>234</v>
      </c>
      <c r="N55">
        <v>451</v>
      </c>
      <c r="O55">
        <v>7.5</v>
      </c>
      <c r="P55">
        <v>75</v>
      </c>
      <c r="Q55">
        <v>90</v>
      </c>
      <c r="R55">
        <v>241816</v>
      </c>
      <c r="S55">
        <v>42000</v>
      </c>
      <c r="T55">
        <f>Table1[[#This Row],[Gross Revenue]]-Table1[[#This Row],[Budget]]</f>
        <v>199816</v>
      </c>
    </row>
    <row r="56" spans="1:20" x14ac:dyDescent="0.3">
      <c r="A56" t="s">
        <v>712</v>
      </c>
      <c r="B56">
        <v>1</v>
      </c>
      <c r="C56" s="10">
        <v>36849</v>
      </c>
      <c r="D56" t="s">
        <v>28</v>
      </c>
      <c r="E56" t="s">
        <v>32</v>
      </c>
      <c r="F56" t="s">
        <v>19</v>
      </c>
      <c r="G56" t="s">
        <v>20</v>
      </c>
      <c r="H56" t="s">
        <v>38</v>
      </c>
      <c r="I56" t="s">
        <v>68</v>
      </c>
      <c r="J56" t="s">
        <v>456</v>
      </c>
      <c r="K56">
        <v>13000</v>
      </c>
      <c r="L56">
        <v>14463</v>
      </c>
      <c r="M56">
        <v>19</v>
      </c>
      <c r="N56">
        <v>604</v>
      </c>
      <c r="O56">
        <v>5.0999999999999996</v>
      </c>
      <c r="P56">
        <v>102</v>
      </c>
      <c r="Q56">
        <v>102</v>
      </c>
      <c r="R56">
        <v>14967182</v>
      </c>
      <c r="S56">
        <v>40000000</v>
      </c>
      <c r="T56">
        <f>Table1[[#This Row],[Gross Revenue]]-Table1[[#This Row],[Budget]]</f>
        <v>-25032818</v>
      </c>
    </row>
    <row r="57" spans="1:20" x14ac:dyDescent="0.3">
      <c r="A57" t="s">
        <v>713</v>
      </c>
      <c r="B57">
        <v>1</v>
      </c>
      <c r="C57" s="10">
        <v>36877</v>
      </c>
      <c r="D57" t="s">
        <v>28</v>
      </c>
      <c r="E57" t="s">
        <v>32</v>
      </c>
      <c r="F57" t="s">
        <v>19</v>
      </c>
      <c r="G57" t="s">
        <v>20</v>
      </c>
      <c r="H57" t="s">
        <v>38</v>
      </c>
      <c r="I57" t="s">
        <v>483</v>
      </c>
      <c r="J57" t="s">
        <v>76</v>
      </c>
      <c r="K57">
        <v>3000</v>
      </c>
      <c r="L57">
        <v>6521</v>
      </c>
      <c r="M57">
        <v>0</v>
      </c>
      <c r="N57">
        <v>21000</v>
      </c>
      <c r="O57">
        <v>8.5</v>
      </c>
      <c r="P57">
        <v>265</v>
      </c>
      <c r="Q57">
        <v>171</v>
      </c>
      <c r="R57">
        <v>187670866</v>
      </c>
      <c r="S57">
        <v>103000000</v>
      </c>
      <c r="T57">
        <f>Table1[[#This Row],[Gross Revenue]]-Table1[[#This Row],[Budget]]</f>
        <v>84670866</v>
      </c>
    </row>
    <row r="58" spans="1:20" x14ac:dyDescent="0.3">
      <c r="A58" t="s">
        <v>714</v>
      </c>
      <c r="B58">
        <v>1</v>
      </c>
      <c r="C58" s="10">
        <v>36843</v>
      </c>
      <c r="D58" t="s">
        <v>28</v>
      </c>
      <c r="E58" t="s">
        <v>32</v>
      </c>
      <c r="F58" t="s">
        <v>19</v>
      </c>
      <c r="G58" t="s">
        <v>20</v>
      </c>
      <c r="H58" t="s">
        <v>43</v>
      </c>
      <c r="I58" t="s">
        <v>126</v>
      </c>
      <c r="J58" t="s">
        <v>715</v>
      </c>
      <c r="K58">
        <v>12000</v>
      </c>
      <c r="L58">
        <v>29069</v>
      </c>
      <c r="M58">
        <v>57</v>
      </c>
      <c r="N58">
        <v>0</v>
      </c>
      <c r="O58">
        <v>6.5</v>
      </c>
      <c r="P58">
        <v>175</v>
      </c>
      <c r="Q58">
        <v>127</v>
      </c>
      <c r="R58">
        <v>101643008</v>
      </c>
      <c r="S58">
        <v>90000000</v>
      </c>
      <c r="T58">
        <f>Table1[[#This Row],[Gross Revenue]]-Table1[[#This Row],[Budget]]</f>
        <v>11643008</v>
      </c>
    </row>
    <row r="59" spans="1:20" x14ac:dyDescent="0.3">
      <c r="A59" t="s">
        <v>716</v>
      </c>
      <c r="B59">
        <v>1</v>
      </c>
      <c r="C59" s="10">
        <v>36734</v>
      </c>
      <c r="D59" t="s">
        <v>28</v>
      </c>
      <c r="E59" t="s">
        <v>22</v>
      </c>
      <c r="F59" t="s">
        <v>19</v>
      </c>
      <c r="G59" t="s">
        <v>20</v>
      </c>
      <c r="H59" t="s">
        <v>38</v>
      </c>
      <c r="I59" t="s">
        <v>717</v>
      </c>
      <c r="J59" t="s">
        <v>718</v>
      </c>
      <c r="K59">
        <v>12000</v>
      </c>
      <c r="L59">
        <v>12776</v>
      </c>
      <c r="M59">
        <v>49</v>
      </c>
      <c r="N59">
        <v>853</v>
      </c>
      <c r="O59">
        <v>5.9</v>
      </c>
      <c r="P59">
        <v>63</v>
      </c>
      <c r="Q59">
        <v>90</v>
      </c>
      <c r="R59">
        <v>5108820</v>
      </c>
      <c r="S59">
        <v>24000000</v>
      </c>
      <c r="T59">
        <f>Table1[[#This Row],[Gross Revenue]]-Table1[[#This Row],[Budget]]</f>
        <v>-18891180</v>
      </c>
    </row>
    <row r="60" spans="1:20" x14ac:dyDescent="0.3">
      <c r="A60" t="s">
        <v>719</v>
      </c>
      <c r="B60">
        <v>1</v>
      </c>
      <c r="C60" s="10">
        <v>36734</v>
      </c>
      <c r="D60" t="s">
        <v>28</v>
      </c>
      <c r="E60" t="s">
        <v>22</v>
      </c>
      <c r="F60" t="s">
        <v>19</v>
      </c>
      <c r="G60" t="s">
        <v>20</v>
      </c>
      <c r="H60" t="s">
        <v>38</v>
      </c>
      <c r="I60" t="s">
        <v>720</v>
      </c>
      <c r="J60" t="s">
        <v>721</v>
      </c>
      <c r="K60">
        <v>328</v>
      </c>
      <c r="L60">
        <v>407</v>
      </c>
      <c r="M60">
        <v>7</v>
      </c>
      <c r="N60">
        <v>0</v>
      </c>
      <c r="O60">
        <v>6.5</v>
      </c>
      <c r="P60">
        <v>46</v>
      </c>
      <c r="Q60">
        <v>86</v>
      </c>
      <c r="R60">
        <v>1114943</v>
      </c>
      <c r="S60">
        <v>500000</v>
      </c>
      <c r="T60">
        <f>Table1[[#This Row],[Gross Revenue]]-Table1[[#This Row],[Budget]]</f>
        <v>614943</v>
      </c>
    </row>
    <row r="61" spans="1:20" x14ac:dyDescent="0.3">
      <c r="A61" t="s">
        <v>722</v>
      </c>
      <c r="B61">
        <v>1</v>
      </c>
      <c r="C61" s="10">
        <v>36884</v>
      </c>
      <c r="D61" t="s">
        <v>28</v>
      </c>
      <c r="E61" t="s">
        <v>25</v>
      </c>
      <c r="F61" t="s">
        <v>19</v>
      </c>
      <c r="G61" t="s">
        <v>20</v>
      </c>
      <c r="H61" t="s">
        <v>38</v>
      </c>
      <c r="I61" t="s">
        <v>124</v>
      </c>
      <c r="J61" t="s">
        <v>723</v>
      </c>
      <c r="K61">
        <v>14000</v>
      </c>
      <c r="L61">
        <v>17665</v>
      </c>
      <c r="M61">
        <v>3</v>
      </c>
      <c r="N61">
        <v>242</v>
      </c>
      <c r="O61">
        <v>5.7</v>
      </c>
      <c r="P61">
        <v>49</v>
      </c>
      <c r="Q61">
        <v>101</v>
      </c>
      <c r="R61">
        <v>1631839</v>
      </c>
      <c r="S61">
        <v>10000000</v>
      </c>
      <c r="T61">
        <f>Table1[[#This Row],[Gross Revenue]]-Table1[[#This Row],[Budget]]</f>
        <v>-8368161</v>
      </c>
    </row>
    <row r="62" spans="1:20" x14ac:dyDescent="0.3">
      <c r="A62" t="s">
        <v>724</v>
      </c>
      <c r="B62">
        <v>1</v>
      </c>
      <c r="C62" s="10">
        <v>36859</v>
      </c>
      <c r="D62" t="s">
        <v>28</v>
      </c>
      <c r="E62" t="s">
        <v>25</v>
      </c>
      <c r="F62" t="s">
        <v>19</v>
      </c>
      <c r="G62" t="s">
        <v>24</v>
      </c>
      <c r="H62" t="s">
        <v>43</v>
      </c>
      <c r="I62" t="s">
        <v>725</v>
      </c>
      <c r="J62" t="s">
        <v>726</v>
      </c>
      <c r="K62">
        <v>374</v>
      </c>
      <c r="L62">
        <v>1238</v>
      </c>
      <c r="M62">
        <v>0</v>
      </c>
      <c r="N62">
        <v>390</v>
      </c>
      <c r="O62">
        <v>4.7</v>
      </c>
      <c r="P62">
        <v>82</v>
      </c>
      <c r="Q62">
        <v>94</v>
      </c>
      <c r="R62">
        <v>36037909</v>
      </c>
      <c r="S62">
        <v>60000000</v>
      </c>
      <c r="T62">
        <f>Table1[[#This Row],[Gross Revenue]]-Table1[[#This Row],[Budget]]</f>
        <v>-23962091</v>
      </c>
    </row>
    <row r="63" spans="1:20" x14ac:dyDescent="0.3">
      <c r="A63" t="s">
        <v>727</v>
      </c>
      <c r="B63">
        <v>1</v>
      </c>
      <c r="C63" s="10">
        <v>36537</v>
      </c>
      <c r="D63" t="s">
        <v>28</v>
      </c>
      <c r="E63" t="s">
        <v>22</v>
      </c>
      <c r="F63" t="s">
        <v>19</v>
      </c>
      <c r="G63" t="s">
        <v>20</v>
      </c>
      <c r="H63" t="s">
        <v>43</v>
      </c>
      <c r="I63" t="s">
        <v>276</v>
      </c>
      <c r="J63" t="s">
        <v>728</v>
      </c>
      <c r="K63">
        <v>989</v>
      </c>
      <c r="L63">
        <v>3142</v>
      </c>
      <c r="M63">
        <v>4</v>
      </c>
      <c r="N63">
        <v>648</v>
      </c>
      <c r="O63">
        <v>5.0999999999999996</v>
      </c>
      <c r="P63">
        <v>44</v>
      </c>
      <c r="Q63">
        <v>96</v>
      </c>
      <c r="R63">
        <v>10494147</v>
      </c>
      <c r="S63">
        <v>15000000</v>
      </c>
      <c r="T63">
        <f>Table1[[#This Row],[Gross Revenue]]-Table1[[#This Row],[Budget]]</f>
        <v>-4505853</v>
      </c>
    </row>
    <row r="64" spans="1:20" x14ac:dyDescent="0.3">
      <c r="A64" t="s">
        <v>729</v>
      </c>
      <c r="B64">
        <v>1</v>
      </c>
      <c r="C64" s="10">
        <v>36717</v>
      </c>
      <c r="D64" t="s">
        <v>28</v>
      </c>
      <c r="E64" t="s">
        <v>25</v>
      </c>
      <c r="F64" t="s">
        <v>19</v>
      </c>
      <c r="G64" t="s">
        <v>35</v>
      </c>
      <c r="H64" t="s">
        <v>38</v>
      </c>
      <c r="I64" t="s">
        <v>730</v>
      </c>
      <c r="J64" t="s">
        <v>172</v>
      </c>
      <c r="K64">
        <v>1000</v>
      </c>
      <c r="L64">
        <v>3141</v>
      </c>
      <c r="M64">
        <v>350</v>
      </c>
      <c r="N64">
        <v>10000</v>
      </c>
      <c r="O64">
        <v>7.6</v>
      </c>
      <c r="P64">
        <v>174</v>
      </c>
      <c r="Q64">
        <v>113</v>
      </c>
      <c r="R64">
        <v>27277055</v>
      </c>
      <c r="S64">
        <v>20000000</v>
      </c>
      <c r="T64">
        <f>Table1[[#This Row],[Gross Revenue]]-Table1[[#This Row],[Budget]]</f>
        <v>7277055</v>
      </c>
    </row>
    <row r="65" spans="1:20" x14ac:dyDescent="0.3">
      <c r="A65" t="s">
        <v>731</v>
      </c>
      <c r="B65">
        <v>1</v>
      </c>
      <c r="C65" s="10">
        <v>36651</v>
      </c>
      <c r="D65" t="s">
        <v>28</v>
      </c>
      <c r="E65" t="s">
        <v>32</v>
      </c>
      <c r="F65" t="s">
        <v>19</v>
      </c>
      <c r="G65" t="s">
        <v>20</v>
      </c>
      <c r="H65" t="s">
        <v>38</v>
      </c>
      <c r="I65" t="s">
        <v>140</v>
      </c>
      <c r="J65" t="s">
        <v>732</v>
      </c>
      <c r="K65">
        <v>1000</v>
      </c>
      <c r="L65">
        <v>2764</v>
      </c>
      <c r="M65">
        <v>36</v>
      </c>
      <c r="N65">
        <v>356</v>
      </c>
      <c r="O65">
        <v>4.5999999999999996</v>
      </c>
      <c r="P65">
        <v>90</v>
      </c>
      <c r="Q65">
        <v>101</v>
      </c>
      <c r="R65">
        <v>12801190</v>
      </c>
      <c r="S65">
        <v>15000000</v>
      </c>
      <c r="T65">
        <f>Table1[[#This Row],[Gross Revenue]]-Table1[[#This Row],[Budget]]</f>
        <v>-2198810</v>
      </c>
    </row>
    <row r="66" spans="1:20" x14ac:dyDescent="0.3">
      <c r="A66" t="s">
        <v>733</v>
      </c>
      <c r="B66">
        <v>1</v>
      </c>
      <c r="C66" s="10">
        <v>36814</v>
      </c>
      <c r="D66" t="s">
        <v>28</v>
      </c>
      <c r="E66" t="s">
        <v>32</v>
      </c>
      <c r="F66" t="s">
        <v>19</v>
      </c>
      <c r="G66" t="s">
        <v>20</v>
      </c>
      <c r="H66" t="s">
        <v>38</v>
      </c>
      <c r="I66" t="s">
        <v>734</v>
      </c>
      <c r="J66" t="s">
        <v>208</v>
      </c>
      <c r="K66">
        <v>833</v>
      </c>
      <c r="L66">
        <v>2356</v>
      </c>
      <c r="M66">
        <v>719</v>
      </c>
      <c r="N66">
        <v>0</v>
      </c>
      <c r="O66">
        <v>5.7</v>
      </c>
      <c r="P66">
        <v>180</v>
      </c>
      <c r="Q66">
        <v>119</v>
      </c>
      <c r="R66">
        <v>73209340</v>
      </c>
      <c r="S66">
        <v>95000000</v>
      </c>
      <c r="T66">
        <f>Table1[[#This Row],[Gross Revenue]]-Table1[[#This Row],[Budget]]</f>
        <v>-21790660</v>
      </c>
    </row>
    <row r="67" spans="1:20" x14ac:dyDescent="0.3">
      <c r="A67" t="s">
        <v>735</v>
      </c>
      <c r="B67">
        <v>1</v>
      </c>
      <c r="C67" s="10">
        <v>36663</v>
      </c>
      <c r="D67" t="s">
        <v>28</v>
      </c>
      <c r="E67" t="s">
        <v>25</v>
      </c>
      <c r="F67" t="s">
        <v>19</v>
      </c>
      <c r="G67" t="s">
        <v>20</v>
      </c>
      <c r="H67" t="s">
        <v>36</v>
      </c>
      <c r="I67" t="s">
        <v>149</v>
      </c>
      <c r="J67" t="s">
        <v>123</v>
      </c>
      <c r="K67">
        <v>1000</v>
      </c>
      <c r="L67">
        <v>4146</v>
      </c>
      <c r="M67">
        <v>2000</v>
      </c>
      <c r="N67">
        <v>0</v>
      </c>
      <c r="O67">
        <v>6</v>
      </c>
      <c r="P67">
        <v>175</v>
      </c>
      <c r="Q67">
        <v>110</v>
      </c>
      <c r="R67">
        <v>260031035</v>
      </c>
      <c r="S67">
        <v>123000000</v>
      </c>
      <c r="T67">
        <f>Table1[[#This Row],[Gross Revenue]]-Table1[[#This Row],[Budget]]</f>
        <v>137031035</v>
      </c>
    </row>
    <row r="68" spans="1:20" x14ac:dyDescent="0.3">
      <c r="A68" t="s">
        <v>736</v>
      </c>
      <c r="B68">
        <v>1</v>
      </c>
      <c r="C68" s="10">
        <v>36792</v>
      </c>
      <c r="D68" t="s">
        <v>28</v>
      </c>
      <c r="E68" t="s">
        <v>30</v>
      </c>
      <c r="F68" t="s">
        <v>19</v>
      </c>
      <c r="G68" t="s">
        <v>20</v>
      </c>
      <c r="H68" t="s">
        <v>43</v>
      </c>
      <c r="I68" t="s">
        <v>523</v>
      </c>
      <c r="J68" t="s">
        <v>88</v>
      </c>
      <c r="K68">
        <v>818</v>
      </c>
      <c r="L68">
        <v>1778</v>
      </c>
      <c r="M68">
        <v>46</v>
      </c>
      <c r="N68">
        <v>314</v>
      </c>
      <c r="O68">
        <v>5.6</v>
      </c>
      <c r="P68">
        <v>52</v>
      </c>
      <c r="Q68">
        <v>114</v>
      </c>
      <c r="R68">
        <v>6543194</v>
      </c>
      <c r="S68">
        <v>34000000</v>
      </c>
      <c r="T68">
        <f>Table1[[#This Row],[Gross Revenue]]-Table1[[#This Row],[Budget]]</f>
        <v>-27456806</v>
      </c>
    </row>
    <row r="69" spans="1:20" x14ac:dyDescent="0.3">
      <c r="A69" t="s">
        <v>737</v>
      </c>
      <c r="B69">
        <v>1</v>
      </c>
      <c r="C69" s="10">
        <v>36734</v>
      </c>
      <c r="D69" t="s">
        <v>28</v>
      </c>
      <c r="E69" t="s">
        <v>31</v>
      </c>
      <c r="F69" t="s">
        <v>19</v>
      </c>
      <c r="G69" t="s">
        <v>20</v>
      </c>
      <c r="H69" t="s">
        <v>38</v>
      </c>
      <c r="I69" t="s">
        <v>391</v>
      </c>
      <c r="J69" t="s">
        <v>385</v>
      </c>
      <c r="K69">
        <v>944</v>
      </c>
      <c r="L69">
        <v>2928</v>
      </c>
      <c r="M69">
        <v>31</v>
      </c>
      <c r="N69">
        <v>133</v>
      </c>
      <c r="O69">
        <v>5.3</v>
      </c>
      <c r="P69">
        <v>63</v>
      </c>
      <c r="Q69">
        <v>95</v>
      </c>
      <c r="R69">
        <v>2954405</v>
      </c>
      <c r="S69">
        <v>36000000</v>
      </c>
      <c r="T69">
        <f>Table1[[#This Row],[Gross Revenue]]-Table1[[#This Row],[Budget]]</f>
        <v>-33045595</v>
      </c>
    </row>
    <row r="70" spans="1:20" x14ac:dyDescent="0.3">
      <c r="A70" t="s">
        <v>738</v>
      </c>
      <c r="B70">
        <v>1</v>
      </c>
      <c r="C70" s="10">
        <v>36651</v>
      </c>
      <c r="D70" t="s">
        <v>28</v>
      </c>
      <c r="E70" t="s">
        <v>25</v>
      </c>
      <c r="F70" t="s">
        <v>19</v>
      </c>
      <c r="G70" t="s">
        <v>20</v>
      </c>
      <c r="H70" t="s">
        <v>43</v>
      </c>
      <c r="I70" t="s">
        <v>739</v>
      </c>
      <c r="J70" t="s">
        <v>740</v>
      </c>
      <c r="K70">
        <v>955</v>
      </c>
      <c r="L70">
        <v>5404</v>
      </c>
      <c r="M70">
        <v>0</v>
      </c>
      <c r="N70">
        <v>0</v>
      </c>
      <c r="O70">
        <v>6.4</v>
      </c>
      <c r="P70">
        <v>148</v>
      </c>
      <c r="Q70">
        <v>128</v>
      </c>
      <c r="R70">
        <v>37036404</v>
      </c>
      <c r="S70">
        <v>30000000</v>
      </c>
      <c r="T70">
        <f>Table1[[#This Row],[Gross Revenue]]-Table1[[#This Row],[Budget]]</f>
        <v>7036404</v>
      </c>
    </row>
    <row r="71" spans="1:20" x14ac:dyDescent="0.3">
      <c r="A71" t="s">
        <v>741</v>
      </c>
      <c r="B71">
        <v>1</v>
      </c>
      <c r="C71" s="10">
        <v>36597</v>
      </c>
      <c r="D71" t="s">
        <v>28</v>
      </c>
      <c r="E71" t="s">
        <v>25</v>
      </c>
      <c r="F71" t="s">
        <v>19</v>
      </c>
      <c r="G71" t="s">
        <v>20</v>
      </c>
      <c r="H71" t="s">
        <v>43</v>
      </c>
      <c r="I71" t="s">
        <v>364</v>
      </c>
      <c r="J71" t="s">
        <v>742</v>
      </c>
      <c r="K71">
        <v>11000</v>
      </c>
      <c r="L71">
        <v>25190</v>
      </c>
      <c r="M71">
        <v>65</v>
      </c>
      <c r="N71">
        <v>0</v>
      </c>
      <c r="O71">
        <v>5.3</v>
      </c>
      <c r="P71">
        <v>87</v>
      </c>
      <c r="Q71">
        <v>90</v>
      </c>
      <c r="R71">
        <v>39442871</v>
      </c>
      <c r="S71">
        <v>80000000</v>
      </c>
      <c r="T71">
        <f>Table1[[#This Row],[Gross Revenue]]-Table1[[#This Row],[Budget]]</f>
        <v>-40557129</v>
      </c>
    </row>
    <row r="72" spans="1:20" x14ac:dyDescent="0.3">
      <c r="A72" t="s">
        <v>743</v>
      </c>
      <c r="B72">
        <v>1</v>
      </c>
      <c r="C72" s="10">
        <v>36637</v>
      </c>
      <c r="D72" t="s">
        <v>28</v>
      </c>
      <c r="E72" t="s">
        <v>25</v>
      </c>
      <c r="F72" t="s">
        <v>19</v>
      </c>
      <c r="G72" t="s">
        <v>20</v>
      </c>
      <c r="H72" t="s">
        <v>43</v>
      </c>
      <c r="I72" t="s">
        <v>744</v>
      </c>
      <c r="J72" t="s">
        <v>310</v>
      </c>
      <c r="K72">
        <v>302</v>
      </c>
      <c r="L72">
        <v>1189</v>
      </c>
      <c r="M72">
        <v>143</v>
      </c>
      <c r="N72">
        <v>1000</v>
      </c>
      <c r="O72">
        <v>5.3</v>
      </c>
      <c r="P72">
        <v>81</v>
      </c>
      <c r="Q72">
        <v>98</v>
      </c>
      <c r="R72">
        <v>15464026</v>
      </c>
      <c r="S72">
        <v>20000000</v>
      </c>
      <c r="T72">
        <f>Table1[[#This Row],[Gross Revenue]]-Table1[[#This Row],[Budget]]</f>
        <v>-4535974</v>
      </c>
    </row>
    <row r="73" spans="1:20" x14ac:dyDescent="0.3">
      <c r="A73" t="s">
        <v>745</v>
      </c>
      <c r="B73">
        <v>1</v>
      </c>
      <c r="C73" s="10">
        <v>36667</v>
      </c>
      <c r="D73" t="s">
        <v>28</v>
      </c>
      <c r="E73" t="s">
        <v>22</v>
      </c>
      <c r="F73" t="s">
        <v>19</v>
      </c>
      <c r="G73" t="s">
        <v>20</v>
      </c>
      <c r="H73" t="s">
        <v>38</v>
      </c>
      <c r="I73" t="s">
        <v>746</v>
      </c>
      <c r="J73" t="s">
        <v>747</v>
      </c>
      <c r="K73">
        <v>497</v>
      </c>
      <c r="L73">
        <v>1805</v>
      </c>
      <c r="M73">
        <v>710</v>
      </c>
      <c r="N73">
        <v>209</v>
      </c>
      <c r="O73">
        <v>4.8</v>
      </c>
      <c r="P73">
        <v>100</v>
      </c>
      <c r="Q73">
        <v>97</v>
      </c>
      <c r="R73">
        <v>16779636</v>
      </c>
      <c r="S73">
        <v>28000000</v>
      </c>
      <c r="T73">
        <f>Table1[[#This Row],[Gross Revenue]]-Table1[[#This Row],[Budget]]</f>
        <v>-11220364</v>
      </c>
    </row>
    <row r="74" spans="1:20" x14ac:dyDescent="0.3">
      <c r="A74" t="s">
        <v>748</v>
      </c>
      <c r="B74">
        <v>1</v>
      </c>
      <c r="C74" s="10">
        <v>36564</v>
      </c>
      <c r="D74" t="s">
        <v>28</v>
      </c>
      <c r="E74" t="s">
        <v>22</v>
      </c>
      <c r="F74" t="s">
        <v>19</v>
      </c>
      <c r="G74" t="s">
        <v>20</v>
      </c>
      <c r="H74" t="s">
        <v>43</v>
      </c>
      <c r="I74" t="s">
        <v>275</v>
      </c>
      <c r="J74" t="s">
        <v>749</v>
      </c>
      <c r="K74">
        <v>1000</v>
      </c>
      <c r="L74">
        <v>5135</v>
      </c>
      <c r="M74">
        <v>107</v>
      </c>
      <c r="N74">
        <v>0</v>
      </c>
      <c r="O74">
        <v>7.2</v>
      </c>
      <c r="P74">
        <v>68</v>
      </c>
      <c r="Q74">
        <v>124</v>
      </c>
      <c r="R74">
        <v>27441122</v>
      </c>
      <c r="S74">
        <v>15000000</v>
      </c>
      <c r="T74">
        <f>Table1[[#This Row],[Gross Revenue]]-Table1[[#This Row],[Budget]]</f>
        <v>12441122</v>
      </c>
    </row>
    <row r="75" spans="1:20" x14ac:dyDescent="0.3">
      <c r="A75" t="s">
        <v>750</v>
      </c>
      <c r="B75">
        <v>1</v>
      </c>
      <c r="C75" s="10">
        <v>36700</v>
      </c>
      <c r="D75" t="s">
        <v>28</v>
      </c>
      <c r="E75" t="s">
        <v>25</v>
      </c>
      <c r="F75" t="s">
        <v>19</v>
      </c>
      <c r="G75" t="s">
        <v>48</v>
      </c>
      <c r="H75" t="s">
        <v>38</v>
      </c>
      <c r="I75" t="s">
        <v>751</v>
      </c>
      <c r="J75" t="s">
        <v>540</v>
      </c>
      <c r="K75">
        <v>975</v>
      </c>
      <c r="L75">
        <v>3580</v>
      </c>
      <c r="M75">
        <v>0</v>
      </c>
      <c r="N75">
        <v>177</v>
      </c>
      <c r="O75">
        <v>5</v>
      </c>
      <c r="P75">
        <v>60</v>
      </c>
      <c r="Q75">
        <v>105</v>
      </c>
      <c r="R75">
        <v>10014234</v>
      </c>
      <c r="S75">
        <v>65000000</v>
      </c>
      <c r="T75">
        <f>Table1[[#This Row],[Gross Revenue]]-Table1[[#This Row],[Budget]]</f>
        <v>-54985766</v>
      </c>
    </row>
    <row r="76" spans="1:20" x14ac:dyDescent="0.3">
      <c r="A76" t="s">
        <v>752</v>
      </c>
      <c r="B76">
        <v>1</v>
      </c>
      <c r="C76" s="10">
        <v>36868</v>
      </c>
      <c r="D76" t="s">
        <v>28</v>
      </c>
      <c r="E76" t="s">
        <v>25</v>
      </c>
      <c r="F76" t="s">
        <v>19</v>
      </c>
      <c r="G76" t="s">
        <v>20</v>
      </c>
      <c r="H76" t="s">
        <v>38</v>
      </c>
      <c r="I76" t="s">
        <v>753</v>
      </c>
      <c r="J76" t="s">
        <v>754</v>
      </c>
      <c r="K76">
        <v>844</v>
      </c>
      <c r="L76">
        <v>2289</v>
      </c>
      <c r="M76">
        <v>0</v>
      </c>
      <c r="N76">
        <v>24</v>
      </c>
      <c r="O76">
        <v>3.6</v>
      </c>
      <c r="P76">
        <v>13</v>
      </c>
      <c r="Q76">
        <v>100</v>
      </c>
      <c r="R76">
        <v>428535</v>
      </c>
      <c r="S76">
        <v>1000000</v>
      </c>
      <c r="T76">
        <f>Table1[[#This Row],[Gross Revenue]]-Table1[[#This Row],[Budget]]</f>
        <v>-571465</v>
      </c>
    </row>
    <row r="77" spans="1:20" x14ac:dyDescent="0.3">
      <c r="A77" t="s">
        <v>755</v>
      </c>
      <c r="B77">
        <v>1</v>
      </c>
      <c r="C77" s="10">
        <v>36581</v>
      </c>
      <c r="D77" t="s">
        <v>28</v>
      </c>
      <c r="E77" t="s">
        <v>25</v>
      </c>
      <c r="F77" t="s">
        <v>19</v>
      </c>
      <c r="G77" t="s">
        <v>20</v>
      </c>
      <c r="H77" t="s">
        <v>38</v>
      </c>
      <c r="I77" t="s">
        <v>756</v>
      </c>
      <c r="J77" t="s">
        <v>372</v>
      </c>
      <c r="K77">
        <v>889</v>
      </c>
      <c r="L77">
        <v>1711</v>
      </c>
      <c r="M77">
        <v>101</v>
      </c>
      <c r="N77">
        <v>0</v>
      </c>
      <c r="O77">
        <v>6.5</v>
      </c>
      <c r="P77">
        <v>155</v>
      </c>
      <c r="Q77">
        <v>116</v>
      </c>
      <c r="R77">
        <v>90567722</v>
      </c>
      <c r="S77">
        <v>51000000</v>
      </c>
      <c r="T77">
        <f>Table1[[#This Row],[Gross Revenue]]-Table1[[#This Row],[Budget]]</f>
        <v>39567722</v>
      </c>
    </row>
    <row r="78" spans="1:20" x14ac:dyDescent="0.3">
      <c r="A78" t="s">
        <v>757</v>
      </c>
      <c r="B78">
        <v>1</v>
      </c>
      <c r="C78" s="10">
        <v>36551</v>
      </c>
      <c r="D78" t="s">
        <v>28</v>
      </c>
      <c r="E78" t="s">
        <v>25</v>
      </c>
      <c r="F78" t="s">
        <v>19</v>
      </c>
      <c r="G78" t="s">
        <v>20</v>
      </c>
      <c r="H78" t="s">
        <v>43</v>
      </c>
      <c r="I78" t="s">
        <v>58</v>
      </c>
      <c r="J78" t="s">
        <v>417</v>
      </c>
      <c r="K78">
        <v>22000</v>
      </c>
      <c r="L78">
        <v>24286</v>
      </c>
      <c r="M78">
        <v>116</v>
      </c>
      <c r="N78">
        <v>0</v>
      </c>
      <c r="O78">
        <v>7</v>
      </c>
      <c r="P78">
        <v>150</v>
      </c>
      <c r="Q78">
        <v>108</v>
      </c>
      <c r="R78">
        <v>166225040</v>
      </c>
      <c r="S78">
        <v>55000000</v>
      </c>
      <c r="T78">
        <f>Table1[[#This Row],[Gross Revenue]]-Table1[[#This Row],[Budget]]</f>
        <v>111225040</v>
      </c>
    </row>
    <row r="79" spans="1:20" x14ac:dyDescent="0.3">
      <c r="A79" t="s">
        <v>758</v>
      </c>
      <c r="B79">
        <v>1</v>
      </c>
      <c r="C79" s="10">
        <v>36787</v>
      </c>
      <c r="D79" t="s">
        <v>17</v>
      </c>
      <c r="E79" t="s">
        <v>81</v>
      </c>
      <c r="F79" t="s">
        <v>19</v>
      </c>
      <c r="G79" t="s">
        <v>20</v>
      </c>
      <c r="H79" t="s">
        <v>38</v>
      </c>
      <c r="I79" t="s">
        <v>759</v>
      </c>
      <c r="J79" t="s">
        <v>760</v>
      </c>
      <c r="K79">
        <v>716</v>
      </c>
      <c r="L79">
        <v>1997</v>
      </c>
      <c r="M79">
        <v>22000</v>
      </c>
      <c r="N79">
        <v>40000</v>
      </c>
      <c r="O79">
        <v>8.5</v>
      </c>
      <c r="P79">
        <v>274</v>
      </c>
      <c r="Q79">
        <v>113</v>
      </c>
      <c r="R79">
        <v>25530884</v>
      </c>
      <c r="S79">
        <v>9000000</v>
      </c>
      <c r="T79">
        <f>Table1[[#This Row],[Gross Revenue]]-Table1[[#This Row],[Budget]]</f>
        <v>16530884</v>
      </c>
    </row>
    <row r="80" spans="1:20" x14ac:dyDescent="0.3">
      <c r="A80" t="s">
        <v>761</v>
      </c>
      <c r="B80">
        <v>1</v>
      </c>
      <c r="C80" s="10">
        <v>36788</v>
      </c>
      <c r="D80" t="s">
        <v>28</v>
      </c>
      <c r="E80" t="s">
        <v>31</v>
      </c>
      <c r="F80" t="s">
        <v>19</v>
      </c>
      <c r="G80" t="s">
        <v>20</v>
      </c>
      <c r="H80" t="s">
        <v>38</v>
      </c>
      <c r="I80" t="s">
        <v>58</v>
      </c>
      <c r="J80" t="s">
        <v>448</v>
      </c>
      <c r="K80">
        <v>22000</v>
      </c>
      <c r="L80">
        <v>36069</v>
      </c>
      <c r="M80">
        <v>88</v>
      </c>
      <c r="N80">
        <v>0</v>
      </c>
      <c r="O80">
        <v>7.2</v>
      </c>
      <c r="P80">
        <v>98</v>
      </c>
      <c r="Q80">
        <v>129</v>
      </c>
      <c r="R80">
        <v>48814909</v>
      </c>
      <c r="S80">
        <v>32000000</v>
      </c>
      <c r="T80">
        <f>Table1[[#This Row],[Gross Revenue]]-Table1[[#This Row],[Budget]]</f>
        <v>16814909</v>
      </c>
    </row>
    <row r="81" spans="1:20" x14ac:dyDescent="0.3">
      <c r="A81" t="s">
        <v>762</v>
      </c>
      <c r="B81">
        <v>1</v>
      </c>
      <c r="C81" s="10">
        <v>36655</v>
      </c>
      <c r="D81" t="s">
        <v>28</v>
      </c>
      <c r="E81" t="s">
        <v>32</v>
      </c>
      <c r="F81" t="s">
        <v>19</v>
      </c>
      <c r="G81" t="s">
        <v>20</v>
      </c>
      <c r="H81" t="s">
        <v>43</v>
      </c>
      <c r="I81" t="s">
        <v>763</v>
      </c>
      <c r="J81" t="s">
        <v>764</v>
      </c>
      <c r="K81">
        <v>602</v>
      </c>
      <c r="L81">
        <v>1281</v>
      </c>
      <c r="M81">
        <v>16</v>
      </c>
      <c r="N81">
        <v>12</v>
      </c>
      <c r="O81">
        <v>5.6</v>
      </c>
      <c r="P81">
        <v>15</v>
      </c>
      <c r="Q81">
        <v>106</v>
      </c>
      <c r="R81">
        <v>171988</v>
      </c>
      <c r="S81">
        <v>600000</v>
      </c>
      <c r="T81">
        <f>Table1[[#This Row],[Gross Revenue]]-Table1[[#This Row],[Budget]]</f>
        <v>-428012</v>
      </c>
    </row>
    <row r="82" spans="1:20" x14ac:dyDescent="0.3">
      <c r="A82" t="s">
        <v>765</v>
      </c>
      <c r="B82">
        <v>1</v>
      </c>
      <c r="C82" s="10">
        <v>36583</v>
      </c>
      <c r="D82" t="s">
        <v>28</v>
      </c>
      <c r="E82" t="s">
        <v>32</v>
      </c>
      <c r="F82" t="s">
        <v>19</v>
      </c>
      <c r="G82" t="s">
        <v>20</v>
      </c>
      <c r="H82" t="s">
        <v>43</v>
      </c>
      <c r="I82" t="s">
        <v>766</v>
      </c>
      <c r="J82" t="s">
        <v>178</v>
      </c>
      <c r="K82">
        <v>545</v>
      </c>
      <c r="L82">
        <v>1574</v>
      </c>
      <c r="M82">
        <v>80</v>
      </c>
      <c r="N82">
        <v>0</v>
      </c>
      <c r="O82">
        <v>6.2</v>
      </c>
      <c r="P82">
        <v>140</v>
      </c>
      <c r="Q82">
        <v>109</v>
      </c>
      <c r="R82">
        <v>106807667</v>
      </c>
      <c r="S82">
        <v>45000000</v>
      </c>
      <c r="T82">
        <f>Table1[[#This Row],[Gross Revenue]]-Table1[[#This Row],[Budget]]</f>
        <v>61807667</v>
      </c>
    </row>
    <row r="83" spans="1:20" x14ac:dyDescent="0.3">
      <c r="A83" t="s">
        <v>767</v>
      </c>
      <c r="B83">
        <v>1</v>
      </c>
      <c r="C83" s="10">
        <v>36863</v>
      </c>
      <c r="D83" t="s">
        <v>28</v>
      </c>
      <c r="E83" t="s">
        <v>30</v>
      </c>
      <c r="F83" t="s">
        <v>19</v>
      </c>
      <c r="G83" t="s">
        <v>20</v>
      </c>
      <c r="H83" t="s">
        <v>36</v>
      </c>
      <c r="I83" t="s">
        <v>418</v>
      </c>
      <c r="J83" t="s">
        <v>82</v>
      </c>
      <c r="K83">
        <v>3000</v>
      </c>
      <c r="L83">
        <v>4902</v>
      </c>
      <c r="M83">
        <v>0</v>
      </c>
      <c r="N83">
        <v>0</v>
      </c>
      <c r="O83">
        <v>5.6</v>
      </c>
      <c r="P83">
        <v>181</v>
      </c>
      <c r="Q83">
        <v>114</v>
      </c>
      <c r="R83">
        <v>60874615</v>
      </c>
      <c r="S83">
        <v>90000000</v>
      </c>
      <c r="T83">
        <f>Table1[[#This Row],[Gross Revenue]]-Table1[[#This Row],[Budget]]</f>
        <v>-29125385</v>
      </c>
    </row>
    <row r="84" spans="1:20" x14ac:dyDescent="0.3">
      <c r="A84" t="s">
        <v>768</v>
      </c>
      <c r="B84">
        <v>1</v>
      </c>
      <c r="C84" s="10">
        <v>36699</v>
      </c>
      <c r="D84" t="s">
        <v>28</v>
      </c>
      <c r="E84" t="s">
        <v>32</v>
      </c>
      <c r="F84" t="s">
        <v>19</v>
      </c>
      <c r="G84" t="s">
        <v>20</v>
      </c>
      <c r="H84" t="s">
        <v>43</v>
      </c>
      <c r="I84" t="s">
        <v>108</v>
      </c>
      <c r="J84" t="s">
        <v>350</v>
      </c>
      <c r="K84">
        <v>10000</v>
      </c>
      <c r="L84">
        <v>11930</v>
      </c>
      <c r="M84">
        <v>610</v>
      </c>
      <c r="N84">
        <v>0</v>
      </c>
      <c r="O84">
        <v>6.1</v>
      </c>
      <c r="P84">
        <v>237</v>
      </c>
      <c r="Q84">
        <v>123</v>
      </c>
      <c r="R84">
        <v>215397307</v>
      </c>
      <c r="S84">
        <v>125000000</v>
      </c>
      <c r="T84">
        <f>Table1[[#This Row],[Gross Revenue]]-Table1[[#This Row],[Budget]]</f>
        <v>90397307</v>
      </c>
    </row>
    <row r="85" spans="1:20" x14ac:dyDescent="0.3">
      <c r="A85" t="s">
        <v>769</v>
      </c>
      <c r="B85">
        <v>1</v>
      </c>
      <c r="C85" s="10">
        <v>36711</v>
      </c>
      <c r="D85" t="s">
        <v>28</v>
      </c>
      <c r="E85" t="s">
        <v>22</v>
      </c>
      <c r="F85" t="s">
        <v>19</v>
      </c>
      <c r="G85" t="s">
        <v>20</v>
      </c>
      <c r="H85" t="s">
        <v>36</v>
      </c>
      <c r="I85" t="s">
        <v>149</v>
      </c>
      <c r="J85" t="s">
        <v>770</v>
      </c>
      <c r="K85">
        <v>1000</v>
      </c>
      <c r="L85">
        <v>2515</v>
      </c>
      <c r="M85">
        <v>13</v>
      </c>
      <c r="N85">
        <v>0</v>
      </c>
      <c r="O85">
        <v>7</v>
      </c>
      <c r="P85">
        <v>79</v>
      </c>
      <c r="Q85">
        <v>95</v>
      </c>
      <c r="R85">
        <v>34099640</v>
      </c>
      <c r="S85">
        <v>5000000</v>
      </c>
      <c r="T85">
        <f>Table1[[#This Row],[Gross Revenue]]-Table1[[#This Row],[Budget]]</f>
        <v>29099640</v>
      </c>
    </row>
    <row r="86" spans="1:20" x14ac:dyDescent="0.3">
      <c r="A86" t="s">
        <v>771</v>
      </c>
      <c r="B86">
        <v>1</v>
      </c>
      <c r="C86" s="10">
        <v>36663</v>
      </c>
      <c r="D86" t="s">
        <v>28</v>
      </c>
      <c r="E86" t="s">
        <v>25</v>
      </c>
      <c r="F86" t="s">
        <v>19</v>
      </c>
      <c r="G86" t="s">
        <v>20</v>
      </c>
      <c r="H86" t="s">
        <v>38</v>
      </c>
      <c r="I86" t="s">
        <v>228</v>
      </c>
      <c r="J86" t="s">
        <v>772</v>
      </c>
      <c r="K86">
        <v>723</v>
      </c>
      <c r="L86">
        <v>3939</v>
      </c>
      <c r="M86">
        <v>41</v>
      </c>
      <c r="N86">
        <v>0</v>
      </c>
      <c r="O86">
        <v>6.1</v>
      </c>
      <c r="P86">
        <v>55</v>
      </c>
      <c r="Q86">
        <v>98</v>
      </c>
      <c r="R86">
        <v>57176582</v>
      </c>
      <c r="S86">
        <v>9500000</v>
      </c>
      <c r="T86">
        <f>Table1[[#This Row],[Gross Revenue]]-Table1[[#This Row],[Budget]]</f>
        <v>47676582</v>
      </c>
    </row>
    <row r="87" spans="1:20" x14ac:dyDescent="0.3">
      <c r="A87" t="s">
        <v>773</v>
      </c>
      <c r="B87">
        <v>1</v>
      </c>
      <c r="C87" s="10">
        <v>36828</v>
      </c>
      <c r="D87" t="s">
        <v>28</v>
      </c>
      <c r="E87" t="s">
        <v>18</v>
      </c>
      <c r="F87" t="s">
        <v>230</v>
      </c>
      <c r="G87" t="s">
        <v>774</v>
      </c>
      <c r="H87" t="s">
        <v>38</v>
      </c>
      <c r="I87" t="s">
        <v>775</v>
      </c>
      <c r="J87" t="s">
        <v>776</v>
      </c>
      <c r="K87">
        <v>827</v>
      </c>
      <c r="L87">
        <v>856</v>
      </c>
      <c r="M87">
        <v>44</v>
      </c>
      <c r="N87">
        <v>0</v>
      </c>
      <c r="O87">
        <v>7.9</v>
      </c>
      <c r="P87">
        <v>94</v>
      </c>
      <c r="Q87">
        <v>114</v>
      </c>
      <c r="R87">
        <v>1221261</v>
      </c>
      <c r="S87">
        <v>1500000</v>
      </c>
      <c r="T87">
        <f>Table1[[#This Row],[Gross Revenue]]-Table1[[#This Row],[Budget]]</f>
        <v>-278739</v>
      </c>
    </row>
    <row r="88" spans="1:20" x14ac:dyDescent="0.3">
      <c r="A88" t="s">
        <v>777</v>
      </c>
      <c r="B88">
        <v>1</v>
      </c>
      <c r="C88" s="10">
        <v>36540</v>
      </c>
      <c r="D88" t="s">
        <v>28</v>
      </c>
      <c r="E88" t="s">
        <v>25</v>
      </c>
      <c r="F88" t="s">
        <v>19</v>
      </c>
      <c r="G88" t="s">
        <v>24</v>
      </c>
      <c r="H88" t="s">
        <v>38</v>
      </c>
      <c r="I88" t="s">
        <v>185</v>
      </c>
      <c r="J88" t="s">
        <v>438</v>
      </c>
      <c r="K88">
        <v>11000</v>
      </c>
      <c r="L88">
        <v>12254</v>
      </c>
      <c r="M88">
        <v>119</v>
      </c>
      <c r="N88">
        <v>455</v>
      </c>
      <c r="O88">
        <v>6.3</v>
      </c>
      <c r="P88">
        <v>156</v>
      </c>
      <c r="Q88">
        <v>110</v>
      </c>
      <c r="R88">
        <v>25167270</v>
      </c>
      <c r="S88">
        <v>24000000</v>
      </c>
      <c r="T88">
        <f>Table1[[#This Row],[Gross Revenue]]-Table1[[#This Row],[Budget]]</f>
        <v>1167270</v>
      </c>
    </row>
    <row r="89" spans="1:20" x14ac:dyDescent="0.3">
      <c r="A89" t="s">
        <v>778</v>
      </c>
      <c r="B89">
        <v>1</v>
      </c>
      <c r="C89" s="10">
        <v>36587</v>
      </c>
      <c r="D89" t="s">
        <v>28</v>
      </c>
      <c r="E89" t="s">
        <v>25</v>
      </c>
      <c r="F89" t="s">
        <v>19</v>
      </c>
      <c r="G89" t="s">
        <v>20</v>
      </c>
      <c r="H89" t="s">
        <v>43</v>
      </c>
      <c r="I89" t="s">
        <v>779</v>
      </c>
      <c r="J89" t="s">
        <v>283</v>
      </c>
      <c r="K89">
        <v>611</v>
      </c>
      <c r="L89">
        <v>2818</v>
      </c>
      <c r="M89">
        <v>88</v>
      </c>
      <c r="N89">
        <v>374</v>
      </c>
      <c r="O89">
        <v>4.3</v>
      </c>
      <c r="P89">
        <v>94</v>
      </c>
      <c r="Q89">
        <v>109</v>
      </c>
      <c r="R89">
        <v>123307945</v>
      </c>
      <c r="S89">
        <v>65000000</v>
      </c>
      <c r="T89">
        <f>Table1[[#This Row],[Gross Revenue]]-Table1[[#This Row],[Budget]]</f>
        <v>58307945</v>
      </c>
    </row>
    <row r="90" spans="1:20" x14ac:dyDescent="0.3">
      <c r="A90" t="s">
        <v>780</v>
      </c>
      <c r="B90">
        <v>1</v>
      </c>
      <c r="C90" s="10">
        <v>36805</v>
      </c>
      <c r="D90" t="s">
        <v>28</v>
      </c>
      <c r="E90" t="s">
        <v>30</v>
      </c>
      <c r="F90" t="s">
        <v>19</v>
      </c>
      <c r="G90" t="s">
        <v>35</v>
      </c>
      <c r="H90" t="s">
        <v>43</v>
      </c>
      <c r="I90" t="s">
        <v>265</v>
      </c>
      <c r="J90" t="s">
        <v>291</v>
      </c>
      <c r="K90">
        <v>1000</v>
      </c>
      <c r="L90">
        <v>3066</v>
      </c>
      <c r="M90">
        <v>0</v>
      </c>
      <c r="N90">
        <v>16000</v>
      </c>
      <c r="O90">
        <v>7.8</v>
      </c>
      <c r="P90">
        <v>197</v>
      </c>
      <c r="Q90">
        <v>107</v>
      </c>
      <c r="R90">
        <v>45506619</v>
      </c>
      <c r="S90">
        <v>26000000</v>
      </c>
      <c r="T90">
        <f>Table1[[#This Row],[Gross Revenue]]-Table1[[#This Row],[Budget]]</f>
        <v>19506619</v>
      </c>
    </row>
    <row r="91" spans="1:20" x14ac:dyDescent="0.3">
      <c r="A91" t="s">
        <v>781</v>
      </c>
      <c r="B91">
        <v>1</v>
      </c>
      <c r="C91" s="10">
        <v>36586</v>
      </c>
      <c r="D91" t="s">
        <v>28</v>
      </c>
      <c r="E91" t="s">
        <v>22</v>
      </c>
      <c r="F91" t="s">
        <v>19</v>
      </c>
      <c r="G91" t="s">
        <v>20</v>
      </c>
      <c r="H91" t="s">
        <v>43</v>
      </c>
      <c r="I91" t="s">
        <v>233</v>
      </c>
      <c r="J91" t="s">
        <v>457</v>
      </c>
      <c r="K91">
        <v>18000</v>
      </c>
      <c r="L91">
        <v>23920</v>
      </c>
      <c r="M91">
        <v>75</v>
      </c>
      <c r="N91">
        <v>16000</v>
      </c>
      <c r="O91">
        <v>7.2</v>
      </c>
      <c r="P91">
        <v>157</v>
      </c>
      <c r="Q91">
        <v>123</v>
      </c>
      <c r="R91">
        <v>33508922</v>
      </c>
      <c r="S91">
        <v>40000000</v>
      </c>
      <c r="T91">
        <f>Table1[[#This Row],[Gross Revenue]]-Table1[[#This Row],[Budget]]</f>
        <v>-6491078</v>
      </c>
    </row>
    <row r="92" spans="1:20" x14ac:dyDescent="0.3">
      <c r="A92" t="s">
        <v>782</v>
      </c>
      <c r="B92">
        <v>1</v>
      </c>
      <c r="C92" s="10">
        <v>36746</v>
      </c>
      <c r="D92" t="s">
        <v>28</v>
      </c>
      <c r="E92" t="s">
        <v>37</v>
      </c>
      <c r="F92" t="s">
        <v>19</v>
      </c>
      <c r="G92" t="s">
        <v>20</v>
      </c>
      <c r="H92" t="s">
        <v>38</v>
      </c>
      <c r="I92" t="s">
        <v>597</v>
      </c>
      <c r="J92" t="s">
        <v>783</v>
      </c>
      <c r="K92">
        <v>14000</v>
      </c>
      <c r="L92">
        <v>16196</v>
      </c>
      <c r="M92">
        <v>123</v>
      </c>
      <c r="N92">
        <v>5000</v>
      </c>
      <c r="O92">
        <v>7.1</v>
      </c>
      <c r="P92">
        <v>214</v>
      </c>
      <c r="Q92">
        <v>112</v>
      </c>
      <c r="R92">
        <v>39235088</v>
      </c>
      <c r="S92">
        <v>23000000</v>
      </c>
      <c r="T92">
        <f>Table1[[#This Row],[Gross Revenue]]-Table1[[#This Row],[Budget]]</f>
        <v>16235088</v>
      </c>
    </row>
    <row r="93" spans="1:20" x14ac:dyDescent="0.3">
      <c r="A93" t="s">
        <v>784</v>
      </c>
      <c r="B93">
        <v>1</v>
      </c>
      <c r="C93" s="10">
        <v>36885</v>
      </c>
      <c r="D93" t="s">
        <v>28</v>
      </c>
      <c r="E93" t="s">
        <v>31</v>
      </c>
      <c r="F93" t="s">
        <v>19</v>
      </c>
      <c r="G93" t="s">
        <v>20</v>
      </c>
      <c r="H93" t="s">
        <v>38</v>
      </c>
      <c r="I93" t="s">
        <v>785</v>
      </c>
      <c r="J93" t="s">
        <v>786</v>
      </c>
      <c r="K93">
        <v>697</v>
      </c>
      <c r="L93">
        <v>1517</v>
      </c>
      <c r="M93">
        <v>0</v>
      </c>
      <c r="N93">
        <v>0</v>
      </c>
      <c r="O93">
        <v>7</v>
      </c>
      <c r="P93">
        <v>115</v>
      </c>
      <c r="Q93">
        <v>122</v>
      </c>
      <c r="R93">
        <v>8596914</v>
      </c>
      <c r="S93">
        <v>6000000</v>
      </c>
      <c r="T93">
        <f>Table1[[#This Row],[Gross Revenue]]-Table1[[#This Row],[Budget]]</f>
        <v>2596914</v>
      </c>
    </row>
    <row r="94" spans="1:20" x14ac:dyDescent="0.3">
      <c r="A94" t="s">
        <v>787</v>
      </c>
      <c r="B94">
        <v>1</v>
      </c>
      <c r="C94" s="10">
        <v>36786</v>
      </c>
      <c r="D94" t="s">
        <v>28</v>
      </c>
      <c r="E94" t="s">
        <v>32</v>
      </c>
      <c r="F94" t="s">
        <v>19</v>
      </c>
      <c r="G94" t="s">
        <v>20</v>
      </c>
      <c r="H94" t="s">
        <v>38</v>
      </c>
      <c r="I94" t="s">
        <v>788</v>
      </c>
      <c r="J94" t="s">
        <v>245</v>
      </c>
      <c r="K94">
        <v>324</v>
      </c>
      <c r="L94">
        <v>1013</v>
      </c>
      <c r="M94">
        <v>138</v>
      </c>
      <c r="N94">
        <v>892</v>
      </c>
      <c r="O94">
        <v>6.2</v>
      </c>
      <c r="P94">
        <v>134</v>
      </c>
      <c r="Q94">
        <v>135</v>
      </c>
      <c r="R94">
        <v>32598931</v>
      </c>
      <c r="S94">
        <v>65000000</v>
      </c>
      <c r="T94">
        <f>Table1[[#This Row],[Gross Revenue]]-Table1[[#This Row],[Budget]]</f>
        <v>-32401069</v>
      </c>
    </row>
    <row r="95" spans="1:20" x14ac:dyDescent="0.3">
      <c r="A95" t="s">
        <v>789</v>
      </c>
      <c r="B95">
        <v>1</v>
      </c>
      <c r="C95" s="10">
        <v>36766</v>
      </c>
      <c r="D95" t="s">
        <v>28</v>
      </c>
      <c r="E95" t="s">
        <v>25</v>
      </c>
      <c r="F95" t="s">
        <v>19</v>
      </c>
      <c r="G95" t="s">
        <v>91</v>
      </c>
      <c r="H95" t="s">
        <v>26</v>
      </c>
      <c r="I95" t="s">
        <v>790</v>
      </c>
      <c r="J95" t="s">
        <v>791</v>
      </c>
      <c r="K95">
        <v>945</v>
      </c>
      <c r="L95">
        <v>2282</v>
      </c>
      <c r="M95">
        <v>0</v>
      </c>
      <c r="N95">
        <v>614</v>
      </c>
      <c r="O95">
        <v>6.3</v>
      </c>
      <c r="P95">
        <v>51</v>
      </c>
      <c r="Q95">
        <v>85</v>
      </c>
      <c r="R95">
        <v>265107</v>
      </c>
      <c r="S95">
        <v>1500000</v>
      </c>
      <c r="T95">
        <f>Table1[[#This Row],[Gross Revenue]]-Table1[[#This Row],[Budget]]</f>
        <v>-1234893</v>
      </c>
    </row>
    <row r="96" spans="1:20" x14ac:dyDescent="0.3">
      <c r="A96" t="s">
        <v>792</v>
      </c>
      <c r="B96">
        <v>1</v>
      </c>
      <c r="C96" s="10">
        <v>36857</v>
      </c>
      <c r="D96" t="s">
        <v>28</v>
      </c>
      <c r="E96" t="s">
        <v>31</v>
      </c>
      <c r="F96" t="s">
        <v>19</v>
      </c>
      <c r="G96" t="s">
        <v>35</v>
      </c>
      <c r="H96" t="s">
        <v>38</v>
      </c>
      <c r="I96" t="s">
        <v>280</v>
      </c>
      <c r="J96" t="s">
        <v>110</v>
      </c>
      <c r="K96">
        <v>14000</v>
      </c>
      <c r="L96">
        <v>14726</v>
      </c>
      <c r="M96">
        <v>133</v>
      </c>
      <c r="N96">
        <v>0</v>
      </c>
      <c r="O96">
        <v>7.4</v>
      </c>
      <c r="P96">
        <v>132</v>
      </c>
      <c r="Q96">
        <v>124</v>
      </c>
      <c r="R96">
        <v>7060876</v>
      </c>
      <c r="S96">
        <v>13500000</v>
      </c>
      <c r="T96">
        <f>Table1[[#This Row],[Gross Revenue]]-Table1[[#This Row],[Budget]]</f>
        <v>-6439124</v>
      </c>
    </row>
    <row r="97" spans="1:20" x14ac:dyDescent="0.3">
      <c r="A97" t="s">
        <v>793</v>
      </c>
      <c r="B97">
        <v>1</v>
      </c>
      <c r="C97" s="10">
        <v>36674</v>
      </c>
      <c r="D97" t="s">
        <v>28</v>
      </c>
      <c r="E97" t="s">
        <v>25</v>
      </c>
      <c r="F97" t="s">
        <v>19</v>
      </c>
      <c r="G97" t="s">
        <v>20</v>
      </c>
      <c r="H97" t="s">
        <v>43</v>
      </c>
      <c r="I97" t="s">
        <v>354</v>
      </c>
      <c r="J97" t="s">
        <v>610</v>
      </c>
      <c r="K97">
        <v>1000</v>
      </c>
      <c r="L97">
        <v>4971</v>
      </c>
      <c r="M97">
        <v>48</v>
      </c>
      <c r="N97">
        <v>650</v>
      </c>
      <c r="O97">
        <v>5.3</v>
      </c>
      <c r="P97">
        <v>51</v>
      </c>
      <c r="Q97">
        <v>107</v>
      </c>
      <c r="R97">
        <v>12372410</v>
      </c>
      <c r="S97">
        <v>24000000</v>
      </c>
      <c r="T97">
        <f>Table1[[#This Row],[Gross Revenue]]-Table1[[#This Row],[Budget]]</f>
        <v>-11627590</v>
      </c>
    </row>
    <row r="98" spans="1:20" x14ac:dyDescent="0.3">
      <c r="A98" t="s">
        <v>794</v>
      </c>
      <c r="B98">
        <v>1</v>
      </c>
      <c r="C98" s="10">
        <v>36603</v>
      </c>
      <c r="D98" t="s">
        <v>28</v>
      </c>
      <c r="E98" t="s">
        <v>32</v>
      </c>
      <c r="F98" t="s">
        <v>19</v>
      </c>
      <c r="G98" t="s">
        <v>20</v>
      </c>
      <c r="H98" t="s">
        <v>43</v>
      </c>
      <c r="I98" t="s">
        <v>795</v>
      </c>
      <c r="J98" t="s">
        <v>796</v>
      </c>
      <c r="K98">
        <v>2</v>
      </c>
      <c r="L98">
        <v>2</v>
      </c>
      <c r="M98">
        <v>14</v>
      </c>
      <c r="N98">
        <v>995</v>
      </c>
      <c r="O98">
        <v>5.7</v>
      </c>
      <c r="P98">
        <v>145</v>
      </c>
      <c r="Q98">
        <v>106</v>
      </c>
      <c r="R98">
        <v>17473245</v>
      </c>
      <c r="S98">
        <v>70000000</v>
      </c>
      <c r="T98">
        <f>Table1[[#This Row],[Gross Revenue]]-Table1[[#This Row],[Budget]]</f>
        <v>-52526755</v>
      </c>
    </row>
    <row r="99" spans="1:20" x14ac:dyDescent="0.3">
      <c r="A99" t="s">
        <v>797</v>
      </c>
      <c r="B99">
        <v>1</v>
      </c>
      <c r="C99" s="10">
        <v>36845</v>
      </c>
      <c r="D99" t="s">
        <v>28</v>
      </c>
      <c r="E99" t="s">
        <v>32</v>
      </c>
      <c r="F99" t="s">
        <v>19</v>
      </c>
      <c r="G99" t="s">
        <v>20</v>
      </c>
      <c r="H99" t="s">
        <v>38</v>
      </c>
      <c r="I99" t="s">
        <v>500</v>
      </c>
      <c r="J99" t="s">
        <v>395</v>
      </c>
      <c r="K99">
        <v>9000</v>
      </c>
      <c r="L99">
        <v>10838</v>
      </c>
      <c r="M99">
        <v>287</v>
      </c>
      <c r="N99">
        <v>852</v>
      </c>
      <c r="O99">
        <v>5.7</v>
      </c>
      <c r="P99">
        <v>126</v>
      </c>
      <c r="Q99">
        <v>124</v>
      </c>
      <c r="R99">
        <v>23360779</v>
      </c>
      <c r="S99">
        <v>34000000</v>
      </c>
      <c r="T99">
        <f>Table1[[#This Row],[Gross Revenue]]-Table1[[#This Row],[Budget]]</f>
        <v>-10639221</v>
      </c>
    </row>
    <row r="100" spans="1:20" x14ac:dyDescent="0.3">
      <c r="A100" t="s">
        <v>798</v>
      </c>
      <c r="B100">
        <v>1</v>
      </c>
      <c r="C100" s="10">
        <v>36544</v>
      </c>
      <c r="D100" t="s">
        <v>28</v>
      </c>
      <c r="E100" t="s">
        <v>31</v>
      </c>
      <c r="F100" t="s">
        <v>19</v>
      </c>
      <c r="G100" t="s">
        <v>20</v>
      </c>
      <c r="H100" t="s">
        <v>36</v>
      </c>
      <c r="I100" t="s">
        <v>799</v>
      </c>
      <c r="J100" t="s">
        <v>800</v>
      </c>
      <c r="K100">
        <v>33000</v>
      </c>
      <c r="L100">
        <v>54877</v>
      </c>
      <c r="M100">
        <v>132</v>
      </c>
      <c r="N100">
        <v>0</v>
      </c>
      <c r="O100">
        <v>7.8</v>
      </c>
      <c r="P100">
        <v>157</v>
      </c>
      <c r="Q100">
        <v>120</v>
      </c>
      <c r="R100">
        <v>115648585</v>
      </c>
      <c r="S100">
        <v>30000000</v>
      </c>
      <c r="T100">
        <f>Table1[[#This Row],[Gross Revenue]]-Table1[[#This Row],[Budget]]</f>
        <v>85648585</v>
      </c>
    </row>
    <row r="101" spans="1:20" x14ac:dyDescent="0.3">
      <c r="A101" t="s">
        <v>801</v>
      </c>
      <c r="B101">
        <v>1</v>
      </c>
      <c r="C101" s="10">
        <v>36701</v>
      </c>
      <c r="D101" t="s">
        <v>28</v>
      </c>
      <c r="E101" t="s">
        <v>22</v>
      </c>
      <c r="F101" t="s">
        <v>19</v>
      </c>
      <c r="G101" t="s">
        <v>20</v>
      </c>
      <c r="H101" t="s">
        <v>38</v>
      </c>
      <c r="I101" t="s">
        <v>60</v>
      </c>
      <c r="J101" t="s">
        <v>504</v>
      </c>
      <c r="K101">
        <v>1000</v>
      </c>
      <c r="L101">
        <v>2235</v>
      </c>
      <c r="M101">
        <v>0</v>
      </c>
      <c r="N101">
        <v>38000</v>
      </c>
      <c r="O101">
        <v>8.4</v>
      </c>
      <c r="P101">
        <v>234</v>
      </c>
      <c r="Q101">
        <v>102</v>
      </c>
      <c r="R101">
        <v>3609278</v>
      </c>
      <c r="S101">
        <v>4500000</v>
      </c>
      <c r="T101">
        <f>Table1[[#This Row],[Gross Revenue]]-Table1[[#This Row],[Budget]]</f>
        <v>-890722</v>
      </c>
    </row>
    <row r="102" spans="1:20" x14ac:dyDescent="0.3">
      <c r="A102" t="s">
        <v>802</v>
      </c>
      <c r="B102">
        <v>1</v>
      </c>
      <c r="C102" s="10">
        <v>36719</v>
      </c>
      <c r="D102" t="s">
        <v>28</v>
      </c>
      <c r="E102" t="s">
        <v>25</v>
      </c>
      <c r="F102" t="s">
        <v>19</v>
      </c>
      <c r="G102" t="s">
        <v>20</v>
      </c>
      <c r="H102" t="s">
        <v>36</v>
      </c>
      <c r="I102" t="s">
        <v>436</v>
      </c>
      <c r="J102" t="s">
        <v>803</v>
      </c>
      <c r="K102">
        <v>893</v>
      </c>
      <c r="L102">
        <v>3946</v>
      </c>
      <c r="M102">
        <v>597</v>
      </c>
      <c r="N102">
        <v>0</v>
      </c>
      <c r="O102">
        <v>6.9</v>
      </c>
      <c r="P102">
        <v>106</v>
      </c>
      <c r="Q102">
        <v>115</v>
      </c>
      <c r="R102">
        <v>32662299</v>
      </c>
      <c r="S102">
        <v>24000000</v>
      </c>
      <c r="T102">
        <f>Table1[[#This Row],[Gross Revenue]]-Table1[[#This Row],[Budget]]</f>
        <v>8662299</v>
      </c>
    </row>
    <row r="103" spans="1:20" x14ac:dyDescent="0.3">
      <c r="A103" t="s">
        <v>804</v>
      </c>
      <c r="B103">
        <v>1</v>
      </c>
      <c r="C103" s="10">
        <v>36778</v>
      </c>
      <c r="D103" t="s">
        <v>28</v>
      </c>
      <c r="E103" t="s">
        <v>25</v>
      </c>
      <c r="F103" t="s">
        <v>19</v>
      </c>
      <c r="G103" t="s">
        <v>20</v>
      </c>
      <c r="H103" t="s">
        <v>38</v>
      </c>
      <c r="I103" t="s">
        <v>323</v>
      </c>
      <c r="J103" t="s">
        <v>805</v>
      </c>
      <c r="K103">
        <v>1000</v>
      </c>
      <c r="L103">
        <v>3889</v>
      </c>
      <c r="M103">
        <v>480</v>
      </c>
      <c r="N103">
        <v>0</v>
      </c>
      <c r="O103">
        <v>6.5</v>
      </c>
      <c r="P103">
        <v>103</v>
      </c>
      <c r="Q103">
        <v>94</v>
      </c>
      <c r="R103">
        <v>68525609</v>
      </c>
      <c r="S103">
        <v>15600000</v>
      </c>
      <c r="T103">
        <f>Table1[[#This Row],[Gross Revenue]]-Table1[[#This Row],[Budget]]</f>
        <v>52925609</v>
      </c>
    </row>
    <row r="104" spans="1:20" x14ac:dyDescent="0.3">
      <c r="A104" t="s">
        <v>806</v>
      </c>
      <c r="B104">
        <v>1</v>
      </c>
      <c r="C104" s="10">
        <v>36751</v>
      </c>
      <c r="D104" t="s">
        <v>28</v>
      </c>
      <c r="E104" t="s">
        <v>32</v>
      </c>
      <c r="F104" t="s">
        <v>19</v>
      </c>
      <c r="G104" t="s">
        <v>20</v>
      </c>
      <c r="H104" t="s">
        <v>38</v>
      </c>
      <c r="I104" t="s">
        <v>495</v>
      </c>
      <c r="J104" t="s">
        <v>807</v>
      </c>
      <c r="K104">
        <v>5000</v>
      </c>
      <c r="L104">
        <v>9082</v>
      </c>
      <c r="M104">
        <v>43</v>
      </c>
      <c r="N104">
        <v>0</v>
      </c>
      <c r="O104">
        <v>6.1</v>
      </c>
      <c r="P104">
        <v>70</v>
      </c>
      <c r="Q104">
        <v>115</v>
      </c>
      <c r="R104">
        <v>55973336</v>
      </c>
      <c r="S104">
        <v>25000000</v>
      </c>
      <c r="T104">
        <f>Table1[[#This Row],[Gross Revenue]]-Table1[[#This Row],[Budget]]</f>
        <v>30973336</v>
      </c>
    </row>
    <row r="105" spans="1:20" x14ac:dyDescent="0.3">
      <c r="A105" t="s">
        <v>808</v>
      </c>
      <c r="B105">
        <v>1</v>
      </c>
      <c r="C105" s="10">
        <v>36719</v>
      </c>
      <c r="D105" t="s">
        <v>28</v>
      </c>
      <c r="E105" t="s">
        <v>30</v>
      </c>
      <c r="F105" t="s">
        <v>19</v>
      </c>
      <c r="G105" t="s">
        <v>24</v>
      </c>
      <c r="H105" t="s">
        <v>27</v>
      </c>
      <c r="I105" t="s">
        <v>527</v>
      </c>
      <c r="J105" t="s">
        <v>809</v>
      </c>
      <c r="K105">
        <v>971</v>
      </c>
      <c r="L105">
        <v>4527</v>
      </c>
      <c r="M105">
        <v>0</v>
      </c>
      <c r="N105">
        <v>181</v>
      </c>
      <c r="O105">
        <v>6.1</v>
      </c>
      <c r="P105">
        <v>41</v>
      </c>
      <c r="Q105">
        <v>78</v>
      </c>
      <c r="R105">
        <v>76501438</v>
      </c>
      <c r="S105">
        <v>30000000</v>
      </c>
      <c r="T105">
        <f>Table1[[#This Row],[Gross Revenue]]-Table1[[#This Row],[Budget]]</f>
        <v>46501438</v>
      </c>
    </row>
    <row r="106" spans="1:20" x14ac:dyDescent="0.3">
      <c r="A106" t="s">
        <v>810</v>
      </c>
      <c r="B106">
        <v>1</v>
      </c>
      <c r="C106" s="10">
        <v>36569</v>
      </c>
      <c r="D106" t="s">
        <v>28</v>
      </c>
      <c r="E106" t="s">
        <v>37</v>
      </c>
      <c r="F106" t="s">
        <v>19</v>
      </c>
      <c r="G106" t="s">
        <v>20</v>
      </c>
      <c r="H106" t="s">
        <v>38</v>
      </c>
      <c r="I106" t="s">
        <v>811</v>
      </c>
      <c r="J106" t="s">
        <v>115</v>
      </c>
      <c r="K106">
        <v>287</v>
      </c>
      <c r="L106">
        <v>600</v>
      </c>
      <c r="M106">
        <v>0</v>
      </c>
      <c r="N106">
        <v>0</v>
      </c>
      <c r="O106">
        <v>5.5</v>
      </c>
      <c r="P106">
        <v>212</v>
      </c>
      <c r="Q106">
        <v>116</v>
      </c>
      <c r="R106">
        <v>89138076</v>
      </c>
      <c r="S106">
        <v>40000000</v>
      </c>
      <c r="T106">
        <f>Table1[[#This Row],[Gross Revenue]]-Table1[[#This Row],[Budget]]</f>
        <v>49138076</v>
      </c>
    </row>
    <row r="107" spans="1:20" x14ac:dyDescent="0.3">
      <c r="A107" t="s">
        <v>812</v>
      </c>
      <c r="B107">
        <v>1</v>
      </c>
      <c r="C107" s="10">
        <v>36686</v>
      </c>
      <c r="D107" t="s">
        <v>28</v>
      </c>
      <c r="E107" t="s">
        <v>25</v>
      </c>
      <c r="F107" t="s">
        <v>19</v>
      </c>
      <c r="G107" t="s">
        <v>20</v>
      </c>
      <c r="H107" t="s">
        <v>43</v>
      </c>
      <c r="I107" t="s">
        <v>532</v>
      </c>
      <c r="J107" t="s">
        <v>813</v>
      </c>
      <c r="K107">
        <v>931</v>
      </c>
      <c r="L107">
        <v>3848</v>
      </c>
      <c r="M107">
        <v>25</v>
      </c>
      <c r="N107">
        <v>262</v>
      </c>
      <c r="O107">
        <v>5.7</v>
      </c>
      <c r="P107">
        <v>29</v>
      </c>
      <c r="Q107">
        <v>81</v>
      </c>
      <c r="R107">
        <v>6982680</v>
      </c>
      <c r="S107">
        <v>10000000</v>
      </c>
      <c r="T107">
        <f>Table1[[#This Row],[Gross Revenue]]-Table1[[#This Row],[Budget]]</f>
        <v>-3017320</v>
      </c>
    </row>
    <row r="108" spans="1:20" x14ac:dyDescent="0.3">
      <c r="A108" t="s">
        <v>814</v>
      </c>
      <c r="B108">
        <v>1</v>
      </c>
      <c r="C108" s="10">
        <v>36629</v>
      </c>
      <c r="D108" t="s">
        <v>17</v>
      </c>
      <c r="E108" t="s">
        <v>22</v>
      </c>
      <c r="F108" t="s">
        <v>19</v>
      </c>
      <c r="G108" t="s">
        <v>35</v>
      </c>
      <c r="H108" t="s">
        <v>38</v>
      </c>
      <c r="I108" t="s">
        <v>815</v>
      </c>
      <c r="J108" t="s">
        <v>816</v>
      </c>
      <c r="K108">
        <v>776</v>
      </c>
      <c r="L108">
        <v>1761</v>
      </c>
      <c r="M108">
        <v>54</v>
      </c>
      <c r="N108">
        <v>0</v>
      </c>
      <c r="O108">
        <v>6.9</v>
      </c>
      <c r="P108">
        <v>196</v>
      </c>
      <c r="Q108">
        <v>92</v>
      </c>
      <c r="R108">
        <v>8279017</v>
      </c>
      <c r="S108">
        <v>8000000</v>
      </c>
      <c r="T108">
        <f>Table1[[#This Row],[Gross Revenue]]-Table1[[#This Row],[Budget]]</f>
        <v>279017</v>
      </c>
    </row>
    <row r="109" spans="1:20" x14ac:dyDescent="0.3">
      <c r="A109" t="s">
        <v>817</v>
      </c>
      <c r="B109">
        <v>1</v>
      </c>
      <c r="C109" s="10">
        <v>36642</v>
      </c>
      <c r="D109" t="s">
        <v>28</v>
      </c>
      <c r="E109" t="s">
        <v>32</v>
      </c>
      <c r="F109" t="s">
        <v>19</v>
      </c>
      <c r="G109" t="s">
        <v>24</v>
      </c>
      <c r="H109" t="s">
        <v>38</v>
      </c>
      <c r="I109" t="s">
        <v>282</v>
      </c>
      <c r="J109" t="s">
        <v>211</v>
      </c>
      <c r="K109">
        <v>23000</v>
      </c>
      <c r="L109">
        <v>26527</v>
      </c>
      <c r="M109">
        <v>309</v>
      </c>
      <c r="N109">
        <v>0</v>
      </c>
      <c r="O109">
        <v>5.9</v>
      </c>
      <c r="P109">
        <v>160</v>
      </c>
      <c r="Q109">
        <v>99</v>
      </c>
      <c r="R109">
        <v>70327868</v>
      </c>
      <c r="S109">
        <v>46000000</v>
      </c>
      <c r="T109">
        <f>Table1[[#This Row],[Gross Revenue]]-Table1[[#This Row],[Budget]]</f>
        <v>24327868</v>
      </c>
    </row>
    <row r="110" spans="1:20" x14ac:dyDescent="0.3">
      <c r="A110" t="s">
        <v>818</v>
      </c>
      <c r="B110">
        <v>1</v>
      </c>
      <c r="C110" s="10">
        <v>36851</v>
      </c>
      <c r="D110" t="s">
        <v>28</v>
      </c>
      <c r="E110" t="s">
        <v>32</v>
      </c>
      <c r="F110" t="s">
        <v>19</v>
      </c>
      <c r="G110" t="s">
        <v>20</v>
      </c>
      <c r="H110" t="s">
        <v>43</v>
      </c>
      <c r="I110" t="s">
        <v>819</v>
      </c>
      <c r="J110" t="s">
        <v>820</v>
      </c>
      <c r="K110">
        <v>485</v>
      </c>
      <c r="L110">
        <v>939</v>
      </c>
      <c r="M110">
        <v>9</v>
      </c>
      <c r="N110">
        <v>0</v>
      </c>
      <c r="O110">
        <v>6.6</v>
      </c>
      <c r="P110">
        <v>146</v>
      </c>
      <c r="Q110">
        <v>110</v>
      </c>
      <c r="R110">
        <v>56932305</v>
      </c>
      <c r="S110">
        <v>55000000</v>
      </c>
      <c r="T110">
        <f>Table1[[#This Row],[Gross Revenue]]-Table1[[#This Row],[Budget]]</f>
        <v>1932305</v>
      </c>
    </row>
    <row r="111" spans="1:20" x14ac:dyDescent="0.3">
      <c r="A111" t="s">
        <v>821</v>
      </c>
      <c r="B111">
        <v>1</v>
      </c>
      <c r="C111" s="10">
        <v>36728</v>
      </c>
      <c r="D111" t="s">
        <v>28</v>
      </c>
      <c r="E111" t="s">
        <v>25</v>
      </c>
      <c r="F111" t="s">
        <v>19</v>
      </c>
      <c r="G111" t="s">
        <v>20</v>
      </c>
      <c r="H111" t="s">
        <v>36</v>
      </c>
      <c r="I111" t="s">
        <v>69</v>
      </c>
      <c r="J111" t="s">
        <v>69</v>
      </c>
      <c r="K111">
        <v>11000</v>
      </c>
      <c r="L111">
        <v>23283</v>
      </c>
      <c r="M111">
        <v>11000</v>
      </c>
      <c r="N111">
        <v>812</v>
      </c>
      <c r="O111">
        <v>6.7</v>
      </c>
      <c r="P111">
        <v>128</v>
      </c>
      <c r="Q111">
        <v>94</v>
      </c>
      <c r="R111">
        <v>17071230</v>
      </c>
      <c r="S111">
        <v>18000000</v>
      </c>
      <c r="T111">
        <f>Table1[[#This Row],[Gross Revenue]]-Table1[[#This Row],[Budget]]</f>
        <v>-928770</v>
      </c>
    </row>
    <row r="112" spans="1:20" x14ac:dyDescent="0.3">
      <c r="A112" t="s">
        <v>822</v>
      </c>
      <c r="B112">
        <v>1</v>
      </c>
      <c r="C112" s="10">
        <v>36692</v>
      </c>
      <c r="D112" t="s">
        <v>28</v>
      </c>
      <c r="E112" t="s">
        <v>25</v>
      </c>
      <c r="F112" t="s">
        <v>19</v>
      </c>
      <c r="G112" t="s">
        <v>35</v>
      </c>
      <c r="H112" t="s">
        <v>38</v>
      </c>
      <c r="I112" t="s">
        <v>497</v>
      </c>
      <c r="J112" t="s">
        <v>498</v>
      </c>
      <c r="K112">
        <v>26000</v>
      </c>
      <c r="L112">
        <v>39175</v>
      </c>
      <c r="M112">
        <v>0</v>
      </c>
      <c r="N112">
        <v>27000</v>
      </c>
      <c r="O112">
        <v>8.3000000000000007</v>
      </c>
      <c r="P112">
        <v>151</v>
      </c>
      <c r="Q112">
        <v>104</v>
      </c>
      <c r="R112">
        <v>30093107</v>
      </c>
      <c r="S112">
        <v>6000000</v>
      </c>
      <c r="T112">
        <f>Table1[[#This Row],[Gross Revenue]]-Table1[[#This Row],[Budget]]</f>
        <v>24093107</v>
      </c>
    </row>
    <row r="113" spans="1:20" x14ac:dyDescent="0.3">
      <c r="A113" t="s">
        <v>823</v>
      </c>
      <c r="B113">
        <v>1</v>
      </c>
      <c r="C113" s="10">
        <v>36713</v>
      </c>
      <c r="D113" t="s">
        <v>28</v>
      </c>
      <c r="E113" t="s">
        <v>30</v>
      </c>
      <c r="F113" t="s">
        <v>19</v>
      </c>
      <c r="G113" t="s">
        <v>20</v>
      </c>
      <c r="H113" t="s">
        <v>36</v>
      </c>
      <c r="I113" t="s">
        <v>824</v>
      </c>
      <c r="J113" t="s">
        <v>825</v>
      </c>
      <c r="K113">
        <v>571</v>
      </c>
      <c r="L113">
        <v>2241</v>
      </c>
      <c r="M113">
        <v>13</v>
      </c>
      <c r="N113">
        <v>0</v>
      </c>
      <c r="O113">
        <v>4.9000000000000004</v>
      </c>
      <c r="P113">
        <v>42</v>
      </c>
      <c r="Q113">
        <v>89</v>
      </c>
      <c r="R113">
        <v>60008303</v>
      </c>
      <c r="S113">
        <v>13000000</v>
      </c>
      <c r="T113">
        <f>Table1[[#This Row],[Gross Revenue]]-Table1[[#This Row],[Budget]]</f>
        <v>47008303</v>
      </c>
    </row>
    <row r="114" spans="1:20" x14ac:dyDescent="0.3">
      <c r="A114" t="s">
        <v>826</v>
      </c>
      <c r="B114">
        <v>1</v>
      </c>
      <c r="C114" s="10">
        <v>36780</v>
      </c>
      <c r="D114" t="s">
        <v>28</v>
      </c>
      <c r="E114" t="s">
        <v>22</v>
      </c>
      <c r="F114" t="s">
        <v>19</v>
      </c>
      <c r="G114" t="s">
        <v>20</v>
      </c>
      <c r="H114" t="s">
        <v>43</v>
      </c>
      <c r="I114" t="s">
        <v>827</v>
      </c>
      <c r="J114" t="s">
        <v>828</v>
      </c>
      <c r="K114">
        <v>767</v>
      </c>
      <c r="L114">
        <v>2187</v>
      </c>
      <c r="M114">
        <v>9</v>
      </c>
      <c r="N114">
        <v>0</v>
      </c>
      <c r="O114">
        <v>7.3</v>
      </c>
      <c r="P114">
        <v>39</v>
      </c>
      <c r="Q114">
        <v>109</v>
      </c>
      <c r="R114">
        <v>3050934</v>
      </c>
      <c r="S114">
        <v>1800000</v>
      </c>
      <c r="T114">
        <f>Table1[[#This Row],[Gross Revenue]]-Table1[[#This Row],[Budget]]</f>
        <v>1250934</v>
      </c>
    </row>
    <row r="115" spans="1:20" x14ac:dyDescent="0.3">
      <c r="A115" t="s">
        <v>829</v>
      </c>
      <c r="B115">
        <v>1</v>
      </c>
      <c r="C115" s="10">
        <v>36535</v>
      </c>
      <c r="D115" t="s">
        <v>17</v>
      </c>
      <c r="E115" t="s">
        <v>32</v>
      </c>
      <c r="F115" t="s">
        <v>19</v>
      </c>
      <c r="G115" t="s">
        <v>20</v>
      </c>
      <c r="H115" t="s">
        <v>43</v>
      </c>
      <c r="I115" t="s">
        <v>42</v>
      </c>
      <c r="J115" t="s">
        <v>42</v>
      </c>
      <c r="K115">
        <v>16000</v>
      </c>
      <c r="L115">
        <v>17771</v>
      </c>
      <c r="M115">
        <v>16000</v>
      </c>
      <c r="N115">
        <v>0</v>
      </c>
      <c r="O115">
        <v>6.4</v>
      </c>
      <c r="P115">
        <v>169</v>
      </c>
      <c r="Q115">
        <v>130</v>
      </c>
      <c r="R115">
        <v>90454043</v>
      </c>
      <c r="S115">
        <v>65000000</v>
      </c>
      <c r="T115">
        <f>Table1[[#This Row],[Gross Revenue]]-Table1[[#This Row],[Budget]]</f>
        <v>25454043</v>
      </c>
    </row>
    <row r="116" spans="1:20" x14ac:dyDescent="0.3">
      <c r="A116" t="s">
        <v>830</v>
      </c>
      <c r="B116">
        <v>1</v>
      </c>
      <c r="C116" s="10">
        <v>36796</v>
      </c>
      <c r="D116" t="s">
        <v>28</v>
      </c>
      <c r="E116" t="s">
        <v>37</v>
      </c>
      <c r="F116" t="s">
        <v>19</v>
      </c>
      <c r="G116" t="s">
        <v>20</v>
      </c>
      <c r="H116" t="s">
        <v>43</v>
      </c>
      <c r="I116" t="s">
        <v>756</v>
      </c>
      <c r="J116" t="s">
        <v>831</v>
      </c>
      <c r="K116">
        <v>889</v>
      </c>
      <c r="L116">
        <v>1262</v>
      </c>
      <c r="M116">
        <v>394</v>
      </c>
      <c r="N116">
        <v>589</v>
      </c>
      <c r="O116">
        <v>4.8</v>
      </c>
      <c r="P116">
        <v>100</v>
      </c>
      <c r="Q116">
        <v>91</v>
      </c>
      <c r="R116">
        <v>14218868</v>
      </c>
      <c r="S116">
        <v>65000000</v>
      </c>
      <c r="T116">
        <f>Table1[[#This Row],[Gross Revenue]]-Table1[[#This Row],[Budget]]</f>
        <v>-50781132</v>
      </c>
    </row>
    <row r="117" spans="1:20" x14ac:dyDescent="0.3">
      <c r="A117" t="s">
        <v>832</v>
      </c>
      <c r="B117">
        <v>1</v>
      </c>
      <c r="C117" s="10">
        <v>36841</v>
      </c>
      <c r="D117" t="s">
        <v>28</v>
      </c>
      <c r="E117" t="s">
        <v>25</v>
      </c>
      <c r="F117" t="s">
        <v>19</v>
      </c>
      <c r="G117" t="s">
        <v>20</v>
      </c>
      <c r="H117" t="s">
        <v>43</v>
      </c>
      <c r="I117" t="s">
        <v>833</v>
      </c>
      <c r="J117" t="s">
        <v>834</v>
      </c>
      <c r="K117">
        <v>376</v>
      </c>
      <c r="L117">
        <v>1144</v>
      </c>
      <c r="M117">
        <v>56</v>
      </c>
      <c r="N117">
        <v>132</v>
      </c>
      <c r="O117">
        <v>6.3</v>
      </c>
      <c r="P117">
        <v>91</v>
      </c>
      <c r="Q117">
        <v>78</v>
      </c>
      <c r="R117">
        <v>2882062</v>
      </c>
      <c r="S117">
        <v>150000</v>
      </c>
      <c r="T117">
        <f>Table1[[#This Row],[Gross Revenue]]-Table1[[#This Row],[Budget]]</f>
        <v>2732062</v>
      </c>
    </row>
    <row r="118" spans="1:20" x14ac:dyDescent="0.3">
      <c r="A118" t="s">
        <v>835</v>
      </c>
      <c r="B118">
        <v>1</v>
      </c>
      <c r="C118" s="10">
        <v>36607</v>
      </c>
      <c r="D118" t="s">
        <v>28</v>
      </c>
      <c r="E118" t="s">
        <v>32</v>
      </c>
      <c r="F118" t="s">
        <v>19</v>
      </c>
      <c r="G118" t="s">
        <v>20</v>
      </c>
      <c r="H118" t="s">
        <v>43</v>
      </c>
      <c r="I118" t="s">
        <v>379</v>
      </c>
      <c r="J118" t="s">
        <v>461</v>
      </c>
      <c r="K118">
        <v>3000</v>
      </c>
      <c r="L118">
        <v>5839</v>
      </c>
      <c r="M118">
        <v>55</v>
      </c>
      <c r="N118">
        <v>0</v>
      </c>
      <c r="O118">
        <v>5.9</v>
      </c>
      <c r="P118">
        <v>170</v>
      </c>
      <c r="Q118">
        <v>123</v>
      </c>
      <c r="R118">
        <v>34543701</v>
      </c>
      <c r="S118">
        <v>82000000</v>
      </c>
      <c r="T118">
        <f>Table1[[#This Row],[Gross Revenue]]-Table1[[#This Row],[Budget]]</f>
        <v>-47456299</v>
      </c>
    </row>
    <row r="119" spans="1:20" x14ac:dyDescent="0.3">
      <c r="A119" t="s">
        <v>836</v>
      </c>
      <c r="B119">
        <v>1</v>
      </c>
      <c r="C119" s="10">
        <v>36565</v>
      </c>
      <c r="D119" t="s">
        <v>28</v>
      </c>
      <c r="E119" t="s">
        <v>30</v>
      </c>
      <c r="F119" t="s">
        <v>19</v>
      </c>
      <c r="G119" t="s">
        <v>20</v>
      </c>
      <c r="H119" t="s">
        <v>36</v>
      </c>
      <c r="I119" t="s">
        <v>58</v>
      </c>
      <c r="J119" t="s">
        <v>837</v>
      </c>
      <c r="K119">
        <v>22000</v>
      </c>
      <c r="L119">
        <v>28050</v>
      </c>
      <c r="M119">
        <v>5</v>
      </c>
      <c r="N119">
        <v>413</v>
      </c>
      <c r="O119">
        <v>4.0999999999999996</v>
      </c>
      <c r="P119">
        <v>49</v>
      </c>
      <c r="Q119">
        <v>92</v>
      </c>
      <c r="R119">
        <v>26000610</v>
      </c>
      <c r="S119">
        <v>76000000</v>
      </c>
      <c r="T119">
        <f>Table1[[#This Row],[Gross Revenue]]-Table1[[#This Row],[Budget]]</f>
        <v>-49999390</v>
      </c>
    </row>
    <row r="120" spans="1:20" x14ac:dyDescent="0.3">
      <c r="A120" t="s">
        <v>838</v>
      </c>
      <c r="B120">
        <v>1</v>
      </c>
      <c r="C120" s="10">
        <v>36810</v>
      </c>
      <c r="D120" t="s">
        <v>28</v>
      </c>
      <c r="E120" t="s">
        <v>32</v>
      </c>
      <c r="F120" t="s">
        <v>19</v>
      </c>
      <c r="G120" t="s">
        <v>20</v>
      </c>
      <c r="H120" t="s">
        <v>38</v>
      </c>
      <c r="I120" t="s">
        <v>128</v>
      </c>
      <c r="J120" t="s">
        <v>839</v>
      </c>
      <c r="K120">
        <v>2000</v>
      </c>
      <c r="L120">
        <v>3753</v>
      </c>
      <c r="M120">
        <v>18</v>
      </c>
      <c r="N120">
        <v>470</v>
      </c>
      <c r="O120">
        <v>5.7</v>
      </c>
      <c r="P120">
        <v>110</v>
      </c>
      <c r="Q120">
        <v>116</v>
      </c>
      <c r="R120">
        <v>30199105</v>
      </c>
      <c r="S120">
        <v>40000000</v>
      </c>
      <c r="T120">
        <f>Table1[[#This Row],[Gross Revenue]]-Table1[[#This Row],[Budget]]</f>
        <v>-9800895</v>
      </c>
    </row>
    <row r="121" spans="1:20" x14ac:dyDescent="0.3">
      <c r="A121" t="s">
        <v>840</v>
      </c>
      <c r="B121">
        <v>1</v>
      </c>
      <c r="C121" s="10">
        <v>36595</v>
      </c>
      <c r="D121" t="s">
        <v>28</v>
      </c>
      <c r="E121" t="s">
        <v>30</v>
      </c>
      <c r="F121" t="s">
        <v>19</v>
      </c>
      <c r="G121" t="s">
        <v>20</v>
      </c>
      <c r="H121" t="s">
        <v>38</v>
      </c>
      <c r="I121" t="s">
        <v>336</v>
      </c>
      <c r="J121" t="s">
        <v>400</v>
      </c>
      <c r="K121">
        <v>29000</v>
      </c>
      <c r="L121">
        <v>29461</v>
      </c>
      <c r="M121">
        <v>0</v>
      </c>
      <c r="N121">
        <v>0</v>
      </c>
      <c r="O121">
        <v>6.6</v>
      </c>
      <c r="P121">
        <v>118</v>
      </c>
      <c r="Q121">
        <v>119</v>
      </c>
      <c r="R121">
        <v>39778599</v>
      </c>
      <c r="S121">
        <v>50000000</v>
      </c>
      <c r="T121">
        <f>Table1[[#This Row],[Gross Revenue]]-Table1[[#This Row],[Budget]]</f>
        <v>-10221401</v>
      </c>
    </row>
    <row r="122" spans="1:20" x14ac:dyDescent="0.3">
      <c r="A122" t="s">
        <v>841</v>
      </c>
      <c r="B122">
        <v>1</v>
      </c>
      <c r="C122" s="10">
        <v>36589</v>
      </c>
      <c r="D122" t="s">
        <v>28</v>
      </c>
      <c r="E122" t="s">
        <v>25</v>
      </c>
      <c r="F122" t="s">
        <v>19</v>
      </c>
      <c r="G122" t="s">
        <v>20</v>
      </c>
      <c r="H122" t="s">
        <v>38</v>
      </c>
      <c r="I122" t="s">
        <v>842</v>
      </c>
      <c r="J122" t="s">
        <v>843</v>
      </c>
      <c r="K122">
        <v>1000</v>
      </c>
      <c r="L122">
        <v>3085</v>
      </c>
      <c r="M122">
        <v>112</v>
      </c>
      <c r="N122">
        <v>671</v>
      </c>
      <c r="O122">
        <v>7</v>
      </c>
      <c r="P122">
        <v>51</v>
      </c>
      <c r="Q122">
        <v>94</v>
      </c>
      <c r="R122">
        <v>1744858</v>
      </c>
      <c r="S122">
        <v>1000000</v>
      </c>
      <c r="T122">
        <f>Table1[[#This Row],[Gross Revenue]]-Table1[[#This Row],[Budget]]</f>
        <v>744858</v>
      </c>
    </row>
    <row r="123" spans="1:20" x14ac:dyDescent="0.3">
      <c r="A123" t="s">
        <v>844</v>
      </c>
      <c r="B123">
        <v>1</v>
      </c>
      <c r="C123" s="10">
        <v>36676</v>
      </c>
      <c r="D123" t="s">
        <v>28</v>
      </c>
      <c r="E123" t="s">
        <v>37</v>
      </c>
      <c r="F123" t="s">
        <v>19</v>
      </c>
      <c r="G123" t="s">
        <v>20</v>
      </c>
      <c r="H123" t="s">
        <v>38</v>
      </c>
      <c r="I123" t="s">
        <v>845</v>
      </c>
      <c r="J123" t="s">
        <v>846</v>
      </c>
      <c r="K123">
        <v>812</v>
      </c>
      <c r="L123">
        <v>2474</v>
      </c>
      <c r="M123">
        <v>763</v>
      </c>
      <c r="N123">
        <v>0</v>
      </c>
      <c r="O123">
        <v>6.3</v>
      </c>
      <c r="P123">
        <v>225</v>
      </c>
      <c r="Q123">
        <v>109</v>
      </c>
      <c r="R123">
        <v>61280963</v>
      </c>
      <c r="S123">
        <v>33000000</v>
      </c>
      <c r="T123">
        <f>Table1[[#This Row],[Gross Revenue]]-Table1[[#This Row],[Budget]]</f>
        <v>28280963</v>
      </c>
    </row>
    <row r="124" spans="1:20" x14ac:dyDescent="0.3">
      <c r="A124" t="s">
        <v>847</v>
      </c>
      <c r="B124">
        <v>1</v>
      </c>
      <c r="C124" s="10">
        <v>36607</v>
      </c>
      <c r="D124" t="s">
        <v>28</v>
      </c>
      <c r="E124" t="s">
        <v>22</v>
      </c>
      <c r="F124" t="s">
        <v>425</v>
      </c>
      <c r="G124" t="s">
        <v>70</v>
      </c>
      <c r="H124" t="s">
        <v>21</v>
      </c>
      <c r="I124" t="s">
        <v>848</v>
      </c>
      <c r="J124" t="s">
        <v>849</v>
      </c>
      <c r="K124">
        <v>5</v>
      </c>
      <c r="L124">
        <v>5</v>
      </c>
      <c r="M124">
        <v>397</v>
      </c>
      <c r="N124">
        <v>697</v>
      </c>
      <c r="O124">
        <v>7.5</v>
      </c>
      <c r="P124">
        <v>64</v>
      </c>
      <c r="Q124">
        <v>90</v>
      </c>
      <c r="R124">
        <v>673780</v>
      </c>
      <c r="S124">
        <v>10000</v>
      </c>
      <c r="T124">
        <f>Table1[[#This Row],[Gross Revenue]]-Table1[[#This Row],[Budget]]</f>
        <v>663780</v>
      </c>
    </row>
    <row r="125" spans="1:20" x14ac:dyDescent="0.3">
      <c r="A125" t="s">
        <v>850</v>
      </c>
      <c r="B125">
        <v>1</v>
      </c>
      <c r="C125" s="10">
        <v>36726</v>
      </c>
      <c r="D125" t="s">
        <v>28</v>
      </c>
      <c r="E125" t="s">
        <v>22</v>
      </c>
      <c r="F125" t="s">
        <v>19</v>
      </c>
      <c r="G125" t="s">
        <v>35</v>
      </c>
      <c r="H125" t="s">
        <v>38</v>
      </c>
      <c r="I125" t="s">
        <v>215</v>
      </c>
      <c r="J125" t="s">
        <v>851</v>
      </c>
      <c r="K125">
        <v>14000</v>
      </c>
      <c r="L125">
        <v>17104</v>
      </c>
      <c r="M125">
        <v>187</v>
      </c>
      <c r="N125">
        <v>141</v>
      </c>
      <c r="O125">
        <v>6.5</v>
      </c>
      <c r="P125">
        <v>71</v>
      </c>
      <c r="Q125">
        <v>115</v>
      </c>
      <c r="R125">
        <v>403932</v>
      </c>
      <c r="S125">
        <v>20000000</v>
      </c>
      <c r="T125">
        <f>Table1[[#This Row],[Gross Revenue]]-Table1[[#This Row],[Budget]]</f>
        <v>-19596068</v>
      </c>
    </row>
    <row r="126" spans="1:20" x14ac:dyDescent="0.3">
      <c r="A126" t="s">
        <v>852</v>
      </c>
      <c r="B126">
        <v>1</v>
      </c>
      <c r="C126" s="10">
        <v>36805</v>
      </c>
      <c r="D126" t="s">
        <v>28</v>
      </c>
      <c r="E126" t="s">
        <v>22</v>
      </c>
      <c r="F126" t="s">
        <v>19</v>
      </c>
      <c r="G126" t="s">
        <v>20</v>
      </c>
      <c r="H126" t="s">
        <v>38</v>
      </c>
      <c r="I126" t="s">
        <v>83</v>
      </c>
      <c r="J126" t="s">
        <v>557</v>
      </c>
      <c r="K126">
        <v>12000</v>
      </c>
      <c r="L126">
        <v>25660</v>
      </c>
      <c r="M126">
        <v>37</v>
      </c>
      <c r="N126">
        <v>1000</v>
      </c>
      <c r="O126">
        <v>7</v>
      </c>
      <c r="P126">
        <v>136</v>
      </c>
      <c r="Q126">
        <v>126</v>
      </c>
      <c r="R126">
        <v>17804273</v>
      </c>
      <c r="S126">
        <v>20000000</v>
      </c>
      <c r="T126">
        <f>Table1[[#This Row],[Gross Revenue]]-Table1[[#This Row],[Budget]]</f>
        <v>-2195727</v>
      </c>
    </row>
    <row r="127" spans="1:20" x14ac:dyDescent="0.3">
      <c r="A127" t="s">
        <v>853</v>
      </c>
      <c r="B127">
        <v>1</v>
      </c>
      <c r="C127" s="10">
        <v>36551</v>
      </c>
      <c r="D127" t="s">
        <v>28</v>
      </c>
      <c r="E127" t="s">
        <v>25</v>
      </c>
      <c r="F127" t="s">
        <v>19</v>
      </c>
      <c r="G127" t="s">
        <v>20</v>
      </c>
      <c r="H127" t="s">
        <v>43</v>
      </c>
      <c r="I127" t="s">
        <v>224</v>
      </c>
      <c r="J127" t="s">
        <v>854</v>
      </c>
      <c r="K127">
        <v>327</v>
      </c>
      <c r="L127">
        <v>1509</v>
      </c>
      <c r="M127">
        <v>12</v>
      </c>
      <c r="N127">
        <v>153</v>
      </c>
      <c r="O127">
        <v>5.6</v>
      </c>
      <c r="P127">
        <v>53</v>
      </c>
      <c r="Q127">
        <v>88</v>
      </c>
      <c r="R127">
        <v>13019253</v>
      </c>
      <c r="S127">
        <v>23000000</v>
      </c>
      <c r="T127">
        <f>Table1[[#This Row],[Gross Revenue]]-Table1[[#This Row],[Budget]]</f>
        <v>-9980747</v>
      </c>
    </row>
    <row r="128" spans="1:20" x14ac:dyDescent="0.3">
      <c r="A128" t="s">
        <v>855</v>
      </c>
      <c r="B128">
        <v>1</v>
      </c>
      <c r="C128" s="10">
        <v>36623</v>
      </c>
      <c r="D128" t="s">
        <v>28</v>
      </c>
      <c r="E128" t="s">
        <v>30</v>
      </c>
      <c r="F128" t="s">
        <v>19</v>
      </c>
      <c r="G128" t="s">
        <v>20</v>
      </c>
      <c r="H128" t="s">
        <v>27</v>
      </c>
      <c r="I128" t="s">
        <v>856</v>
      </c>
      <c r="J128" t="s">
        <v>421</v>
      </c>
      <c r="K128">
        <v>558</v>
      </c>
      <c r="L128">
        <v>2039</v>
      </c>
      <c r="M128">
        <v>10</v>
      </c>
      <c r="N128">
        <v>0</v>
      </c>
      <c r="O128">
        <v>7.3</v>
      </c>
      <c r="P128">
        <v>141</v>
      </c>
      <c r="Q128">
        <v>78</v>
      </c>
      <c r="R128">
        <v>89296573</v>
      </c>
      <c r="S128">
        <v>100000000</v>
      </c>
      <c r="T128">
        <f>Table1[[#This Row],[Gross Revenue]]-Table1[[#This Row],[Budget]]</f>
        <v>-10703427</v>
      </c>
    </row>
    <row r="129" spans="1:20" x14ac:dyDescent="0.3">
      <c r="A129" t="s">
        <v>857</v>
      </c>
      <c r="B129">
        <v>1</v>
      </c>
      <c r="C129" s="10">
        <v>36706</v>
      </c>
      <c r="D129" t="s">
        <v>28</v>
      </c>
      <c r="E129" t="s">
        <v>25</v>
      </c>
      <c r="F129" t="s">
        <v>19</v>
      </c>
      <c r="G129" t="s">
        <v>20</v>
      </c>
      <c r="H129" t="s">
        <v>43</v>
      </c>
      <c r="I129" t="s">
        <v>126</v>
      </c>
      <c r="J129" t="s">
        <v>441</v>
      </c>
      <c r="K129">
        <v>12000</v>
      </c>
      <c r="L129">
        <v>16646</v>
      </c>
      <c r="M129">
        <v>420</v>
      </c>
      <c r="N129">
        <v>0</v>
      </c>
      <c r="O129">
        <v>6.7</v>
      </c>
      <c r="P129">
        <v>121</v>
      </c>
      <c r="Q129">
        <v>125</v>
      </c>
      <c r="R129">
        <v>75764085</v>
      </c>
      <c r="S129">
        <v>60000000</v>
      </c>
      <c r="T129">
        <f>Table1[[#This Row],[Gross Revenue]]-Table1[[#This Row],[Budget]]</f>
        <v>15764085</v>
      </c>
    </row>
    <row r="130" spans="1:20" x14ac:dyDescent="0.3">
      <c r="A130" t="s">
        <v>858</v>
      </c>
      <c r="B130">
        <v>1</v>
      </c>
      <c r="C130" s="10">
        <v>36638</v>
      </c>
      <c r="D130" t="s">
        <v>28</v>
      </c>
      <c r="E130" t="s">
        <v>25</v>
      </c>
      <c r="F130" t="s">
        <v>19</v>
      </c>
      <c r="G130" t="s">
        <v>20</v>
      </c>
      <c r="H130" t="s">
        <v>36</v>
      </c>
      <c r="I130" t="s">
        <v>478</v>
      </c>
      <c r="J130" t="s">
        <v>289</v>
      </c>
      <c r="K130">
        <v>1000</v>
      </c>
      <c r="L130">
        <v>6299</v>
      </c>
      <c r="M130">
        <v>32</v>
      </c>
      <c r="N130">
        <v>500</v>
      </c>
      <c r="O130">
        <v>3.6</v>
      </c>
      <c r="P130">
        <v>57</v>
      </c>
      <c r="Q130">
        <v>90</v>
      </c>
      <c r="R130">
        <v>35231365</v>
      </c>
      <c r="S130">
        <v>60000000</v>
      </c>
      <c r="T130">
        <f>Table1[[#This Row],[Gross Revenue]]-Table1[[#This Row],[Budget]]</f>
        <v>-24768635</v>
      </c>
    </row>
    <row r="131" spans="1:20" x14ac:dyDescent="0.3">
      <c r="A131" t="s">
        <v>859</v>
      </c>
      <c r="B131">
        <v>1</v>
      </c>
      <c r="C131" s="10">
        <v>36545</v>
      </c>
      <c r="D131" t="s">
        <v>28</v>
      </c>
      <c r="E131" t="s">
        <v>22</v>
      </c>
      <c r="F131" t="s">
        <v>19</v>
      </c>
      <c r="G131" t="s">
        <v>35</v>
      </c>
      <c r="H131" t="s">
        <v>36</v>
      </c>
      <c r="I131" t="s">
        <v>249</v>
      </c>
      <c r="J131" t="s">
        <v>860</v>
      </c>
      <c r="K131">
        <v>902</v>
      </c>
      <c r="L131">
        <v>2735</v>
      </c>
      <c r="M131">
        <v>25</v>
      </c>
      <c r="N131">
        <v>345</v>
      </c>
      <c r="O131">
        <v>7.1</v>
      </c>
      <c r="P131">
        <v>96</v>
      </c>
      <c r="Q131">
        <v>135</v>
      </c>
      <c r="R131">
        <v>3041803</v>
      </c>
      <c r="S131">
        <v>10000000</v>
      </c>
      <c r="T131">
        <f>Table1[[#This Row],[Gross Revenue]]-Table1[[#This Row],[Budget]]</f>
        <v>-6958197</v>
      </c>
    </row>
    <row r="132" spans="1:20" x14ac:dyDescent="0.3">
      <c r="A132" t="s">
        <v>861</v>
      </c>
      <c r="B132">
        <v>1</v>
      </c>
      <c r="C132" s="10">
        <v>36572</v>
      </c>
      <c r="D132" t="s">
        <v>17</v>
      </c>
      <c r="E132" t="s">
        <v>22</v>
      </c>
      <c r="F132" t="s">
        <v>19</v>
      </c>
      <c r="G132" t="s">
        <v>20</v>
      </c>
      <c r="H132" t="s">
        <v>43</v>
      </c>
      <c r="I132" t="s">
        <v>862</v>
      </c>
      <c r="J132" t="s">
        <v>188</v>
      </c>
      <c r="K132">
        <v>477</v>
      </c>
      <c r="L132">
        <v>2312</v>
      </c>
      <c r="M132">
        <v>52</v>
      </c>
      <c r="N132">
        <v>157</v>
      </c>
      <c r="O132">
        <v>4.5999999999999996</v>
      </c>
      <c r="P132">
        <v>49</v>
      </c>
      <c r="Q132">
        <v>105</v>
      </c>
      <c r="R132">
        <v>5217498</v>
      </c>
      <c r="S132">
        <v>15000000</v>
      </c>
      <c r="T132">
        <f>Table1[[#This Row],[Gross Revenue]]-Table1[[#This Row],[Budget]]</f>
        <v>-9782502</v>
      </c>
    </row>
    <row r="133" spans="1:20" x14ac:dyDescent="0.3">
      <c r="A133" t="s">
        <v>863</v>
      </c>
      <c r="B133">
        <v>1</v>
      </c>
      <c r="C133" s="10">
        <v>36543</v>
      </c>
      <c r="D133" t="s">
        <v>28</v>
      </c>
      <c r="E133" t="s">
        <v>25</v>
      </c>
      <c r="F133" t="s">
        <v>19</v>
      </c>
      <c r="G133" t="s">
        <v>20</v>
      </c>
      <c r="H133" t="s">
        <v>36</v>
      </c>
      <c r="I133" t="s">
        <v>197</v>
      </c>
      <c r="J133" t="s">
        <v>246</v>
      </c>
      <c r="K133">
        <v>13000</v>
      </c>
      <c r="L133">
        <v>16452</v>
      </c>
      <c r="M133">
        <v>226</v>
      </c>
      <c r="N133">
        <v>0</v>
      </c>
      <c r="O133">
        <v>6.1</v>
      </c>
      <c r="P133">
        <v>86</v>
      </c>
      <c r="Q133">
        <v>104</v>
      </c>
      <c r="R133">
        <v>69688384</v>
      </c>
      <c r="S133">
        <v>60000000</v>
      </c>
      <c r="T133">
        <f>Table1[[#This Row],[Gross Revenue]]-Table1[[#This Row],[Budget]]</f>
        <v>9688384</v>
      </c>
    </row>
    <row r="134" spans="1:20" x14ac:dyDescent="0.3">
      <c r="A134" t="s">
        <v>864</v>
      </c>
      <c r="B134">
        <v>1</v>
      </c>
      <c r="C134" s="10">
        <v>36826</v>
      </c>
      <c r="D134" t="s">
        <v>28</v>
      </c>
      <c r="E134" t="s">
        <v>25</v>
      </c>
      <c r="F134" t="s">
        <v>19</v>
      </c>
      <c r="G134" t="s">
        <v>20</v>
      </c>
      <c r="H134" t="s">
        <v>38</v>
      </c>
      <c r="I134" t="s">
        <v>416</v>
      </c>
      <c r="J134" t="s">
        <v>229</v>
      </c>
      <c r="K134">
        <v>8000</v>
      </c>
      <c r="L134">
        <v>10982</v>
      </c>
      <c r="M134">
        <v>71</v>
      </c>
      <c r="N134">
        <v>671</v>
      </c>
      <c r="O134">
        <v>5.0999999999999996</v>
      </c>
      <c r="P134">
        <v>58</v>
      </c>
      <c r="Q134">
        <v>84</v>
      </c>
      <c r="R134">
        <v>13592872</v>
      </c>
      <c r="S134">
        <v>11000000</v>
      </c>
      <c r="T134">
        <f>Table1[[#This Row],[Gross Revenue]]-Table1[[#This Row],[Budget]]</f>
        <v>2592872</v>
      </c>
    </row>
    <row r="135" spans="1:20" x14ac:dyDescent="0.3">
      <c r="A135" t="s">
        <v>865</v>
      </c>
      <c r="B135">
        <v>1</v>
      </c>
      <c r="C135" s="10">
        <v>36812</v>
      </c>
      <c r="D135" t="s">
        <v>28</v>
      </c>
      <c r="E135" t="s">
        <v>22</v>
      </c>
      <c r="F135" t="s">
        <v>19</v>
      </c>
      <c r="G135" t="s">
        <v>20</v>
      </c>
      <c r="H135" t="s">
        <v>43</v>
      </c>
      <c r="I135" t="s">
        <v>424</v>
      </c>
      <c r="J135" t="s">
        <v>85</v>
      </c>
      <c r="K135">
        <v>13000</v>
      </c>
      <c r="L135">
        <v>34774</v>
      </c>
      <c r="M135">
        <v>0</v>
      </c>
      <c r="N135">
        <v>0</v>
      </c>
      <c r="O135">
        <v>6.7</v>
      </c>
      <c r="P135">
        <v>125</v>
      </c>
      <c r="Q135">
        <v>126</v>
      </c>
      <c r="R135">
        <v>30695227</v>
      </c>
      <c r="S135">
        <v>60000000</v>
      </c>
      <c r="T135">
        <f>Table1[[#This Row],[Gross Revenue]]-Table1[[#This Row],[Budget]]</f>
        <v>-29304773</v>
      </c>
    </row>
    <row r="136" spans="1:20" x14ac:dyDescent="0.3">
      <c r="A136" t="s">
        <v>866</v>
      </c>
      <c r="B136">
        <v>1</v>
      </c>
      <c r="C136" s="10">
        <v>36724</v>
      </c>
      <c r="D136" t="s">
        <v>28</v>
      </c>
      <c r="E136" t="s">
        <v>30</v>
      </c>
      <c r="F136" t="s">
        <v>19</v>
      </c>
      <c r="G136" t="s">
        <v>24</v>
      </c>
      <c r="H136" t="s">
        <v>36</v>
      </c>
      <c r="I136" t="s">
        <v>262</v>
      </c>
      <c r="J136" t="s">
        <v>867</v>
      </c>
      <c r="K136">
        <v>554</v>
      </c>
      <c r="L136">
        <v>2216</v>
      </c>
      <c r="M136">
        <v>34</v>
      </c>
      <c r="N136">
        <v>0</v>
      </c>
      <c r="O136">
        <v>5.7</v>
      </c>
      <c r="P136">
        <v>38</v>
      </c>
      <c r="Q136">
        <v>95</v>
      </c>
      <c r="R136">
        <v>13555988</v>
      </c>
      <c r="S136">
        <v>22000000</v>
      </c>
      <c r="T136">
        <f>Table1[[#This Row],[Gross Revenue]]-Table1[[#This Row],[Budget]]</f>
        <v>-8444012</v>
      </c>
    </row>
    <row r="137" spans="1:20" x14ac:dyDescent="0.3">
      <c r="A137" t="s">
        <v>868</v>
      </c>
      <c r="B137">
        <v>1</v>
      </c>
      <c r="C137" s="10">
        <v>36627</v>
      </c>
      <c r="D137" t="s">
        <v>28</v>
      </c>
      <c r="E137" t="s">
        <v>25</v>
      </c>
      <c r="F137" t="s">
        <v>19</v>
      </c>
      <c r="G137" t="s">
        <v>20</v>
      </c>
      <c r="H137" t="s">
        <v>43</v>
      </c>
      <c r="I137" t="s">
        <v>869</v>
      </c>
      <c r="J137" t="s">
        <v>358</v>
      </c>
      <c r="K137">
        <v>774</v>
      </c>
      <c r="L137">
        <v>2498</v>
      </c>
      <c r="M137">
        <v>154</v>
      </c>
      <c r="N137">
        <v>378</v>
      </c>
      <c r="O137">
        <v>4.7</v>
      </c>
      <c r="P137">
        <v>86</v>
      </c>
      <c r="Q137">
        <v>99</v>
      </c>
      <c r="R137">
        <v>14983572</v>
      </c>
      <c r="S137">
        <v>25000000</v>
      </c>
      <c r="T137">
        <f>Table1[[#This Row],[Gross Revenue]]-Table1[[#This Row],[Budget]]</f>
        <v>-10016428</v>
      </c>
    </row>
    <row r="138" spans="1:20" x14ac:dyDescent="0.3">
      <c r="A138" t="s">
        <v>870</v>
      </c>
      <c r="B138">
        <v>1</v>
      </c>
      <c r="C138" s="10">
        <v>36825</v>
      </c>
      <c r="D138" t="s">
        <v>28</v>
      </c>
      <c r="E138" t="s">
        <v>25</v>
      </c>
      <c r="F138" t="s">
        <v>19</v>
      </c>
      <c r="G138" t="s">
        <v>20</v>
      </c>
      <c r="H138" t="s">
        <v>38</v>
      </c>
      <c r="I138" t="s">
        <v>361</v>
      </c>
      <c r="J138" t="s">
        <v>147</v>
      </c>
      <c r="K138">
        <v>1000</v>
      </c>
      <c r="L138">
        <v>1964</v>
      </c>
      <c r="M138">
        <v>0</v>
      </c>
      <c r="N138">
        <v>290</v>
      </c>
      <c r="O138">
        <v>6.6</v>
      </c>
      <c r="P138">
        <v>53</v>
      </c>
      <c r="Q138">
        <v>115</v>
      </c>
      <c r="R138">
        <v>38168022</v>
      </c>
      <c r="S138">
        <v>3000000</v>
      </c>
      <c r="T138">
        <f>Table1[[#This Row],[Gross Revenue]]-Table1[[#This Row],[Budget]]</f>
        <v>35168022</v>
      </c>
    </row>
    <row r="139" spans="1:20" x14ac:dyDescent="0.3">
      <c r="A139" t="s">
        <v>871</v>
      </c>
      <c r="B139">
        <v>1</v>
      </c>
      <c r="C139" s="10">
        <v>36714</v>
      </c>
      <c r="D139" t="s">
        <v>28</v>
      </c>
      <c r="E139" t="s">
        <v>32</v>
      </c>
      <c r="F139" t="s">
        <v>19</v>
      </c>
      <c r="G139" t="s">
        <v>20</v>
      </c>
      <c r="H139" t="s">
        <v>38</v>
      </c>
      <c r="I139" t="s">
        <v>872</v>
      </c>
      <c r="J139" t="s">
        <v>367</v>
      </c>
      <c r="K139">
        <v>13000</v>
      </c>
      <c r="L139">
        <v>19454</v>
      </c>
      <c r="M139">
        <v>776</v>
      </c>
      <c r="N139">
        <v>4000</v>
      </c>
      <c r="O139">
        <v>7.1</v>
      </c>
      <c r="P139">
        <v>192</v>
      </c>
      <c r="Q139">
        <v>142</v>
      </c>
      <c r="R139">
        <v>113330342</v>
      </c>
      <c r="S139">
        <v>110000000</v>
      </c>
      <c r="T139">
        <f>Table1[[#This Row],[Gross Revenue]]-Table1[[#This Row],[Budget]]</f>
        <v>3330342</v>
      </c>
    </row>
    <row r="140" spans="1:20" x14ac:dyDescent="0.3">
      <c r="A140" t="s">
        <v>873</v>
      </c>
      <c r="B140">
        <v>1</v>
      </c>
      <c r="C140" s="10">
        <v>36542</v>
      </c>
      <c r="D140" t="s">
        <v>28</v>
      </c>
      <c r="E140" t="s">
        <v>32</v>
      </c>
      <c r="F140" t="s">
        <v>19</v>
      </c>
      <c r="G140" t="s">
        <v>20</v>
      </c>
      <c r="H140" t="s">
        <v>43</v>
      </c>
      <c r="I140" t="s">
        <v>874</v>
      </c>
      <c r="J140" t="s">
        <v>89</v>
      </c>
      <c r="K140">
        <v>784</v>
      </c>
      <c r="L140">
        <v>2684</v>
      </c>
      <c r="M140">
        <v>249</v>
      </c>
      <c r="N140">
        <v>0</v>
      </c>
      <c r="O140">
        <v>6.4</v>
      </c>
      <c r="P140">
        <v>231</v>
      </c>
      <c r="Q140">
        <v>130</v>
      </c>
      <c r="R140">
        <v>182618434</v>
      </c>
      <c r="S140">
        <v>140000000</v>
      </c>
      <c r="T140">
        <f>Table1[[#This Row],[Gross Revenue]]-Table1[[#This Row],[Budget]]</f>
        <v>42618434</v>
      </c>
    </row>
    <row r="141" spans="1:20" x14ac:dyDescent="0.3">
      <c r="A141" t="s">
        <v>875</v>
      </c>
      <c r="B141">
        <v>1</v>
      </c>
      <c r="C141" s="10">
        <v>36784</v>
      </c>
      <c r="D141" t="s">
        <v>28</v>
      </c>
      <c r="E141" t="s">
        <v>25</v>
      </c>
      <c r="F141" t="s">
        <v>19</v>
      </c>
      <c r="G141" t="s">
        <v>20</v>
      </c>
      <c r="H141" t="s">
        <v>43</v>
      </c>
      <c r="I141" t="s">
        <v>146</v>
      </c>
      <c r="J141" t="s">
        <v>876</v>
      </c>
      <c r="K141">
        <v>18000</v>
      </c>
      <c r="L141">
        <v>24024</v>
      </c>
      <c r="M141">
        <v>41</v>
      </c>
      <c r="N141">
        <v>0</v>
      </c>
      <c r="O141">
        <v>6.5</v>
      </c>
      <c r="P141">
        <v>118</v>
      </c>
      <c r="Q141">
        <v>118</v>
      </c>
      <c r="R141">
        <v>44737059</v>
      </c>
      <c r="S141">
        <v>50000000</v>
      </c>
      <c r="T141">
        <f>Table1[[#This Row],[Gross Revenue]]-Table1[[#This Row],[Budget]]</f>
        <v>-5262941</v>
      </c>
    </row>
    <row r="142" spans="1:20" x14ac:dyDescent="0.3">
      <c r="A142" t="s">
        <v>877</v>
      </c>
      <c r="B142">
        <v>1</v>
      </c>
      <c r="C142" s="10">
        <v>36854</v>
      </c>
      <c r="D142" t="s">
        <v>28</v>
      </c>
      <c r="E142" t="s">
        <v>30</v>
      </c>
      <c r="F142" t="s">
        <v>19</v>
      </c>
      <c r="G142" t="s">
        <v>20</v>
      </c>
      <c r="H142" t="s">
        <v>36</v>
      </c>
      <c r="I142" t="s">
        <v>412</v>
      </c>
      <c r="J142" t="s">
        <v>878</v>
      </c>
      <c r="K142">
        <v>2000</v>
      </c>
      <c r="L142">
        <v>3372</v>
      </c>
      <c r="M142">
        <v>10</v>
      </c>
      <c r="N142">
        <v>0</v>
      </c>
      <c r="O142">
        <v>6.9</v>
      </c>
      <c r="P142">
        <v>82</v>
      </c>
      <c r="Q142">
        <v>89</v>
      </c>
      <c r="R142">
        <v>50802661</v>
      </c>
      <c r="S142">
        <v>95000000</v>
      </c>
      <c r="T142">
        <f>Table1[[#This Row],[Gross Revenue]]-Table1[[#This Row],[Budget]]</f>
        <v>-44197339</v>
      </c>
    </row>
    <row r="143" spans="1:20" x14ac:dyDescent="0.3">
      <c r="A143" t="s">
        <v>879</v>
      </c>
      <c r="B143">
        <v>1</v>
      </c>
      <c r="C143" s="10">
        <v>36766</v>
      </c>
      <c r="D143" t="s">
        <v>28</v>
      </c>
      <c r="E143" t="s">
        <v>32</v>
      </c>
      <c r="F143" t="s">
        <v>19</v>
      </c>
      <c r="G143" t="s">
        <v>20</v>
      </c>
      <c r="H143" t="s">
        <v>43</v>
      </c>
      <c r="I143" t="s">
        <v>499</v>
      </c>
      <c r="J143" t="s">
        <v>351</v>
      </c>
      <c r="K143">
        <v>23000</v>
      </c>
      <c r="L143">
        <v>26652</v>
      </c>
      <c r="M143">
        <v>357</v>
      </c>
      <c r="N143">
        <v>0</v>
      </c>
      <c r="O143">
        <v>5.6</v>
      </c>
      <c r="P143">
        <v>102</v>
      </c>
      <c r="Q143">
        <v>106</v>
      </c>
      <c r="R143">
        <v>35007180</v>
      </c>
      <c r="S143">
        <v>15000000</v>
      </c>
      <c r="T143">
        <f>Table1[[#This Row],[Gross Revenue]]-Table1[[#This Row],[Budget]]</f>
        <v>20007180</v>
      </c>
    </row>
    <row r="144" spans="1:20" x14ac:dyDescent="0.3">
      <c r="A144" t="s">
        <v>880</v>
      </c>
      <c r="B144">
        <v>1</v>
      </c>
      <c r="C144" s="10">
        <v>36705</v>
      </c>
      <c r="D144" t="s">
        <v>28</v>
      </c>
      <c r="E144" t="s">
        <v>32</v>
      </c>
      <c r="F144" t="s">
        <v>19</v>
      </c>
      <c r="G144" t="s">
        <v>20</v>
      </c>
      <c r="H144" t="s">
        <v>38</v>
      </c>
      <c r="I144" t="s">
        <v>605</v>
      </c>
      <c r="J144" t="s">
        <v>881</v>
      </c>
      <c r="K144">
        <v>2000</v>
      </c>
      <c r="L144">
        <v>3905</v>
      </c>
      <c r="M144">
        <v>82</v>
      </c>
      <c r="N144">
        <v>210</v>
      </c>
      <c r="O144">
        <v>6</v>
      </c>
      <c r="P144">
        <v>29</v>
      </c>
      <c r="Q144">
        <v>82</v>
      </c>
      <c r="R144">
        <v>12996</v>
      </c>
      <c r="S144">
        <v>1000000</v>
      </c>
      <c r="T144">
        <f>Table1[[#This Row],[Gross Revenue]]-Table1[[#This Row],[Budget]]</f>
        <v>-987004</v>
      </c>
    </row>
    <row r="145" spans="1:20" x14ac:dyDescent="0.3">
      <c r="A145" t="s">
        <v>882</v>
      </c>
      <c r="B145">
        <v>1</v>
      </c>
      <c r="C145" s="10">
        <v>36544</v>
      </c>
      <c r="D145" t="s">
        <v>28</v>
      </c>
      <c r="E145" t="s">
        <v>29</v>
      </c>
      <c r="F145" t="s">
        <v>19</v>
      </c>
      <c r="G145" t="s">
        <v>20</v>
      </c>
      <c r="H145" t="s">
        <v>27</v>
      </c>
      <c r="I145" t="s">
        <v>883</v>
      </c>
      <c r="J145" t="s">
        <v>884</v>
      </c>
      <c r="K145">
        <v>304</v>
      </c>
      <c r="L145">
        <v>575</v>
      </c>
      <c r="M145">
        <v>25</v>
      </c>
      <c r="N145">
        <v>347</v>
      </c>
      <c r="O145">
        <v>6.3</v>
      </c>
      <c r="P145">
        <v>89</v>
      </c>
      <c r="Q145">
        <v>77</v>
      </c>
      <c r="R145">
        <v>45542421</v>
      </c>
      <c r="S145">
        <v>30000000</v>
      </c>
      <c r="T145">
        <f>Table1[[#This Row],[Gross Revenue]]-Table1[[#This Row],[Budget]]</f>
        <v>15542421</v>
      </c>
    </row>
    <row r="146" spans="1:20" x14ac:dyDescent="0.3">
      <c r="A146" t="s">
        <v>885</v>
      </c>
      <c r="B146">
        <v>1</v>
      </c>
      <c r="C146" s="10">
        <v>36819</v>
      </c>
      <c r="D146" t="s">
        <v>28</v>
      </c>
      <c r="E146" t="s">
        <v>18</v>
      </c>
      <c r="F146" t="s">
        <v>19</v>
      </c>
      <c r="G146" t="s">
        <v>20</v>
      </c>
      <c r="H146" t="s">
        <v>38</v>
      </c>
      <c r="I146" t="s">
        <v>146</v>
      </c>
      <c r="J146" t="s">
        <v>886</v>
      </c>
      <c r="K146">
        <v>18000</v>
      </c>
      <c r="L146">
        <v>18688</v>
      </c>
      <c r="M146">
        <v>10</v>
      </c>
      <c r="N146">
        <v>463</v>
      </c>
      <c r="O146">
        <v>5.3</v>
      </c>
      <c r="P146">
        <v>103</v>
      </c>
      <c r="Q146">
        <v>97</v>
      </c>
      <c r="R146">
        <v>28927720</v>
      </c>
      <c r="S146">
        <v>33000000</v>
      </c>
      <c r="T146">
        <f>Table1[[#This Row],[Gross Revenue]]-Table1[[#This Row],[Budget]]</f>
        <v>-4072280</v>
      </c>
    </row>
    <row r="147" spans="1:20" x14ac:dyDescent="0.3">
      <c r="A147" t="s">
        <v>887</v>
      </c>
      <c r="B147">
        <v>1</v>
      </c>
      <c r="C147" s="10">
        <v>36785</v>
      </c>
      <c r="D147" t="s">
        <v>28</v>
      </c>
      <c r="E147" t="s">
        <v>32</v>
      </c>
      <c r="F147" t="s">
        <v>19</v>
      </c>
      <c r="G147" t="s">
        <v>20</v>
      </c>
      <c r="H147" t="s">
        <v>38</v>
      </c>
      <c r="I147" t="s">
        <v>888</v>
      </c>
      <c r="J147" t="s">
        <v>889</v>
      </c>
      <c r="K147">
        <v>187</v>
      </c>
      <c r="L147">
        <v>358</v>
      </c>
      <c r="M147">
        <v>188</v>
      </c>
      <c r="N147">
        <v>1000</v>
      </c>
      <c r="O147">
        <v>6.7</v>
      </c>
      <c r="P147">
        <v>117</v>
      </c>
      <c r="Q147">
        <v>119</v>
      </c>
      <c r="R147">
        <v>6047856</v>
      </c>
      <c r="S147">
        <v>8500000</v>
      </c>
      <c r="T147">
        <f>Table1[[#This Row],[Gross Revenue]]-Table1[[#This Row],[Budget]]</f>
        <v>-2452144</v>
      </c>
    </row>
    <row r="148" spans="1:20" x14ac:dyDescent="0.3">
      <c r="A148" t="s">
        <v>890</v>
      </c>
      <c r="B148">
        <v>1</v>
      </c>
      <c r="C148" s="10">
        <v>36531</v>
      </c>
      <c r="D148" t="s">
        <v>28</v>
      </c>
      <c r="E148" t="s">
        <v>25</v>
      </c>
      <c r="F148" t="s">
        <v>19</v>
      </c>
      <c r="G148" t="s">
        <v>20</v>
      </c>
      <c r="H148" t="s">
        <v>38</v>
      </c>
      <c r="I148" t="s">
        <v>197</v>
      </c>
      <c r="J148" t="s">
        <v>238</v>
      </c>
      <c r="K148">
        <v>13000</v>
      </c>
      <c r="L148">
        <v>17582</v>
      </c>
      <c r="M148">
        <v>36</v>
      </c>
      <c r="N148">
        <v>0</v>
      </c>
      <c r="O148">
        <v>6.7</v>
      </c>
      <c r="P148">
        <v>129</v>
      </c>
      <c r="Q148">
        <v>98</v>
      </c>
      <c r="R148">
        <v>57262492</v>
      </c>
      <c r="S148">
        <v>24000000</v>
      </c>
      <c r="T148">
        <f>Table1[[#This Row],[Gross Revenue]]-Table1[[#This Row],[Budget]]</f>
        <v>33262492</v>
      </c>
    </row>
    <row r="149" spans="1:20" x14ac:dyDescent="0.3">
      <c r="A149" t="s">
        <v>891</v>
      </c>
      <c r="B149">
        <v>1</v>
      </c>
      <c r="C149" s="10">
        <v>36619</v>
      </c>
      <c r="D149" t="s">
        <v>28</v>
      </c>
      <c r="E149" t="s">
        <v>22</v>
      </c>
      <c r="F149" t="s">
        <v>47</v>
      </c>
      <c r="G149" t="s">
        <v>48</v>
      </c>
      <c r="H149" t="s">
        <v>38</v>
      </c>
      <c r="I149" t="s">
        <v>892</v>
      </c>
      <c r="J149" t="s">
        <v>893</v>
      </c>
      <c r="K149">
        <v>2000</v>
      </c>
      <c r="L149">
        <v>2389</v>
      </c>
      <c r="M149">
        <v>83</v>
      </c>
      <c r="N149">
        <v>186</v>
      </c>
      <c r="O149">
        <v>7.3</v>
      </c>
      <c r="P149">
        <v>61</v>
      </c>
      <c r="Q149">
        <v>112</v>
      </c>
      <c r="R149">
        <v>3058380</v>
      </c>
      <c r="S149">
        <v>100000000</v>
      </c>
      <c r="T149">
        <f>Table1[[#This Row],[Gross Revenue]]-Table1[[#This Row],[Budget]]</f>
        <v>-96941620</v>
      </c>
    </row>
    <row r="150" spans="1:20" x14ac:dyDescent="0.3">
      <c r="A150" t="s">
        <v>894</v>
      </c>
      <c r="B150">
        <v>1</v>
      </c>
      <c r="C150" s="10">
        <v>36530</v>
      </c>
      <c r="D150" t="s">
        <v>28</v>
      </c>
      <c r="E150" t="s">
        <v>18</v>
      </c>
      <c r="F150" t="s">
        <v>19</v>
      </c>
      <c r="G150" t="s">
        <v>20</v>
      </c>
      <c r="H150" t="s">
        <v>38</v>
      </c>
      <c r="I150" t="s">
        <v>500</v>
      </c>
      <c r="J150" t="s">
        <v>895</v>
      </c>
      <c r="K150">
        <v>9000</v>
      </c>
      <c r="L150">
        <v>11433</v>
      </c>
      <c r="M150">
        <v>115</v>
      </c>
      <c r="N150">
        <v>401</v>
      </c>
      <c r="O150">
        <v>6.4</v>
      </c>
      <c r="P150">
        <v>93</v>
      </c>
      <c r="Q150">
        <v>115</v>
      </c>
      <c r="R150">
        <v>882710</v>
      </c>
      <c r="S150">
        <v>24000000</v>
      </c>
      <c r="T150">
        <f>Table1[[#This Row],[Gross Revenue]]-Table1[[#This Row],[Budget]]</f>
        <v>-23117290</v>
      </c>
    </row>
    <row r="151" spans="1:20" x14ac:dyDescent="0.3">
      <c r="A151" t="s">
        <v>896</v>
      </c>
      <c r="B151">
        <v>1</v>
      </c>
      <c r="C151" s="10">
        <v>36832</v>
      </c>
      <c r="D151" t="s">
        <v>28</v>
      </c>
      <c r="E151" t="s">
        <v>22</v>
      </c>
      <c r="F151" t="s">
        <v>19</v>
      </c>
      <c r="G151" t="s">
        <v>20</v>
      </c>
      <c r="H151" t="s">
        <v>43</v>
      </c>
      <c r="I151" t="s">
        <v>276</v>
      </c>
      <c r="J151" t="s">
        <v>125</v>
      </c>
      <c r="K151">
        <v>981</v>
      </c>
      <c r="L151">
        <v>1825</v>
      </c>
      <c r="M151">
        <v>79</v>
      </c>
      <c r="N151">
        <v>0</v>
      </c>
      <c r="O151">
        <v>7.3</v>
      </c>
      <c r="P151">
        <v>162</v>
      </c>
      <c r="Q151">
        <v>145</v>
      </c>
      <c r="R151">
        <v>34566746</v>
      </c>
      <c r="S151">
        <v>80000000</v>
      </c>
      <c r="T151">
        <f>Table1[[#This Row],[Gross Revenue]]-Table1[[#This Row],[Budget]]</f>
        <v>-45433254</v>
      </c>
    </row>
    <row r="152" spans="1:20" x14ac:dyDescent="0.3">
      <c r="A152" t="s">
        <v>897</v>
      </c>
      <c r="B152">
        <v>1</v>
      </c>
      <c r="C152" s="10">
        <v>36565</v>
      </c>
      <c r="D152" t="s">
        <v>28</v>
      </c>
      <c r="E152" t="s">
        <v>30</v>
      </c>
      <c r="F152" t="s">
        <v>19</v>
      </c>
      <c r="G152" t="s">
        <v>35</v>
      </c>
      <c r="H152" t="s">
        <v>27</v>
      </c>
      <c r="I152" t="s">
        <v>407</v>
      </c>
      <c r="J152" t="s">
        <v>898</v>
      </c>
      <c r="K152">
        <v>1000</v>
      </c>
      <c r="L152">
        <v>2429</v>
      </c>
      <c r="M152">
        <v>2</v>
      </c>
      <c r="N152">
        <v>663</v>
      </c>
      <c r="O152">
        <v>3.6</v>
      </c>
      <c r="P152">
        <v>47</v>
      </c>
      <c r="Q152">
        <v>85</v>
      </c>
      <c r="R152">
        <v>15911333</v>
      </c>
      <c r="S152">
        <v>19000000</v>
      </c>
      <c r="T152">
        <f>Table1[[#This Row],[Gross Revenue]]-Table1[[#This Row],[Budget]]</f>
        <v>-3088667</v>
      </c>
    </row>
    <row r="153" spans="1:20" x14ac:dyDescent="0.3">
      <c r="A153" t="s">
        <v>899</v>
      </c>
      <c r="B153">
        <v>1</v>
      </c>
      <c r="C153" s="10">
        <v>36636</v>
      </c>
      <c r="D153" t="s">
        <v>28</v>
      </c>
      <c r="E153" t="s">
        <v>32</v>
      </c>
      <c r="F153" t="s">
        <v>19</v>
      </c>
      <c r="G153" t="s">
        <v>20</v>
      </c>
      <c r="H153" t="s">
        <v>36</v>
      </c>
      <c r="I153" t="s">
        <v>424</v>
      </c>
      <c r="J153" t="s">
        <v>179</v>
      </c>
      <c r="K153">
        <v>13000</v>
      </c>
      <c r="L153">
        <v>15857</v>
      </c>
      <c r="M153">
        <v>383</v>
      </c>
      <c r="N153">
        <v>0</v>
      </c>
      <c r="O153">
        <v>6.6</v>
      </c>
      <c r="P153">
        <v>131</v>
      </c>
      <c r="Q153">
        <v>94</v>
      </c>
      <c r="R153">
        <v>22751979</v>
      </c>
      <c r="S153">
        <v>75000000</v>
      </c>
      <c r="T153">
        <f>Table1[[#This Row],[Gross Revenue]]-Table1[[#This Row],[Budget]]</f>
        <v>-52248021</v>
      </c>
    </row>
    <row r="154" spans="1:20" x14ac:dyDescent="0.3">
      <c r="A154" t="s">
        <v>900</v>
      </c>
      <c r="B154">
        <v>1</v>
      </c>
      <c r="C154" s="10">
        <v>36757</v>
      </c>
      <c r="D154" t="s">
        <v>28</v>
      </c>
      <c r="E154" t="s">
        <v>18</v>
      </c>
      <c r="F154" t="s">
        <v>19</v>
      </c>
      <c r="G154" t="s">
        <v>20</v>
      </c>
      <c r="H154" t="s">
        <v>38</v>
      </c>
      <c r="I154" t="s">
        <v>901</v>
      </c>
      <c r="J154" t="s">
        <v>191</v>
      </c>
      <c r="K154">
        <v>599</v>
      </c>
      <c r="L154">
        <v>1418</v>
      </c>
      <c r="M154">
        <v>0</v>
      </c>
      <c r="N154">
        <v>0</v>
      </c>
      <c r="O154">
        <v>7.6</v>
      </c>
      <c r="P154">
        <v>223</v>
      </c>
      <c r="Q154">
        <v>190</v>
      </c>
      <c r="R154">
        <v>124107476</v>
      </c>
      <c r="S154">
        <v>48000000</v>
      </c>
      <c r="T154">
        <f>Table1[[#This Row],[Gross Revenue]]-Table1[[#This Row],[Budget]]</f>
        <v>76107476</v>
      </c>
    </row>
    <row r="155" spans="1:20" x14ac:dyDescent="0.3">
      <c r="A155" t="s">
        <v>902</v>
      </c>
      <c r="B155">
        <v>1</v>
      </c>
      <c r="C155" s="10">
        <v>36872</v>
      </c>
      <c r="D155" t="s">
        <v>28</v>
      </c>
      <c r="E155" t="s">
        <v>32</v>
      </c>
      <c r="F155" t="s">
        <v>19</v>
      </c>
      <c r="G155" t="s">
        <v>48</v>
      </c>
      <c r="H155" t="s">
        <v>43</v>
      </c>
      <c r="I155" t="s">
        <v>373</v>
      </c>
      <c r="J155" t="s">
        <v>420</v>
      </c>
      <c r="K155">
        <v>11000</v>
      </c>
      <c r="L155">
        <v>14931</v>
      </c>
      <c r="M155">
        <v>84</v>
      </c>
      <c r="N155">
        <v>0</v>
      </c>
      <c r="O155">
        <v>6.6</v>
      </c>
      <c r="P155">
        <v>178</v>
      </c>
      <c r="Q155">
        <v>116</v>
      </c>
      <c r="R155">
        <v>77086030</v>
      </c>
      <c r="S155">
        <v>62000000</v>
      </c>
      <c r="T155">
        <f>Table1[[#This Row],[Gross Revenue]]-Table1[[#This Row],[Budget]]</f>
        <v>15086030</v>
      </c>
    </row>
    <row r="156" spans="1:20" x14ac:dyDescent="0.3">
      <c r="A156" t="s">
        <v>903</v>
      </c>
      <c r="B156">
        <v>1</v>
      </c>
      <c r="C156" s="10">
        <v>36572</v>
      </c>
      <c r="D156" t="s">
        <v>28</v>
      </c>
      <c r="E156" t="s">
        <v>22</v>
      </c>
      <c r="F156" t="s">
        <v>19</v>
      </c>
      <c r="G156" t="s">
        <v>20</v>
      </c>
      <c r="H156" t="s">
        <v>43</v>
      </c>
      <c r="I156" t="s">
        <v>166</v>
      </c>
      <c r="J156" t="s">
        <v>601</v>
      </c>
      <c r="K156">
        <v>18000</v>
      </c>
      <c r="L156">
        <v>33645</v>
      </c>
      <c r="M156">
        <v>0</v>
      </c>
      <c r="N156">
        <v>0</v>
      </c>
      <c r="O156">
        <v>7.2</v>
      </c>
      <c r="P156">
        <v>294</v>
      </c>
      <c r="Q156">
        <v>106</v>
      </c>
      <c r="R156">
        <v>94999143</v>
      </c>
      <c r="S156">
        <v>75000000</v>
      </c>
      <c r="T156">
        <f>Table1[[#This Row],[Gross Revenue]]-Table1[[#This Row],[Budget]]</f>
        <v>19999143</v>
      </c>
    </row>
    <row r="157" spans="1:20" x14ac:dyDescent="0.3">
      <c r="A157" t="s">
        <v>904</v>
      </c>
      <c r="B157">
        <v>1</v>
      </c>
      <c r="C157" s="10">
        <v>36527</v>
      </c>
      <c r="D157" t="s">
        <v>28</v>
      </c>
      <c r="E157" t="s">
        <v>37</v>
      </c>
      <c r="F157" t="s">
        <v>19</v>
      </c>
      <c r="G157" t="s">
        <v>20</v>
      </c>
      <c r="H157" t="s">
        <v>38</v>
      </c>
      <c r="I157" t="s">
        <v>905</v>
      </c>
      <c r="J157" t="s">
        <v>906</v>
      </c>
      <c r="K157">
        <v>912</v>
      </c>
      <c r="L157">
        <v>2682</v>
      </c>
      <c r="M157">
        <v>83</v>
      </c>
      <c r="N157">
        <v>243</v>
      </c>
      <c r="O157">
        <v>4.0999999999999996</v>
      </c>
      <c r="P157">
        <v>108</v>
      </c>
      <c r="Q157">
        <v>97</v>
      </c>
      <c r="R157">
        <v>21468807</v>
      </c>
      <c r="S157">
        <v>14000000</v>
      </c>
      <c r="T157">
        <f>Table1[[#This Row],[Gross Revenue]]-Table1[[#This Row],[Budget]]</f>
        <v>7468807</v>
      </c>
    </row>
    <row r="158" spans="1:20" x14ac:dyDescent="0.3">
      <c r="A158" t="s">
        <v>907</v>
      </c>
      <c r="B158">
        <v>1</v>
      </c>
      <c r="C158" s="10">
        <v>36781</v>
      </c>
      <c r="D158" t="s">
        <v>28</v>
      </c>
      <c r="E158" t="s">
        <v>22</v>
      </c>
      <c r="F158" t="s">
        <v>19</v>
      </c>
      <c r="G158" t="s">
        <v>20</v>
      </c>
      <c r="H158" t="s">
        <v>38</v>
      </c>
      <c r="I158" t="s">
        <v>908</v>
      </c>
      <c r="J158" t="s">
        <v>909</v>
      </c>
      <c r="K158">
        <v>254</v>
      </c>
      <c r="L158">
        <v>964</v>
      </c>
      <c r="M158">
        <v>0</v>
      </c>
      <c r="N158">
        <v>72</v>
      </c>
      <c r="O158">
        <v>7</v>
      </c>
      <c r="P158">
        <v>38</v>
      </c>
      <c r="Q158">
        <v>106</v>
      </c>
      <c r="R158">
        <v>1027119</v>
      </c>
      <c r="S158">
        <v>225000</v>
      </c>
      <c r="T158">
        <f>Table1[[#This Row],[Gross Revenue]]-Table1[[#This Row],[Budget]]</f>
        <v>802119</v>
      </c>
    </row>
    <row r="159" spans="1:20" x14ac:dyDescent="0.3">
      <c r="A159" t="s">
        <v>910</v>
      </c>
      <c r="B159">
        <v>1</v>
      </c>
      <c r="C159" s="10">
        <v>36800</v>
      </c>
      <c r="D159" t="s">
        <v>28</v>
      </c>
      <c r="E159" t="s">
        <v>32</v>
      </c>
      <c r="F159" t="s">
        <v>19</v>
      </c>
      <c r="G159" t="s">
        <v>20</v>
      </c>
      <c r="H159" t="s">
        <v>43</v>
      </c>
      <c r="I159" t="s">
        <v>911</v>
      </c>
      <c r="J159" t="s">
        <v>316</v>
      </c>
      <c r="K159">
        <v>867</v>
      </c>
      <c r="L159">
        <v>3424</v>
      </c>
      <c r="M159">
        <v>258</v>
      </c>
      <c r="N159">
        <v>0</v>
      </c>
      <c r="O159">
        <v>5.9</v>
      </c>
      <c r="P159">
        <v>134</v>
      </c>
      <c r="Q159">
        <v>124</v>
      </c>
      <c r="R159">
        <v>68473360</v>
      </c>
      <c r="S159">
        <v>75000000</v>
      </c>
      <c r="T159">
        <f>Table1[[#This Row],[Gross Revenue]]-Table1[[#This Row],[Budget]]</f>
        <v>-6526640</v>
      </c>
    </row>
    <row r="160" spans="1:20" x14ac:dyDescent="0.3">
      <c r="A160" t="s">
        <v>912</v>
      </c>
      <c r="B160">
        <v>1</v>
      </c>
      <c r="C160" s="10">
        <v>36621</v>
      </c>
      <c r="D160" t="s">
        <v>28</v>
      </c>
      <c r="E160" t="s">
        <v>22</v>
      </c>
      <c r="F160" t="s">
        <v>19</v>
      </c>
      <c r="G160" t="s">
        <v>20</v>
      </c>
      <c r="H160" t="s">
        <v>43</v>
      </c>
      <c r="I160" t="s">
        <v>56</v>
      </c>
      <c r="J160" t="s">
        <v>132</v>
      </c>
      <c r="K160">
        <v>11000</v>
      </c>
      <c r="L160">
        <v>12890</v>
      </c>
      <c r="M160">
        <v>0</v>
      </c>
      <c r="N160">
        <v>0</v>
      </c>
      <c r="O160">
        <v>6.6</v>
      </c>
      <c r="P160">
        <v>185</v>
      </c>
      <c r="Q160">
        <v>130</v>
      </c>
      <c r="R160">
        <v>155370362</v>
      </c>
      <c r="S160">
        <v>100000000</v>
      </c>
      <c r="T160">
        <f>Table1[[#This Row],[Gross Revenue]]-Table1[[#This Row],[Budget]]</f>
        <v>55370362</v>
      </c>
    </row>
    <row r="161" spans="1:20" x14ac:dyDescent="0.3">
      <c r="A161" t="s">
        <v>913</v>
      </c>
      <c r="B161">
        <v>1</v>
      </c>
      <c r="C161" s="10">
        <v>36782</v>
      </c>
      <c r="D161" t="s">
        <v>28</v>
      </c>
      <c r="E161" t="s">
        <v>25</v>
      </c>
      <c r="F161" t="s">
        <v>19</v>
      </c>
      <c r="G161" t="s">
        <v>20</v>
      </c>
      <c r="H161" t="s">
        <v>38</v>
      </c>
      <c r="I161" t="s">
        <v>605</v>
      </c>
      <c r="J161" t="s">
        <v>300</v>
      </c>
      <c r="K161">
        <v>2000</v>
      </c>
      <c r="L161">
        <v>3954</v>
      </c>
      <c r="M161">
        <v>0</v>
      </c>
      <c r="N161">
        <v>255</v>
      </c>
      <c r="O161">
        <v>5.6</v>
      </c>
      <c r="P161">
        <v>82</v>
      </c>
      <c r="Q161">
        <v>87</v>
      </c>
      <c r="R161">
        <v>6291602</v>
      </c>
      <c r="S161">
        <v>50000000</v>
      </c>
      <c r="T161">
        <f>Table1[[#This Row],[Gross Revenue]]-Table1[[#This Row],[Budget]]</f>
        <v>-43708398</v>
      </c>
    </row>
    <row r="162" spans="1:20" x14ac:dyDescent="0.3">
      <c r="A162" t="s">
        <v>914</v>
      </c>
      <c r="B162">
        <v>1</v>
      </c>
      <c r="C162" s="10">
        <v>36623</v>
      </c>
      <c r="D162" t="s">
        <v>28</v>
      </c>
      <c r="E162" t="s">
        <v>25</v>
      </c>
      <c r="F162" t="s">
        <v>19</v>
      </c>
      <c r="G162" t="s">
        <v>20</v>
      </c>
      <c r="H162" t="s">
        <v>43</v>
      </c>
      <c r="I162" t="s">
        <v>605</v>
      </c>
      <c r="J162" t="s">
        <v>915</v>
      </c>
      <c r="K162">
        <v>2000</v>
      </c>
      <c r="L162">
        <v>5838</v>
      </c>
      <c r="M162">
        <v>278</v>
      </c>
      <c r="N162">
        <v>0</v>
      </c>
      <c r="O162">
        <v>6.4</v>
      </c>
      <c r="P162">
        <v>149</v>
      </c>
      <c r="Q162">
        <v>127</v>
      </c>
      <c r="R162">
        <v>182805123</v>
      </c>
      <c r="S162">
        <v>70000000</v>
      </c>
      <c r="T162">
        <f>Table1[[#This Row],[Gross Revenue]]-Table1[[#This Row],[Budget]]</f>
        <v>112805123</v>
      </c>
    </row>
    <row r="163" spans="1:20" x14ac:dyDescent="0.3">
      <c r="A163" t="s">
        <v>916</v>
      </c>
      <c r="B163">
        <v>1</v>
      </c>
      <c r="C163" s="10">
        <v>36855</v>
      </c>
      <c r="D163" t="s">
        <v>28</v>
      </c>
      <c r="E163" t="s">
        <v>25</v>
      </c>
      <c r="F163" t="s">
        <v>19</v>
      </c>
      <c r="G163" t="s">
        <v>20</v>
      </c>
      <c r="H163" t="s">
        <v>43</v>
      </c>
      <c r="I163" t="s">
        <v>917</v>
      </c>
      <c r="J163" t="s">
        <v>918</v>
      </c>
      <c r="K163">
        <v>11000</v>
      </c>
      <c r="L163">
        <v>13524</v>
      </c>
      <c r="M163">
        <v>9</v>
      </c>
      <c r="N163">
        <v>816</v>
      </c>
      <c r="O163">
        <v>5.5</v>
      </c>
      <c r="P163">
        <v>50</v>
      </c>
      <c r="Q163">
        <v>94</v>
      </c>
      <c r="R163">
        <v>8735529</v>
      </c>
      <c r="S163">
        <v>15000000</v>
      </c>
      <c r="T163">
        <f>Table1[[#This Row],[Gross Revenue]]-Table1[[#This Row],[Budget]]</f>
        <v>-6264471</v>
      </c>
    </row>
    <row r="164" spans="1:20" x14ac:dyDescent="0.3">
      <c r="A164" t="s">
        <v>919</v>
      </c>
      <c r="B164">
        <v>1</v>
      </c>
      <c r="C164" s="10">
        <v>36711</v>
      </c>
      <c r="D164" t="s">
        <v>28</v>
      </c>
      <c r="E164" t="s">
        <v>25</v>
      </c>
      <c r="F164" t="s">
        <v>19</v>
      </c>
      <c r="G164" t="s">
        <v>20</v>
      </c>
      <c r="H164" t="s">
        <v>43</v>
      </c>
      <c r="I164" t="s">
        <v>376</v>
      </c>
      <c r="J164" t="s">
        <v>920</v>
      </c>
      <c r="K164">
        <v>20000</v>
      </c>
      <c r="L164">
        <v>22383</v>
      </c>
      <c r="M164">
        <v>18</v>
      </c>
      <c r="N164">
        <v>0</v>
      </c>
      <c r="O164">
        <v>6.8</v>
      </c>
      <c r="P164">
        <v>78</v>
      </c>
      <c r="Q164">
        <v>120</v>
      </c>
      <c r="R164">
        <v>33771174</v>
      </c>
      <c r="S164">
        <v>15000000</v>
      </c>
      <c r="T164">
        <f>Table1[[#This Row],[Gross Revenue]]-Table1[[#This Row],[Budget]]</f>
        <v>18771174</v>
      </c>
    </row>
    <row r="165" spans="1:20" x14ac:dyDescent="0.3">
      <c r="A165" t="s">
        <v>921</v>
      </c>
      <c r="B165">
        <v>1</v>
      </c>
      <c r="C165" s="10">
        <v>36743</v>
      </c>
      <c r="D165" t="s">
        <v>28</v>
      </c>
      <c r="E165" t="s">
        <v>25</v>
      </c>
      <c r="F165" t="s">
        <v>19</v>
      </c>
      <c r="G165" t="s">
        <v>20</v>
      </c>
      <c r="H165" t="s">
        <v>38</v>
      </c>
      <c r="I165" t="s">
        <v>922</v>
      </c>
      <c r="J165" t="s">
        <v>923</v>
      </c>
      <c r="K165">
        <v>472</v>
      </c>
      <c r="L165">
        <v>858</v>
      </c>
      <c r="M165">
        <v>0</v>
      </c>
      <c r="N165">
        <v>131</v>
      </c>
      <c r="O165">
        <v>4.4000000000000004</v>
      </c>
      <c r="P165">
        <v>48</v>
      </c>
      <c r="Q165">
        <v>82</v>
      </c>
      <c r="R165">
        <v>4142507</v>
      </c>
      <c r="S165">
        <v>3000000</v>
      </c>
      <c r="T165">
        <f>Table1[[#This Row],[Gross Revenue]]-Table1[[#This Row],[Budget]]</f>
        <v>1142507</v>
      </c>
    </row>
    <row r="166" spans="1:20" x14ac:dyDescent="0.3">
      <c r="A166" t="s">
        <v>924</v>
      </c>
      <c r="B166">
        <v>1</v>
      </c>
      <c r="C166" s="10">
        <v>36851</v>
      </c>
      <c r="D166" t="s">
        <v>28</v>
      </c>
      <c r="E166" t="s">
        <v>25</v>
      </c>
      <c r="F166" t="s">
        <v>19</v>
      </c>
      <c r="G166" t="s">
        <v>20</v>
      </c>
      <c r="H166" t="s">
        <v>38</v>
      </c>
      <c r="I166" t="s">
        <v>345</v>
      </c>
      <c r="J166" t="s">
        <v>925</v>
      </c>
      <c r="K166">
        <v>1000</v>
      </c>
      <c r="L166">
        <v>2687</v>
      </c>
      <c r="M166">
        <v>26</v>
      </c>
      <c r="N166">
        <v>859</v>
      </c>
      <c r="O166">
        <v>5.3</v>
      </c>
      <c r="P166">
        <v>72</v>
      </c>
      <c r="Q166">
        <v>92</v>
      </c>
      <c r="R166">
        <v>5018450</v>
      </c>
      <c r="S166">
        <v>8000000</v>
      </c>
      <c r="T166">
        <f>Table1[[#This Row],[Gross Revenue]]-Table1[[#This Row],[Budget]]</f>
        <v>-2981550</v>
      </c>
    </row>
    <row r="167" spans="1:20" x14ac:dyDescent="0.3">
      <c r="A167" t="s">
        <v>926</v>
      </c>
      <c r="B167">
        <v>1</v>
      </c>
      <c r="C167" s="10">
        <v>36584</v>
      </c>
      <c r="D167" t="s">
        <v>28</v>
      </c>
      <c r="E167" t="s">
        <v>25</v>
      </c>
      <c r="F167" t="s">
        <v>19</v>
      </c>
      <c r="G167" t="s">
        <v>20</v>
      </c>
      <c r="H167" t="s">
        <v>38</v>
      </c>
      <c r="I167" t="s">
        <v>319</v>
      </c>
      <c r="J167" t="s">
        <v>295</v>
      </c>
      <c r="K167">
        <v>21000</v>
      </c>
      <c r="L167">
        <v>22974</v>
      </c>
      <c r="M167">
        <v>161</v>
      </c>
      <c r="N167">
        <v>0</v>
      </c>
      <c r="O167">
        <v>7.4</v>
      </c>
      <c r="P167">
        <v>173</v>
      </c>
      <c r="Q167">
        <v>107</v>
      </c>
      <c r="R167">
        <v>19389454</v>
      </c>
      <c r="S167">
        <v>55000000</v>
      </c>
      <c r="T167">
        <f>Table1[[#This Row],[Gross Revenue]]-Table1[[#This Row],[Budget]]</f>
        <v>-35610546</v>
      </c>
    </row>
    <row r="168" spans="1:20" x14ac:dyDescent="0.3">
      <c r="A168" t="s">
        <v>927</v>
      </c>
      <c r="B168">
        <v>1</v>
      </c>
      <c r="C168" s="10">
        <v>36856</v>
      </c>
      <c r="D168" t="s">
        <v>28</v>
      </c>
      <c r="E168" t="s">
        <v>32</v>
      </c>
      <c r="F168" t="s">
        <v>19</v>
      </c>
      <c r="G168" t="s">
        <v>20</v>
      </c>
      <c r="H168" t="s">
        <v>43</v>
      </c>
      <c r="I168" t="s">
        <v>928</v>
      </c>
      <c r="J168" t="s">
        <v>338</v>
      </c>
      <c r="K168">
        <v>20000</v>
      </c>
      <c r="L168">
        <v>21397</v>
      </c>
      <c r="M168">
        <v>0</v>
      </c>
      <c r="N168">
        <v>0</v>
      </c>
      <c r="O168">
        <v>7.4</v>
      </c>
      <c r="P168">
        <v>290</v>
      </c>
      <c r="Q168">
        <v>104</v>
      </c>
      <c r="R168">
        <v>157299717</v>
      </c>
      <c r="S168">
        <v>75000000</v>
      </c>
      <c r="T168">
        <f>Table1[[#This Row],[Gross Revenue]]-Table1[[#This Row],[Budget]]</f>
        <v>82299717</v>
      </c>
    </row>
    <row r="169" spans="1:20" x14ac:dyDescent="0.3">
      <c r="A169" t="s">
        <v>929</v>
      </c>
      <c r="B169">
        <v>1</v>
      </c>
      <c r="C169" s="10">
        <v>36794</v>
      </c>
      <c r="D169" t="s">
        <v>28</v>
      </c>
      <c r="E169" t="s">
        <v>22</v>
      </c>
      <c r="F169" t="s">
        <v>19</v>
      </c>
      <c r="G169" t="s">
        <v>20</v>
      </c>
      <c r="H169" t="s">
        <v>38</v>
      </c>
      <c r="I169" t="s">
        <v>112</v>
      </c>
      <c r="J169" t="s">
        <v>930</v>
      </c>
      <c r="K169">
        <v>2000</v>
      </c>
      <c r="L169">
        <v>4288</v>
      </c>
      <c r="M169">
        <v>50</v>
      </c>
      <c r="N169">
        <v>756</v>
      </c>
      <c r="O169">
        <v>7.7</v>
      </c>
      <c r="P169">
        <v>122</v>
      </c>
      <c r="Q169">
        <v>111</v>
      </c>
      <c r="R169">
        <v>9180275</v>
      </c>
      <c r="S169">
        <v>1200000</v>
      </c>
      <c r="T169">
        <f>Table1[[#This Row],[Gross Revenue]]-Table1[[#This Row],[Budget]]</f>
        <v>7980275</v>
      </c>
    </row>
    <row r="170" spans="1:20" x14ac:dyDescent="0.3">
      <c r="A170" t="s">
        <v>931</v>
      </c>
      <c r="B170">
        <v>1</v>
      </c>
      <c r="C170" s="10">
        <v>36908</v>
      </c>
      <c r="D170" t="s">
        <v>28</v>
      </c>
      <c r="E170" t="s">
        <v>32</v>
      </c>
      <c r="F170" t="s">
        <v>19</v>
      </c>
      <c r="G170" t="s">
        <v>20</v>
      </c>
      <c r="H170" t="s">
        <v>38</v>
      </c>
      <c r="I170" t="s">
        <v>58</v>
      </c>
      <c r="J170" t="s">
        <v>932</v>
      </c>
      <c r="K170">
        <v>22000</v>
      </c>
      <c r="L170">
        <v>33585</v>
      </c>
      <c r="M170">
        <v>17</v>
      </c>
      <c r="N170">
        <v>748</v>
      </c>
      <c r="O170">
        <v>6.1</v>
      </c>
      <c r="P170">
        <v>151</v>
      </c>
      <c r="Q170">
        <v>120</v>
      </c>
      <c r="R170">
        <v>24375436</v>
      </c>
      <c r="S170">
        <v>42000000</v>
      </c>
      <c r="T170">
        <f>Table1[[#This Row],[Gross Revenue]]-Table1[[#This Row],[Budget]]</f>
        <v>-17624564</v>
      </c>
    </row>
    <row r="171" spans="1:20" x14ac:dyDescent="0.3">
      <c r="A171" t="s">
        <v>933</v>
      </c>
      <c r="B171">
        <v>1</v>
      </c>
      <c r="C171" s="10">
        <v>37148</v>
      </c>
      <c r="D171" t="s">
        <v>28</v>
      </c>
      <c r="E171" t="s">
        <v>32</v>
      </c>
      <c r="F171" t="s">
        <v>19</v>
      </c>
      <c r="G171" t="s">
        <v>20</v>
      </c>
      <c r="H171" t="s">
        <v>38</v>
      </c>
      <c r="I171" t="s">
        <v>175</v>
      </c>
      <c r="J171" t="s">
        <v>934</v>
      </c>
      <c r="K171">
        <v>11000</v>
      </c>
      <c r="L171">
        <v>14536</v>
      </c>
      <c r="M171">
        <v>11</v>
      </c>
      <c r="N171">
        <v>0</v>
      </c>
      <c r="O171">
        <v>5.9</v>
      </c>
      <c r="P171">
        <v>113</v>
      </c>
      <c r="Q171">
        <v>125</v>
      </c>
      <c r="R171">
        <v>15738632</v>
      </c>
      <c r="S171">
        <v>42000000</v>
      </c>
      <c r="T171">
        <f>Table1[[#This Row],[Gross Revenue]]-Table1[[#This Row],[Budget]]</f>
        <v>-26261368</v>
      </c>
    </row>
    <row r="172" spans="1:20" x14ac:dyDescent="0.3">
      <c r="A172" t="s">
        <v>935</v>
      </c>
      <c r="B172">
        <v>1</v>
      </c>
      <c r="C172" s="10">
        <v>37123</v>
      </c>
      <c r="D172" t="s">
        <v>28</v>
      </c>
      <c r="E172" t="s">
        <v>31</v>
      </c>
      <c r="F172" t="s">
        <v>19</v>
      </c>
      <c r="G172" t="s">
        <v>20</v>
      </c>
      <c r="H172" t="s">
        <v>43</v>
      </c>
      <c r="I172" t="s">
        <v>470</v>
      </c>
      <c r="J172" t="s">
        <v>123</v>
      </c>
      <c r="K172">
        <v>1000</v>
      </c>
      <c r="L172">
        <v>2827</v>
      </c>
      <c r="M172">
        <v>2000</v>
      </c>
      <c r="N172">
        <v>29000</v>
      </c>
      <c r="O172">
        <v>8.1999999999999993</v>
      </c>
      <c r="P172">
        <v>205</v>
      </c>
      <c r="Q172">
        <v>135</v>
      </c>
      <c r="R172">
        <v>170708996</v>
      </c>
      <c r="S172">
        <v>58000000</v>
      </c>
      <c r="T172">
        <f>Table1[[#This Row],[Gross Revenue]]-Table1[[#This Row],[Budget]]</f>
        <v>112708996</v>
      </c>
    </row>
    <row r="173" spans="1:20" x14ac:dyDescent="0.3">
      <c r="A173" t="s">
        <v>936</v>
      </c>
      <c r="B173">
        <v>1</v>
      </c>
      <c r="C173" s="10">
        <v>37068</v>
      </c>
      <c r="D173" t="s">
        <v>28</v>
      </c>
      <c r="E173" t="s">
        <v>32</v>
      </c>
      <c r="F173" t="s">
        <v>19</v>
      </c>
      <c r="G173" t="s">
        <v>20</v>
      </c>
      <c r="H173" t="s">
        <v>43</v>
      </c>
      <c r="I173" t="s">
        <v>872</v>
      </c>
      <c r="J173" t="s">
        <v>583</v>
      </c>
      <c r="K173">
        <v>13000</v>
      </c>
      <c r="L173">
        <v>18761</v>
      </c>
      <c r="M173">
        <v>241</v>
      </c>
      <c r="N173">
        <v>0</v>
      </c>
      <c r="O173">
        <v>6.9</v>
      </c>
      <c r="P173">
        <v>167</v>
      </c>
      <c r="Q173">
        <v>144</v>
      </c>
      <c r="R173">
        <v>56083966</v>
      </c>
      <c r="S173">
        <v>65000000</v>
      </c>
      <c r="T173">
        <f>Table1[[#This Row],[Gross Revenue]]-Table1[[#This Row],[Budget]]</f>
        <v>-8916034</v>
      </c>
    </row>
    <row r="174" spans="1:20" x14ac:dyDescent="0.3">
      <c r="A174" t="s">
        <v>937</v>
      </c>
      <c r="B174">
        <v>1</v>
      </c>
      <c r="C174" s="10">
        <v>37212</v>
      </c>
      <c r="D174" t="s">
        <v>28</v>
      </c>
      <c r="E174" t="s">
        <v>30</v>
      </c>
      <c r="F174" t="s">
        <v>19</v>
      </c>
      <c r="G174" t="s">
        <v>20</v>
      </c>
      <c r="H174" t="s">
        <v>43</v>
      </c>
      <c r="I174" t="s">
        <v>346</v>
      </c>
      <c r="J174" t="s">
        <v>65</v>
      </c>
      <c r="K174">
        <v>3000</v>
      </c>
      <c r="L174">
        <v>6217</v>
      </c>
      <c r="M174">
        <v>14000</v>
      </c>
      <c r="N174">
        <v>11000</v>
      </c>
      <c r="O174">
        <v>7.1</v>
      </c>
      <c r="P174">
        <v>281</v>
      </c>
      <c r="Q174">
        <v>146</v>
      </c>
      <c r="R174">
        <v>78616689</v>
      </c>
      <c r="S174">
        <v>100000000</v>
      </c>
      <c r="T174">
        <f>Table1[[#This Row],[Gross Revenue]]-Table1[[#This Row],[Budget]]</f>
        <v>-21383311</v>
      </c>
    </row>
    <row r="175" spans="1:20" x14ac:dyDescent="0.3">
      <c r="A175" t="s">
        <v>938</v>
      </c>
      <c r="B175">
        <v>1</v>
      </c>
      <c r="C175" s="10">
        <v>37172</v>
      </c>
      <c r="D175" t="s">
        <v>17</v>
      </c>
      <c r="E175" t="s">
        <v>31</v>
      </c>
      <c r="F175" t="s">
        <v>19</v>
      </c>
      <c r="G175" t="s">
        <v>20</v>
      </c>
      <c r="H175" t="s">
        <v>38</v>
      </c>
      <c r="I175" t="s">
        <v>305</v>
      </c>
      <c r="J175" t="s">
        <v>242</v>
      </c>
      <c r="K175">
        <v>10000</v>
      </c>
      <c r="L175">
        <v>14196</v>
      </c>
      <c r="M175">
        <v>0</v>
      </c>
      <c r="N175">
        <v>0</v>
      </c>
      <c r="O175">
        <v>6.8</v>
      </c>
      <c r="P175">
        <v>174</v>
      </c>
      <c r="Q175">
        <v>165</v>
      </c>
      <c r="R175">
        <v>58183966</v>
      </c>
      <c r="S175">
        <v>107000000</v>
      </c>
      <c r="T175">
        <f>Table1[[#This Row],[Gross Revenue]]-Table1[[#This Row],[Budget]]</f>
        <v>-48816034</v>
      </c>
    </row>
    <row r="176" spans="1:20" x14ac:dyDescent="0.3">
      <c r="A176" t="s">
        <v>939</v>
      </c>
      <c r="B176">
        <v>1</v>
      </c>
      <c r="C176" s="10">
        <v>37005</v>
      </c>
      <c r="D176" t="s">
        <v>28</v>
      </c>
      <c r="E176" t="s">
        <v>25</v>
      </c>
      <c r="F176" t="s">
        <v>47</v>
      </c>
      <c r="G176" t="s">
        <v>48</v>
      </c>
      <c r="H176"/>
      <c r="I176" t="s">
        <v>940</v>
      </c>
      <c r="J176" t="s">
        <v>941</v>
      </c>
      <c r="K176">
        <v>71</v>
      </c>
      <c r="L176">
        <v>262</v>
      </c>
      <c r="M176">
        <v>27</v>
      </c>
      <c r="N176">
        <v>26</v>
      </c>
      <c r="O176">
        <v>6.9</v>
      </c>
      <c r="P176">
        <v>38</v>
      </c>
      <c r="Q176">
        <v>103</v>
      </c>
      <c r="R176">
        <v>206400</v>
      </c>
      <c r="S176">
        <v>50000000</v>
      </c>
      <c r="T176">
        <f>Table1[[#This Row],[Gross Revenue]]-Table1[[#This Row],[Budget]]</f>
        <v>-49793600</v>
      </c>
    </row>
    <row r="177" spans="1:20" x14ac:dyDescent="0.3">
      <c r="A177" t="s">
        <v>942</v>
      </c>
      <c r="B177">
        <v>1</v>
      </c>
      <c r="C177" s="10">
        <v>37243</v>
      </c>
      <c r="D177" t="s">
        <v>28</v>
      </c>
      <c r="E177" t="s">
        <v>32</v>
      </c>
      <c r="F177" t="s">
        <v>19</v>
      </c>
      <c r="G177" t="s">
        <v>24</v>
      </c>
      <c r="H177" t="s">
        <v>43</v>
      </c>
      <c r="I177" t="s">
        <v>815</v>
      </c>
      <c r="J177" t="s">
        <v>631</v>
      </c>
      <c r="K177">
        <v>776</v>
      </c>
      <c r="L177">
        <v>1732</v>
      </c>
      <c r="M177">
        <v>24</v>
      </c>
      <c r="N177">
        <v>193</v>
      </c>
      <c r="O177">
        <v>4.5</v>
      </c>
      <c r="P177">
        <v>19</v>
      </c>
      <c r="Q177">
        <v>105</v>
      </c>
      <c r="R177">
        <v>22723</v>
      </c>
      <c r="S177">
        <v>25000000</v>
      </c>
      <c r="T177">
        <f>Table1[[#This Row],[Gross Revenue]]-Table1[[#This Row],[Budget]]</f>
        <v>-24977277</v>
      </c>
    </row>
    <row r="178" spans="1:20" x14ac:dyDescent="0.3">
      <c r="A178" t="s">
        <v>943</v>
      </c>
      <c r="B178">
        <v>1</v>
      </c>
      <c r="C178" s="10">
        <v>36948</v>
      </c>
      <c r="D178" t="s">
        <v>28</v>
      </c>
      <c r="E178" t="s">
        <v>18</v>
      </c>
      <c r="F178" t="s">
        <v>19</v>
      </c>
      <c r="G178" t="s">
        <v>20</v>
      </c>
      <c r="H178" t="s">
        <v>38</v>
      </c>
      <c r="I178" t="s">
        <v>185</v>
      </c>
      <c r="J178" t="s">
        <v>944</v>
      </c>
      <c r="K178">
        <v>11000</v>
      </c>
      <c r="L178">
        <v>17109</v>
      </c>
      <c r="M178">
        <v>93</v>
      </c>
      <c r="N178">
        <v>0</v>
      </c>
      <c r="O178">
        <v>6.3</v>
      </c>
      <c r="P178">
        <v>133</v>
      </c>
      <c r="Q178">
        <v>104</v>
      </c>
      <c r="R178">
        <v>74058698</v>
      </c>
      <c r="S178">
        <v>60000000</v>
      </c>
      <c r="T178">
        <f>Table1[[#This Row],[Gross Revenue]]-Table1[[#This Row],[Budget]]</f>
        <v>14058698</v>
      </c>
    </row>
    <row r="179" spans="1:20" x14ac:dyDescent="0.3">
      <c r="A179" t="s">
        <v>945</v>
      </c>
      <c r="B179">
        <v>1</v>
      </c>
      <c r="C179" s="10">
        <v>37190</v>
      </c>
      <c r="D179" t="s">
        <v>17</v>
      </c>
      <c r="E179" t="s">
        <v>25</v>
      </c>
      <c r="F179" t="s">
        <v>47</v>
      </c>
      <c r="G179" t="s">
        <v>48</v>
      </c>
      <c r="H179" t="s">
        <v>38</v>
      </c>
      <c r="I179" t="s">
        <v>946</v>
      </c>
      <c r="J179" t="s">
        <v>411</v>
      </c>
      <c r="K179">
        <v>326</v>
      </c>
      <c r="L179">
        <v>809</v>
      </c>
      <c r="M179">
        <v>0</v>
      </c>
      <c r="N179">
        <v>39000</v>
      </c>
      <c r="O179">
        <v>8.4</v>
      </c>
      <c r="P179">
        <v>242</v>
      </c>
      <c r="Q179">
        <v>122</v>
      </c>
      <c r="R179">
        <v>33201661</v>
      </c>
      <c r="S179">
        <v>77000000</v>
      </c>
      <c r="T179">
        <f>Table1[[#This Row],[Gross Revenue]]-Table1[[#This Row],[Budget]]</f>
        <v>-43798339</v>
      </c>
    </row>
    <row r="180" spans="1:20" x14ac:dyDescent="0.3">
      <c r="A180" t="s">
        <v>947</v>
      </c>
      <c r="B180">
        <v>1</v>
      </c>
      <c r="C180" s="10">
        <v>36973</v>
      </c>
      <c r="D180" t="s">
        <v>28</v>
      </c>
      <c r="E180" t="s">
        <v>25</v>
      </c>
      <c r="F180" t="s">
        <v>19</v>
      </c>
      <c r="G180" t="s">
        <v>20</v>
      </c>
      <c r="H180" t="s">
        <v>26</v>
      </c>
      <c r="I180" t="s">
        <v>948</v>
      </c>
      <c r="J180" t="s">
        <v>949</v>
      </c>
      <c r="K180">
        <v>250</v>
      </c>
      <c r="L180">
        <v>454</v>
      </c>
      <c r="M180">
        <v>0</v>
      </c>
      <c r="N180">
        <v>133</v>
      </c>
      <c r="O180">
        <v>6.7</v>
      </c>
      <c r="P180">
        <v>9</v>
      </c>
      <c r="Q180">
        <v>100</v>
      </c>
      <c r="R180">
        <v>902835</v>
      </c>
      <c r="S180">
        <v>250000</v>
      </c>
      <c r="T180">
        <f>Table1[[#This Row],[Gross Revenue]]-Table1[[#This Row],[Budget]]</f>
        <v>652835</v>
      </c>
    </row>
    <row r="181" spans="1:20" x14ac:dyDescent="0.3">
      <c r="A181" t="s">
        <v>950</v>
      </c>
      <c r="B181">
        <v>1</v>
      </c>
      <c r="C181" s="10">
        <v>37193</v>
      </c>
      <c r="D181" t="s">
        <v>28</v>
      </c>
      <c r="E181" t="s">
        <v>32</v>
      </c>
      <c r="F181" t="s">
        <v>19</v>
      </c>
      <c r="G181" t="s">
        <v>20</v>
      </c>
      <c r="H181" t="s">
        <v>43</v>
      </c>
      <c r="I181" t="s">
        <v>366</v>
      </c>
      <c r="J181" t="s">
        <v>433</v>
      </c>
      <c r="K181">
        <v>694</v>
      </c>
      <c r="L181">
        <v>1668</v>
      </c>
      <c r="M181">
        <v>10</v>
      </c>
      <c r="N181">
        <v>433</v>
      </c>
      <c r="O181">
        <v>6</v>
      </c>
      <c r="P181">
        <v>44</v>
      </c>
      <c r="Q181">
        <v>94</v>
      </c>
      <c r="R181">
        <v>13264986</v>
      </c>
      <c r="S181">
        <v>35000000</v>
      </c>
      <c r="T181">
        <f>Table1[[#This Row],[Gross Revenue]]-Table1[[#This Row],[Budget]]</f>
        <v>-21735014</v>
      </c>
    </row>
    <row r="182" spans="1:20" x14ac:dyDescent="0.3">
      <c r="A182" t="s">
        <v>951</v>
      </c>
      <c r="B182">
        <v>1</v>
      </c>
      <c r="C182" s="10">
        <v>36953</v>
      </c>
      <c r="D182" t="s">
        <v>28</v>
      </c>
      <c r="E182" t="s">
        <v>25</v>
      </c>
      <c r="F182" t="s">
        <v>19</v>
      </c>
      <c r="G182" t="s">
        <v>20</v>
      </c>
      <c r="H182" t="s">
        <v>38</v>
      </c>
      <c r="I182" t="s">
        <v>482</v>
      </c>
      <c r="J182" t="s">
        <v>952</v>
      </c>
      <c r="K182">
        <v>3000</v>
      </c>
      <c r="L182">
        <v>7872</v>
      </c>
      <c r="M182">
        <v>6</v>
      </c>
      <c r="N182">
        <v>0</v>
      </c>
      <c r="O182">
        <v>6.4</v>
      </c>
      <c r="P182">
        <v>142</v>
      </c>
      <c r="Q182">
        <v>108</v>
      </c>
      <c r="R182">
        <v>145096820</v>
      </c>
      <c r="S182">
        <v>30000000</v>
      </c>
      <c r="T182">
        <f>Table1[[#This Row],[Gross Revenue]]-Table1[[#This Row],[Budget]]</f>
        <v>115096820</v>
      </c>
    </row>
    <row r="183" spans="1:20" x14ac:dyDescent="0.3">
      <c r="A183" t="s">
        <v>953</v>
      </c>
      <c r="B183">
        <v>1</v>
      </c>
      <c r="C183" s="10">
        <v>36936</v>
      </c>
      <c r="D183" t="s">
        <v>28</v>
      </c>
      <c r="E183" t="s">
        <v>25</v>
      </c>
      <c r="F183" t="s">
        <v>19</v>
      </c>
      <c r="G183" t="s">
        <v>20</v>
      </c>
      <c r="H183" t="s">
        <v>43</v>
      </c>
      <c r="I183" t="s">
        <v>177</v>
      </c>
      <c r="J183" t="s">
        <v>954</v>
      </c>
      <c r="K183">
        <v>8000</v>
      </c>
      <c r="L183">
        <v>9176</v>
      </c>
      <c r="M183">
        <v>148</v>
      </c>
      <c r="N183">
        <v>881</v>
      </c>
      <c r="O183">
        <v>5.7</v>
      </c>
      <c r="P183">
        <v>142</v>
      </c>
      <c r="Q183">
        <v>102</v>
      </c>
      <c r="R183">
        <v>93607673</v>
      </c>
      <c r="S183">
        <v>48000000</v>
      </c>
      <c r="T183">
        <f>Table1[[#This Row],[Gross Revenue]]-Table1[[#This Row],[Budget]]</f>
        <v>45607673</v>
      </c>
    </row>
    <row r="184" spans="1:20" x14ac:dyDescent="0.3">
      <c r="A184" t="s">
        <v>955</v>
      </c>
      <c r="B184">
        <v>1</v>
      </c>
      <c r="C184" s="10">
        <v>37073</v>
      </c>
      <c r="D184" t="s">
        <v>28</v>
      </c>
      <c r="E184" t="s">
        <v>22</v>
      </c>
      <c r="F184" t="s">
        <v>19</v>
      </c>
      <c r="G184" t="s">
        <v>20</v>
      </c>
      <c r="H184" t="s">
        <v>38</v>
      </c>
      <c r="I184" t="s">
        <v>956</v>
      </c>
      <c r="J184" t="s">
        <v>577</v>
      </c>
      <c r="K184">
        <v>308</v>
      </c>
      <c r="L184">
        <v>1440</v>
      </c>
      <c r="M184">
        <v>43</v>
      </c>
      <c r="N184">
        <v>689</v>
      </c>
      <c r="O184">
        <v>5.6</v>
      </c>
      <c r="P184">
        <v>106</v>
      </c>
      <c r="Q184">
        <v>102</v>
      </c>
      <c r="R184">
        <v>24044532</v>
      </c>
      <c r="S184">
        <v>38000000</v>
      </c>
      <c r="T184">
        <f>Table1[[#This Row],[Gross Revenue]]-Table1[[#This Row],[Budget]]</f>
        <v>-13955468</v>
      </c>
    </row>
    <row r="185" spans="1:20" x14ac:dyDescent="0.3">
      <c r="A185" t="s">
        <v>957</v>
      </c>
      <c r="B185">
        <v>1</v>
      </c>
      <c r="C185" s="10">
        <v>36914</v>
      </c>
      <c r="D185" t="s">
        <v>28</v>
      </c>
      <c r="E185" t="s">
        <v>32</v>
      </c>
      <c r="F185" t="s">
        <v>19</v>
      </c>
      <c r="G185" t="s">
        <v>20</v>
      </c>
      <c r="H185" t="s">
        <v>43</v>
      </c>
      <c r="I185" t="s">
        <v>958</v>
      </c>
      <c r="J185" t="s">
        <v>512</v>
      </c>
      <c r="K185">
        <v>779</v>
      </c>
      <c r="L185">
        <v>1297</v>
      </c>
      <c r="M185">
        <v>29</v>
      </c>
      <c r="N185">
        <v>0</v>
      </c>
      <c r="O185">
        <v>6.1</v>
      </c>
      <c r="P185">
        <v>123</v>
      </c>
      <c r="Q185">
        <v>109</v>
      </c>
      <c r="R185">
        <v>10965209</v>
      </c>
      <c r="S185">
        <v>30000000</v>
      </c>
      <c r="T185">
        <f>Table1[[#This Row],[Gross Revenue]]-Table1[[#This Row],[Budget]]</f>
        <v>-19034791</v>
      </c>
    </row>
    <row r="186" spans="1:20" x14ac:dyDescent="0.3">
      <c r="A186" t="s">
        <v>959</v>
      </c>
      <c r="B186">
        <v>1</v>
      </c>
      <c r="C186" s="10">
        <v>37085</v>
      </c>
      <c r="D186" t="s">
        <v>28</v>
      </c>
      <c r="E186" t="s">
        <v>32</v>
      </c>
      <c r="F186" t="s">
        <v>19</v>
      </c>
      <c r="G186" t="s">
        <v>20</v>
      </c>
      <c r="H186" t="s">
        <v>36</v>
      </c>
      <c r="I186" t="s">
        <v>77</v>
      </c>
      <c r="J186" t="s">
        <v>394</v>
      </c>
      <c r="K186">
        <v>12000</v>
      </c>
      <c r="L186">
        <v>15237</v>
      </c>
      <c r="M186">
        <v>21</v>
      </c>
      <c r="N186">
        <v>0</v>
      </c>
      <c r="O186">
        <v>6.8</v>
      </c>
      <c r="P186">
        <v>146</v>
      </c>
      <c r="Q186">
        <v>95</v>
      </c>
      <c r="R186">
        <v>84037039</v>
      </c>
      <c r="S186">
        <v>120000000</v>
      </c>
      <c r="T186">
        <f>Table1[[#This Row],[Gross Revenue]]-Table1[[#This Row],[Budget]]</f>
        <v>-35962961</v>
      </c>
    </row>
    <row r="187" spans="1:20" x14ac:dyDescent="0.3">
      <c r="A187" t="s">
        <v>960</v>
      </c>
      <c r="B187">
        <v>1</v>
      </c>
      <c r="C187" s="10">
        <v>37138</v>
      </c>
      <c r="D187" t="s">
        <v>28</v>
      </c>
      <c r="E187" t="s">
        <v>50</v>
      </c>
      <c r="F187" t="s">
        <v>19</v>
      </c>
      <c r="G187" t="s">
        <v>704</v>
      </c>
      <c r="H187"/>
      <c r="I187"/>
      <c r="J187" t="s">
        <v>961</v>
      </c>
      <c r="K187"/>
      <c r="L187">
        <v>0</v>
      </c>
      <c r="M187">
        <v>95</v>
      </c>
      <c r="N187">
        <v>379</v>
      </c>
      <c r="O187">
        <v>7.6</v>
      </c>
      <c r="P187">
        <v>15</v>
      </c>
      <c r="Q187">
        <v>102</v>
      </c>
      <c r="R187">
        <v>16892</v>
      </c>
      <c r="S187">
        <v>300000</v>
      </c>
      <c r="T187">
        <f>Table1[[#This Row],[Gross Revenue]]-Table1[[#This Row],[Budget]]</f>
        <v>-283108</v>
      </c>
    </row>
    <row r="188" spans="1:20" x14ac:dyDescent="0.3">
      <c r="A188" t="s">
        <v>962</v>
      </c>
      <c r="B188">
        <v>1</v>
      </c>
      <c r="C188" s="10">
        <v>37100</v>
      </c>
      <c r="D188" t="s">
        <v>17</v>
      </c>
      <c r="E188" t="s">
        <v>18</v>
      </c>
      <c r="F188" t="s">
        <v>19</v>
      </c>
      <c r="G188" t="s">
        <v>20</v>
      </c>
      <c r="H188" t="s">
        <v>38</v>
      </c>
      <c r="I188" t="s">
        <v>616</v>
      </c>
      <c r="J188" t="s">
        <v>211</v>
      </c>
      <c r="K188">
        <v>939</v>
      </c>
      <c r="L188">
        <v>3107</v>
      </c>
      <c r="M188">
        <v>309</v>
      </c>
      <c r="N188">
        <v>1000</v>
      </c>
      <c r="O188">
        <v>6.4</v>
      </c>
      <c r="P188">
        <v>41</v>
      </c>
      <c r="Q188">
        <v>130</v>
      </c>
      <c r="R188">
        <v>28734552</v>
      </c>
      <c r="S188">
        <v>16000000</v>
      </c>
      <c r="T188">
        <f>Table1[[#This Row],[Gross Revenue]]-Table1[[#This Row],[Budget]]</f>
        <v>12734552</v>
      </c>
    </row>
    <row r="189" spans="1:20" x14ac:dyDescent="0.3">
      <c r="A189" t="s">
        <v>963</v>
      </c>
      <c r="B189">
        <v>1</v>
      </c>
      <c r="C189" s="10">
        <v>37067</v>
      </c>
      <c r="D189" t="s">
        <v>28</v>
      </c>
      <c r="E189" t="s">
        <v>25</v>
      </c>
      <c r="F189" t="s">
        <v>19</v>
      </c>
      <c r="G189" t="s">
        <v>20</v>
      </c>
      <c r="H189" t="s">
        <v>43</v>
      </c>
      <c r="I189" t="s">
        <v>197</v>
      </c>
      <c r="J189" t="s">
        <v>99</v>
      </c>
      <c r="K189">
        <v>13000</v>
      </c>
      <c r="L189">
        <v>13934</v>
      </c>
      <c r="M189">
        <v>272</v>
      </c>
      <c r="N189">
        <v>0</v>
      </c>
      <c r="O189">
        <v>6.6</v>
      </c>
      <c r="P189">
        <v>132</v>
      </c>
      <c r="Q189">
        <v>123</v>
      </c>
      <c r="R189">
        <v>41523271</v>
      </c>
      <c r="S189">
        <v>80000000</v>
      </c>
      <c r="T189">
        <f>Table1[[#This Row],[Gross Revenue]]-Table1[[#This Row],[Budget]]</f>
        <v>-38476729</v>
      </c>
    </row>
    <row r="190" spans="1:20" x14ac:dyDescent="0.3">
      <c r="A190" t="s">
        <v>964</v>
      </c>
      <c r="B190">
        <v>1</v>
      </c>
      <c r="C190" s="10">
        <v>37231</v>
      </c>
      <c r="D190" t="s">
        <v>28</v>
      </c>
      <c r="E190" t="s">
        <v>32</v>
      </c>
      <c r="F190" t="s">
        <v>19</v>
      </c>
      <c r="G190" t="s">
        <v>20</v>
      </c>
      <c r="H190" t="s">
        <v>43</v>
      </c>
      <c r="I190" t="s">
        <v>965</v>
      </c>
      <c r="J190" t="s">
        <v>966</v>
      </c>
      <c r="K190">
        <v>578</v>
      </c>
      <c r="L190">
        <v>2544</v>
      </c>
      <c r="M190">
        <v>212</v>
      </c>
      <c r="N190">
        <v>0</v>
      </c>
      <c r="O190">
        <v>6.4</v>
      </c>
      <c r="P190">
        <v>131</v>
      </c>
      <c r="Q190">
        <v>106</v>
      </c>
      <c r="R190">
        <v>59068786</v>
      </c>
      <c r="S190">
        <v>40000000</v>
      </c>
      <c r="T190">
        <f>Table1[[#This Row],[Gross Revenue]]-Table1[[#This Row],[Budget]]</f>
        <v>19068786</v>
      </c>
    </row>
    <row r="191" spans="1:20" x14ac:dyDescent="0.3">
      <c r="A191" t="s">
        <v>967</v>
      </c>
      <c r="B191">
        <v>1</v>
      </c>
      <c r="C191" s="10">
        <v>36910</v>
      </c>
      <c r="D191" t="s">
        <v>28</v>
      </c>
      <c r="E191" t="s">
        <v>25</v>
      </c>
      <c r="F191" t="s">
        <v>19</v>
      </c>
      <c r="G191" t="s">
        <v>35</v>
      </c>
      <c r="H191" t="s">
        <v>38</v>
      </c>
      <c r="I191" t="s">
        <v>968</v>
      </c>
      <c r="J191" t="s">
        <v>969</v>
      </c>
      <c r="K191">
        <v>567</v>
      </c>
      <c r="L191">
        <v>1775</v>
      </c>
      <c r="M191">
        <v>16</v>
      </c>
      <c r="N191">
        <v>618</v>
      </c>
      <c r="O191">
        <v>6.1</v>
      </c>
      <c r="P191">
        <v>111</v>
      </c>
      <c r="Q191">
        <v>93</v>
      </c>
      <c r="R191">
        <v>4919896</v>
      </c>
      <c r="S191">
        <v>13000000</v>
      </c>
      <c r="T191">
        <f>Table1[[#This Row],[Gross Revenue]]-Table1[[#This Row],[Budget]]</f>
        <v>-8080104</v>
      </c>
    </row>
    <row r="192" spans="1:20" x14ac:dyDescent="0.3">
      <c r="A192" t="s">
        <v>970</v>
      </c>
      <c r="B192">
        <v>1</v>
      </c>
      <c r="C192" s="10">
        <v>36989</v>
      </c>
      <c r="D192" t="s">
        <v>28</v>
      </c>
      <c r="E192" t="s">
        <v>22</v>
      </c>
      <c r="F192" t="s">
        <v>19</v>
      </c>
      <c r="G192" t="s">
        <v>20</v>
      </c>
      <c r="H192" t="s">
        <v>38</v>
      </c>
      <c r="I192" t="s">
        <v>612</v>
      </c>
      <c r="J192" t="s">
        <v>76</v>
      </c>
      <c r="K192">
        <v>2000</v>
      </c>
      <c r="L192">
        <v>4270</v>
      </c>
      <c r="M192">
        <v>0</v>
      </c>
      <c r="N192">
        <v>10000</v>
      </c>
      <c r="O192">
        <v>7.7</v>
      </c>
      <c r="P192">
        <v>200</v>
      </c>
      <c r="Q192">
        <v>152</v>
      </c>
      <c r="R192">
        <v>108638745</v>
      </c>
      <c r="S192">
        <v>92000000</v>
      </c>
      <c r="T192">
        <f>Table1[[#This Row],[Gross Revenue]]-Table1[[#This Row],[Budget]]</f>
        <v>16638745</v>
      </c>
    </row>
    <row r="193" spans="1:20" x14ac:dyDescent="0.3">
      <c r="A193" t="s">
        <v>971</v>
      </c>
      <c r="B193">
        <v>1</v>
      </c>
      <c r="C193" s="10">
        <v>37080</v>
      </c>
      <c r="D193" t="s">
        <v>28</v>
      </c>
      <c r="E193" t="s">
        <v>30</v>
      </c>
      <c r="F193" t="s">
        <v>19</v>
      </c>
      <c r="G193" t="s">
        <v>20</v>
      </c>
      <c r="H193" t="s">
        <v>43</v>
      </c>
      <c r="I193" t="s">
        <v>393</v>
      </c>
      <c r="J193" t="s">
        <v>542</v>
      </c>
      <c r="K193">
        <v>1000</v>
      </c>
      <c r="L193">
        <v>2643</v>
      </c>
      <c r="M193">
        <v>19</v>
      </c>
      <c r="N193">
        <v>0</v>
      </c>
      <c r="O193">
        <v>4.8</v>
      </c>
      <c r="P193">
        <v>46</v>
      </c>
      <c r="Q193">
        <v>95</v>
      </c>
      <c r="R193">
        <v>33422806</v>
      </c>
      <c r="S193">
        <v>50000000</v>
      </c>
      <c r="T193">
        <f>Table1[[#This Row],[Gross Revenue]]-Table1[[#This Row],[Budget]]</f>
        <v>-16577194</v>
      </c>
    </row>
    <row r="194" spans="1:20" x14ac:dyDescent="0.3">
      <c r="A194" t="s">
        <v>972</v>
      </c>
      <c r="B194">
        <v>1</v>
      </c>
      <c r="C194" s="10">
        <v>37071</v>
      </c>
      <c r="D194" t="s">
        <v>28</v>
      </c>
      <c r="E194" t="s">
        <v>31</v>
      </c>
      <c r="F194" t="s">
        <v>19</v>
      </c>
      <c r="G194" t="s">
        <v>20</v>
      </c>
      <c r="H194" t="s">
        <v>38</v>
      </c>
      <c r="I194" t="s">
        <v>114</v>
      </c>
      <c r="J194" t="s">
        <v>973</v>
      </c>
      <c r="K194">
        <v>40000</v>
      </c>
      <c r="L194">
        <v>43453</v>
      </c>
      <c r="M194">
        <v>47</v>
      </c>
      <c r="N194">
        <v>13000</v>
      </c>
      <c r="O194">
        <v>7.6</v>
      </c>
      <c r="P194">
        <v>147</v>
      </c>
      <c r="Q194">
        <v>124</v>
      </c>
      <c r="R194">
        <v>52937130</v>
      </c>
      <c r="S194">
        <v>30000000</v>
      </c>
      <c r="T194">
        <f>Table1[[#This Row],[Gross Revenue]]-Table1[[#This Row],[Budget]]</f>
        <v>22937130</v>
      </c>
    </row>
    <row r="195" spans="1:20" x14ac:dyDescent="0.3">
      <c r="A195" t="s">
        <v>974</v>
      </c>
      <c r="B195">
        <v>1</v>
      </c>
      <c r="C195" s="10">
        <v>36946</v>
      </c>
      <c r="D195" t="s">
        <v>28</v>
      </c>
      <c r="E195" t="s">
        <v>25</v>
      </c>
      <c r="F195" t="s">
        <v>19</v>
      </c>
      <c r="G195" t="s">
        <v>35</v>
      </c>
      <c r="H195" t="s">
        <v>38</v>
      </c>
      <c r="I195" t="s">
        <v>389</v>
      </c>
      <c r="J195" t="s">
        <v>975</v>
      </c>
      <c r="K195">
        <v>14000</v>
      </c>
      <c r="L195">
        <v>16999</v>
      </c>
      <c r="M195">
        <v>11</v>
      </c>
      <c r="N195">
        <v>0</v>
      </c>
      <c r="O195">
        <v>6.7</v>
      </c>
      <c r="P195">
        <v>168</v>
      </c>
      <c r="Q195">
        <v>97</v>
      </c>
      <c r="R195">
        <v>71500556</v>
      </c>
      <c r="S195">
        <v>26000000</v>
      </c>
      <c r="T195">
        <f>Table1[[#This Row],[Gross Revenue]]-Table1[[#This Row],[Budget]]</f>
        <v>45500556</v>
      </c>
    </row>
    <row r="196" spans="1:20" x14ac:dyDescent="0.3">
      <c r="A196" t="s">
        <v>976</v>
      </c>
      <c r="B196">
        <v>1</v>
      </c>
      <c r="C196" s="10">
        <v>37032</v>
      </c>
      <c r="D196" t="s">
        <v>28</v>
      </c>
      <c r="E196" t="s">
        <v>18</v>
      </c>
      <c r="F196" t="s">
        <v>19</v>
      </c>
      <c r="G196" t="s">
        <v>20</v>
      </c>
      <c r="H196" t="s">
        <v>43</v>
      </c>
      <c r="I196" t="s">
        <v>103</v>
      </c>
      <c r="J196" t="s">
        <v>977</v>
      </c>
      <c r="K196">
        <v>957</v>
      </c>
      <c r="L196">
        <v>1107</v>
      </c>
      <c r="M196">
        <v>13</v>
      </c>
      <c r="N196">
        <v>100</v>
      </c>
      <c r="O196">
        <v>7.2</v>
      </c>
      <c r="P196">
        <v>12</v>
      </c>
      <c r="Q196">
        <v>119</v>
      </c>
      <c r="R196">
        <v>798341</v>
      </c>
      <c r="S196">
        <v>1000000</v>
      </c>
      <c r="T196">
        <f>Table1[[#This Row],[Gross Revenue]]-Table1[[#This Row],[Budget]]</f>
        <v>-201659</v>
      </c>
    </row>
    <row r="197" spans="1:20" x14ac:dyDescent="0.3">
      <c r="A197" t="s">
        <v>978</v>
      </c>
      <c r="B197">
        <v>1</v>
      </c>
      <c r="C197" s="10">
        <v>36964</v>
      </c>
      <c r="D197" t="s">
        <v>28</v>
      </c>
      <c r="E197" t="s">
        <v>30</v>
      </c>
      <c r="F197" t="s">
        <v>19</v>
      </c>
      <c r="G197" t="s">
        <v>20</v>
      </c>
      <c r="H197" t="s">
        <v>43</v>
      </c>
      <c r="I197" t="s">
        <v>979</v>
      </c>
      <c r="J197" t="s">
        <v>980</v>
      </c>
      <c r="K197">
        <v>15000</v>
      </c>
      <c r="L197">
        <v>18864</v>
      </c>
      <c r="M197">
        <v>2</v>
      </c>
      <c r="N197">
        <v>0</v>
      </c>
      <c r="O197">
        <v>5.6</v>
      </c>
      <c r="P197">
        <v>47</v>
      </c>
      <c r="Q197">
        <v>84</v>
      </c>
      <c r="R197">
        <v>5002310</v>
      </c>
      <c r="S197">
        <v>13000000</v>
      </c>
      <c r="T197">
        <f>Table1[[#This Row],[Gross Revenue]]-Table1[[#This Row],[Budget]]</f>
        <v>-7997690</v>
      </c>
    </row>
    <row r="198" spans="1:20" x14ac:dyDescent="0.3">
      <c r="A198" t="s">
        <v>981</v>
      </c>
      <c r="B198">
        <v>1</v>
      </c>
      <c r="C198" s="10">
        <v>36959</v>
      </c>
      <c r="D198" t="s">
        <v>28</v>
      </c>
      <c r="E198" t="s">
        <v>25</v>
      </c>
      <c r="F198" t="s">
        <v>19</v>
      </c>
      <c r="G198" t="s">
        <v>35</v>
      </c>
      <c r="H198" t="s">
        <v>38</v>
      </c>
      <c r="I198" t="s">
        <v>153</v>
      </c>
      <c r="J198" t="s">
        <v>982</v>
      </c>
      <c r="K198">
        <v>936</v>
      </c>
      <c r="L198">
        <v>3578</v>
      </c>
      <c r="M198">
        <v>34</v>
      </c>
      <c r="N198">
        <v>664</v>
      </c>
      <c r="O198">
        <v>6.9</v>
      </c>
      <c r="P198">
        <v>109</v>
      </c>
      <c r="Q198">
        <v>98</v>
      </c>
      <c r="R198">
        <v>353743</v>
      </c>
      <c r="S198">
        <v>15000000</v>
      </c>
      <c r="T198">
        <f>Table1[[#This Row],[Gross Revenue]]-Table1[[#This Row],[Budget]]</f>
        <v>-14646257</v>
      </c>
    </row>
    <row r="199" spans="1:20" x14ac:dyDescent="0.3">
      <c r="A199" t="s">
        <v>983</v>
      </c>
      <c r="B199">
        <v>1</v>
      </c>
      <c r="C199" s="10">
        <v>36983</v>
      </c>
      <c r="D199" t="s">
        <v>28</v>
      </c>
      <c r="E199" t="s">
        <v>22</v>
      </c>
      <c r="F199" t="s">
        <v>19</v>
      </c>
      <c r="G199" t="s">
        <v>35</v>
      </c>
      <c r="H199" t="s">
        <v>38</v>
      </c>
      <c r="I199" t="s">
        <v>282</v>
      </c>
      <c r="J199" t="s">
        <v>510</v>
      </c>
      <c r="K199">
        <v>23000</v>
      </c>
      <c r="L199">
        <v>23325</v>
      </c>
      <c r="M199">
        <v>108</v>
      </c>
      <c r="N199">
        <v>0</v>
      </c>
      <c r="O199">
        <v>5.9</v>
      </c>
      <c r="P199">
        <v>96</v>
      </c>
      <c r="Q199">
        <v>131</v>
      </c>
      <c r="R199">
        <v>25528495</v>
      </c>
      <c r="S199">
        <v>57000000</v>
      </c>
      <c r="T199">
        <f>Table1[[#This Row],[Gross Revenue]]-Table1[[#This Row],[Budget]]</f>
        <v>-31471505</v>
      </c>
    </row>
    <row r="200" spans="1:20" x14ac:dyDescent="0.3">
      <c r="A200" t="s">
        <v>984</v>
      </c>
      <c r="B200">
        <v>1</v>
      </c>
      <c r="C200" s="10">
        <v>37239</v>
      </c>
      <c r="D200" t="s">
        <v>28</v>
      </c>
      <c r="E200" t="s">
        <v>32</v>
      </c>
      <c r="F200" t="s">
        <v>19</v>
      </c>
      <c r="G200" t="s">
        <v>20</v>
      </c>
      <c r="H200" t="s">
        <v>36</v>
      </c>
      <c r="I200" t="s">
        <v>985</v>
      </c>
      <c r="J200" t="s">
        <v>986</v>
      </c>
      <c r="K200">
        <v>3000</v>
      </c>
      <c r="L200">
        <v>4171</v>
      </c>
      <c r="M200">
        <v>6</v>
      </c>
      <c r="N200">
        <v>0</v>
      </c>
      <c r="O200">
        <v>5.2</v>
      </c>
      <c r="P200">
        <v>105</v>
      </c>
      <c r="Q200">
        <v>87</v>
      </c>
      <c r="R200">
        <v>93375151</v>
      </c>
      <c r="S200">
        <v>60000000</v>
      </c>
      <c r="T200">
        <f>Table1[[#This Row],[Gross Revenue]]-Table1[[#This Row],[Budget]]</f>
        <v>33375151</v>
      </c>
    </row>
    <row r="201" spans="1:20" x14ac:dyDescent="0.3">
      <c r="A201" t="s">
        <v>987</v>
      </c>
      <c r="B201">
        <v>1</v>
      </c>
      <c r="C201" s="10">
        <v>37237</v>
      </c>
      <c r="D201" t="s">
        <v>28</v>
      </c>
      <c r="E201" t="s">
        <v>25</v>
      </c>
      <c r="F201" t="s">
        <v>19</v>
      </c>
      <c r="G201" t="s">
        <v>20</v>
      </c>
      <c r="H201" t="s">
        <v>43</v>
      </c>
      <c r="I201" t="s">
        <v>324</v>
      </c>
      <c r="J201" t="s">
        <v>988</v>
      </c>
      <c r="K201">
        <v>584</v>
      </c>
      <c r="L201">
        <v>3850</v>
      </c>
      <c r="M201">
        <v>5</v>
      </c>
      <c r="N201">
        <v>365</v>
      </c>
      <c r="O201">
        <v>4.5999999999999996</v>
      </c>
      <c r="P201">
        <v>62</v>
      </c>
      <c r="Q201">
        <v>86</v>
      </c>
      <c r="R201">
        <v>23978402</v>
      </c>
      <c r="S201">
        <v>11000000</v>
      </c>
      <c r="T201">
        <f>Table1[[#This Row],[Gross Revenue]]-Table1[[#This Row],[Budget]]</f>
        <v>12978402</v>
      </c>
    </row>
    <row r="202" spans="1:20" x14ac:dyDescent="0.3">
      <c r="A202" t="s">
        <v>989</v>
      </c>
      <c r="B202">
        <v>1</v>
      </c>
      <c r="C202" s="10">
        <v>36996</v>
      </c>
      <c r="D202" t="s">
        <v>28</v>
      </c>
      <c r="E202" t="s">
        <v>22</v>
      </c>
      <c r="F202" t="s">
        <v>19</v>
      </c>
      <c r="G202" t="s">
        <v>20</v>
      </c>
      <c r="H202" t="s">
        <v>43</v>
      </c>
      <c r="I202" t="s">
        <v>413</v>
      </c>
      <c r="J202" t="s">
        <v>990</v>
      </c>
      <c r="K202">
        <v>4000</v>
      </c>
      <c r="L202">
        <v>6214</v>
      </c>
      <c r="M202">
        <v>134</v>
      </c>
      <c r="N202">
        <v>0</v>
      </c>
      <c r="O202">
        <v>6.5</v>
      </c>
      <c r="P202">
        <v>84</v>
      </c>
      <c r="Q202">
        <v>135</v>
      </c>
      <c r="R202">
        <v>16929123</v>
      </c>
      <c r="S202">
        <v>14000000</v>
      </c>
      <c r="T202">
        <f>Table1[[#This Row],[Gross Revenue]]-Table1[[#This Row],[Budget]]</f>
        <v>2929123</v>
      </c>
    </row>
    <row r="203" spans="1:20" x14ac:dyDescent="0.3">
      <c r="A203" t="s">
        <v>991</v>
      </c>
      <c r="B203">
        <v>1</v>
      </c>
      <c r="C203" s="10">
        <v>36985</v>
      </c>
      <c r="D203" t="s">
        <v>28</v>
      </c>
      <c r="E203" t="s">
        <v>30</v>
      </c>
      <c r="F203" t="s">
        <v>19</v>
      </c>
      <c r="G203" t="s">
        <v>91</v>
      </c>
      <c r="H203" t="s">
        <v>36</v>
      </c>
      <c r="I203" t="s">
        <v>992</v>
      </c>
      <c r="J203" t="s">
        <v>207</v>
      </c>
      <c r="K203">
        <v>460</v>
      </c>
      <c r="L203">
        <v>1315</v>
      </c>
      <c r="M203">
        <v>23</v>
      </c>
      <c r="N203">
        <v>387</v>
      </c>
      <c r="O203">
        <v>4.8</v>
      </c>
      <c r="P203">
        <v>71</v>
      </c>
      <c r="Q203">
        <v>92</v>
      </c>
      <c r="R203">
        <v>25590119</v>
      </c>
      <c r="S203">
        <v>21150000</v>
      </c>
      <c r="T203">
        <f>Table1[[#This Row],[Gross Revenue]]-Table1[[#This Row],[Budget]]</f>
        <v>4440119</v>
      </c>
    </row>
    <row r="204" spans="1:20" x14ac:dyDescent="0.3">
      <c r="A204" t="s">
        <v>993</v>
      </c>
      <c r="B204">
        <v>1</v>
      </c>
      <c r="C204" s="10">
        <v>37197</v>
      </c>
      <c r="D204" t="s">
        <v>28</v>
      </c>
      <c r="E204" t="s">
        <v>18</v>
      </c>
      <c r="F204" t="s">
        <v>19</v>
      </c>
      <c r="G204" t="s">
        <v>20</v>
      </c>
      <c r="H204" t="s">
        <v>43</v>
      </c>
      <c r="I204" t="s">
        <v>339</v>
      </c>
      <c r="J204" t="s">
        <v>190</v>
      </c>
      <c r="K204">
        <v>12000</v>
      </c>
      <c r="L204">
        <v>13390</v>
      </c>
      <c r="M204">
        <v>17</v>
      </c>
      <c r="N204">
        <v>361</v>
      </c>
      <c r="O204">
        <v>5.5</v>
      </c>
      <c r="P204">
        <v>98</v>
      </c>
      <c r="Q204">
        <v>89</v>
      </c>
      <c r="R204">
        <v>45207112</v>
      </c>
      <c r="S204">
        <v>53000000</v>
      </c>
      <c r="T204">
        <f>Table1[[#This Row],[Gross Revenue]]-Table1[[#This Row],[Budget]]</f>
        <v>-7792888</v>
      </c>
    </row>
    <row r="205" spans="1:20" x14ac:dyDescent="0.3">
      <c r="A205" t="s">
        <v>994</v>
      </c>
      <c r="B205">
        <v>1</v>
      </c>
      <c r="C205" s="10">
        <v>37174</v>
      </c>
      <c r="D205" t="s">
        <v>28</v>
      </c>
      <c r="E205" t="s">
        <v>22</v>
      </c>
      <c r="F205" t="s">
        <v>19</v>
      </c>
      <c r="G205" t="s">
        <v>20</v>
      </c>
      <c r="H205" t="s">
        <v>38</v>
      </c>
      <c r="I205" t="s">
        <v>979</v>
      </c>
      <c r="J205" t="s">
        <v>995</v>
      </c>
      <c r="K205">
        <v>15000</v>
      </c>
      <c r="L205">
        <v>17040</v>
      </c>
      <c r="M205">
        <v>219</v>
      </c>
      <c r="N205">
        <v>33000</v>
      </c>
      <c r="O205">
        <v>8.1</v>
      </c>
      <c r="P205">
        <v>283</v>
      </c>
      <c r="Q205">
        <v>133</v>
      </c>
      <c r="R205">
        <v>727883</v>
      </c>
      <c r="S205">
        <v>4500000</v>
      </c>
      <c r="T205">
        <f>Table1[[#This Row],[Gross Revenue]]-Table1[[#This Row],[Budget]]</f>
        <v>-3772117</v>
      </c>
    </row>
    <row r="206" spans="1:20" x14ac:dyDescent="0.3">
      <c r="A206" t="s">
        <v>996</v>
      </c>
      <c r="B206">
        <v>1</v>
      </c>
      <c r="C206" s="10">
        <v>37074</v>
      </c>
      <c r="D206" t="s">
        <v>28</v>
      </c>
      <c r="E206" t="s">
        <v>18</v>
      </c>
      <c r="F206" t="s">
        <v>19</v>
      </c>
      <c r="G206" t="s">
        <v>20</v>
      </c>
      <c r="H206" t="s">
        <v>38</v>
      </c>
      <c r="I206" t="s">
        <v>354</v>
      </c>
      <c r="J206" t="s">
        <v>340</v>
      </c>
      <c r="K206">
        <v>1000</v>
      </c>
      <c r="L206">
        <v>3341</v>
      </c>
      <c r="M206">
        <v>39</v>
      </c>
      <c r="N206">
        <v>970</v>
      </c>
      <c r="O206">
        <v>6.3</v>
      </c>
      <c r="P206">
        <v>113</v>
      </c>
      <c r="Q206">
        <v>113</v>
      </c>
      <c r="R206">
        <v>54997476</v>
      </c>
      <c r="S206">
        <v>50000000</v>
      </c>
      <c r="T206">
        <f>Table1[[#This Row],[Gross Revenue]]-Table1[[#This Row],[Budget]]</f>
        <v>4997476</v>
      </c>
    </row>
    <row r="207" spans="1:20" x14ac:dyDescent="0.3">
      <c r="A207" t="s">
        <v>997</v>
      </c>
      <c r="B207">
        <v>1</v>
      </c>
      <c r="C207" s="10">
        <v>37051</v>
      </c>
      <c r="D207" t="s">
        <v>28</v>
      </c>
      <c r="E207" t="s">
        <v>32</v>
      </c>
      <c r="F207" t="s">
        <v>19</v>
      </c>
      <c r="G207" t="s">
        <v>20</v>
      </c>
      <c r="H207" t="s">
        <v>43</v>
      </c>
      <c r="I207" t="s">
        <v>699</v>
      </c>
      <c r="J207" t="s">
        <v>998</v>
      </c>
      <c r="K207">
        <v>1000</v>
      </c>
      <c r="L207">
        <v>2557</v>
      </c>
      <c r="M207">
        <v>269</v>
      </c>
      <c r="N207">
        <v>204</v>
      </c>
      <c r="O207">
        <v>5.3</v>
      </c>
      <c r="P207">
        <v>45</v>
      </c>
      <c r="Q207">
        <v>88</v>
      </c>
      <c r="R207">
        <v>20218</v>
      </c>
      <c r="S207">
        <v>24000000</v>
      </c>
      <c r="T207">
        <f>Table1[[#This Row],[Gross Revenue]]-Table1[[#This Row],[Budget]]</f>
        <v>-23979782</v>
      </c>
    </row>
    <row r="208" spans="1:20" x14ac:dyDescent="0.3">
      <c r="A208" t="s">
        <v>999</v>
      </c>
      <c r="B208">
        <v>1</v>
      </c>
      <c r="C208" s="10">
        <v>37213</v>
      </c>
      <c r="D208" t="s">
        <v>28</v>
      </c>
      <c r="E208" t="s">
        <v>25</v>
      </c>
      <c r="F208" t="s">
        <v>19</v>
      </c>
      <c r="G208" t="s">
        <v>20</v>
      </c>
      <c r="H208" t="s">
        <v>38</v>
      </c>
      <c r="I208" t="s">
        <v>1000</v>
      </c>
      <c r="J208" t="s">
        <v>1001</v>
      </c>
      <c r="K208">
        <v>268</v>
      </c>
      <c r="L208">
        <v>318</v>
      </c>
      <c r="M208">
        <v>0</v>
      </c>
      <c r="N208">
        <v>27</v>
      </c>
      <c r="O208">
        <v>6.1</v>
      </c>
      <c r="P208">
        <v>12</v>
      </c>
      <c r="Q208">
        <v>88</v>
      </c>
      <c r="R208">
        <v>58936</v>
      </c>
      <c r="S208">
        <v>1200000</v>
      </c>
      <c r="T208">
        <f>Table1[[#This Row],[Gross Revenue]]-Table1[[#This Row],[Budget]]</f>
        <v>-1141064</v>
      </c>
    </row>
    <row r="209" spans="1:20" x14ac:dyDescent="0.3">
      <c r="A209" t="s">
        <v>1002</v>
      </c>
      <c r="B209">
        <v>1</v>
      </c>
      <c r="C209" s="10">
        <v>37120</v>
      </c>
      <c r="D209" t="s">
        <v>28</v>
      </c>
      <c r="E209" t="s">
        <v>25</v>
      </c>
      <c r="F209" t="s">
        <v>19</v>
      </c>
      <c r="G209" t="s">
        <v>20</v>
      </c>
      <c r="H209" t="s">
        <v>43</v>
      </c>
      <c r="I209" t="s">
        <v>359</v>
      </c>
      <c r="J209" t="s">
        <v>1003</v>
      </c>
      <c r="K209">
        <v>979</v>
      </c>
      <c r="L209">
        <v>2911</v>
      </c>
      <c r="M209">
        <v>129</v>
      </c>
      <c r="N209">
        <v>602</v>
      </c>
      <c r="O209">
        <v>5.4</v>
      </c>
      <c r="P209">
        <v>61</v>
      </c>
      <c r="Q209">
        <v>87</v>
      </c>
      <c r="R209">
        <v>64172251</v>
      </c>
      <c r="S209">
        <v>30000000</v>
      </c>
      <c r="T209">
        <f>Table1[[#This Row],[Gross Revenue]]-Table1[[#This Row],[Budget]]</f>
        <v>34172251</v>
      </c>
    </row>
    <row r="210" spans="1:20" x14ac:dyDescent="0.3">
      <c r="A210" t="s">
        <v>1004</v>
      </c>
      <c r="B210">
        <v>1</v>
      </c>
      <c r="C210" s="10">
        <v>37148</v>
      </c>
      <c r="D210" t="s">
        <v>28</v>
      </c>
      <c r="E210" t="s">
        <v>25</v>
      </c>
      <c r="F210" t="s">
        <v>19</v>
      </c>
      <c r="G210" t="s">
        <v>20</v>
      </c>
      <c r="H210" t="s">
        <v>36</v>
      </c>
      <c r="I210" t="s">
        <v>1005</v>
      </c>
      <c r="J210" t="s">
        <v>772</v>
      </c>
      <c r="K210">
        <v>1000</v>
      </c>
      <c r="L210">
        <v>3287</v>
      </c>
      <c r="M210">
        <v>41</v>
      </c>
      <c r="N210">
        <v>266</v>
      </c>
      <c r="O210">
        <v>4.5999999999999996</v>
      </c>
      <c r="P210">
        <v>91</v>
      </c>
      <c r="Q210">
        <v>87</v>
      </c>
      <c r="R210">
        <v>112950721</v>
      </c>
      <c r="S210">
        <v>72000000</v>
      </c>
      <c r="T210">
        <f>Table1[[#This Row],[Gross Revenue]]-Table1[[#This Row],[Budget]]</f>
        <v>40950721</v>
      </c>
    </row>
    <row r="211" spans="1:20" x14ac:dyDescent="0.3">
      <c r="A211" t="s">
        <v>1006</v>
      </c>
      <c r="B211">
        <v>1</v>
      </c>
      <c r="C211" s="10">
        <v>37004</v>
      </c>
      <c r="D211" t="s">
        <v>28</v>
      </c>
      <c r="E211" t="s">
        <v>32</v>
      </c>
      <c r="F211" t="s">
        <v>19</v>
      </c>
      <c r="G211" t="s">
        <v>20</v>
      </c>
      <c r="H211" t="s">
        <v>43</v>
      </c>
      <c r="I211" t="s">
        <v>68</v>
      </c>
      <c r="J211" t="s">
        <v>162</v>
      </c>
      <c r="K211">
        <v>13000</v>
      </c>
      <c r="L211">
        <v>14780</v>
      </c>
      <c r="M211">
        <v>212</v>
      </c>
      <c r="N211">
        <v>886</v>
      </c>
      <c r="O211">
        <v>4.5</v>
      </c>
      <c r="P211">
        <v>109</v>
      </c>
      <c r="Q211">
        <v>116</v>
      </c>
      <c r="R211">
        <v>32616869</v>
      </c>
      <c r="S211">
        <v>72000000</v>
      </c>
      <c r="T211">
        <f>Table1[[#This Row],[Gross Revenue]]-Table1[[#This Row],[Budget]]</f>
        <v>-39383131</v>
      </c>
    </row>
    <row r="212" spans="1:20" x14ac:dyDescent="0.3">
      <c r="A212" t="s">
        <v>1007</v>
      </c>
      <c r="B212">
        <v>1</v>
      </c>
      <c r="C212" s="10">
        <v>37106</v>
      </c>
      <c r="D212" t="s">
        <v>28</v>
      </c>
      <c r="E212" t="s">
        <v>25</v>
      </c>
      <c r="F212" t="s">
        <v>1008</v>
      </c>
      <c r="G212" t="s">
        <v>1009</v>
      </c>
      <c r="H212" t="s">
        <v>38</v>
      </c>
      <c r="I212" t="s">
        <v>1010</v>
      </c>
      <c r="J212" t="s">
        <v>1011</v>
      </c>
      <c r="K212">
        <v>117</v>
      </c>
      <c r="L212">
        <v>155</v>
      </c>
      <c r="M212">
        <v>16</v>
      </c>
      <c r="N212">
        <v>0</v>
      </c>
      <c r="O212">
        <v>7.6</v>
      </c>
      <c r="P212">
        <v>67</v>
      </c>
      <c r="Q212">
        <v>89</v>
      </c>
      <c r="R212">
        <v>313436</v>
      </c>
      <c r="S212">
        <v>15500000</v>
      </c>
      <c r="T212">
        <f>Table1[[#This Row],[Gross Revenue]]-Table1[[#This Row],[Budget]]</f>
        <v>-15186564</v>
      </c>
    </row>
    <row r="213" spans="1:20" x14ac:dyDescent="0.3">
      <c r="A213" t="s">
        <v>1012</v>
      </c>
      <c r="B213">
        <v>1</v>
      </c>
      <c r="C213" s="10">
        <v>37169</v>
      </c>
      <c r="D213" t="s">
        <v>28</v>
      </c>
      <c r="E213" t="s">
        <v>22</v>
      </c>
      <c r="F213" t="s">
        <v>19</v>
      </c>
      <c r="G213" t="s">
        <v>20</v>
      </c>
      <c r="H213" t="s">
        <v>38</v>
      </c>
      <c r="I213" t="s">
        <v>260</v>
      </c>
      <c r="J213" t="s">
        <v>446</v>
      </c>
      <c r="K213">
        <v>5000</v>
      </c>
      <c r="L213">
        <v>5103</v>
      </c>
      <c r="M213">
        <v>218</v>
      </c>
      <c r="N213">
        <v>0</v>
      </c>
      <c r="O213">
        <v>7.6</v>
      </c>
      <c r="P213">
        <v>187</v>
      </c>
      <c r="Q213">
        <v>131</v>
      </c>
      <c r="R213">
        <v>51396781</v>
      </c>
      <c r="S213">
        <v>68000000</v>
      </c>
      <c r="T213">
        <f>Table1[[#This Row],[Gross Revenue]]-Table1[[#This Row],[Budget]]</f>
        <v>-16603219</v>
      </c>
    </row>
    <row r="214" spans="1:20" x14ac:dyDescent="0.3">
      <c r="A214" t="s">
        <v>1013</v>
      </c>
      <c r="B214">
        <v>1</v>
      </c>
      <c r="C214" s="10">
        <v>37190</v>
      </c>
      <c r="D214" t="s">
        <v>28</v>
      </c>
      <c r="E214" t="s">
        <v>32</v>
      </c>
      <c r="F214" t="s">
        <v>19</v>
      </c>
      <c r="G214" t="s">
        <v>20</v>
      </c>
      <c r="H214" t="s">
        <v>38</v>
      </c>
      <c r="I214" t="s">
        <v>449</v>
      </c>
      <c r="J214" t="s">
        <v>807</v>
      </c>
      <c r="K214">
        <v>2000</v>
      </c>
      <c r="L214">
        <v>5942</v>
      </c>
      <c r="M214">
        <v>43</v>
      </c>
      <c r="N214">
        <v>742</v>
      </c>
      <c r="O214">
        <v>5.5</v>
      </c>
      <c r="P214">
        <v>107</v>
      </c>
      <c r="Q214">
        <v>101</v>
      </c>
      <c r="R214">
        <v>51758599</v>
      </c>
      <c r="S214">
        <v>33000000</v>
      </c>
      <c r="T214">
        <f>Table1[[#This Row],[Gross Revenue]]-Table1[[#This Row],[Budget]]</f>
        <v>18758599</v>
      </c>
    </row>
    <row r="215" spans="1:20" x14ac:dyDescent="0.3">
      <c r="A215" t="s">
        <v>1014</v>
      </c>
      <c r="B215">
        <v>1</v>
      </c>
      <c r="C215" s="10">
        <v>36965</v>
      </c>
      <c r="D215" t="s">
        <v>28</v>
      </c>
      <c r="E215" t="s">
        <v>32</v>
      </c>
      <c r="F215" t="s">
        <v>19</v>
      </c>
      <c r="G215" t="s">
        <v>20</v>
      </c>
      <c r="H215" t="s">
        <v>43</v>
      </c>
      <c r="I215" t="s">
        <v>339</v>
      </c>
      <c r="J215" t="s">
        <v>1015</v>
      </c>
      <c r="K215">
        <v>12000</v>
      </c>
      <c r="L215">
        <v>15015</v>
      </c>
      <c r="M215">
        <v>6</v>
      </c>
      <c r="N215">
        <v>0</v>
      </c>
      <c r="O215">
        <v>6.4</v>
      </c>
      <c r="P215">
        <v>166</v>
      </c>
      <c r="Q215">
        <v>106</v>
      </c>
      <c r="R215">
        <v>32131830</v>
      </c>
      <c r="S215">
        <v>137000000</v>
      </c>
      <c r="T215">
        <f>Table1[[#This Row],[Gross Revenue]]-Table1[[#This Row],[Budget]]</f>
        <v>-104868170</v>
      </c>
    </row>
    <row r="216" spans="1:20" x14ac:dyDescent="0.3">
      <c r="A216" t="s">
        <v>1016</v>
      </c>
      <c r="B216">
        <v>1</v>
      </c>
      <c r="C216" s="10">
        <v>37217</v>
      </c>
      <c r="D216" t="s">
        <v>28</v>
      </c>
      <c r="E216" t="s">
        <v>32</v>
      </c>
      <c r="F216" t="s">
        <v>19</v>
      </c>
      <c r="G216" t="s">
        <v>35</v>
      </c>
      <c r="H216" t="s">
        <v>38</v>
      </c>
      <c r="I216" t="s">
        <v>554</v>
      </c>
      <c r="J216" t="s">
        <v>465</v>
      </c>
      <c r="K216">
        <v>783</v>
      </c>
      <c r="L216">
        <v>1044</v>
      </c>
      <c r="M216">
        <v>31</v>
      </c>
      <c r="N216">
        <v>0</v>
      </c>
      <c r="O216">
        <v>6.3</v>
      </c>
      <c r="P216">
        <v>95</v>
      </c>
      <c r="Q216">
        <v>93</v>
      </c>
      <c r="R216">
        <v>5204007</v>
      </c>
      <c r="S216">
        <v>28000000</v>
      </c>
      <c r="T216">
        <f>Table1[[#This Row],[Gross Revenue]]-Table1[[#This Row],[Budget]]</f>
        <v>-22795993</v>
      </c>
    </row>
    <row r="217" spans="1:20" x14ac:dyDescent="0.3">
      <c r="A217" t="s">
        <v>1017</v>
      </c>
      <c r="B217">
        <v>1</v>
      </c>
      <c r="C217" s="10">
        <v>36935</v>
      </c>
      <c r="D217" t="s">
        <v>28</v>
      </c>
      <c r="E217" t="s">
        <v>18</v>
      </c>
      <c r="F217" t="s">
        <v>19</v>
      </c>
      <c r="G217" t="s">
        <v>20</v>
      </c>
      <c r="H217" t="s">
        <v>38</v>
      </c>
      <c r="I217" t="s">
        <v>373</v>
      </c>
      <c r="J217" t="s">
        <v>1018</v>
      </c>
      <c r="K217">
        <v>11000</v>
      </c>
      <c r="L217">
        <v>12237</v>
      </c>
      <c r="M217">
        <v>0</v>
      </c>
      <c r="N217">
        <v>5000</v>
      </c>
      <c r="O217">
        <v>7.3</v>
      </c>
      <c r="P217">
        <v>161</v>
      </c>
      <c r="Q217">
        <v>100</v>
      </c>
      <c r="R217">
        <v>13103828</v>
      </c>
      <c r="S217">
        <v>11000000</v>
      </c>
      <c r="T217">
        <f>Table1[[#This Row],[Gross Revenue]]-Table1[[#This Row],[Budget]]</f>
        <v>2103828</v>
      </c>
    </row>
    <row r="218" spans="1:20" x14ac:dyDescent="0.3">
      <c r="A218" t="s">
        <v>1019</v>
      </c>
      <c r="B218">
        <v>1</v>
      </c>
      <c r="C218" s="10">
        <v>37128</v>
      </c>
      <c r="D218" t="s">
        <v>28</v>
      </c>
      <c r="E218" t="s">
        <v>25</v>
      </c>
      <c r="F218" t="s">
        <v>19</v>
      </c>
      <c r="G218" t="s">
        <v>20</v>
      </c>
      <c r="H218" t="s">
        <v>38</v>
      </c>
      <c r="I218" t="s">
        <v>1020</v>
      </c>
      <c r="J218" t="s">
        <v>1021</v>
      </c>
      <c r="K218">
        <v>826</v>
      </c>
      <c r="L218">
        <v>2689</v>
      </c>
      <c r="M218">
        <v>374</v>
      </c>
      <c r="N218">
        <v>0</v>
      </c>
      <c r="O218">
        <v>4.5</v>
      </c>
      <c r="P218">
        <v>97</v>
      </c>
      <c r="Q218">
        <v>87</v>
      </c>
      <c r="R218">
        <v>14249005</v>
      </c>
      <c r="S218">
        <v>15000000</v>
      </c>
      <c r="T218">
        <f>Table1[[#This Row],[Gross Revenue]]-Table1[[#This Row],[Budget]]</f>
        <v>-750995</v>
      </c>
    </row>
    <row r="219" spans="1:20" x14ac:dyDescent="0.3">
      <c r="A219" t="s">
        <v>1022</v>
      </c>
      <c r="B219">
        <v>1</v>
      </c>
      <c r="C219" s="10">
        <v>37124</v>
      </c>
      <c r="D219" t="s">
        <v>28</v>
      </c>
      <c r="E219" t="s">
        <v>37</v>
      </c>
      <c r="F219" t="s">
        <v>19</v>
      </c>
      <c r="G219" t="s">
        <v>20</v>
      </c>
      <c r="H219" t="s">
        <v>38</v>
      </c>
      <c r="I219" t="s">
        <v>114</v>
      </c>
      <c r="J219" t="s">
        <v>254</v>
      </c>
      <c r="K219">
        <v>40000</v>
      </c>
      <c r="L219">
        <v>41636</v>
      </c>
      <c r="M219">
        <v>117</v>
      </c>
      <c r="N219">
        <v>0</v>
      </c>
      <c r="O219">
        <v>6.8</v>
      </c>
      <c r="P219">
        <v>208</v>
      </c>
      <c r="Q219">
        <v>122</v>
      </c>
      <c r="R219">
        <v>31598308</v>
      </c>
      <c r="S219">
        <v>35000000</v>
      </c>
      <c r="T219">
        <f>Table1[[#This Row],[Gross Revenue]]-Table1[[#This Row],[Budget]]</f>
        <v>-3401692</v>
      </c>
    </row>
    <row r="220" spans="1:20" x14ac:dyDescent="0.3">
      <c r="A220" t="s">
        <v>1023</v>
      </c>
      <c r="B220">
        <v>1</v>
      </c>
      <c r="C220" s="10">
        <v>36990</v>
      </c>
      <c r="D220" t="s">
        <v>28</v>
      </c>
      <c r="E220" t="s">
        <v>25</v>
      </c>
      <c r="F220" t="s">
        <v>19</v>
      </c>
      <c r="G220" t="s">
        <v>20</v>
      </c>
      <c r="H220" t="s">
        <v>43</v>
      </c>
      <c r="I220" t="s">
        <v>1024</v>
      </c>
      <c r="J220" t="s">
        <v>1025</v>
      </c>
      <c r="K220">
        <v>15000</v>
      </c>
      <c r="L220">
        <v>22485</v>
      </c>
      <c r="M220">
        <v>13</v>
      </c>
      <c r="N220">
        <v>0</v>
      </c>
      <c r="O220">
        <v>5.8</v>
      </c>
      <c r="P220">
        <v>63</v>
      </c>
      <c r="Q220">
        <v>87</v>
      </c>
      <c r="R220">
        <v>11560259</v>
      </c>
      <c r="S220">
        <v>22000000</v>
      </c>
      <c r="T220">
        <f>Table1[[#This Row],[Gross Revenue]]-Table1[[#This Row],[Budget]]</f>
        <v>-10439741</v>
      </c>
    </row>
    <row r="221" spans="1:20" x14ac:dyDescent="0.3">
      <c r="A221" t="s">
        <v>1026</v>
      </c>
      <c r="B221">
        <v>1</v>
      </c>
      <c r="C221" s="10">
        <v>36927</v>
      </c>
      <c r="D221" t="s">
        <v>28</v>
      </c>
      <c r="E221" t="s">
        <v>25</v>
      </c>
      <c r="F221" t="s">
        <v>19</v>
      </c>
      <c r="G221" t="s">
        <v>20</v>
      </c>
      <c r="H221" t="s">
        <v>38</v>
      </c>
      <c r="I221" t="s">
        <v>521</v>
      </c>
      <c r="J221" t="s">
        <v>1027</v>
      </c>
      <c r="K221">
        <v>19000</v>
      </c>
      <c r="L221">
        <v>34106</v>
      </c>
      <c r="M221">
        <v>72</v>
      </c>
      <c r="N221">
        <v>5000</v>
      </c>
      <c r="O221">
        <v>7.4</v>
      </c>
      <c r="P221">
        <v>122</v>
      </c>
      <c r="Q221">
        <v>111</v>
      </c>
      <c r="R221">
        <v>6200756</v>
      </c>
      <c r="S221">
        <v>7000000</v>
      </c>
      <c r="T221">
        <f>Table1[[#This Row],[Gross Revenue]]-Table1[[#This Row],[Budget]]</f>
        <v>-799244</v>
      </c>
    </row>
    <row r="222" spans="1:20" x14ac:dyDescent="0.3">
      <c r="A222" t="s">
        <v>1028</v>
      </c>
      <c r="B222">
        <v>1</v>
      </c>
      <c r="C222" s="10">
        <v>37144</v>
      </c>
      <c r="D222" t="s">
        <v>28</v>
      </c>
      <c r="E222" t="s">
        <v>32</v>
      </c>
      <c r="F222" t="s">
        <v>19</v>
      </c>
      <c r="G222" t="s">
        <v>20</v>
      </c>
      <c r="H222" t="s">
        <v>38</v>
      </c>
      <c r="I222" t="s">
        <v>497</v>
      </c>
      <c r="J222" t="s">
        <v>72</v>
      </c>
      <c r="K222">
        <v>26000</v>
      </c>
      <c r="L222">
        <v>28867</v>
      </c>
      <c r="M222">
        <v>0</v>
      </c>
      <c r="N222">
        <v>0</v>
      </c>
      <c r="O222">
        <v>4.9000000000000004</v>
      </c>
      <c r="P222">
        <v>156</v>
      </c>
      <c r="Q222">
        <v>98</v>
      </c>
      <c r="R222">
        <v>8434601</v>
      </c>
      <c r="S222">
        <v>28000000</v>
      </c>
      <c r="T222">
        <f>Table1[[#This Row],[Gross Revenue]]-Table1[[#This Row],[Budget]]</f>
        <v>-19565399</v>
      </c>
    </row>
    <row r="223" spans="1:20" x14ac:dyDescent="0.3">
      <c r="A223" t="s">
        <v>1029</v>
      </c>
      <c r="B223">
        <v>1</v>
      </c>
      <c r="C223" s="10">
        <v>36928</v>
      </c>
      <c r="D223" t="s">
        <v>28</v>
      </c>
      <c r="E223" t="s">
        <v>22</v>
      </c>
      <c r="F223" t="s">
        <v>19</v>
      </c>
      <c r="G223" t="s">
        <v>20</v>
      </c>
      <c r="H223" t="s">
        <v>43</v>
      </c>
      <c r="I223" t="s">
        <v>1030</v>
      </c>
      <c r="J223" t="s">
        <v>1031</v>
      </c>
      <c r="K223">
        <v>736</v>
      </c>
      <c r="L223">
        <v>1854</v>
      </c>
      <c r="M223">
        <v>170</v>
      </c>
      <c r="N223">
        <v>0</v>
      </c>
      <c r="O223">
        <v>2.1</v>
      </c>
      <c r="P223">
        <v>66</v>
      </c>
      <c r="Q223">
        <v>104</v>
      </c>
      <c r="R223">
        <v>4273372</v>
      </c>
      <c r="S223">
        <v>22000000</v>
      </c>
      <c r="T223">
        <f>Table1[[#This Row],[Gross Revenue]]-Table1[[#This Row],[Budget]]</f>
        <v>-17726628</v>
      </c>
    </row>
    <row r="224" spans="1:20" x14ac:dyDescent="0.3">
      <c r="A224" t="s">
        <v>1032</v>
      </c>
      <c r="B224">
        <v>1</v>
      </c>
      <c r="C224" s="10">
        <v>37005</v>
      </c>
      <c r="D224" t="s">
        <v>28</v>
      </c>
      <c r="E224" t="s">
        <v>22</v>
      </c>
      <c r="F224" t="s">
        <v>19</v>
      </c>
      <c r="G224" t="s">
        <v>35</v>
      </c>
      <c r="H224" t="s">
        <v>38</v>
      </c>
      <c r="I224" t="s">
        <v>278</v>
      </c>
      <c r="J224" t="s">
        <v>371</v>
      </c>
      <c r="K224">
        <v>1000</v>
      </c>
      <c r="L224">
        <v>3261</v>
      </c>
      <c r="M224">
        <v>500</v>
      </c>
      <c r="N224">
        <v>0</v>
      </c>
      <c r="O224">
        <v>7.3</v>
      </c>
      <c r="P224">
        <v>187</v>
      </c>
      <c r="Q224">
        <v>131</v>
      </c>
      <c r="R224">
        <v>41300105</v>
      </c>
      <c r="S224">
        <v>19800000</v>
      </c>
      <c r="T224">
        <f>Table1[[#This Row],[Gross Revenue]]-Table1[[#This Row],[Budget]]</f>
        <v>21500105</v>
      </c>
    </row>
    <row r="225" spans="1:20" x14ac:dyDescent="0.3">
      <c r="A225" t="s">
        <v>1033</v>
      </c>
      <c r="B225">
        <v>1</v>
      </c>
      <c r="C225" s="10">
        <v>36989</v>
      </c>
      <c r="D225" t="s">
        <v>28</v>
      </c>
      <c r="E225" t="s">
        <v>22</v>
      </c>
      <c r="F225" t="s">
        <v>19</v>
      </c>
      <c r="G225" t="s">
        <v>20</v>
      </c>
      <c r="H225" t="s">
        <v>43</v>
      </c>
      <c r="I225" t="s">
        <v>146</v>
      </c>
      <c r="J225" t="s">
        <v>610</v>
      </c>
      <c r="K225">
        <v>18000</v>
      </c>
      <c r="L225">
        <v>18630</v>
      </c>
      <c r="M225">
        <v>48</v>
      </c>
      <c r="N225">
        <v>0</v>
      </c>
      <c r="O225">
        <v>6.3</v>
      </c>
      <c r="P225">
        <v>85</v>
      </c>
      <c r="Q225">
        <v>106</v>
      </c>
      <c r="R225">
        <v>40219708</v>
      </c>
      <c r="S225">
        <v>21000000</v>
      </c>
      <c r="T225">
        <f>Table1[[#This Row],[Gross Revenue]]-Table1[[#This Row],[Budget]]</f>
        <v>19219708</v>
      </c>
    </row>
    <row r="226" spans="1:20" x14ac:dyDescent="0.3">
      <c r="A226" t="s">
        <v>1034</v>
      </c>
      <c r="B226">
        <v>1</v>
      </c>
      <c r="C226" s="10">
        <v>36935</v>
      </c>
      <c r="D226" t="s">
        <v>28</v>
      </c>
      <c r="E226" t="s">
        <v>30</v>
      </c>
      <c r="F226" t="s">
        <v>19</v>
      </c>
      <c r="G226" t="s">
        <v>35</v>
      </c>
      <c r="H226" t="s">
        <v>36</v>
      </c>
      <c r="I226" t="s">
        <v>1035</v>
      </c>
      <c r="J226" t="s">
        <v>202</v>
      </c>
      <c r="K226">
        <v>11000</v>
      </c>
      <c r="L226">
        <v>13191</v>
      </c>
      <c r="M226">
        <v>0</v>
      </c>
      <c r="N226">
        <v>16000</v>
      </c>
      <c r="O226">
        <v>7.5</v>
      </c>
      <c r="P226">
        <v>258</v>
      </c>
      <c r="Q226">
        <v>159</v>
      </c>
      <c r="R226">
        <v>317557891</v>
      </c>
      <c r="S226">
        <v>125000000</v>
      </c>
      <c r="T226">
        <f>Table1[[#This Row],[Gross Revenue]]-Table1[[#This Row],[Budget]]</f>
        <v>192557891</v>
      </c>
    </row>
    <row r="227" spans="1:20" x14ac:dyDescent="0.3">
      <c r="A227" t="s">
        <v>1036</v>
      </c>
      <c r="B227">
        <v>1</v>
      </c>
      <c r="C227" s="10">
        <v>37143</v>
      </c>
      <c r="D227" t="s">
        <v>28</v>
      </c>
      <c r="E227" t="s">
        <v>25</v>
      </c>
      <c r="F227" t="s">
        <v>19</v>
      </c>
      <c r="G227" t="s">
        <v>20</v>
      </c>
      <c r="H227" t="s">
        <v>38</v>
      </c>
      <c r="I227" t="s">
        <v>555</v>
      </c>
      <c r="J227" t="s">
        <v>463</v>
      </c>
      <c r="K227">
        <v>4000</v>
      </c>
      <c r="L227">
        <v>6776</v>
      </c>
      <c r="M227">
        <v>56</v>
      </c>
      <c r="N227">
        <v>113</v>
      </c>
      <c r="O227">
        <v>4.9000000000000004</v>
      </c>
      <c r="P227">
        <v>27</v>
      </c>
      <c r="Q227">
        <v>99</v>
      </c>
      <c r="R227">
        <v>56007</v>
      </c>
      <c r="S227">
        <v>5500000</v>
      </c>
      <c r="T227">
        <f>Table1[[#This Row],[Gross Revenue]]-Table1[[#This Row],[Budget]]</f>
        <v>-5443993</v>
      </c>
    </row>
    <row r="228" spans="1:20" x14ac:dyDescent="0.3">
      <c r="A228" t="s">
        <v>1037</v>
      </c>
      <c r="B228">
        <v>1</v>
      </c>
      <c r="C228" s="10">
        <v>37019</v>
      </c>
      <c r="D228" t="s">
        <v>28</v>
      </c>
      <c r="E228" t="s">
        <v>25</v>
      </c>
      <c r="F228" t="s">
        <v>19</v>
      </c>
      <c r="G228" t="s">
        <v>20</v>
      </c>
      <c r="H228" t="s">
        <v>43</v>
      </c>
      <c r="I228" t="s">
        <v>1038</v>
      </c>
      <c r="J228" t="s">
        <v>1039</v>
      </c>
      <c r="K228">
        <v>878</v>
      </c>
      <c r="L228">
        <v>2165</v>
      </c>
      <c r="M228">
        <v>70</v>
      </c>
      <c r="N228">
        <v>613</v>
      </c>
      <c r="O228">
        <v>5.4</v>
      </c>
      <c r="P228">
        <v>61</v>
      </c>
      <c r="Q228">
        <v>86</v>
      </c>
      <c r="R228">
        <v>10397365</v>
      </c>
      <c r="S228">
        <v>14000000</v>
      </c>
      <c r="T228">
        <f>Table1[[#This Row],[Gross Revenue]]-Table1[[#This Row],[Budget]]</f>
        <v>-3602635</v>
      </c>
    </row>
    <row r="229" spans="1:20" x14ac:dyDescent="0.3">
      <c r="A229" t="s">
        <v>1040</v>
      </c>
      <c r="B229">
        <v>1</v>
      </c>
      <c r="C229" s="10">
        <v>37120</v>
      </c>
      <c r="D229" t="s">
        <v>28</v>
      </c>
      <c r="E229" t="s">
        <v>25</v>
      </c>
      <c r="F229" t="s">
        <v>19</v>
      </c>
      <c r="G229" t="s">
        <v>20</v>
      </c>
      <c r="H229" t="s">
        <v>43</v>
      </c>
      <c r="I229" t="s">
        <v>532</v>
      </c>
      <c r="J229" t="s">
        <v>1041</v>
      </c>
      <c r="K229">
        <v>931</v>
      </c>
      <c r="L229">
        <v>2912</v>
      </c>
      <c r="M229">
        <v>7</v>
      </c>
      <c r="N229">
        <v>989</v>
      </c>
      <c r="O229">
        <v>6.2</v>
      </c>
      <c r="P229">
        <v>116</v>
      </c>
      <c r="Q229">
        <v>123</v>
      </c>
      <c r="R229">
        <v>40334024</v>
      </c>
      <c r="S229">
        <v>35000000</v>
      </c>
      <c r="T229">
        <f>Table1[[#This Row],[Gross Revenue]]-Table1[[#This Row],[Budget]]</f>
        <v>5334024</v>
      </c>
    </row>
    <row r="230" spans="1:20" x14ac:dyDescent="0.3">
      <c r="A230" t="s">
        <v>1042</v>
      </c>
      <c r="B230">
        <v>1</v>
      </c>
      <c r="C230" s="10">
        <v>37110</v>
      </c>
      <c r="D230" t="s">
        <v>28</v>
      </c>
      <c r="E230" t="s">
        <v>22</v>
      </c>
      <c r="F230" t="s">
        <v>19</v>
      </c>
      <c r="G230" t="s">
        <v>20</v>
      </c>
      <c r="H230" t="s">
        <v>43</v>
      </c>
      <c r="I230" t="s">
        <v>222</v>
      </c>
      <c r="J230" t="s">
        <v>382</v>
      </c>
      <c r="K230">
        <v>12000</v>
      </c>
      <c r="L230">
        <v>13811</v>
      </c>
      <c r="M230">
        <v>96</v>
      </c>
      <c r="N230">
        <v>0</v>
      </c>
      <c r="O230">
        <v>6.9</v>
      </c>
      <c r="P230">
        <v>135</v>
      </c>
      <c r="Q230">
        <v>101</v>
      </c>
      <c r="R230">
        <v>24185781</v>
      </c>
      <c r="S230">
        <v>31000000</v>
      </c>
      <c r="T230">
        <f>Table1[[#This Row],[Gross Revenue]]-Table1[[#This Row],[Budget]]</f>
        <v>-6814219</v>
      </c>
    </row>
    <row r="231" spans="1:20" x14ac:dyDescent="0.3">
      <c r="A231" t="s">
        <v>1043</v>
      </c>
      <c r="B231">
        <v>1</v>
      </c>
      <c r="C231" s="10">
        <v>37193</v>
      </c>
      <c r="D231" t="s">
        <v>28</v>
      </c>
      <c r="E231" t="s">
        <v>25</v>
      </c>
      <c r="F231" t="s">
        <v>19</v>
      </c>
      <c r="G231" t="s">
        <v>20</v>
      </c>
      <c r="H231" t="s">
        <v>38</v>
      </c>
      <c r="I231" t="s">
        <v>1044</v>
      </c>
      <c r="J231" t="s">
        <v>1044</v>
      </c>
      <c r="K231">
        <v>263</v>
      </c>
      <c r="L231">
        <v>993</v>
      </c>
      <c r="M231">
        <v>263</v>
      </c>
      <c r="N231">
        <v>0</v>
      </c>
      <c r="O231">
        <v>7.8</v>
      </c>
      <c r="P231">
        <v>108</v>
      </c>
      <c r="Q231">
        <v>95</v>
      </c>
      <c r="R231">
        <v>3029081</v>
      </c>
      <c r="S231">
        <v>6000000</v>
      </c>
      <c r="T231">
        <f>Table1[[#This Row],[Gross Revenue]]-Table1[[#This Row],[Budget]]</f>
        <v>-2970919</v>
      </c>
    </row>
    <row r="232" spans="1:20" x14ac:dyDescent="0.3">
      <c r="A232" t="s">
        <v>1045</v>
      </c>
      <c r="B232">
        <v>1</v>
      </c>
      <c r="C232" s="10">
        <v>37181</v>
      </c>
      <c r="D232" t="s">
        <v>28</v>
      </c>
      <c r="E232" t="s">
        <v>32</v>
      </c>
      <c r="F232" t="s">
        <v>19</v>
      </c>
      <c r="G232" t="s">
        <v>35</v>
      </c>
      <c r="H232" t="s">
        <v>38</v>
      </c>
      <c r="I232" t="s">
        <v>436</v>
      </c>
      <c r="J232" t="s">
        <v>1046</v>
      </c>
      <c r="K232">
        <v>893</v>
      </c>
      <c r="L232">
        <v>3049</v>
      </c>
      <c r="M232">
        <v>302</v>
      </c>
      <c r="N232">
        <v>117</v>
      </c>
      <c r="O232">
        <v>6.2</v>
      </c>
      <c r="P232">
        <v>43</v>
      </c>
      <c r="Q232">
        <v>86</v>
      </c>
      <c r="R232">
        <v>226792</v>
      </c>
      <c r="S232">
        <v>10000000</v>
      </c>
      <c r="T232">
        <f>Table1[[#This Row],[Gross Revenue]]-Table1[[#This Row],[Budget]]</f>
        <v>-9773208</v>
      </c>
    </row>
    <row r="233" spans="1:20" x14ac:dyDescent="0.3">
      <c r="A233" t="s">
        <v>1047</v>
      </c>
      <c r="B233">
        <v>1</v>
      </c>
      <c r="C233" s="10">
        <v>37067</v>
      </c>
      <c r="D233" t="s">
        <v>28</v>
      </c>
      <c r="E233" t="s">
        <v>25</v>
      </c>
      <c r="F233" t="s">
        <v>19</v>
      </c>
      <c r="G233" t="s">
        <v>20</v>
      </c>
      <c r="H233" t="s">
        <v>38</v>
      </c>
      <c r="I233" t="s">
        <v>462</v>
      </c>
      <c r="J233" t="s">
        <v>1048</v>
      </c>
      <c r="K233">
        <v>995</v>
      </c>
      <c r="L233">
        <v>6105</v>
      </c>
      <c r="M233">
        <v>58</v>
      </c>
      <c r="N233">
        <v>0</v>
      </c>
      <c r="O233">
        <v>6.2</v>
      </c>
      <c r="P233">
        <v>34</v>
      </c>
      <c r="Q233">
        <v>93</v>
      </c>
      <c r="R233">
        <v>31155435</v>
      </c>
      <c r="S233">
        <v>12000000</v>
      </c>
      <c r="T233">
        <f>Table1[[#This Row],[Gross Revenue]]-Table1[[#This Row],[Budget]]</f>
        <v>19155435</v>
      </c>
    </row>
    <row r="234" spans="1:20" x14ac:dyDescent="0.3">
      <c r="A234" t="s">
        <v>1049</v>
      </c>
      <c r="B234">
        <v>1</v>
      </c>
      <c r="C234" s="10">
        <v>37038</v>
      </c>
      <c r="D234" t="s">
        <v>28</v>
      </c>
      <c r="E234" t="s">
        <v>22</v>
      </c>
      <c r="F234" t="s">
        <v>19</v>
      </c>
      <c r="G234" t="s">
        <v>20</v>
      </c>
      <c r="H234" t="s">
        <v>43</v>
      </c>
      <c r="I234" t="s">
        <v>121</v>
      </c>
      <c r="J234" t="s">
        <v>1050</v>
      </c>
      <c r="K234">
        <v>967</v>
      </c>
      <c r="L234">
        <v>3152</v>
      </c>
      <c r="M234">
        <v>24</v>
      </c>
      <c r="N234">
        <v>15000</v>
      </c>
      <c r="O234">
        <v>7.6</v>
      </c>
      <c r="P234">
        <v>129</v>
      </c>
      <c r="Q234">
        <v>132</v>
      </c>
      <c r="R234">
        <v>40270895</v>
      </c>
      <c r="S234">
        <v>22000000</v>
      </c>
      <c r="T234">
        <f>Table1[[#This Row],[Gross Revenue]]-Table1[[#This Row],[Budget]]</f>
        <v>18270895</v>
      </c>
    </row>
    <row r="235" spans="1:20" x14ac:dyDescent="0.3">
      <c r="A235" t="s">
        <v>1051</v>
      </c>
      <c r="B235">
        <v>1</v>
      </c>
      <c r="C235" s="10">
        <v>37167</v>
      </c>
      <c r="D235" t="s">
        <v>28</v>
      </c>
      <c r="E235" t="s">
        <v>22</v>
      </c>
      <c r="F235" t="s">
        <v>19</v>
      </c>
      <c r="G235" t="s">
        <v>20</v>
      </c>
      <c r="H235" t="s">
        <v>38</v>
      </c>
      <c r="I235" t="s">
        <v>410</v>
      </c>
      <c r="J235" t="s">
        <v>340</v>
      </c>
      <c r="K235">
        <v>1000</v>
      </c>
      <c r="L235">
        <v>2664</v>
      </c>
      <c r="M235">
        <v>39</v>
      </c>
      <c r="N235">
        <v>892</v>
      </c>
      <c r="O235">
        <v>6.2</v>
      </c>
      <c r="P235">
        <v>83</v>
      </c>
      <c r="Q235">
        <v>102</v>
      </c>
      <c r="R235">
        <v>6114237</v>
      </c>
      <c r="S235">
        <v>40000000</v>
      </c>
      <c r="T235">
        <f>Table1[[#This Row],[Gross Revenue]]-Table1[[#This Row],[Budget]]</f>
        <v>-33885763</v>
      </c>
    </row>
    <row r="236" spans="1:20" x14ac:dyDescent="0.3">
      <c r="A236" t="s">
        <v>1052</v>
      </c>
      <c r="B236">
        <v>1</v>
      </c>
      <c r="C236" s="10">
        <v>37171</v>
      </c>
      <c r="D236" t="s">
        <v>28</v>
      </c>
      <c r="E236" t="s">
        <v>18</v>
      </c>
      <c r="F236" t="s">
        <v>19</v>
      </c>
      <c r="G236" t="s">
        <v>20</v>
      </c>
      <c r="H236" t="s">
        <v>38</v>
      </c>
      <c r="I236" t="s">
        <v>393</v>
      </c>
      <c r="J236" t="s">
        <v>1053</v>
      </c>
      <c r="K236">
        <v>1000</v>
      </c>
      <c r="L236">
        <v>3970</v>
      </c>
      <c r="M236">
        <v>143</v>
      </c>
      <c r="N236">
        <v>951</v>
      </c>
      <c r="O236">
        <v>7.5</v>
      </c>
      <c r="P236">
        <v>179</v>
      </c>
      <c r="Q236">
        <v>138</v>
      </c>
      <c r="R236">
        <v>35918429</v>
      </c>
      <c r="S236">
        <v>1700000</v>
      </c>
      <c r="T236">
        <f>Table1[[#This Row],[Gross Revenue]]-Table1[[#This Row],[Budget]]</f>
        <v>34218429</v>
      </c>
    </row>
    <row r="237" spans="1:20" x14ac:dyDescent="0.3">
      <c r="A237" t="s">
        <v>1054</v>
      </c>
      <c r="B237">
        <v>1</v>
      </c>
      <c r="C237" s="10">
        <v>37114</v>
      </c>
      <c r="D237" t="s">
        <v>28</v>
      </c>
      <c r="E237" t="s">
        <v>31</v>
      </c>
      <c r="F237" t="s">
        <v>19</v>
      </c>
      <c r="G237" t="s">
        <v>35</v>
      </c>
      <c r="H237" t="s">
        <v>38</v>
      </c>
      <c r="I237" t="s">
        <v>280</v>
      </c>
      <c r="J237" t="s">
        <v>1055</v>
      </c>
      <c r="K237">
        <v>14000</v>
      </c>
      <c r="L237">
        <v>16768</v>
      </c>
      <c r="M237">
        <v>14</v>
      </c>
      <c r="N237">
        <v>0</v>
      </c>
      <c r="O237">
        <v>7.1</v>
      </c>
      <c r="P237">
        <v>100</v>
      </c>
      <c r="Q237">
        <v>91</v>
      </c>
      <c r="R237">
        <v>1292119</v>
      </c>
      <c r="S237">
        <v>5500000</v>
      </c>
      <c r="T237">
        <f>Table1[[#This Row],[Gross Revenue]]-Table1[[#This Row],[Budget]]</f>
        <v>-4207881</v>
      </c>
    </row>
    <row r="238" spans="1:20" x14ac:dyDescent="0.3">
      <c r="A238" t="s">
        <v>1056</v>
      </c>
      <c r="B238">
        <v>1</v>
      </c>
      <c r="C238" s="10">
        <v>36896</v>
      </c>
      <c r="D238" t="s">
        <v>28</v>
      </c>
      <c r="E238" t="s">
        <v>32</v>
      </c>
      <c r="F238" t="s">
        <v>19</v>
      </c>
      <c r="G238" t="s">
        <v>20</v>
      </c>
      <c r="H238" t="s">
        <v>38</v>
      </c>
      <c r="I238" t="s">
        <v>1057</v>
      </c>
      <c r="J238" t="s">
        <v>1058</v>
      </c>
      <c r="K238">
        <v>1000</v>
      </c>
      <c r="L238">
        <v>3050</v>
      </c>
      <c r="M238">
        <v>52</v>
      </c>
      <c r="N238">
        <v>0</v>
      </c>
      <c r="O238">
        <v>4.4000000000000004</v>
      </c>
      <c r="P238">
        <v>205</v>
      </c>
      <c r="Q238">
        <v>85</v>
      </c>
      <c r="R238">
        <v>12610731</v>
      </c>
      <c r="S238">
        <v>11000000</v>
      </c>
      <c r="T238">
        <f>Table1[[#This Row],[Gross Revenue]]-Table1[[#This Row],[Budget]]</f>
        <v>1610731</v>
      </c>
    </row>
    <row r="239" spans="1:20" x14ac:dyDescent="0.3">
      <c r="A239" t="s">
        <v>1059</v>
      </c>
      <c r="B239">
        <v>1</v>
      </c>
      <c r="C239" s="10">
        <v>37118</v>
      </c>
      <c r="D239" t="s">
        <v>28</v>
      </c>
      <c r="E239" t="s">
        <v>25</v>
      </c>
      <c r="F239" t="s">
        <v>19</v>
      </c>
      <c r="G239" t="s">
        <v>20</v>
      </c>
      <c r="H239" t="s">
        <v>38</v>
      </c>
      <c r="I239" t="s">
        <v>416</v>
      </c>
      <c r="J239" t="s">
        <v>274</v>
      </c>
      <c r="K239">
        <v>8000</v>
      </c>
      <c r="L239">
        <v>11632</v>
      </c>
      <c r="M239">
        <v>0</v>
      </c>
      <c r="N239">
        <v>0</v>
      </c>
      <c r="O239">
        <v>6.9</v>
      </c>
      <c r="P239">
        <v>181</v>
      </c>
      <c r="Q239">
        <v>104</v>
      </c>
      <c r="R239">
        <v>30059386</v>
      </c>
      <c r="S239">
        <v>22000000</v>
      </c>
      <c r="T239">
        <f>Table1[[#This Row],[Gross Revenue]]-Table1[[#This Row],[Budget]]</f>
        <v>8059386</v>
      </c>
    </row>
    <row r="240" spans="1:20" x14ac:dyDescent="0.3">
      <c r="A240" t="s">
        <v>1060</v>
      </c>
      <c r="B240">
        <v>1</v>
      </c>
      <c r="C240" s="10">
        <v>37063</v>
      </c>
      <c r="D240" t="s">
        <v>28</v>
      </c>
      <c r="E240" t="s">
        <v>37</v>
      </c>
      <c r="F240" t="s">
        <v>19</v>
      </c>
      <c r="G240" t="s">
        <v>24</v>
      </c>
      <c r="H240" t="s">
        <v>38</v>
      </c>
      <c r="I240" t="s">
        <v>62</v>
      </c>
      <c r="J240" t="s">
        <v>1061</v>
      </c>
      <c r="K240">
        <v>1000</v>
      </c>
      <c r="L240">
        <v>1982</v>
      </c>
      <c r="M240">
        <v>108</v>
      </c>
      <c r="N240">
        <v>0</v>
      </c>
      <c r="O240">
        <v>6.1</v>
      </c>
      <c r="P240">
        <v>190</v>
      </c>
      <c r="Q240">
        <v>90</v>
      </c>
      <c r="R240">
        <v>37470017</v>
      </c>
      <c r="S240">
        <v>10000000</v>
      </c>
      <c r="T240">
        <f>Table1[[#This Row],[Gross Revenue]]-Table1[[#This Row],[Budget]]</f>
        <v>27470017</v>
      </c>
    </row>
    <row r="241" spans="1:20" x14ac:dyDescent="0.3">
      <c r="A241" t="s">
        <v>1062</v>
      </c>
      <c r="B241">
        <v>1</v>
      </c>
      <c r="C241" s="10">
        <v>36911</v>
      </c>
      <c r="D241" t="s">
        <v>28</v>
      </c>
      <c r="E241" t="s">
        <v>32</v>
      </c>
      <c r="F241" t="s">
        <v>19</v>
      </c>
      <c r="G241" t="s">
        <v>20</v>
      </c>
      <c r="H241" t="s">
        <v>27</v>
      </c>
      <c r="I241" t="s">
        <v>525</v>
      </c>
      <c r="J241" t="s">
        <v>1063</v>
      </c>
      <c r="K241">
        <v>770</v>
      </c>
      <c r="L241">
        <v>2251</v>
      </c>
      <c r="M241">
        <v>8</v>
      </c>
      <c r="N241">
        <v>425</v>
      </c>
      <c r="O241">
        <v>6</v>
      </c>
      <c r="P241">
        <v>66</v>
      </c>
      <c r="Q241">
        <v>82</v>
      </c>
      <c r="R241">
        <v>80920948</v>
      </c>
      <c r="S241">
        <v>30000000</v>
      </c>
      <c r="T241">
        <f>Table1[[#This Row],[Gross Revenue]]-Table1[[#This Row],[Budget]]</f>
        <v>50920948</v>
      </c>
    </row>
    <row r="242" spans="1:20" x14ac:dyDescent="0.3">
      <c r="A242" t="s">
        <v>1064</v>
      </c>
      <c r="B242">
        <v>1</v>
      </c>
      <c r="C242" s="10">
        <v>36945</v>
      </c>
      <c r="D242" t="s">
        <v>28</v>
      </c>
      <c r="E242" t="s">
        <v>30</v>
      </c>
      <c r="F242" t="s">
        <v>19</v>
      </c>
      <c r="G242" t="s">
        <v>20</v>
      </c>
      <c r="H242" t="s">
        <v>43</v>
      </c>
      <c r="I242" t="s">
        <v>1065</v>
      </c>
      <c r="J242" t="s">
        <v>1066</v>
      </c>
      <c r="K242">
        <v>861</v>
      </c>
      <c r="L242">
        <v>2543</v>
      </c>
      <c r="M242">
        <v>29</v>
      </c>
      <c r="N242">
        <v>0</v>
      </c>
      <c r="O242">
        <v>5.9</v>
      </c>
      <c r="P242">
        <v>78</v>
      </c>
      <c r="Q242">
        <v>91</v>
      </c>
      <c r="R242">
        <v>27087695</v>
      </c>
      <c r="S242">
        <v>17700000</v>
      </c>
      <c r="T242">
        <f>Table1[[#This Row],[Gross Revenue]]-Table1[[#This Row],[Budget]]</f>
        <v>9387695</v>
      </c>
    </row>
    <row r="243" spans="1:20" x14ac:dyDescent="0.3">
      <c r="A243" t="s">
        <v>1067</v>
      </c>
      <c r="B243">
        <v>1</v>
      </c>
      <c r="C243" s="10">
        <v>36953</v>
      </c>
      <c r="D243" t="s">
        <v>28</v>
      </c>
      <c r="E243" t="s">
        <v>25</v>
      </c>
      <c r="F243" t="s">
        <v>19</v>
      </c>
      <c r="G243" t="s">
        <v>20</v>
      </c>
      <c r="H243" t="s">
        <v>36</v>
      </c>
      <c r="I243" t="s">
        <v>369</v>
      </c>
      <c r="J243" t="s">
        <v>296</v>
      </c>
      <c r="K243">
        <v>854</v>
      </c>
      <c r="L243">
        <v>2765</v>
      </c>
      <c r="M243">
        <v>11</v>
      </c>
      <c r="N243">
        <v>168</v>
      </c>
      <c r="O243">
        <v>5.5</v>
      </c>
      <c r="P243">
        <v>55</v>
      </c>
      <c r="Q243">
        <v>98</v>
      </c>
      <c r="R243">
        <v>22770864</v>
      </c>
      <c r="S243">
        <v>38000000</v>
      </c>
      <c r="T243">
        <f>Table1[[#This Row],[Gross Revenue]]-Table1[[#This Row],[Budget]]</f>
        <v>-15229136</v>
      </c>
    </row>
    <row r="244" spans="1:20" x14ac:dyDescent="0.3">
      <c r="A244" t="s">
        <v>1068</v>
      </c>
      <c r="B244">
        <v>1</v>
      </c>
      <c r="C244" s="10">
        <v>37084</v>
      </c>
      <c r="D244" t="s">
        <v>28</v>
      </c>
      <c r="E244" t="s">
        <v>25</v>
      </c>
      <c r="F244" t="s">
        <v>19</v>
      </c>
      <c r="G244" t="s">
        <v>93</v>
      </c>
      <c r="H244" t="s">
        <v>43</v>
      </c>
      <c r="I244" t="s">
        <v>321</v>
      </c>
      <c r="J244" t="s">
        <v>475</v>
      </c>
      <c r="K244">
        <v>3000</v>
      </c>
      <c r="L244">
        <v>3769</v>
      </c>
      <c r="M244">
        <v>4</v>
      </c>
      <c r="N244">
        <v>0</v>
      </c>
      <c r="O244">
        <v>5.3</v>
      </c>
      <c r="P244">
        <v>93</v>
      </c>
      <c r="Q244">
        <v>98</v>
      </c>
      <c r="R244">
        <v>14252830</v>
      </c>
      <c r="S244">
        <v>22000000</v>
      </c>
      <c r="T244">
        <f>Table1[[#This Row],[Gross Revenue]]-Table1[[#This Row],[Budget]]</f>
        <v>-7747170</v>
      </c>
    </row>
    <row r="245" spans="1:20" x14ac:dyDescent="0.3">
      <c r="A245" t="s">
        <v>1069</v>
      </c>
      <c r="B245">
        <v>1</v>
      </c>
      <c r="C245" s="10">
        <v>36904</v>
      </c>
      <c r="D245" t="s">
        <v>28</v>
      </c>
      <c r="E245" t="s">
        <v>81</v>
      </c>
      <c r="F245" t="s">
        <v>19</v>
      </c>
      <c r="G245" t="s">
        <v>20</v>
      </c>
      <c r="H245" t="s">
        <v>38</v>
      </c>
      <c r="I245" t="s">
        <v>499</v>
      </c>
      <c r="J245" t="s">
        <v>506</v>
      </c>
      <c r="K245">
        <v>23000</v>
      </c>
      <c r="L245">
        <v>23242</v>
      </c>
      <c r="M245">
        <v>131</v>
      </c>
      <c r="N245">
        <v>0</v>
      </c>
      <c r="O245">
        <v>6.6</v>
      </c>
      <c r="P245">
        <v>140</v>
      </c>
      <c r="Q245">
        <v>97</v>
      </c>
      <c r="R245">
        <v>21973182</v>
      </c>
      <c r="S245">
        <v>23000000</v>
      </c>
      <c r="T245">
        <f>Table1[[#This Row],[Gross Revenue]]-Table1[[#This Row],[Budget]]</f>
        <v>-1026818</v>
      </c>
    </row>
    <row r="246" spans="1:20" x14ac:dyDescent="0.3">
      <c r="A246" t="s">
        <v>1070</v>
      </c>
      <c r="B246">
        <v>1</v>
      </c>
      <c r="C246" s="10">
        <v>37191</v>
      </c>
      <c r="D246" t="s">
        <v>28</v>
      </c>
      <c r="E246" t="s">
        <v>32</v>
      </c>
      <c r="F246" t="s">
        <v>19</v>
      </c>
      <c r="G246" t="s">
        <v>20</v>
      </c>
      <c r="H246" t="s">
        <v>43</v>
      </c>
      <c r="I246" t="s">
        <v>1071</v>
      </c>
      <c r="J246" t="s">
        <v>1072</v>
      </c>
      <c r="K246">
        <v>693</v>
      </c>
      <c r="L246">
        <v>2574</v>
      </c>
      <c r="M246">
        <v>394</v>
      </c>
      <c r="N246">
        <v>0</v>
      </c>
      <c r="O246">
        <v>5.9</v>
      </c>
      <c r="P246">
        <v>198</v>
      </c>
      <c r="Q246">
        <v>92</v>
      </c>
      <c r="R246">
        <v>181166115</v>
      </c>
      <c r="S246">
        <v>93000000</v>
      </c>
      <c r="T246">
        <f>Table1[[#This Row],[Gross Revenue]]-Table1[[#This Row],[Budget]]</f>
        <v>88166115</v>
      </c>
    </row>
    <row r="247" spans="1:20" x14ac:dyDescent="0.3">
      <c r="A247" t="s">
        <v>1073</v>
      </c>
      <c r="B247">
        <v>1</v>
      </c>
      <c r="C247" s="10">
        <v>36918</v>
      </c>
      <c r="D247" t="s">
        <v>28</v>
      </c>
      <c r="E247" t="s">
        <v>25</v>
      </c>
      <c r="F247" t="s">
        <v>19</v>
      </c>
      <c r="G247" t="s">
        <v>48</v>
      </c>
      <c r="H247" t="s">
        <v>43</v>
      </c>
      <c r="I247" t="s">
        <v>1074</v>
      </c>
      <c r="J247" t="s">
        <v>252</v>
      </c>
      <c r="K247">
        <v>545</v>
      </c>
      <c r="L247">
        <v>1149</v>
      </c>
      <c r="M247">
        <v>8</v>
      </c>
      <c r="N247">
        <v>565</v>
      </c>
      <c r="O247">
        <v>5.8</v>
      </c>
      <c r="P247">
        <v>61</v>
      </c>
      <c r="Q247">
        <v>84</v>
      </c>
      <c r="R247">
        <v>4777007</v>
      </c>
      <c r="S247">
        <v>40000000</v>
      </c>
      <c r="T247">
        <f>Table1[[#This Row],[Gross Revenue]]-Table1[[#This Row],[Budget]]</f>
        <v>-35222993</v>
      </c>
    </row>
    <row r="248" spans="1:20" x14ac:dyDescent="0.3">
      <c r="A248" t="s">
        <v>1075</v>
      </c>
      <c r="B248">
        <v>1</v>
      </c>
      <c r="C248" s="10">
        <v>37116</v>
      </c>
      <c r="D248" t="s">
        <v>28</v>
      </c>
      <c r="E248" t="s">
        <v>25</v>
      </c>
      <c r="F248" t="s">
        <v>19</v>
      </c>
      <c r="G248" t="s">
        <v>20</v>
      </c>
      <c r="H248" t="s">
        <v>43</v>
      </c>
      <c r="I248" t="s">
        <v>928</v>
      </c>
      <c r="J248" t="s">
        <v>427</v>
      </c>
      <c r="K248">
        <v>20000</v>
      </c>
      <c r="L248">
        <v>22209</v>
      </c>
      <c r="M248">
        <v>446</v>
      </c>
      <c r="N248">
        <v>0</v>
      </c>
      <c r="O248">
        <v>6.4</v>
      </c>
      <c r="P248">
        <v>125</v>
      </c>
      <c r="Q248">
        <v>123</v>
      </c>
      <c r="R248">
        <v>47095453</v>
      </c>
      <c r="S248">
        <v>48000000</v>
      </c>
      <c r="T248">
        <f>Table1[[#This Row],[Gross Revenue]]-Table1[[#This Row],[Budget]]</f>
        <v>-904547</v>
      </c>
    </row>
    <row r="249" spans="1:20" x14ac:dyDescent="0.3">
      <c r="A249" t="s">
        <v>1076</v>
      </c>
      <c r="B249">
        <v>1</v>
      </c>
      <c r="C249" s="10">
        <v>37026</v>
      </c>
      <c r="D249" t="s">
        <v>28</v>
      </c>
      <c r="E249" t="s">
        <v>32</v>
      </c>
      <c r="F249" t="s">
        <v>19</v>
      </c>
      <c r="G249" t="s">
        <v>48</v>
      </c>
      <c r="H249" t="s">
        <v>38</v>
      </c>
      <c r="I249" t="s">
        <v>495</v>
      </c>
      <c r="J249" t="s">
        <v>1077</v>
      </c>
      <c r="K249">
        <v>5000</v>
      </c>
      <c r="L249">
        <v>7945</v>
      </c>
      <c r="M249">
        <v>20</v>
      </c>
      <c r="N249">
        <v>0</v>
      </c>
      <c r="O249">
        <v>6.6</v>
      </c>
      <c r="P249">
        <v>116</v>
      </c>
      <c r="Q249">
        <v>98</v>
      </c>
      <c r="R249">
        <v>36833473</v>
      </c>
      <c r="S249">
        <v>25000000</v>
      </c>
      <c r="T249">
        <f>Table1[[#This Row],[Gross Revenue]]-Table1[[#This Row],[Budget]]</f>
        <v>11833473</v>
      </c>
    </row>
    <row r="250" spans="1:20" x14ac:dyDescent="0.3">
      <c r="A250" t="s">
        <v>1078</v>
      </c>
      <c r="B250">
        <v>1</v>
      </c>
      <c r="C250" s="10">
        <v>37143</v>
      </c>
      <c r="D250" t="s">
        <v>28</v>
      </c>
      <c r="E250" t="s">
        <v>25</v>
      </c>
      <c r="F250" t="s">
        <v>19</v>
      </c>
      <c r="G250" t="s">
        <v>20</v>
      </c>
      <c r="H250" t="s">
        <v>38</v>
      </c>
      <c r="I250" t="s">
        <v>1079</v>
      </c>
      <c r="J250" t="s">
        <v>1080</v>
      </c>
      <c r="K250">
        <v>378</v>
      </c>
      <c r="L250">
        <v>1173</v>
      </c>
      <c r="M250">
        <v>0</v>
      </c>
      <c r="N250">
        <v>682</v>
      </c>
      <c r="O250">
        <v>6.7</v>
      </c>
      <c r="P250">
        <v>110</v>
      </c>
      <c r="Q250">
        <v>97</v>
      </c>
      <c r="R250">
        <v>7022940</v>
      </c>
      <c r="S250">
        <v>1000000</v>
      </c>
      <c r="T250">
        <f>Table1[[#This Row],[Gross Revenue]]-Table1[[#This Row],[Budget]]</f>
        <v>6022940</v>
      </c>
    </row>
    <row r="251" spans="1:20" x14ac:dyDescent="0.3">
      <c r="A251" t="s">
        <v>1081</v>
      </c>
      <c r="B251">
        <v>1</v>
      </c>
      <c r="C251" s="10">
        <v>36912</v>
      </c>
      <c r="D251" t="s">
        <v>28</v>
      </c>
      <c r="E251" t="s">
        <v>22</v>
      </c>
      <c r="F251" t="s">
        <v>19</v>
      </c>
      <c r="G251" t="s">
        <v>20</v>
      </c>
      <c r="H251" t="s">
        <v>43</v>
      </c>
      <c r="I251" t="s">
        <v>233</v>
      </c>
      <c r="J251" t="s">
        <v>318</v>
      </c>
      <c r="K251">
        <v>18000</v>
      </c>
      <c r="L251">
        <v>33615</v>
      </c>
      <c r="M251">
        <v>34</v>
      </c>
      <c r="N251">
        <v>0</v>
      </c>
      <c r="O251">
        <v>7.4</v>
      </c>
      <c r="P251">
        <v>140</v>
      </c>
      <c r="Q251">
        <v>120</v>
      </c>
      <c r="R251">
        <v>50173190</v>
      </c>
      <c r="S251">
        <v>48000000</v>
      </c>
      <c r="T251">
        <f>Table1[[#This Row],[Gross Revenue]]-Table1[[#This Row],[Budget]]</f>
        <v>2173190</v>
      </c>
    </row>
    <row r="252" spans="1:20" x14ac:dyDescent="0.3">
      <c r="A252" t="s">
        <v>1082</v>
      </c>
      <c r="B252">
        <v>1</v>
      </c>
      <c r="C252" s="10">
        <v>36939</v>
      </c>
      <c r="D252" t="s">
        <v>28</v>
      </c>
      <c r="E252" t="s">
        <v>18</v>
      </c>
      <c r="F252" t="s">
        <v>19</v>
      </c>
      <c r="G252" t="s">
        <v>20</v>
      </c>
      <c r="H252" t="s">
        <v>53</v>
      </c>
      <c r="I252" t="s">
        <v>1083</v>
      </c>
      <c r="J252" t="s">
        <v>1084</v>
      </c>
      <c r="K252">
        <v>80</v>
      </c>
      <c r="L252">
        <v>209</v>
      </c>
      <c r="M252">
        <v>52</v>
      </c>
      <c r="N252">
        <v>420</v>
      </c>
      <c r="O252">
        <v>7.2</v>
      </c>
      <c r="P252">
        <v>64</v>
      </c>
      <c r="Q252">
        <v>97</v>
      </c>
      <c r="R252">
        <v>1141829</v>
      </c>
      <c r="S252">
        <v>700000</v>
      </c>
      <c r="T252">
        <f>Table1[[#This Row],[Gross Revenue]]-Table1[[#This Row],[Budget]]</f>
        <v>441829</v>
      </c>
    </row>
    <row r="253" spans="1:20" x14ac:dyDescent="0.3">
      <c r="A253" t="s">
        <v>1085</v>
      </c>
      <c r="B253">
        <v>1</v>
      </c>
      <c r="C253" s="10">
        <v>36910</v>
      </c>
      <c r="D253" t="s">
        <v>28</v>
      </c>
      <c r="E253" t="s">
        <v>32</v>
      </c>
      <c r="F253" t="s">
        <v>19</v>
      </c>
      <c r="G253" t="s">
        <v>20</v>
      </c>
      <c r="H253" t="s">
        <v>43</v>
      </c>
      <c r="I253" t="s">
        <v>317</v>
      </c>
      <c r="J253" t="s">
        <v>426</v>
      </c>
      <c r="K253">
        <v>11000</v>
      </c>
      <c r="L253">
        <v>12150</v>
      </c>
      <c r="M253">
        <v>165</v>
      </c>
      <c r="N253">
        <v>0</v>
      </c>
      <c r="O253">
        <v>5.7</v>
      </c>
      <c r="P253">
        <v>199</v>
      </c>
      <c r="Q253">
        <v>100</v>
      </c>
      <c r="R253">
        <v>131144183</v>
      </c>
      <c r="S253">
        <v>115000000</v>
      </c>
      <c r="T253">
        <f>Table1[[#This Row],[Gross Revenue]]-Table1[[#This Row],[Budget]]</f>
        <v>16144183</v>
      </c>
    </row>
    <row r="254" spans="1:20" x14ac:dyDescent="0.3">
      <c r="A254" t="s">
        <v>1086</v>
      </c>
      <c r="B254">
        <v>1</v>
      </c>
      <c r="C254" s="10">
        <v>37180</v>
      </c>
      <c r="D254" t="s">
        <v>28</v>
      </c>
      <c r="E254" t="s">
        <v>22</v>
      </c>
      <c r="F254" t="s">
        <v>19</v>
      </c>
      <c r="G254" t="s">
        <v>35</v>
      </c>
      <c r="H254" t="s">
        <v>38</v>
      </c>
      <c r="I254" t="s">
        <v>260</v>
      </c>
      <c r="J254" t="s">
        <v>1087</v>
      </c>
      <c r="K254">
        <v>5000</v>
      </c>
      <c r="L254">
        <v>7166</v>
      </c>
      <c r="M254">
        <v>40</v>
      </c>
      <c r="N254">
        <v>305</v>
      </c>
      <c r="O254">
        <v>7</v>
      </c>
      <c r="P254">
        <v>61</v>
      </c>
      <c r="Q254">
        <v>109</v>
      </c>
      <c r="R254">
        <v>2326407</v>
      </c>
      <c r="S254">
        <v>12000000</v>
      </c>
      <c r="T254">
        <f>Table1[[#This Row],[Gross Revenue]]-Table1[[#This Row],[Budget]]</f>
        <v>-9673593</v>
      </c>
    </row>
    <row r="255" spans="1:20" x14ac:dyDescent="0.3">
      <c r="A255" t="s">
        <v>1088</v>
      </c>
      <c r="B255">
        <v>1</v>
      </c>
      <c r="C255" s="10">
        <v>36998</v>
      </c>
      <c r="D255" t="s">
        <v>28</v>
      </c>
      <c r="E255" t="s">
        <v>25</v>
      </c>
      <c r="F255" t="s">
        <v>19</v>
      </c>
      <c r="G255" t="s">
        <v>20</v>
      </c>
      <c r="H255" t="s">
        <v>43</v>
      </c>
      <c r="I255" t="s">
        <v>1089</v>
      </c>
      <c r="J255" t="s">
        <v>1090</v>
      </c>
      <c r="K255">
        <v>2000</v>
      </c>
      <c r="L255">
        <v>4380</v>
      </c>
      <c r="M255">
        <v>126</v>
      </c>
      <c r="N255">
        <v>0</v>
      </c>
      <c r="O255">
        <v>6.2</v>
      </c>
      <c r="P255">
        <v>163</v>
      </c>
      <c r="Q255">
        <v>96</v>
      </c>
      <c r="R255">
        <v>95001351</v>
      </c>
      <c r="S255">
        <v>18000000</v>
      </c>
      <c r="T255">
        <f>Table1[[#This Row],[Gross Revenue]]-Table1[[#This Row],[Budget]]</f>
        <v>77001351</v>
      </c>
    </row>
    <row r="256" spans="1:20" x14ac:dyDescent="0.3">
      <c r="A256" t="s">
        <v>1091</v>
      </c>
      <c r="B256">
        <v>1</v>
      </c>
      <c r="C256" s="10">
        <v>37079</v>
      </c>
      <c r="D256" t="s">
        <v>28</v>
      </c>
      <c r="E256" t="s">
        <v>22</v>
      </c>
      <c r="F256" t="s">
        <v>19</v>
      </c>
      <c r="G256" t="s">
        <v>20</v>
      </c>
      <c r="H256" t="s">
        <v>38</v>
      </c>
      <c r="I256" t="s">
        <v>1092</v>
      </c>
      <c r="J256" t="s">
        <v>334</v>
      </c>
      <c r="K256">
        <v>16000</v>
      </c>
      <c r="L256">
        <v>21622</v>
      </c>
      <c r="M256">
        <v>34</v>
      </c>
      <c r="N256">
        <v>0</v>
      </c>
      <c r="O256">
        <v>7.5</v>
      </c>
      <c r="P256">
        <v>99</v>
      </c>
      <c r="Q256">
        <v>125</v>
      </c>
      <c r="R256">
        <v>15561627</v>
      </c>
      <c r="S256">
        <v>18000000</v>
      </c>
      <c r="T256">
        <f>Table1[[#This Row],[Gross Revenue]]-Table1[[#This Row],[Budget]]</f>
        <v>-2438373</v>
      </c>
    </row>
    <row r="257" spans="1:20" x14ac:dyDescent="0.3">
      <c r="A257" t="s">
        <v>1093</v>
      </c>
      <c r="B257">
        <v>1</v>
      </c>
      <c r="C257" s="10">
        <v>36910</v>
      </c>
      <c r="D257" t="s">
        <v>28</v>
      </c>
      <c r="E257" t="s">
        <v>25</v>
      </c>
      <c r="F257" t="s">
        <v>19</v>
      </c>
      <c r="G257" t="s">
        <v>20</v>
      </c>
      <c r="H257" t="s">
        <v>38</v>
      </c>
      <c r="I257" t="s">
        <v>1094</v>
      </c>
      <c r="J257" t="s">
        <v>405</v>
      </c>
      <c r="K257">
        <v>400</v>
      </c>
      <c r="L257">
        <v>1330</v>
      </c>
      <c r="M257">
        <v>132</v>
      </c>
      <c r="N257">
        <v>169</v>
      </c>
      <c r="O257">
        <v>6.9</v>
      </c>
      <c r="P257">
        <v>71</v>
      </c>
      <c r="Q257">
        <v>91</v>
      </c>
      <c r="R257">
        <v>4186931</v>
      </c>
      <c r="S257">
        <v>250000</v>
      </c>
      <c r="T257">
        <f>Table1[[#This Row],[Gross Revenue]]-Table1[[#This Row],[Budget]]</f>
        <v>3936931</v>
      </c>
    </row>
    <row r="258" spans="1:20" x14ac:dyDescent="0.3">
      <c r="A258" t="s">
        <v>1095</v>
      </c>
      <c r="B258">
        <v>1</v>
      </c>
      <c r="C258" s="10">
        <v>37092</v>
      </c>
      <c r="D258" t="s">
        <v>28</v>
      </c>
      <c r="E258" t="s">
        <v>25</v>
      </c>
      <c r="F258" t="s">
        <v>19</v>
      </c>
      <c r="G258" t="s">
        <v>35</v>
      </c>
      <c r="H258" t="s">
        <v>43</v>
      </c>
      <c r="I258" t="s">
        <v>535</v>
      </c>
      <c r="J258" t="s">
        <v>453</v>
      </c>
      <c r="K258">
        <v>773</v>
      </c>
      <c r="L258">
        <v>2440</v>
      </c>
      <c r="M258">
        <v>11</v>
      </c>
      <c r="N258">
        <v>30</v>
      </c>
      <c r="O258">
        <v>6.2</v>
      </c>
      <c r="P258">
        <v>47</v>
      </c>
      <c r="Q258">
        <v>107</v>
      </c>
      <c r="R258">
        <v>54606</v>
      </c>
      <c r="S258">
        <v>6000000</v>
      </c>
      <c r="T258">
        <f>Table1[[#This Row],[Gross Revenue]]-Table1[[#This Row],[Budget]]</f>
        <v>-5945394</v>
      </c>
    </row>
    <row r="259" spans="1:20" x14ac:dyDescent="0.3">
      <c r="A259" t="s">
        <v>1096</v>
      </c>
      <c r="B259">
        <v>1</v>
      </c>
      <c r="C259" s="10">
        <v>37010</v>
      </c>
      <c r="D259" t="s">
        <v>28</v>
      </c>
      <c r="E259" t="s">
        <v>25</v>
      </c>
      <c r="F259" t="s">
        <v>19</v>
      </c>
      <c r="G259" t="s">
        <v>20</v>
      </c>
      <c r="H259" t="s">
        <v>38</v>
      </c>
      <c r="I259" t="s">
        <v>284</v>
      </c>
      <c r="J259" t="s">
        <v>284</v>
      </c>
      <c r="K259">
        <v>4000</v>
      </c>
      <c r="L259">
        <v>5245</v>
      </c>
      <c r="M259">
        <v>4000</v>
      </c>
      <c r="N259">
        <v>393</v>
      </c>
      <c r="O259">
        <v>6.4</v>
      </c>
      <c r="P259">
        <v>81</v>
      </c>
      <c r="Q259">
        <v>95</v>
      </c>
      <c r="R259">
        <v>5308707</v>
      </c>
      <c r="S259">
        <v>5000000</v>
      </c>
      <c r="T259">
        <f>Table1[[#This Row],[Gross Revenue]]-Table1[[#This Row],[Budget]]</f>
        <v>308707</v>
      </c>
    </row>
    <row r="260" spans="1:20" x14ac:dyDescent="0.3">
      <c r="A260" t="s">
        <v>1097</v>
      </c>
      <c r="B260">
        <v>1</v>
      </c>
      <c r="C260" s="10">
        <v>37142</v>
      </c>
      <c r="D260" t="s">
        <v>28</v>
      </c>
      <c r="E260" t="s">
        <v>25</v>
      </c>
      <c r="F260" t="s">
        <v>19</v>
      </c>
      <c r="G260" t="s">
        <v>20</v>
      </c>
      <c r="H260" t="s">
        <v>36</v>
      </c>
      <c r="I260" t="s">
        <v>1098</v>
      </c>
      <c r="J260" t="s">
        <v>580</v>
      </c>
      <c r="K260">
        <v>833</v>
      </c>
      <c r="L260">
        <v>4551</v>
      </c>
      <c r="M260">
        <v>25</v>
      </c>
      <c r="N260">
        <v>371</v>
      </c>
      <c r="O260">
        <v>5.3</v>
      </c>
      <c r="P260">
        <v>37</v>
      </c>
      <c r="Q260">
        <v>91</v>
      </c>
      <c r="R260">
        <v>17292381</v>
      </c>
      <c r="S260">
        <v>12000000</v>
      </c>
      <c r="T260">
        <f>Table1[[#This Row],[Gross Revenue]]-Table1[[#This Row],[Budget]]</f>
        <v>5292381</v>
      </c>
    </row>
    <row r="261" spans="1:20" x14ac:dyDescent="0.3">
      <c r="A261" t="s">
        <v>1099</v>
      </c>
      <c r="B261">
        <v>1</v>
      </c>
      <c r="C261" s="10">
        <v>36986</v>
      </c>
      <c r="D261" t="s">
        <v>28</v>
      </c>
      <c r="E261" t="s">
        <v>25</v>
      </c>
      <c r="F261" t="s">
        <v>19</v>
      </c>
      <c r="G261" t="s">
        <v>35</v>
      </c>
      <c r="H261" t="s">
        <v>38</v>
      </c>
      <c r="I261" t="s">
        <v>497</v>
      </c>
      <c r="J261" t="s">
        <v>1100</v>
      </c>
      <c r="K261">
        <v>26000</v>
      </c>
      <c r="L261">
        <v>29325</v>
      </c>
      <c r="M261">
        <v>0</v>
      </c>
      <c r="N261">
        <v>0</v>
      </c>
      <c r="O261">
        <v>6.5</v>
      </c>
      <c r="P261">
        <v>54</v>
      </c>
      <c r="Q261">
        <v>99</v>
      </c>
      <c r="R261">
        <v>92191</v>
      </c>
      <c r="S261">
        <v>2500000</v>
      </c>
      <c r="T261">
        <f>Table1[[#This Row],[Gross Revenue]]-Table1[[#This Row],[Budget]]</f>
        <v>-2407809</v>
      </c>
    </row>
    <row r="262" spans="1:20" x14ac:dyDescent="0.3">
      <c r="A262" t="s">
        <v>1101</v>
      </c>
      <c r="B262">
        <v>1</v>
      </c>
      <c r="C262" s="10">
        <v>37105</v>
      </c>
      <c r="D262" t="s">
        <v>28</v>
      </c>
      <c r="E262" t="s">
        <v>32</v>
      </c>
      <c r="F262" t="s">
        <v>19</v>
      </c>
      <c r="G262" t="s">
        <v>20</v>
      </c>
      <c r="H262" t="s">
        <v>43</v>
      </c>
      <c r="I262" t="s">
        <v>128</v>
      </c>
      <c r="J262" t="s">
        <v>1102</v>
      </c>
      <c r="K262">
        <v>2000</v>
      </c>
      <c r="L262">
        <v>4221</v>
      </c>
      <c r="M262">
        <v>53</v>
      </c>
      <c r="N262">
        <v>158</v>
      </c>
      <c r="O262">
        <v>4.0999999999999996</v>
      </c>
      <c r="P262">
        <v>18</v>
      </c>
      <c r="Q262">
        <v>104</v>
      </c>
      <c r="R262">
        <v>5974653</v>
      </c>
      <c r="S262">
        <v>22000000</v>
      </c>
      <c r="T262">
        <f>Table1[[#This Row],[Gross Revenue]]-Table1[[#This Row],[Budget]]</f>
        <v>-16025347</v>
      </c>
    </row>
    <row r="263" spans="1:20" x14ac:dyDescent="0.3">
      <c r="A263" t="s">
        <v>1103</v>
      </c>
      <c r="B263">
        <v>1</v>
      </c>
      <c r="C263" s="10">
        <v>37044</v>
      </c>
      <c r="D263" t="s">
        <v>28</v>
      </c>
      <c r="E263" t="s">
        <v>29</v>
      </c>
      <c r="F263" t="s">
        <v>19</v>
      </c>
      <c r="G263" t="s">
        <v>20</v>
      </c>
      <c r="H263" t="s">
        <v>43</v>
      </c>
      <c r="I263" t="s">
        <v>377</v>
      </c>
      <c r="J263" t="s">
        <v>1104</v>
      </c>
      <c r="K263">
        <v>3000</v>
      </c>
      <c r="L263">
        <v>5580</v>
      </c>
      <c r="M263">
        <v>253</v>
      </c>
      <c r="N263">
        <v>683</v>
      </c>
      <c r="O263">
        <v>4.7</v>
      </c>
      <c r="P263">
        <v>74</v>
      </c>
      <c r="Q263">
        <v>93</v>
      </c>
      <c r="R263">
        <v>5409517</v>
      </c>
      <c r="S263">
        <v>75000000</v>
      </c>
      <c r="T263">
        <f>Table1[[#This Row],[Gross Revenue]]-Table1[[#This Row],[Budget]]</f>
        <v>-69590483</v>
      </c>
    </row>
    <row r="264" spans="1:20" x14ac:dyDescent="0.3">
      <c r="A264" t="s">
        <v>1105</v>
      </c>
      <c r="B264">
        <v>1</v>
      </c>
      <c r="C264" s="10">
        <v>37178</v>
      </c>
      <c r="D264" t="s">
        <v>28</v>
      </c>
      <c r="E264" t="s">
        <v>25</v>
      </c>
      <c r="F264" t="s">
        <v>703</v>
      </c>
      <c r="G264" t="s">
        <v>704</v>
      </c>
      <c r="H264" t="s">
        <v>38</v>
      </c>
      <c r="I264" t="s">
        <v>1106</v>
      </c>
      <c r="J264" t="s">
        <v>335</v>
      </c>
      <c r="K264">
        <v>307</v>
      </c>
      <c r="L264">
        <v>809</v>
      </c>
      <c r="M264">
        <v>300</v>
      </c>
      <c r="N264">
        <v>0</v>
      </c>
      <c r="O264">
        <v>7.4</v>
      </c>
      <c r="P264">
        <v>137</v>
      </c>
      <c r="Q264">
        <v>114</v>
      </c>
      <c r="R264">
        <v>13876974</v>
      </c>
      <c r="S264">
        <v>7000000</v>
      </c>
      <c r="T264">
        <f>Table1[[#This Row],[Gross Revenue]]-Table1[[#This Row],[Budget]]</f>
        <v>6876974</v>
      </c>
    </row>
    <row r="265" spans="1:20" x14ac:dyDescent="0.3">
      <c r="A265" t="s">
        <v>1107</v>
      </c>
      <c r="B265">
        <v>1</v>
      </c>
      <c r="C265" s="10">
        <v>36903</v>
      </c>
      <c r="D265" t="s">
        <v>28</v>
      </c>
      <c r="E265" t="s">
        <v>22</v>
      </c>
      <c r="F265" t="s">
        <v>19</v>
      </c>
      <c r="G265" t="s">
        <v>20</v>
      </c>
      <c r="H265" t="s">
        <v>38</v>
      </c>
      <c r="I265" t="s">
        <v>872</v>
      </c>
      <c r="J265" t="s">
        <v>1108</v>
      </c>
      <c r="K265">
        <v>13000</v>
      </c>
      <c r="L265">
        <v>13707</v>
      </c>
      <c r="M265">
        <v>395</v>
      </c>
      <c r="N265">
        <v>0</v>
      </c>
      <c r="O265">
        <v>7.1</v>
      </c>
      <c r="P265">
        <v>153</v>
      </c>
      <c r="Q265">
        <v>112</v>
      </c>
      <c r="R265">
        <v>31252964</v>
      </c>
      <c r="S265">
        <v>4000000</v>
      </c>
      <c r="T265">
        <f>Table1[[#This Row],[Gross Revenue]]-Table1[[#This Row],[Budget]]</f>
        <v>27252964</v>
      </c>
    </row>
    <row r="266" spans="1:20" x14ac:dyDescent="0.3">
      <c r="A266" t="s">
        <v>1109</v>
      </c>
      <c r="B266">
        <v>1</v>
      </c>
      <c r="C266" s="10">
        <v>37129</v>
      </c>
      <c r="D266" t="s">
        <v>28</v>
      </c>
      <c r="E266" t="s">
        <v>30</v>
      </c>
      <c r="F266" t="s">
        <v>19</v>
      </c>
      <c r="G266" t="s">
        <v>20</v>
      </c>
      <c r="H266" t="s">
        <v>27</v>
      </c>
      <c r="I266" t="s">
        <v>339</v>
      </c>
      <c r="J266" t="s">
        <v>1110</v>
      </c>
      <c r="K266">
        <v>12000</v>
      </c>
      <c r="L266">
        <v>15013</v>
      </c>
      <c r="M266">
        <v>0</v>
      </c>
      <c r="N266">
        <v>0</v>
      </c>
      <c r="O266">
        <v>8.1</v>
      </c>
      <c r="P266">
        <v>250</v>
      </c>
      <c r="Q266">
        <v>92</v>
      </c>
      <c r="R266">
        <v>289907418</v>
      </c>
      <c r="S266">
        <v>115000000</v>
      </c>
      <c r="T266">
        <f>Table1[[#This Row],[Gross Revenue]]-Table1[[#This Row],[Budget]]</f>
        <v>174907418</v>
      </c>
    </row>
    <row r="267" spans="1:20" x14ac:dyDescent="0.3">
      <c r="A267" t="s">
        <v>1111</v>
      </c>
      <c r="B267">
        <v>1</v>
      </c>
      <c r="C267" s="10">
        <v>37138</v>
      </c>
      <c r="D267" t="s">
        <v>17</v>
      </c>
      <c r="E267" t="s">
        <v>22</v>
      </c>
      <c r="F267" t="s">
        <v>19</v>
      </c>
      <c r="G267" t="s">
        <v>20</v>
      </c>
      <c r="H267" t="s">
        <v>43</v>
      </c>
      <c r="I267" t="s">
        <v>163</v>
      </c>
      <c r="J267" t="s">
        <v>380</v>
      </c>
      <c r="K267">
        <v>1000</v>
      </c>
      <c r="L267">
        <v>2601</v>
      </c>
      <c r="M267">
        <v>1000</v>
      </c>
      <c r="N267">
        <v>10000</v>
      </c>
      <c r="O267">
        <v>7.6</v>
      </c>
      <c r="P267">
        <v>209</v>
      </c>
      <c r="Q267">
        <v>127</v>
      </c>
      <c r="R267">
        <v>57386369</v>
      </c>
      <c r="S267">
        <v>52500000</v>
      </c>
      <c r="T267">
        <f>Table1[[#This Row],[Gross Revenue]]-Table1[[#This Row],[Budget]]</f>
        <v>4886369</v>
      </c>
    </row>
    <row r="268" spans="1:20" x14ac:dyDescent="0.3">
      <c r="A268" t="s">
        <v>1112</v>
      </c>
      <c r="B268">
        <v>1</v>
      </c>
      <c r="C268" s="10">
        <v>37192</v>
      </c>
      <c r="D268" t="s">
        <v>28</v>
      </c>
      <c r="E268" t="s">
        <v>22</v>
      </c>
      <c r="F268" t="s">
        <v>19</v>
      </c>
      <c r="G268" t="s">
        <v>48</v>
      </c>
      <c r="H268" t="s">
        <v>38</v>
      </c>
      <c r="I268" t="s">
        <v>330</v>
      </c>
      <c r="J268" t="s">
        <v>120</v>
      </c>
      <c r="K268">
        <v>6000</v>
      </c>
      <c r="L268">
        <v>8484</v>
      </c>
      <c r="M268">
        <v>0</v>
      </c>
      <c r="N268">
        <v>16000</v>
      </c>
      <c r="O268">
        <v>8</v>
      </c>
      <c r="P268">
        <v>252</v>
      </c>
      <c r="Q268">
        <v>147</v>
      </c>
      <c r="R268">
        <v>7219578</v>
      </c>
      <c r="S268">
        <v>15000000</v>
      </c>
      <c r="T268">
        <f>Table1[[#This Row],[Gross Revenue]]-Table1[[#This Row],[Budget]]</f>
        <v>-7780422</v>
      </c>
    </row>
    <row r="269" spans="1:20" x14ac:dyDescent="0.3">
      <c r="A269" t="s">
        <v>1113</v>
      </c>
      <c r="B269">
        <v>1</v>
      </c>
      <c r="C269" s="10">
        <v>37035</v>
      </c>
      <c r="D269" t="s">
        <v>28</v>
      </c>
      <c r="E269" t="s">
        <v>25</v>
      </c>
      <c r="F269" t="s">
        <v>19</v>
      </c>
      <c r="G269" t="s">
        <v>20</v>
      </c>
      <c r="H269" t="s">
        <v>38</v>
      </c>
      <c r="I269" t="s">
        <v>1114</v>
      </c>
      <c r="J269" t="s">
        <v>1115</v>
      </c>
      <c r="K269">
        <v>22000</v>
      </c>
      <c r="L269">
        <v>24382</v>
      </c>
      <c r="M269">
        <v>71</v>
      </c>
      <c r="N269">
        <v>139</v>
      </c>
      <c r="O269">
        <v>6</v>
      </c>
      <c r="P269">
        <v>25</v>
      </c>
      <c r="Q269">
        <v>98</v>
      </c>
      <c r="R269">
        <v>295468</v>
      </c>
      <c r="S269">
        <v>500000</v>
      </c>
      <c r="T269">
        <f>Table1[[#This Row],[Gross Revenue]]-Table1[[#This Row],[Budget]]</f>
        <v>-204532</v>
      </c>
    </row>
    <row r="270" spans="1:20" x14ac:dyDescent="0.3">
      <c r="A270" t="s">
        <v>1116</v>
      </c>
      <c r="B270">
        <v>1</v>
      </c>
      <c r="C270" s="10">
        <v>36984</v>
      </c>
      <c r="D270" t="s">
        <v>28</v>
      </c>
      <c r="E270" t="s">
        <v>25</v>
      </c>
      <c r="F270" t="s">
        <v>19</v>
      </c>
      <c r="G270" t="s">
        <v>20</v>
      </c>
      <c r="H270" t="s">
        <v>38</v>
      </c>
      <c r="I270" t="s">
        <v>1117</v>
      </c>
      <c r="J270" t="s">
        <v>1118</v>
      </c>
      <c r="K270">
        <v>11000</v>
      </c>
      <c r="L270">
        <v>15369</v>
      </c>
      <c r="M270">
        <v>11</v>
      </c>
      <c r="N270">
        <v>0</v>
      </c>
      <c r="O270">
        <v>5.7</v>
      </c>
      <c r="P270">
        <v>97</v>
      </c>
      <c r="Q270">
        <v>99</v>
      </c>
      <c r="R270">
        <v>37882551</v>
      </c>
      <c r="S270">
        <v>16000000</v>
      </c>
      <c r="T270">
        <f>Table1[[#This Row],[Gross Revenue]]-Table1[[#This Row],[Budget]]</f>
        <v>21882551</v>
      </c>
    </row>
    <row r="271" spans="1:20" x14ac:dyDescent="0.3">
      <c r="A271" t="s">
        <v>1119</v>
      </c>
      <c r="B271">
        <v>1</v>
      </c>
      <c r="C271" s="10">
        <v>36974</v>
      </c>
      <c r="D271" t="s">
        <v>28</v>
      </c>
      <c r="E271" t="s">
        <v>25</v>
      </c>
      <c r="F271" t="s">
        <v>19</v>
      </c>
      <c r="G271" t="s">
        <v>20</v>
      </c>
      <c r="H271" t="s">
        <v>38</v>
      </c>
      <c r="I271" t="s">
        <v>1120</v>
      </c>
      <c r="J271" t="s">
        <v>1121</v>
      </c>
      <c r="K271">
        <v>244</v>
      </c>
      <c r="L271">
        <v>489</v>
      </c>
      <c r="M271">
        <v>8</v>
      </c>
      <c r="N271">
        <v>289</v>
      </c>
      <c r="O271">
        <v>5.8</v>
      </c>
      <c r="P271">
        <v>84</v>
      </c>
      <c r="Q271">
        <v>95</v>
      </c>
      <c r="R271">
        <v>2025238</v>
      </c>
      <c r="S271">
        <v>6000000</v>
      </c>
      <c r="T271">
        <f>Table1[[#This Row],[Gross Revenue]]-Table1[[#This Row],[Budget]]</f>
        <v>-3974762</v>
      </c>
    </row>
    <row r="272" spans="1:20" x14ac:dyDescent="0.3">
      <c r="A272" t="s">
        <v>1122</v>
      </c>
      <c r="B272">
        <v>1</v>
      </c>
      <c r="C272" s="10">
        <v>37192</v>
      </c>
      <c r="D272" t="s">
        <v>28</v>
      </c>
      <c r="E272" t="s">
        <v>31</v>
      </c>
      <c r="F272" t="s">
        <v>19</v>
      </c>
      <c r="G272" t="s">
        <v>24</v>
      </c>
      <c r="H272" t="s">
        <v>38</v>
      </c>
      <c r="I272" t="s">
        <v>1123</v>
      </c>
      <c r="J272" t="s">
        <v>1124</v>
      </c>
      <c r="K272">
        <v>56</v>
      </c>
      <c r="L272">
        <v>105</v>
      </c>
      <c r="M272">
        <v>11</v>
      </c>
      <c r="N272">
        <v>802</v>
      </c>
      <c r="O272">
        <v>7.7</v>
      </c>
      <c r="P272">
        <v>73</v>
      </c>
      <c r="Q272">
        <v>141</v>
      </c>
      <c r="R272">
        <v>6173485</v>
      </c>
      <c r="S272">
        <v>7000000</v>
      </c>
      <c r="T272">
        <f>Table1[[#This Row],[Gross Revenue]]-Table1[[#This Row],[Budget]]</f>
        <v>-826515</v>
      </c>
    </row>
    <row r="273" spans="1:20" x14ac:dyDescent="0.3">
      <c r="A273" t="s">
        <v>1125</v>
      </c>
      <c r="B273">
        <v>1</v>
      </c>
      <c r="C273" s="10">
        <v>36898</v>
      </c>
      <c r="D273" t="s">
        <v>28</v>
      </c>
      <c r="E273" t="s">
        <v>22</v>
      </c>
      <c r="F273" t="s">
        <v>19</v>
      </c>
      <c r="G273" t="s">
        <v>20</v>
      </c>
      <c r="H273" t="s">
        <v>38</v>
      </c>
      <c r="I273" t="s">
        <v>1126</v>
      </c>
      <c r="J273" t="s">
        <v>1127</v>
      </c>
      <c r="K273">
        <v>1000</v>
      </c>
      <c r="L273">
        <v>3300</v>
      </c>
      <c r="M273">
        <v>596</v>
      </c>
      <c r="N273">
        <v>0</v>
      </c>
      <c r="O273">
        <v>6.2</v>
      </c>
      <c r="P273">
        <v>92</v>
      </c>
      <c r="Q273">
        <v>95</v>
      </c>
      <c r="R273">
        <v>16017403</v>
      </c>
      <c r="S273">
        <v>5000000</v>
      </c>
      <c r="T273">
        <f>Table1[[#This Row],[Gross Revenue]]-Table1[[#This Row],[Budget]]</f>
        <v>11017403</v>
      </c>
    </row>
    <row r="274" spans="1:20" x14ac:dyDescent="0.3">
      <c r="A274" t="s">
        <v>1128</v>
      </c>
      <c r="B274">
        <v>1</v>
      </c>
      <c r="C274" s="10">
        <v>37222</v>
      </c>
      <c r="D274" t="s">
        <v>28</v>
      </c>
      <c r="E274" t="s">
        <v>18</v>
      </c>
      <c r="F274" t="s">
        <v>19</v>
      </c>
      <c r="G274" t="s">
        <v>20</v>
      </c>
      <c r="H274" t="s">
        <v>43</v>
      </c>
      <c r="I274" t="s">
        <v>267</v>
      </c>
      <c r="J274" t="s">
        <v>191</v>
      </c>
      <c r="K274">
        <v>11000</v>
      </c>
      <c r="L274">
        <v>13028</v>
      </c>
      <c r="M274">
        <v>0</v>
      </c>
      <c r="N274">
        <v>0</v>
      </c>
      <c r="O274">
        <v>7.8</v>
      </c>
      <c r="P274">
        <v>186</v>
      </c>
      <c r="Q274">
        <v>116</v>
      </c>
      <c r="R274">
        <v>183405771</v>
      </c>
      <c r="S274">
        <v>85000000</v>
      </c>
      <c r="T274">
        <f>Table1[[#This Row],[Gross Revenue]]-Table1[[#This Row],[Budget]]</f>
        <v>98405771</v>
      </c>
    </row>
    <row r="275" spans="1:20" x14ac:dyDescent="0.3">
      <c r="A275" t="s">
        <v>1129</v>
      </c>
      <c r="B275">
        <v>1</v>
      </c>
      <c r="C275" s="10">
        <v>37110</v>
      </c>
      <c r="D275" t="s">
        <v>28</v>
      </c>
      <c r="E275" t="s">
        <v>25</v>
      </c>
      <c r="F275" t="s">
        <v>19</v>
      </c>
      <c r="G275" t="s">
        <v>20</v>
      </c>
      <c r="H275" t="s">
        <v>36</v>
      </c>
      <c r="I275" t="s">
        <v>1130</v>
      </c>
      <c r="J275" t="s">
        <v>1131</v>
      </c>
      <c r="K275">
        <v>719</v>
      </c>
      <c r="L275">
        <v>2446</v>
      </c>
      <c r="M275">
        <v>49</v>
      </c>
      <c r="N275">
        <v>0</v>
      </c>
      <c r="O275">
        <v>4.0999999999999996</v>
      </c>
      <c r="P275">
        <v>46</v>
      </c>
      <c r="Q275">
        <v>85</v>
      </c>
      <c r="R275">
        <v>4356743</v>
      </c>
      <c r="S275">
        <v>16000000</v>
      </c>
      <c r="T275">
        <f>Table1[[#This Row],[Gross Revenue]]-Table1[[#This Row],[Budget]]</f>
        <v>-11643257</v>
      </c>
    </row>
    <row r="276" spans="1:20" x14ac:dyDescent="0.3">
      <c r="A276" t="s">
        <v>1132</v>
      </c>
      <c r="B276">
        <v>1</v>
      </c>
      <c r="C276" s="10">
        <v>36993</v>
      </c>
      <c r="D276" t="s">
        <v>28</v>
      </c>
      <c r="E276" t="s">
        <v>22</v>
      </c>
      <c r="F276" t="s">
        <v>19</v>
      </c>
      <c r="G276" t="s">
        <v>48</v>
      </c>
      <c r="H276" t="s">
        <v>38</v>
      </c>
      <c r="I276" t="s">
        <v>317</v>
      </c>
      <c r="J276" t="s">
        <v>1133</v>
      </c>
      <c r="K276">
        <v>11000</v>
      </c>
      <c r="L276">
        <v>11662</v>
      </c>
      <c r="M276">
        <v>49</v>
      </c>
      <c r="N276">
        <v>3000</v>
      </c>
      <c r="O276">
        <v>6</v>
      </c>
      <c r="P276">
        <v>93</v>
      </c>
      <c r="Q276">
        <v>118</v>
      </c>
      <c r="R276">
        <v>16252765</v>
      </c>
      <c r="S276">
        <v>42000000</v>
      </c>
      <c r="T276">
        <f>Table1[[#This Row],[Gross Revenue]]-Table1[[#This Row],[Budget]]</f>
        <v>-25747235</v>
      </c>
    </row>
    <row r="277" spans="1:20" x14ac:dyDescent="0.3">
      <c r="A277" t="s">
        <v>1134</v>
      </c>
      <c r="B277">
        <v>1</v>
      </c>
      <c r="C277" s="10">
        <v>37040</v>
      </c>
      <c r="D277" t="s">
        <v>28</v>
      </c>
      <c r="E277" t="s">
        <v>32</v>
      </c>
      <c r="F277" t="s">
        <v>19</v>
      </c>
      <c r="G277" t="s">
        <v>20</v>
      </c>
      <c r="H277" t="s">
        <v>36</v>
      </c>
      <c r="I277" t="s">
        <v>123</v>
      </c>
      <c r="J277" t="s">
        <v>372</v>
      </c>
      <c r="K277">
        <v>2000</v>
      </c>
      <c r="L277">
        <v>3734</v>
      </c>
      <c r="M277">
        <v>101</v>
      </c>
      <c r="N277">
        <v>2000</v>
      </c>
      <c r="O277">
        <v>6.2</v>
      </c>
      <c r="P277">
        <v>81</v>
      </c>
      <c r="Q277">
        <v>95</v>
      </c>
      <c r="R277">
        <v>13596911</v>
      </c>
      <c r="S277">
        <v>70000000</v>
      </c>
      <c r="T277">
        <f>Table1[[#This Row],[Gross Revenue]]-Table1[[#This Row],[Budget]]</f>
        <v>-56403089</v>
      </c>
    </row>
    <row r="278" spans="1:20" x14ac:dyDescent="0.3">
      <c r="A278" t="s">
        <v>1135</v>
      </c>
      <c r="B278">
        <v>1</v>
      </c>
      <c r="C278" s="10">
        <v>36947</v>
      </c>
      <c r="D278" t="s">
        <v>28</v>
      </c>
      <c r="E278" t="s">
        <v>25</v>
      </c>
      <c r="F278" t="s">
        <v>19</v>
      </c>
      <c r="G278" t="s">
        <v>20</v>
      </c>
      <c r="H278" t="s">
        <v>43</v>
      </c>
      <c r="I278" t="s">
        <v>1136</v>
      </c>
      <c r="J278" t="s">
        <v>1137</v>
      </c>
      <c r="K278">
        <v>799</v>
      </c>
      <c r="L278">
        <v>4291</v>
      </c>
      <c r="M278">
        <v>2</v>
      </c>
      <c r="N278">
        <v>0</v>
      </c>
      <c r="O278">
        <v>6.3</v>
      </c>
      <c r="P278">
        <v>37</v>
      </c>
      <c r="Q278">
        <v>89</v>
      </c>
      <c r="R278">
        <v>13903262</v>
      </c>
      <c r="S278">
        <v>11000000</v>
      </c>
      <c r="T278">
        <f>Table1[[#This Row],[Gross Revenue]]-Table1[[#This Row],[Budget]]</f>
        <v>2903262</v>
      </c>
    </row>
    <row r="279" spans="1:20" x14ac:dyDescent="0.3">
      <c r="A279" t="s">
        <v>1138</v>
      </c>
      <c r="B279">
        <v>1</v>
      </c>
      <c r="C279" s="10">
        <v>36940</v>
      </c>
      <c r="D279" t="s">
        <v>17</v>
      </c>
      <c r="E279" t="s">
        <v>32</v>
      </c>
      <c r="F279" t="s">
        <v>19</v>
      </c>
      <c r="G279" t="s">
        <v>20</v>
      </c>
      <c r="H279" t="s">
        <v>43</v>
      </c>
      <c r="I279" t="s">
        <v>692</v>
      </c>
      <c r="J279" t="s">
        <v>306</v>
      </c>
      <c r="K279">
        <v>3000</v>
      </c>
      <c r="L279">
        <v>5401</v>
      </c>
      <c r="M279">
        <v>0</v>
      </c>
      <c r="N279">
        <v>0</v>
      </c>
      <c r="O279">
        <v>6.1</v>
      </c>
      <c r="P279">
        <v>191</v>
      </c>
      <c r="Q279">
        <v>184</v>
      </c>
      <c r="R279">
        <v>198539855</v>
      </c>
      <c r="S279">
        <v>140000000</v>
      </c>
      <c r="T279">
        <f>Table1[[#This Row],[Gross Revenue]]-Table1[[#This Row],[Budget]]</f>
        <v>58539855</v>
      </c>
    </row>
    <row r="280" spans="1:20" x14ac:dyDescent="0.3">
      <c r="A280" t="s">
        <v>1139</v>
      </c>
      <c r="B280">
        <v>1</v>
      </c>
      <c r="C280" s="10">
        <v>37138</v>
      </c>
      <c r="D280" t="s">
        <v>28</v>
      </c>
      <c r="E280" t="s">
        <v>32</v>
      </c>
      <c r="F280" t="s">
        <v>19</v>
      </c>
      <c r="G280" t="s">
        <v>20</v>
      </c>
      <c r="H280" t="s">
        <v>43</v>
      </c>
      <c r="I280" t="s">
        <v>165</v>
      </c>
      <c r="J280" t="s">
        <v>170</v>
      </c>
      <c r="K280">
        <v>1000</v>
      </c>
      <c r="L280">
        <v>2776</v>
      </c>
      <c r="M280">
        <v>13000</v>
      </c>
      <c r="N280">
        <v>0</v>
      </c>
      <c r="O280">
        <v>5.7</v>
      </c>
      <c r="P280">
        <v>230</v>
      </c>
      <c r="Q280">
        <v>119</v>
      </c>
      <c r="R280">
        <v>180011740</v>
      </c>
      <c r="S280">
        <v>100000000</v>
      </c>
      <c r="T280">
        <f>Table1[[#This Row],[Gross Revenue]]-Table1[[#This Row],[Budget]]</f>
        <v>80011740</v>
      </c>
    </row>
    <row r="281" spans="1:20" x14ac:dyDescent="0.3">
      <c r="A281" t="s">
        <v>1140</v>
      </c>
      <c r="B281">
        <v>1</v>
      </c>
      <c r="C281" s="10">
        <v>37249</v>
      </c>
      <c r="D281" t="s">
        <v>28</v>
      </c>
      <c r="E281" t="s">
        <v>32</v>
      </c>
      <c r="F281" t="s">
        <v>19</v>
      </c>
      <c r="G281" t="s">
        <v>20</v>
      </c>
      <c r="H281" t="s">
        <v>43</v>
      </c>
      <c r="I281" t="s">
        <v>1141</v>
      </c>
      <c r="J281" t="s">
        <v>1142</v>
      </c>
      <c r="K281">
        <v>560</v>
      </c>
      <c r="L281">
        <v>2238</v>
      </c>
      <c r="M281">
        <v>0</v>
      </c>
      <c r="N281">
        <v>0</v>
      </c>
      <c r="O281">
        <v>5.2</v>
      </c>
      <c r="P281">
        <v>31</v>
      </c>
      <c r="Q281">
        <v>81</v>
      </c>
      <c r="R281">
        <v>3293258</v>
      </c>
      <c r="S281">
        <v>3000000</v>
      </c>
      <c r="T281">
        <f>Table1[[#This Row],[Gross Revenue]]-Table1[[#This Row],[Budget]]</f>
        <v>293258</v>
      </c>
    </row>
    <row r="282" spans="1:20" x14ac:dyDescent="0.3">
      <c r="A282" t="s">
        <v>1143</v>
      </c>
      <c r="B282">
        <v>1</v>
      </c>
      <c r="C282" s="10">
        <v>36975</v>
      </c>
      <c r="D282" t="s">
        <v>28</v>
      </c>
      <c r="E282" t="s">
        <v>30</v>
      </c>
      <c r="F282" t="s">
        <v>19</v>
      </c>
      <c r="G282" t="s">
        <v>93</v>
      </c>
      <c r="H282" t="s">
        <v>43</v>
      </c>
      <c r="I282" t="s">
        <v>1144</v>
      </c>
      <c r="J282" t="s">
        <v>200</v>
      </c>
      <c r="K282">
        <v>779</v>
      </c>
      <c r="L282">
        <v>1823</v>
      </c>
      <c r="M282">
        <v>109</v>
      </c>
      <c r="N282">
        <v>0</v>
      </c>
      <c r="O282">
        <v>6.4</v>
      </c>
      <c r="P282">
        <v>103</v>
      </c>
      <c r="Q282">
        <v>112</v>
      </c>
      <c r="R282">
        <v>56607223</v>
      </c>
      <c r="S282">
        <v>48000000</v>
      </c>
      <c r="T282">
        <f>Table1[[#This Row],[Gross Revenue]]-Table1[[#This Row],[Budget]]</f>
        <v>8607223</v>
      </c>
    </row>
    <row r="283" spans="1:20" x14ac:dyDescent="0.3">
      <c r="A283" t="s">
        <v>1145</v>
      </c>
      <c r="B283">
        <v>1</v>
      </c>
      <c r="C283" s="10">
        <v>36905</v>
      </c>
      <c r="D283" t="s">
        <v>28</v>
      </c>
      <c r="E283" t="s">
        <v>29</v>
      </c>
      <c r="F283" t="s">
        <v>19</v>
      </c>
      <c r="G283" t="s">
        <v>20</v>
      </c>
      <c r="H283" t="s">
        <v>27</v>
      </c>
      <c r="I283" t="s">
        <v>1146</v>
      </c>
      <c r="J283" t="s">
        <v>1147</v>
      </c>
      <c r="K283">
        <v>759</v>
      </c>
      <c r="L283">
        <v>2197</v>
      </c>
      <c r="M283">
        <v>6</v>
      </c>
      <c r="N283">
        <v>227</v>
      </c>
      <c r="O283">
        <v>6.5</v>
      </c>
      <c r="P283">
        <v>44</v>
      </c>
      <c r="Q283">
        <v>82</v>
      </c>
      <c r="R283">
        <v>36696761</v>
      </c>
      <c r="S283">
        <v>23000000</v>
      </c>
      <c r="T283">
        <f>Table1[[#This Row],[Gross Revenue]]-Table1[[#This Row],[Budget]]</f>
        <v>13696761</v>
      </c>
    </row>
    <row r="284" spans="1:20" x14ac:dyDescent="0.3">
      <c r="A284" t="s">
        <v>1148</v>
      </c>
      <c r="B284">
        <v>1</v>
      </c>
      <c r="C284" s="10">
        <v>37096</v>
      </c>
      <c r="D284" t="s">
        <v>28</v>
      </c>
      <c r="E284" t="s">
        <v>31</v>
      </c>
      <c r="F284" t="s">
        <v>19</v>
      </c>
      <c r="G284" t="s">
        <v>20</v>
      </c>
      <c r="H284" t="s">
        <v>43</v>
      </c>
      <c r="I284" t="s">
        <v>1149</v>
      </c>
      <c r="J284" t="s">
        <v>171</v>
      </c>
      <c r="K284">
        <v>919</v>
      </c>
      <c r="L284">
        <v>4796</v>
      </c>
      <c r="M284">
        <v>545</v>
      </c>
      <c r="N284">
        <v>0</v>
      </c>
      <c r="O284">
        <v>6.4</v>
      </c>
      <c r="P284">
        <v>89</v>
      </c>
      <c r="Q284">
        <v>132</v>
      </c>
      <c r="R284">
        <v>29781453</v>
      </c>
      <c r="S284">
        <v>48000000</v>
      </c>
      <c r="T284">
        <f>Table1[[#This Row],[Gross Revenue]]-Table1[[#This Row],[Budget]]</f>
        <v>-18218547</v>
      </c>
    </row>
    <row r="285" spans="1:20" x14ac:dyDescent="0.3">
      <c r="A285" t="s">
        <v>1150</v>
      </c>
      <c r="B285">
        <v>1</v>
      </c>
      <c r="C285" s="10">
        <v>37109</v>
      </c>
      <c r="D285" t="s">
        <v>28</v>
      </c>
      <c r="E285" t="s">
        <v>22</v>
      </c>
      <c r="F285" t="s">
        <v>19</v>
      </c>
      <c r="G285" t="s">
        <v>20</v>
      </c>
      <c r="H285" t="s">
        <v>38</v>
      </c>
      <c r="I285" t="s">
        <v>1151</v>
      </c>
      <c r="J285" t="s">
        <v>183</v>
      </c>
      <c r="K285">
        <v>628</v>
      </c>
      <c r="L285">
        <v>1265</v>
      </c>
      <c r="M285">
        <v>65</v>
      </c>
      <c r="N285">
        <v>0</v>
      </c>
      <c r="O285">
        <v>6.2</v>
      </c>
      <c r="P285">
        <v>107</v>
      </c>
      <c r="Q285">
        <v>105</v>
      </c>
      <c r="R285">
        <v>16991902</v>
      </c>
      <c r="S285">
        <v>57000000</v>
      </c>
      <c r="T285">
        <f>Table1[[#This Row],[Gross Revenue]]-Table1[[#This Row],[Budget]]</f>
        <v>-40008098</v>
      </c>
    </row>
    <row r="286" spans="1:20" x14ac:dyDescent="0.3">
      <c r="A286" t="s">
        <v>1152</v>
      </c>
      <c r="B286">
        <v>1</v>
      </c>
      <c r="C286" s="10">
        <v>36947</v>
      </c>
      <c r="D286" t="s">
        <v>28</v>
      </c>
      <c r="E286" t="s">
        <v>32</v>
      </c>
      <c r="F286" t="s">
        <v>19</v>
      </c>
      <c r="G286" t="s">
        <v>20</v>
      </c>
      <c r="H286" t="s">
        <v>43</v>
      </c>
      <c r="I286" t="s">
        <v>1153</v>
      </c>
      <c r="J286" t="s">
        <v>441</v>
      </c>
      <c r="K286">
        <v>191</v>
      </c>
      <c r="L286">
        <v>664</v>
      </c>
      <c r="M286">
        <v>420</v>
      </c>
      <c r="N286">
        <v>0</v>
      </c>
      <c r="O286">
        <v>6.6</v>
      </c>
      <c r="P286">
        <v>127</v>
      </c>
      <c r="Q286">
        <v>90</v>
      </c>
      <c r="R286">
        <v>226138454</v>
      </c>
      <c r="S286">
        <v>90000000</v>
      </c>
      <c r="T286">
        <f>Table1[[#This Row],[Gross Revenue]]-Table1[[#This Row],[Budget]]</f>
        <v>136138454</v>
      </c>
    </row>
    <row r="287" spans="1:20" x14ac:dyDescent="0.3">
      <c r="A287" t="s">
        <v>1154</v>
      </c>
      <c r="B287">
        <v>1</v>
      </c>
      <c r="C287" s="10">
        <v>37237</v>
      </c>
      <c r="D287" t="s">
        <v>28</v>
      </c>
      <c r="E287" t="s">
        <v>22</v>
      </c>
      <c r="F287" t="s">
        <v>19</v>
      </c>
      <c r="G287" t="s">
        <v>20</v>
      </c>
      <c r="H287" t="s">
        <v>43</v>
      </c>
      <c r="I287" t="s">
        <v>1155</v>
      </c>
      <c r="J287" t="s">
        <v>1156</v>
      </c>
      <c r="K287">
        <v>656</v>
      </c>
      <c r="L287">
        <v>1307</v>
      </c>
      <c r="M287">
        <v>49</v>
      </c>
      <c r="N287">
        <v>0</v>
      </c>
      <c r="O287">
        <v>6.1</v>
      </c>
      <c r="P287">
        <v>101</v>
      </c>
      <c r="Q287">
        <v>112</v>
      </c>
      <c r="R287">
        <v>91038276</v>
      </c>
      <c r="S287">
        <v>13000000</v>
      </c>
      <c r="T287">
        <f>Table1[[#This Row],[Gross Revenue]]-Table1[[#This Row],[Budget]]</f>
        <v>78038276</v>
      </c>
    </row>
    <row r="288" spans="1:20" x14ac:dyDescent="0.3">
      <c r="A288" t="s">
        <v>1157</v>
      </c>
      <c r="B288">
        <v>1</v>
      </c>
      <c r="C288" s="10">
        <v>37052</v>
      </c>
      <c r="D288" t="s">
        <v>28</v>
      </c>
      <c r="E288" t="s">
        <v>25</v>
      </c>
      <c r="F288" t="s">
        <v>19</v>
      </c>
      <c r="G288" t="s">
        <v>20</v>
      </c>
      <c r="H288" t="s">
        <v>43</v>
      </c>
      <c r="I288" t="s">
        <v>1158</v>
      </c>
      <c r="J288" t="s">
        <v>365</v>
      </c>
      <c r="K288">
        <v>240</v>
      </c>
      <c r="L288">
        <v>664</v>
      </c>
      <c r="M288">
        <v>221</v>
      </c>
      <c r="N288">
        <v>739</v>
      </c>
      <c r="O288">
        <v>5.9</v>
      </c>
      <c r="P288">
        <v>97</v>
      </c>
      <c r="Q288">
        <v>96</v>
      </c>
      <c r="R288">
        <v>19351569</v>
      </c>
      <c r="S288">
        <v>22000000</v>
      </c>
      <c r="T288">
        <f>Table1[[#This Row],[Gross Revenue]]-Table1[[#This Row],[Budget]]</f>
        <v>-2648431</v>
      </c>
    </row>
    <row r="289" spans="1:20" x14ac:dyDescent="0.3">
      <c r="A289" t="s">
        <v>1159</v>
      </c>
      <c r="B289">
        <v>1</v>
      </c>
      <c r="C289" s="10">
        <v>37002</v>
      </c>
      <c r="D289" t="s">
        <v>28</v>
      </c>
      <c r="E289" t="s">
        <v>25</v>
      </c>
      <c r="F289" t="s">
        <v>19</v>
      </c>
      <c r="G289" t="s">
        <v>20</v>
      </c>
      <c r="H289" t="s">
        <v>38</v>
      </c>
      <c r="I289" t="s">
        <v>1160</v>
      </c>
      <c r="J289" t="s">
        <v>952</v>
      </c>
      <c r="K289">
        <v>849</v>
      </c>
      <c r="L289">
        <v>2413</v>
      </c>
      <c r="M289">
        <v>6</v>
      </c>
      <c r="N289">
        <v>295</v>
      </c>
      <c r="O289">
        <v>4.9000000000000004</v>
      </c>
      <c r="P289">
        <v>87</v>
      </c>
      <c r="Q289">
        <v>95</v>
      </c>
      <c r="R289">
        <v>5516708</v>
      </c>
      <c r="S289">
        <v>25000000</v>
      </c>
      <c r="T289">
        <f>Table1[[#This Row],[Gross Revenue]]-Table1[[#This Row],[Budget]]</f>
        <v>-19483292</v>
      </c>
    </row>
    <row r="290" spans="1:20" x14ac:dyDescent="0.3">
      <c r="A290" t="s">
        <v>1161</v>
      </c>
      <c r="B290">
        <v>1</v>
      </c>
      <c r="C290" s="10">
        <v>37171</v>
      </c>
      <c r="D290" t="s">
        <v>28</v>
      </c>
      <c r="E290" t="s">
        <v>25</v>
      </c>
      <c r="F290" t="s">
        <v>19</v>
      </c>
      <c r="G290" t="s">
        <v>20</v>
      </c>
      <c r="H290" t="s">
        <v>38</v>
      </c>
      <c r="I290" t="s">
        <v>352</v>
      </c>
      <c r="J290" t="s">
        <v>269</v>
      </c>
      <c r="K290">
        <v>1000</v>
      </c>
      <c r="L290">
        <v>1645</v>
      </c>
      <c r="M290">
        <v>322</v>
      </c>
      <c r="N290">
        <v>0</v>
      </c>
      <c r="O290">
        <v>5.2</v>
      </c>
      <c r="P290">
        <v>127</v>
      </c>
      <c r="Q290">
        <v>83</v>
      </c>
      <c r="R290">
        <v>71277420</v>
      </c>
      <c r="S290">
        <v>45000000</v>
      </c>
      <c r="T290">
        <f>Table1[[#This Row],[Gross Revenue]]-Table1[[#This Row],[Budget]]</f>
        <v>26277420</v>
      </c>
    </row>
    <row r="291" spans="1:20" x14ac:dyDescent="0.3">
      <c r="A291" t="s">
        <v>1162</v>
      </c>
      <c r="B291">
        <v>1</v>
      </c>
      <c r="C291" s="10">
        <v>36961</v>
      </c>
      <c r="D291" t="s">
        <v>28</v>
      </c>
      <c r="E291" t="s">
        <v>32</v>
      </c>
      <c r="F291" t="s">
        <v>19</v>
      </c>
      <c r="G291" t="s">
        <v>20</v>
      </c>
      <c r="H291" t="s">
        <v>36</v>
      </c>
      <c r="I291" t="s">
        <v>1163</v>
      </c>
      <c r="J291" t="s">
        <v>1164</v>
      </c>
      <c r="K291">
        <v>1000</v>
      </c>
      <c r="L291">
        <v>4194</v>
      </c>
      <c r="M291">
        <v>14</v>
      </c>
      <c r="N291">
        <v>393</v>
      </c>
      <c r="O291">
        <v>5.4</v>
      </c>
      <c r="P291">
        <v>51</v>
      </c>
      <c r="Q291">
        <v>94</v>
      </c>
      <c r="R291">
        <v>33357476</v>
      </c>
      <c r="S291">
        <v>35000000</v>
      </c>
      <c r="T291">
        <f>Table1[[#This Row],[Gross Revenue]]-Table1[[#This Row],[Budget]]</f>
        <v>-1642524</v>
      </c>
    </row>
    <row r="292" spans="1:20" x14ac:dyDescent="0.3">
      <c r="A292" t="s">
        <v>1165</v>
      </c>
      <c r="B292">
        <v>1</v>
      </c>
      <c r="C292" s="10">
        <v>37124</v>
      </c>
      <c r="D292" t="s">
        <v>28</v>
      </c>
      <c r="E292" t="s">
        <v>25</v>
      </c>
      <c r="F292" t="s">
        <v>19</v>
      </c>
      <c r="G292" t="s">
        <v>20</v>
      </c>
      <c r="H292" t="s">
        <v>43</v>
      </c>
      <c r="I292" t="s">
        <v>1166</v>
      </c>
      <c r="J292" t="s">
        <v>1167</v>
      </c>
      <c r="K292">
        <v>11</v>
      </c>
      <c r="L292">
        <v>37</v>
      </c>
      <c r="M292">
        <v>23</v>
      </c>
      <c r="N292">
        <v>12000</v>
      </c>
      <c r="O292">
        <v>6.9</v>
      </c>
      <c r="P292">
        <v>122</v>
      </c>
      <c r="Q292">
        <v>82</v>
      </c>
      <c r="R292">
        <v>49968653</v>
      </c>
      <c r="S292">
        <v>28000000</v>
      </c>
      <c r="T292">
        <f>Table1[[#This Row],[Gross Revenue]]-Table1[[#This Row],[Budget]]</f>
        <v>21968653</v>
      </c>
    </row>
    <row r="293" spans="1:20" x14ac:dyDescent="0.3">
      <c r="A293" t="s">
        <v>1168</v>
      </c>
      <c r="B293">
        <v>1</v>
      </c>
      <c r="C293" s="10">
        <v>37250</v>
      </c>
      <c r="D293" t="s">
        <v>28</v>
      </c>
      <c r="E293" t="s">
        <v>37</v>
      </c>
      <c r="F293" t="s">
        <v>19</v>
      </c>
      <c r="G293" t="s">
        <v>20</v>
      </c>
      <c r="H293" t="s">
        <v>38</v>
      </c>
      <c r="I293" t="s">
        <v>1169</v>
      </c>
      <c r="J293" t="s">
        <v>501</v>
      </c>
      <c r="K293">
        <v>210</v>
      </c>
      <c r="L293">
        <v>469</v>
      </c>
      <c r="M293">
        <v>122</v>
      </c>
      <c r="N293">
        <v>0</v>
      </c>
      <c r="O293">
        <v>6.5</v>
      </c>
      <c r="P293">
        <v>127</v>
      </c>
      <c r="Q293">
        <v>100</v>
      </c>
      <c r="R293">
        <v>373967</v>
      </c>
      <c r="S293">
        <v>1500000</v>
      </c>
      <c r="T293">
        <f>Table1[[#This Row],[Gross Revenue]]-Table1[[#This Row],[Budget]]</f>
        <v>-1126033</v>
      </c>
    </row>
    <row r="294" spans="1:20" x14ac:dyDescent="0.3">
      <c r="A294" t="s">
        <v>1170</v>
      </c>
      <c r="B294">
        <v>1</v>
      </c>
      <c r="C294" s="10">
        <v>37086</v>
      </c>
      <c r="D294" t="s">
        <v>28</v>
      </c>
      <c r="E294" t="s">
        <v>25</v>
      </c>
      <c r="F294" t="s">
        <v>19</v>
      </c>
      <c r="G294" t="s">
        <v>20</v>
      </c>
      <c r="H294" t="s">
        <v>43</v>
      </c>
      <c r="I294" t="s">
        <v>574</v>
      </c>
      <c r="J294" t="s">
        <v>372</v>
      </c>
      <c r="K294">
        <v>700</v>
      </c>
      <c r="L294">
        <v>2842</v>
      </c>
      <c r="M294">
        <v>101</v>
      </c>
      <c r="N294">
        <v>0</v>
      </c>
      <c r="O294">
        <v>5.9</v>
      </c>
      <c r="P294">
        <v>109</v>
      </c>
      <c r="Q294">
        <v>114</v>
      </c>
      <c r="R294">
        <v>70836296</v>
      </c>
      <c r="S294">
        <v>40000000</v>
      </c>
      <c r="T294">
        <f>Table1[[#This Row],[Gross Revenue]]-Table1[[#This Row],[Budget]]</f>
        <v>30836296</v>
      </c>
    </row>
    <row r="295" spans="1:20" x14ac:dyDescent="0.3">
      <c r="A295" t="s">
        <v>1171</v>
      </c>
      <c r="B295">
        <v>1</v>
      </c>
      <c r="C295" s="10">
        <v>37192</v>
      </c>
      <c r="D295" t="s">
        <v>17</v>
      </c>
      <c r="E295" t="s">
        <v>32</v>
      </c>
      <c r="F295" t="s">
        <v>292</v>
      </c>
      <c r="G295" t="s">
        <v>293</v>
      </c>
      <c r="H295" t="s">
        <v>36</v>
      </c>
      <c r="I295" t="s">
        <v>1172</v>
      </c>
      <c r="J295" t="s">
        <v>1173</v>
      </c>
      <c r="K295">
        <v>478</v>
      </c>
      <c r="L295">
        <v>700</v>
      </c>
      <c r="M295">
        <v>0</v>
      </c>
      <c r="N295">
        <v>0</v>
      </c>
      <c r="O295">
        <v>7.3</v>
      </c>
      <c r="P295">
        <v>246</v>
      </c>
      <c r="Q295">
        <v>85</v>
      </c>
      <c r="R295">
        <v>488872</v>
      </c>
      <c r="S295">
        <v>10000000</v>
      </c>
      <c r="T295">
        <f>Table1[[#This Row],[Gross Revenue]]-Table1[[#This Row],[Budget]]</f>
        <v>-9511128</v>
      </c>
    </row>
    <row r="296" spans="1:20" x14ac:dyDescent="0.3">
      <c r="A296" t="s">
        <v>1174</v>
      </c>
      <c r="B296">
        <v>1</v>
      </c>
      <c r="C296" s="10">
        <v>37071</v>
      </c>
      <c r="D296" t="s">
        <v>28</v>
      </c>
      <c r="E296" t="s">
        <v>30</v>
      </c>
      <c r="F296" t="s">
        <v>19</v>
      </c>
      <c r="G296" t="s">
        <v>20</v>
      </c>
      <c r="H296" t="s">
        <v>36</v>
      </c>
      <c r="I296" t="s">
        <v>1175</v>
      </c>
      <c r="J296" t="s">
        <v>1176</v>
      </c>
      <c r="K296">
        <v>145</v>
      </c>
      <c r="L296">
        <v>275</v>
      </c>
      <c r="M296">
        <v>80</v>
      </c>
      <c r="N296">
        <v>0</v>
      </c>
      <c r="O296">
        <v>7.9</v>
      </c>
      <c r="P296">
        <v>212</v>
      </c>
      <c r="Q296">
        <v>90</v>
      </c>
      <c r="R296">
        <v>267652016</v>
      </c>
      <c r="S296">
        <v>60000000</v>
      </c>
      <c r="T296">
        <f>Table1[[#This Row],[Gross Revenue]]-Table1[[#This Row],[Budget]]</f>
        <v>207652016</v>
      </c>
    </row>
    <row r="297" spans="1:20" x14ac:dyDescent="0.3">
      <c r="A297" t="s">
        <v>1177</v>
      </c>
      <c r="B297">
        <v>1</v>
      </c>
      <c r="C297" s="10">
        <v>37104</v>
      </c>
      <c r="D297" t="s">
        <v>28</v>
      </c>
      <c r="E297" t="s">
        <v>25</v>
      </c>
      <c r="F297" t="s">
        <v>19</v>
      </c>
      <c r="G297" t="s">
        <v>20</v>
      </c>
      <c r="H297" t="s">
        <v>43</v>
      </c>
      <c r="I297" t="s">
        <v>928</v>
      </c>
      <c r="J297" t="s">
        <v>142</v>
      </c>
      <c r="K297">
        <v>20000</v>
      </c>
      <c r="L297">
        <v>20798</v>
      </c>
      <c r="M297">
        <v>956</v>
      </c>
      <c r="N297">
        <v>0</v>
      </c>
      <c r="O297">
        <v>6.1</v>
      </c>
      <c r="P297">
        <v>92</v>
      </c>
      <c r="Q297">
        <v>97</v>
      </c>
      <c r="R297">
        <v>27338033</v>
      </c>
      <c r="S297">
        <v>23000000</v>
      </c>
      <c r="T297">
        <f>Table1[[#This Row],[Gross Revenue]]-Table1[[#This Row],[Budget]]</f>
        <v>4338033</v>
      </c>
    </row>
    <row r="298" spans="1:20" x14ac:dyDescent="0.3">
      <c r="A298" t="s">
        <v>1178</v>
      </c>
      <c r="B298">
        <v>1</v>
      </c>
      <c r="C298" s="10">
        <v>37122</v>
      </c>
      <c r="D298" t="s">
        <v>28</v>
      </c>
      <c r="E298" t="s">
        <v>22</v>
      </c>
      <c r="F298" t="s">
        <v>19</v>
      </c>
      <c r="G298" t="s">
        <v>20</v>
      </c>
      <c r="H298" t="s">
        <v>43</v>
      </c>
      <c r="I298" t="s">
        <v>1179</v>
      </c>
      <c r="J298" t="s">
        <v>1180</v>
      </c>
      <c r="K298">
        <v>159</v>
      </c>
      <c r="L298">
        <v>417</v>
      </c>
      <c r="M298">
        <v>12</v>
      </c>
      <c r="N298">
        <v>231</v>
      </c>
      <c r="O298">
        <v>3.9</v>
      </c>
      <c r="P298">
        <v>64</v>
      </c>
      <c r="Q298">
        <v>84</v>
      </c>
      <c r="R298">
        <v>3100650</v>
      </c>
      <c r="S298">
        <v>14000000</v>
      </c>
      <c r="T298">
        <f>Table1[[#This Row],[Gross Revenue]]-Table1[[#This Row],[Budget]]</f>
        <v>-10899350</v>
      </c>
    </row>
    <row r="299" spans="1:20" x14ac:dyDescent="0.3">
      <c r="A299" t="s">
        <v>1181</v>
      </c>
      <c r="B299">
        <v>1</v>
      </c>
      <c r="C299" s="10">
        <v>37003</v>
      </c>
      <c r="D299" t="s">
        <v>28</v>
      </c>
      <c r="E299" t="s">
        <v>30</v>
      </c>
      <c r="F299" t="s">
        <v>33</v>
      </c>
      <c r="G299" t="s">
        <v>34</v>
      </c>
      <c r="H299" t="s">
        <v>36</v>
      </c>
      <c r="I299" t="s">
        <v>1182</v>
      </c>
      <c r="J299" t="s">
        <v>444</v>
      </c>
      <c r="K299">
        <v>17</v>
      </c>
      <c r="L299">
        <v>44</v>
      </c>
      <c r="M299">
        <v>6000</v>
      </c>
      <c r="N299">
        <v>28000</v>
      </c>
      <c r="O299">
        <v>8.6</v>
      </c>
      <c r="P299">
        <v>246</v>
      </c>
      <c r="Q299">
        <v>125</v>
      </c>
      <c r="R299">
        <v>10049886</v>
      </c>
      <c r="S299">
        <v>19000000</v>
      </c>
      <c r="T299">
        <f>Table1[[#This Row],[Gross Revenue]]-Table1[[#This Row],[Budget]]</f>
        <v>-8950114</v>
      </c>
    </row>
    <row r="300" spans="1:20" x14ac:dyDescent="0.3">
      <c r="A300" t="s">
        <v>1183</v>
      </c>
      <c r="B300">
        <v>1</v>
      </c>
      <c r="C300" s="10">
        <v>37254</v>
      </c>
      <c r="D300" t="s">
        <v>28</v>
      </c>
      <c r="E300" t="s">
        <v>32</v>
      </c>
      <c r="F300" t="s">
        <v>19</v>
      </c>
      <c r="G300" t="s">
        <v>24</v>
      </c>
      <c r="H300" t="s">
        <v>38</v>
      </c>
      <c r="I300" t="s">
        <v>267</v>
      </c>
      <c r="J300" t="s">
        <v>150</v>
      </c>
      <c r="K300">
        <v>11000</v>
      </c>
      <c r="L300">
        <v>12499</v>
      </c>
      <c r="M300">
        <v>12000</v>
      </c>
      <c r="N300">
        <v>0</v>
      </c>
      <c r="O300">
        <v>7</v>
      </c>
      <c r="P300">
        <v>142</v>
      </c>
      <c r="Q300">
        <v>114</v>
      </c>
      <c r="R300">
        <v>26871</v>
      </c>
      <c r="S300">
        <v>92000000</v>
      </c>
      <c r="T300">
        <f>Table1[[#This Row],[Gross Revenue]]-Table1[[#This Row],[Budget]]</f>
        <v>-91973129</v>
      </c>
    </row>
    <row r="301" spans="1:20" x14ac:dyDescent="0.3">
      <c r="A301" t="s">
        <v>1184</v>
      </c>
      <c r="B301">
        <v>1</v>
      </c>
      <c r="C301" s="10">
        <v>37243</v>
      </c>
      <c r="D301" t="s">
        <v>28</v>
      </c>
      <c r="E301" t="s">
        <v>32</v>
      </c>
      <c r="F301" t="s">
        <v>19</v>
      </c>
      <c r="G301" t="s">
        <v>20</v>
      </c>
      <c r="H301" t="s">
        <v>36</v>
      </c>
      <c r="I301" t="s">
        <v>362</v>
      </c>
      <c r="J301" t="s">
        <v>231</v>
      </c>
      <c r="K301">
        <v>2000</v>
      </c>
      <c r="L301">
        <v>4499</v>
      </c>
      <c r="M301">
        <v>0</v>
      </c>
      <c r="N301">
        <v>0</v>
      </c>
      <c r="O301">
        <v>5.4</v>
      </c>
      <c r="P301">
        <v>122</v>
      </c>
      <c r="Q301">
        <v>88</v>
      </c>
      <c r="R301">
        <v>112692062</v>
      </c>
      <c r="S301">
        <v>35000000</v>
      </c>
      <c r="T301">
        <f>Table1[[#This Row],[Gross Revenue]]-Table1[[#This Row],[Budget]]</f>
        <v>77692062</v>
      </c>
    </row>
    <row r="302" spans="1:20" x14ac:dyDescent="0.3">
      <c r="A302" t="s">
        <v>1185</v>
      </c>
      <c r="B302">
        <v>1</v>
      </c>
      <c r="C302" s="10">
        <v>36912</v>
      </c>
      <c r="D302" t="s">
        <v>28</v>
      </c>
      <c r="E302" t="s">
        <v>25</v>
      </c>
      <c r="F302" t="s">
        <v>19</v>
      </c>
      <c r="G302" t="s">
        <v>20</v>
      </c>
      <c r="H302" t="s">
        <v>43</v>
      </c>
      <c r="I302" t="s">
        <v>1186</v>
      </c>
      <c r="J302" t="s">
        <v>1187</v>
      </c>
      <c r="K302">
        <v>973</v>
      </c>
      <c r="L302">
        <v>3344</v>
      </c>
      <c r="M302">
        <v>19</v>
      </c>
      <c r="N302">
        <v>476</v>
      </c>
      <c r="O302">
        <v>4.9000000000000004</v>
      </c>
      <c r="P302">
        <v>50</v>
      </c>
      <c r="Q302">
        <v>108</v>
      </c>
      <c r="R302">
        <v>19693891</v>
      </c>
      <c r="S302">
        <v>34000000</v>
      </c>
      <c r="T302">
        <f>Table1[[#This Row],[Gross Revenue]]-Table1[[#This Row],[Budget]]</f>
        <v>-14306109</v>
      </c>
    </row>
    <row r="303" spans="1:20" x14ac:dyDescent="0.3">
      <c r="A303" t="s">
        <v>1188</v>
      </c>
      <c r="B303">
        <v>1</v>
      </c>
      <c r="C303" s="10">
        <v>37116</v>
      </c>
      <c r="D303" t="s">
        <v>28</v>
      </c>
      <c r="E303" t="s">
        <v>25</v>
      </c>
      <c r="F303" t="s">
        <v>19</v>
      </c>
      <c r="G303" t="s">
        <v>20</v>
      </c>
      <c r="H303" t="s">
        <v>38</v>
      </c>
      <c r="I303" t="s">
        <v>1189</v>
      </c>
      <c r="J303" t="s">
        <v>1190</v>
      </c>
      <c r="K303">
        <v>816</v>
      </c>
      <c r="L303">
        <v>2893</v>
      </c>
      <c r="M303">
        <v>422</v>
      </c>
      <c r="N303">
        <v>0</v>
      </c>
      <c r="O303">
        <v>7.1</v>
      </c>
      <c r="P303">
        <v>100</v>
      </c>
      <c r="Q303">
        <v>100</v>
      </c>
      <c r="R303">
        <v>18488314</v>
      </c>
      <c r="S303">
        <v>1200000</v>
      </c>
      <c r="T303">
        <f>Table1[[#This Row],[Gross Revenue]]-Table1[[#This Row],[Budget]]</f>
        <v>17288314</v>
      </c>
    </row>
    <row r="304" spans="1:20" x14ac:dyDescent="0.3">
      <c r="A304" t="s">
        <v>1191</v>
      </c>
      <c r="B304">
        <v>1</v>
      </c>
      <c r="C304" s="10">
        <v>37079</v>
      </c>
      <c r="D304" t="s">
        <v>28</v>
      </c>
      <c r="E304" t="s">
        <v>22</v>
      </c>
      <c r="F304" t="s">
        <v>19</v>
      </c>
      <c r="G304" t="s">
        <v>20</v>
      </c>
      <c r="H304" t="s">
        <v>43</v>
      </c>
      <c r="I304" t="s">
        <v>146</v>
      </c>
      <c r="J304" t="s">
        <v>1192</v>
      </c>
      <c r="K304">
        <v>18000</v>
      </c>
      <c r="L304">
        <v>29484</v>
      </c>
      <c r="M304">
        <v>7</v>
      </c>
      <c r="N304">
        <v>8000</v>
      </c>
      <c r="O304">
        <v>6.7</v>
      </c>
      <c r="P304">
        <v>94</v>
      </c>
      <c r="Q304">
        <v>119</v>
      </c>
      <c r="R304">
        <v>25178165</v>
      </c>
      <c r="S304">
        <v>40000000</v>
      </c>
      <c r="T304">
        <f>Table1[[#This Row],[Gross Revenue]]-Table1[[#This Row],[Budget]]</f>
        <v>-14821835</v>
      </c>
    </row>
    <row r="305" spans="1:20" x14ac:dyDescent="0.3">
      <c r="A305" t="s">
        <v>1193</v>
      </c>
      <c r="B305">
        <v>1</v>
      </c>
      <c r="C305" s="10">
        <v>37135</v>
      </c>
      <c r="D305" t="s">
        <v>28</v>
      </c>
      <c r="E305" t="s">
        <v>32</v>
      </c>
      <c r="F305" t="s">
        <v>19</v>
      </c>
      <c r="G305" t="s">
        <v>20</v>
      </c>
      <c r="H305" t="s">
        <v>38</v>
      </c>
      <c r="I305" t="s">
        <v>928</v>
      </c>
      <c r="J305" t="s">
        <v>715</v>
      </c>
      <c r="K305">
        <v>20000</v>
      </c>
      <c r="L305">
        <v>25942</v>
      </c>
      <c r="M305">
        <v>57</v>
      </c>
      <c r="N305">
        <v>0</v>
      </c>
      <c r="O305">
        <v>6.5</v>
      </c>
      <c r="P305">
        <v>166</v>
      </c>
      <c r="Q305">
        <v>99</v>
      </c>
      <c r="R305">
        <v>69772969</v>
      </c>
      <c r="S305">
        <v>80000000</v>
      </c>
      <c r="T305">
        <f>Table1[[#This Row],[Gross Revenue]]-Table1[[#This Row],[Budget]]</f>
        <v>-10227031</v>
      </c>
    </row>
    <row r="306" spans="1:20" x14ac:dyDescent="0.3">
      <c r="A306" t="s">
        <v>1194</v>
      </c>
      <c r="B306">
        <v>1</v>
      </c>
      <c r="C306" s="10">
        <v>37111</v>
      </c>
      <c r="D306" t="s">
        <v>28</v>
      </c>
      <c r="E306" t="s">
        <v>32</v>
      </c>
      <c r="F306" t="s">
        <v>19</v>
      </c>
      <c r="G306" t="s">
        <v>20</v>
      </c>
      <c r="H306" t="s">
        <v>43</v>
      </c>
      <c r="I306" t="s">
        <v>75</v>
      </c>
      <c r="J306" t="s">
        <v>90</v>
      </c>
      <c r="K306">
        <v>1000</v>
      </c>
      <c r="L306">
        <v>2120</v>
      </c>
      <c r="M306">
        <v>49</v>
      </c>
      <c r="N306">
        <v>474</v>
      </c>
      <c r="O306">
        <v>5.2</v>
      </c>
      <c r="P306">
        <v>31</v>
      </c>
      <c r="Q306">
        <v>110</v>
      </c>
      <c r="R306">
        <v>623374</v>
      </c>
      <c r="S306">
        <v>38000000</v>
      </c>
      <c r="T306">
        <f>Table1[[#This Row],[Gross Revenue]]-Table1[[#This Row],[Budget]]</f>
        <v>-37376626</v>
      </c>
    </row>
    <row r="307" spans="1:20" x14ac:dyDescent="0.3">
      <c r="A307" t="s">
        <v>1195</v>
      </c>
      <c r="B307">
        <v>1</v>
      </c>
      <c r="C307" s="10">
        <v>37141</v>
      </c>
      <c r="D307" t="s">
        <v>28</v>
      </c>
      <c r="E307" t="s">
        <v>25</v>
      </c>
      <c r="F307" t="s">
        <v>19</v>
      </c>
      <c r="G307" t="s">
        <v>20</v>
      </c>
      <c r="H307" t="s">
        <v>43</v>
      </c>
      <c r="I307" t="s">
        <v>272</v>
      </c>
      <c r="J307" t="s">
        <v>1196</v>
      </c>
      <c r="K307">
        <v>436</v>
      </c>
      <c r="L307">
        <v>1203</v>
      </c>
      <c r="M307">
        <v>42</v>
      </c>
      <c r="N307">
        <v>1000</v>
      </c>
      <c r="O307">
        <v>4.8</v>
      </c>
      <c r="P307">
        <v>75</v>
      </c>
      <c r="Q307">
        <v>84</v>
      </c>
      <c r="R307">
        <v>55762229</v>
      </c>
      <c r="S307">
        <v>22000000</v>
      </c>
      <c r="T307">
        <f>Table1[[#This Row],[Gross Revenue]]-Table1[[#This Row],[Budget]]</f>
        <v>33762229</v>
      </c>
    </row>
    <row r="308" spans="1:20" x14ac:dyDescent="0.3">
      <c r="A308" t="s">
        <v>1197</v>
      </c>
      <c r="B308">
        <v>1</v>
      </c>
      <c r="C308" s="10">
        <v>36937</v>
      </c>
      <c r="D308" t="s">
        <v>17</v>
      </c>
      <c r="E308" t="s">
        <v>22</v>
      </c>
      <c r="F308" t="s">
        <v>19</v>
      </c>
      <c r="G308" t="s">
        <v>20</v>
      </c>
      <c r="H308" t="s">
        <v>38</v>
      </c>
      <c r="I308" t="s">
        <v>799</v>
      </c>
      <c r="J308" t="s">
        <v>1198</v>
      </c>
      <c r="K308">
        <v>33000</v>
      </c>
      <c r="L308">
        <v>33441</v>
      </c>
      <c r="M308">
        <v>21</v>
      </c>
      <c r="N308">
        <v>0</v>
      </c>
      <c r="O308">
        <v>7.2</v>
      </c>
      <c r="P308">
        <v>84</v>
      </c>
      <c r="Q308">
        <v>98</v>
      </c>
      <c r="R308">
        <v>406035</v>
      </c>
      <c r="S308">
        <v>1500000</v>
      </c>
      <c r="T308">
        <f>Table1[[#This Row],[Gross Revenue]]-Table1[[#This Row],[Budget]]</f>
        <v>-1093965</v>
      </c>
    </row>
    <row r="309" spans="1:20" x14ac:dyDescent="0.3">
      <c r="A309" t="s">
        <v>1199</v>
      </c>
      <c r="B309">
        <v>1</v>
      </c>
      <c r="C309" s="10">
        <v>36975</v>
      </c>
      <c r="D309" t="s">
        <v>28</v>
      </c>
      <c r="E309" t="s">
        <v>25</v>
      </c>
      <c r="F309" t="s">
        <v>19</v>
      </c>
      <c r="G309" t="s">
        <v>20</v>
      </c>
      <c r="H309" t="s">
        <v>38</v>
      </c>
      <c r="I309" t="s">
        <v>572</v>
      </c>
      <c r="J309" t="s">
        <v>1200</v>
      </c>
      <c r="K309">
        <v>3000</v>
      </c>
      <c r="L309">
        <v>6419</v>
      </c>
      <c r="M309">
        <v>10</v>
      </c>
      <c r="N309">
        <v>478</v>
      </c>
      <c r="O309">
        <v>6.3</v>
      </c>
      <c r="P309">
        <v>52</v>
      </c>
      <c r="Q309">
        <v>106</v>
      </c>
      <c r="R309">
        <v>27457409</v>
      </c>
      <c r="S309">
        <v>6000000</v>
      </c>
      <c r="T309">
        <f>Table1[[#This Row],[Gross Revenue]]-Table1[[#This Row],[Budget]]</f>
        <v>21457409</v>
      </c>
    </row>
    <row r="310" spans="1:20" x14ac:dyDescent="0.3">
      <c r="A310" t="s">
        <v>1201</v>
      </c>
      <c r="B310">
        <v>1</v>
      </c>
      <c r="C310" s="10">
        <v>36991</v>
      </c>
      <c r="D310" t="s">
        <v>28</v>
      </c>
      <c r="E310" t="s">
        <v>25</v>
      </c>
      <c r="F310" t="s">
        <v>19</v>
      </c>
      <c r="G310" t="s">
        <v>20</v>
      </c>
      <c r="H310" t="s">
        <v>43</v>
      </c>
      <c r="I310" t="s">
        <v>69</v>
      </c>
      <c r="J310" t="s">
        <v>69</v>
      </c>
      <c r="K310">
        <v>11000</v>
      </c>
      <c r="L310">
        <v>12534</v>
      </c>
      <c r="M310">
        <v>11000</v>
      </c>
      <c r="N310">
        <v>826</v>
      </c>
      <c r="O310">
        <v>6.8</v>
      </c>
      <c r="P310">
        <v>116</v>
      </c>
      <c r="Q310">
        <v>103</v>
      </c>
      <c r="R310">
        <v>7496522</v>
      </c>
      <c r="S310">
        <v>26000000</v>
      </c>
      <c r="T310">
        <f>Table1[[#This Row],[Gross Revenue]]-Table1[[#This Row],[Budget]]</f>
        <v>-18503478</v>
      </c>
    </row>
    <row r="311" spans="1:20" x14ac:dyDescent="0.3">
      <c r="A311" t="s">
        <v>1202</v>
      </c>
      <c r="B311">
        <v>1</v>
      </c>
      <c r="C311" s="10">
        <v>37142</v>
      </c>
      <c r="D311" t="s">
        <v>28</v>
      </c>
      <c r="E311" t="s">
        <v>32</v>
      </c>
      <c r="F311" t="s">
        <v>19</v>
      </c>
      <c r="G311" t="s">
        <v>20</v>
      </c>
      <c r="H311" t="s">
        <v>43</v>
      </c>
      <c r="I311" t="s">
        <v>499</v>
      </c>
      <c r="J311" t="s">
        <v>351</v>
      </c>
      <c r="K311">
        <v>23000</v>
      </c>
      <c r="L311">
        <v>45327</v>
      </c>
      <c r="M311">
        <v>357</v>
      </c>
      <c r="N311">
        <v>14000</v>
      </c>
      <c r="O311">
        <v>6.7</v>
      </c>
      <c r="P311">
        <v>187</v>
      </c>
      <c r="Q311">
        <v>106</v>
      </c>
      <c r="R311">
        <v>144512310</v>
      </c>
      <c r="S311">
        <v>38000000</v>
      </c>
      <c r="T311">
        <f>Table1[[#This Row],[Gross Revenue]]-Table1[[#This Row],[Budget]]</f>
        <v>106512310</v>
      </c>
    </row>
    <row r="312" spans="1:20" x14ac:dyDescent="0.3">
      <c r="A312" t="s">
        <v>1203</v>
      </c>
      <c r="B312">
        <v>1</v>
      </c>
      <c r="C312" s="10">
        <v>37070</v>
      </c>
      <c r="D312" t="s">
        <v>28</v>
      </c>
      <c r="E312" t="s">
        <v>37</v>
      </c>
      <c r="F312" t="s">
        <v>19</v>
      </c>
      <c r="G312" t="s">
        <v>20</v>
      </c>
      <c r="H312" t="s">
        <v>38</v>
      </c>
      <c r="I312" t="s">
        <v>1204</v>
      </c>
      <c r="J312" t="s">
        <v>1205</v>
      </c>
      <c r="K312">
        <v>847</v>
      </c>
      <c r="L312">
        <v>3004</v>
      </c>
      <c r="M312">
        <v>23</v>
      </c>
      <c r="N312">
        <v>327</v>
      </c>
      <c r="O312">
        <v>5.3</v>
      </c>
      <c r="P312">
        <v>56</v>
      </c>
      <c r="Q312">
        <v>90</v>
      </c>
      <c r="R312">
        <v>6755271</v>
      </c>
      <c r="S312">
        <v>5000000</v>
      </c>
      <c r="T312">
        <f>Table1[[#This Row],[Gross Revenue]]-Table1[[#This Row],[Budget]]</f>
        <v>1755271</v>
      </c>
    </row>
    <row r="313" spans="1:20" x14ac:dyDescent="0.3">
      <c r="A313" t="s">
        <v>1206</v>
      </c>
      <c r="B313">
        <v>1</v>
      </c>
      <c r="C313" s="10">
        <v>36979</v>
      </c>
      <c r="D313" t="s">
        <v>28</v>
      </c>
      <c r="E313" t="s">
        <v>18</v>
      </c>
      <c r="F313" t="s">
        <v>19</v>
      </c>
      <c r="G313" t="s">
        <v>20</v>
      </c>
      <c r="H313" t="s">
        <v>43</v>
      </c>
      <c r="I313" t="s">
        <v>1207</v>
      </c>
      <c r="J313" t="s">
        <v>1208</v>
      </c>
      <c r="K313">
        <v>962</v>
      </c>
      <c r="L313">
        <v>4239</v>
      </c>
      <c r="M313">
        <v>12</v>
      </c>
      <c r="N313">
        <v>804</v>
      </c>
      <c r="O313">
        <v>5.8</v>
      </c>
      <c r="P313">
        <v>95</v>
      </c>
      <c r="Q313">
        <v>106</v>
      </c>
      <c r="R313">
        <v>17951431</v>
      </c>
      <c r="S313">
        <v>30000000</v>
      </c>
      <c r="T313">
        <f>Table1[[#This Row],[Gross Revenue]]-Table1[[#This Row],[Budget]]</f>
        <v>-12048569</v>
      </c>
    </row>
    <row r="314" spans="1:20" x14ac:dyDescent="0.3">
      <c r="A314" t="s">
        <v>1209</v>
      </c>
      <c r="B314">
        <v>1</v>
      </c>
      <c r="C314" s="10">
        <v>37076</v>
      </c>
      <c r="D314" t="s">
        <v>28</v>
      </c>
      <c r="E314" t="s">
        <v>25</v>
      </c>
      <c r="F314" t="s">
        <v>19</v>
      </c>
      <c r="G314" t="s">
        <v>20</v>
      </c>
      <c r="H314" t="s">
        <v>38</v>
      </c>
      <c r="I314" t="s">
        <v>1210</v>
      </c>
      <c r="J314" t="s">
        <v>235</v>
      </c>
      <c r="K314">
        <v>474</v>
      </c>
      <c r="L314">
        <v>920</v>
      </c>
      <c r="M314">
        <v>436</v>
      </c>
      <c r="N314">
        <v>47</v>
      </c>
      <c r="O314">
        <v>5.4</v>
      </c>
      <c r="P314">
        <v>9</v>
      </c>
      <c r="Q314">
        <v>96</v>
      </c>
      <c r="R314">
        <v>703</v>
      </c>
      <c r="S314">
        <v>1500000</v>
      </c>
      <c r="T314">
        <f>Table1[[#This Row],[Gross Revenue]]-Table1[[#This Row],[Budget]]</f>
        <v>-1499297</v>
      </c>
    </row>
    <row r="315" spans="1:20" x14ac:dyDescent="0.3">
      <c r="A315" t="s">
        <v>1211</v>
      </c>
      <c r="B315">
        <v>1</v>
      </c>
      <c r="C315" s="10">
        <v>37024</v>
      </c>
      <c r="D315" t="s">
        <v>28</v>
      </c>
      <c r="E315" t="s">
        <v>32</v>
      </c>
      <c r="F315" t="s">
        <v>19</v>
      </c>
      <c r="G315" t="s">
        <v>20</v>
      </c>
      <c r="H315" t="s">
        <v>38</v>
      </c>
      <c r="I315" t="s">
        <v>1212</v>
      </c>
      <c r="J315" t="s">
        <v>557</v>
      </c>
      <c r="K315">
        <v>968</v>
      </c>
      <c r="L315">
        <v>3012</v>
      </c>
      <c r="M315">
        <v>37</v>
      </c>
      <c r="N315">
        <v>0</v>
      </c>
      <c r="O315">
        <v>6.9</v>
      </c>
      <c r="P315">
        <v>110</v>
      </c>
      <c r="Q315">
        <v>131</v>
      </c>
      <c r="R315">
        <v>18208078</v>
      </c>
      <c r="S315">
        <v>60000000</v>
      </c>
      <c r="T315">
        <f>Table1[[#This Row],[Gross Revenue]]-Table1[[#This Row],[Budget]]</f>
        <v>-41791922</v>
      </c>
    </row>
    <row r="316" spans="1:20" x14ac:dyDescent="0.3">
      <c r="A316" t="s">
        <v>1213</v>
      </c>
      <c r="B316">
        <v>1</v>
      </c>
      <c r="C316" s="10">
        <v>37109</v>
      </c>
      <c r="D316" t="s">
        <v>28</v>
      </c>
      <c r="E316" t="s">
        <v>32</v>
      </c>
      <c r="F316" t="s">
        <v>1214</v>
      </c>
      <c r="G316" t="s">
        <v>1215</v>
      </c>
      <c r="H316" t="s">
        <v>38</v>
      </c>
      <c r="I316" t="s">
        <v>1216</v>
      </c>
      <c r="J316" t="s">
        <v>1217</v>
      </c>
      <c r="K316">
        <v>7</v>
      </c>
      <c r="L316">
        <v>32</v>
      </c>
      <c r="M316">
        <v>6</v>
      </c>
      <c r="N316">
        <v>124</v>
      </c>
      <c r="O316">
        <v>6.6</v>
      </c>
      <c r="P316">
        <v>31</v>
      </c>
      <c r="Q316">
        <v>300</v>
      </c>
      <c r="R316">
        <v>454255</v>
      </c>
      <c r="S316">
        <v>400000000</v>
      </c>
      <c r="T316">
        <f>Table1[[#This Row],[Gross Revenue]]-Table1[[#This Row],[Budget]]</f>
        <v>-399545745</v>
      </c>
    </row>
    <row r="317" spans="1:20" x14ac:dyDescent="0.3">
      <c r="A317" t="s">
        <v>1218</v>
      </c>
      <c r="B317">
        <v>1</v>
      </c>
      <c r="C317" s="10">
        <v>37201</v>
      </c>
      <c r="D317" t="s">
        <v>28</v>
      </c>
      <c r="E317" t="s">
        <v>32</v>
      </c>
      <c r="F317" t="s">
        <v>19</v>
      </c>
      <c r="G317" t="s">
        <v>264</v>
      </c>
      <c r="H317" t="s">
        <v>43</v>
      </c>
      <c r="I317" t="s">
        <v>63</v>
      </c>
      <c r="J317" t="s">
        <v>281</v>
      </c>
      <c r="K317">
        <v>16000</v>
      </c>
      <c r="L317">
        <v>22342</v>
      </c>
      <c r="M317">
        <v>0</v>
      </c>
      <c r="N317">
        <v>21000</v>
      </c>
      <c r="O317">
        <v>8.8000000000000007</v>
      </c>
      <c r="P317">
        <v>297</v>
      </c>
      <c r="Q317">
        <v>171</v>
      </c>
      <c r="R317">
        <v>313837577</v>
      </c>
      <c r="S317">
        <v>93000000</v>
      </c>
      <c r="T317">
        <f>Table1[[#This Row],[Gross Revenue]]-Table1[[#This Row],[Budget]]</f>
        <v>220837577</v>
      </c>
    </row>
    <row r="318" spans="1:20" x14ac:dyDescent="0.3">
      <c r="A318" t="s">
        <v>1219</v>
      </c>
      <c r="B318">
        <v>1</v>
      </c>
      <c r="C318" s="10">
        <v>37015</v>
      </c>
      <c r="D318" t="s">
        <v>17</v>
      </c>
      <c r="E318" t="s">
        <v>25</v>
      </c>
      <c r="F318" t="s">
        <v>19</v>
      </c>
      <c r="G318" t="s">
        <v>20</v>
      </c>
      <c r="H318" t="s">
        <v>36</v>
      </c>
      <c r="I318" t="s">
        <v>1220</v>
      </c>
      <c r="J318" t="s">
        <v>1221</v>
      </c>
      <c r="K318">
        <v>126</v>
      </c>
      <c r="L318">
        <v>284</v>
      </c>
      <c r="M318">
        <v>56</v>
      </c>
      <c r="N318">
        <v>0</v>
      </c>
      <c r="O318">
        <v>7</v>
      </c>
      <c r="P318">
        <v>88</v>
      </c>
      <c r="Q318">
        <v>90</v>
      </c>
      <c r="R318">
        <v>110536</v>
      </c>
      <c r="S318">
        <v>40000</v>
      </c>
      <c r="T318">
        <f>Table1[[#This Row],[Gross Revenue]]-Table1[[#This Row],[Budget]]</f>
        <v>70536</v>
      </c>
    </row>
    <row r="319" spans="1:20" x14ac:dyDescent="0.3">
      <c r="A319" t="s">
        <v>1222</v>
      </c>
      <c r="B319">
        <v>1</v>
      </c>
      <c r="C319" s="10">
        <v>37225</v>
      </c>
      <c r="D319" t="s">
        <v>28</v>
      </c>
      <c r="E319" t="s">
        <v>22</v>
      </c>
      <c r="F319" t="s">
        <v>19</v>
      </c>
      <c r="G319" t="s">
        <v>20</v>
      </c>
      <c r="H319" t="s">
        <v>36</v>
      </c>
      <c r="I319" t="s">
        <v>39</v>
      </c>
      <c r="J319" t="s">
        <v>297</v>
      </c>
      <c r="K319">
        <v>940</v>
      </c>
      <c r="L319">
        <v>4310</v>
      </c>
      <c r="M319">
        <v>0</v>
      </c>
      <c r="N319">
        <v>0</v>
      </c>
      <c r="O319">
        <v>6.9</v>
      </c>
      <c r="P319">
        <v>128</v>
      </c>
      <c r="Q319">
        <v>152</v>
      </c>
      <c r="R319">
        <v>27796042</v>
      </c>
      <c r="S319">
        <v>72000000</v>
      </c>
      <c r="T319">
        <f>Table1[[#This Row],[Gross Revenue]]-Table1[[#This Row],[Budget]]</f>
        <v>-44203958</v>
      </c>
    </row>
    <row r="320" spans="1:20" x14ac:dyDescent="0.3">
      <c r="A320" t="s">
        <v>1223</v>
      </c>
      <c r="B320">
        <v>1</v>
      </c>
      <c r="C320" s="10">
        <v>36930</v>
      </c>
      <c r="D320" t="s">
        <v>28</v>
      </c>
      <c r="E320" t="s">
        <v>30</v>
      </c>
      <c r="F320" t="s">
        <v>19</v>
      </c>
      <c r="G320" t="s">
        <v>20</v>
      </c>
      <c r="H320" t="s">
        <v>38</v>
      </c>
      <c r="I320" t="s">
        <v>356</v>
      </c>
      <c r="J320" t="s">
        <v>1224</v>
      </c>
      <c r="K320">
        <v>24000</v>
      </c>
      <c r="L320">
        <v>43917</v>
      </c>
      <c r="M320">
        <v>563</v>
      </c>
      <c r="N320">
        <v>2000</v>
      </c>
      <c r="O320">
        <v>6.1</v>
      </c>
      <c r="P320">
        <v>125</v>
      </c>
      <c r="Q320">
        <v>123</v>
      </c>
      <c r="R320">
        <v>66808615</v>
      </c>
      <c r="S320">
        <v>34000000</v>
      </c>
      <c r="T320">
        <f>Table1[[#This Row],[Gross Revenue]]-Table1[[#This Row],[Budget]]</f>
        <v>32808615</v>
      </c>
    </row>
    <row r="321" spans="1:20" x14ac:dyDescent="0.3">
      <c r="A321" t="s">
        <v>1225</v>
      </c>
      <c r="B321">
        <v>1</v>
      </c>
      <c r="C321" s="10">
        <v>36897</v>
      </c>
      <c r="D321" t="s">
        <v>28</v>
      </c>
      <c r="E321" t="s">
        <v>32</v>
      </c>
      <c r="F321" t="s">
        <v>19</v>
      </c>
      <c r="G321" t="s">
        <v>20</v>
      </c>
      <c r="H321" t="s">
        <v>43</v>
      </c>
      <c r="I321" t="s">
        <v>1226</v>
      </c>
      <c r="J321" t="s">
        <v>261</v>
      </c>
      <c r="K321">
        <v>12000</v>
      </c>
      <c r="L321">
        <v>15972</v>
      </c>
      <c r="M321">
        <v>208</v>
      </c>
      <c r="N321">
        <v>0</v>
      </c>
      <c r="O321">
        <v>6.3</v>
      </c>
      <c r="P321">
        <v>202</v>
      </c>
      <c r="Q321">
        <v>130</v>
      </c>
      <c r="R321">
        <v>202007640</v>
      </c>
      <c r="S321">
        <v>98000000</v>
      </c>
      <c r="T321">
        <f>Table1[[#This Row],[Gross Revenue]]-Table1[[#This Row],[Budget]]</f>
        <v>104007640</v>
      </c>
    </row>
    <row r="322" spans="1:20" x14ac:dyDescent="0.3">
      <c r="A322" t="s">
        <v>1227</v>
      </c>
      <c r="B322">
        <v>1</v>
      </c>
      <c r="C322" s="10">
        <v>36935</v>
      </c>
      <c r="D322" t="s">
        <v>28</v>
      </c>
      <c r="E322" t="s">
        <v>32</v>
      </c>
      <c r="F322" t="s">
        <v>19</v>
      </c>
      <c r="G322" t="s">
        <v>24</v>
      </c>
      <c r="H322" t="s">
        <v>43</v>
      </c>
      <c r="I322" t="s">
        <v>49</v>
      </c>
      <c r="J322" t="s">
        <v>298</v>
      </c>
      <c r="K322">
        <v>964</v>
      </c>
      <c r="L322">
        <v>2888</v>
      </c>
      <c r="M322">
        <v>0</v>
      </c>
      <c r="N322">
        <v>299</v>
      </c>
      <c r="O322">
        <v>4.7</v>
      </c>
      <c r="P322">
        <v>107</v>
      </c>
      <c r="Q322">
        <v>104</v>
      </c>
      <c r="R322">
        <v>27053815</v>
      </c>
      <c r="S322">
        <v>40000000</v>
      </c>
      <c r="T322">
        <f>Table1[[#This Row],[Gross Revenue]]-Table1[[#This Row],[Budget]]</f>
        <v>-12946185</v>
      </c>
    </row>
    <row r="323" spans="1:20" x14ac:dyDescent="0.3">
      <c r="A323" t="s">
        <v>1228</v>
      </c>
      <c r="B323">
        <v>1</v>
      </c>
      <c r="C323" s="10">
        <v>37021</v>
      </c>
      <c r="D323" t="s">
        <v>28</v>
      </c>
      <c r="E323" t="s">
        <v>32</v>
      </c>
      <c r="F323" t="s">
        <v>19</v>
      </c>
      <c r="G323" t="s">
        <v>20</v>
      </c>
      <c r="H323" t="s">
        <v>43</v>
      </c>
      <c r="I323" t="s">
        <v>497</v>
      </c>
      <c r="J323" t="s">
        <v>700</v>
      </c>
      <c r="K323">
        <v>26000</v>
      </c>
      <c r="L323">
        <v>32831</v>
      </c>
      <c r="M323">
        <v>70</v>
      </c>
      <c r="N323">
        <v>0</v>
      </c>
      <c r="O323">
        <v>5.9</v>
      </c>
      <c r="P323">
        <v>98</v>
      </c>
      <c r="Q323">
        <v>85</v>
      </c>
      <c r="R323">
        <v>43905746</v>
      </c>
      <c r="S323">
        <v>49000000</v>
      </c>
      <c r="T323">
        <f>Table1[[#This Row],[Gross Revenue]]-Table1[[#This Row],[Budget]]</f>
        <v>-5094254</v>
      </c>
    </row>
    <row r="324" spans="1:20" x14ac:dyDescent="0.3">
      <c r="A324" t="s">
        <v>1229</v>
      </c>
      <c r="B324">
        <v>1</v>
      </c>
      <c r="C324" s="10">
        <v>37052</v>
      </c>
      <c r="D324" t="s">
        <v>28</v>
      </c>
      <c r="E324" t="s">
        <v>30</v>
      </c>
      <c r="F324" t="s">
        <v>19</v>
      </c>
      <c r="G324" t="s">
        <v>20</v>
      </c>
      <c r="H324" t="s">
        <v>36</v>
      </c>
      <c r="I324" t="s">
        <v>1230</v>
      </c>
      <c r="J324" t="s">
        <v>1231</v>
      </c>
      <c r="K324">
        <v>11000</v>
      </c>
      <c r="L324">
        <v>11116</v>
      </c>
      <c r="M324">
        <v>7</v>
      </c>
      <c r="N324">
        <v>650</v>
      </c>
      <c r="O324">
        <v>6.5</v>
      </c>
      <c r="P324">
        <v>27</v>
      </c>
      <c r="Q324">
        <v>113</v>
      </c>
      <c r="R324">
        <v>4720371</v>
      </c>
      <c r="S324">
        <v>7000000</v>
      </c>
      <c r="T324">
        <f>Table1[[#This Row],[Gross Revenue]]-Table1[[#This Row],[Budget]]</f>
        <v>-2279629</v>
      </c>
    </row>
    <row r="325" spans="1:20" x14ac:dyDescent="0.3">
      <c r="A325" t="s">
        <v>1232</v>
      </c>
      <c r="B325">
        <v>1</v>
      </c>
      <c r="C325" s="10">
        <v>36903</v>
      </c>
      <c r="D325" t="s">
        <v>28</v>
      </c>
      <c r="E325" t="s">
        <v>87</v>
      </c>
      <c r="F325" t="s">
        <v>19</v>
      </c>
      <c r="G325" t="s">
        <v>20</v>
      </c>
      <c r="H325" t="s">
        <v>43</v>
      </c>
      <c r="I325" t="s">
        <v>1233</v>
      </c>
      <c r="J325" t="s">
        <v>1234</v>
      </c>
      <c r="K325">
        <v>482</v>
      </c>
      <c r="L325">
        <v>956</v>
      </c>
      <c r="M325">
        <v>448</v>
      </c>
      <c r="N325">
        <v>20000</v>
      </c>
      <c r="O325">
        <v>7.6</v>
      </c>
      <c r="P325">
        <v>239</v>
      </c>
      <c r="Q325">
        <v>101</v>
      </c>
      <c r="R325">
        <v>96471845</v>
      </c>
      <c r="S325">
        <v>17000000</v>
      </c>
      <c r="T325">
        <f>Table1[[#This Row],[Gross Revenue]]-Table1[[#This Row],[Budget]]</f>
        <v>79471845</v>
      </c>
    </row>
    <row r="326" spans="1:20" x14ac:dyDescent="0.3">
      <c r="A326" t="s">
        <v>1235</v>
      </c>
      <c r="B326">
        <v>1</v>
      </c>
      <c r="C326" s="10">
        <v>36933</v>
      </c>
      <c r="D326" t="s">
        <v>28</v>
      </c>
      <c r="E326" t="s">
        <v>18</v>
      </c>
      <c r="F326" t="s">
        <v>19</v>
      </c>
      <c r="G326" t="s">
        <v>20</v>
      </c>
      <c r="H326" t="s">
        <v>38</v>
      </c>
      <c r="I326" t="s">
        <v>1236</v>
      </c>
      <c r="J326" t="s">
        <v>1237</v>
      </c>
      <c r="K326">
        <v>723</v>
      </c>
      <c r="L326">
        <v>793</v>
      </c>
      <c r="M326">
        <v>0</v>
      </c>
      <c r="N326">
        <v>0</v>
      </c>
      <c r="O326">
        <v>6.8</v>
      </c>
      <c r="P326">
        <v>150</v>
      </c>
      <c r="Q326">
        <v>124</v>
      </c>
      <c r="R326">
        <v>19719930</v>
      </c>
      <c r="S326">
        <v>45000000</v>
      </c>
      <c r="T326">
        <f>Table1[[#This Row],[Gross Revenue]]-Table1[[#This Row],[Budget]]</f>
        <v>-25280070</v>
      </c>
    </row>
    <row r="327" spans="1:20" x14ac:dyDescent="0.3">
      <c r="A327" t="s">
        <v>1238</v>
      </c>
      <c r="B327">
        <v>1</v>
      </c>
      <c r="C327" s="10">
        <v>37136</v>
      </c>
      <c r="D327" t="s">
        <v>28</v>
      </c>
      <c r="E327" t="s">
        <v>25</v>
      </c>
      <c r="F327" t="s">
        <v>19</v>
      </c>
      <c r="G327" t="s">
        <v>20</v>
      </c>
      <c r="H327" t="s">
        <v>27</v>
      </c>
      <c r="I327" t="s">
        <v>1230</v>
      </c>
      <c r="J327" t="s">
        <v>206</v>
      </c>
      <c r="K327">
        <v>11000</v>
      </c>
      <c r="L327">
        <v>13645</v>
      </c>
      <c r="M327">
        <v>0</v>
      </c>
      <c r="N327">
        <v>0</v>
      </c>
      <c r="O327">
        <v>6.2</v>
      </c>
      <c r="P327">
        <v>108</v>
      </c>
      <c r="Q327">
        <v>111</v>
      </c>
      <c r="R327">
        <v>108244774</v>
      </c>
      <c r="S327">
        <v>37000000</v>
      </c>
      <c r="T327">
        <f>Table1[[#This Row],[Gross Revenue]]-Table1[[#This Row],[Budget]]</f>
        <v>71244774</v>
      </c>
    </row>
    <row r="328" spans="1:20" x14ac:dyDescent="0.3">
      <c r="A328" t="s">
        <v>1239</v>
      </c>
      <c r="B328">
        <v>1</v>
      </c>
      <c r="C328" s="10">
        <v>37109</v>
      </c>
      <c r="D328" t="s">
        <v>28</v>
      </c>
      <c r="E328" t="s">
        <v>25</v>
      </c>
      <c r="F328" t="s">
        <v>19</v>
      </c>
      <c r="G328" t="s">
        <v>20</v>
      </c>
      <c r="H328" t="s">
        <v>38</v>
      </c>
      <c r="I328" t="s">
        <v>79</v>
      </c>
      <c r="J328" t="s">
        <v>348</v>
      </c>
      <c r="K328">
        <v>13000</v>
      </c>
      <c r="L328">
        <v>14609</v>
      </c>
      <c r="M328">
        <v>0</v>
      </c>
      <c r="N328">
        <v>0</v>
      </c>
      <c r="O328">
        <v>7.6</v>
      </c>
      <c r="P328">
        <v>220</v>
      </c>
      <c r="Q328">
        <v>110</v>
      </c>
      <c r="R328">
        <v>52353636</v>
      </c>
      <c r="S328">
        <v>21000000</v>
      </c>
      <c r="T328">
        <f>Table1[[#This Row],[Gross Revenue]]-Table1[[#This Row],[Budget]]</f>
        <v>31353636</v>
      </c>
    </row>
    <row r="329" spans="1:20" x14ac:dyDescent="0.3">
      <c r="A329" t="s">
        <v>1240</v>
      </c>
      <c r="B329">
        <v>1</v>
      </c>
      <c r="C329" s="10">
        <v>37164</v>
      </c>
      <c r="D329" t="s">
        <v>28</v>
      </c>
      <c r="E329" t="s">
        <v>18</v>
      </c>
      <c r="F329" t="s">
        <v>19</v>
      </c>
      <c r="G329" t="s">
        <v>20</v>
      </c>
      <c r="H329" t="s">
        <v>38</v>
      </c>
      <c r="I329" t="s">
        <v>58</v>
      </c>
      <c r="J329" t="s">
        <v>144</v>
      </c>
      <c r="K329">
        <v>22000</v>
      </c>
      <c r="L329">
        <v>32871</v>
      </c>
      <c r="M329">
        <v>0</v>
      </c>
      <c r="N329">
        <v>0</v>
      </c>
      <c r="O329">
        <v>6.8</v>
      </c>
      <c r="P329">
        <v>141</v>
      </c>
      <c r="Q329">
        <v>124</v>
      </c>
      <c r="R329">
        <v>71069884</v>
      </c>
      <c r="S329">
        <v>68000000</v>
      </c>
      <c r="T329">
        <f>Table1[[#This Row],[Gross Revenue]]-Table1[[#This Row],[Budget]]</f>
        <v>3069884</v>
      </c>
    </row>
    <row r="330" spans="1:20" x14ac:dyDescent="0.3">
      <c r="A330" t="s">
        <v>1241</v>
      </c>
      <c r="B330">
        <v>1</v>
      </c>
      <c r="C330" s="10">
        <v>36948</v>
      </c>
      <c r="D330" t="s">
        <v>28</v>
      </c>
      <c r="E330" t="s">
        <v>22</v>
      </c>
      <c r="F330" t="s">
        <v>19</v>
      </c>
      <c r="G330" t="s">
        <v>20</v>
      </c>
      <c r="H330" t="s">
        <v>38</v>
      </c>
      <c r="I330" t="s">
        <v>233</v>
      </c>
      <c r="J330" t="s">
        <v>268</v>
      </c>
      <c r="K330">
        <v>18000</v>
      </c>
      <c r="L330">
        <v>19805</v>
      </c>
      <c r="M330">
        <v>529</v>
      </c>
      <c r="N330">
        <v>0</v>
      </c>
      <c r="O330">
        <v>6.8</v>
      </c>
      <c r="P330">
        <v>119</v>
      </c>
      <c r="Q330">
        <v>111</v>
      </c>
      <c r="R330">
        <v>11405825</v>
      </c>
      <c r="S330">
        <v>35000000</v>
      </c>
      <c r="T330">
        <f>Table1[[#This Row],[Gross Revenue]]-Table1[[#This Row],[Budget]]</f>
        <v>-23594175</v>
      </c>
    </row>
    <row r="331" spans="1:20" x14ac:dyDescent="0.3">
      <c r="A331" t="s">
        <v>1242</v>
      </c>
      <c r="B331">
        <v>1</v>
      </c>
      <c r="C331" s="10">
        <v>37004</v>
      </c>
      <c r="D331" t="s">
        <v>28</v>
      </c>
      <c r="E331" t="s">
        <v>22</v>
      </c>
      <c r="F331" t="s">
        <v>19</v>
      </c>
      <c r="G331" t="s">
        <v>20</v>
      </c>
      <c r="H331" t="s">
        <v>38</v>
      </c>
      <c r="I331" t="s">
        <v>1035</v>
      </c>
      <c r="J331" t="s">
        <v>1243</v>
      </c>
      <c r="K331">
        <v>11000</v>
      </c>
      <c r="L331">
        <v>14995</v>
      </c>
      <c r="M331">
        <v>128</v>
      </c>
      <c r="N331">
        <v>813</v>
      </c>
      <c r="O331">
        <v>6.1</v>
      </c>
      <c r="P331">
        <v>104</v>
      </c>
      <c r="Q331">
        <v>109</v>
      </c>
      <c r="R331">
        <v>13491653</v>
      </c>
      <c r="S331">
        <v>18000000</v>
      </c>
      <c r="T331">
        <f>Table1[[#This Row],[Gross Revenue]]-Table1[[#This Row],[Budget]]</f>
        <v>-4508347</v>
      </c>
    </row>
    <row r="332" spans="1:20" x14ac:dyDescent="0.3">
      <c r="A332" t="s">
        <v>1244</v>
      </c>
      <c r="B332">
        <v>1</v>
      </c>
      <c r="C332" s="10">
        <v>37142</v>
      </c>
      <c r="D332" t="s">
        <v>28</v>
      </c>
      <c r="E332" t="s">
        <v>25</v>
      </c>
      <c r="F332" t="s">
        <v>19</v>
      </c>
      <c r="G332" t="s">
        <v>20</v>
      </c>
      <c r="H332" t="s">
        <v>38</v>
      </c>
      <c r="I332" t="s">
        <v>1245</v>
      </c>
      <c r="J332" t="s">
        <v>617</v>
      </c>
      <c r="K332">
        <v>522</v>
      </c>
      <c r="L332">
        <v>955</v>
      </c>
      <c r="M332">
        <v>69</v>
      </c>
      <c r="N332">
        <v>842</v>
      </c>
      <c r="O332">
        <v>4.5999999999999996</v>
      </c>
      <c r="P332">
        <v>27</v>
      </c>
      <c r="Q332">
        <v>93</v>
      </c>
      <c r="R332">
        <v>10097096</v>
      </c>
      <c r="S332">
        <v>4000000</v>
      </c>
      <c r="T332">
        <f>Table1[[#This Row],[Gross Revenue]]-Table1[[#This Row],[Budget]]</f>
        <v>6097096</v>
      </c>
    </row>
    <row r="333" spans="1:20" x14ac:dyDescent="0.3">
      <c r="A333" t="s">
        <v>1246</v>
      </c>
      <c r="B333">
        <v>1</v>
      </c>
      <c r="C333" s="10">
        <v>37148</v>
      </c>
      <c r="D333" t="s">
        <v>28</v>
      </c>
      <c r="E333" t="s">
        <v>25</v>
      </c>
      <c r="F333" t="s">
        <v>19</v>
      </c>
      <c r="G333" t="s">
        <v>24</v>
      </c>
      <c r="H333" t="s">
        <v>43</v>
      </c>
      <c r="I333" t="s">
        <v>373</v>
      </c>
      <c r="J333" t="s">
        <v>1247</v>
      </c>
      <c r="K333">
        <v>11000</v>
      </c>
      <c r="L333">
        <v>17533</v>
      </c>
      <c r="M333">
        <v>163</v>
      </c>
      <c r="N333">
        <v>0</v>
      </c>
      <c r="O333">
        <v>5.2</v>
      </c>
      <c r="P333">
        <v>108</v>
      </c>
      <c r="Q333">
        <v>103</v>
      </c>
      <c r="R333">
        <v>60400856</v>
      </c>
      <c r="S333">
        <v>35000000</v>
      </c>
      <c r="T333">
        <f>Table1[[#This Row],[Gross Revenue]]-Table1[[#This Row],[Budget]]</f>
        <v>25400856</v>
      </c>
    </row>
    <row r="334" spans="1:20" x14ac:dyDescent="0.3">
      <c r="A334" t="s">
        <v>1248</v>
      </c>
      <c r="B334">
        <v>1</v>
      </c>
      <c r="C334" s="10">
        <v>36956</v>
      </c>
      <c r="D334" t="s">
        <v>28</v>
      </c>
      <c r="E334" t="s">
        <v>37</v>
      </c>
      <c r="F334" t="s">
        <v>19</v>
      </c>
      <c r="G334" t="s">
        <v>20</v>
      </c>
      <c r="H334" t="s">
        <v>38</v>
      </c>
      <c r="I334" t="s">
        <v>1249</v>
      </c>
      <c r="J334" t="s">
        <v>1250</v>
      </c>
      <c r="K334">
        <v>1000</v>
      </c>
      <c r="L334">
        <v>3023</v>
      </c>
      <c r="M334">
        <v>17</v>
      </c>
      <c r="N334">
        <v>0</v>
      </c>
      <c r="O334">
        <v>5.5</v>
      </c>
      <c r="P334">
        <v>149</v>
      </c>
      <c r="Q334">
        <v>91</v>
      </c>
      <c r="R334">
        <v>41867960</v>
      </c>
      <c r="S334">
        <v>20000000</v>
      </c>
      <c r="T334">
        <f>Table1[[#This Row],[Gross Revenue]]-Table1[[#This Row],[Budget]]</f>
        <v>21867960</v>
      </c>
    </row>
    <row r="335" spans="1:20" x14ac:dyDescent="0.3">
      <c r="A335" t="s">
        <v>1251</v>
      </c>
      <c r="B335">
        <v>1</v>
      </c>
      <c r="C335" s="10">
        <v>37135</v>
      </c>
      <c r="D335" t="s">
        <v>28</v>
      </c>
      <c r="E335" t="s">
        <v>22</v>
      </c>
      <c r="F335" t="s">
        <v>19</v>
      </c>
      <c r="G335" t="s">
        <v>20</v>
      </c>
      <c r="H335" t="s">
        <v>38</v>
      </c>
      <c r="I335" t="s">
        <v>373</v>
      </c>
      <c r="J335" t="s">
        <v>1252</v>
      </c>
      <c r="K335">
        <v>11000</v>
      </c>
      <c r="L335">
        <v>12250</v>
      </c>
      <c r="M335">
        <v>11</v>
      </c>
      <c r="N335">
        <v>430</v>
      </c>
      <c r="O335">
        <v>7.1</v>
      </c>
      <c r="P335">
        <v>79</v>
      </c>
      <c r="Q335">
        <v>104</v>
      </c>
      <c r="R335">
        <v>3287435</v>
      </c>
      <c r="S335">
        <v>4500000</v>
      </c>
      <c r="T335">
        <f>Table1[[#This Row],[Gross Revenue]]-Table1[[#This Row],[Budget]]</f>
        <v>-1212565</v>
      </c>
    </row>
    <row r="336" spans="1:20" x14ac:dyDescent="0.3">
      <c r="A336" t="s">
        <v>1253</v>
      </c>
      <c r="B336">
        <v>1</v>
      </c>
      <c r="C336" s="10">
        <v>37114</v>
      </c>
      <c r="D336" t="s">
        <v>28</v>
      </c>
      <c r="E336" t="s">
        <v>25</v>
      </c>
      <c r="F336" t="s">
        <v>19</v>
      </c>
      <c r="G336" t="s">
        <v>20</v>
      </c>
      <c r="H336" t="s">
        <v>38</v>
      </c>
      <c r="I336" t="s">
        <v>1249</v>
      </c>
      <c r="J336" t="s">
        <v>1254</v>
      </c>
      <c r="K336">
        <v>1000</v>
      </c>
      <c r="L336">
        <v>2729</v>
      </c>
      <c r="M336">
        <v>5</v>
      </c>
      <c r="N336">
        <v>449</v>
      </c>
      <c r="O336">
        <v>5.3</v>
      </c>
      <c r="P336">
        <v>75</v>
      </c>
      <c r="Q336">
        <v>95</v>
      </c>
      <c r="R336">
        <v>13558739</v>
      </c>
      <c r="S336">
        <v>11000000</v>
      </c>
      <c r="T336">
        <f>Table1[[#This Row],[Gross Revenue]]-Table1[[#This Row],[Budget]]</f>
        <v>2558739</v>
      </c>
    </row>
    <row r="337" spans="1:20" x14ac:dyDescent="0.3">
      <c r="A337" t="s">
        <v>1255</v>
      </c>
      <c r="B337">
        <v>1</v>
      </c>
      <c r="C337" s="10">
        <v>36961</v>
      </c>
      <c r="D337" t="s">
        <v>28</v>
      </c>
      <c r="E337" t="s">
        <v>25</v>
      </c>
      <c r="F337" t="s">
        <v>19</v>
      </c>
      <c r="G337" t="s">
        <v>1256</v>
      </c>
      <c r="H337" t="s">
        <v>38</v>
      </c>
      <c r="I337" t="s">
        <v>1257</v>
      </c>
      <c r="J337" t="s">
        <v>1167</v>
      </c>
      <c r="K337">
        <v>752</v>
      </c>
      <c r="L337">
        <v>3133</v>
      </c>
      <c r="M337">
        <v>23</v>
      </c>
      <c r="N337">
        <v>53</v>
      </c>
      <c r="O337">
        <v>4.4000000000000004</v>
      </c>
      <c r="P337">
        <v>62</v>
      </c>
      <c r="Q337">
        <v>104</v>
      </c>
      <c r="R337">
        <v>6712451</v>
      </c>
      <c r="S337">
        <v>90000000</v>
      </c>
      <c r="T337">
        <f>Table1[[#This Row],[Gross Revenue]]-Table1[[#This Row],[Budget]]</f>
        <v>-83287549</v>
      </c>
    </row>
    <row r="338" spans="1:20" x14ac:dyDescent="0.3">
      <c r="A338" t="s">
        <v>1258</v>
      </c>
      <c r="B338">
        <v>1</v>
      </c>
      <c r="C338" s="10">
        <v>37033</v>
      </c>
      <c r="D338" t="s">
        <v>28</v>
      </c>
      <c r="E338" t="s">
        <v>18</v>
      </c>
      <c r="F338" t="s">
        <v>19</v>
      </c>
      <c r="G338" t="s">
        <v>20</v>
      </c>
      <c r="H338" t="s">
        <v>38</v>
      </c>
      <c r="I338" t="s">
        <v>155</v>
      </c>
      <c r="J338" t="s">
        <v>526</v>
      </c>
      <c r="K338">
        <v>18000</v>
      </c>
      <c r="L338">
        <v>22370</v>
      </c>
      <c r="M338">
        <v>845</v>
      </c>
      <c r="N338">
        <v>0</v>
      </c>
      <c r="O338">
        <v>7.7</v>
      </c>
      <c r="P338">
        <v>109</v>
      </c>
      <c r="Q338">
        <v>122</v>
      </c>
      <c r="R338">
        <v>76261036</v>
      </c>
      <c r="S338">
        <v>45000000</v>
      </c>
      <c r="T338">
        <f>Table1[[#This Row],[Gross Revenue]]-Table1[[#This Row],[Budget]]</f>
        <v>31261036</v>
      </c>
    </row>
    <row r="339" spans="1:20" x14ac:dyDescent="0.3">
      <c r="A339" t="s">
        <v>1259</v>
      </c>
      <c r="B339">
        <v>1</v>
      </c>
      <c r="C339" s="10">
        <v>36934</v>
      </c>
      <c r="D339" t="s">
        <v>28</v>
      </c>
      <c r="E339" t="s">
        <v>25</v>
      </c>
      <c r="F339" t="s">
        <v>19</v>
      </c>
      <c r="G339" t="s">
        <v>20</v>
      </c>
      <c r="H339" t="s">
        <v>38</v>
      </c>
      <c r="I339" t="s">
        <v>616</v>
      </c>
      <c r="J339" t="s">
        <v>1260</v>
      </c>
      <c r="K339">
        <v>939</v>
      </c>
      <c r="L339">
        <v>2815</v>
      </c>
      <c r="M339">
        <v>7</v>
      </c>
      <c r="N339">
        <v>593</v>
      </c>
      <c r="O339">
        <v>6.1</v>
      </c>
      <c r="P339">
        <v>40</v>
      </c>
      <c r="Q339">
        <v>90</v>
      </c>
      <c r="R339">
        <v>22235901</v>
      </c>
      <c r="S339">
        <v>6000000</v>
      </c>
      <c r="T339">
        <f>Table1[[#This Row],[Gross Revenue]]-Table1[[#This Row],[Budget]]</f>
        <v>16235901</v>
      </c>
    </row>
    <row r="340" spans="1:20" x14ac:dyDescent="0.3">
      <c r="A340" t="s">
        <v>1261</v>
      </c>
      <c r="B340">
        <v>1</v>
      </c>
      <c r="C340" s="10">
        <v>36895</v>
      </c>
      <c r="D340" t="s">
        <v>28</v>
      </c>
      <c r="E340" t="s">
        <v>37</v>
      </c>
      <c r="F340" t="s">
        <v>19</v>
      </c>
      <c r="G340" t="s">
        <v>20</v>
      </c>
      <c r="H340" t="s">
        <v>38</v>
      </c>
      <c r="I340" t="s">
        <v>464</v>
      </c>
      <c r="J340" t="s">
        <v>533</v>
      </c>
      <c r="K340">
        <v>690</v>
      </c>
      <c r="L340">
        <v>2402</v>
      </c>
      <c r="M340">
        <v>9</v>
      </c>
      <c r="N340">
        <v>0</v>
      </c>
      <c r="O340">
        <v>4.7</v>
      </c>
      <c r="P340">
        <v>120</v>
      </c>
      <c r="Q340">
        <v>96</v>
      </c>
      <c r="R340">
        <v>20384136</v>
      </c>
      <c r="S340">
        <v>10000000</v>
      </c>
      <c r="T340">
        <f>Table1[[#This Row],[Gross Revenue]]-Table1[[#This Row],[Budget]]</f>
        <v>10384136</v>
      </c>
    </row>
    <row r="341" spans="1:20" x14ac:dyDescent="0.3">
      <c r="A341" t="s">
        <v>1262</v>
      </c>
      <c r="B341">
        <v>1</v>
      </c>
      <c r="C341" s="10">
        <v>37070</v>
      </c>
      <c r="D341" t="s">
        <v>28</v>
      </c>
      <c r="E341" t="s">
        <v>87</v>
      </c>
      <c r="F341" t="s">
        <v>19</v>
      </c>
      <c r="G341" t="s">
        <v>20</v>
      </c>
      <c r="H341" t="s">
        <v>38</v>
      </c>
      <c r="I341" t="s">
        <v>108</v>
      </c>
      <c r="J341" t="s">
        <v>368</v>
      </c>
      <c r="K341">
        <v>10000</v>
      </c>
      <c r="L341">
        <v>11458</v>
      </c>
      <c r="M341">
        <v>488</v>
      </c>
      <c r="N341">
        <v>0</v>
      </c>
      <c r="O341">
        <v>6.9</v>
      </c>
      <c r="P341">
        <v>153</v>
      </c>
      <c r="Q341">
        <v>141</v>
      </c>
      <c r="R341">
        <v>100614858</v>
      </c>
      <c r="S341">
        <v>68000000</v>
      </c>
      <c r="T341">
        <f>Table1[[#This Row],[Gross Revenue]]-Table1[[#This Row],[Budget]]</f>
        <v>32614858</v>
      </c>
    </row>
    <row r="342" spans="1:20" x14ac:dyDescent="0.3">
      <c r="A342" t="s">
        <v>1263</v>
      </c>
      <c r="B342">
        <v>1</v>
      </c>
      <c r="C342" s="10">
        <v>36895</v>
      </c>
      <c r="D342" t="s">
        <v>28</v>
      </c>
      <c r="E342" t="s">
        <v>32</v>
      </c>
      <c r="F342" t="s">
        <v>47</v>
      </c>
      <c r="G342" t="s">
        <v>48</v>
      </c>
      <c r="H342" t="s">
        <v>38</v>
      </c>
      <c r="I342" t="s">
        <v>1264</v>
      </c>
      <c r="J342" t="s">
        <v>1265</v>
      </c>
      <c r="K342">
        <v>235</v>
      </c>
      <c r="L342">
        <v>303</v>
      </c>
      <c r="M342">
        <v>7</v>
      </c>
      <c r="N342">
        <v>0</v>
      </c>
      <c r="O342">
        <v>6.6</v>
      </c>
      <c r="P342">
        <v>40</v>
      </c>
      <c r="Q342">
        <v>94</v>
      </c>
      <c r="R342">
        <v>81525</v>
      </c>
      <c r="S342">
        <v>15300000</v>
      </c>
      <c r="T342">
        <f>Table1[[#This Row],[Gross Revenue]]-Table1[[#This Row],[Budget]]</f>
        <v>-15218475</v>
      </c>
    </row>
    <row r="343" spans="1:20" x14ac:dyDescent="0.3">
      <c r="A343" t="s">
        <v>1266</v>
      </c>
      <c r="B343">
        <v>1</v>
      </c>
      <c r="C343" s="10">
        <v>37185</v>
      </c>
      <c r="D343" t="s">
        <v>28</v>
      </c>
      <c r="E343" t="s">
        <v>25</v>
      </c>
      <c r="F343" t="s">
        <v>19</v>
      </c>
      <c r="G343" t="s">
        <v>20</v>
      </c>
      <c r="H343" t="s">
        <v>43</v>
      </c>
      <c r="I343" t="s">
        <v>361</v>
      </c>
      <c r="J343" t="s">
        <v>435</v>
      </c>
      <c r="K343">
        <v>1000</v>
      </c>
      <c r="L343">
        <v>3664</v>
      </c>
      <c r="M343">
        <v>39</v>
      </c>
      <c r="N343">
        <v>304</v>
      </c>
      <c r="O343">
        <v>5.5</v>
      </c>
      <c r="P343">
        <v>64</v>
      </c>
      <c r="Q343">
        <v>94</v>
      </c>
      <c r="R343">
        <v>32095318</v>
      </c>
      <c r="S343">
        <v>45000000</v>
      </c>
      <c r="T343">
        <f>Table1[[#This Row],[Gross Revenue]]-Table1[[#This Row],[Budget]]</f>
        <v>-12904682</v>
      </c>
    </row>
    <row r="344" spans="1:20" x14ac:dyDescent="0.3">
      <c r="A344" t="s">
        <v>1267</v>
      </c>
      <c r="B344">
        <v>1</v>
      </c>
      <c r="C344" s="10">
        <v>37247</v>
      </c>
      <c r="D344" t="s">
        <v>28</v>
      </c>
      <c r="E344" t="s">
        <v>50</v>
      </c>
      <c r="F344" t="s">
        <v>19</v>
      </c>
      <c r="G344" t="s">
        <v>48</v>
      </c>
      <c r="H344" t="s">
        <v>27</v>
      </c>
      <c r="I344" t="s">
        <v>1268</v>
      </c>
      <c r="J344" t="s">
        <v>1268</v>
      </c>
      <c r="K344">
        <v>63</v>
      </c>
      <c r="L344">
        <v>66</v>
      </c>
      <c r="M344">
        <v>63</v>
      </c>
      <c r="N344">
        <v>1000</v>
      </c>
      <c r="O344">
        <v>8</v>
      </c>
      <c r="P344">
        <v>100</v>
      </c>
      <c r="Q344">
        <v>81</v>
      </c>
      <c r="R344">
        <v>10762178</v>
      </c>
      <c r="S344">
        <v>160000000</v>
      </c>
      <c r="T344">
        <f>Table1[[#This Row],[Gross Revenue]]-Table1[[#This Row],[Budget]]</f>
        <v>-149237822</v>
      </c>
    </row>
    <row r="345" spans="1:20" x14ac:dyDescent="0.3">
      <c r="A345" t="s">
        <v>1269</v>
      </c>
      <c r="B345">
        <v>1</v>
      </c>
      <c r="C345" s="10">
        <v>37214</v>
      </c>
      <c r="D345" t="s">
        <v>28</v>
      </c>
      <c r="E345" t="s">
        <v>30</v>
      </c>
      <c r="F345" t="s">
        <v>230</v>
      </c>
      <c r="G345" t="s">
        <v>494</v>
      </c>
      <c r="H345" t="s">
        <v>38</v>
      </c>
      <c r="I345" t="s">
        <v>1270</v>
      </c>
      <c r="J345" t="s">
        <v>1271</v>
      </c>
      <c r="K345">
        <v>269</v>
      </c>
      <c r="L345">
        <v>361</v>
      </c>
      <c r="M345">
        <v>0</v>
      </c>
      <c r="N345">
        <v>0</v>
      </c>
      <c r="O345">
        <v>7.7</v>
      </c>
      <c r="P345">
        <v>173</v>
      </c>
      <c r="Q345">
        <v>106</v>
      </c>
      <c r="R345">
        <v>13622333</v>
      </c>
      <c r="S345">
        <v>2000000</v>
      </c>
      <c r="T345">
        <f>Table1[[#This Row],[Gross Revenue]]-Table1[[#This Row],[Budget]]</f>
        <v>11622333</v>
      </c>
    </row>
    <row r="346" spans="1:20" x14ac:dyDescent="0.3">
      <c r="A346" t="s">
        <v>1272</v>
      </c>
      <c r="B346">
        <v>1</v>
      </c>
      <c r="C346" s="10">
        <v>37086</v>
      </c>
      <c r="D346" t="s">
        <v>28</v>
      </c>
      <c r="E346" t="s">
        <v>25</v>
      </c>
      <c r="F346" t="s">
        <v>19</v>
      </c>
      <c r="G346" t="s">
        <v>24</v>
      </c>
      <c r="H346" t="s">
        <v>43</v>
      </c>
      <c r="I346" t="s">
        <v>215</v>
      </c>
      <c r="J346" t="s">
        <v>387</v>
      </c>
      <c r="K346">
        <v>14000</v>
      </c>
      <c r="L346">
        <v>34565</v>
      </c>
      <c r="M346">
        <v>0</v>
      </c>
      <c r="N346">
        <v>0</v>
      </c>
      <c r="O346">
        <v>6.6</v>
      </c>
      <c r="P346">
        <v>135</v>
      </c>
      <c r="Q346">
        <v>90</v>
      </c>
      <c r="R346">
        <v>45162741</v>
      </c>
      <c r="S346">
        <v>28000000</v>
      </c>
      <c r="T346">
        <f>Table1[[#This Row],[Gross Revenue]]-Table1[[#This Row],[Budget]]</f>
        <v>17162741</v>
      </c>
    </row>
    <row r="347" spans="1:20" x14ac:dyDescent="0.3">
      <c r="A347" t="s">
        <v>1273</v>
      </c>
      <c r="B347">
        <v>1</v>
      </c>
      <c r="C347" s="10">
        <v>37455</v>
      </c>
      <c r="D347" t="s">
        <v>28</v>
      </c>
      <c r="E347" t="s">
        <v>22</v>
      </c>
      <c r="F347" t="s">
        <v>19</v>
      </c>
      <c r="G347" t="s">
        <v>20</v>
      </c>
      <c r="H347" t="s">
        <v>38</v>
      </c>
      <c r="I347" t="s">
        <v>401</v>
      </c>
      <c r="J347" t="s">
        <v>147</v>
      </c>
      <c r="K347">
        <v>22000</v>
      </c>
      <c r="L347">
        <v>26050</v>
      </c>
      <c r="M347">
        <v>0</v>
      </c>
      <c r="N347">
        <v>0</v>
      </c>
      <c r="O347">
        <v>7.7</v>
      </c>
      <c r="P347">
        <v>202</v>
      </c>
      <c r="Q347">
        <v>108</v>
      </c>
      <c r="R347">
        <v>13060843</v>
      </c>
      <c r="S347">
        <v>15000000</v>
      </c>
      <c r="T347">
        <f>Table1[[#This Row],[Gross Revenue]]-Table1[[#This Row],[Budget]]</f>
        <v>-1939157</v>
      </c>
    </row>
    <row r="348" spans="1:20" x14ac:dyDescent="0.3">
      <c r="A348" t="s">
        <v>1274</v>
      </c>
      <c r="B348">
        <v>1</v>
      </c>
      <c r="C348" s="10">
        <v>37326</v>
      </c>
      <c r="D348" t="s">
        <v>28</v>
      </c>
      <c r="E348" t="s">
        <v>22</v>
      </c>
      <c r="F348" t="s">
        <v>19</v>
      </c>
      <c r="G348" t="s">
        <v>35</v>
      </c>
      <c r="H348" t="s">
        <v>38</v>
      </c>
      <c r="I348" t="s">
        <v>1275</v>
      </c>
      <c r="J348" t="s">
        <v>400</v>
      </c>
      <c r="K348">
        <v>133</v>
      </c>
      <c r="L348">
        <v>241</v>
      </c>
      <c r="M348">
        <v>0</v>
      </c>
      <c r="N348">
        <v>11000</v>
      </c>
      <c r="O348">
        <v>7.6</v>
      </c>
      <c r="P348">
        <v>224</v>
      </c>
      <c r="Q348">
        <v>113</v>
      </c>
      <c r="R348">
        <v>45063889</v>
      </c>
      <c r="S348">
        <v>8000000</v>
      </c>
      <c r="T348">
        <f>Table1[[#This Row],[Gross Revenue]]-Table1[[#This Row],[Budget]]</f>
        <v>37063889</v>
      </c>
    </row>
    <row r="349" spans="1:20" x14ac:dyDescent="0.3">
      <c r="A349" t="s">
        <v>1276</v>
      </c>
      <c r="B349">
        <v>1</v>
      </c>
      <c r="C349" s="10">
        <v>37304</v>
      </c>
      <c r="D349" t="s">
        <v>28</v>
      </c>
      <c r="E349" t="s">
        <v>25</v>
      </c>
      <c r="F349" t="s">
        <v>19</v>
      </c>
      <c r="G349" t="s">
        <v>20</v>
      </c>
      <c r="H349" t="s">
        <v>38</v>
      </c>
      <c r="I349" t="s">
        <v>1277</v>
      </c>
      <c r="J349" t="s">
        <v>213</v>
      </c>
      <c r="K349">
        <v>1000</v>
      </c>
      <c r="L349">
        <v>3294</v>
      </c>
      <c r="M349">
        <v>36</v>
      </c>
      <c r="N349">
        <v>2000</v>
      </c>
      <c r="O349">
        <v>5.6</v>
      </c>
      <c r="P349">
        <v>140</v>
      </c>
      <c r="Q349">
        <v>96</v>
      </c>
      <c r="R349">
        <v>37939782</v>
      </c>
      <c r="S349">
        <v>17000000</v>
      </c>
      <c r="T349">
        <f>Table1[[#This Row],[Gross Revenue]]-Table1[[#This Row],[Budget]]</f>
        <v>20939782</v>
      </c>
    </row>
    <row r="350" spans="1:20" x14ac:dyDescent="0.3">
      <c r="A350" t="s">
        <v>1278</v>
      </c>
      <c r="B350">
        <v>1</v>
      </c>
      <c r="C350" s="10">
        <v>37352</v>
      </c>
      <c r="D350" t="s">
        <v>28</v>
      </c>
      <c r="E350" t="s">
        <v>22</v>
      </c>
      <c r="F350" t="s">
        <v>19</v>
      </c>
      <c r="G350" t="s">
        <v>20</v>
      </c>
      <c r="H350" t="s">
        <v>38</v>
      </c>
      <c r="I350" t="s">
        <v>1126</v>
      </c>
      <c r="J350" t="s">
        <v>295</v>
      </c>
      <c r="K350">
        <v>1000</v>
      </c>
      <c r="L350">
        <v>1954</v>
      </c>
      <c r="M350">
        <v>161</v>
      </c>
      <c r="N350">
        <v>0</v>
      </c>
      <c r="O350">
        <v>7</v>
      </c>
      <c r="P350">
        <v>119</v>
      </c>
      <c r="Q350">
        <v>110</v>
      </c>
      <c r="R350">
        <v>116724075</v>
      </c>
      <c r="S350">
        <v>41000000</v>
      </c>
      <c r="T350">
        <f>Table1[[#This Row],[Gross Revenue]]-Table1[[#This Row],[Budget]]</f>
        <v>75724075</v>
      </c>
    </row>
    <row r="351" spans="1:20" x14ac:dyDescent="0.3">
      <c r="A351" t="s">
        <v>1279</v>
      </c>
      <c r="B351">
        <v>1</v>
      </c>
      <c r="C351" s="10">
        <v>37378</v>
      </c>
      <c r="D351" t="s">
        <v>28</v>
      </c>
      <c r="E351" t="s">
        <v>25</v>
      </c>
      <c r="F351" t="s">
        <v>47</v>
      </c>
      <c r="G351" t="s">
        <v>48</v>
      </c>
      <c r="H351" t="s">
        <v>38</v>
      </c>
      <c r="I351" t="s">
        <v>49</v>
      </c>
      <c r="J351" t="s">
        <v>1280</v>
      </c>
      <c r="K351">
        <v>963</v>
      </c>
      <c r="L351">
        <v>3543</v>
      </c>
      <c r="M351">
        <v>341</v>
      </c>
      <c r="N351">
        <v>0</v>
      </c>
      <c r="O351">
        <v>7.1</v>
      </c>
      <c r="P351">
        <v>128</v>
      </c>
      <c r="Q351">
        <v>111</v>
      </c>
      <c r="R351">
        <v>3076425</v>
      </c>
      <c r="S351">
        <v>8000000</v>
      </c>
      <c r="T351">
        <f>Table1[[#This Row],[Gross Revenue]]-Table1[[#This Row],[Budget]]</f>
        <v>-4923575</v>
      </c>
    </row>
    <row r="352" spans="1:20" x14ac:dyDescent="0.3">
      <c r="A352" t="s">
        <v>1281</v>
      </c>
      <c r="B352">
        <v>1</v>
      </c>
      <c r="C352" s="10">
        <v>37594</v>
      </c>
      <c r="D352" t="s">
        <v>28</v>
      </c>
      <c r="E352" t="s">
        <v>22</v>
      </c>
      <c r="F352" t="s">
        <v>19</v>
      </c>
      <c r="G352" t="s">
        <v>20</v>
      </c>
      <c r="H352" t="s">
        <v>36</v>
      </c>
      <c r="I352" t="s">
        <v>1282</v>
      </c>
      <c r="J352" t="s">
        <v>1247</v>
      </c>
      <c r="K352">
        <v>683</v>
      </c>
      <c r="L352">
        <v>2436</v>
      </c>
      <c r="M352">
        <v>163</v>
      </c>
      <c r="N352">
        <v>19000</v>
      </c>
      <c r="O352">
        <v>7.4</v>
      </c>
      <c r="P352">
        <v>80</v>
      </c>
      <c r="Q352">
        <v>101</v>
      </c>
      <c r="R352">
        <v>41227069</v>
      </c>
      <c r="S352">
        <v>11000000</v>
      </c>
      <c r="T352">
        <f>Table1[[#This Row],[Gross Revenue]]-Table1[[#This Row],[Budget]]</f>
        <v>30227069</v>
      </c>
    </row>
    <row r="353" spans="1:20" x14ac:dyDescent="0.3">
      <c r="A353" t="s">
        <v>1283</v>
      </c>
      <c r="B353">
        <v>1</v>
      </c>
      <c r="C353" s="10">
        <v>37297</v>
      </c>
      <c r="D353" t="s">
        <v>28</v>
      </c>
      <c r="E353" t="s">
        <v>22</v>
      </c>
      <c r="F353" t="s">
        <v>19</v>
      </c>
      <c r="G353" t="s">
        <v>20</v>
      </c>
      <c r="H353" t="s">
        <v>43</v>
      </c>
      <c r="I353" t="s">
        <v>1284</v>
      </c>
      <c r="J353" t="s">
        <v>1285</v>
      </c>
      <c r="K353">
        <v>16000</v>
      </c>
      <c r="L353">
        <v>28987</v>
      </c>
      <c r="M353">
        <v>79</v>
      </c>
      <c r="N353">
        <v>261</v>
      </c>
      <c r="O353">
        <v>4.9000000000000004</v>
      </c>
      <c r="P353">
        <v>72</v>
      </c>
      <c r="Q353">
        <v>99</v>
      </c>
      <c r="R353">
        <v>10719367</v>
      </c>
      <c r="S353">
        <v>25000000</v>
      </c>
      <c r="T353">
        <f>Table1[[#This Row],[Gross Revenue]]-Table1[[#This Row],[Budget]]</f>
        <v>-14280633</v>
      </c>
    </row>
    <row r="354" spans="1:20" x14ac:dyDescent="0.3">
      <c r="A354" t="s">
        <v>1286</v>
      </c>
      <c r="B354">
        <v>1</v>
      </c>
      <c r="C354" s="10">
        <v>37424</v>
      </c>
      <c r="D354" t="s">
        <v>28</v>
      </c>
      <c r="E354" t="s">
        <v>25</v>
      </c>
      <c r="F354" t="s">
        <v>19</v>
      </c>
      <c r="G354" t="s">
        <v>35</v>
      </c>
      <c r="H354" t="s">
        <v>43</v>
      </c>
      <c r="I354" t="s">
        <v>1287</v>
      </c>
      <c r="J354" t="s">
        <v>1003</v>
      </c>
      <c r="K354">
        <v>66</v>
      </c>
      <c r="L354">
        <v>74</v>
      </c>
      <c r="M354">
        <v>129</v>
      </c>
      <c r="N354">
        <v>0</v>
      </c>
      <c r="O354">
        <v>7.1</v>
      </c>
      <c r="P354">
        <v>158</v>
      </c>
      <c r="Q354">
        <v>101</v>
      </c>
      <c r="R354">
        <v>40566655</v>
      </c>
      <c r="S354">
        <v>30000000</v>
      </c>
      <c r="T354">
        <f>Table1[[#This Row],[Gross Revenue]]-Table1[[#This Row],[Budget]]</f>
        <v>10566655</v>
      </c>
    </row>
    <row r="355" spans="1:20" x14ac:dyDescent="0.3">
      <c r="A355" t="s">
        <v>1288</v>
      </c>
      <c r="B355">
        <v>1</v>
      </c>
      <c r="C355" s="10">
        <v>37405</v>
      </c>
      <c r="D355" t="s">
        <v>28</v>
      </c>
      <c r="E355" t="s">
        <v>25</v>
      </c>
      <c r="F355" t="s">
        <v>19</v>
      </c>
      <c r="G355" t="s">
        <v>20</v>
      </c>
      <c r="H355" t="s">
        <v>38</v>
      </c>
      <c r="I355" t="s">
        <v>1289</v>
      </c>
      <c r="J355" t="s">
        <v>564</v>
      </c>
      <c r="K355">
        <v>442</v>
      </c>
      <c r="L355">
        <v>1556</v>
      </c>
      <c r="M355">
        <v>729</v>
      </c>
      <c r="N355">
        <v>0</v>
      </c>
      <c r="O355">
        <v>7.2</v>
      </c>
      <c r="P355">
        <v>217</v>
      </c>
      <c r="Q355">
        <v>125</v>
      </c>
      <c r="R355">
        <v>65010106</v>
      </c>
      <c r="S355">
        <v>30000000</v>
      </c>
      <c r="T355">
        <f>Table1[[#This Row],[Gross Revenue]]-Table1[[#This Row],[Budget]]</f>
        <v>35010106</v>
      </c>
    </row>
    <row r="356" spans="1:20" x14ac:dyDescent="0.3">
      <c r="A356" t="s">
        <v>1290</v>
      </c>
      <c r="B356">
        <v>1</v>
      </c>
      <c r="C356" s="10">
        <v>37359</v>
      </c>
      <c r="D356" t="s">
        <v>28</v>
      </c>
      <c r="E356" t="s">
        <v>25</v>
      </c>
      <c r="F356" t="s">
        <v>19</v>
      </c>
      <c r="G356" t="s">
        <v>20</v>
      </c>
      <c r="H356" t="s">
        <v>38</v>
      </c>
      <c r="I356" t="s">
        <v>126</v>
      </c>
      <c r="J356" t="s">
        <v>550</v>
      </c>
      <c r="K356">
        <v>12000</v>
      </c>
      <c r="L356">
        <v>25489</v>
      </c>
      <c r="M356">
        <v>0</v>
      </c>
      <c r="N356">
        <v>0</v>
      </c>
      <c r="O356">
        <v>7.7</v>
      </c>
      <c r="P356">
        <v>241</v>
      </c>
      <c r="Q356">
        <v>81</v>
      </c>
      <c r="R356">
        <v>22245861</v>
      </c>
      <c r="S356">
        <v>19000000</v>
      </c>
      <c r="T356">
        <f>Table1[[#This Row],[Gross Revenue]]-Table1[[#This Row],[Budget]]</f>
        <v>3245861</v>
      </c>
    </row>
    <row r="357" spans="1:20" x14ac:dyDescent="0.3">
      <c r="A357" t="s">
        <v>1291</v>
      </c>
      <c r="B357">
        <v>1</v>
      </c>
      <c r="C357" s="10">
        <v>37539</v>
      </c>
      <c r="D357" t="s">
        <v>28</v>
      </c>
      <c r="E357" t="s">
        <v>32</v>
      </c>
      <c r="F357" t="s">
        <v>19</v>
      </c>
      <c r="G357" t="s">
        <v>20</v>
      </c>
      <c r="H357" t="s">
        <v>38</v>
      </c>
      <c r="I357" t="s">
        <v>1292</v>
      </c>
      <c r="J357" t="s">
        <v>1293</v>
      </c>
      <c r="K357">
        <v>706</v>
      </c>
      <c r="L357">
        <v>1421</v>
      </c>
      <c r="M357">
        <v>10</v>
      </c>
      <c r="N357">
        <v>530</v>
      </c>
      <c r="O357">
        <v>5.7</v>
      </c>
      <c r="P357">
        <v>40</v>
      </c>
      <c r="Q357">
        <v>95</v>
      </c>
      <c r="R357">
        <v>25482931</v>
      </c>
      <c r="S357">
        <v>14000000</v>
      </c>
      <c r="T357">
        <f>Table1[[#This Row],[Gross Revenue]]-Table1[[#This Row],[Budget]]</f>
        <v>11482931</v>
      </c>
    </row>
    <row r="358" spans="1:20" x14ac:dyDescent="0.3">
      <c r="A358" t="s">
        <v>1294</v>
      </c>
      <c r="B358">
        <v>1</v>
      </c>
      <c r="C358" s="10">
        <v>37438</v>
      </c>
      <c r="D358" t="s">
        <v>28</v>
      </c>
      <c r="E358" t="s">
        <v>22</v>
      </c>
      <c r="F358" t="s">
        <v>19</v>
      </c>
      <c r="G358" t="s">
        <v>35</v>
      </c>
      <c r="H358" t="s">
        <v>38</v>
      </c>
      <c r="I358" t="s">
        <v>1295</v>
      </c>
      <c r="J358" t="s">
        <v>607</v>
      </c>
      <c r="K358">
        <v>149</v>
      </c>
      <c r="L358">
        <v>251</v>
      </c>
      <c r="M358">
        <v>608</v>
      </c>
      <c r="N358">
        <v>484</v>
      </c>
      <c r="O358">
        <v>7.6</v>
      </c>
      <c r="P358">
        <v>81</v>
      </c>
      <c r="Q358">
        <v>121</v>
      </c>
      <c r="R358">
        <v>112935</v>
      </c>
      <c r="S358">
        <v>9000000</v>
      </c>
      <c r="T358">
        <f>Table1[[#This Row],[Gross Revenue]]-Table1[[#This Row],[Budget]]</f>
        <v>-8887065</v>
      </c>
    </row>
    <row r="359" spans="1:20" x14ac:dyDescent="0.3">
      <c r="A359" t="s">
        <v>1296</v>
      </c>
      <c r="B359">
        <v>1</v>
      </c>
      <c r="C359" s="10">
        <v>37533</v>
      </c>
      <c r="D359" t="s">
        <v>28</v>
      </c>
      <c r="E359" t="s">
        <v>31</v>
      </c>
      <c r="F359" t="s">
        <v>19</v>
      </c>
      <c r="G359" t="s">
        <v>48</v>
      </c>
      <c r="H359" t="s">
        <v>26</v>
      </c>
      <c r="I359" t="s">
        <v>1297</v>
      </c>
      <c r="J359" t="s">
        <v>440</v>
      </c>
      <c r="K359">
        <v>380</v>
      </c>
      <c r="L359">
        <v>1429</v>
      </c>
      <c r="M359">
        <v>333</v>
      </c>
      <c r="N359">
        <v>0</v>
      </c>
      <c r="O359">
        <v>7.3</v>
      </c>
      <c r="P359">
        <v>69</v>
      </c>
      <c r="Q359">
        <v>132</v>
      </c>
      <c r="R359">
        <v>274299</v>
      </c>
      <c r="S359">
        <v>103000000</v>
      </c>
      <c r="T359">
        <f>Table1[[#This Row],[Gross Revenue]]-Table1[[#This Row],[Budget]]</f>
        <v>-102725701</v>
      </c>
    </row>
    <row r="360" spans="1:20" x14ac:dyDescent="0.3">
      <c r="A360" t="s">
        <v>1298</v>
      </c>
      <c r="B360">
        <v>1</v>
      </c>
      <c r="C360" s="10">
        <v>37555</v>
      </c>
      <c r="D360" t="s">
        <v>28</v>
      </c>
      <c r="E360" t="s">
        <v>25</v>
      </c>
      <c r="F360" t="s">
        <v>19</v>
      </c>
      <c r="G360" t="s">
        <v>20</v>
      </c>
      <c r="H360" t="s">
        <v>38</v>
      </c>
      <c r="I360" t="s">
        <v>58</v>
      </c>
      <c r="J360" t="s">
        <v>80</v>
      </c>
      <c r="K360">
        <v>22000</v>
      </c>
      <c r="L360">
        <v>22889</v>
      </c>
      <c r="M360">
        <v>11000</v>
      </c>
      <c r="N360">
        <v>846</v>
      </c>
      <c r="O360">
        <v>5.9</v>
      </c>
      <c r="P360">
        <v>105</v>
      </c>
      <c r="Q360">
        <v>96</v>
      </c>
      <c r="R360">
        <v>32122249</v>
      </c>
      <c r="S360">
        <v>60000000</v>
      </c>
      <c r="T360">
        <f>Table1[[#This Row],[Gross Revenue]]-Table1[[#This Row],[Budget]]</f>
        <v>-27877751</v>
      </c>
    </row>
    <row r="361" spans="1:20" x14ac:dyDescent="0.3">
      <c r="A361" t="s">
        <v>1299</v>
      </c>
      <c r="B361">
        <v>1</v>
      </c>
      <c r="C361" s="10">
        <v>37526</v>
      </c>
      <c r="D361" t="s">
        <v>28</v>
      </c>
      <c r="E361" t="s">
        <v>31</v>
      </c>
      <c r="F361" t="s">
        <v>19</v>
      </c>
      <c r="G361" t="s">
        <v>20</v>
      </c>
      <c r="H361" t="s">
        <v>43</v>
      </c>
      <c r="I361" t="s">
        <v>155</v>
      </c>
      <c r="J361" t="s">
        <v>155</v>
      </c>
      <c r="K361">
        <v>18000</v>
      </c>
      <c r="L361">
        <v>20456</v>
      </c>
      <c r="M361">
        <v>18000</v>
      </c>
      <c r="N361">
        <v>0</v>
      </c>
      <c r="O361">
        <v>7.3</v>
      </c>
      <c r="P361">
        <v>121</v>
      </c>
      <c r="Q361">
        <v>117</v>
      </c>
      <c r="R361">
        <v>21078145</v>
      </c>
      <c r="S361">
        <v>12500000</v>
      </c>
      <c r="T361">
        <f>Table1[[#This Row],[Gross Revenue]]-Table1[[#This Row],[Budget]]</f>
        <v>8578145</v>
      </c>
    </row>
    <row r="362" spans="1:20" x14ac:dyDescent="0.3">
      <c r="A362" t="s">
        <v>1300</v>
      </c>
      <c r="B362">
        <v>1</v>
      </c>
      <c r="C362" s="10">
        <v>37423</v>
      </c>
      <c r="D362" t="s">
        <v>28</v>
      </c>
      <c r="E362" t="s">
        <v>32</v>
      </c>
      <c r="F362" t="s">
        <v>19</v>
      </c>
      <c r="G362" t="s">
        <v>20</v>
      </c>
      <c r="H362" t="s">
        <v>43</v>
      </c>
      <c r="I362" t="s">
        <v>1301</v>
      </c>
      <c r="J362" t="s">
        <v>417</v>
      </c>
      <c r="K362">
        <v>645</v>
      </c>
      <c r="L362">
        <v>2725</v>
      </c>
      <c r="M362">
        <v>116</v>
      </c>
      <c r="N362">
        <v>0</v>
      </c>
      <c r="O362">
        <v>6.2</v>
      </c>
      <c r="P362">
        <v>194</v>
      </c>
      <c r="Q362">
        <v>94</v>
      </c>
      <c r="R362">
        <v>213079163</v>
      </c>
      <c r="S362">
        <v>63000000</v>
      </c>
      <c r="T362">
        <f>Table1[[#This Row],[Gross Revenue]]-Table1[[#This Row],[Budget]]</f>
        <v>150079163</v>
      </c>
    </row>
    <row r="363" spans="1:20" x14ac:dyDescent="0.3">
      <c r="A363" t="s">
        <v>1302</v>
      </c>
      <c r="B363">
        <v>1</v>
      </c>
      <c r="C363" s="10">
        <v>37375</v>
      </c>
      <c r="D363" t="s">
        <v>28</v>
      </c>
      <c r="E363" t="s">
        <v>31</v>
      </c>
      <c r="F363" t="s">
        <v>19</v>
      </c>
      <c r="G363" t="s">
        <v>20</v>
      </c>
      <c r="H363" t="s">
        <v>38</v>
      </c>
      <c r="I363" t="s">
        <v>285</v>
      </c>
      <c r="J363" t="s">
        <v>237</v>
      </c>
      <c r="K363">
        <v>783</v>
      </c>
      <c r="L363">
        <v>2684</v>
      </c>
      <c r="M363">
        <v>261</v>
      </c>
      <c r="N363">
        <v>357</v>
      </c>
      <c r="O363">
        <v>6.6</v>
      </c>
      <c r="P363">
        <v>97</v>
      </c>
      <c r="Q363">
        <v>105</v>
      </c>
      <c r="R363">
        <v>2062066</v>
      </c>
      <c r="S363">
        <v>7000000</v>
      </c>
      <c r="T363">
        <f>Table1[[#This Row],[Gross Revenue]]-Table1[[#This Row],[Budget]]</f>
        <v>-4937934</v>
      </c>
    </row>
    <row r="364" spans="1:20" x14ac:dyDescent="0.3">
      <c r="A364" t="s">
        <v>1303</v>
      </c>
      <c r="B364">
        <v>1</v>
      </c>
      <c r="C364" s="10">
        <v>37576</v>
      </c>
      <c r="D364" t="s">
        <v>28</v>
      </c>
      <c r="E364" t="s">
        <v>32</v>
      </c>
      <c r="F364" t="s">
        <v>19</v>
      </c>
      <c r="G364" t="s">
        <v>20</v>
      </c>
      <c r="H364" t="s">
        <v>43</v>
      </c>
      <c r="I364" t="s">
        <v>222</v>
      </c>
      <c r="J364" t="s">
        <v>198</v>
      </c>
      <c r="K364">
        <v>12000</v>
      </c>
      <c r="L364">
        <v>12993</v>
      </c>
      <c r="M364">
        <v>541</v>
      </c>
      <c r="N364">
        <v>792</v>
      </c>
      <c r="O364">
        <v>5.6</v>
      </c>
      <c r="P364">
        <v>128</v>
      </c>
      <c r="Q364">
        <v>116</v>
      </c>
      <c r="R364">
        <v>30157016</v>
      </c>
      <c r="S364">
        <v>70000000</v>
      </c>
      <c r="T364">
        <f>Table1[[#This Row],[Gross Revenue]]-Table1[[#This Row],[Budget]]</f>
        <v>-39842984</v>
      </c>
    </row>
    <row r="365" spans="1:20" x14ac:dyDescent="0.3">
      <c r="A365" t="s">
        <v>1304</v>
      </c>
      <c r="B365">
        <v>1</v>
      </c>
      <c r="C365" s="10">
        <v>37520</v>
      </c>
      <c r="D365" t="s">
        <v>28</v>
      </c>
      <c r="E365" t="s">
        <v>32</v>
      </c>
      <c r="F365" t="s">
        <v>19</v>
      </c>
      <c r="G365" t="s">
        <v>20</v>
      </c>
      <c r="H365" t="s">
        <v>38</v>
      </c>
      <c r="I365" t="s">
        <v>1305</v>
      </c>
      <c r="J365" t="s">
        <v>1306</v>
      </c>
      <c r="K365">
        <v>349</v>
      </c>
      <c r="L365">
        <v>1846</v>
      </c>
      <c r="M365">
        <v>8</v>
      </c>
      <c r="N365">
        <v>391</v>
      </c>
      <c r="O365">
        <v>3.6</v>
      </c>
      <c r="P365">
        <v>92</v>
      </c>
      <c r="Q365">
        <v>91</v>
      </c>
      <c r="R365">
        <v>14294842</v>
      </c>
      <c r="S365">
        <v>70000000</v>
      </c>
      <c r="T365">
        <f>Table1[[#This Row],[Gross Revenue]]-Table1[[#This Row],[Budget]]</f>
        <v>-55705158</v>
      </c>
    </row>
    <row r="366" spans="1:20" x14ac:dyDescent="0.3">
      <c r="A366" t="s">
        <v>1307</v>
      </c>
      <c r="B366">
        <v>1</v>
      </c>
      <c r="C366" s="10">
        <v>37559</v>
      </c>
      <c r="D366" t="s">
        <v>28</v>
      </c>
      <c r="E366" t="s">
        <v>25</v>
      </c>
      <c r="F366" t="s">
        <v>19</v>
      </c>
      <c r="G366" t="s">
        <v>20</v>
      </c>
      <c r="H366" t="s">
        <v>43</v>
      </c>
      <c r="I366" t="s">
        <v>1155</v>
      </c>
      <c r="J366" t="s">
        <v>1308</v>
      </c>
      <c r="K366">
        <v>656</v>
      </c>
      <c r="L366">
        <v>2754</v>
      </c>
      <c r="M366">
        <v>167</v>
      </c>
      <c r="N366">
        <v>770</v>
      </c>
      <c r="O366">
        <v>6.3</v>
      </c>
      <c r="P366">
        <v>91</v>
      </c>
      <c r="Q366">
        <v>102</v>
      </c>
      <c r="R366">
        <v>75074950</v>
      </c>
      <c r="S366">
        <v>12000000</v>
      </c>
      <c r="T366">
        <f>Table1[[#This Row],[Gross Revenue]]-Table1[[#This Row],[Budget]]</f>
        <v>63074950</v>
      </c>
    </row>
    <row r="367" spans="1:20" x14ac:dyDescent="0.3">
      <c r="A367" t="s">
        <v>1309</v>
      </c>
      <c r="B367">
        <v>1</v>
      </c>
      <c r="C367" s="10">
        <v>37326</v>
      </c>
      <c r="D367" t="s">
        <v>28</v>
      </c>
      <c r="E367" t="s">
        <v>25</v>
      </c>
      <c r="F367" t="s">
        <v>19</v>
      </c>
      <c r="G367" t="s">
        <v>35</v>
      </c>
      <c r="H367" t="s">
        <v>43</v>
      </c>
      <c r="I367" t="s">
        <v>563</v>
      </c>
      <c r="J367" t="s">
        <v>1310</v>
      </c>
      <c r="K367">
        <v>883</v>
      </c>
      <c r="L367">
        <v>2201</v>
      </c>
      <c r="M367">
        <v>98</v>
      </c>
      <c r="N367">
        <v>0</v>
      </c>
      <c r="O367">
        <v>6.7</v>
      </c>
      <c r="P367">
        <v>161</v>
      </c>
      <c r="Q367">
        <v>112</v>
      </c>
      <c r="R367">
        <v>32541719</v>
      </c>
      <c r="S367">
        <v>3500159</v>
      </c>
      <c r="T367">
        <f>Table1[[#This Row],[Gross Revenue]]-Table1[[#This Row],[Budget]]</f>
        <v>29041560</v>
      </c>
    </row>
    <row r="368" spans="1:20" x14ac:dyDescent="0.3">
      <c r="A368" t="s">
        <v>1311</v>
      </c>
      <c r="B368">
        <v>1</v>
      </c>
      <c r="C368" s="10">
        <v>37258</v>
      </c>
      <c r="D368" t="s">
        <v>28</v>
      </c>
      <c r="E368" t="s">
        <v>18</v>
      </c>
      <c r="F368" t="s">
        <v>19</v>
      </c>
      <c r="G368" t="s">
        <v>20</v>
      </c>
      <c r="H368" t="s">
        <v>38</v>
      </c>
      <c r="I368" t="s">
        <v>1312</v>
      </c>
      <c r="J368" t="s">
        <v>1313</v>
      </c>
      <c r="K368">
        <v>94</v>
      </c>
      <c r="L368">
        <v>139</v>
      </c>
      <c r="M368">
        <v>681</v>
      </c>
      <c r="N368">
        <v>661</v>
      </c>
      <c r="O368">
        <v>7.2</v>
      </c>
      <c r="P368">
        <v>51</v>
      </c>
      <c r="Q368">
        <v>98</v>
      </c>
      <c r="R368">
        <v>3799339</v>
      </c>
      <c r="S368">
        <v>250000</v>
      </c>
      <c r="T368">
        <f>Table1[[#This Row],[Gross Revenue]]-Table1[[#This Row],[Budget]]</f>
        <v>3549339</v>
      </c>
    </row>
    <row r="369" spans="1:20" x14ac:dyDescent="0.3">
      <c r="A369" t="s">
        <v>1314</v>
      </c>
      <c r="B369">
        <v>1</v>
      </c>
      <c r="C369" s="10">
        <v>37372</v>
      </c>
      <c r="D369" t="s">
        <v>28</v>
      </c>
      <c r="E369" t="s">
        <v>30</v>
      </c>
      <c r="F369" t="s">
        <v>19</v>
      </c>
      <c r="G369" t="s">
        <v>20</v>
      </c>
      <c r="H369" t="s">
        <v>36</v>
      </c>
      <c r="I369" t="s">
        <v>1315</v>
      </c>
      <c r="J369" t="s">
        <v>1316</v>
      </c>
      <c r="K369">
        <v>934</v>
      </c>
      <c r="L369">
        <v>3707</v>
      </c>
      <c r="M369">
        <v>189</v>
      </c>
      <c r="N369">
        <v>896</v>
      </c>
      <c r="O369">
        <v>5.4</v>
      </c>
      <c r="P369">
        <v>69</v>
      </c>
      <c r="Q369">
        <v>88</v>
      </c>
      <c r="R369">
        <v>47811275</v>
      </c>
      <c r="S369">
        <v>15000000</v>
      </c>
      <c r="T369">
        <f>Table1[[#This Row],[Gross Revenue]]-Table1[[#This Row],[Budget]]</f>
        <v>32811275</v>
      </c>
    </row>
    <row r="370" spans="1:20" x14ac:dyDescent="0.3">
      <c r="A370" t="s">
        <v>1317</v>
      </c>
      <c r="B370">
        <v>1</v>
      </c>
      <c r="C370" s="10">
        <v>37372</v>
      </c>
      <c r="D370" t="s">
        <v>28</v>
      </c>
      <c r="E370" t="s">
        <v>25</v>
      </c>
      <c r="F370" t="s">
        <v>19</v>
      </c>
      <c r="G370" t="s">
        <v>20</v>
      </c>
      <c r="H370" t="s">
        <v>43</v>
      </c>
      <c r="I370" t="s">
        <v>578</v>
      </c>
      <c r="J370" t="s">
        <v>220</v>
      </c>
      <c r="K370">
        <v>11000</v>
      </c>
      <c r="L370">
        <v>13917</v>
      </c>
      <c r="M370">
        <v>188</v>
      </c>
      <c r="N370">
        <v>892</v>
      </c>
      <c r="O370">
        <v>6.5</v>
      </c>
      <c r="P370">
        <v>87</v>
      </c>
      <c r="Q370">
        <v>74</v>
      </c>
      <c r="R370">
        <v>7262288</v>
      </c>
      <c r="S370">
        <v>40000000</v>
      </c>
      <c r="T370">
        <f>Table1[[#This Row],[Gross Revenue]]-Table1[[#This Row],[Budget]]</f>
        <v>-32737712</v>
      </c>
    </row>
    <row r="371" spans="1:20" x14ac:dyDescent="0.3">
      <c r="A371" t="s">
        <v>1318</v>
      </c>
      <c r="B371">
        <v>1</v>
      </c>
      <c r="C371" s="10">
        <v>37367</v>
      </c>
      <c r="D371" t="s">
        <v>28</v>
      </c>
      <c r="E371" t="s">
        <v>32</v>
      </c>
      <c r="F371" t="s">
        <v>19</v>
      </c>
      <c r="G371" t="s">
        <v>20</v>
      </c>
      <c r="H371" t="s">
        <v>38</v>
      </c>
      <c r="I371" t="s">
        <v>717</v>
      </c>
      <c r="J371" t="s">
        <v>1319</v>
      </c>
      <c r="K371">
        <v>12000</v>
      </c>
      <c r="L371">
        <v>15371</v>
      </c>
      <c r="M371">
        <v>0</v>
      </c>
      <c r="N371">
        <v>0</v>
      </c>
      <c r="O371">
        <v>6.7</v>
      </c>
      <c r="P371">
        <v>224</v>
      </c>
      <c r="Q371">
        <v>117</v>
      </c>
      <c r="R371">
        <v>81645152</v>
      </c>
      <c r="S371">
        <v>54000000</v>
      </c>
      <c r="T371">
        <f>Table1[[#This Row],[Gross Revenue]]-Table1[[#This Row],[Budget]]</f>
        <v>27645152</v>
      </c>
    </row>
    <row r="372" spans="1:20" x14ac:dyDescent="0.3">
      <c r="A372" t="s">
        <v>1320</v>
      </c>
      <c r="B372">
        <v>1</v>
      </c>
      <c r="C372" s="10">
        <v>37586</v>
      </c>
      <c r="D372" t="s">
        <v>28</v>
      </c>
      <c r="E372" t="s">
        <v>32</v>
      </c>
      <c r="F372" t="s">
        <v>19</v>
      </c>
      <c r="G372" t="s">
        <v>20</v>
      </c>
      <c r="H372" t="s">
        <v>38</v>
      </c>
      <c r="I372" t="s">
        <v>42</v>
      </c>
      <c r="J372" t="s">
        <v>42</v>
      </c>
      <c r="K372">
        <v>16000</v>
      </c>
      <c r="L372">
        <v>18635</v>
      </c>
      <c r="M372">
        <v>16000</v>
      </c>
      <c r="N372">
        <v>705</v>
      </c>
      <c r="O372">
        <v>6.4</v>
      </c>
      <c r="P372">
        <v>146</v>
      </c>
      <c r="Q372">
        <v>110</v>
      </c>
      <c r="R372">
        <v>26199517</v>
      </c>
      <c r="S372">
        <v>50000000</v>
      </c>
      <c r="T372">
        <f>Table1[[#This Row],[Gross Revenue]]-Table1[[#This Row],[Budget]]</f>
        <v>-23800483</v>
      </c>
    </row>
    <row r="373" spans="1:20" x14ac:dyDescent="0.3">
      <c r="A373" t="s">
        <v>1321</v>
      </c>
      <c r="B373">
        <v>1</v>
      </c>
      <c r="C373" s="10">
        <v>37356</v>
      </c>
      <c r="D373" t="s">
        <v>28</v>
      </c>
      <c r="E373" t="s">
        <v>22</v>
      </c>
      <c r="F373" t="s">
        <v>19</v>
      </c>
      <c r="G373" t="s">
        <v>35</v>
      </c>
      <c r="H373" t="s">
        <v>38</v>
      </c>
      <c r="I373" t="s">
        <v>535</v>
      </c>
      <c r="J373" t="s">
        <v>1322</v>
      </c>
      <c r="K373">
        <v>773</v>
      </c>
      <c r="L373">
        <v>976</v>
      </c>
      <c r="M373">
        <v>521</v>
      </c>
      <c r="N373">
        <v>0</v>
      </c>
      <c r="O373">
        <v>7.7</v>
      </c>
      <c r="P373">
        <v>92</v>
      </c>
      <c r="Q373">
        <v>107</v>
      </c>
      <c r="R373">
        <v>768045</v>
      </c>
      <c r="S373">
        <v>2000000</v>
      </c>
      <c r="T373">
        <f>Table1[[#This Row],[Gross Revenue]]-Table1[[#This Row],[Budget]]</f>
        <v>-1231955</v>
      </c>
    </row>
    <row r="374" spans="1:20" x14ac:dyDescent="0.3">
      <c r="A374" t="s">
        <v>1323</v>
      </c>
      <c r="B374">
        <v>1</v>
      </c>
      <c r="C374" s="10">
        <v>37523</v>
      </c>
      <c r="D374" t="s">
        <v>28</v>
      </c>
      <c r="E374" t="s">
        <v>22</v>
      </c>
      <c r="F374" t="s">
        <v>19</v>
      </c>
      <c r="G374" t="s">
        <v>20</v>
      </c>
      <c r="H374" t="s">
        <v>38</v>
      </c>
      <c r="I374" t="s">
        <v>1324</v>
      </c>
      <c r="J374" t="s">
        <v>1325</v>
      </c>
      <c r="K374">
        <v>638</v>
      </c>
      <c r="L374">
        <v>1641</v>
      </c>
      <c r="M374">
        <v>22</v>
      </c>
      <c r="N374">
        <v>115</v>
      </c>
      <c r="O374">
        <v>6.7</v>
      </c>
      <c r="P374">
        <v>44</v>
      </c>
      <c r="Q374">
        <v>88</v>
      </c>
      <c r="R374">
        <v>464126</v>
      </c>
      <c r="S374">
        <v>1000000</v>
      </c>
      <c r="T374">
        <f>Table1[[#This Row],[Gross Revenue]]-Table1[[#This Row],[Budget]]</f>
        <v>-535874</v>
      </c>
    </row>
    <row r="375" spans="1:20" x14ac:dyDescent="0.3">
      <c r="A375" t="s">
        <v>1326</v>
      </c>
      <c r="B375">
        <v>1</v>
      </c>
      <c r="C375" s="10">
        <v>37596</v>
      </c>
      <c r="D375" t="s">
        <v>28</v>
      </c>
      <c r="E375" t="s">
        <v>22</v>
      </c>
      <c r="F375" t="s">
        <v>19</v>
      </c>
      <c r="G375" t="s">
        <v>20</v>
      </c>
      <c r="H375" t="s">
        <v>43</v>
      </c>
      <c r="I375" t="s">
        <v>343</v>
      </c>
      <c r="J375" t="s">
        <v>990</v>
      </c>
      <c r="K375">
        <v>585</v>
      </c>
      <c r="L375">
        <v>1165</v>
      </c>
      <c r="M375">
        <v>134</v>
      </c>
      <c r="N375">
        <v>0</v>
      </c>
      <c r="O375">
        <v>5.6</v>
      </c>
      <c r="P375">
        <v>69</v>
      </c>
      <c r="Q375">
        <v>104</v>
      </c>
      <c r="R375">
        <v>40118420</v>
      </c>
      <c r="S375">
        <v>30000000</v>
      </c>
      <c r="T375">
        <f>Table1[[#This Row],[Gross Revenue]]-Table1[[#This Row],[Budget]]</f>
        <v>10118420</v>
      </c>
    </row>
    <row r="376" spans="1:20" x14ac:dyDescent="0.3">
      <c r="A376" t="s">
        <v>1327</v>
      </c>
      <c r="B376">
        <v>1</v>
      </c>
      <c r="C376" s="10">
        <v>37527</v>
      </c>
      <c r="D376" t="s">
        <v>28</v>
      </c>
      <c r="E376" t="s">
        <v>25</v>
      </c>
      <c r="F376" t="s">
        <v>19</v>
      </c>
      <c r="G376" t="s">
        <v>20</v>
      </c>
      <c r="H376" t="s">
        <v>38</v>
      </c>
      <c r="I376" t="s">
        <v>381</v>
      </c>
      <c r="J376" t="s">
        <v>1328</v>
      </c>
      <c r="K376">
        <v>890</v>
      </c>
      <c r="L376">
        <v>3161</v>
      </c>
      <c r="M376">
        <v>2</v>
      </c>
      <c r="N376">
        <v>1000</v>
      </c>
      <c r="O376">
        <v>4.9000000000000004</v>
      </c>
      <c r="P376">
        <v>63</v>
      </c>
      <c r="Q376">
        <v>97</v>
      </c>
      <c r="R376">
        <v>8586376</v>
      </c>
      <c r="S376">
        <v>20000000</v>
      </c>
      <c r="T376">
        <f>Table1[[#This Row],[Gross Revenue]]-Table1[[#This Row],[Budget]]</f>
        <v>-11413624</v>
      </c>
    </row>
    <row r="377" spans="1:20" x14ac:dyDescent="0.3">
      <c r="A377" t="s">
        <v>1329</v>
      </c>
      <c r="B377">
        <v>1</v>
      </c>
      <c r="C377" s="10">
        <v>37578</v>
      </c>
      <c r="D377" t="s">
        <v>17</v>
      </c>
      <c r="E377" t="s">
        <v>18</v>
      </c>
      <c r="F377" t="s">
        <v>19</v>
      </c>
      <c r="G377" t="s">
        <v>24</v>
      </c>
      <c r="H377" t="s">
        <v>38</v>
      </c>
      <c r="I377" t="s">
        <v>189</v>
      </c>
      <c r="J377" t="s">
        <v>189</v>
      </c>
      <c r="K377">
        <v>909</v>
      </c>
      <c r="L377">
        <v>1779</v>
      </c>
      <c r="M377">
        <v>909</v>
      </c>
      <c r="N377">
        <v>4000</v>
      </c>
      <c r="O377">
        <v>8</v>
      </c>
      <c r="P377">
        <v>215</v>
      </c>
      <c r="Q377">
        <v>120</v>
      </c>
      <c r="R377">
        <v>21244913</v>
      </c>
      <c r="S377">
        <v>4000000</v>
      </c>
      <c r="T377">
        <f>Table1[[#This Row],[Gross Revenue]]-Table1[[#This Row],[Budget]]</f>
        <v>17244913</v>
      </c>
    </row>
    <row r="378" spans="1:20" x14ac:dyDescent="0.3">
      <c r="A378" t="s">
        <v>1330</v>
      </c>
      <c r="B378">
        <v>1</v>
      </c>
      <c r="C378" s="10">
        <v>37483</v>
      </c>
      <c r="D378" t="s">
        <v>28</v>
      </c>
      <c r="E378" t="s">
        <v>25</v>
      </c>
      <c r="F378" t="s">
        <v>19</v>
      </c>
      <c r="G378" t="s">
        <v>20</v>
      </c>
      <c r="H378" t="s">
        <v>43</v>
      </c>
      <c r="I378" t="s">
        <v>1331</v>
      </c>
      <c r="J378" t="s">
        <v>604</v>
      </c>
      <c r="K378">
        <v>1000</v>
      </c>
      <c r="L378">
        <v>3199</v>
      </c>
      <c r="M378">
        <v>44</v>
      </c>
      <c r="N378">
        <v>0</v>
      </c>
      <c r="O378">
        <v>6.5</v>
      </c>
      <c r="P378">
        <v>37</v>
      </c>
      <c r="Q378">
        <v>109</v>
      </c>
      <c r="R378">
        <v>27362712</v>
      </c>
      <c r="S378">
        <v>8000000</v>
      </c>
      <c r="T378">
        <f>Table1[[#This Row],[Gross Revenue]]-Table1[[#This Row],[Budget]]</f>
        <v>19362712</v>
      </c>
    </row>
    <row r="379" spans="1:20" x14ac:dyDescent="0.3">
      <c r="A379" t="s">
        <v>1332</v>
      </c>
      <c r="B379">
        <v>1</v>
      </c>
      <c r="C379" s="10">
        <v>37584</v>
      </c>
      <c r="D379" t="s">
        <v>28</v>
      </c>
      <c r="E379" t="s">
        <v>31</v>
      </c>
      <c r="F379" t="s">
        <v>19</v>
      </c>
      <c r="G379" t="s">
        <v>20</v>
      </c>
      <c r="H379" t="s">
        <v>43</v>
      </c>
      <c r="I379" t="s">
        <v>336</v>
      </c>
      <c r="J379" t="s">
        <v>65</v>
      </c>
      <c r="K379">
        <v>29000</v>
      </c>
      <c r="L379">
        <v>48153</v>
      </c>
      <c r="M379">
        <v>14000</v>
      </c>
      <c r="N379">
        <v>15000</v>
      </c>
      <c r="O379">
        <v>8</v>
      </c>
      <c r="P379">
        <v>194</v>
      </c>
      <c r="Q379">
        <v>141</v>
      </c>
      <c r="R379">
        <v>164435221</v>
      </c>
      <c r="S379">
        <v>52000000</v>
      </c>
      <c r="T379">
        <f>Table1[[#This Row],[Gross Revenue]]-Table1[[#This Row],[Budget]]</f>
        <v>112435221</v>
      </c>
    </row>
    <row r="380" spans="1:20" x14ac:dyDescent="0.3">
      <c r="A380" t="s">
        <v>1333</v>
      </c>
      <c r="B380">
        <v>1</v>
      </c>
      <c r="C380" s="10">
        <v>37263</v>
      </c>
      <c r="D380" t="s">
        <v>28</v>
      </c>
      <c r="E380" t="s">
        <v>22</v>
      </c>
      <c r="F380" t="s">
        <v>19</v>
      </c>
      <c r="G380" t="s">
        <v>20</v>
      </c>
      <c r="H380" t="s">
        <v>38</v>
      </c>
      <c r="I380" t="s">
        <v>105</v>
      </c>
      <c r="J380" t="s">
        <v>581</v>
      </c>
      <c r="K380">
        <v>521</v>
      </c>
      <c r="L380">
        <v>758</v>
      </c>
      <c r="M380">
        <v>50</v>
      </c>
      <c r="N380">
        <v>0</v>
      </c>
      <c r="O380">
        <v>6.5</v>
      </c>
      <c r="P380">
        <v>167</v>
      </c>
      <c r="Q380">
        <v>91</v>
      </c>
      <c r="R380">
        <v>66790248</v>
      </c>
      <c r="S380">
        <v>45000000</v>
      </c>
      <c r="T380">
        <f>Table1[[#This Row],[Gross Revenue]]-Table1[[#This Row],[Budget]]</f>
        <v>21790248</v>
      </c>
    </row>
    <row r="381" spans="1:20" x14ac:dyDescent="0.3">
      <c r="A381" t="s">
        <v>1334</v>
      </c>
      <c r="B381">
        <v>1</v>
      </c>
      <c r="C381" s="10">
        <v>37492</v>
      </c>
      <c r="D381" t="s">
        <v>17</v>
      </c>
      <c r="E381" t="s">
        <v>25</v>
      </c>
      <c r="F381" t="s">
        <v>19</v>
      </c>
      <c r="G381" t="s">
        <v>20</v>
      </c>
      <c r="H381" t="s">
        <v>43</v>
      </c>
      <c r="I381" t="s">
        <v>1335</v>
      </c>
      <c r="J381" t="s">
        <v>1336</v>
      </c>
      <c r="K381">
        <v>539</v>
      </c>
      <c r="L381">
        <v>813</v>
      </c>
      <c r="M381">
        <v>252</v>
      </c>
      <c r="N381">
        <v>0</v>
      </c>
      <c r="O381">
        <v>7.2</v>
      </c>
      <c r="P381">
        <v>223</v>
      </c>
      <c r="Q381">
        <v>113</v>
      </c>
      <c r="R381">
        <v>170684505</v>
      </c>
      <c r="S381">
        <v>45000000</v>
      </c>
      <c r="T381">
        <f>Table1[[#This Row],[Gross Revenue]]-Table1[[#This Row],[Budget]]</f>
        <v>125684505</v>
      </c>
    </row>
    <row r="382" spans="1:20" x14ac:dyDescent="0.3">
      <c r="A382" t="s">
        <v>1337</v>
      </c>
      <c r="B382">
        <v>1</v>
      </c>
      <c r="C382" s="10">
        <v>37359</v>
      </c>
      <c r="D382" t="s">
        <v>28</v>
      </c>
      <c r="E382" t="s">
        <v>18</v>
      </c>
      <c r="F382" t="s">
        <v>19</v>
      </c>
      <c r="G382" t="s">
        <v>20</v>
      </c>
      <c r="H382" t="s">
        <v>38</v>
      </c>
      <c r="I382" t="s">
        <v>58</v>
      </c>
      <c r="J382" t="s">
        <v>328</v>
      </c>
      <c r="K382">
        <v>22000</v>
      </c>
      <c r="L382">
        <v>34377</v>
      </c>
      <c r="M382">
        <v>105</v>
      </c>
      <c r="N382">
        <v>416</v>
      </c>
      <c r="O382">
        <v>6.2</v>
      </c>
      <c r="P382">
        <v>104</v>
      </c>
      <c r="Q382">
        <v>108</v>
      </c>
      <c r="R382">
        <v>22433915</v>
      </c>
      <c r="S382">
        <v>60000000</v>
      </c>
      <c r="T382">
        <f>Table1[[#This Row],[Gross Revenue]]-Table1[[#This Row],[Budget]]</f>
        <v>-37566085</v>
      </c>
    </row>
    <row r="383" spans="1:20" x14ac:dyDescent="0.3">
      <c r="A383" t="s">
        <v>1338</v>
      </c>
      <c r="B383">
        <v>1</v>
      </c>
      <c r="C383" s="10">
        <v>37370</v>
      </c>
      <c r="D383" t="s">
        <v>28</v>
      </c>
      <c r="E383" t="s">
        <v>18</v>
      </c>
      <c r="F383" t="s">
        <v>19</v>
      </c>
      <c r="G383" t="s">
        <v>20</v>
      </c>
      <c r="H383" t="s">
        <v>38</v>
      </c>
      <c r="I383" t="s">
        <v>1339</v>
      </c>
      <c r="J383" t="s">
        <v>1340</v>
      </c>
      <c r="K383">
        <v>109</v>
      </c>
      <c r="L383">
        <v>245</v>
      </c>
      <c r="M383">
        <v>0</v>
      </c>
      <c r="N383">
        <v>204</v>
      </c>
      <c r="O383">
        <v>6</v>
      </c>
      <c r="P383">
        <v>38</v>
      </c>
      <c r="Q383">
        <v>116</v>
      </c>
      <c r="R383">
        <v>325491</v>
      </c>
      <c r="S383">
        <v>17500000</v>
      </c>
      <c r="T383">
        <f>Table1[[#This Row],[Gross Revenue]]-Table1[[#This Row],[Budget]]</f>
        <v>-17174509</v>
      </c>
    </row>
    <row r="384" spans="1:20" x14ac:dyDescent="0.3">
      <c r="A384" t="s">
        <v>1341</v>
      </c>
      <c r="B384">
        <v>1</v>
      </c>
      <c r="C384" s="10">
        <v>37503</v>
      </c>
      <c r="D384" t="s">
        <v>28</v>
      </c>
      <c r="E384" t="s">
        <v>18</v>
      </c>
      <c r="F384" t="s">
        <v>476</v>
      </c>
      <c r="G384" t="s">
        <v>133</v>
      </c>
      <c r="H384" t="s">
        <v>38</v>
      </c>
      <c r="I384" t="s">
        <v>1342</v>
      </c>
      <c r="J384" t="s">
        <v>1343</v>
      </c>
      <c r="K384">
        <v>1000</v>
      </c>
      <c r="L384">
        <v>1211</v>
      </c>
      <c r="M384">
        <v>353</v>
      </c>
      <c r="N384">
        <v>28000</v>
      </c>
      <c r="O384">
        <v>8.6999999999999993</v>
      </c>
      <c r="P384">
        <v>214</v>
      </c>
      <c r="Q384">
        <v>135</v>
      </c>
      <c r="R384">
        <v>7563397</v>
      </c>
      <c r="S384">
        <v>3300000</v>
      </c>
      <c r="T384">
        <f>Table1[[#This Row],[Gross Revenue]]-Table1[[#This Row],[Budget]]</f>
        <v>4263397</v>
      </c>
    </row>
    <row r="385" spans="1:20" x14ac:dyDescent="0.3">
      <c r="A385" t="s">
        <v>1344</v>
      </c>
      <c r="B385">
        <v>1</v>
      </c>
      <c r="C385" s="10">
        <v>37322</v>
      </c>
      <c r="D385" t="s">
        <v>28</v>
      </c>
      <c r="E385" t="s">
        <v>18</v>
      </c>
      <c r="F385" t="s">
        <v>19</v>
      </c>
      <c r="G385" t="s">
        <v>20</v>
      </c>
      <c r="H385" t="s">
        <v>38</v>
      </c>
      <c r="I385" t="s">
        <v>1345</v>
      </c>
      <c r="J385" t="s">
        <v>1346</v>
      </c>
      <c r="K385">
        <v>597</v>
      </c>
      <c r="L385">
        <v>2555</v>
      </c>
      <c r="M385">
        <v>21</v>
      </c>
      <c r="N385">
        <v>86</v>
      </c>
      <c r="O385">
        <v>5.3</v>
      </c>
      <c r="P385">
        <v>11</v>
      </c>
      <c r="Q385">
        <v>91</v>
      </c>
      <c r="R385">
        <v>243347</v>
      </c>
      <c r="S385">
        <v>500000</v>
      </c>
      <c r="T385">
        <f>Table1[[#This Row],[Gross Revenue]]-Table1[[#This Row],[Budget]]</f>
        <v>-256653</v>
      </c>
    </row>
    <row r="386" spans="1:20" x14ac:dyDescent="0.3">
      <c r="A386" t="s">
        <v>1347</v>
      </c>
      <c r="B386">
        <v>1</v>
      </c>
      <c r="C386" s="10">
        <v>37306</v>
      </c>
      <c r="D386" t="s">
        <v>28</v>
      </c>
      <c r="E386" t="s">
        <v>32</v>
      </c>
      <c r="F386" t="s">
        <v>19</v>
      </c>
      <c r="G386" t="s">
        <v>20</v>
      </c>
      <c r="H386" t="s">
        <v>36</v>
      </c>
      <c r="I386" t="s">
        <v>128</v>
      </c>
      <c r="J386" t="s">
        <v>384</v>
      </c>
      <c r="K386">
        <v>2000</v>
      </c>
      <c r="L386">
        <v>3917</v>
      </c>
      <c r="M386">
        <v>906</v>
      </c>
      <c r="N386">
        <v>874</v>
      </c>
      <c r="O386">
        <v>5.2</v>
      </c>
      <c r="P386">
        <v>69</v>
      </c>
      <c r="Q386">
        <v>94</v>
      </c>
      <c r="R386">
        <v>36985501</v>
      </c>
      <c r="S386">
        <v>26000000</v>
      </c>
      <c r="T386">
        <f>Table1[[#This Row],[Gross Revenue]]-Table1[[#This Row],[Budget]]</f>
        <v>10985501</v>
      </c>
    </row>
    <row r="387" spans="1:20" x14ac:dyDescent="0.3">
      <c r="A387" t="s">
        <v>1348</v>
      </c>
      <c r="B387">
        <v>1</v>
      </c>
      <c r="C387" s="10">
        <v>37502</v>
      </c>
      <c r="D387" t="s">
        <v>28</v>
      </c>
      <c r="E387" t="s">
        <v>32</v>
      </c>
      <c r="F387" t="s">
        <v>19</v>
      </c>
      <c r="G387" t="s">
        <v>20</v>
      </c>
      <c r="H387" t="s">
        <v>38</v>
      </c>
      <c r="I387" t="s">
        <v>1349</v>
      </c>
      <c r="J387" t="s">
        <v>263</v>
      </c>
      <c r="K387">
        <v>672</v>
      </c>
      <c r="L387">
        <v>1460</v>
      </c>
      <c r="M387">
        <v>99</v>
      </c>
      <c r="N387">
        <v>941</v>
      </c>
      <c r="O387">
        <v>5.5</v>
      </c>
      <c r="P387">
        <v>135</v>
      </c>
      <c r="Q387">
        <v>108</v>
      </c>
      <c r="R387">
        <v>40048332</v>
      </c>
      <c r="S387">
        <v>85000000</v>
      </c>
      <c r="T387">
        <f>Table1[[#This Row],[Gross Revenue]]-Table1[[#This Row],[Budget]]</f>
        <v>-44951668</v>
      </c>
    </row>
    <row r="388" spans="1:20" x14ac:dyDescent="0.3">
      <c r="A388" t="s">
        <v>1350</v>
      </c>
      <c r="B388">
        <v>1</v>
      </c>
      <c r="C388" s="10">
        <v>37484</v>
      </c>
      <c r="D388" t="s">
        <v>28</v>
      </c>
      <c r="E388" t="s">
        <v>25</v>
      </c>
      <c r="F388" t="s">
        <v>19</v>
      </c>
      <c r="G388" t="s">
        <v>20</v>
      </c>
      <c r="H388" t="s">
        <v>43</v>
      </c>
      <c r="I388" t="s">
        <v>1351</v>
      </c>
      <c r="J388" t="s">
        <v>489</v>
      </c>
      <c r="K388">
        <v>1000</v>
      </c>
      <c r="L388">
        <v>1531</v>
      </c>
      <c r="M388">
        <v>33</v>
      </c>
      <c r="N388">
        <v>0</v>
      </c>
      <c r="O388">
        <v>3.3</v>
      </c>
      <c r="P388">
        <v>111</v>
      </c>
      <c r="Q388">
        <v>93</v>
      </c>
      <c r="R388">
        <v>37188667</v>
      </c>
      <c r="S388">
        <v>12000000</v>
      </c>
      <c r="T388">
        <f>Table1[[#This Row],[Gross Revenue]]-Table1[[#This Row],[Budget]]</f>
        <v>25188667</v>
      </c>
    </row>
    <row r="389" spans="1:20" x14ac:dyDescent="0.3">
      <c r="A389" t="s">
        <v>1352</v>
      </c>
      <c r="B389">
        <v>1</v>
      </c>
      <c r="C389" s="10">
        <v>37513</v>
      </c>
      <c r="D389" t="s">
        <v>28</v>
      </c>
      <c r="E389" t="s">
        <v>18</v>
      </c>
      <c r="F389" t="s">
        <v>19</v>
      </c>
      <c r="G389" t="s">
        <v>20</v>
      </c>
      <c r="H389" t="s">
        <v>38</v>
      </c>
      <c r="I389" t="s">
        <v>259</v>
      </c>
      <c r="J389" t="s">
        <v>398</v>
      </c>
      <c r="K389">
        <v>556</v>
      </c>
      <c r="L389">
        <v>1873</v>
      </c>
      <c r="M389">
        <v>41</v>
      </c>
      <c r="N389">
        <v>455</v>
      </c>
      <c r="O389">
        <v>6.6</v>
      </c>
      <c r="P389">
        <v>71</v>
      </c>
      <c r="Q389">
        <v>118</v>
      </c>
      <c r="R389">
        <v>9059588</v>
      </c>
      <c r="S389">
        <v>15000000</v>
      </c>
      <c r="T389">
        <f>Table1[[#This Row],[Gross Revenue]]-Table1[[#This Row],[Budget]]</f>
        <v>-5940412</v>
      </c>
    </row>
    <row r="390" spans="1:20" x14ac:dyDescent="0.3">
      <c r="A390" t="s">
        <v>1353</v>
      </c>
      <c r="B390">
        <v>1</v>
      </c>
      <c r="C390" s="10">
        <v>37604</v>
      </c>
      <c r="D390" t="s">
        <v>28</v>
      </c>
      <c r="E390" t="s">
        <v>37</v>
      </c>
      <c r="F390" t="s">
        <v>19</v>
      </c>
      <c r="G390" t="s">
        <v>20</v>
      </c>
      <c r="H390" t="s">
        <v>43</v>
      </c>
      <c r="I390" t="s">
        <v>667</v>
      </c>
      <c r="J390" t="s">
        <v>1354</v>
      </c>
      <c r="K390">
        <v>541</v>
      </c>
      <c r="L390">
        <v>1228</v>
      </c>
      <c r="M390">
        <v>57</v>
      </c>
      <c r="N390">
        <v>1000</v>
      </c>
      <c r="O390">
        <v>5.4</v>
      </c>
      <c r="P390">
        <v>108</v>
      </c>
      <c r="Q390">
        <v>103</v>
      </c>
      <c r="R390">
        <v>22160085</v>
      </c>
      <c r="S390">
        <v>10600000</v>
      </c>
      <c r="T390">
        <f>Table1[[#This Row],[Gross Revenue]]-Table1[[#This Row],[Budget]]</f>
        <v>11560085</v>
      </c>
    </row>
    <row r="391" spans="1:20" x14ac:dyDescent="0.3">
      <c r="A391" t="s">
        <v>1355</v>
      </c>
      <c r="B391">
        <v>1</v>
      </c>
      <c r="C391" s="10">
        <v>37352</v>
      </c>
      <c r="D391" t="s">
        <v>28</v>
      </c>
      <c r="E391" t="s">
        <v>25</v>
      </c>
      <c r="F391" t="s">
        <v>19</v>
      </c>
      <c r="G391" t="s">
        <v>35</v>
      </c>
      <c r="H391" t="s">
        <v>38</v>
      </c>
      <c r="I391" t="s">
        <v>158</v>
      </c>
      <c r="J391" t="s">
        <v>236</v>
      </c>
      <c r="K391">
        <v>49000</v>
      </c>
      <c r="L391">
        <v>52885</v>
      </c>
      <c r="M391">
        <v>0</v>
      </c>
      <c r="N391">
        <v>0</v>
      </c>
      <c r="O391">
        <v>6.4</v>
      </c>
      <c r="P391">
        <v>105</v>
      </c>
      <c r="Q391">
        <v>109</v>
      </c>
      <c r="R391">
        <v>8355815</v>
      </c>
      <c r="S391">
        <v>55000000</v>
      </c>
      <c r="T391">
        <f>Table1[[#This Row],[Gross Revenue]]-Table1[[#This Row],[Budget]]</f>
        <v>-46644185</v>
      </c>
    </row>
    <row r="392" spans="1:20" x14ac:dyDescent="0.3">
      <c r="A392" t="s">
        <v>1356</v>
      </c>
      <c r="B392">
        <v>1</v>
      </c>
      <c r="C392" s="10">
        <v>37307</v>
      </c>
      <c r="D392" t="s">
        <v>28</v>
      </c>
      <c r="E392" t="s">
        <v>32</v>
      </c>
      <c r="F392" t="s">
        <v>19</v>
      </c>
      <c r="G392" t="s">
        <v>20</v>
      </c>
      <c r="H392" t="s">
        <v>38</v>
      </c>
      <c r="I392" t="s">
        <v>717</v>
      </c>
      <c r="J392" t="s">
        <v>1357</v>
      </c>
      <c r="K392">
        <v>12000</v>
      </c>
      <c r="L392">
        <v>26961</v>
      </c>
      <c r="M392">
        <v>9</v>
      </c>
      <c r="N392">
        <v>398</v>
      </c>
      <c r="O392">
        <v>5.6</v>
      </c>
      <c r="P392">
        <v>38</v>
      </c>
      <c r="Q392">
        <v>96</v>
      </c>
      <c r="R392">
        <v>6044618</v>
      </c>
      <c r="S392">
        <v>10000000</v>
      </c>
      <c r="T392">
        <f>Table1[[#This Row],[Gross Revenue]]-Table1[[#This Row],[Budget]]</f>
        <v>-3955382</v>
      </c>
    </row>
    <row r="393" spans="1:20" x14ac:dyDescent="0.3">
      <c r="A393" t="s">
        <v>1358</v>
      </c>
      <c r="B393">
        <v>1</v>
      </c>
      <c r="C393" s="10">
        <v>37434</v>
      </c>
      <c r="D393" t="s">
        <v>17</v>
      </c>
      <c r="E393" t="s">
        <v>32</v>
      </c>
      <c r="F393" t="s">
        <v>19</v>
      </c>
      <c r="G393" t="s">
        <v>35</v>
      </c>
      <c r="H393" t="s">
        <v>43</v>
      </c>
      <c r="I393" t="s">
        <v>1359</v>
      </c>
      <c r="J393" t="s">
        <v>944</v>
      </c>
      <c r="K393">
        <v>769</v>
      </c>
      <c r="L393">
        <v>2538</v>
      </c>
      <c r="M393">
        <v>93</v>
      </c>
      <c r="N393">
        <v>0</v>
      </c>
      <c r="O393">
        <v>6.1</v>
      </c>
      <c r="P393">
        <v>264</v>
      </c>
      <c r="Q393">
        <v>133</v>
      </c>
      <c r="R393">
        <v>160201106</v>
      </c>
      <c r="S393">
        <v>142000000</v>
      </c>
      <c r="T393">
        <f>Table1[[#This Row],[Gross Revenue]]-Table1[[#This Row],[Budget]]</f>
        <v>18201106</v>
      </c>
    </row>
    <row r="394" spans="1:20" x14ac:dyDescent="0.3">
      <c r="A394" t="s">
        <v>1360</v>
      </c>
      <c r="B394">
        <v>1</v>
      </c>
      <c r="C394" s="10">
        <v>37324</v>
      </c>
      <c r="D394" t="s">
        <v>28</v>
      </c>
      <c r="E394" t="s">
        <v>18</v>
      </c>
      <c r="F394" t="s">
        <v>19</v>
      </c>
      <c r="G394" t="s">
        <v>35</v>
      </c>
      <c r="H394" t="s">
        <v>38</v>
      </c>
      <c r="I394" t="s">
        <v>1361</v>
      </c>
      <c r="J394" t="s">
        <v>172</v>
      </c>
      <c r="K394">
        <v>460</v>
      </c>
      <c r="L394">
        <v>1334</v>
      </c>
      <c r="M394">
        <v>350</v>
      </c>
      <c r="N394">
        <v>0</v>
      </c>
      <c r="O394">
        <v>7.4</v>
      </c>
      <c r="P394">
        <v>137</v>
      </c>
      <c r="Q394">
        <v>97</v>
      </c>
      <c r="R394">
        <v>8111360</v>
      </c>
      <c r="S394">
        <v>10000000</v>
      </c>
      <c r="T394">
        <f>Table1[[#This Row],[Gross Revenue]]-Table1[[#This Row],[Budget]]</f>
        <v>-1888640</v>
      </c>
    </row>
    <row r="395" spans="1:20" x14ac:dyDescent="0.3">
      <c r="A395" t="s">
        <v>1362</v>
      </c>
      <c r="B395">
        <v>1</v>
      </c>
      <c r="C395" s="10">
        <v>37588</v>
      </c>
      <c r="D395" t="s">
        <v>28</v>
      </c>
      <c r="E395" t="s">
        <v>22</v>
      </c>
      <c r="F395" t="s">
        <v>19</v>
      </c>
      <c r="G395" t="s">
        <v>20</v>
      </c>
      <c r="H395" t="s">
        <v>43</v>
      </c>
      <c r="I395" t="s">
        <v>60</v>
      </c>
      <c r="J395" t="s">
        <v>1363</v>
      </c>
      <c r="K395">
        <v>1000</v>
      </c>
      <c r="L395">
        <v>3845</v>
      </c>
      <c r="M395">
        <v>144</v>
      </c>
      <c r="N395">
        <v>0</v>
      </c>
      <c r="O395">
        <v>6</v>
      </c>
      <c r="P395">
        <v>93</v>
      </c>
      <c r="Q395">
        <v>116</v>
      </c>
      <c r="R395">
        <v>69586544</v>
      </c>
      <c r="S395">
        <v>27000000</v>
      </c>
      <c r="T395">
        <f>Table1[[#This Row],[Gross Revenue]]-Table1[[#This Row],[Budget]]</f>
        <v>42586544</v>
      </c>
    </row>
    <row r="396" spans="1:20" x14ac:dyDescent="0.3">
      <c r="A396" t="s">
        <v>1364</v>
      </c>
      <c r="B396">
        <v>1</v>
      </c>
      <c r="C396" s="10">
        <v>37342</v>
      </c>
      <c r="D396" t="s">
        <v>17</v>
      </c>
      <c r="E396" t="s">
        <v>25</v>
      </c>
      <c r="F396" t="s">
        <v>19</v>
      </c>
      <c r="G396" t="s">
        <v>93</v>
      </c>
      <c r="H396"/>
      <c r="I396" t="s">
        <v>1365</v>
      </c>
      <c r="J396" t="s">
        <v>1366</v>
      </c>
      <c r="K396">
        <v>14</v>
      </c>
      <c r="L396">
        <v>21</v>
      </c>
      <c r="M396">
        <v>126</v>
      </c>
      <c r="N396">
        <v>131</v>
      </c>
      <c r="O396">
        <v>7</v>
      </c>
      <c r="P396">
        <v>58</v>
      </c>
      <c r="Q396">
        <v>73</v>
      </c>
      <c r="R396">
        <v>39659</v>
      </c>
      <c r="S396">
        <v>1600000</v>
      </c>
      <c r="T396">
        <f>Table1[[#This Row],[Gross Revenue]]-Table1[[#This Row],[Budget]]</f>
        <v>-1560341</v>
      </c>
    </row>
    <row r="397" spans="1:20" x14ac:dyDescent="0.3">
      <c r="A397" t="s">
        <v>1367</v>
      </c>
      <c r="B397">
        <v>1</v>
      </c>
      <c r="C397" s="10">
        <v>37483</v>
      </c>
      <c r="D397" t="s">
        <v>28</v>
      </c>
      <c r="E397" t="s">
        <v>22</v>
      </c>
      <c r="F397" t="s">
        <v>19</v>
      </c>
      <c r="G397" t="s">
        <v>20</v>
      </c>
      <c r="H397" t="s">
        <v>43</v>
      </c>
      <c r="I397" t="s">
        <v>218</v>
      </c>
      <c r="J397" t="s">
        <v>270</v>
      </c>
      <c r="K397">
        <v>780</v>
      </c>
      <c r="L397">
        <v>2109</v>
      </c>
      <c r="M397">
        <v>293</v>
      </c>
      <c r="N397">
        <v>0</v>
      </c>
      <c r="O397">
        <v>6.1</v>
      </c>
      <c r="P397">
        <v>117</v>
      </c>
      <c r="Q397">
        <v>104</v>
      </c>
      <c r="R397">
        <v>30063805</v>
      </c>
      <c r="S397">
        <v>60000000</v>
      </c>
      <c r="T397">
        <f>Table1[[#This Row],[Gross Revenue]]-Table1[[#This Row],[Budget]]</f>
        <v>-29936195</v>
      </c>
    </row>
    <row r="398" spans="1:20" x14ac:dyDescent="0.3">
      <c r="A398" t="s">
        <v>1368</v>
      </c>
      <c r="B398">
        <v>1</v>
      </c>
      <c r="C398" s="10">
        <v>37530</v>
      </c>
      <c r="D398" t="s">
        <v>28</v>
      </c>
      <c r="E398" t="s">
        <v>25</v>
      </c>
      <c r="F398" t="s">
        <v>19</v>
      </c>
      <c r="G398" t="s">
        <v>20</v>
      </c>
      <c r="H398" t="s">
        <v>43</v>
      </c>
      <c r="I398" t="s">
        <v>439</v>
      </c>
      <c r="J398" t="s">
        <v>1369</v>
      </c>
      <c r="K398">
        <v>962</v>
      </c>
      <c r="L398">
        <v>2390</v>
      </c>
      <c r="M398">
        <v>30</v>
      </c>
      <c r="N398">
        <v>2000</v>
      </c>
      <c r="O398">
        <v>5.7</v>
      </c>
      <c r="P398">
        <v>64</v>
      </c>
      <c r="Q398">
        <v>118</v>
      </c>
      <c r="R398">
        <v>56398162</v>
      </c>
      <c r="S398">
        <v>20000000</v>
      </c>
      <c r="T398">
        <f>Table1[[#This Row],[Gross Revenue]]-Table1[[#This Row],[Budget]]</f>
        <v>36398162</v>
      </c>
    </row>
    <row r="399" spans="1:20" x14ac:dyDescent="0.3">
      <c r="A399" t="s">
        <v>1370</v>
      </c>
      <c r="B399">
        <v>1</v>
      </c>
      <c r="C399" s="10">
        <v>37559</v>
      </c>
      <c r="D399" t="s">
        <v>28</v>
      </c>
      <c r="E399" t="s">
        <v>32</v>
      </c>
      <c r="F399" t="s">
        <v>19</v>
      </c>
      <c r="G399" t="s">
        <v>20</v>
      </c>
      <c r="H399" t="s">
        <v>43</v>
      </c>
      <c r="I399" t="s">
        <v>521</v>
      </c>
      <c r="J399" t="s">
        <v>1371</v>
      </c>
      <c r="K399">
        <v>19000</v>
      </c>
      <c r="L399">
        <v>22554</v>
      </c>
      <c r="M399">
        <v>11</v>
      </c>
      <c r="N399">
        <v>0</v>
      </c>
      <c r="O399">
        <v>5.4</v>
      </c>
      <c r="P399">
        <v>181</v>
      </c>
      <c r="Q399">
        <v>99</v>
      </c>
      <c r="R399">
        <v>17266505</v>
      </c>
      <c r="S399">
        <v>30000000</v>
      </c>
      <c r="T399">
        <f>Table1[[#This Row],[Gross Revenue]]-Table1[[#This Row],[Budget]]</f>
        <v>-12733495</v>
      </c>
    </row>
    <row r="400" spans="1:20" x14ac:dyDescent="0.3">
      <c r="A400" t="s">
        <v>1372</v>
      </c>
      <c r="B400">
        <v>1</v>
      </c>
      <c r="C400" s="10">
        <v>37532</v>
      </c>
      <c r="D400" t="s">
        <v>28</v>
      </c>
      <c r="E400" t="s">
        <v>22</v>
      </c>
      <c r="F400" t="s">
        <v>230</v>
      </c>
      <c r="G400" t="s">
        <v>494</v>
      </c>
      <c r="H400" t="s">
        <v>38</v>
      </c>
      <c r="I400" t="s">
        <v>1373</v>
      </c>
      <c r="J400" t="s">
        <v>1374</v>
      </c>
      <c r="K400">
        <v>201</v>
      </c>
      <c r="L400">
        <v>546</v>
      </c>
      <c r="M400">
        <v>12</v>
      </c>
      <c r="N400">
        <v>544</v>
      </c>
      <c r="O400">
        <v>6.8</v>
      </c>
      <c r="P400">
        <v>85</v>
      </c>
      <c r="Q400">
        <v>118</v>
      </c>
      <c r="R400">
        <v>5709616</v>
      </c>
      <c r="S400">
        <v>1800000</v>
      </c>
      <c r="T400">
        <f>Table1[[#This Row],[Gross Revenue]]-Table1[[#This Row],[Budget]]</f>
        <v>3909616</v>
      </c>
    </row>
    <row r="401" spans="1:20" x14ac:dyDescent="0.3">
      <c r="A401" t="s">
        <v>1375</v>
      </c>
      <c r="B401">
        <v>1</v>
      </c>
      <c r="C401" s="10">
        <v>37325</v>
      </c>
      <c r="D401" t="s">
        <v>28</v>
      </c>
      <c r="E401" t="s">
        <v>18</v>
      </c>
      <c r="F401" t="s">
        <v>19</v>
      </c>
      <c r="G401" t="s">
        <v>20</v>
      </c>
      <c r="H401" t="s">
        <v>43</v>
      </c>
      <c r="I401" t="s">
        <v>241</v>
      </c>
      <c r="J401" t="s">
        <v>357</v>
      </c>
      <c r="K401">
        <v>970</v>
      </c>
      <c r="L401">
        <v>3770</v>
      </c>
      <c r="M401">
        <v>150</v>
      </c>
      <c r="N401">
        <v>0</v>
      </c>
      <c r="O401">
        <v>5.6</v>
      </c>
      <c r="P401">
        <v>98</v>
      </c>
      <c r="Q401">
        <v>115</v>
      </c>
      <c r="R401">
        <v>39177215</v>
      </c>
      <c r="S401">
        <v>38000000</v>
      </c>
      <c r="T401">
        <f>Table1[[#This Row],[Gross Revenue]]-Table1[[#This Row],[Budget]]</f>
        <v>1177215</v>
      </c>
    </row>
    <row r="402" spans="1:20" x14ac:dyDescent="0.3">
      <c r="A402" t="s">
        <v>1376</v>
      </c>
      <c r="B402">
        <v>1</v>
      </c>
      <c r="C402" s="10">
        <v>37377</v>
      </c>
      <c r="D402" t="s">
        <v>28</v>
      </c>
      <c r="E402" t="s">
        <v>32</v>
      </c>
      <c r="F402" t="s">
        <v>19</v>
      </c>
      <c r="G402" t="s">
        <v>20</v>
      </c>
      <c r="H402" t="s">
        <v>38</v>
      </c>
      <c r="I402" t="s">
        <v>282</v>
      </c>
      <c r="J402" t="s">
        <v>1377</v>
      </c>
      <c r="K402">
        <v>23000</v>
      </c>
      <c r="L402">
        <v>25088</v>
      </c>
      <c r="M402">
        <v>110</v>
      </c>
      <c r="N402">
        <v>20000</v>
      </c>
      <c r="O402">
        <v>7.5</v>
      </c>
      <c r="P402">
        <v>146</v>
      </c>
      <c r="Q402">
        <v>107</v>
      </c>
      <c r="R402">
        <v>1190018</v>
      </c>
      <c r="S402">
        <v>20000000</v>
      </c>
      <c r="T402">
        <f>Table1[[#This Row],[Gross Revenue]]-Table1[[#This Row],[Budget]]</f>
        <v>-18809982</v>
      </c>
    </row>
    <row r="403" spans="1:20" x14ac:dyDescent="0.3">
      <c r="A403" t="s">
        <v>1378</v>
      </c>
      <c r="B403">
        <v>1</v>
      </c>
      <c r="C403" s="10">
        <v>37276</v>
      </c>
      <c r="D403" t="s">
        <v>28</v>
      </c>
      <c r="E403" t="s">
        <v>32</v>
      </c>
      <c r="F403" t="s">
        <v>19</v>
      </c>
      <c r="G403" t="s">
        <v>35</v>
      </c>
      <c r="H403" t="s">
        <v>43</v>
      </c>
      <c r="I403" t="s">
        <v>481</v>
      </c>
      <c r="J403" t="s">
        <v>839</v>
      </c>
      <c r="K403">
        <v>3000</v>
      </c>
      <c r="L403">
        <v>4123</v>
      </c>
      <c r="M403">
        <v>18</v>
      </c>
      <c r="N403">
        <v>158</v>
      </c>
      <c r="O403">
        <v>4.5</v>
      </c>
      <c r="P403">
        <v>53</v>
      </c>
      <c r="Q403">
        <v>93</v>
      </c>
      <c r="R403">
        <v>4835968</v>
      </c>
      <c r="S403">
        <v>40000000</v>
      </c>
      <c r="T403">
        <f>Table1[[#This Row],[Gross Revenue]]-Table1[[#This Row],[Budget]]</f>
        <v>-35164032</v>
      </c>
    </row>
    <row r="404" spans="1:20" x14ac:dyDescent="0.3">
      <c r="A404" t="s">
        <v>1379</v>
      </c>
      <c r="B404">
        <v>1</v>
      </c>
      <c r="C404" s="10">
        <v>37500</v>
      </c>
      <c r="D404" t="s">
        <v>28</v>
      </c>
      <c r="E404" t="s">
        <v>22</v>
      </c>
      <c r="F404" t="s">
        <v>19</v>
      </c>
      <c r="G404" t="s">
        <v>20</v>
      </c>
      <c r="H404" t="s">
        <v>43</v>
      </c>
      <c r="I404" t="s">
        <v>109</v>
      </c>
      <c r="J404" t="s">
        <v>1380</v>
      </c>
      <c r="K404">
        <v>2000</v>
      </c>
      <c r="L404">
        <v>2447</v>
      </c>
      <c r="M404">
        <v>162</v>
      </c>
      <c r="N404">
        <v>0</v>
      </c>
      <c r="O404">
        <v>7.4</v>
      </c>
      <c r="P404">
        <v>181</v>
      </c>
      <c r="Q404">
        <v>107</v>
      </c>
      <c r="R404">
        <v>15854988</v>
      </c>
      <c r="S404">
        <v>13500000</v>
      </c>
      <c r="T404">
        <f>Table1[[#This Row],[Gross Revenue]]-Table1[[#This Row],[Budget]]</f>
        <v>2354988</v>
      </c>
    </row>
    <row r="405" spans="1:20" x14ac:dyDescent="0.3">
      <c r="A405" t="s">
        <v>1381</v>
      </c>
      <c r="B405">
        <v>1</v>
      </c>
      <c r="C405" s="10">
        <v>37452</v>
      </c>
      <c r="D405" t="s">
        <v>28</v>
      </c>
      <c r="E405" t="s">
        <v>18</v>
      </c>
      <c r="F405" t="s">
        <v>19</v>
      </c>
      <c r="G405" t="s">
        <v>35</v>
      </c>
      <c r="H405" t="s">
        <v>38</v>
      </c>
      <c r="I405" t="s">
        <v>530</v>
      </c>
      <c r="J405" t="s">
        <v>569</v>
      </c>
      <c r="K405">
        <v>2000</v>
      </c>
      <c r="L405">
        <v>4262</v>
      </c>
      <c r="M405">
        <v>37</v>
      </c>
      <c r="N405">
        <v>612</v>
      </c>
      <c r="O405">
        <v>3.3</v>
      </c>
      <c r="P405">
        <v>104</v>
      </c>
      <c r="Q405">
        <v>101</v>
      </c>
      <c r="R405">
        <v>13208023</v>
      </c>
      <c r="S405">
        <v>42000000</v>
      </c>
      <c r="T405">
        <f>Table1[[#This Row],[Gross Revenue]]-Table1[[#This Row],[Budget]]</f>
        <v>-28791977</v>
      </c>
    </row>
    <row r="406" spans="1:20" x14ac:dyDescent="0.3">
      <c r="A406" t="s">
        <v>1382</v>
      </c>
      <c r="B406">
        <v>1</v>
      </c>
      <c r="C406" s="10">
        <v>37509</v>
      </c>
      <c r="D406" t="s">
        <v>28</v>
      </c>
      <c r="E406" t="s">
        <v>18</v>
      </c>
      <c r="F406" t="s">
        <v>19</v>
      </c>
      <c r="G406" t="s">
        <v>48</v>
      </c>
      <c r="H406" t="s">
        <v>38</v>
      </c>
      <c r="I406" t="s">
        <v>514</v>
      </c>
      <c r="J406" t="s">
        <v>82</v>
      </c>
      <c r="K406">
        <v>548</v>
      </c>
      <c r="L406">
        <v>1005</v>
      </c>
      <c r="M406">
        <v>0</v>
      </c>
      <c r="N406">
        <v>675</v>
      </c>
      <c r="O406">
        <v>6.3</v>
      </c>
      <c r="P406">
        <v>149</v>
      </c>
      <c r="Q406">
        <v>114</v>
      </c>
      <c r="R406">
        <v>6592103</v>
      </c>
      <c r="S406">
        <v>35000000</v>
      </c>
      <c r="T406">
        <f>Table1[[#This Row],[Gross Revenue]]-Table1[[#This Row],[Budget]]</f>
        <v>-28407897</v>
      </c>
    </row>
    <row r="407" spans="1:20" x14ac:dyDescent="0.3">
      <c r="A407" t="s">
        <v>1383</v>
      </c>
      <c r="B407">
        <v>1</v>
      </c>
      <c r="C407" s="10">
        <v>37450</v>
      </c>
      <c r="D407" t="s">
        <v>17</v>
      </c>
      <c r="E407" t="s">
        <v>31</v>
      </c>
      <c r="F407" t="s">
        <v>19</v>
      </c>
      <c r="G407" t="s">
        <v>20</v>
      </c>
      <c r="H407" t="s">
        <v>38</v>
      </c>
      <c r="I407" t="s">
        <v>313</v>
      </c>
      <c r="J407" t="s">
        <v>1384</v>
      </c>
      <c r="K407">
        <v>4000</v>
      </c>
      <c r="L407">
        <v>7072</v>
      </c>
      <c r="M407">
        <v>278</v>
      </c>
      <c r="N407">
        <v>0</v>
      </c>
      <c r="O407">
        <v>7.4</v>
      </c>
      <c r="P407">
        <v>128</v>
      </c>
      <c r="Q407">
        <v>123</v>
      </c>
      <c r="R407">
        <v>25776062</v>
      </c>
      <c r="S407">
        <v>12000000</v>
      </c>
      <c r="T407">
        <f>Table1[[#This Row],[Gross Revenue]]-Table1[[#This Row],[Budget]]</f>
        <v>13776062</v>
      </c>
    </row>
    <row r="408" spans="1:20" x14ac:dyDescent="0.3">
      <c r="A408" t="s">
        <v>1385</v>
      </c>
      <c r="B408">
        <v>1</v>
      </c>
      <c r="C408" s="10">
        <v>37311</v>
      </c>
      <c r="D408" t="s">
        <v>28</v>
      </c>
      <c r="E408" t="s">
        <v>25</v>
      </c>
      <c r="F408" t="s">
        <v>19</v>
      </c>
      <c r="G408" t="s">
        <v>20</v>
      </c>
      <c r="H408" t="s">
        <v>38</v>
      </c>
      <c r="I408" t="s">
        <v>228</v>
      </c>
      <c r="J408" t="s">
        <v>1386</v>
      </c>
      <c r="K408">
        <v>723</v>
      </c>
      <c r="L408">
        <v>3712</v>
      </c>
      <c r="M408">
        <v>7</v>
      </c>
      <c r="N408">
        <v>981</v>
      </c>
      <c r="O408">
        <v>5.8</v>
      </c>
      <c r="P408">
        <v>26</v>
      </c>
      <c r="Q408">
        <v>85</v>
      </c>
      <c r="R408">
        <v>32983713</v>
      </c>
      <c r="S408">
        <v>20000000</v>
      </c>
      <c r="T408">
        <f>Table1[[#This Row],[Gross Revenue]]-Table1[[#This Row],[Budget]]</f>
        <v>12983713</v>
      </c>
    </row>
    <row r="409" spans="1:20" x14ac:dyDescent="0.3">
      <c r="A409" t="s">
        <v>1387</v>
      </c>
      <c r="B409">
        <v>1</v>
      </c>
      <c r="C409" s="10">
        <v>37344</v>
      </c>
      <c r="D409" t="s">
        <v>28</v>
      </c>
      <c r="E409" t="s">
        <v>25</v>
      </c>
      <c r="F409" t="s">
        <v>19</v>
      </c>
      <c r="G409" t="s">
        <v>20</v>
      </c>
      <c r="H409" t="s">
        <v>38</v>
      </c>
      <c r="I409" t="s">
        <v>177</v>
      </c>
      <c r="J409" t="s">
        <v>191</v>
      </c>
      <c r="K409">
        <v>8000</v>
      </c>
      <c r="L409">
        <v>11327</v>
      </c>
      <c r="M409">
        <v>0</v>
      </c>
      <c r="N409">
        <v>134</v>
      </c>
      <c r="O409">
        <v>4.7</v>
      </c>
      <c r="P409">
        <v>108</v>
      </c>
      <c r="Q409">
        <v>101</v>
      </c>
      <c r="R409">
        <v>2506446</v>
      </c>
      <c r="S409">
        <v>2000000</v>
      </c>
      <c r="T409">
        <f>Table1[[#This Row],[Gross Revenue]]-Table1[[#This Row],[Budget]]</f>
        <v>506446</v>
      </c>
    </row>
    <row r="410" spans="1:20" x14ac:dyDescent="0.3">
      <c r="A410" t="s">
        <v>1388</v>
      </c>
      <c r="B410">
        <v>1</v>
      </c>
      <c r="C410" s="10">
        <v>37288</v>
      </c>
      <c r="D410" t="s">
        <v>28</v>
      </c>
      <c r="E410" t="s">
        <v>18</v>
      </c>
      <c r="F410" t="s">
        <v>19</v>
      </c>
      <c r="G410" t="s">
        <v>20</v>
      </c>
      <c r="H410" t="s">
        <v>38</v>
      </c>
      <c r="I410" t="s">
        <v>336</v>
      </c>
      <c r="J410" t="s">
        <v>59</v>
      </c>
      <c r="K410">
        <v>29000</v>
      </c>
      <c r="L410">
        <v>47657</v>
      </c>
      <c r="M410">
        <v>17000</v>
      </c>
      <c r="N410">
        <v>0</v>
      </c>
      <c r="O410">
        <v>7.5</v>
      </c>
      <c r="P410">
        <v>233</v>
      </c>
      <c r="Q410">
        <v>216</v>
      </c>
      <c r="R410">
        <v>77679638</v>
      </c>
      <c r="S410">
        <v>100000000</v>
      </c>
      <c r="T410">
        <f>Table1[[#This Row],[Gross Revenue]]-Table1[[#This Row],[Budget]]</f>
        <v>-22320362</v>
      </c>
    </row>
    <row r="411" spans="1:20" x14ac:dyDescent="0.3">
      <c r="A411" t="s">
        <v>1389</v>
      </c>
      <c r="B411">
        <v>1</v>
      </c>
      <c r="C411" s="10">
        <v>37333</v>
      </c>
      <c r="D411" t="s">
        <v>28</v>
      </c>
      <c r="E411" t="s">
        <v>30</v>
      </c>
      <c r="F411" t="s">
        <v>19</v>
      </c>
      <c r="G411" t="s">
        <v>20</v>
      </c>
      <c r="H411" t="s">
        <v>38</v>
      </c>
      <c r="I411" t="s">
        <v>424</v>
      </c>
      <c r="J411" t="s">
        <v>214</v>
      </c>
      <c r="K411">
        <v>13000</v>
      </c>
      <c r="L411">
        <v>13000</v>
      </c>
      <c r="M411">
        <v>835</v>
      </c>
      <c r="N411">
        <v>0</v>
      </c>
      <c r="O411">
        <v>6.2</v>
      </c>
      <c r="P411">
        <v>103</v>
      </c>
      <c r="Q411">
        <v>103</v>
      </c>
      <c r="R411">
        <v>236266</v>
      </c>
      <c r="S411">
        <v>3500000</v>
      </c>
      <c r="T411">
        <f>Table1[[#This Row],[Gross Revenue]]-Table1[[#This Row],[Budget]]</f>
        <v>-3263734</v>
      </c>
    </row>
    <row r="412" spans="1:20" x14ac:dyDescent="0.3">
      <c r="A412" t="s">
        <v>1390</v>
      </c>
      <c r="B412">
        <v>1</v>
      </c>
      <c r="C412" s="10">
        <v>37441</v>
      </c>
      <c r="D412" t="s">
        <v>28</v>
      </c>
      <c r="E412" t="s">
        <v>37</v>
      </c>
      <c r="F412" t="s">
        <v>19</v>
      </c>
      <c r="G412" t="s">
        <v>20</v>
      </c>
      <c r="H412" t="s">
        <v>38</v>
      </c>
      <c r="I412" t="s">
        <v>1391</v>
      </c>
      <c r="J412" t="s">
        <v>1250</v>
      </c>
      <c r="K412">
        <v>534</v>
      </c>
      <c r="L412">
        <v>1083</v>
      </c>
      <c r="M412">
        <v>17</v>
      </c>
      <c r="N412">
        <v>0</v>
      </c>
      <c r="O412">
        <v>5.5</v>
      </c>
      <c r="P412">
        <v>156</v>
      </c>
      <c r="Q412">
        <v>91</v>
      </c>
      <c r="R412">
        <v>30079316</v>
      </c>
      <c r="S412">
        <v>35000000</v>
      </c>
      <c r="T412">
        <f>Table1[[#This Row],[Gross Revenue]]-Table1[[#This Row],[Budget]]</f>
        <v>-4920684</v>
      </c>
    </row>
    <row r="413" spans="1:20" x14ac:dyDescent="0.3">
      <c r="A413" t="s">
        <v>1392</v>
      </c>
      <c r="B413">
        <v>1</v>
      </c>
      <c r="C413" s="10">
        <v>37285</v>
      </c>
      <c r="D413" t="s">
        <v>28</v>
      </c>
      <c r="E413" t="s">
        <v>32</v>
      </c>
      <c r="F413" t="s">
        <v>19</v>
      </c>
      <c r="G413" t="s">
        <v>24</v>
      </c>
      <c r="H413" t="s">
        <v>43</v>
      </c>
      <c r="I413" t="s">
        <v>1393</v>
      </c>
      <c r="J413" t="s">
        <v>1394</v>
      </c>
      <c r="K413">
        <v>462</v>
      </c>
      <c r="L413">
        <v>1855</v>
      </c>
      <c r="M413">
        <v>70</v>
      </c>
      <c r="N413">
        <v>564</v>
      </c>
      <c r="O413">
        <v>4.5999999999999996</v>
      </c>
      <c r="P413">
        <v>58</v>
      </c>
      <c r="Q413">
        <v>98</v>
      </c>
      <c r="R413">
        <v>15361537</v>
      </c>
      <c r="S413">
        <v>13000000</v>
      </c>
      <c r="T413">
        <f>Table1[[#This Row],[Gross Revenue]]-Table1[[#This Row],[Budget]]</f>
        <v>2361537</v>
      </c>
    </row>
    <row r="414" spans="1:20" x14ac:dyDescent="0.3">
      <c r="A414" t="s">
        <v>1395</v>
      </c>
      <c r="B414">
        <v>1</v>
      </c>
      <c r="C414" s="10">
        <v>37460</v>
      </c>
      <c r="D414" t="s">
        <v>28</v>
      </c>
      <c r="E414" t="s">
        <v>25</v>
      </c>
      <c r="F414" t="s">
        <v>19</v>
      </c>
      <c r="G414" t="s">
        <v>20</v>
      </c>
      <c r="H414" t="s">
        <v>38</v>
      </c>
      <c r="I414" t="s">
        <v>71</v>
      </c>
      <c r="J414" t="s">
        <v>1396</v>
      </c>
      <c r="K414">
        <v>2000</v>
      </c>
      <c r="L414">
        <v>5440</v>
      </c>
      <c r="M414">
        <v>28</v>
      </c>
      <c r="N414">
        <v>0</v>
      </c>
      <c r="O414">
        <v>4.0999999999999996</v>
      </c>
      <c r="P414">
        <v>151</v>
      </c>
      <c r="Q414">
        <v>94</v>
      </c>
      <c r="R414">
        <v>30259652</v>
      </c>
      <c r="S414">
        <v>15000000</v>
      </c>
      <c r="T414">
        <f>Table1[[#This Row],[Gross Revenue]]-Table1[[#This Row],[Budget]]</f>
        <v>15259652</v>
      </c>
    </row>
    <row r="415" spans="1:20" x14ac:dyDescent="0.3">
      <c r="A415" t="s">
        <v>1397</v>
      </c>
      <c r="B415">
        <v>1</v>
      </c>
      <c r="C415" s="10">
        <v>37456</v>
      </c>
      <c r="D415" t="s">
        <v>28</v>
      </c>
      <c r="E415" t="s">
        <v>30</v>
      </c>
      <c r="F415" t="s">
        <v>19</v>
      </c>
      <c r="G415" t="s">
        <v>35</v>
      </c>
      <c r="H415" t="s">
        <v>36</v>
      </c>
      <c r="I415" t="s">
        <v>1035</v>
      </c>
      <c r="J415" t="s">
        <v>202</v>
      </c>
      <c r="K415">
        <v>11000</v>
      </c>
      <c r="L415">
        <v>35672</v>
      </c>
      <c r="M415">
        <v>0</v>
      </c>
      <c r="N415">
        <v>0</v>
      </c>
      <c r="O415">
        <v>7.4</v>
      </c>
      <c r="P415">
        <v>232</v>
      </c>
      <c r="Q415">
        <v>174</v>
      </c>
      <c r="R415">
        <v>261970615</v>
      </c>
      <c r="S415">
        <v>100000000</v>
      </c>
      <c r="T415">
        <f>Table1[[#This Row],[Gross Revenue]]-Table1[[#This Row],[Budget]]</f>
        <v>161970615</v>
      </c>
    </row>
    <row r="416" spans="1:20" x14ac:dyDescent="0.3">
      <c r="A416" t="s">
        <v>1398</v>
      </c>
      <c r="B416">
        <v>1</v>
      </c>
      <c r="C416" s="10">
        <v>37382</v>
      </c>
      <c r="D416" t="s">
        <v>28</v>
      </c>
      <c r="E416" t="s">
        <v>22</v>
      </c>
      <c r="F416" t="s">
        <v>19</v>
      </c>
      <c r="G416" t="s">
        <v>20</v>
      </c>
      <c r="H416" t="s">
        <v>38</v>
      </c>
      <c r="I416" t="s">
        <v>197</v>
      </c>
      <c r="J416" t="s">
        <v>708</v>
      </c>
      <c r="K416">
        <v>13000</v>
      </c>
      <c r="L416">
        <v>15916</v>
      </c>
      <c r="M416">
        <v>40</v>
      </c>
      <c r="N416">
        <v>997</v>
      </c>
      <c r="O416">
        <v>6.3</v>
      </c>
      <c r="P416">
        <v>112</v>
      </c>
      <c r="Q416">
        <v>125</v>
      </c>
      <c r="R416">
        <v>19076815</v>
      </c>
      <c r="S416">
        <v>60000000</v>
      </c>
      <c r="T416">
        <f>Table1[[#This Row],[Gross Revenue]]-Table1[[#This Row],[Budget]]</f>
        <v>-40923185</v>
      </c>
    </row>
    <row r="417" spans="1:20" x14ac:dyDescent="0.3">
      <c r="A417" t="s">
        <v>1399</v>
      </c>
      <c r="B417">
        <v>1</v>
      </c>
      <c r="C417" s="10">
        <v>37266</v>
      </c>
      <c r="D417" t="s">
        <v>17</v>
      </c>
      <c r="E417" t="s">
        <v>32</v>
      </c>
      <c r="F417" t="s">
        <v>674</v>
      </c>
      <c r="G417" t="s">
        <v>164</v>
      </c>
      <c r="H417" t="s">
        <v>43</v>
      </c>
      <c r="I417" t="s">
        <v>495</v>
      </c>
      <c r="J417" t="s">
        <v>1400</v>
      </c>
      <c r="K417">
        <v>5000</v>
      </c>
      <c r="L417">
        <v>6229</v>
      </c>
      <c r="M417">
        <v>611</v>
      </c>
      <c r="N417">
        <v>0</v>
      </c>
      <c r="O417">
        <v>7.9</v>
      </c>
      <c r="P417">
        <v>283</v>
      </c>
      <c r="Q417">
        <v>80</v>
      </c>
      <c r="R417">
        <v>84961</v>
      </c>
      <c r="S417">
        <v>31000000</v>
      </c>
      <c r="T417">
        <f>Table1[[#This Row],[Gross Revenue]]-Table1[[#This Row],[Budget]]</f>
        <v>-30915039</v>
      </c>
    </row>
    <row r="418" spans="1:20" x14ac:dyDescent="0.3">
      <c r="A418" t="s">
        <v>1401</v>
      </c>
      <c r="B418">
        <v>1</v>
      </c>
      <c r="C418" s="10">
        <v>37620</v>
      </c>
      <c r="D418" t="s">
        <v>28</v>
      </c>
      <c r="E418" t="s">
        <v>30</v>
      </c>
      <c r="F418" t="s">
        <v>19</v>
      </c>
      <c r="G418" t="s">
        <v>20</v>
      </c>
      <c r="H418" t="s">
        <v>36</v>
      </c>
      <c r="I418" t="s">
        <v>290</v>
      </c>
      <c r="J418" t="s">
        <v>1402</v>
      </c>
      <c r="K418">
        <v>1000</v>
      </c>
      <c r="L418">
        <v>3752</v>
      </c>
      <c r="M418">
        <v>14</v>
      </c>
      <c r="N418">
        <v>227</v>
      </c>
      <c r="O418">
        <v>5.9</v>
      </c>
      <c r="P418">
        <v>33</v>
      </c>
      <c r="Q418">
        <v>76</v>
      </c>
      <c r="R418">
        <v>13684949</v>
      </c>
      <c r="S418">
        <v>3000000</v>
      </c>
      <c r="T418">
        <f>Table1[[#This Row],[Gross Revenue]]-Table1[[#This Row],[Budget]]</f>
        <v>10684949</v>
      </c>
    </row>
    <row r="419" spans="1:20" x14ac:dyDescent="0.3">
      <c r="A419" t="s">
        <v>1403</v>
      </c>
      <c r="B419">
        <v>1</v>
      </c>
      <c r="C419" s="10">
        <v>37588</v>
      </c>
      <c r="D419" t="s">
        <v>28</v>
      </c>
      <c r="E419" t="s">
        <v>18</v>
      </c>
      <c r="F419" t="s">
        <v>19</v>
      </c>
      <c r="G419" t="s">
        <v>20</v>
      </c>
      <c r="H419" t="s">
        <v>43</v>
      </c>
      <c r="I419" t="s">
        <v>185</v>
      </c>
      <c r="J419" t="s">
        <v>502</v>
      </c>
      <c r="K419">
        <v>11000</v>
      </c>
      <c r="L419">
        <v>15571</v>
      </c>
      <c r="M419">
        <v>73</v>
      </c>
      <c r="N419">
        <v>893</v>
      </c>
      <c r="O419">
        <v>6.3</v>
      </c>
      <c r="P419">
        <v>114</v>
      </c>
      <c r="Q419">
        <v>115</v>
      </c>
      <c r="R419">
        <v>41543207</v>
      </c>
      <c r="S419">
        <v>42000000</v>
      </c>
      <c r="T419">
        <f>Table1[[#This Row],[Gross Revenue]]-Table1[[#This Row],[Budget]]</f>
        <v>-456793</v>
      </c>
    </row>
    <row r="420" spans="1:20" x14ac:dyDescent="0.3">
      <c r="A420" t="s">
        <v>1404</v>
      </c>
      <c r="B420">
        <v>1</v>
      </c>
      <c r="C420" s="10">
        <v>37437</v>
      </c>
      <c r="D420" t="s">
        <v>28</v>
      </c>
      <c r="E420" t="s">
        <v>25</v>
      </c>
      <c r="F420" t="s">
        <v>19</v>
      </c>
      <c r="G420" t="s">
        <v>20</v>
      </c>
      <c r="H420" t="s">
        <v>43</v>
      </c>
      <c r="I420" t="s">
        <v>69</v>
      </c>
      <c r="J420" t="s">
        <v>69</v>
      </c>
      <c r="K420">
        <v>11000</v>
      </c>
      <c r="L420">
        <v>12766</v>
      </c>
      <c r="M420">
        <v>11000</v>
      </c>
      <c r="N420">
        <v>762</v>
      </c>
      <c r="O420">
        <v>6.6</v>
      </c>
      <c r="P420">
        <v>109</v>
      </c>
      <c r="Q420">
        <v>112</v>
      </c>
      <c r="R420">
        <v>4839383</v>
      </c>
      <c r="S420">
        <v>16000000</v>
      </c>
      <c r="T420">
        <f>Table1[[#This Row],[Gross Revenue]]-Table1[[#This Row],[Budget]]</f>
        <v>-11160617</v>
      </c>
    </row>
    <row r="421" spans="1:20" x14ac:dyDescent="0.3">
      <c r="A421" t="s">
        <v>1405</v>
      </c>
      <c r="B421">
        <v>1</v>
      </c>
      <c r="C421" s="10">
        <v>37561</v>
      </c>
      <c r="D421" t="s">
        <v>28</v>
      </c>
      <c r="E421" t="s">
        <v>32</v>
      </c>
      <c r="F421" t="s">
        <v>19</v>
      </c>
      <c r="G421" t="s">
        <v>20</v>
      </c>
      <c r="H421" t="s">
        <v>43</v>
      </c>
      <c r="I421" t="s">
        <v>467</v>
      </c>
      <c r="J421" t="s">
        <v>484</v>
      </c>
      <c r="K421">
        <v>989</v>
      </c>
      <c r="L421">
        <v>1576</v>
      </c>
      <c r="M421">
        <v>84</v>
      </c>
      <c r="N421">
        <v>531</v>
      </c>
      <c r="O421">
        <v>5.4</v>
      </c>
      <c r="P421">
        <v>105</v>
      </c>
      <c r="Q421">
        <v>97</v>
      </c>
      <c r="R421">
        <v>33105600</v>
      </c>
      <c r="S421">
        <v>70000000</v>
      </c>
      <c r="T421">
        <f>Table1[[#This Row],[Gross Revenue]]-Table1[[#This Row],[Budget]]</f>
        <v>-36894400</v>
      </c>
    </row>
    <row r="422" spans="1:20" x14ac:dyDescent="0.3">
      <c r="A422" t="s">
        <v>1406</v>
      </c>
      <c r="B422">
        <v>1</v>
      </c>
      <c r="C422" s="10">
        <v>37472</v>
      </c>
      <c r="D422" t="s">
        <v>28</v>
      </c>
      <c r="E422" t="s">
        <v>30</v>
      </c>
      <c r="F422" t="s">
        <v>19</v>
      </c>
      <c r="G422" t="s">
        <v>20</v>
      </c>
      <c r="H422" t="s">
        <v>36</v>
      </c>
      <c r="I422" t="s">
        <v>505</v>
      </c>
      <c r="J422" t="s">
        <v>1407</v>
      </c>
      <c r="K422">
        <v>1000</v>
      </c>
      <c r="L422">
        <v>5437</v>
      </c>
      <c r="M422">
        <v>77</v>
      </c>
      <c r="N422">
        <v>3000</v>
      </c>
      <c r="O422">
        <v>7.6</v>
      </c>
      <c r="P422">
        <v>193</v>
      </c>
      <c r="Q422">
        <v>103</v>
      </c>
      <c r="R422">
        <v>176387405</v>
      </c>
      <c r="S422">
        <v>59000000</v>
      </c>
      <c r="T422">
        <f>Table1[[#This Row],[Gross Revenue]]-Table1[[#This Row],[Budget]]</f>
        <v>117387405</v>
      </c>
    </row>
    <row r="423" spans="1:20" x14ac:dyDescent="0.3">
      <c r="A423" t="s">
        <v>1408</v>
      </c>
      <c r="B423">
        <v>1</v>
      </c>
      <c r="C423" s="10">
        <v>37477</v>
      </c>
      <c r="D423" t="s">
        <v>28</v>
      </c>
      <c r="E423" t="s">
        <v>25</v>
      </c>
      <c r="F423" t="s">
        <v>19</v>
      </c>
      <c r="G423" t="s">
        <v>20</v>
      </c>
      <c r="H423" t="s">
        <v>38</v>
      </c>
      <c r="I423" t="s">
        <v>255</v>
      </c>
      <c r="J423" t="s">
        <v>1409</v>
      </c>
      <c r="K423">
        <v>1000</v>
      </c>
      <c r="L423">
        <v>2478</v>
      </c>
      <c r="M423">
        <v>23</v>
      </c>
      <c r="N423">
        <v>838</v>
      </c>
      <c r="O423">
        <v>7</v>
      </c>
      <c r="P423">
        <v>136</v>
      </c>
      <c r="Q423">
        <v>99</v>
      </c>
      <c r="R423">
        <v>4681503</v>
      </c>
      <c r="S423">
        <v>9000000</v>
      </c>
      <c r="T423">
        <f>Table1[[#This Row],[Gross Revenue]]-Table1[[#This Row],[Budget]]</f>
        <v>-4318497</v>
      </c>
    </row>
    <row r="424" spans="1:20" x14ac:dyDescent="0.3">
      <c r="A424" t="s">
        <v>1410</v>
      </c>
      <c r="B424">
        <v>1</v>
      </c>
      <c r="C424" s="10">
        <v>37362</v>
      </c>
      <c r="D424" t="s">
        <v>28</v>
      </c>
      <c r="E424" t="s">
        <v>22</v>
      </c>
      <c r="F424" t="s">
        <v>19</v>
      </c>
      <c r="G424" t="s">
        <v>20</v>
      </c>
      <c r="H424" t="s">
        <v>38</v>
      </c>
      <c r="I424" t="s">
        <v>55</v>
      </c>
      <c r="J424" t="s">
        <v>760</v>
      </c>
      <c r="K424">
        <v>14000</v>
      </c>
      <c r="L424">
        <v>15658</v>
      </c>
      <c r="M424">
        <v>22000</v>
      </c>
      <c r="N424">
        <v>0</v>
      </c>
      <c r="O424">
        <v>7.2</v>
      </c>
      <c r="P424">
        <v>185</v>
      </c>
      <c r="Q424">
        <v>118</v>
      </c>
      <c r="R424">
        <v>67263182</v>
      </c>
      <c r="S424">
        <v>46000000</v>
      </c>
      <c r="T424">
        <f>Table1[[#This Row],[Gross Revenue]]-Table1[[#This Row],[Budget]]</f>
        <v>21263182</v>
      </c>
    </row>
    <row r="425" spans="1:20" x14ac:dyDescent="0.3">
      <c r="A425" t="s">
        <v>1411</v>
      </c>
      <c r="B425">
        <v>1</v>
      </c>
      <c r="C425" s="10">
        <v>37281</v>
      </c>
      <c r="D425" t="s">
        <v>28</v>
      </c>
      <c r="E425" t="s">
        <v>22</v>
      </c>
      <c r="F425" t="s">
        <v>19</v>
      </c>
      <c r="G425" t="s">
        <v>20</v>
      </c>
      <c r="H425" t="s">
        <v>38</v>
      </c>
      <c r="I425" t="s">
        <v>1412</v>
      </c>
      <c r="J425" t="s">
        <v>1413</v>
      </c>
      <c r="K425">
        <v>108</v>
      </c>
      <c r="L425">
        <v>243</v>
      </c>
      <c r="M425">
        <v>168</v>
      </c>
      <c r="N425">
        <v>163</v>
      </c>
      <c r="O425">
        <v>6.6</v>
      </c>
      <c r="P425">
        <v>31</v>
      </c>
      <c r="Q425">
        <v>88</v>
      </c>
      <c r="R425">
        <v>47329</v>
      </c>
      <c r="S425">
        <v>750000</v>
      </c>
      <c r="T425">
        <f>Table1[[#This Row],[Gross Revenue]]-Table1[[#This Row],[Budget]]</f>
        <v>-702671</v>
      </c>
    </row>
    <row r="426" spans="1:20" x14ac:dyDescent="0.3">
      <c r="A426" t="s">
        <v>1414</v>
      </c>
      <c r="B426">
        <v>1</v>
      </c>
      <c r="C426" s="10">
        <v>37288</v>
      </c>
      <c r="D426" t="s">
        <v>28</v>
      </c>
      <c r="E426" t="s">
        <v>25</v>
      </c>
      <c r="F426" t="s">
        <v>19</v>
      </c>
      <c r="G426" t="s">
        <v>20</v>
      </c>
      <c r="H426" t="s">
        <v>38</v>
      </c>
      <c r="I426" t="s">
        <v>1415</v>
      </c>
      <c r="J426" t="s">
        <v>1416</v>
      </c>
      <c r="K426">
        <v>608</v>
      </c>
      <c r="L426">
        <v>1770</v>
      </c>
      <c r="M426">
        <v>79</v>
      </c>
      <c r="N426">
        <v>0</v>
      </c>
      <c r="O426">
        <v>6.6</v>
      </c>
      <c r="P426">
        <v>106</v>
      </c>
      <c r="Q426">
        <v>87</v>
      </c>
      <c r="R426">
        <v>64267897</v>
      </c>
      <c r="S426">
        <v>5000000</v>
      </c>
      <c r="T426">
        <f>Table1[[#This Row],[Gross Revenue]]-Table1[[#This Row],[Budget]]</f>
        <v>59267897</v>
      </c>
    </row>
    <row r="427" spans="1:20" x14ac:dyDescent="0.3">
      <c r="A427" t="s">
        <v>1417</v>
      </c>
      <c r="B427">
        <v>1</v>
      </c>
      <c r="C427" s="10">
        <v>37533</v>
      </c>
      <c r="D427" t="s">
        <v>28</v>
      </c>
      <c r="E427" t="s">
        <v>18</v>
      </c>
      <c r="F427" t="s">
        <v>19</v>
      </c>
      <c r="G427" t="s">
        <v>20</v>
      </c>
      <c r="H427" t="s">
        <v>43</v>
      </c>
      <c r="I427" t="s">
        <v>155</v>
      </c>
      <c r="J427" t="s">
        <v>1418</v>
      </c>
      <c r="K427">
        <v>18000</v>
      </c>
      <c r="L427">
        <v>20970</v>
      </c>
      <c r="M427">
        <v>415</v>
      </c>
      <c r="N427">
        <v>0</v>
      </c>
      <c r="O427">
        <v>7</v>
      </c>
      <c r="P427">
        <v>129</v>
      </c>
      <c r="Q427">
        <v>116</v>
      </c>
      <c r="R427">
        <v>71026631</v>
      </c>
      <c r="S427">
        <v>36000000</v>
      </c>
      <c r="T427">
        <f>Table1[[#This Row],[Gross Revenue]]-Table1[[#This Row],[Budget]]</f>
        <v>35026631</v>
      </c>
    </row>
    <row r="428" spans="1:20" x14ac:dyDescent="0.3">
      <c r="A428" t="s">
        <v>1419</v>
      </c>
      <c r="B428">
        <v>1</v>
      </c>
      <c r="C428" s="10">
        <v>37325</v>
      </c>
      <c r="D428" t="s">
        <v>28</v>
      </c>
      <c r="E428" t="s">
        <v>30</v>
      </c>
      <c r="F428" t="s">
        <v>19</v>
      </c>
      <c r="G428" t="s">
        <v>20</v>
      </c>
      <c r="H428" t="s">
        <v>27</v>
      </c>
      <c r="I428" t="s">
        <v>1420</v>
      </c>
      <c r="J428" t="s">
        <v>1421</v>
      </c>
      <c r="K428">
        <v>23</v>
      </c>
      <c r="L428">
        <v>49</v>
      </c>
      <c r="M428">
        <v>12</v>
      </c>
      <c r="N428">
        <v>184</v>
      </c>
      <c r="O428">
        <v>6.6</v>
      </c>
      <c r="P428">
        <v>38</v>
      </c>
      <c r="Q428">
        <v>82</v>
      </c>
      <c r="R428">
        <v>25571351</v>
      </c>
      <c r="S428">
        <v>14000000</v>
      </c>
      <c r="T428">
        <f>Table1[[#This Row],[Gross Revenue]]-Table1[[#This Row],[Budget]]</f>
        <v>11571351</v>
      </c>
    </row>
    <row r="429" spans="1:20" x14ac:dyDescent="0.3">
      <c r="A429" t="s">
        <v>1422</v>
      </c>
      <c r="B429">
        <v>1</v>
      </c>
      <c r="C429" s="10">
        <v>37281</v>
      </c>
      <c r="D429" t="s">
        <v>28</v>
      </c>
      <c r="E429" t="s">
        <v>25</v>
      </c>
      <c r="F429" t="s">
        <v>19</v>
      </c>
      <c r="G429" t="s">
        <v>20</v>
      </c>
      <c r="H429" t="s">
        <v>43</v>
      </c>
      <c r="I429" t="s">
        <v>381</v>
      </c>
      <c r="J429" t="s">
        <v>1423</v>
      </c>
      <c r="K429">
        <v>890</v>
      </c>
      <c r="L429">
        <v>3104</v>
      </c>
      <c r="M429">
        <v>10</v>
      </c>
      <c r="N429">
        <v>939</v>
      </c>
      <c r="O429">
        <v>4.5</v>
      </c>
      <c r="P429">
        <v>32</v>
      </c>
      <c r="Q429">
        <v>91</v>
      </c>
      <c r="R429">
        <v>13571817</v>
      </c>
      <c r="S429">
        <v>15600000</v>
      </c>
      <c r="T429">
        <f>Table1[[#This Row],[Gross Revenue]]-Table1[[#This Row],[Budget]]</f>
        <v>-2028183</v>
      </c>
    </row>
    <row r="430" spans="1:20" x14ac:dyDescent="0.3">
      <c r="A430" t="s">
        <v>1424</v>
      </c>
      <c r="B430">
        <v>1</v>
      </c>
      <c r="C430" s="10">
        <v>37300</v>
      </c>
      <c r="D430" t="s">
        <v>28</v>
      </c>
      <c r="E430" t="s">
        <v>22</v>
      </c>
      <c r="F430" t="s">
        <v>19</v>
      </c>
      <c r="G430" t="s">
        <v>35</v>
      </c>
      <c r="H430" t="s">
        <v>43</v>
      </c>
      <c r="I430" t="s">
        <v>124</v>
      </c>
      <c r="J430" t="s">
        <v>1425</v>
      </c>
      <c r="K430">
        <v>14000</v>
      </c>
      <c r="L430">
        <v>15149</v>
      </c>
      <c r="M430">
        <v>0</v>
      </c>
      <c r="N430">
        <v>0</v>
      </c>
      <c r="O430">
        <v>6.7</v>
      </c>
      <c r="P430">
        <v>136</v>
      </c>
      <c r="Q430">
        <v>138</v>
      </c>
      <c r="R430">
        <v>35168677</v>
      </c>
      <c r="S430">
        <v>100000000</v>
      </c>
      <c r="T430">
        <f>Table1[[#This Row],[Gross Revenue]]-Table1[[#This Row],[Budget]]</f>
        <v>-64831323</v>
      </c>
    </row>
    <row r="431" spans="1:20" x14ac:dyDescent="0.3">
      <c r="A431" t="s">
        <v>1426</v>
      </c>
      <c r="B431">
        <v>1</v>
      </c>
      <c r="C431" s="10">
        <v>37305</v>
      </c>
      <c r="D431" t="s">
        <v>28</v>
      </c>
      <c r="E431" t="s">
        <v>32</v>
      </c>
      <c r="F431" t="s">
        <v>19</v>
      </c>
      <c r="G431" t="s">
        <v>20</v>
      </c>
      <c r="H431" t="s">
        <v>43</v>
      </c>
      <c r="I431" t="s">
        <v>302</v>
      </c>
      <c r="J431" t="s">
        <v>302</v>
      </c>
      <c r="K431">
        <v>176</v>
      </c>
      <c r="L431">
        <v>361</v>
      </c>
      <c r="M431">
        <v>176</v>
      </c>
      <c r="N431">
        <v>0</v>
      </c>
      <c r="O431">
        <v>6.2</v>
      </c>
      <c r="P431">
        <v>63</v>
      </c>
      <c r="Q431">
        <v>81</v>
      </c>
      <c r="R431">
        <v>16033556</v>
      </c>
      <c r="S431">
        <v>10000000</v>
      </c>
      <c r="T431">
        <f>Table1[[#This Row],[Gross Revenue]]-Table1[[#This Row],[Budget]]</f>
        <v>6033556</v>
      </c>
    </row>
    <row r="432" spans="1:20" x14ac:dyDescent="0.3">
      <c r="A432" t="s">
        <v>1427</v>
      </c>
      <c r="B432">
        <v>1</v>
      </c>
      <c r="C432" s="10">
        <v>37391</v>
      </c>
      <c r="D432" t="s">
        <v>28</v>
      </c>
      <c r="E432" t="s">
        <v>25</v>
      </c>
      <c r="F432" t="s">
        <v>47</v>
      </c>
      <c r="G432" t="s">
        <v>48</v>
      </c>
      <c r="H432" t="s">
        <v>38</v>
      </c>
      <c r="I432" t="s">
        <v>1428</v>
      </c>
      <c r="J432" t="s">
        <v>406</v>
      </c>
      <c r="K432">
        <v>809</v>
      </c>
      <c r="L432">
        <v>1858</v>
      </c>
      <c r="M432">
        <v>82</v>
      </c>
      <c r="N432">
        <v>0</v>
      </c>
      <c r="O432">
        <v>7.3</v>
      </c>
      <c r="P432">
        <v>88</v>
      </c>
      <c r="Q432">
        <v>111</v>
      </c>
      <c r="R432">
        <v>3895664</v>
      </c>
      <c r="S432">
        <v>5300000</v>
      </c>
      <c r="T432">
        <f>Table1[[#This Row],[Gross Revenue]]-Table1[[#This Row],[Budget]]</f>
        <v>-1404336</v>
      </c>
    </row>
    <row r="433" spans="1:20" x14ac:dyDescent="0.3">
      <c r="A433" t="s">
        <v>1429</v>
      </c>
      <c r="B433">
        <v>1</v>
      </c>
      <c r="C433" s="10">
        <v>37578</v>
      </c>
      <c r="D433" t="s">
        <v>28</v>
      </c>
      <c r="E433" t="s">
        <v>25</v>
      </c>
      <c r="F433" t="s">
        <v>19</v>
      </c>
      <c r="G433" t="s">
        <v>20</v>
      </c>
      <c r="H433" t="s">
        <v>43</v>
      </c>
      <c r="I433" t="s">
        <v>317</v>
      </c>
      <c r="J433" t="s">
        <v>183</v>
      </c>
      <c r="K433">
        <v>11000</v>
      </c>
      <c r="L433">
        <v>12566</v>
      </c>
      <c r="M433">
        <v>65</v>
      </c>
      <c r="N433">
        <v>835</v>
      </c>
      <c r="O433">
        <v>5.8</v>
      </c>
      <c r="P433">
        <v>86</v>
      </c>
      <c r="Q433">
        <v>103</v>
      </c>
      <c r="R433">
        <v>14448589</v>
      </c>
      <c r="S433">
        <v>40000000</v>
      </c>
      <c r="T433">
        <f>Table1[[#This Row],[Gross Revenue]]-Table1[[#This Row],[Budget]]</f>
        <v>-25551411</v>
      </c>
    </row>
    <row r="434" spans="1:20" x14ac:dyDescent="0.3">
      <c r="A434" t="s">
        <v>1430</v>
      </c>
      <c r="B434">
        <v>1</v>
      </c>
      <c r="C434" s="10">
        <v>37259</v>
      </c>
      <c r="D434" t="s">
        <v>28</v>
      </c>
      <c r="E434" t="s">
        <v>25</v>
      </c>
      <c r="F434" t="s">
        <v>19</v>
      </c>
      <c r="G434" t="s">
        <v>20</v>
      </c>
      <c r="H434" t="s">
        <v>36</v>
      </c>
      <c r="I434" t="s">
        <v>1431</v>
      </c>
      <c r="J434" t="s">
        <v>562</v>
      </c>
      <c r="K434">
        <v>1000</v>
      </c>
      <c r="L434">
        <v>3679</v>
      </c>
      <c r="M434">
        <v>13</v>
      </c>
      <c r="N434">
        <v>1000</v>
      </c>
      <c r="O434">
        <v>5.0999999999999996</v>
      </c>
      <c r="P434">
        <v>39</v>
      </c>
      <c r="Q434">
        <v>99</v>
      </c>
      <c r="R434">
        <v>51432423</v>
      </c>
      <c r="S434">
        <v>30000000</v>
      </c>
      <c r="T434">
        <f>Table1[[#This Row],[Gross Revenue]]-Table1[[#This Row],[Budget]]</f>
        <v>21432423</v>
      </c>
    </row>
    <row r="435" spans="1:20" x14ac:dyDescent="0.3">
      <c r="A435" t="s">
        <v>1432</v>
      </c>
      <c r="B435">
        <v>1</v>
      </c>
      <c r="C435" s="10">
        <v>37304</v>
      </c>
      <c r="D435" t="s">
        <v>28</v>
      </c>
      <c r="E435" t="s">
        <v>30</v>
      </c>
      <c r="F435" t="s">
        <v>19</v>
      </c>
      <c r="G435" t="s">
        <v>20</v>
      </c>
      <c r="H435" t="s">
        <v>36</v>
      </c>
      <c r="I435" t="s">
        <v>243</v>
      </c>
      <c r="J435" t="s">
        <v>1433</v>
      </c>
      <c r="K435">
        <v>1000</v>
      </c>
      <c r="L435">
        <v>3112</v>
      </c>
      <c r="M435">
        <v>255</v>
      </c>
      <c r="N435">
        <v>0</v>
      </c>
      <c r="O435">
        <v>7.2</v>
      </c>
      <c r="P435">
        <v>180</v>
      </c>
      <c r="Q435">
        <v>85</v>
      </c>
      <c r="R435">
        <v>145771527</v>
      </c>
      <c r="S435">
        <v>80000000</v>
      </c>
      <c r="T435">
        <f>Table1[[#This Row],[Gross Revenue]]-Table1[[#This Row],[Budget]]</f>
        <v>65771527</v>
      </c>
    </row>
    <row r="436" spans="1:20" x14ac:dyDescent="0.3">
      <c r="A436" t="s">
        <v>1434</v>
      </c>
      <c r="B436">
        <v>1</v>
      </c>
      <c r="C436" s="10">
        <v>37393</v>
      </c>
      <c r="D436" t="s">
        <v>28</v>
      </c>
      <c r="E436" t="s">
        <v>25</v>
      </c>
      <c r="F436" t="s">
        <v>19</v>
      </c>
      <c r="G436" t="s">
        <v>20</v>
      </c>
      <c r="H436" t="s">
        <v>43</v>
      </c>
      <c r="I436" t="s">
        <v>260</v>
      </c>
      <c r="J436" t="s">
        <v>548</v>
      </c>
      <c r="K436">
        <v>5000</v>
      </c>
      <c r="L436">
        <v>7184</v>
      </c>
      <c r="M436">
        <v>61</v>
      </c>
      <c r="N436">
        <v>0</v>
      </c>
      <c r="O436">
        <v>5.0999999999999996</v>
      </c>
      <c r="P436">
        <v>114</v>
      </c>
      <c r="Q436">
        <v>105</v>
      </c>
      <c r="R436">
        <v>93815117</v>
      </c>
      <c r="S436">
        <v>55000000</v>
      </c>
      <c r="T436">
        <f>Table1[[#This Row],[Gross Revenue]]-Table1[[#This Row],[Budget]]</f>
        <v>38815117</v>
      </c>
    </row>
    <row r="437" spans="1:20" x14ac:dyDescent="0.3">
      <c r="A437" t="s">
        <v>1435</v>
      </c>
      <c r="B437">
        <v>1</v>
      </c>
      <c r="C437" s="10">
        <v>37475</v>
      </c>
      <c r="D437" t="s">
        <v>28</v>
      </c>
      <c r="E437" t="s">
        <v>31</v>
      </c>
      <c r="F437" t="s">
        <v>19</v>
      </c>
      <c r="G437" t="s">
        <v>20</v>
      </c>
      <c r="H437" t="s">
        <v>38</v>
      </c>
      <c r="I437" t="s">
        <v>1436</v>
      </c>
      <c r="J437" t="s">
        <v>918</v>
      </c>
      <c r="K437">
        <v>71</v>
      </c>
      <c r="L437">
        <v>159</v>
      </c>
      <c r="M437">
        <v>9</v>
      </c>
      <c r="N437">
        <v>63</v>
      </c>
      <c r="O437">
        <v>5.4</v>
      </c>
      <c r="P437">
        <v>24</v>
      </c>
      <c r="Q437">
        <v>113</v>
      </c>
      <c r="R437">
        <v>19184015</v>
      </c>
      <c r="S437">
        <v>3000000</v>
      </c>
      <c r="T437">
        <f>Table1[[#This Row],[Gross Revenue]]-Table1[[#This Row],[Budget]]</f>
        <v>16184015</v>
      </c>
    </row>
    <row r="438" spans="1:20" x14ac:dyDescent="0.3">
      <c r="A438" t="s">
        <v>1437</v>
      </c>
      <c r="B438">
        <v>1</v>
      </c>
      <c r="C438" s="10">
        <v>37331</v>
      </c>
      <c r="D438" t="s">
        <v>28</v>
      </c>
      <c r="E438" t="s">
        <v>22</v>
      </c>
      <c r="F438" t="s">
        <v>19</v>
      </c>
      <c r="G438" t="s">
        <v>20</v>
      </c>
      <c r="H438" t="s">
        <v>38</v>
      </c>
      <c r="I438" t="s">
        <v>1438</v>
      </c>
      <c r="J438" t="s">
        <v>1439</v>
      </c>
      <c r="K438">
        <v>701</v>
      </c>
      <c r="L438">
        <v>2489</v>
      </c>
      <c r="M438">
        <v>75</v>
      </c>
      <c r="N438">
        <v>0</v>
      </c>
      <c r="O438">
        <v>6.7</v>
      </c>
      <c r="P438">
        <v>114</v>
      </c>
      <c r="Q438">
        <v>93</v>
      </c>
      <c r="R438">
        <v>145540</v>
      </c>
      <c r="S438">
        <v>500000</v>
      </c>
      <c r="T438">
        <f>Table1[[#This Row],[Gross Revenue]]-Table1[[#This Row],[Budget]]</f>
        <v>-354460</v>
      </c>
    </row>
    <row r="439" spans="1:20" x14ac:dyDescent="0.3">
      <c r="A439" t="s">
        <v>1440</v>
      </c>
      <c r="B439">
        <v>1</v>
      </c>
      <c r="C439" s="10">
        <v>37401</v>
      </c>
      <c r="D439" t="s">
        <v>28</v>
      </c>
      <c r="E439" t="s">
        <v>32</v>
      </c>
      <c r="F439" t="s">
        <v>19</v>
      </c>
      <c r="G439" t="s">
        <v>20</v>
      </c>
      <c r="H439" t="s">
        <v>43</v>
      </c>
      <c r="I439" t="s">
        <v>305</v>
      </c>
      <c r="J439" t="s">
        <v>220</v>
      </c>
      <c r="K439">
        <v>10000</v>
      </c>
      <c r="L439">
        <v>14823</v>
      </c>
      <c r="M439">
        <v>188</v>
      </c>
      <c r="N439">
        <v>2000</v>
      </c>
      <c r="O439">
        <v>6.1</v>
      </c>
      <c r="P439">
        <v>208</v>
      </c>
      <c r="Q439">
        <v>88</v>
      </c>
      <c r="R439">
        <v>190418803</v>
      </c>
      <c r="S439">
        <v>140000000</v>
      </c>
      <c r="T439">
        <f>Table1[[#This Row],[Gross Revenue]]-Table1[[#This Row],[Budget]]</f>
        <v>50418803</v>
      </c>
    </row>
    <row r="440" spans="1:20" x14ac:dyDescent="0.3">
      <c r="A440" t="s">
        <v>1441</v>
      </c>
      <c r="B440">
        <v>1</v>
      </c>
      <c r="C440" s="10">
        <v>37402</v>
      </c>
      <c r="D440" t="s">
        <v>28</v>
      </c>
      <c r="E440" t="s">
        <v>25</v>
      </c>
      <c r="F440" t="s">
        <v>19</v>
      </c>
      <c r="G440" t="s">
        <v>93</v>
      </c>
      <c r="H440" t="s">
        <v>38</v>
      </c>
      <c r="I440" t="s">
        <v>1442</v>
      </c>
      <c r="J440" t="s">
        <v>1443</v>
      </c>
      <c r="K440">
        <v>611</v>
      </c>
      <c r="L440">
        <v>1834</v>
      </c>
      <c r="M440">
        <v>329</v>
      </c>
      <c r="N440">
        <v>0</v>
      </c>
      <c r="O440">
        <v>6</v>
      </c>
      <c r="P440">
        <v>9</v>
      </c>
      <c r="Q440">
        <v>102</v>
      </c>
      <c r="R440">
        <v>4239767</v>
      </c>
      <c r="S440">
        <v>7500000</v>
      </c>
      <c r="T440">
        <f>Table1[[#This Row],[Gross Revenue]]-Table1[[#This Row],[Budget]]</f>
        <v>-3260233</v>
      </c>
    </row>
    <row r="441" spans="1:20" x14ac:dyDescent="0.3">
      <c r="A441" t="s">
        <v>1444</v>
      </c>
      <c r="B441">
        <v>1</v>
      </c>
      <c r="C441" s="10">
        <v>37619</v>
      </c>
      <c r="D441" t="s">
        <v>28</v>
      </c>
      <c r="E441" t="s">
        <v>32</v>
      </c>
      <c r="F441" t="s">
        <v>19</v>
      </c>
      <c r="G441" t="s">
        <v>20</v>
      </c>
      <c r="H441" t="s">
        <v>43</v>
      </c>
      <c r="I441" t="s">
        <v>108</v>
      </c>
      <c r="J441" t="s">
        <v>65</v>
      </c>
      <c r="K441">
        <v>10000</v>
      </c>
      <c r="L441">
        <v>12546</v>
      </c>
      <c r="M441">
        <v>14000</v>
      </c>
      <c r="N441">
        <v>0</v>
      </c>
      <c r="O441">
        <v>7.7</v>
      </c>
      <c r="P441">
        <v>252</v>
      </c>
      <c r="Q441">
        <v>145</v>
      </c>
      <c r="R441">
        <v>132014112</v>
      </c>
      <c r="S441">
        <v>102000000</v>
      </c>
      <c r="T441">
        <f>Table1[[#This Row],[Gross Revenue]]-Table1[[#This Row],[Budget]]</f>
        <v>30014112</v>
      </c>
    </row>
    <row r="442" spans="1:20" x14ac:dyDescent="0.3">
      <c r="A442" t="s">
        <v>1445</v>
      </c>
      <c r="B442">
        <v>1</v>
      </c>
      <c r="C442" s="10">
        <v>37387</v>
      </c>
      <c r="D442" t="s">
        <v>28</v>
      </c>
      <c r="E442" t="s">
        <v>25</v>
      </c>
      <c r="F442" t="s">
        <v>230</v>
      </c>
      <c r="G442" t="s">
        <v>515</v>
      </c>
      <c r="H442" t="s">
        <v>38</v>
      </c>
      <c r="I442" t="s">
        <v>1446</v>
      </c>
      <c r="J442" t="s">
        <v>1447</v>
      </c>
      <c r="K442">
        <v>331</v>
      </c>
      <c r="L442">
        <v>387</v>
      </c>
      <c r="M442">
        <v>58</v>
      </c>
      <c r="N442">
        <v>0</v>
      </c>
      <c r="O442">
        <v>7.7</v>
      </c>
      <c r="P442">
        <v>64</v>
      </c>
      <c r="Q442">
        <v>113</v>
      </c>
      <c r="R442">
        <v>146402</v>
      </c>
      <c r="S442">
        <v>4000000</v>
      </c>
      <c r="T442">
        <f>Table1[[#This Row],[Gross Revenue]]-Table1[[#This Row],[Budget]]</f>
        <v>-3853598</v>
      </c>
    </row>
    <row r="443" spans="1:20" x14ac:dyDescent="0.3">
      <c r="A443" t="s">
        <v>1448</v>
      </c>
      <c r="B443">
        <v>1</v>
      </c>
      <c r="C443" s="10">
        <v>37351</v>
      </c>
      <c r="D443" t="s">
        <v>28</v>
      </c>
      <c r="E443" t="s">
        <v>22</v>
      </c>
      <c r="F443" t="s">
        <v>19</v>
      </c>
      <c r="G443" t="s">
        <v>20</v>
      </c>
      <c r="H443" t="s">
        <v>43</v>
      </c>
      <c r="I443" t="s">
        <v>979</v>
      </c>
      <c r="J443" t="s">
        <v>308</v>
      </c>
      <c r="K443">
        <v>15000</v>
      </c>
      <c r="L443">
        <v>16692</v>
      </c>
      <c r="M443">
        <v>52</v>
      </c>
      <c r="N443">
        <v>365</v>
      </c>
      <c r="O443">
        <v>6.7</v>
      </c>
      <c r="P443">
        <v>111</v>
      </c>
      <c r="Q443">
        <v>112</v>
      </c>
      <c r="R443">
        <v>6830957</v>
      </c>
      <c r="S443">
        <v>21000000</v>
      </c>
      <c r="T443">
        <f>Table1[[#This Row],[Gross Revenue]]-Table1[[#This Row],[Budget]]</f>
        <v>-14169043</v>
      </c>
    </row>
    <row r="444" spans="1:20" x14ac:dyDescent="0.3">
      <c r="A444" t="s">
        <v>1449</v>
      </c>
      <c r="B444">
        <v>1</v>
      </c>
      <c r="C444" s="10">
        <v>37547</v>
      </c>
      <c r="D444" t="s">
        <v>28</v>
      </c>
      <c r="E444" t="s">
        <v>25</v>
      </c>
      <c r="F444" t="s">
        <v>19</v>
      </c>
      <c r="G444" t="s">
        <v>20</v>
      </c>
      <c r="H444" t="s">
        <v>43</v>
      </c>
      <c r="I444" t="s">
        <v>339</v>
      </c>
      <c r="J444" t="s">
        <v>742</v>
      </c>
      <c r="K444">
        <v>12000</v>
      </c>
      <c r="L444">
        <v>26826</v>
      </c>
      <c r="M444">
        <v>65</v>
      </c>
      <c r="N444">
        <v>0</v>
      </c>
      <c r="O444">
        <v>5.8</v>
      </c>
      <c r="P444">
        <v>117</v>
      </c>
      <c r="Q444">
        <v>96</v>
      </c>
      <c r="R444">
        <v>126203320</v>
      </c>
      <c r="S444">
        <v>50000000</v>
      </c>
      <c r="T444">
        <f>Table1[[#This Row],[Gross Revenue]]-Table1[[#This Row],[Budget]]</f>
        <v>76203320</v>
      </c>
    </row>
    <row r="445" spans="1:20" x14ac:dyDescent="0.3">
      <c r="A445" t="s">
        <v>1450</v>
      </c>
      <c r="B445">
        <v>1</v>
      </c>
      <c r="C445" s="10">
        <v>37296</v>
      </c>
      <c r="D445" t="s">
        <v>28</v>
      </c>
      <c r="E445" t="s">
        <v>18</v>
      </c>
      <c r="F445" t="s">
        <v>19</v>
      </c>
      <c r="G445" t="s">
        <v>20</v>
      </c>
      <c r="H445" t="s">
        <v>38</v>
      </c>
      <c r="I445" t="s">
        <v>799</v>
      </c>
      <c r="J445" t="s">
        <v>322</v>
      </c>
      <c r="K445">
        <v>33000</v>
      </c>
      <c r="L445">
        <v>34606</v>
      </c>
      <c r="M445">
        <v>58</v>
      </c>
      <c r="N445">
        <v>0</v>
      </c>
      <c r="O445">
        <v>6.1</v>
      </c>
      <c r="P445">
        <v>136</v>
      </c>
      <c r="Q445">
        <v>115</v>
      </c>
      <c r="R445">
        <v>31874869</v>
      </c>
      <c r="S445">
        <v>50000000</v>
      </c>
      <c r="T445">
        <f>Table1[[#This Row],[Gross Revenue]]-Table1[[#This Row],[Budget]]</f>
        <v>-18125131</v>
      </c>
    </row>
    <row r="446" spans="1:20" x14ac:dyDescent="0.3">
      <c r="A446" t="s">
        <v>1451</v>
      </c>
      <c r="B446">
        <v>1</v>
      </c>
      <c r="C446" s="10">
        <v>37466</v>
      </c>
      <c r="D446" t="s">
        <v>28</v>
      </c>
      <c r="E446" t="s">
        <v>25</v>
      </c>
      <c r="F446" t="s">
        <v>19</v>
      </c>
      <c r="G446" t="s">
        <v>20</v>
      </c>
      <c r="H446" t="s">
        <v>36</v>
      </c>
      <c r="I446" t="s">
        <v>1452</v>
      </c>
      <c r="J446" t="s">
        <v>1453</v>
      </c>
      <c r="K446">
        <v>567</v>
      </c>
      <c r="L446">
        <v>1495</v>
      </c>
      <c r="M446">
        <v>38</v>
      </c>
      <c r="N446">
        <v>5000</v>
      </c>
      <c r="O446">
        <v>6.6</v>
      </c>
      <c r="P446">
        <v>168</v>
      </c>
      <c r="Q446">
        <v>95</v>
      </c>
      <c r="R446">
        <v>241437427</v>
      </c>
      <c r="S446">
        <v>5000000</v>
      </c>
      <c r="T446">
        <f>Table1[[#This Row],[Gross Revenue]]-Table1[[#This Row],[Budget]]</f>
        <v>236437427</v>
      </c>
    </row>
    <row r="447" spans="1:20" x14ac:dyDescent="0.3">
      <c r="A447" t="s">
        <v>1454</v>
      </c>
      <c r="B447">
        <v>1</v>
      </c>
      <c r="C447" s="10">
        <v>37394</v>
      </c>
      <c r="D447" t="s">
        <v>28</v>
      </c>
      <c r="E447" t="s">
        <v>18</v>
      </c>
      <c r="F447" t="s">
        <v>19</v>
      </c>
      <c r="G447" t="s">
        <v>20</v>
      </c>
      <c r="H447" t="s">
        <v>38</v>
      </c>
      <c r="I447" t="s">
        <v>450</v>
      </c>
      <c r="J447" t="s">
        <v>1455</v>
      </c>
      <c r="K447">
        <v>673</v>
      </c>
      <c r="L447">
        <v>1442</v>
      </c>
      <c r="M447">
        <v>248</v>
      </c>
      <c r="N447">
        <v>1000</v>
      </c>
      <c r="O447">
        <v>7.2</v>
      </c>
      <c r="P447">
        <v>127</v>
      </c>
      <c r="Q447">
        <v>105</v>
      </c>
      <c r="R447">
        <v>10460089</v>
      </c>
      <c r="S447">
        <v>7500000</v>
      </c>
      <c r="T447">
        <f>Table1[[#This Row],[Gross Revenue]]-Table1[[#This Row],[Budget]]</f>
        <v>2960089</v>
      </c>
    </row>
    <row r="448" spans="1:20" x14ac:dyDescent="0.3">
      <c r="A448" t="s">
        <v>1456</v>
      </c>
      <c r="B448">
        <v>1</v>
      </c>
      <c r="C448" s="10">
        <v>37305</v>
      </c>
      <c r="D448" t="s">
        <v>28</v>
      </c>
      <c r="E448" t="s">
        <v>22</v>
      </c>
      <c r="F448" t="s">
        <v>19</v>
      </c>
      <c r="G448" t="s">
        <v>35</v>
      </c>
      <c r="H448" t="s">
        <v>36</v>
      </c>
      <c r="I448" t="s">
        <v>1284</v>
      </c>
      <c r="J448" t="s">
        <v>1457</v>
      </c>
      <c r="K448">
        <v>16000</v>
      </c>
      <c r="L448">
        <v>29177</v>
      </c>
      <c r="M448">
        <v>41</v>
      </c>
      <c r="N448">
        <v>0</v>
      </c>
      <c r="O448">
        <v>7.2</v>
      </c>
      <c r="P448">
        <v>80</v>
      </c>
      <c r="Q448">
        <v>132</v>
      </c>
      <c r="R448">
        <v>1309849</v>
      </c>
      <c r="S448">
        <v>10000000</v>
      </c>
      <c r="T448">
        <f>Table1[[#This Row],[Gross Revenue]]-Table1[[#This Row],[Budget]]</f>
        <v>-8690151</v>
      </c>
    </row>
    <row r="449" spans="1:20" x14ac:dyDescent="0.3">
      <c r="A449" t="s">
        <v>1458</v>
      </c>
      <c r="B449">
        <v>1</v>
      </c>
      <c r="C449" s="10">
        <v>37578</v>
      </c>
      <c r="D449" t="s">
        <v>28</v>
      </c>
      <c r="E449" t="s">
        <v>22</v>
      </c>
      <c r="F449" t="s">
        <v>19</v>
      </c>
      <c r="G449" t="s">
        <v>20</v>
      </c>
      <c r="H449" t="s">
        <v>38</v>
      </c>
      <c r="I449" t="s">
        <v>158</v>
      </c>
      <c r="J449" t="s">
        <v>1459</v>
      </c>
      <c r="K449">
        <v>49000</v>
      </c>
      <c r="L449">
        <v>52138</v>
      </c>
      <c r="M449">
        <v>132</v>
      </c>
      <c r="N449">
        <v>0</v>
      </c>
      <c r="O449">
        <v>6.8</v>
      </c>
      <c r="P449">
        <v>207</v>
      </c>
      <c r="Q449">
        <v>96</v>
      </c>
      <c r="R449">
        <v>31597131</v>
      </c>
      <c r="S449">
        <v>12000000</v>
      </c>
      <c r="T449">
        <f>Table1[[#This Row],[Gross Revenue]]-Table1[[#This Row],[Budget]]</f>
        <v>19597131</v>
      </c>
    </row>
    <row r="450" spans="1:20" x14ac:dyDescent="0.3">
      <c r="A450" t="s">
        <v>1460</v>
      </c>
      <c r="B450">
        <v>1</v>
      </c>
      <c r="C450" s="10">
        <v>37430</v>
      </c>
      <c r="D450" t="s">
        <v>28</v>
      </c>
      <c r="E450" t="s">
        <v>18</v>
      </c>
      <c r="F450" t="s">
        <v>19</v>
      </c>
      <c r="G450" t="s">
        <v>20</v>
      </c>
      <c r="H450" t="s">
        <v>38</v>
      </c>
      <c r="I450" t="s">
        <v>1461</v>
      </c>
      <c r="J450" t="s">
        <v>227</v>
      </c>
      <c r="K450">
        <v>17000</v>
      </c>
      <c r="L450">
        <v>18141</v>
      </c>
      <c r="M450">
        <v>21000</v>
      </c>
      <c r="N450">
        <v>0</v>
      </c>
      <c r="O450">
        <v>6.8</v>
      </c>
      <c r="P450">
        <v>233</v>
      </c>
      <c r="Q450">
        <v>112</v>
      </c>
      <c r="R450">
        <v>95308367</v>
      </c>
      <c r="S450">
        <v>48000000</v>
      </c>
      <c r="T450">
        <f>Table1[[#This Row],[Gross Revenue]]-Table1[[#This Row],[Budget]]</f>
        <v>47308367</v>
      </c>
    </row>
    <row r="451" spans="1:20" x14ac:dyDescent="0.3">
      <c r="A451" t="s">
        <v>1462</v>
      </c>
      <c r="B451">
        <v>1</v>
      </c>
      <c r="C451" s="10">
        <v>37280</v>
      </c>
      <c r="D451" t="s">
        <v>28</v>
      </c>
      <c r="E451" t="s">
        <v>18</v>
      </c>
      <c r="F451" t="s">
        <v>19</v>
      </c>
      <c r="G451" t="s">
        <v>20</v>
      </c>
      <c r="H451" t="s">
        <v>38</v>
      </c>
      <c r="I451" t="s">
        <v>55</v>
      </c>
      <c r="J451" t="s">
        <v>1463</v>
      </c>
      <c r="K451">
        <v>14000</v>
      </c>
      <c r="L451">
        <v>15612</v>
      </c>
      <c r="M451">
        <v>3</v>
      </c>
      <c r="N451">
        <v>217</v>
      </c>
      <c r="O451">
        <v>5.5</v>
      </c>
      <c r="P451">
        <v>42</v>
      </c>
      <c r="Q451">
        <v>100</v>
      </c>
      <c r="R451">
        <v>121972</v>
      </c>
      <c r="S451">
        <v>22000000</v>
      </c>
      <c r="T451">
        <f>Table1[[#This Row],[Gross Revenue]]-Table1[[#This Row],[Budget]]</f>
        <v>-21878028</v>
      </c>
    </row>
    <row r="452" spans="1:20" x14ac:dyDescent="0.3">
      <c r="A452" t="s">
        <v>1464</v>
      </c>
      <c r="B452">
        <v>1</v>
      </c>
      <c r="C452" s="10">
        <v>37564</v>
      </c>
      <c r="D452" t="s">
        <v>28</v>
      </c>
      <c r="E452" t="s">
        <v>18</v>
      </c>
      <c r="F452" t="s">
        <v>19</v>
      </c>
      <c r="G452" t="s">
        <v>20</v>
      </c>
      <c r="H452" t="s">
        <v>38</v>
      </c>
      <c r="I452" t="s">
        <v>375</v>
      </c>
      <c r="J452" t="s">
        <v>198</v>
      </c>
      <c r="K452">
        <v>991</v>
      </c>
      <c r="L452">
        <v>2562</v>
      </c>
      <c r="M452">
        <v>541</v>
      </c>
      <c r="N452">
        <v>0</v>
      </c>
      <c r="O452">
        <v>7.1</v>
      </c>
      <c r="P452">
        <v>216</v>
      </c>
      <c r="Q452">
        <v>81</v>
      </c>
      <c r="R452">
        <v>46563158</v>
      </c>
      <c r="S452">
        <v>13000000</v>
      </c>
      <c r="T452">
        <f>Table1[[#This Row],[Gross Revenue]]-Table1[[#This Row],[Budget]]</f>
        <v>33563158</v>
      </c>
    </row>
    <row r="453" spans="1:20" x14ac:dyDescent="0.3">
      <c r="A453" t="s">
        <v>1465</v>
      </c>
      <c r="B453">
        <v>1</v>
      </c>
      <c r="C453" s="10">
        <v>37478</v>
      </c>
      <c r="D453" t="s">
        <v>28</v>
      </c>
      <c r="E453" t="s">
        <v>22</v>
      </c>
      <c r="F453" t="s">
        <v>19</v>
      </c>
      <c r="G453" t="s">
        <v>20</v>
      </c>
      <c r="H453" t="s">
        <v>38</v>
      </c>
      <c r="I453" t="s">
        <v>359</v>
      </c>
      <c r="J453" t="s">
        <v>1466</v>
      </c>
      <c r="K453">
        <v>979</v>
      </c>
      <c r="L453">
        <v>3130</v>
      </c>
      <c r="M453">
        <v>60</v>
      </c>
      <c r="N453">
        <v>872</v>
      </c>
      <c r="O453">
        <v>7</v>
      </c>
      <c r="P453">
        <v>41</v>
      </c>
      <c r="Q453">
        <v>99</v>
      </c>
      <c r="R453">
        <v>562059</v>
      </c>
      <c r="S453">
        <v>4000000</v>
      </c>
      <c r="T453">
        <f>Table1[[#This Row],[Gross Revenue]]-Table1[[#This Row],[Budget]]</f>
        <v>-3437941</v>
      </c>
    </row>
    <row r="454" spans="1:20" x14ac:dyDescent="0.3">
      <c r="A454" t="s">
        <v>1467</v>
      </c>
      <c r="B454">
        <v>1</v>
      </c>
      <c r="C454" s="10">
        <v>37489</v>
      </c>
      <c r="D454" t="s">
        <v>28</v>
      </c>
      <c r="E454" t="s">
        <v>25</v>
      </c>
      <c r="F454" t="s">
        <v>19</v>
      </c>
      <c r="G454" t="s">
        <v>20</v>
      </c>
      <c r="H454" t="s">
        <v>38</v>
      </c>
      <c r="I454" t="s">
        <v>364</v>
      </c>
      <c r="J454" t="s">
        <v>419</v>
      </c>
      <c r="K454">
        <v>11000</v>
      </c>
      <c r="L454">
        <v>11994</v>
      </c>
      <c r="M454">
        <v>0</v>
      </c>
      <c r="N454">
        <v>0</v>
      </c>
      <c r="O454">
        <v>7.3</v>
      </c>
      <c r="P454">
        <v>251</v>
      </c>
      <c r="Q454">
        <v>95</v>
      </c>
      <c r="R454">
        <v>17791031</v>
      </c>
      <c r="S454">
        <v>25000000</v>
      </c>
      <c r="T454">
        <f>Table1[[#This Row],[Gross Revenue]]-Table1[[#This Row],[Budget]]</f>
        <v>-7208969</v>
      </c>
    </row>
    <row r="455" spans="1:20" x14ac:dyDescent="0.3">
      <c r="A455" t="s">
        <v>1468</v>
      </c>
      <c r="B455">
        <v>1</v>
      </c>
      <c r="C455" s="10">
        <v>37405</v>
      </c>
      <c r="D455" t="s">
        <v>28</v>
      </c>
      <c r="E455" t="s">
        <v>22</v>
      </c>
      <c r="F455" t="s">
        <v>19</v>
      </c>
      <c r="G455" t="s">
        <v>20</v>
      </c>
      <c r="H455" t="s">
        <v>38</v>
      </c>
      <c r="I455" t="s">
        <v>1469</v>
      </c>
      <c r="J455" t="s">
        <v>571</v>
      </c>
      <c r="K455">
        <v>775</v>
      </c>
      <c r="L455">
        <v>3001</v>
      </c>
      <c r="M455">
        <v>48</v>
      </c>
      <c r="N455">
        <v>0</v>
      </c>
      <c r="O455">
        <v>5.2</v>
      </c>
      <c r="P455">
        <v>137</v>
      </c>
      <c r="Q455">
        <v>101</v>
      </c>
      <c r="R455">
        <v>30307804</v>
      </c>
      <c r="S455">
        <v>35000000</v>
      </c>
      <c r="T455">
        <f>Table1[[#This Row],[Gross Revenue]]-Table1[[#This Row],[Budget]]</f>
        <v>-4692196</v>
      </c>
    </row>
    <row r="456" spans="1:20" x14ac:dyDescent="0.3">
      <c r="A456" t="s">
        <v>1470</v>
      </c>
      <c r="B456">
        <v>1</v>
      </c>
      <c r="C456" s="10">
        <v>37556</v>
      </c>
      <c r="D456" t="s">
        <v>28</v>
      </c>
      <c r="E456" t="s">
        <v>30</v>
      </c>
      <c r="F456" t="s">
        <v>1471</v>
      </c>
      <c r="G456" t="s">
        <v>91</v>
      </c>
      <c r="H456" t="s">
        <v>36</v>
      </c>
      <c r="I456" t="s">
        <v>1472</v>
      </c>
      <c r="J456" t="s">
        <v>239</v>
      </c>
      <c r="K456">
        <v>116</v>
      </c>
      <c r="L456">
        <v>312</v>
      </c>
      <c r="M456">
        <v>176</v>
      </c>
      <c r="N456">
        <v>0</v>
      </c>
      <c r="O456">
        <v>7.5</v>
      </c>
      <c r="P456">
        <v>74</v>
      </c>
      <c r="Q456">
        <v>94</v>
      </c>
      <c r="R456">
        <v>6165429</v>
      </c>
      <c r="S456">
        <v>6000000</v>
      </c>
      <c r="T456">
        <f>Table1[[#This Row],[Gross Revenue]]-Table1[[#This Row],[Budget]]</f>
        <v>165429</v>
      </c>
    </row>
    <row r="457" spans="1:20" x14ac:dyDescent="0.3">
      <c r="A457" t="s">
        <v>1473</v>
      </c>
      <c r="B457">
        <v>1</v>
      </c>
      <c r="C457" s="10">
        <v>37514</v>
      </c>
      <c r="D457" t="s">
        <v>28</v>
      </c>
      <c r="E457" t="s">
        <v>22</v>
      </c>
      <c r="F457" t="s">
        <v>19</v>
      </c>
      <c r="G457" t="s">
        <v>48</v>
      </c>
      <c r="H457" t="s">
        <v>38</v>
      </c>
      <c r="I457" t="s">
        <v>1474</v>
      </c>
      <c r="J457" t="s">
        <v>1475</v>
      </c>
      <c r="K457">
        <v>302</v>
      </c>
      <c r="L457">
        <v>663</v>
      </c>
      <c r="M457">
        <v>6</v>
      </c>
      <c r="N457">
        <v>219</v>
      </c>
      <c r="O457">
        <v>7.2</v>
      </c>
      <c r="P457">
        <v>59</v>
      </c>
      <c r="Q457">
        <v>88</v>
      </c>
      <c r="R457">
        <v>2073984</v>
      </c>
      <c r="S457">
        <v>800000</v>
      </c>
      <c r="T457">
        <f>Table1[[#This Row],[Gross Revenue]]-Table1[[#This Row],[Budget]]</f>
        <v>1273984</v>
      </c>
    </row>
    <row r="458" spans="1:20" x14ac:dyDescent="0.3">
      <c r="A458" t="s">
        <v>1476</v>
      </c>
      <c r="B458">
        <v>1</v>
      </c>
      <c r="C458" s="10">
        <v>37416</v>
      </c>
      <c r="D458" t="s">
        <v>28</v>
      </c>
      <c r="E458" t="s">
        <v>25</v>
      </c>
      <c r="F458" t="s">
        <v>19</v>
      </c>
      <c r="G458" t="s">
        <v>20</v>
      </c>
      <c r="H458" t="s">
        <v>43</v>
      </c>
      <c r="I458" t="s">
        <v>1477</v>
      </c>
      <c r="J458" t="s">
        <v>1478</v>
      </c>
      <c r="K458">
        <v>953</v>
      </c>
      <c r="L458">
        <v>2510</v>
      </c>
      <c r="M458">
        <v>15</v>
      </c>
      <c r="N458">
        <v>595</v>
      </c>
      <c r="O458">
        <v>7</v>
      </c>
      <c r="P458">
        <v>75</v>
      </c>
      <c r="Q458">
        <v>90</v>
      </c>
      <c r="R458">
        <v>5844929</v>
      </c>
      <c r="S458">
        <v>3000000</v>
      </c>
      <c r="T458">
        <f>Table1[[#This Row],[Gross Revenue]]-Table1[[#This Row],[Budget]]</f>
        <v>2844929</v>
      </c>
    </row>
    <row r="459" spans="1:20" x14ac:dyDescent="0.3">
      <c r="A459" t="s">
        <v>1479</v>
      </c>
      <c r="B459">
        <v>1</v>
      </c>
      <c r="C459" s="10">
        <v>37296</v>
      </c>
      <c r="D459" t="s">
        <v>28</v>
      </c>
      <c r="E459" t="s">
        <v>18</v>
      </c>
      <c r="F459" t="s">
        <v>19</v>
      </c>
      <c r="G459" t="s">
        <v>24</v>
      </c>
      <c r="H459" t="s">
        <v>38</v>
      </c>
      <c r="I459" t="s">
        <v>401</v>
      </c>
      <c r="J459" t="s">
        <v>441</v>
      </c>
      <c r="K459">
        <v>22000</v>
      </c>
      <c r="L459">
        <v>35867</v>
      </c>
      <c r="M459">
        <v>420</v>
      </c>
      <c r="N459">
        <v>0</v>
      </c>
      <c r="O459">
        <v>7.2</v>
      </c>
      <c r="P459">
        <v>210</v>
      </c>
      <c r="Q459">
        <v>124</v>
      </c>
      <c r="R459">
        <v>92930005</v>
      </c>
      <c r="S459">
        <v>78000000</v>
      </c>
      <c r="T459">
        <f>Table1[[#This Row],[Gross Revenue]]-Table1[[#This Row],[Budget]]</f>
        <v>14930005</v>
      </c>
    </row>
    <row r="460" spans="1:20" x14ac:dyDescent="0.3">
      <c r="A460" t="s">
        <v>1480</v>
      </c>
      <c r="B460">
        <v>1</v>
      </c>
      <c r="C460" s="10">
        <v>37492</v>
      </c>
      <c r="D460" t="s">
        <v>28</v>
      </c>
      <c r="E460" t="s">
        <v>32</v>
      </c>
      <c r="F460" t="s">
        <v>19</v>
      </c>
      <c r="G460" t="s">
        <v>20</v>
      </c>
      <c r="H460" t="s">
        <v>43</v>
      </c>
      <c r="I460" t="s">
        <v>282</v>
      </c>
      <c r="J460" t="s">
        <v>244</v>
      </c>
      <c r="K460">
        <v>23000</v>
      </c>
      <c r="L460">
        <v>53024</v>
      </c>
      <c r="M460">
        <v>38</v>
      </c>
      <c r="N460">
        <v>0</v>
      </c>
      <c r="O460">
        <v>6.2</v>
      </c>
      <c r="P460">
        <v>138</v>
      </c>
      <c r="Q460">
        <v>101</v>
      </c>
      <c r="R460">
        <v>43060566</v>
      </c>
      <c r="S460">
        <v>60000000</v>
      </c>
      <c r="T460">
        <f>Table1[[#This Row],[Gross Revenue]]-Table1[[#This Row],[Budget]]</f>
        <v>-16939434</v>
      </c>
    </row>
    <row r="461" spans="1:20" x14ac:dyDescent="0.3">
      <c r="A461" t="s">
        <v>1481</v>
      </c>
      <c r="B461">
        <v>1</v>
      </c>
      <c r="C461" s="10">
        <v>37450</v>
      </c>
      <c r="D461" t="s">
        <v>28</v>
      </c>
      <c r="E461" t="s">
        <v>32</v>
      </c>
      <c r="F461" t="s">
        <v>19</v>
      </c>
      <c r="G461" t="s">
        <v>35</v>
      </c>
      <c r="H461" t="s">
        <v>38</v>
      </c>
      <c r="I461" t="s">
        <v>215</v>
      </c>
      <c r="J461" t="s">
        <v>325</v>
      </c>
      <c r="K461">
        <v>14000</v>
      </c>
      <c r="L461">
        <v>17902</v>
      </c>
      <c r="M461">
        <v>545</v>
      </c>
      <c r="N461">
        <v>0</v>
      </c>
      <c r="O461">
        <v>6.7</v>
      </c>
      <c r="P461">
        <v>226</v>
      </c>
      <c r="Q461">
        <v>100</v>
      </c>
      <c r="R461">
        <v>39532308</v>
      </c>
      <c r="S461">
        <v>33000000</v>
      </c>
      <c r="T461">
        <f>Table1[[#This Row],[Gross Revenue]]-Table1[[#This Row],[Budget]]</f>
        <v>6532308</v>
      </c>
    </row>
    <row r="462" spans="1:20" x14ac:dyDescent="0.3">
      <c r="A462" t="s">
        <v>1482</v>
      </c>
      <c r="B462">
        <v>1</v>
      </c>
      <c r="C462" s="10">
        <v>37521</v>
      </c>
      <c r="D462" t="s">
        <v>28</v>
      </c>
      <c r="E462" t="s">
        <v>30</v>
      </c>
      <c r="F462" t="s">
        <v>19</v>
      </c>
      <c r="G462" t="s">
        <v>20</v>
      </c>
      <c r="H462" t="s">
        <v>27</v>
      </c>
      <c r="I462" t="s">
        <v>1483</v>
      </c>
      <c r="J462" t="s">
        <v>1484</v>
      </c>
      <c r="K462">
        <v>1000</v>
      </c>
      <c r="L462">
        <v>3402</v>
      </c>
      <c r="M462">
        <v>2</v>
      </c>
      <c r="N462">
        <v>302</v>
      </c>
      <c r="O462">
        <v>5.8</v>
      </c>
      <c r="P462">
        <v>80</v>
      </c>
      <c r="Q462">
        <v>72</v>
      </c>
      <c r="R462">
        <v>48423368</v>
      </c>
      <c r="S462">
        <v>20000000</v>
      </c>
      <c r="T462">
        <f>Table1[[#This Row],[Gross Revenue]]-Table1[[#This Row],[Budget]]</f>
        <v>28423368</v>
      </c>
    </row>
    <row r="463" spans="1:20" x14ac:dyDescent="0.3">
      <c r="A463" t="s">
        <v>1485</v>
      </c>
      <c r="B463">
        <v>1</v>
      </c>
      <c r="C463" s="10">
        <v>37582</v>
      </c>
      <c r="D463" t="s">
        <v>28</v>
      </c>
      <c r="E463" t="s">
        <v>18</v>
      </c>
      <c r="F463" t="s">
        <v>19</v>
      </c>
      <c r="G463" t="s">
        <v>20</v>
      </c>
      <c r="H463" t="s">
        <v>38</v>
      </c>
      <c r="I463" t="s">
        <v>122</v>
      </c>
      <c r="J463" t="s">
        <v>544</v>
      </c>
      <c r="K463">
        <v>15000</v>
      </c>
      <c r="L463">
        <v>16828</v>
      </c>
      <c r="M463">
        <v>0</v>
      </c>
      <c r="N463">
        <v>0</v>
      </c>
      <c r="O463">
        <v>7.7</v>
      </c>
      <c r="P463">
        <v>226</v>
      </c>
      <c r="Q463">
        <v>117</v>
      </c>
      <c r="R463">
        <v>104054514</v>
      </c>
      <c r="S463">
        <v>80000000</v>
      </c>
      <c r="T463">
        <f>Table1[[#This Row],[Gross Revenue]]-Table1[[#This Row],[Budget]]</f>
        <v>24054514</v>
      </c>
    </row>
    <row r="464" spans="1:20" x14ac:dyDescent="0.3">
      <c r="A464" t="s">
        <v>1486</v>
      </c>
      <c r="B464">
        <v>1</v>
      </c>
      <c r="C464" s="10">
        <v>37279</v>
      </c>
      <c r="D464" t="s">
        <v>28</v>
      </c>
      <c r="E464" t="s">
        <v>32</v>
      </c>
      <c r="F464" t="s">
        <v>19</v>
      </c>
      <c r="G464" t="s">
        <v>20</v>
      </c>
      <c r="H464" t="s">
        <v>38</v>
      </c>
      <c r="I464" t="s">
        <v>538</v>
      </c>
      <c r="J464" t="s">
        <v>160</v>
      </c>
      <c r="K464">
        <v>1000</v>
      </c>
      <c r="L464">
        <v>2763</v>
      </c>
      <c r="M464">
        <v>323</v>
      </c>
      <c r="N464">
        <v>584</v>
      </c>
      <c r="O464">
        <v>3</v>
      </c>
      <c r="P464">
        <v>151</v>
      </c>
      <c r="Q464">
        <v>98</v>
      </c>
      <c r="R464">
        <v>18990542</v>
      </c>
      <c r="S464">
        <v>70000000</v>
      </c>
      <c r="T464">
        <f>Table1[[#This Row],[Gross Revenue]]-Table1[[#This Row],[Budget]]</f>
        <v>-51009458</v>
      </c>
    </row>
    <row r="465" spans="1:20" x14ac:dyDescent="0.3">
      <c r="A465" t="s">
        <v>1487</v>
      </c>
      <c r="B465">
        <v>1</v>
      </c>
      <c r="C465" s="10">
        <v>37350</v>
      </c>
      <c r="D465" t="s">
        <v>28</v>
      </c>
      <c r="E465" t="s">
        <v>30</v>
      </c>
      <c r="F465" t="s">
        <v>19</v>
      </c>
      <c r="G465" t="s">
        <v>20</v>
      </c>
      <c r="H465" t="s">
        <v>36</v>
      </c>
      <c r="I465" t="s">
        <v>555</v>
      </c>
      <c r="J465" t="s">
        <v>642</v>
      </c>
      <c r="K465">
        <v>4000</v>
      </c>
      <c r="L465">
        <v>6355</v>
      </c>
      <c r="M465">
        <v>67</v>
      </c>
      <c r="N465">
        <v>0</v>
      </c>
      <c r="O465">
        <v>4.9000000000000004</v>
      </c>
      <c r="P465">
        <v>138</v>
      </c>
      <c r="Q465">
        <v>86</v>
      </c>
      <c r="R465">
        <v>153288182</v>
      </c>
      <c r="S465">
        <v>84000000</v>
      </c>
      <c r="T465">
        <f>Table1[[#This Row],[Gross Revenue]]-Table1[[#This Row],[Budget]]</f>
        <v>69288182</v>
      </c>
    </row>
    <row r="466" spans="1:20" x14ac:dyDescent="0.3">
      <c r="A466" t="s">
        <v>1488</v>
      </c>
      <c r="B466">
        <v>1</v>
      </c>
      <c r="C466" s="10">
        <v>37487</v>
      </c>
      <c r="D466" t="s">
        <v>28</v>
      </c>
      <c r="E466" t="s">
        <v>25</v>
      </c>
      <c r="F466" t="s">
        <v>19</v>
      </c>
      <c r="G466" t="s">
        <v>20</v>
      </c>
      <c r="H466" t="s">
        <v>38</v>
      </c>
      <c r="I466" t="s">
        <v>585</v>
      </c>
      <c r="J466" t="s">
        <v>1489</v>
      </c>
      <c r="K466">
        <v>769</v>
      </c>
      <c r="L466">
        <v>2251</v>
      </c>
      <c r="M466">
        <v>30</v>
      </c>
      <c r="N466">
        <v>15000</v>
      </c>
      <c r="O466">
        <v>7.1</v>
      </c>
      <c r="P466">
        <v>163</v>
      </c>
      <c r="Q466">
        <v>104</v>
      </c>
      <c r="R466">
        <v>4046737</v>
      </c>
      <c r="S466">
        <v>4000000</v>
      </c>
      <c r="T466">
        <f>Table1[[#This Row],[Gross Revenue]]-Table1[[#This Row],[Budget]]</f>
        <v>46737</v>
      </c>
    </row>
    <row r="467" spans="1:20" x14ac:dyDescent="0.3">
      <c r="A467" t="s">
        <v>1490</v>
      </c>
      <c r="B467">
        <v>1</v>
      </c>
      <c r="C467" s="10">
        <v>37512</v>
      </c>
      <c r="D467" t="s">
        <v>28</v>
      </c>
      <c r="E467" t="s">
        <v>25</v>
      </c>
      <c r="F467" t="s">
        <v>19</v>
      </c>
      <c r="G467" t="s">
        <v>24</v>
      </c>
      <c r="H467" t="s">
        <v>43</v>
      </c>
      <c r="I467" t="s">
        <v>606</v>
      </c>
      <c r="J467" t="s">
        <v>229</v>
      </c>
      <c r="K467">
        <v>2000</v>
      </c>
      <c r="L467">
        <v>4169</v>
      </c>
      <c r="M467">
        <v>71</v>
      </c>
      <c r="N467">
        <v>201</v>
      </c>
      <c r="O467">
        <v>5.3</v>
      </c>
      <c r="P467">
        <v>64</v>
      </c>
      <c r="Q467">
        <v>99</v>
      </c>
      <c r="R467">
        <v>16930185</v>
      </c>
      <c r="S467">
        <v>29000000</v>
      </c>
      <c r="T467">
        <f>Table1[[#This Row],[Gross Revenue]]-Table1[[#This Row],[Budget]]</f>
        <v>-12069815</v>
      </c>
    </row>
    <row r="468" spans="1:20" x14ac:dyDescent="0.3">
      <c r="A468" t="s">
        <v>1491</v>
      </c>
      <c r="B468">
        <v>1</v>
      </c>
      <c r="C468" s="10">
        <v>37331</v>
      </c>
      <c r="D468" t="s">
        <v>28</v>
      </c>
      <c r="E468" t="s">
        <v>22</v>
      </c>
      <c r="F468" t="s">
        <v>19</v>
      </c>
      <c r="G468" t="s">
        <v>20</v>
      </c>
      <c r="H468" t="s">
        <v>43</v>
      </c>
      <c r="I468" t="s">
        <v>1492</v>
      </c>
      <c r="J468" t="s">
        <v>601</v>
      </c>
      <c r="K468">
        <v>710</v>
      </c>
      <c r="L468">
        <v>1675</v>
      </c>
      <c r="M468">
        <v>0</v>
      </c>
      <c r="N468">
        <v>0</v>
      </c>
      <c r="O468">
        <v>6.7</v>
      </c>
      <c r="P468">
        <v>208</v>
      </c>
      <c r="Q468">
        <v>106</v>
      </c>
      <c r="R468">
        <v>227965690</v>
      </c>
      <c r="S468">
        <v>72000000</v>
      </c>
      <c r="T468">
        <f>Table1[[#This Row],[Gross Revenue]]-Table1[[#This Row],[Budget]]</f>
        <v>155965690</v>
      </c>
    </row>
    <row r="469" spans="1:20" x14ac:dyDescent="0.3">
      <c r="A469" t="s">
        <v>1493</v>
      </c>
      <c r="B469">
        <v>1</v>
      </c>
      <c r="C469" s="10">
        <v>37311</v>
      </c>
      <c r="D469" t="s">
        <v>28</v>
      </c>
      <c r="E469" t="s">
        <v>25</v>
      </c>
      <c r="F469" t="s">
        <v>19</v>
      </c>
      <c r="G469" t="s">
        <v>93</v>
      </c>
      <c r="H469" t="s">
        <v>38</v>
      </c>
      <c r="I469" t="s">
        <v>1494</v>
      </c>
      <c r="J469" t="s">
        <v>1495</v>
      </c>
      <c r="K469">
        <v>960</v>
      </c>
      <c r="L469">
        <v>2415</v>
      </c>
      <c r="M469">
        <v>4</v>
      </c>
      <c r="N469">
        <v>405</v>
      </c>
      <c r="O469">
        <v>5.3</v>
      </c>
      <c r="P469">
        <v>66</v>
      </c>
      <c r="Q469">
        <v>86</v>
      </c>
      <c r="R469">
        <v>4814244</v>
      </c>
      <c r="S469">
        <v>11000000</v>
      </c>
      <c r="T469">
        <f>Table1[[#This Row],[Gross Revenue]]-Table1[[#This Row],[Budget]]</f>
        <v>-6185756</v>
      </c>
    </row>
    <row r="470" spans="1:20" x14ac:dyDescent="0.3">
      <c r="A470" t="s">
        <v>1496</v>
      </c>
      <c r="B470">
        <v>1</v>
      </c>
      <c r="C470" s="10">
        <v>37324</v>
      </c>
      <c r="D470" t="s">
        <v>28</v>
      </c>
      <c r="E470" t="s">
        <v>30</v>
      </c>
      <c r="F470" t="s">
        <v>19</v>
      </c>
      <c r="G470" t="s">
        <v>93</v>
      </c>
      <c r="H470" t="s">
        <v>36</v>
      </c>
      <c r="I470" t="s">
        <v>44</v>
      </c>
      <c r="J470" t="s">
        <v>289</v>
      </c>
      <c r="K470">
        <v>773</v>
      </c>
      <c r="L470">
        <v>2916</v>
      </c>
      <c r="M470">
        <v>32</v>
      </c>
      <c r="N470">
        <v>0</v>
      </c>
      <c r="O470">
        <v>5.0999999999999996</v>
      </c>
      <c r="P470">
        <v>67</v>
      </c>
      <c r="Q470">
        <v>99</v>
      </c>
      <c r="R470">
        <v>81150692</v>
      </c>
      <c r="S470">
        <v>35000000</v>
      </c>
      <c r="T470">
        <f>Table1[[#This Row],[Gross Revenue]]-Table1[[#This Row],[Budget]]</f>
        <v>46150692</v>
      </c>
    </row>
    <row r="471" spans="1:20" x14ac:dyDescent="0.3">
      <c r="A471" t="s">
        <v>1497</v>
      </c>
      <c r="B471">
        <v>1</v>
      </c>
      <c r="C471" s="10">
        <v>37483</v>
      </c>
      <c r="D471" t="s">
        <v>28</v>
      </c>
      <c r="E471" t="s">
        <v>25</v>
      </c>
      <c r="F471" t="s">
        <v>19</v>
      </c>
      <c r="G471" t="s">
        <v>20</v>
      </c>
      <c r="H471" t="s">
        <v>38</v>
      </c>
      <c r="I471" t="s">
        <v>342</v>
      </c>
      <c r="J471" t="s">
        <v>1498</v>
      </c>
      <c r="K471">
        <v>529</v>
      </c>
      <c r="L471">
        <v>2393</v>
      </c>
      <c r="M471">
        <v>32</v>
      </c>
      <c r="N471">
        <v>507</v>
      </c>
      <c r="O471">
        <v>5.4</v>
      </c>
      <c r="P471">
        <v>53</v>
      </c>
      <c r="Q471">
        <v>93</v>
      </c>
      <c r="R471">
        <v>10198766</v>
      </c>
      <c r="S471">
        <v>12000000</v>
      </c>
      <c r="T471">
        <f>Table1[[#This Row],[Gross Revenue]]-Table1[[#This Row],[Budget]]</f>
        <v>-1801234</v>
      </c>
    </row>
    <row r="472" spans="1:20" x14ac:dyDescent="0.3">
      <c r="A472" t="s">
        <v>1499</v>
      </c>
      <c r="B472">
        <v>1</v>
      </c>
      <c r="C472" s="10">
        <v>37335</v>
      </c>
      <c r="D472" t="s">
        <v>28</v>
      </c>
      <c r="E472" t="s">
        <v>22</v>
      </c>
      <c r="F472" t="s">
        <v>19</v>
      </c>
      <c r="G472" t="s">
        <v>93</v>
      </c>
      <c r="H472" t="s">
        <v>38</v>
      </c>
      <c r="I472" t="s">
        <v>1500</v>
      </c>
      <c r="J472" t="s">
        <v>565</v>
      </c>
      <c r="K472">
        <v>530</v>
      </c>
      <c r="L472">
        <v>1381</v>
      </c>
      <c r="M472">
        <v>0</v>
      </c>
      <c r="N472">
        <v>0</v>
      </c>
      <c r="O472">
        <v>6.8</v>
      </c>
      <c r="P472">
        <v>157</v>
      </c>
      <c r="Q472">
        <v>98</v>
      </c>
      <c r="R472">
        <v>1641788</v>
      </c>
      <c r="S472">
        <v>8000000</v>
      </c>
      <c r="T472">
        <f>Table1[[#This Row],[Gross Revenue]]-Table1[[#This Row],[Budget]]</f>
        <v>-6358212</v>
      </c>
    </row>
    <row r="473" spans="1:20" x14ac:dyDescent="0.3">
      <c r="A473" t="s">
        <v>1501</v>
      </c>
      <c r="B473">
        <v>1</v>
      </c>
      <c r="C473" s="10">
        <v>37291</v>
      </c>
      <c r="D473" t="s">
        <v>28</v>
      </c>
      <c r="E473" t="s">
        <v>32</v>
      </c>
      <c r="F473" t="s">
        <v>19</v>
      </c>
      <c r="G473" t="s">
        <v>20</v>
      </c>
      <c r="H473" t="s">
        <v>43</v>
      </c>
      <c r="I473" t="s">
        <v>356</v>
      </c>
      <c r="J473" t="s">
        <v>157</v>
      </c>
      <c r="K473">
        <v>24000</v>
      </c>
      <c r="L473">
        <v>40484</v>
      </c>
      <c r="M473">
        <v>0</v>
      </c>
      <c r="N473">
        <v>5000</v>
      </c>
      <c r="O473">
        <v>7.3</v>
      </c>
      <c r="P473">
        <v>291</v>
      </c>
      <c r="Q473">
        <v>121</v>
      </c>
      <c r="R473">
        <v>403706375</v>
      </c>
      <c r="S473">
        <v>139000000</v>
      </c>
      <c r="T473">
        <f>Table1[[#This Row],[Gross Revenue]]-Table1[[#This Row],[Budget]]</f>
        <v>264706375</v>
      </c>
    </row>
    <row r="474" spans="1:20" x14ac:dyDescent="0.3">
      <c r="A474" t="s">
        <v>1502</v>
      </c>
      <c r="B474">
        <v>1</v>
      </c>
      <c r="C474" s="10">
        <v>37393</v>
      </c>
      <c r="D474" t="s">
        <v>28</v>
      </c>
      <c r="E474" t="s">
        <v>30</v>
      </c>
      <c r="F474" t="s">
        <v>19</v>
      </c>
      <c r="G474" t="s">
        <v>20</v>
      </c>
      <c r="H474" t="s">
        <v>27</v>
      </c>
      <c r="I474" t="s">
        <v>424</v>
      </c>
      <c r="J474" t="s">
        <v>1503</v>
      </c>
      <c r="K474">
        <v>13000</v>
      </c>
      <c r="L474">
        <v>14261</v>
      </c>
      <c r="M474">
        <v>21</v>
      </c>
      <c r="N474">
        <v>4000</v>
      </c>
      <c r="O474">
        <v>7</v>
      </c>
      <c r="P474">
        <v>106</v>
      </c>
      <c r="Q474">
        <v>83</v>
      </c>
      <c r="R474">
        <v>73215310</v>
      </c>
      <c r="S474">
        <v>80000000</v>
      </c>
      <c r="T474">
        <f>Table1[[#This Row],[Gross Revenue]]-Table1[[#This Row],[Budget]]</f>
        <v>-6784690</v>
      </c>
    </row>
    <row r="475" spans="1:20" x14ac:dyDescent="0.3">
      <c r="A475" t="s">
        <v>1504</v>
      </c>
      <c r="B475">
        <v>1</v>
      </c>
      <c r="C475" s="10">
        <v>37527</v>
      </c>
      <c r="D475" t="s">
        <v>28</v>
      </c>
      <c r="E475" t="s">
        <v>25</v>
      </c>
      <c r="F475" t="s">
        <v>19</v>
      </c>
      <c r="G475" t="s">
        <v>20</v>
      </c>
      <c r="H475" t="s">
        <v>38</v>
      </c>
      <c r="I475" t="s">
        <v>1505</v>
      </c>
      <c r="J475" t="s">
        <v>1506</v>
      </c>
      <c r="K475">
        <v>835</v>
      </c>
      <c r="L475">
        <v>2110</v>
      </c>
      <c r="M475">
        <v>68</v>
      </c>
      <c r="N475">
        <v>3000</v>
      </c>
      <c r="O475">
        <v>6.8</v>
      </c>
      <c r="P475">
        <v>92</v>
      </c>
      <c r="Q475">
        <v>106</v>
      </c>
      <c r="R475">
        <v>410241</v>
      </c>
      <c r="S475">
        <v>2000000</v>
      </c>
      <c r="T475">
        <f>Table1[[#This Row],[Gross Revenue]]-Table1[[#This Row],[Budget]]</f>
        <v>-1589759</v>
      </c>
    </row>
    <row r="476" spans="1:20" x14ac:dyDescent="0.3">
      <c r="A476" t="s">
        <v>1507</v>
      </c>
      <c r="B476">
        <v>1</v>
      </c>
      <c r="C476" s="10">
        <v>37293</v>
      </c>
      <c r="D476" t="s">
        <v>28</v>
      </c>
      <c r="E476" t="s">
        <v>32</v>
      </c>
      <c r="F476" t="s">
        <v>19</v>
      </c>
      <c r="G476" t="s">
        <v>20</v>
      </c>
      <c r="H476" t="s">
        <v>36</v>
      </c>
      <c r="I476" t="s">
        <v>339</v>
      </c>
      <c r="J476" t="s">
        <v>231</v>
      </c>
      <c r="K476">
        <v>12000</v>
      </c>
      <c r="L476">
        <v>18291</v>
      </c>
      <c r="M476">
        <v>0</v>
      </c>
      <c r="N476">
        <v>478</v>
      </c>
      <c r="O476">
        <v>5.0999999999999996</v>
      </c>
      <c r="P476">
        <v>103</v>
      </c>
      <c r="Q476">
        <v>100</v>
      </c>
      <c r="R476">
        <v>85570368</v>
      </c>
      <c r="S476">
        <v>38000000</v>
      </c>
      <c r="T476">
        <f>Table1[[#This Row],[Gross Revenue]]-Table1[[#This Row],[Budget]]</f>
        <v>47570368</v>
      </c>
    </row>
    <row r="477" spans="1:20" x14ac:dyDescent="0.3">
      <c r="A477" t="s">
        <v>1508</v>
      </c>
      <c r="B477">
        <v>1</v>
      </c>
      <c r="C477" s="10">
        <v>37501</v>
      </c>
      <c r="D477" t="s">
        <v>28</v>
      </c>
      <c r="E477" t="s">
        <v>32</v>
      </c>
      <c r="F477" t="s">
        <v>19</v>
      </c>
      <c r="G477" t="s">
        <v>20</v>
      </c>
      <c r="H477" t="s">
        <v>43</v>
      </c>
      <c r="I477" t="s">
        <v>1509</v>
      </c>
      <c r="J477" t="s">
        <v>355</v>
      </c>
      <c r="K477">
        <v>27000</v>
      </c>
      <c r="L477">
        <v>31224</v>
      </c>
      <c r="M477">
        <v>53</v>
      </c>
      <c r="N477">
        <v>0</v>
      </c>
      <c r="O477">
        <v>6.4</v>
      </c>
      <c r="P477">
        <v>172</v>
      </c>
      <c r="Q477">
        <v>116</v>
      </c>
      <c r="R477">
        <v>43119879</v>
      </c>
      <c r="S477">
        <v>60000000</v>
      </c>
      <c r="T477">
        <f>Table1[[#This Row],[Gross Revenue]]-Table1[[#This Row],[Budget]]</f>
        <v>-16880121</v>
      </c>
    </row>
    <row r="478" spans="1:20" x14ac:dyDescent="0.3">
      <c r="A478" t="s">
        <v>1510</v>
      </c>
      <c r="B478">
        <v>1</v>
      </c>
      <c r="C478" s="10">
        <v>37493</v>
      </c>
      <c r="D478" t="s">
        <v>28</v>
      </c>
      <c r="E478" t="s">
        <v>32</v>
      </c>
      <c r="F478" t="s">
        <v>19</v>
      </c>
      <c r="G478" t="s">
        <v>20</v>
      </c>
      <c r="H478" t="s">
        <v>36</v>
      </c>
      <c r="I478" t="s">
        <v>376</v>
      </c>
      <c r="J478" t="s">
        <v>57</v>
      </c>
      <c r="K478">
        <v>20000</v>
      </c>
      <c r="L478">
        <v>42990</v>
      </c>
      <c r="M478">
        <v>0</v>
      </c>
      <c r="N478">
        <v>0</v>
      </c>
      <c r="O478">
        <v>6.7</v>
      </c>
      <c r="P478">
        <v>284</v>
      </c>
      <c r="Q478">
        <v>142</v>
      </c>
      <c r="R478">
        <v>310675583</v>
      </c>
      <c r="S478">
        <v>115000000</v>
      </c>
      <c r="T478">
        <f>Table1[[#This Row],[Gross Revenue]]-Table1[[#This Row],[Budget]]</f>
        <v>195675583</v>
      </c>
    </row>
    <row r="479" spans="1:20" x14ac:dyDescent="0.3">
      <c r="A479" t="s">
        <v>1511</v>
      </c>
      <c r="B479">
        <v>1</v>
      </c>
      <c r="C479" s="10">
        <v>37550</v>
      </c>
      <c r="D479" t="s">
        <v>28</v>
      </c>
      <c r="E479" t="s">
        <v>25</v>
      </c>
      <c r="F479" t="s">
        <v>19</v>
      </c>
      <c r="G479" t="s">
        <v>20</v>
      </c>
      <c r="H479" t="s">
        <v>43</v>
      </c>
      <c r="I479" t="s">
        <v>1512</v>
      </c>
      <c r="J479" t="s">
        <v>590</v>
      </c>
      <c r="K479">
        <v>985</v>
      </c>
      <c r="L479">
        <v>3065</v>
      </c>
      <c r="M479">
        <v>54</v>
      </c>
      <c r="N479">
        <v>215</v>
      </c>
      <c r="O479">
        <v>5.0999999999999996</v>
      </c>
      <c r="P479">
        <v>52</v>
      </c>
      <c r="Q479">
        <v>85</v>
      </c>
      <c r="R479">
        <v>13973532</v>
      </c>
      <c r="S479">
        <v>25000000</v>
      </c>
      <c r="T479">
        <f>Table1[[#This Row],[Gross Revenue]]-Table1[[#This Row],[Budget]]</f>
        <v>-11026468</v>
      </c>
    </row>
    <row r="480" spans="1:20" x14ac:dyDescent="0.3">
      <c r="A480" t="s">
        <v>1513</v>
      </c>
      <c r="B480">
        <v>1</v>
      </c>
      <c r="C480" s="10">
        <v>37390</v>
      </c>
      <c r="D480" t="s">
        <v>28</v>
      </c>
      <c r="E480" t="s">
        <v>22</v>
      </c>
      <c r="F480" t="s">
        <v>19</v>
      </c>
      <c r="G480" t="s">
        <v>20</v>
      </c>
      <c r="H480" t="s">
        <v>36</v>
      </c>
      <c r="I480" t="s">
        <v>143</v>
      </c>
      <c r="J480" t="s">
        <v>1514</v>
      </c>
      <c r="K480">
        <v>954</v>
      </c>
      <c r="L480">
        <v>3901</v>
      </c>
      <c r="M480">
        <v>18</v>
      </c>
      <c r="N480">
        <v>304</v>
      </c>
      <c r="O480">
        <v>6.5</v>
      </c>
      <c r="P480">
        <v>31</v>
      </c>
      <c r="Q480">
        <v>91</v>
      </c>
      <c r="R480">
        <v>119841</v>
      </c>
      <c r="S480">
        <v>1500000</v>
      </c>
      <c r="T480">
        <f>Table1[[#This Row],[Gross Revenue]]-Table1[[#This Row],[Budget]]</f>
        <v>-1380159</v>
      </c>
    </row>
    <row r="481" spans="1:20" x14ac:dyDescent="0.3">
      <c r="A481" t="s">
        <v>1515</v>
      </c>
      <c r="B481">
        <v>1</v>
      </c>
      <c r="C481" s="10">
        <v>37264</v>
      </c>
      <c r="D481" t="s">
        <v>28</v>
      </c>
      <c r="E481" t="s">
        <v>30</v>
      </c>
      <c r="F481" t="s">
        <v>19</v>
      </c>
      <c r="G481" t="s">
        <v>20</v>
      </c>
      <c r="H481" t="s">
        <v>36</v>
      </c>
      <c r="I481" t="s">
        <v>1516</v>
      </c>
      <c r="J481" t="s">
        <v>589</v>
      </c>
      <c r="K481">
        <v>886</v>
      </c>
      <c r="L481">
        <v>2682</v>
      </c>
      <c r="M481">
        <v>50</v>
      </c>
      <c r="N481">
        <v>459</v>
      </c>
      <c r="O481">
        <v>5.4</v>
      </c>
      <c r="P481">
        <v>71</v>
      </c>
      <c r="Q481">
        <v>77</v>
      </c>
      <c r="R481">
        <v>64736114</v>
      </c>
      <c r="S481">
        <v>120000000</v>
      </c>
      <c r="T481">
        <f>Table1[[#This Row],[Gross Revenue]]-Table1[[#This Row],[Budget]]</f>
        <v>-55263886</v>
      </c>
    </row>
    <row r="482" spans="1:20" x14ac:dyDescent="0.3">
      <c r="A482" t="s">
        <v>1517</v>
      </c>
      <c r="B482">
        <v>1</v>
      </c>
      <c r="C482" s="10">
        <v>37302</v>
      </c>
      <c r="D482" t="s">
        <v>28</v>
      </c>
      <c r="E482" t="s">
        <v>22</v>
      </c>
      <c r="F482" t="s">
        <v>19</v>
      </c>
      <c r="G482" t="s">
        <v>20</v>
      </c>
      <c r="H482" t="s">
        <v>43</v>
      </c>
      <c r="I482" t="s">
        <v>1518</v>
      </c>
      <c r="J482" t="s">
        <v>374</v>
      </c>
      <c r="K482">
        <v>688</v>
      </c>
      <c r="L482">
        <v>2584</v>
      </c>
      <c r="M482">
        <v>407</v>
      </c>
      <c r="N482">
        <v>160</v>
      </c>
      <c r="O482">
        <v>6.9</v>
      </c>
      <c r="P482">
        <v>68</v>
      </c>
      <c r="Q482">
        <v>141</v>
      </c>
      <c r="R482">
        <v>3064356</v>
      </c>
      <c r="S482">
        <v>5600000</v>
      </c>
      <c r="T482">
        <f>Table1[[#This Row],[Gross Revenue]]-Table1[[#This Row],[Budget]]</f>
        <v>-2535644</v>
      </c>
    </row>
    <row r="483" spans="1:20" x14ac:dyDescent="0.3">
      <c r="A483" t="s">
        <v>1519</v>
      </c>
      <c r="B483">
        <v>1</v>
      </c>
      <c r="C483" s="10">
        <v>37289</v>
      </c>
      <c r="D483" t="s">
        <v>28</v>
      </c>
      <c r="E483" t="s">
        <v>25</v>
      </c>
      <c r="F483" t="s">
        <v>19</v>
      </c>
      <c r="G483" t="s">
        <v>20</v>
      </c>
      <c r="H483" t="s">
        <v>43</v>
      </c>
      <c r="I483" t="s">
        <v>474</v>
      </c>
      <c r="J483" t="s">
        <v>486</v>
      </c>
      <c r="K483">
        <v>982</v>
      </c>
      <c r="L483">
        <v>4251</v>
      </c>
      <c r="M483">
        <v>72</v>
      </c>
      <c r="N483">
        <v>0</v>
      </c>
      <c r="O483">
        <v>6.1</v>
      </c>
      <c r="P483">
        <v>97</v>
      </c>
      <c r="Q483">
        <v>108</v>
      </c>
      <c r="R483">
        <v>127214072</v>
      </c>
      <c r="S483">
        <v>38000000</v>
      </c>
      <c r="T483">
        <f>Table1[[#This Row],[Gross Revenue]]-Table1[[#This Row],[Budget]]</f>
        <v>89214072</v>
      </c>
    </row>
    <row r="484" spans="1:20" x14ac:dyDescent="0.3">
      <c r="A484" t="s">
        <v>1520</v>
      </c>
      <c r="B484">
        <v>1</v>
      </c>
      <c r="C484" s="10">
        <v>37436</v>
      </c>
      <c r="D484" t="s">
        <v>28</v>
      </c>
      <c r="E484" t="s">
        <v>25</v>
      </c>
      <c r="F484" t="s">
        <v>19</v>
      </c>
      <c r="G484" t="s">
        <v>35</v>
      </c>
      <c r="H484" t="s">
        <v>38</v>
      </c>
      <c r="I484" t="s">
        <v>276</v>
      </c>
      <c r="J484" t="s">
        <v>498</v>
      </c>
      <c r="K484">
        <v>990</v>
      </c>
      <c r="L484">
        <v>2006</v>
      </c>
      <c r="M484">
        <v>0</v>
      </c>
      <c r="N484">
        <v>725</v>
      </c>
      <c r="O484">
        <v>3.6</v>
      </c>
      <c r="P484">
        <v>71</v>
      </c>
      <c r="Q484">
        <v>89</v>
      </c>
      <c r="R484">
        <v>598645</v>
      </c>
      <c r="S484">
        <v>10000000</v>
      </c>
      <c r="T484">
        <f>Table1[[#This Row],[Gross Revenue]]-Table1[[#This Row],[Budget]]</f>
        <v>-9401355</v>
      </c>
    </row>
    <row r="485" spans="1:20" x14ac:dyDescent="0.3">
      <c r="A485" t="s">
        <v>1521</v>
      </c>
      <c r="B485">
        <v>1</v>
      </c>
      <c r="C485" s="10">
        <v>37606</v>
      </c>
      <c r="D485" t="s">
        <v>28</v>
      </c>
      <c r="E485" t="s">
        <v>22</v>
      </c>
      <c r="F485" t="s">
        <v>19</v>
      </c>
      <c r="G485" t="s">
        <v>20</v>
      </c>
      <c r="H485" t="s">
        <v>43</v>
      </c>
      <c r="I485" t="s">
        <v>1522</v>
      </c>
      <c r="J485" t="s">
        <v>1523</v>
      </c>
      <c r="K485">
        <v>931</v>
      </c>
      <c r="L485">
        <v>3819</v>
      </c>
      <c r="M485">
        <v>21</v>
      </c>
      <c r="N485">
        <v>720</v>
      </c>
      <c r="O485">
        <v>5</v>
      </c>
      <c r="P485">
        <v>86</v>
      </c>
      <c r="Q485">
        <v>85</v>
      </c>
      <c r="R485">
        <v>28563926</v>
      </c>
      <c r="S485">
        <v>8500000</v>
      </c>
      <c r="T485">
        <f>Table1[[#This Row],[Gross Revenue]]-Table1[[#This Row],[Budget]]</f>
        <v>20063926</v>
      </c>
    </row>
    <row r="486" spans="1:20" x14ac:dyDescent="0.3">
      <c r="A486" t="s">
        <v>1524</v>
      </c>
      <c r="B486">
        <v>1</v>
      </c>
      <c r="C486" s="10">
        <v>37554</v>
      </c>
      <c r="D486" t="s">
        <v>28</v>
      </c>
      <c r="E486" t="s">
        <v>32</v>
      </c>
      <c r="F486" t="s">
        <v>19</v>
      </c>
      <c r="G486" t="s">
        <v>20</v>
      </c>
      <c r="H486" t="s">
        <v>43</v>
      </c>
      <c r="I486" t="s">
        <v>321</v>
      </c>
      <c r="J486" t="s">
        <v>209</v>
      </c>
      <c r="K486">
        <v>3000</v>
      </c>
      <c r="L486">
        <v>6161</v>
      </c>
      <c r="M486">
        <v>31</v>
      </c>
      <c r="N486">
        <v>416</v>
      </c>
      <c r="O486">
        <v>3.8</v>
      </c>
      <c r="P486">
        <v>66</v>
      </c>
      <c r="Q486">
        <v>95</v>
      </c>
      <c r="R486">
        <v>4411102</v>
      </c>
      <c r="S486">
        <v>100000000</v>
      </c>
      <c r="T486">
        <f>Table1[[#This Row],[Gross Revenue]]-Table1[[#This Row],[Budget]]</f>
        <v>-95588898</v>
      </c>
    </row>
    <row r="487" spans="1:20" x14ac:dyDescent="0.3">
      <c r="A487" t="s">
        <v>1525</v>
      </c>
      <c r="B487">
        <v>1</v>
      </c>
      <c r="C487" s="10">
        <v>37432</v>
      </c>
      <c r="D487" t="s">
        <v>28</v>
      </c>
      <c r="E487" t="s">
        <v>25</v>
      </c>
      <c r="F487" t="s">
        <v>19</v>
      </c>
      <c r="G487" t="s">
        <v>20</v>
      </c>
      <c r="H487" t="s">
        <v>38</v>
      </c>
      <c r="I487" t="s">
        <v>1522</v>
      </c>
      <c r="J487" t="s">
        <v>1526</v>
      </c>
      <c r="K487">
        <v>931</v>
      </c>
      <c r="L487">
        <v>1917</v>
      </c>
      <c r="M487">
        <v>7</v>
      </c>
      <c r="N487">
        <v>744</v>
      </c>
      <c r="O487">
        <v>5.6</v>
      </c>
      <c r="P487">
        <v>92</v>
      </c>
      <c r="Q487">
        <v>98</v>
      </c>
      <c r="R487">
        <v>30306281</v>
      </c>
      <c r="S487">
        <v>10000000</v>
      </c>
      <c r="T487">
        <f>Table1[[#This Row],[Gross Revenue]]-Table1[[#This Row],[Budget]]</f>
        <v>20306281</v>
      </c>
    </row>
    <row r="488" spans="1:20" x14ac:dyDescent="0.3">
      <c r="A488" t="s">
        <v>1527</v>
      </c>
      <c r="B488">
        <v>1</v>
      </c>
      <c r="C488" s="10">
        <v>37436</v>
      </c>
      <c r="D488" t="s">
        <v>28</v>
      </c>
      <c r="E488" t="s">
        <v>32</v>
      </c>
      <c r="F488" t="s">
        <v>19</v>
      </c>
      <c r="G488" t="s">
        <v>20</v>
      </c>
      <c r="H488" t="s">
        <v>43</v>
      </c>
      <c r="I488" t="s">
        <v>424</v>
      </c>
      <c r="J488" t="s">
        <v>386</v>
      </c>
      <c r="K488">
        <v>13000</v>
      </c>
      <c r="L488">
        <v>13249</v>
      </c>
      <c r="M488">
        <v>218</v>
      </c>
      <c r="N488">
        <v>0</v>
      </c>
      <c r="O488">
        <v>7.9</v>
      </c>
      <c r="P488">
        <v>249</v>
      </c>
      <c r="Q488">
        <v>119</v>
      </c>
      <c r="R488">
        <v>121468960</v>
      </c>
      <c r="S488">
        <v>60000000</v>
      </c>
      <c r="T488">
        <f>Table1[[#This Row],[Gross Revenue]]-Table1[[#This Row],[Budget]]</f>
        <v>61468960</v>
      </c>
    </row>
    <row r="489" spans="1:20" x14ac:dyDescent="0.3">
      <c r="A489" t="s">
        <v>1528</v>
      </c>
      <c r="B489">
        <v>1</v>
      </c>
      <c r="C489" s="10">
        <v>37465</v>
      </c>
      <c r="D489" t="s">
        <v>28</v>
      </c>
      <c r="E489" t="s">
        <v>22</v>
      </c>
      <c r="F489" t="s">
        <v>19</v>
      </c>
      <c r="G489" t="s">
        <v>20</v>
      </c>
      <c r="H489"/>
      <c r="I489" t="s">
        <v>1529</v>
      </c>
      <c r="J489" t="s">
        <v>1530</v>
      </c>
      <c r="K489">
        <v>96</v>
      </c>
      <c r="L489">
        <v>314</v>
      </c>
      <c r="M489">
        <v>18</v>
      </c>
      <c r="N489">
        <v>96</v>
      </c>
      <c r="O489">
        <v>6.9</v>
      </c>
      <c r="P489">
        <v>12</v>
      </c>
      <c r="Q489">
        <v>103</v>
      </c>
      <c r="R489">
        <v>174682</v>
      </c>
      <c r="S489">
        <v>200000</v>
      </c>
      <c r="T489">
        <f>Table1[[#This Row],[Gross Revenue]]-Table1[[#This Row],[Budget]]</f>
        <v>-25318</v>
      </c>
    </row>
    <row r="490" spans="1:20" x14ac:dyDescent="0.3">
      <c r="A490" t="s">
        <v>1531</v>
      </c>
      <c r="B490">
        <v>1</v>
      </c>
      <c r="C490" s="10">
        <v>37573</v>
      </c>
      <c r="D490" t="s">
        <v>28</v>
      </c>
      <c r="E490" t="s">
        <v>32</v>
      </c>
      <c r="F490" t="s">
        <v>19</v>
      </c>
      <c r="G490" t="s">
        <v>35</v>
      </c>
      <c r="H490" t="s">
        <v>43</v>
      </c>
      <c r="I490" t="s">
        <v>1532</v>
      </c>
      <c r="J490" t="s">
        <v>216</v>
      </c>
      <c r="K490">
        <v>15000</v>
      </c>
      <c r="L490">
        <v>17152</v>
      </c>
      <c r="M490">
        <v>58</v>
      </c>
      <c r="N490">
        <v>0</v>
      </c>
      <c r="O490">
        <v>7.7</v>
      </c>
      <c r="P490">
        <v>138</v>
      </c>
      <c r="Q490">
        <v>131</v>
      </c>
      <c r="R490">
        <v>54228104</v>
      </c>
      <c r="S490">
        <v>35000000</v>
      </c>
      <c r="T490">
        <f>Table1[[#This Row],[Gross Revenue]]-Table1[[#This Row],[Budget]]</f>
        <v>19228104</v>
      </c>
    </row>
    <row r="491" spans="1:20" x14ac:dyDescent="0.3">
      <c r="A491" t="s">
        <v>1533</v>
      </c>
      <c r="B491">
        <v>1</v>
      </c>
      <c r="C491" s="10">
        <v>37381</v>
      </c>
      <c r="D491" t="s">
        <v>28</v>
      </c>
      <c r="E491" t="s">
        <v>25</v>
      </c>
      <c r="F491" t="s">
        <v>19</v>
      </c>
      <c r="G491" t="s">
        <v>20</v>
      </c>
      <c r="H491" t="s">
        <v>27</v>
      </c>
      <c r="I491" t="s">
        <v>346</v>
      </c>
      <c r="J491" t="s">
        <v>1534</v>
      </c>
      <c r="K491">
        <v>3000</v>
      </c>
      <c r="L491">
        <v>8189</v>
      </c>
      <c r="M491">
        <v>0</v>
      </c>
      <c r="N491">
        <v>422</v>
      </c>
      <c r="O491">
        <v>4</v>
      </c>
      <c r="P491">
        <v>43</v>
      </c>
      <c r="Q491">
        <v>88</v>
      </c>
      <c r="R491">
        <v>16988996</v>
      </c>
      <c r="S491">
        <v>35000000</v>
      </c>
      <c r="T491">
        <f>Table1[[#This Row],[Gross Revenue]]-Table1[[#This Row],[Budget]]</f>
        <v>-18011004</v>
      </c>
    </row>
    <row r="492" spans="1:20" x14ac:dyDescent="0.3">
      <c r="A492" t="s">
        <v>1535</v>
      </c>
      <c r="B492">
        <v>1</v>
      </c>
      <c r="C492" s="10">
        <v>37355</v>
      </c>
      <c r="D492" t="s">
        <v>28</v>
      </c>
      <c r="E492" t="s">
        <v>32</v>
      </c>
      <c r="F492" t="s">
        <v>19</v>
      </c>
      <c r="G492" t="s">
        <v>91</v>
      </c>
      <c r="H492" t="s">
        <v>36</v>
      </c>
      <c r="I492" t="s">
        <v>1536</v>
      </c>
      <c r="J492" t="s">
        <v>1537</v>
      </c>
      <c r="K492">
        <v>477</v>
      </c>
      <c r="L492">
        <v>1483</v>
      </c>
      <c r="M492">
        <v>0</v>
      </c>
      <c r="N492">
        <v>332</v>
      </c>
      <c r="O492">
        <v>5.4</v>
      </c>
      <c r="P492">
        <v>61</v>
      </c>
      <c r="Q492">
        <v>90</v>
      </c>
      <c r="R492">
        <v>28399192</v>
      </c>
      <c r="S492">
        <v>13000000</v>
      </c>
      <c r="T492">
        <f>Table1[[#This Row],[Gross Revenue]]-Table1[[#This Row],[Budget]]</f>
        <v>15399192</v>
      </c>
    </row>
    <row r="493" spans="1:20" x14ac:dyDescent="0.3">
      <c r="A493" t="s">
        <v>1538</v>
      </c>
      <c r="B493">
        <v>1</v>
      </c>
      <c r="C493" s="10">
        <v>37401</v>
      </c>
      <c r="D493" t="s">
        <v>28</v>
      </c>
      <c r="E493" t="s">
        <v>25</v>
      </c>
      <c r="F493" t="s">
        <v>19</v>
      </c>
      <c r="G493" t="s">
        <v>20</v>
      </c>
      <c r="H493" t="s">
        <v>38</v>
      </c>
      <c r="I493" t="s">
        <v>255</v>
      </c>
      <c r="J493" t="s">
        <v>1539</v>
      </c>
      <c r="K493">
        <v>1000</v>
      </c>
      <c r="L493">
        <v>1292</v>
      </c>
      <c r="M493">
        <v>0</v>
      </c>
      <c r="N493">
        <v>677</v>
      </c>
      <c r="O493">
        <v>7.1</v>
      </c>
      <c r="P493">
        <v>78</v>
      </c>
      <c r="Q493">
        <v>104</v>
      </c>
      <c r="R493">
        <v>1779284</v>
      </c>
      <c r="S493">
        <v>12000000</v>
      </c>
      <c r="T493">
        <f>Table1[[#This Row],[Gross Revenue]]-Table1[[#This Row],[Budget]]</f>
        <v>-10220716</v>
      </c>
    </row>
    <row r="494" spans="1:20" x14ac:dyDescent="0.3">
      <c r="A494" t="s">
        <v>1540</v>
      </c>
      <c r="B494">
        <v>1</v>
      </c>
      <c r="C494" s="10">
        <v>37356</v>
      </c>
      <c r="D494" t="s">
        <v>28</v>
      </c>
      <c r="E494" t="s">
        <v>22</v>
      </c>
      <c r="F494" t="s">
        <v>19</v>
      </c>
      <c r="G494" t="s">
        <v>20</v>
      </c>
      <c r="H494" t="s">
        <v>43</v>
      </c>
      <c r="I494" t="s">
        <v>1541</v>
      </c>
      <c r="J494" t="s">
        <v>1542</v>
      </c>
      <c r="K494">
        <v>13000</v>
      </c>
      <c r="L494">
        <v>14347</v>
      </c>
      <c r="M494">
        <v>97</v>
      </c>
      <c r="N494">
        <v>0</v>
      </c>
      <c r="O494">
        <v>6.9</v>
      </c>
      <c r="P494">
        <v>83</v>
      </c>
      <c r="Q494">
        <v>109</v>
      </c>
      <c r="R494">
        <v>14060950</v>
      </c>
      <c r="S494">
        <v>12500000</v>
      </c>
      <c r="T494">
        <f>Table1[[#This Row],[Gross Revenue]]-Table1[[#This Row],[Budget]]</f>
        <v>1560950</v>
      </c>
    </row>
    <row r="495" spans="1:20" x14ac:dyDescent="0.3">
      <c r="A495" t="s">
        <v>1543</v>
      </c>
      <c r="B495">
        <v>1</v>
      </c>
      <c r="C495" s="10">
        <v>37276</v>
      </c>
      <c r="D495" t="s">
        <v>28</v>
      </c>
      <c r="E495" t="s">
        <v>30</v>
      </c>
      <c r="F495" t="s">
        <v>19</v>
      </c>
      <c r="G495" t="s">
        <v>35</v>
      </c>
      <c r="H495" t="s">
        <v>43</v>
      </c>
      <c r="I495" t="s">
        <v>483</v>
      </c>
      <c r="J495" t="s">
        <v>485</v>
      </c>
      <c r="K495">
        <v>3000</v>
      </c>
      <c r="L495">
        <v>3142</v>
      </c>
      <c r="M495">
        <v>159</v>
      </c>
      <c r="N495">
        <v>0</v>
      </c>
      <c r="O495">
        <v>6.5</v>
      </c>
      <c r="P495">
        <v>105</v>
      </c>
      <c r="Q495">
        <v>125</v>
      </c>
      <c r="R495">
        <v>18306166</v>
      </c>
      <c r="S495">
        <v>35000000</v>
      </c>
      <c r="T495">
        <f>Table1[[#This Row],[Gross Revenue]]-Table1[[#This Row],[Budget]]</f>
        <v>-16693834</v>
      </c>
    </row>
    <row r="496" spans="1:20" x14ac:dyDescent="0.3">
      <c r="A496" t="s">
        <v>1544</v>
      </c>
      <c r="B496">
        <v>1</v>
      </c>
      <c r="C496" s="10">
        <v>37481</v>
      </c>
      <c r="D496" t="s">
        <v>28</v>
      </c>
      <c r="E496" t="s">
        <v>22</v>
      </c>
      <c r="F496" t="s">
        <v>19</v>
      </c>
      <c r="G496" t="s">
        <v>20</v>
      </c>
      <c r="H496" t="s">
        <v>38</v>
      </c>
      <c r="I496" t="s">
        <v>979</v>
      </c>
      <c r="J496" t="s">
        <v>669</v>
      </c>
      <c r="K496">
        <v>15000</v>
      </c>
      <c r="L496">
        <v>27646</v>
      </c>
      <c r="M496">
        <v>44</v>
      </c>
      <c r="N496">
        <v>938</v>
      </c>
      <c r="O496">
        <v>6.5</v>
      </c>
      <c r="P496">
        <v>107</v>
      </c>
      <c r="Q496">
        <v>93</v>
      </c>
      <c r="R496">
        <v>14015786</v>
      </c>
      <c r="S496">
        <v>5000000</v>
      </c>
      <c r="T496">
        <f>Table1[[#This Row],[Gross Revenue]]-Table1[[#This Row],[Budget]]</f>
        <v>9015786</v>
      </c>
    </row>
    <row r="497" spans="1:20" x14ac:dyDescent="0.3">
      <c r="A497" t="s">
        <v>1545</v>
      </c>
      <c r="B497">
        <v>1</v>
      </c>
      <c r="C497" s="10">
        <v>37453</v>
      </c>
      <c r="D497" t="s">
        <v>28</v>
      </c>
      <c r="E497" t="s">
        <v>32</v>
      </c>
      <c r="F497" t="s">
        <v>19</v>
      </c>
      <c r="G497" t="s">
        <v>48</v>
      </c>
      <c r="H497" t="s">
        <v>38</v>
      </c>
      <c r="I497" t="s">
        <v>892</v>
      </c>
      <c r="J497" t="s">
        <v>194</v>
      </c>
      <c r="K497">
        <v>2000</v>
      </c>
      <c r="L497">
        <v>2759</v>
      </c>
      <c r="M497">
        <v>277</v>
      </c>
      <c r="N497">
        <v>287</v>
      </c>
      <c r="O497">
        <v>6.6</v>
      </c>
      <c r="P497">
        <v>105</v>
      </c>
      <c r="Q497">
        <v>109</v>
      </c>
      <c r="R497">
        <v>3517797</v>
      </c>
      <c r="S497">
        <v>25000000</v>
      </c>
      <c r="T497">
        <f>Table1[[#This Row],[Gross Revenue]]-Table1[[#This Row],[Budget]]</f>
        <v>-21482203</v>
      </c>
    </row>
    <row r="498" spans="1:20" x14ac:dyDescent="0.3">
      <c r="A498" t="s">
        <v>1546</v>
      </c>
      <c r="B498">
        <v>1</v>
      </c>
      <c r="C498" s="10">
        <v>37386</v>
      </c>
      <c r="D498" t="s">
        <v>28</v>
      </c>
      <c r="E498" t="s">
        <v>25</v>
      </c>
      <c r="F498" t="s">
        <v>19</v>
      </c>
      <c r="G498" t="s">
        <v>35</v>
      </c>
      <c r="H498" t="s">
        <v>38</v>
      </c>
      <c r="I498" t="s">
        <v>1547</v>
      </c>
      <c r="J498" t="s">
        <v>539</v>
      </c>
      <c r="K498">
        <v>658</v>
      </c>
      <c r="L498">
        <v>1559</v>
      </c>
      <c r="M498">
        <v>18</v>
      </c>
      <c r="N498">
        <v>550</v>
      </c>
      <c r="O498">
        <v>5.4</v>
      </c>
      <c r="P498">
        <v>70</v>
      </c>
      <c r="Q498">
        <v>94</v>
      </c>
      <c r="R498">
        <v>3034181</v>
      </c>
      <c r="S498">
        <v>11000000</v>
      </c>
      <c r="T498">
        <f>Table1[[#This Row],[Gross Revenue]]-Table1[[#This Row],[Budget]]</f>
        <v>-7965819</v>
      </c>
    </row>
    <row r="499" spans="1:20" x14ac:dyDescent="0.3">
      <c r="A499" t="s">
        <v>1548</v>
      </c>
      <c r="B499">
        <v>1</v>
      </c>
      <c r="C499" s="10">
        <v>37425</v>
      </c>
      <c r="D499" t="s">
        <v>28</v>
      </c>
      <c r="E499" t="s">
        <v>22</v>
      </c>
      <c r="F499" t="s">
        <v>19</v>
      </c>
      <c r="G499" t="s">
        <v>35</v>
      </c>
      <c r="H499" t="s">
        <v>38</v>
      </c>
      <c r="I499" t="s">
        <v>458</v>
      </c>
      <c r="J499" t="s">
        <v>1549</v>
      </c>
      <c r="K499">
        <v>766</v>
      </c>
      <c r="L499">
        <v>1251</v>
      </c>
      <c r="M499">
        <v>5</v>
      </c>
      <c r="N499">
        <v>97</v>
      </c>
      <c r="O499">
        <v>6.7</v>
      </c>
      <c r="P499">
        <v>39</v>
      </c>
      <c r="Q499">
        <v>96</v>
      </c>
      <c r="R499">
        <v>196067</v>
      </c>
      <c r="S499">
        <v>7000000</v>
      </c>
      <c r="T499">
        <f>Table1[[#This Row],[Gross Revenue]]-Table1[[#This Row],[Budget]]</f>
        <v>-6803933</v>
      </c>
    </row>
    <row r="500" spans="1:20" x14ac:dyDescent="0.3">
      <c r="A500" t="s">
        <v>1550</v>
      </c>
      <c r="B500">
        <v>1</v>
      </c>
      <c r="C500" s="10">
        <v>37567</v>
      </c>
      <c r="D500" t="s">
        <v>28</v>
      </c>
      <c r="E500" t="s">
        <v>22</v>
      </c>
      <c r="F500" t="s">
        <v>19</v>
      </c>
      <c r="G500" t="s">
        <v>20</v>
      </c>
      <c r="H500" t="s">
        <v>43</v>
      </c>
      <c r="I500" t="s">
        <v>134</v>
      </c>
      <c r="J500" t="s">
        <v>645</v>
      </c>
      <c r="K500">
        <v>11000</v>
      </c>
      <c r="L500">
        <v>12624</v>
      </c>
      <c r="M500">
        <v>335</v>
      </c>
      <c r="N500">
        <v>0</v>
      </c>
      <c r="O500">
        <v>7.6</v>
      </c>
      <c r="P500">
        <v>174</v>
      </c>
      <c r="Q500">
        <v>114</v>
      </c>
      <c r="R500">
        <v>41597830</v>
      </c>
      <c r="S500">
        <v>25000000</v>
      </c>
      <c r="T500">
        <f>Table1[[#This Row],[Gross Revenue]]-Table1[[#This Row],[Budget]]</f>
        <v>16597830</v>
      </c>
    </row>
    <row r="501" spans="1:20" x14ac:dyDescent="0.3">
      <c r="A501" t="s">
        <v>1551</v>
      </c>
      <c r="B501">
        <v>1</v>
      </c>
      <c r="C501" s="10">
        <v>37486</v>
      </c>
      <c r="D501" t="s">
        <v>28</v>
      </c>
      <c r="E501" t="s">
        <v>25</v>
      </c>
      <c r="F501" t="s">
        <v>19</v>
      </c>
      <c r="G501" t="s">
        <v>35</v>
      </c>
      <c r="H501" t="s">
        <v>36</v>
      </c>
      <c r="I501" t="s">
        <v>389</v>
      </c>
      <c r="J501" t="s">
        <v>546</v>
      </c>
      <c r="K501">
        <v>14000</v>
      </c>
      <c r="L501">
        <v>16502</v>
      </c>
      <c r="M501">
        <v>32</v>
      </c>
      <c r="N501">
        <v>0</v>
      </c>
      <c r="O501">
        <v>6.9</v>
      </c>
      <c r="P501">
        <v>104</v>
      </c>
      <c r="Q501">
        <v>97</v>
      </c>
      <c r="R501">
        <v>8378141</v>
      </c>
      <c r="S501">
        <v>15000000</v>
      </c>
      <c r="T501">
        <f>Table1[[#This Row],[Gross Revenue]]-Table1[[#This Row],[Budget]]</f>
        <v>-6621859</v>
      </c>
    </row>
    <row r="502" spans="1:20" x14ac:dyDescent="0.3">
      <c r="A502" t="s">
        <v>1552</v>
      </c>
      <c r="B502">
        <v>1</v>
      </c>
      <c r="C502" s="10">
        <v>37321</v>
      </c>
      <c r="D502" t="s">
        <v>28</v>
      </c>
      <c r="E502" t="s">
        <v>32</v>
      </c>
      <c r="F502" t="s">
        <v>19</v>
      </c>
      <c r="G502" t="s">
        <v>20</v>
      </c>
      <c r="H502" t="s">
        <v>43</v>
      </c>
      <c r="I502" t="s">
        <v>63</v>
      </c>
      <c r="J502" t="s">
        <v>281</v>
      </c>
      <c r="K502">
        <v>16000</v>
      </c>
      <c r="L502">
        <v>23052</v>
      </c>
      <c r="M502">
        <v>0</v>
      </c>
      <c r="N502">
        <v>10000</v>
      </c>
      <c r="O502">
        <v>8.6999999999999993</v>
      </c>
      <c r="P502">
        <v>294</v>
      </c>
      <c r="Q502">
        <v>172</v>
      </c>
      <c r="R502">
        <v>340478898</v>
      </c>
      <c r="S502">
        <v>94000000</v>
      </c>
      <c r="T502">
        <f>Table1[[#This Row],[Gross Revenue]]-Table1[[#This Row],[Budget]]</f>
        <v>246478898</v>
      </c>
    </row>
    <row r="503" spans="1:20" x14ac:dyDescent="0.3">
      <c r="A503" t="s">
        <v>1553</v>
      </c>
      <c r="B503">
        <v>1</v>
      </c>
      <c r="C503" s="10">
        <v>37532</v>
      </c>
      <c r="D503" t="s">
        <v>28</v>
      </c>
      <c r="E503" t="s">
        <v>25</v>
      </c>
      <c r="F503" t="s">
        <v>19</v>
      </c>
      <c r="G503" t="s">
        <v>20</v>
      </c>
      <c r="H503" t="s">
        <v>36</v>
      </c>
      <c r="I503" t="s">
        <v>1554</v>
      </c>
      <c r="J503" t="s">
        <v>1555</v>
      </c>
      <c r="K503">
        <v>911</v>
      </c>
      <c r="L503">
        <v>3058</v>
      </c>
      <c r="M503">
        <v>11</v>
      </c>
      <c r="N503">
        <v>1000</v>
      </c>
      <c r="O503">
        <v>3.3</v>
      </c>
      <c r="P503">
        <v>56</v>
      </c>
      <c r="Q503">
        <v>80</v>
      </c>
      <c r="R503">
        <v>40363530</v>
      </c>
      <c r="S503">
        <v>16000000</v>
      </c>
      <c r="T503">
        <f>Table1[[#This Row],[Gross Revenue]]-Table1[[#This Row],[Budget]]</f>
        <v>24363530</v>
      </c>
    </row>
    <row r="504" spans="1:20" x14ac:dyDescent="0.3">
      <c r="A504" t="s">
        <v>1556</v>
      </c>
      <c r="B504">
        <v>1</v>
      </c>
      <c r="C504" s="10">
        <v>37434</v>
      </c>
      <c r="D504" t="s">
        <v>28</v>
      </c>
      <c r="E504" t="s">
        <v>22</v>
      </c>
      <c r="F504" t="s">
        <v>19</v>
      </c>
      <c r="G504" t="s">
        <v>20</v>
      </c>
      <c r="H504" t="s">
        <v>43</v>
      </c>
      <c r="I504" t="s">
        <v>1557</v>
      </c>
      <c r="J504" t="s">
        <v>549</v>
      </c>
      <c r="K504">
        <v>650</v>
      </c>
      <c r="L504">
        <v>1651</v>
      </c>
      <c r="M504">
        <v>89</v>
      </c>
      <c r="N504">
        <v>0</v>
      </c>
      <c r="O504">
        <v>6.5</v>
      </c>
      <c r="P504">
        <v>166</v>
      </c>
      <c r="Q504">
        <v>119</v>
      </c>
      <c r="R504">
        <v>35228696</v>
      </c>
      <c r="S504">
        <v>32000000</v>
      </c>
      <c r="T504">
        <f>Table1[[#This Row],[Gross Revenue]]-Table1[[#This Row],[Budget]]</f>
        <v>3228696</v>
      </c>
    </row>
    <row r="505" spans="1:20" x14ac:dyDescent="0.3">
      <c r="A505" t="s">
        <v>1558</v>
      </c>
      <c r="B505">
        <v>1</v>
      </c>
      <c r="C505" s="10">
        <v>37327</v>
      </c>
      <c r="D505" t="s">
        <v>28</v>
      </c>
      <c r="E505" t="s">
        <v>25</v>
      </c>
      <c r="F505" t="s">
        <v>19</v>
      </c>
      <c r="G505" t="s">
        <v>20</v>
      </c>
      <c r="H505" t="s">
        <v>43</v>
      </c>
      <c r="I505" t="s">
        <v>578</v>
      </c>
      <c r="J505" t="s">
        <v>1559</v>
      </c>
      <c r="K505">
        <v>11000</v>
      </c>
      <c r="L505">
        <v>12687</v>
      </c>
      <c r="M505">
        <v>13</v>
      </c>
      <c r="N505">
        <v>1000</v>
      </c>
      <c r="O505">
        <v>5.9</v>
      </c>
      <c r="P505">
        <v>49</v>
      </c>
      <c r="Q505">
        <v>92</v>
      </c>
      <c r="R505">
        <v>28972187</v>
      </c>
      <c r="S505">
        <v>13000000</v>
      </c>
      <c r="T505">
        <f>Table1[[#This Row],[Gross Revenue]]-Table1[[#This Row],[Budget]]</f>
        <v>15972187</v>
      </c>
    </row>
    <row r="506" spans="1:20" x14ac:dyDescent="0.3">
      <c r="A506" t="s">
        <v>1560</v>
      </c>
      <c r="B506">
        <v>1</v>
      </c>
      <c r="C506" s="10">
        <v>37447</v>
      </c>
      <c r="D506" t="s">
        <v>17</v>
      </c>
      <c r="E506" t="s">
        <v>31</v>
      </c>
      <c r="F506" t="s">
        <v>19</v>
      </c>
      <c r="G506" t="s">
        <v>48</v>
      </c>
      <c r="H506" t="s">
        <v>38</v>
      </c>
      <c r="I506" t="s">
        <v>1561</v>
      </c>
      <c r="J506" t="s">
        <v>599</v>
      </c>
      <c r="K506">
        <v>396</v>
      </c>
      <c r="L506">
        <v>1075</v>
      </c>
      <c r="M506">
        <v>2000</v>
      </c>
      <c r="N506">
        <v>21000</v>
      </c>
      <c r="O506">
        <v>8.5</v>
      </c>
      <c r="P506">
        <v>193</v>
      </c>
      <c r="Q506">
        <v>150</v>
      </c>
      <c r="R506">
        <v>32519322</v>
      </c>
      <c r="S506">
        <v>35000000</v>
      </c>
      <c r="T506">
        <f>Table1[[#This Row],[Gross Revenue]]-Table1[[#This Row],[Budget]]</f>
        <v>-2480678</v>
      </c>
    </row>
    <row r="507" spans="1:20" x14ac:dyDescent="0.3">
      <c r="A507" t="s">
        <v>1562</v>
      </c>
      <c r="B507">
        <v>1</v>
      </c>
      <c r="C507" s="10">
        <v>37443</v>
      </c>
      <c r="D507" t="s">
        <v>28</v>
      </c>
      <c r="E507" t="s">
        <v>22</v>
      </c>
      <c r="F507" t="s">
        <v>19</v>
      </c>
      <c r="G507" t="s">
        <v>35</v>
      </c>
      <c r="H507" t="s">
        <v>38</v>
      </c>
      <c r="I507" t="s">
        <v>377</v>
      </c>
      <c r="J507" t="s">
        <v>239</v>
      </c>
      <c r="K507">
        <v>3000</v>
      </c>
      <c r="L507">
        <v>3431</v>
      </c>
      <c r="M507">
        <v>176</v>
      </c>
      <c r="N507">
        <v>983</v>
      </c>
      <c r="O507">
        <v>7.1</v>
      </c>
      <c r="P507">
        <v>149</v>
      </c>
      <c r="Q507">
        <v>101</v>
      </c>
      <c r="R507">
        <v>12987647</v>
      </c>
      <c r="S507">
        <v>30000000</v>
      </c>
      <c r="T507">
        <f>Table1[[#This Row],[Gross Revenue]]-Table1[[#This Row],[Budget]]</f>
        <v>-17012353</v>
      </c>
    </row>
    <row r="508" spans="1:20" x14ac:dyDescent="0.3">
      <c r="A508" t="s">
        <v>1563</v>
      </c>
      <c r="B508">
        <v>1</v>
      </c>
      <c r="C508" s="10">
        <v>37552</v>
      </c>
      <c r="D508" t="s">
        <v>28</v>
      </c>
      <c r="E508" t="s">
        <v>22</v>
      </c>
      <c r="F508" t="s">
        <v>19</v>
      </c>
      <c r="G508" t="s">
        <v>20</v>
      </c>
      <c r="H508" t="s">
        <v>27</v>
      </c>
      <c r="I508" t="s">
        <v>109</v>
      </c>
      <c r="J508" t="s">
        <v>1564</v>
      </c>
      <c r="K508">
        <v>2000</v>
      </c>
      <c r="L508">
        <v>6657</v>
      </c>
      <c r="M508">
        <v>102</v>
      </c>
      <c r="N508">
        <v>0</v>
      </c>
      <c r="O508">
        <v>7</v>
      </c>
      <c r="P508">
        <v>92</v>
      </c>
      <c r="Q508">
        <v>127</v>
      </c>
      <c r="R508">
        <v>75597042</v>
      </c>
      <c r="S508">
        <v>20000000</v>
      </c>
      <c r="T508">
        <f>Table1[[#This Row],[Gross Revenue]]-Table1[[#This Row],[Budget]]</f>
        <v>55597042</v>
      </c>
    </row>
    <row r="509" spans="1:20" x14ac:dyDescent="0.3">
      <c r="A509" t="s">
        <v>1565</v>
      </c>
      <c r="B509">
        <v>1</v>
      </c>
      <c r="C509" s="10">
        <v>37438</v>
      </c>
      <c r="D509" t="s">
        <v>28</v>
      </c>
      <c r="E509" t="s">
        <v>25</v>
      </c>
      <c r="F509" t="s">
        <v>19</v>
      </c>
      <c r="G509" t="s">
        <v>20</v>
      </c>
      <c r="H509" t="s">
        <v>38</v>
      </c>
      <c r="I509" t="s">
        <v>1092</v>
      </c>
      <c r="J509" t="s">
        <v>250</v>
      </c>
      <c r="K509">
        <v>16000</v>
      </c>
      <c r="L509">
        <v>19928</v>
      </c>
      <c r="M509">
        <v>675</v>
      </c>
      <c r="N509">
        <v>0</v>
      </c>
      <c r="O509">
        <v>6.7</v>
      </c>
      <c r="P509">
        <v>143</v>
      </c>
      <c r="Q509">
        <v>110</v>
      </c>
      <c r="R509">
        <v>6525762</v>
      </c>
      <c r="S509">
        <v>4000000</v>
      </c>
      <c r="T509">
        <f>Table1[[#This Row],[Gross Revenue]]-Table1[[#This Row],[Budget]]</f>
        <v>2525762</v>
      </c>
    </row>
    <row r="510" spans="1:20" x14ac:dyDescent="0.3">
      <c r="A510" t="s">
        <v>1566</v>
      </c>
      <c r="B510">
        <v>1</v>
      </c>
      <c r="C510" s="10">
        <v>37411</v>
      </c>
      <c r="D510" t="s">
        <v>28</v>
      </c>
      <c r="E510" t="s">
        <v>18</v>
      </c>
      <c r="F510" t="s">
        <v>19</v>
      </c>
      <c r="G510" t="s">
        <v>20</v>
      </c>
      <c r="H510" t="s">
        <v>38</v>
      </c>
      <c r="I510" t="s">
        <v>470</v>
      </c>
      <c r="J510" t="s">
        <v>1567</v>
      </c>
      <c r="K510">
        <v>1000</v>
      </c>
      <c r="L510">
        <v>4094</v>
      </c>
      <c r="M510">
        <v>154</v>
      </c>
      <c r="N510">
        <v>2000</v>
      </c>
      <c r="O510">
        <v>7.2</v>
      </c>
      <c r="P510">
        <v>79</v>
      </c>
      <c r="Q510">
        <v>103</v>
      </c>
      <c r="R510">
        <v>676698</v>
      </c>
      <c r="S510">
        <v>18000000</v>
      </c>
      <c r="T510">
        <f>Table1[[#This Row],[Gross Revenue]]-Table1[[#This Row],[Budget]]</f>
        <v>-17323302</v>
      </c>
    </row>
    <row r="511" spans="1:20" x14ac:dyDescent="0.3">
      <c r="A511" t="s">
        <v>1568</v>
      </c>
      <c r="B511">
        <v>1</v>
      </c>
      <c r="C511" s="10">
        <v>37276</v>
      </c>
      <c r="D511" t="s">
        <v>28</v>
      </c>
      <c r="E511" t="s">
        <v>25</v>
      </c>
      <c r="F511" t="s">
        <v>19</v>
      </c>
      <c r="G511" t="s">
        <v>20</v>
      </c>
      <c r="H511" t="s">
        <v>27</v>
      </c>
      <c r="I511" t="s">
        <v>117</v>
      </c>
      <c r="J511" t="s">
        <v>1569</v>
      </c>
      <c r="K511">
        <v>901</v>
      </c>
      <c r="L511">
        <v>5265</v>
      </c>
      <c r="M511">
        <v>54</v>
      </c>
      <c r="N511">
        <v>1000</v>
      </c>
      <c r="O511">
        <v>5.5</v>
      </c>
      <c r="P511">
        <v>80</v>
      </c>
      <c r="Q511">
        <v>104</v>
      </c>
      <c r="R511">
        <v>139225854</v>
      </c>
      <c r="S511">
        <v>60000000</v>
      </c>
      <c r="T511">
        <f>Table1[[#This Row],[Gross Revenue]]-Table1[[#This Row],[Budget]]</f>
        <v>79225854</v>
      </c>
    </row>
    <row r="512" spans="1:20" x14ac:dyDescent="0.3">
      <c r="A512" t="s">
        <v>1570</v>
      </c>
      <c r="B512">
        <v>1</v>
      </c>
      <c r="C512" s="10">
        <v>37388</v>
      </c>
      <c r="D512" t="s">
        <v>28</v>
      </c>
      <c r="E512" t="s">
        <v>32</v>
      </c>
      <c r="F512" t="s">
        <v>19</v>
      </c>
      <c r="G512" t="s">
        <v>20</v>
      </c>
      <c r="H512" t="s">
        <v>43</v>
      </c>
      <c r="I512" t="s">
        <v>1226</v>
      </c>
      <c r="J512" t="s">
        <v>152</v>
      </c>
      <c r="K512">
        <v>12000</v>
      </c>
      <c r="L512">
        <v>14611</v>
      </c>
      <c r="M512">
        <v>55</v>
      </c>
      <c r="N512">
        <v>0</v>
      </c>
      <c r="O512">
        <v>5.5</v>
      </c>
      <c r="P512">
        <v>167</v>
      </c>
      <c r="Q512">
        <v>100</v>
      </c>
      <c r="R512">
        <v>90341670</v>
      </c>
      <c r="S512">
        <v>60000000</v>
      </c>
      <c r="T512">
        <f>Table1[[#This Row],[Gross Revenue]]-Table1[[#This Row],[Budget]]</f>
        <v>30341670</v>
      </c>
    </row>
    <row r="513" spans="1:20" x14ac:dyDescent="0.3">
      <c r="A513" t="s">
        <v>1571</v>
      </c>
      <c r="B513">
        <v>1</v>
      </c>
      <c r="C513" s="10">
        <v>37352</v>
      </c>
      <c r="D513" t="s">
        <v>28</v>
      </c>
      <c r="E513" t="s">
        <v>25</v>
      </c>
      <c r="F513" t="s">
        <v>19</v>
      </c>
      <c r="G513" t="s">
        <v>20</v>
      </c>
      <c r="H513" t="s">
        <v>36</v>
      </c>
      <c r="I513" t="s">
        <v>1572</v>
      </c>
      <c r="J513" t="s">
        <v>1573</v>
      </c>
      <c r="K513">
        <v>69</v>
      </c>
      <c r="L513">
        <v>161</v>
      </c>
      <c r="M513">
        <v>0</v>
      </c>
      <c r="N513">
        <v>43</v>
      </c>
      <c r="O513">
        <v>6.4</v>
      </c>
      <c r="P513">
        <v>5</v>
      </c>
      <c r="Q513">
        <v>102</v>
      </c>
      <c r="R513">
        <v>1250798</v>
      </c>
      <c r="S513">
        <v>500000</v>
      </c>
      <c r="T513">
        <f>Table1[[#This Row],[Gross Revenue]]-Table1[[#This Row],[Budget]]</f>
        <v>750798</v>
      </c>
    </row>
    <row r="514" spans="1:20" x14ac:dyDescent="0.3">
      <c r="A514" t="s">
        <v>1574</v>
      </c>
      <c r="B514">
        <v>1</v>
      </c>
      <c r="C514" s="10">
        <v>37483</v>
      </c>
      <c r="D514" t="s">
        <v>28</v>
      </c>
      <c r="E514" t="s">
        <v>22</v>
      </c>
      <c r="F514" t="s">
        <v>19</v>
      </c>
      <c r="G514" t="s">
        <v>20</v>
      </c>
      <c r="H514" t="s">
        <v>38</v>
      </c>
      <c r="I514" t="s">
        <v>799</v>
      </c>
      <c r="J514" t="s">
        <v>1575</v>
      </c>
      <c r="K514">
        <v>33000</v>
      </c>
      <c r="L514">
        <v>35294</v>
      </c>
      <c r="M514">
        <v>12</v>
      </c>
      <c r="N514">
        <v>183</v>
      </c>
      <c r="O514">
        <v>6.1</v>
      </c>
      <c r="P514">
        <v>17</v>
      </c>
      <c r="Q514">
        <v>112</v>
      </c>
      <c r="R514">
        <v>13134</v>
      </c>
      <c r="S514">
        <v>500000</v>
      </c>
      <c r="T514">
        <f>Table1[[#This Row],[Gross Revenue]]-Table1[[#This Row],[Budget]]</f>
        <v>-486866</v>
      </c>
    </row>
    <row r="515" spans="1:20" x14ac:dyDescent="0.3">
      <c r="A515" t="s">
        <v>1576</v>
      </c>
      <c r="B515">
        <v>1</v>
      </c>
      <c r="C515" s="10">
        <v>37583</v>
      </c>
      <c r="D515" t="s">
        <v>28</v>
      </c>
      <c r="E515" t="s">
        <v>32</v>
      </c>
      <c r="F515" t="s">
        <v>19</v>
      </c>
      <c r="G515" t="s">
        <v>20</v>
      </c>
      <c r="H515" t="s">
        <v>43</v>
      </c>
      <c r="I515" t="s">
        <v>185</v>
      </c>
      <c r="J515" t="s">
        <v>1577</v>
      </c>
      <c r="K515">
        <v>11000</v>
      </c>
      <c r="L515">
        <v>12556</v>
      </c>
      <c r="M515">
        <v>31</v>
      </c>
      <c r="N515">
        <v>0</v>
      </c>
      <c r="O515">
        <v>6.4</v>
      </c>
      <c r="P515">
        <v>176</v>
      </c>
      <c r="Q515">
        <v>124</v>
      </c>
      <c r="R515">
        <v>118471320</v>
      </c>
      <c r="S515">
        <v>68000000</v>
      </c>
      <c r="T515">
        <f>Table1[[#This Row],[Gross Revenue]]-Table1[[#This Row],[Budget]]</f>
        <v>50471320</v>
      </c>
    </row>
    <row r="516" spans="1:20" x14ac:dyDescent="0.3">
      <c r="A516" t="s">
        <v>1578</v>
      </c>
      <c r="B516">
        <v>1</v>
      </c>
      <c r="C516" s="10">
        <v>37465</v>
      </c>
      <c r="D516" t="s">
        <v>28</v>
      </c>
      <c r="E516" t="s">
        <v>25</v>
      </c>
      <c r="F516" t="s">
        <v>19</v>
      </c>
      <c r="G516" t="s">
        <v>20</v>
      </c>
      <c r="H516" t="s">
        <v>38</v>
      </c>
      <c r="I516" t="s">
        <v>1579</v>
      </c>
      <c r="J516" t="s">
        <v>556</v>
      </c>
      <c r="K516">
        <v>44</v>
      </c>
      <c r="L516">
        <v>132</v>
      </c>
      <c r="M516">
        <v>16</v>
      </c>
      <c r="N516">
        <v>0</v>
      </c>
      <c r="O516">
        <v>5.0999999999999996</v>
      </c>
      <c r="P516">
        <v>99</v>
      </c>
      <c r="Q516">
        <v>90</v>
      </c>
      <c r="R516">
        <v>24430272</v>
      </c>
      <c r="S516">
        <v>43000000</v>
      </c>
      <c r="T516">
        <f>Table1[[#This Row],[Gross Revenue]]-Table1[[#This Row],[Budget]]</f>
        <v>-18569728</v>
      </c>
    </row>
    <row r="517" spans="1:20" x14ac:dyDescent="0.3">
      <c r="A517" t="s">
        <v>1580</v>
      </c>
      <c r="B517">
        <v>1</v>
      </c>
      <c r="C517" s="10">
        <v>37333</v>
      </c>
      <c r="D517" t="s">
        <v>28</v>
      </c>
      <c r="E517" t="s">
        <v>32</v>
      </c>
      <c r="F517" t="s">
        <v>19</v>
      </c>
      <c r="G517" t="s">
        <v>20</v>
      </c>
      <c r="H517" t="s">
        <v>43</v>
      </c>
      <c r="I517" t="s">
        <v>1581</v>
      </c>
      <c r="J517" t="s">
        <v>1582</v>
      </c>
      <c r="K517">
        <v>891</v>
      </c>
      <c r="L517">
        <v>1919</v>
      </c>
      <c r="M517">
        <v>25</v>
      </c>
      <c r="N517">
        <v>3000</v>
      </c>
      <c r="O517">
        <v>5.9</v>
      </c>
      <c r="P517">
        <v>124</v>
      </c>
      <c r="Q517">
        <v>96</v>
      </c>
      <c r="R517">
        <v>56684819</v>
      </c>
      <c r="S517">
        <v>80000000</v>
      </c>
      <c r="T517">
        <f>Table1[[#This Row],[Gross Revenue]]-Table1[[#This Row],[Budget]]</f>
        <v>-23315181</v>
      </c>
    </row>
    <row r="518" spans="1:20" x14ac:dyDescent="0.3">
      <c r="A518" t="s">
        <v>1583</v>
      </c>
      <c r="B518">
        <v>1</v>
      </c>
      <c r="C518" s="10">
        <v>37415</v>
      </c>
      <c r="D518" t="s">
        <v>28</v>
      </c>
      <c r="E518" t="s">
        <v>32</v>
      </c>
      <c r="F518" t="s">
        <v>19</v>
      </c>
      <c r="G518" t="s">
        <v>48</v>
      </c>
      <c r="H518" t="s">
        <v>43</v>
      </c>
      <c r="I518" t="s">
        <v>497</v>
      </c>
      <c r="J518" t="s">
        <v>1584</v>
      </c>
      <c r="K518">
        <v>26000</v>
      </c>
      <c r="L518">
        <v>27572</v>
      </c>
      <c r="M518">
        <v>255</v>
      </c>
      <c r="N518">
        <v>0</v>
      </c>
      <c r="O518">
        <v>6.8</v>
      </c>
      <c r="P518">
        <v>171</v>
      </c>
      <c r="Q518">
        <v>92</v>
      </c>
      <c r="R518">
        <v>25296447</v>
      </c>
      <c r="S518">
        <v>21000000</v>
      </c>
      <c r="T518">
        <f>Table1[[#This Row],[Gross Revenue]]-Table1[[#This Row],[Budget]]</f>
        <v>4296447</v>
      </c>
    </row>
    <row r="519" spans="1:20" x14ac:dyDescent="0.3">
      <c r="A519" t="s">
        <v>1585</v>
      </c>
      <c r="B519">
        <v>1</v>
      </c>
      <c r="C519" s="10">
        <v>37417</v>
      </c>
      <c r="D519" t="s">
        <v>28</v>
      </c>
      <c r="E519" t="s">
        <v>32</v>
      </c>
      <c r="F519" t="s">
        <v>19</v>
      </c>
      <c r="G519" t="s">
        <v>20</v>
      </c>
      <c r="H519" t="s">
        <v>43</v>
      </c>
      <c r="I519" t="s">
        <v>1586</v>
      </c>
      <c r="J519" t="s">
        <v>1587</v>
      </c>
      <c r="K519">
        <v>966</v>
      </c>
      <c r="L519">
        <v>2018</v>
      </c>
      <c r="M519">
        <v>11</v>
      </c>
      <c r="N519">
        <v>797</v>
      </c>
      <c r="O519">
        <v>5.3</v>
      </c>
      <c r="P519">
        <v>81</v>
      </c>
      <c r="Q519">
        <v>98</v>
      </c>
      <c r="R519">
        <v>50189179</v>
      </c>
      <c r="S519">
        <v>60000000</v>
      </c>
      <c r="T519">
        <f>Table1[[#This Row],[Gross Revenue]]-Table1[[#This Row],[Budget]]</f>
        <v>-9810821</v>
      </c>
    </row>
    <row r="520" spans="1:20" x14ac:dyDescent="0.3">
      <c r="A520" t="s">
        <v>1588</v>
      </c>
      <c r="B520">
        <v>1</v>
      </c>
      <c r="C520" s="10">
        <v>37588</v>
      </c>
      <c r="D520" t="s">
        <v>28</v>
      </c>
      <c r="E520" t="s">
        <v>30</v>
      </c>
      <c r="F520" t="s">
        <v>19</v>
      </c>
      <c r="G520" t="s">
        <v>20</v>
      </c>
      <c r="H520" t="s">
        <v>36</v>
      </c>
      <c r="I520" t="s">
        <v>275</v>
      </c>
      <c r="J520" t="s">
        <v>1589</v>
      </c>
      <c r="K520">
        <v>1000</v>
      </c>
      <c r="L520">
        <v>2908</v>
      </c>
      <c r="M520">
        <v>0</v>
      </c>
      <c r="N520">
        <v>187</v>
      </c>
      <c r="O520">
        <v>5.2</v>
      </c>
      <c r="P520">
        <v>38</v>
      </c>
      <c r="Q520">
        <v>85</v>
      </c>
      <c r="R520">
        <v>39880476</v>
      </c>
      <c r="S520">
        <v>25000000</v>
      </c>
      <c r="T520">
        <f>Table1[[#This Row],[Gross Revenue]]-Table1[[#This Row],[Budget]]</f>
        <v>14880476</v>
      </c>
    </row>
    <row r="521" spans="1:20" x14ac:dyDescent="0.3">
      <c r="A521" t="s">
        <v>1590</v>
      </c>
      <c r="B521">
        <v>1</v>
      </c>
      <c r="C521" s="10">
        <v>37559</v>
      </c>
      <c r="D521" t="s">
        <v>28</v>
      </c>
      <c r="E521" t="s">
        <v>37</v>
      </c>
      <c r="F521" t="s">
        <v>19</v>
      </c>
      <c r="G521" t="s">
        <v>20</v>
      </c>
      <c r="H521" t="s">
        <v>43</v>
      </c>
      <c r="I521" t="s">
        <v>1591</v>
      </c>
      <c r="J521" t="s">
        <v>256</v>
      </c>
      <c r="K521">
        <v>1000</v>
      </c>
      <c r="L521">
        <v>4060</v>
      </c>
      <c r="M521">
        <v>11</v>
      </c>
      <c r="N521">
        <v>814</v>
      </c>
      <c r="O521">
        <v>4.8</v>
      </c>
      <c r="P521">
        <v>81</v>
      </c>
      <c r="Q521">
        <v>89</v>
      </c>
      <c r="R521">
        <v>12693621</v>
      </c>
      <c r="S521">
        <v>17000000</v>
      </c>
      <c r="T521">
        <f>Table1[[#This Row],[Gross Revenue]]-Table1[[#This Row],[Budget]]</f>
        <v>-4306379</v>
      </c>
    </row>
    <row r="522" spans="1:20" x14ac:dyDescent="0.3">
      <c r="A522" t="s">
        <v>1592</v>
      </c>
      <c r="B522">
        <v>1</v>
      </c>
      <c r="C522" s="10">
        <v>37542</v>
      </c>
      <c r="D522" t="s">
        <v>28</v>
      </c>
      <c r="E522" t="s">
        <v>22</v>
      </c>
      <c r="F522" t="s">
        <v>19</v>
      </c>
      <c r="G522" t="s">
        <v>20</v>
      </c>
      <c r="H522" t="s">
        <v>36</v>
      </c>
      <c r="I522" t="s">
        <v>1593</v>
      </c>
      <c r="J522" t="s">
        <v>1594</v>
      </c>
      <c r="K522">
        <v>284</v>
      </c>
      <c r="L522">
        <v>1185</v>
      </c>
      <c r="M522">
        <v>14</v>
      </c>
      <c r="N522">
        <v>409</v>
      </c>
      <c r="O522">
        <v>5.6</v>
      </c>
      <c r="P522">
        <v>16</v>
      </c>
      <c r="Q522">
        <v>95</v>
      </c>
      <c r="R522">
        <v>15278</v>
      </c>
      <c r="S522">
        <v>825000</v>
      </c>
      <c r="T522">
        <f>Table1[[#This Row],[Gross Revenue]]-Table1[[#This Row],[Budget]]</f>
        <v>-809722</v>
      </c>
    </row>
    <row r="523" spans="1:20" x14ac:dyDescent="0.3">
      <c r="A523" t="s">
        <v>1595</v>
      </c>
      <c r="B523">
        <v>1</v>
      </c>
      <c r="C523" s="10">
        <v>37431</v>
      </c>
      <c r="D523" t="s">
        <v>28</v>
      </c>
      <c r="E523" t="s">
        <v>30</v>
      </c>
      <c r="F523" t="s">
        <v>19</v>
      </c>
      <c r="G523" t="s">
        <v>20</v>
      </c>
      <c r="H523" t="s">
        <v>36</v>
      </c>
      <c r="I523" t="s">
        <v>396</v>
      </c>
      <c r="J523" t="s">
        <v>225</v>
      </c>
      <c r="K523">
        <v>23000</v>
      </c>
      <c r="L523">
        <v>26940</v>
      </c>
      <c r="M523">
        <v>63</v>
      </c>
      <c r="N523">
        <v>0</v>
      </c>
      <c r="O523">
        <v>7.1</v>
      </c>
      <c r="P523">
        <v>127</v>
      </c>
      <c r="Q523">
        <v>95</v>
      </c>
      <c r="R523">
        <v>38120554</v>
      </c>
      <c r="S523">
        <v>140000000</v>
      </c>
      <c r="T523">
        <f>Table1[[#This Row],[Gross Revenue]]-Table1[[#This Row],[Budget]]</f>
        <v>-101879446</v>
      </c>
    </row>
    <row r="524" spans="1:20" x14ac:dyDescent="0.3">
      <c r="A524" t="s">
        <v>1596</v>
      </c>
      <c r="B524">
        <v>1</v>
      </c>
      <c r="C524" s="10">
        <v>37555</v>
      </c>
      <c r="D524" t="s">
        <v>28</v>
      </c>
      <c r="E524" t="s">
        <v>22</v>
      </c>
      <c r="F524" t="s">
        <v>19</v>
      </c>
      <c r="G524" t="s">
        <v>20</v>
      </c>
      <c r="H524" t="s">
        <v>36</v>
      </c>
      <c r="I524" t="s">
        <v>204</v>
      </c>
      <c r="J524" t="s">
        <v>770</v>
      </c>
      <c r="K524">
        <v>882</v>
      </c>
      <c r="L524">
        <v>2661</v>
      </c>
      <c r="M524">
        <v>13</v>
      </c>
      <c r="N524">
        <v>0</v>
      </c>
      <c r="O524">
        <v>6.7</v>
      </c>
      <c r="P524">
        <v>69</v>
      </c>
      <c r="Q524">
        <v>90</v>
      </c>
      <c r="R524">
        <v>19158074</v>
      </c>
      <c r="S524">
        <v>15000000</v>
      </c>
      <c r="T524">
        <f>Table1[[#This Row],[Gross Revenue]]-Table1[[#This Row],[Budget]]</f>
        <v>4158074</v>
      </c>
    </row>
    <row r="525" spans="1:20" x14ac:dyDescent="0.3">
      <c r="A525" t="s">
        <v>1597</v>
      </c>
      <c r="B525">
        <v>1</v>
      </c>
      <c r="C525" s="10">
        <v>37261</v>
      </c>
      <c r="D525" t="s">
        <v>28</v>
      </c>
      <c r="E525" t="s">
        <v>25</v>
      </c>
      <c r="F525" t="s">
        <v>19</v>
      </c>
      <c r="G525" t="s">
        <v>20</v>
      </c>
      <c r="H525" t="s">
        <v>43</v>
      </c>
      <c r="I525" t="s">
        <v>1598</v>
      </c>
      <c r="J525" t="s">
        <v>1599</v>
      </c>
      <c r="K525">
        <v>1000</v>
      </c>
      <c r="L525">
        <v>2636</v>
      </c>
      <c r="M525">
        <v>30</v>
      </c>
      <c r="N525">
        <v>0</v>
      </c>
      <c r="O525">
        <v>6.1</v>
      </c>
      <c r="P525">
        <v>118</v>
      </c>
      <c r="Q525">
        <v>101</v>
      </c>
      <c r="R525">
        <v>93307796</v>
      </c>
      <c r="S525">
        <v>60000000</v>
      </c>
      <c r="T525">
        <f>Table1[[#This Row],[Gross Revenue]]-Table1[[#This Row],[Budget]]</f>
        <v>33307796</v>
      </c>
    </row>
    <row r="526" spans="1:20" x14ac:dyDescent="0.3">
      <c r="A526" t="s">
        <v>1600</v>
      </c>
      <c r="B526">
        <v>1</v>
      </c>
      <c r="C526" s="10">
        <v>37490</v>
      </c>
      <c r="D526" t="s">
        <v>28</v>
      </c>
      <c r="E526" t="s">
        <v>32</v>
      </c>
      <c r="F526" t="s">
        <v>19</v>
      </c>
      <c r="G526" t="s">
        <v>20</v>
      </c>
      <c r="H526" t="s">
        <v>43</v>
      </c>
      <c r="I526" t="s">
        <v>488</v>
      </c>
      <c r="J526" t="s">
        <v>593</v>
      </c>
      <c r="K526">
        <v>744</v>
      </c>
      <c r="L526">
        <v>3001</v>
      </c>
      <c r="M526">
        <v>92</v>
      </c>
      <c r="N526">
        <v>0</v>
      </c>
      <c r="O526">
        <v>5.8</v>
      </c>
      <c r="P526">
        <v>81</v>
      </c>
      <c r="Q526">
        <v>86</v>
      </c>
      <c r="R526">
        <v>38230435</v>
      </c>
      <c r="S526">
        <v>25000000</v>
      </c>
      <c r="T526">
        <f>Table1[[#This Row],[Gross Revenue]]-Table1[[#This Row],[Budget]]</f>
        <v>13230435</v>
      </c>
    </row>
    <row r="527" spans="1:20" x14ac:dyDescent="0.3">
      <c r="A527" t="s">
        <v>1601</v>
      </c>
      <c r="B527">
        <v>1</v>
      </c>
      <c r="C527" s="10">
        <v>37431</v>
      </c>
      <c r="D527" t="s">
        <v>17</v>
      </c>
      <c r="E527" t="s">
        <v>32</v>
      </c>
      <c r="F527" t="s">
        <v>19</v>
      </c>
      <c r="G527" t="s">
        <v>20</v>
      </c>
      <c r="H527" t="s">
        <v>38</v>
      </c>
      <c r="I527" t="s">
        <v>1602</v>
      </c>
      <c r="J527" t="s">
        <v>831</v>
      </c>
      <c r="K527">
        <v>922</v>
      </c>
      <c r="L527">
        <v>2880</v>
      </c>
      <c r="M527">
        <v>394</v>
      </c>
      <c r="N527">
        <v>977</v>
      </c>
      <c r="O527">
        <v>6.1</v>
      </c>
      <c r="P527">
        <v>64</v>
      </c>
      <c r="Q527">
        <v>94</v>
      </c>
      <c r="R527">
        <v>12398628</v>
      </c>
      <c r="S527">
        <v>20000000</v>
      </c>
      <c r="T527">
        <f>Table1[[#This Row],[Gross Revenue]]-Table1[[#This Row],[Budget]]</f>
        <v>-7601372</v>
      </c>
    </row>
    <row r="528" spans="1:20" x14ac:dyDescent="0.3">
      <c r="A528" t="s">
        <v>1603</v>
      </c>
      <c r="B528">
        <v>1</v>
      </c>
      <c r="C528" s="10">
        <v>37553</v>
      </c>
      <c r="D528" t="s">
        <v>28</v>
      </c>
      <c r="E528" t="s">
        <v>22</v>
      </c>
      <c r="F528" t="s">
        <v>19</v>
      </c>
      <c r="G528" t="s">
        <v>20</v>
      </c>
      <c r="H528" t="s">
        <v>38</v>
      </c>
      <c r="I528" t="s">
        <v>1604</v>
      </c>
      <c r="J528" t="s">
        <v>106</v>
      </c>
      <c r="K528">
        <v>838</v>
      </c>
      <c r="L528">
        <v>2583</v>
      </c>
      <c r="M528">
        <v>213</v>
      </c>
      <c r="N528">
        <v>0</v>
      </c>
      <c r="O528">
        <v>6.7</v>
      </c>
      <c r="P528">
        <v>152</v>
      </c>
      <c r="Q528">
        <v>124</v>
      </c>
      <c r="R528">
        <v>52752475</v>
      </c>
      <c r="S528">
        <v>50000000</v>
      </c>
      <c r="T528">
        <f>Table1[[#This Row],[Gross Revenue]]-Table1[[#This Row],[Budget]]</f>
        <v>2752475</v>
      </c>
    </row>
    <row r="529" spans="1:20" x14ac:dyDescent="0.3">
      <c r="A529" t="s">
        <v>1605</v>
      </c>
      <c r="B529">
        <v>1</v>
      </c>
      <c r="C529" s="10">
        <v>37364</v>
      </c>
      <c r="D529" t="s">
        <v>28</v>
      </c>
      <c r="E529" t="s">
        <v>25</v>
      </c>
      <c r="F529" t="s">
        <v>19</v>
      </c>
      <c r="G529" t="s">
        <v>24</v>
      </c>
      <c r="H529" t="s">
        <v>38</v>
      </c>
      <c r="I529" t="s">
        <v>560</v>
      </c>
      <c r="J529" t="s">
        <v>1606</v>
      </c>
      <c r="K529">
        <v>16000</v>
      </c>
      <c r="L529">
        <v>19341</v>
      </c>
      <c r="M529">
        <v>12</v>
      </c>
      <c r="N529">
        <v>0</v>
      </c>
      <c r="O529">
        <v>6.4</v>
      </c>
      <c r="P529">
        <v>96</v>
      </c>
      <c r="Q529">
        <v>94</v>
      </c>
      <c r="R529">
        <v>21005329</v>
      </c>
      <c r="S529">
        <v>6000000</v>
      </c>
      <c r="T529">
        <f>Table1[[#This Row],[Gross Revenue]]-Table1[[#This Row],[Budget]]</f>
        <v>15005329</v>
      </c>
    </row>
    <row r="530" spans="1:20" x14ac:dyDescent="0.3">
      <c r="A530" t="s">
        <v>1607</v>
      </c>
      <c r="B530">
        <v>1</v>
      </c>
      <c r="C530" s="10">
        <v>37306</v>
      </c>
      <c r="D530" t="s">
        <v>28</v>
      </c>
      <c r="E530" t="s">
        <v>32</v>
      </c>
      <c r="F530" t="s">
        <v>19</v>
      </c>
      <c r="G530" t="s">
        <v>20</v>
      </c>
      <c r="H530" t="s">
        <v>38</v>
      </c>
      <c r="I530" t="s">
        <v>1608</v>
      </c>
      <c r="J530" t="s">
        <v>522</v>
      </c>
      <c r="K530">
        <v>4000</v>
      </c>
      <c r="L530">
        <v>6181</v>
      </c>
      <c r="M530">
        <v>130</v>
      </c>
      <c r="N530">
        <v>5000</v>
      </c>
      <c r="O530">
        <v>7.1</v>
      </c>
      <c r="P530">
        <v>141</v>
      </c>
      <c r="Q530">
        <v>124</v>
      </c>
      <c r="R530">
        <v>78120196</v>
      </c>
      <c r="S530">
        <v>75000000</v>
      </c>
      <c r="T530">
        <f>Table1[[#This Row],[Gross Revenue]]-Table1[[#This Row],[Budget]]</f>
        <v>3120196</v>
      </c>
    </row>
    <row r="531" spans="1:20" x14ac:dyDescent="0.3">
      <c r="A531" t="s">
        <v>1609</v>
      </c>
      <c r="B531">
        <v>1</v>
      </c>
      <c r="C531" s="10">
        <v>37290</v>
      </c>
      <c r="D531" t="s">
        <v>28</v>
      </c>
      <c r="E531" t="s">
        <v>25</v>
      </c>
      <c r="F531" t="s">
        <v>19</v>
      </c>
      <c r="G531" t="s">
        <v>20</v>
      </c>
      <c r="H531" t="s">
        <v>38</v>
      </c>
      <c r="I531" t="s">
        <v>1071</v>
      </c>
      <c r="J531" t="s">
        <v>1610</v>
      </c>
      <c r="K531">
        <v>693</v>
      </c>
      <c r="L531">
        <v>1373</v>
      </c>
      <c r="M531">
        <v>94</v>
      </c>
      <c r="N531">
        <v>423</v>
      </c>
      <c r="O531">
        <v>6.4</v>
      </c>
      <c r="P531">
        <v>72</v>
      </c>
      <c r="Q531">
        <v>86</v>
      </c>
      <c r="R531">
        <v>333976</v>
      </c>
      <c r="S531">
        <v>12000000</v>
      </c>
      <c r="T531">
        <f>Table1[[#This Row],[Gross Revenue]]-Table1[[#This Row],[Budget]]</f>
        <v>-11666024</v>
      </c>
    </row>
    <row r="532" spans="1:20" x14ac:dyDescent="0.3">
      <c r="A532" t="s">
        <v>1611</v>
      </c>
      <c r="B532">
        <v>1</v>
      </c>
      <c r="C532" s="10">
        <v>37374</v>
      </c>
      <c r="D532" t="s">
        <v>28</v>
      </c>
      <c r="E532" t="s">
        <v>22</v>
      </c>
      <c r="F532" t="s">
        <v>19</v>
      </c>
      <c r="G532" t="s">
        <v>264</v>
      </c>
      <c r="H532" t="s">
        <v>43</v>
      </c>
      <c r="I532" t="s">
        <v>1612</v>
      </c>
      <c r="J532" t="s">
        <v>1613</v>
      </c>
      <c r="K532">
        <v>446</v>
      </c>
      <c r="L532">
        <v>497</v>
      </c>
      <c r="M532">
        <v>51</v>
      </c>
      <c r="N532">
        <v>0</v>
      </c>
      <c r="O532">
        <v>7.6</v>
      </c>
      <c r="P532">
        <v>149</v>
      </c>
      <c r="Q532">
        <v>101</v>
      </c>
      <c r="R532">
        <v>20772796</v>
      </c>
      <c r="S532">
        <v>6000000</v>
      </c>
      <c r="T532">
        <f>Table1[[#This Row],[Gross Revenue]]-Table1[[#This Row],[Budget]]</f>
        <v>14772796</v>
      </c>
    </row>
    <row r="533" spans="1:20" x14ac:dyDescent="0.3">
      <c r="A533" t="s">
        <v>1614</v>
      </c>
      <c r="B533">
        <v>1</v>
      </c>
      <c r="C533" s="10">
        <v>37443</v>
      </c>
      <c r="D533" t="s">
        <v>28</v>
      </c>
      <c r="E533" t="s">
        <v>22</v>
      </c>
      <c r="F533" t="s">
        <v>19</v>
      </c>
      <c r="G533" t="s">
        <v>20</v>
      </c>
      <c r="H533" t="s">
        <v>43</v>
      </c>
      <c r="I533" t="s">
        <v>1505</v>
      </c>
      <c r="J533" t="s">
        <v>1615</v>
      </c>
      <c r="K533">
        <v>835</v>
      </c>
      <c r="L533">
        <v>2572</v>
      </c>
      <c r="M533">
        <v>7</v>
      </c>
      <c r="N533">
        <v>0</v>
      </c>
      <c r="O533">
        <v>7.2</v>
      </c>
      <c r="P533">
        <v>103</v>
      </c>
      <c r="Q533">
        <v>109</v>
      </c>
      <c r="R533">
        <v>16346122</v>
      </c>
      <c r="S533">
        <v>16000000</v>
      </c>
      <c r="T533">
        <f>Table1[[#This Row],[Gross Revenue]]-Table1[[#This Row],[Budget]]</f>
        <v>346122</v>
      </c>
    </row>
    <row r="534" spans="1:20" x14ac:dyDescent="0.3">
      <c r="A534" t="s">
        <v>1616</v>
      </c>
      <c r="B534">
        <v>1</v>
      </c>
      <c r="C534" s="10">
        <v>37616</v>
      </c>
      <c r="D534" t="s">
        <v>28</v>
      </c>
      <c r="E534" t="s">
        <v>32</v>
      </c>
      <c r="F534" t="s">
        <v>19</v>
      </c>
      <c r="G534" t="s">
        <v>20</v>
      </c>
      <c r="H534" t="s">
        <v>38</v>
      </c>
      <c r="I534" t="s">
        <v>126</v>
      </c>
      <c r="J534" t="s">
        <v>350</v>
      </c>
      <c r="K534">
        <v>12000</v>
      </c>
      <c r="L534">
        <v>15046</v>
      </c>
      <c r="M534">
        <v>610</v>
      </c>
      <c r="N534">
        <v>0</v>
      </c>
      <c r="O534">
        <v>6</v>
      </c>
      <c r="P534">
        <v>152</v>
      </c>
      <c r="Q534">
        <v>153</v>
      </c>
      <c r="R534">
        <v>40911830</v>
      </c>
      <c r="S534">
        <v>115000000</v>
      </c>
      <c r="T534">
        <f>Table1[[#This Row],[Gross Revenue]]-Table1[[#This Row],[Budget]]</f>
        <v>-74088170</v>
      </c>
    </row>
    <row r="535" spans="1:20" x14ac:dyDescent="0.3">
      <c r="A535" t="s">
        <v>1617</v>
      </c>
      <c r="B535">
        <v>1</v>
      </c>
      <c r="C535" s="10">
        <v>37478</v>
      </c>
      <c r="D535" t="s">
        <v>28</v>
      </c>
      <c r="E535" t="s">
        <v>32</v>
      </c>
      <c r="F535" t="s">
        <v>19</v>
      </c>
      <c r="G535" t="s">
        <v>20</v>
      </c>
      <c r="H535" t="s">
        <v>43</v>
      </c>
      <c r="I535" t="s">
        <v>597</v>
      </c>
      <c r="J535" t="s">
        <v>351</v>
      </c>
      <c r="K535">
        <v>14000</v>
      </c>
      <c r="L535">
        <v>14790</v>
      </c>
      <c r="M535">
        <v>357</v>
      </c>
      <c r="N535">
        <v>10000</v>
      </c>
      <c r="O535">
        <v>5.8</v>
      </c>
      <c r="P535">
        <v>191</v>
      </c>
      <c r="Q535">
        <v>132</v>
      </c>
      <c r="R535">
        <v>141204016</v>
      </c>
      <c r="S535">
        <v>70000000</v>
      </c>
      <c r="T535">
        <f>Table1[[#This Row],[Gross Revenue]]-Table1[[#This Row],[Budget]]</f>
        <v>71204016</v>
      </c>
    </row>
    <row r="536" spans="1:20" x14ac:dyDescent="0.3">
      <c r="A536" t="s">
        <v>1618</v>
      </c>
      <c r="B536">
        <v>1</v>
      </c>
      <c r="C536" s="10">
        <v>37649</v>
      </c>
      <c r="D536" t="s">
        <v>28</v>
      </c>
      <c r="E536" t="s">
        <v>32</v>
      </c>
      <c r="F536" t="s">
        <v>19</v>
      </c>
      <c r="G536" t="s">
        <v>20</v>
      </c>
      <c r="H536" t="s">
        <v>43</v>
      </c>
      <c r="I536" t="s">
        <v>499</v>
      </c>
      <c r="J536" t="s">
        <v>211</v>
      </c>
      <c r="K536">
        <v>23000</v>
      </c>
      <c r="L536">
        <v>25296</v>
      </c>
      <c r="M536">
        <v>309</v>
      </c>
      <c r="N536">
        <v>0</v>
      </c>
      <c r="O536">
        <v>5.9</v>
      </c>
      <c r="P536">
        <v>150</v>
      </c>
      <c r="Q536">
        <v>107</v>
      </c>
      <c r="R536">
        <v>127083765</v>
      </c>
      <c r="S536">
        <v>76000000</v>
      </c>
      <c r="T536">
        <f>Table1[[#This Row],[Gross Revenue]]-Table1[[#This Row],[Budget]]</f>
        <v>51083765</v>
      </c>
    </row>
    <row r="537" spans="1:20" x14ac:dyDescent="0.3">
      <c r="A537" t="s">
        <v>1619</v>
      </c>
      <c r="B537">
        <v>1</v>
      </c>
      <c r="C537" s="10">
        <v>37788</v>
      </c>
      <c r="D537" t="s">
        <v>28</v>
      </c>
      <c r="E537" t="s">
        <v>22</v>
      </c>
      <c r="F537" t="s">
        <v>19</v>
      </c>
      <c r="G537" t="s">
        <v>20</v>
      </c>
      <c r="H537" t="s">
        <v>38</v>
      </c>
      <c r="I537" t="s">
        <v>330</v>
      </c>
      <c r="J537" t="s">
        <v>626</v>
      </c>
      <c r="K537">
        <v>6000</v>
      </c>
      <c r="L537">
        <v>7567</v>
      </c>
      <c r="M537">
        <v>0</v>
      </c>
      <c r="N537">
        <v>0</v>
      </c>
      <c r="O537">
        <v>7.7</v>
      </c>
      <c r="P537">
        <v>192</v>
      </c>
      <c r="Q537">
        <v>124</v>
      </c>
      <c r="R537">
        <v>16248701</v>
      </c>
      <c r="S537">
        <v>20000000</v>
      </c>
      <c r="T537">
        <f>Table1[[#This Row],[Gross Revenue]]-Table1[[#This Row],[Budget]]</f>
        <v>-3751299</v>
      </c>
    </row>
    <row r="538" spans="1:20" x14ac:dyDescent="0.3">
      <c r="A538" t="s">
        <v>1620</v>
      </c>
      <c r="B538">
        <v>1</v>
      </c>
      <c r="C538" s="10">
        <v>37759</v>
      </c>
      <c r="D538" t="s">
        <v>28</v>
      </c>
      <c r="E538" t="s">
        <v>25</v>
      </c>
      <c r="F538" t="s">
        <v>19</v>
      </c>
      <c r="G538" t="s">
        <v>20</v>
      </c>
      <c r="H538" t="s">
        <v>43</v>
      </c>
      <c r="I538" t="s">
        <v>1621</v>
      </c>
      <c r="J538" t="s">
        <v>825</v>
      </c>
      <c r="K538">
        <v>651</v>
      </c>
      <c r="L538">
        <v>2698</v>
      </c>
      <c r="M538">
        <v>13</v>
      </c>
      <c r="N538">
        <v>401</v>
      </c>
      <c r="O538">
        <v>5.6</v>
      </c>
      <c r="P538">
        <v>81</v>
      </c>
      <c r="Q538">
        <v>101</v>
      </c>
      <c r="R538">
        <v>15408822</v>
      </c>
      <c r="S538">
        <v>20000000</v>
      </c>
      <c r="T538">
        <f>Table1[[#This Row],[Gross Revenue]]-Table1[[#This Row],[Budget]]</f>
        <v>-4591178</v>
      </c>
    </row>
    <row r="539" spans="1:20" x14ac:dyDescent="0.3">
      <c r="A539" t="s">
        <v>1622</v>
      </c>
      <c r="B539">
        <v>1</v>
      </c>
      <c r="C539" s="10">
        <v>37917</v>
      </c>
      <c r="D539" t="s">
        <v>28</v>
      </c>
      <c r="E539" t="s">
        <v>32</v>
      </c>
      <c r="F539" t="s">
        <v>19</v>
      </c>
      <c r="G539" t="s">
        <v>20</v>
      </c>
      <c r="H539" t="s">
        <v>38</v>
      </c>
      <c r="I539" t="s">
        <v>597</v>
      </c>
      <c r="J539" t="s">
        <v>315</v>
      </c>
      <c r="K539">
        <v>14000</v>
      </c>
      <c r="L539">
        <v>16611</v>
      </c>
      <c r="M539">
        <v>473</v>
      </c>
      <c r="N539">
        <v>0</v>
      </c>
      <c r="O539">
        <v>6.1</v>
      </c>
      <c r="P539">
        <v>110</v>
      </c>
      <c r="Q539">
        <v>109</v>
      </c>
      <c r="R539">
        <v>26183197</v>
      </c>
      <c r="S539">
        <v>36000000</v>
      </c>
      <c r="T539">
        <f>Table1[[#This Row],[Gross Revenue]]-Table1[[#This Row],[Budget]]</f>
        <v>-9816803</v>
      </c>
    </row>
    <row r="540" spans="1:20" x14ac:dyDescent="0.3">
      <c r="A540" t="s">
        <v>1623</v>
      </c>
      <c r="B540">
        <v>1</v>
      </c>
      <c r="C540" s="10">
        <v>37869</v>
      </c>
      <c r="D540" t="s">
        <v>28</v>
      </c>
      <c r="E540" t="s">
        <v>32</v>
      </c>
      <c r="F540" t="s">
        <v>19</v>
      </c>
      <c r="G540" t="s">
        <v>20</v>
      </c>
      <c r="H540" t="s">
        <v>36</v>
      </c>
      <c r="I540" t="s">
        <v>699</v>
      </c>
      <c r="J540" t="s">
        <v>1624</v>
      </c>
      <c r="K540">
        <v>1000</v>
      </c>
      <c r="L540">
        <v>3037</v>
      </c>
      <c r="M540">
        <v>91</v>
      </c>
      <c r="N540">
        <v>542</v>
      </c>
      <c r="O540">
        <v>5</v>
      </c>
      <c r="P540">
        <v>79</v>
      </c>
      <c r="Q540">
        <v>102</v>
      </c>
      <c r="R540">
        <v>47285499</v>
      </c>
      <c r="S540">
        <v>26000000</v>
      </c>
      <c r="T540">
        <f>Table1[[#This Row],[Gross Revenue]]-Table1[[#This Row],[Budget]]</f>
        <v>21285499</v>
      </c>
    </row>
    <row r="541" spans="1:20" x14ac:dyDescent="0.3">
      <c r="A541" t="s">
        <v>1625</v>
      </c>
      <c r="B541">
        <v>1</v>
      </c>
      <c r="C541" s="10">
        <v>37798</v>
      </c>
      <c r="D541" t="s">
        <v>28</v>
      </c>
      <c r="E541" t="s">
        <v>25</v>
      </c>
      <c r="F541" t="s">
        <v>19</v>
      </c>
      <c r="G541" t="s">
        <v>20</v>
      </c>
      <c r="H541" t="s">
        <v>43</v>
      </c>
      <c r="I541" t="s">
        <v>553</v>
      </c>
      <c r="J541" t="s">
        <v>148</v>
      </c>
      <c r="K541">
        <v>372</v>
      </c>
      <c r="L541">
        <v>977</v>
      </c>
      <c r="M541">
        <v>0</v>
      </c>
      <c r="N541">
        <v>625</v>
      </c>
      <c r="O541">
        <v>5.6</v>
      </c>
      <c r="P541">
        <v>73</v>
      </c>
      <c r="Q541">
        <v>96</v>
      </c>
      <c r="R541">
        <v>14208384</v>
      </c>
      <c r="S541">
        <v>30000000</v>
      </c>
      <c r="T541">
        <f>Table1[[#This Row],[Gross Revenue]]-Table1[[#This Row],[Budget]]</f>
        <v>-15791616</v>
      </c>
    </row>
    <row r="542" spans="1:20" x14ac:dyDescent="0.3">
      <c r="A542" t="s">
        <v>1626</v>
      </c>
      <c r="B542">
        <v>1</v>
      </c>
      <c r="C542" s="10">
        <v>37938</v>
      </c>
      <c r="D542" t="s">
        <v>28</v>
      </c>
      <c r="E542" t="s">
        <v>22</v>
      </c>
      <c r="F542" t="s">
        <v>19</v>
      </c>
      <c r="G542" t="s">
        <v>20</v>
      </c>
      <c r="H542" t="s">
        <v>38</v>
      </c>
      <c r="I542" t="s">
        <v>578</v>
      </c>
      <c r="J542" t="s">
        <v>711</v>
      </c>
      <c r="K542">
        <v>11000</v>
      </c>
      <c r="L542">
        <v>12385</v>
      </c>
      <c r="M542">
        <v>234</v>
      </c>
      <c r="N542">
        <v>571</v>
      </c>
      <c r="O542">
        <v>6.9</v>
      </c>
      <c r="P542">
        <v>88</v>
      </c>
      <c r="Q542">
        <v>108</v>
      </c>
      <c r="R542">
        <v>548712</v>
      </c>
      <c r="S542">
        <v>2500000</v>
      </c>
      <c r="T542">
        <f>Table1[[#This Row],[Gross Revenue]]-Table1[[#This Row],[Budget]]</f>
        <v>-1951288</v>
      </c>
    </row>
    <row r="543" spans="1:20" x14ac:dyDescent="0.3">
      <c r="A543" t="s">
        <v>1627</v>
      </c>
      <c r="B543">
        <v>1</v>
      </c>
      <c r="C543" s="10">
        <v>37883</v>
      </c>
      <c r="D543" t="s">
        <v>28</v>
      </c>
      <c r="E543" t="s">
        <v>25</v>
      </c>
      <c r="F543" t="s">
        <v>19</v>
      </c>
      <c r="G543" t="s">
        <v>20</v>
      </c>
      <c r="H543" t="s">
        <v>38</v>
      </c>
      <c r="I543" t="s">
        <v>482</v>
      </c>
      <c r="J543" t="s">
        <v>1048</v>
      </c>
      <c r="K543">
        <v>3000</v>
      </c>
      <c r="L543">
        <v>5713</v>
      </c>
      <c r="M543">
        <v>58</v>
      </c>
      <c r="N543">
        <v>0</v>
      </c>
      <c r="O543">
        <v>6.3</v>
      </c>
      <c r="P543">
        <v>153</v>
      </c>
      <c r="Q543">
        <v>74</v>
      </c>
      <c r="R543">
        <v>104354205</v>
      </c>
      <c r="S543">
        <v>55000000</v>
      </c>
      <c r="T543">
        <f>Table1[[#This Row],[Gross Revenue]]-Table1[[#This Row],[Budget]]</f>
        <v>49354205</v>
      </c>
    </row>
    <row r="544" spans="1:20" x14ac:dyDescent="0.3">
      <c r="A544" t="s">
        <v>1628</v>
      </c>
      <c r="B544">
        <v>1</v>
      </c>
      <c r="C544" s="10">
        <v>37872</v>
      </c>
      <c r="D544" t="s">
        <v>28</v>
      </c>
      <c r="E544" t="s">
        <v>25</v>
      </c>
      <c r="F544" t="s">
        <v>19</v>
      </c>
      <c r="G544" t="s">
        <v>20</v>
      </c>
      <c r="H544" t="s">
        <v>38</v>
      </c>
      <c r="I544" t="s">
        <v>69</v>
      </c>
      <c r="J544" t="s">
        <v>69</v>
      </c>
      <c r="K544">
        <v>11000</v>
      </c>
      <c r="L544">
        <v>14843</v>
      </c>
      <c r="M544">
        <v>11000</v>
      </c>
      <c r="N544">
        <v>827</v>
      </c>
      <c r="O544">
        <v>6.4</v>
      </c>
      <c r="P544">
        <v>128</v>
      </c>
      <c r="Q544">
        <v>108</v>
      </c>
      <c r="R544">
        <v>3203044</v>
      </c>
      <c r="S544">
        <v>18000000</v>
      </c>
      <c r="T544">
        <f>Table1[[#This Row],[Gross Revenue]]-Table1[[#This Row],[Budget]]</f>
        <v>-14796956</v>
      </c>
    </row>
    <row r="545" spans="1:20" x14ac:dyDescent="0.3">
      <c r="A545" t="s">
        <v>1629</v>
      </c>
      <c r="B545">
        <v>1</v>
      </c>
      <c r="C545" s="10">
        <v>37631</v>
      </c>
      <c r="D545" t="s">
        <v>28</v>
      </c>
      <c r="E545" t="s">
        <v>32</v>
      </c>
      <c r="F545" t="s">
        <v>19</v>
      </c>
      <c r="G545" t="s">
        <v>20</v>
      </c>
      <c r="H545" t="s">
        <v>38</v>
      </c>
      <c r="I545" t="s">
        <v>305</v>
      </c>
      <c r="J545" t="s">
        <v>306</v>
      </c>
      <c r="K545">
        <v>10000</v>
      </c>
      <c r="L545">
        <v>12954</v>
      </c>
      <c r="M545">
        <v>0</v>
      </c>
      <c r="N545">
        <v>0</v>
      </c>
      <c r="O545">
        <v>6.6</v>
      </c>
      <c r="P545">
        <v>94</v>
      </c>
      <c r="Q545">
        <v>147</v>
      </c>
      <c r="R545">
        <v>138396624</v>
      </c>
      <c r="S545">
        <v>130000000</v>
      </c>
      <c r="T545">
        <f>Table1[[#This Row],[Gross Revenue]]-Table1[[#This Row],[Budget]]</f>
        <v>8396624</v>
      </c>
    </row>
    <row r="546" spans="1:20" x14ac:dyDescent="0.3">
      <c r="A546" t="s">
        <v>1630</v>
      </c>
      <c r="B546">
        <v>1</v>
      </c>
      <c r="C546" s="10">
        <v>37713</v>
      </c>
      <c r="D546" t="s">
        <v>28</v>
      </c>
      <c r="E546" t="s">
        <v>25</v>
      </c>
      <c r="F546" t="s">
        <v>19</v>
      </c>
      <c r="G546" t="s">
        <v>20</v>
      </c>
      <c r="H546" t="s">
        <v>38</v>
      </c>
      <c r="I546" t="s">
        <v>361</v>
      </c>
      <c r="J546" t="s">
        <v>1027</v>
      </c>
      <c r="K546">
        <v>1000</v>
      </c>
      <c r="L546">
        <v>3151</v>
      </c>
      <c r="M546">
        <v>72</v>
      </c>
      <c r="N546">
        <v>10000</v>
      </c>
      <c r="O546">
        <v>7.1</v>
      </c>
      <c r="P546">
        <v>195</v>
      </c>
      <c r="Q546">
        <v>98</v>
      </c>
      <c r="R546">
        <v>60057639</v>
      </c>
      <c r="S546">
        <v>18000000</v>
      </c>
      <c r="T546">
        <f>Table1[[#This Row],[Gross Revenue]]-Table1[[#This Row],[Budget]]</f>
        <v>42057639</v>
      </c>
    </row>
    <row r="547" spans="1:20" x14ac:dyDescent="0.3">
      <c r="A547" t="s">
        <v>1631</v>
      </c>
      <c r="B547">
        <v>1</v>
      </c>
      <c r="C547" s="10">
        <v>37817</v>
      </c>
      <c r="D547" t="s">
        <v>28</v>
      </c>
      <c r="E547" t="s">
        <v>32</v>
      </c>
      <c r="F547" t="s">
        <v>19</v>
      </c>
      <c r="G547" t="s">
        <v>24</v>
      </c>
      <c r="H547" t="s">
        <v>38</v>
      </c>
      <c r="I547" t="s">
        <v>513</v>
      </c>
      <c r="J547" t="s">
        <v>160</v>
      </c>
      <c r="K547">
        <v>933</v>
      </c>
      <c r="L547">
        <v>3357</v>
      </c>
      <c r="M547">
        <v>323</v>
      </c>
      <c r="N547">
        <v>0</v>
      </c>
      <c r="O547">
        <v>6.5</v>
      </c>
      <c r="P547">
        <v>131</v>
      </c>
      <c r="Q547">
        <v>98</v>
      </c>
      <c r="R547">
        <v>26536120</v>
      </c>
      <c r="S547">
        <v>50000000</v>
      </c>
      <c r="T547">
        <f>Table1[[#This Row],[Gross Revenue]]-Table1[[#This Row],[Budget]]</f>
        <v>-23463880</v>
      </c>
    </row>
    <row r="548" spans="1:20" x14ac:dyDescent="0.3">
      <c r="A548" t="s">
        <v>1632</v>
      </c>
      <c r="B548">
        <v>1</v>
      </c>
      <c r="C548" s="10">
        <v>37900</v>
      </c>
      <c r="D548" t="s">
        <v>28</v>
      </c>
      <c r="E548" t="s">
        <v>30</v>
      </c>
      <c r="F548" t="s">
        <v>19</v>
      </c>
      <c r="G548" t="s">
        <v>20</v>
      </c>
      <c r="H548" t="s">
        <v>38</v>
      </c>
      <c r="I548" t="s">
        <v>317</v>
      </c>
      <c r="J548" t="s">
        <v>316</v>
      </c>
      <c r="K548">
        <v>11000</v>
      </c>
      <c r="L548">
        <v>12947</v>
      </c>
      <c r="M548">
        <v>258</v>
      </c>
      <c r="N548">
        <v>0</v>
      </c>
      <c r="O548">
        <v>6.5</v>
      </c>
      <c r="P548">
        <v>54</v>
      </c>
      <c r="Q548">
        <v>127</v>
      </c>
      <c r="R548">
        <v>4426297</v>
      </c>
      <c r="S548">
        <v>35000000</v>
      </c>
      <c r="T548">
        <f>Table1[[#This Row],[Gross Revenue]]-Table1[[#This Row],[Budget]]</f>
        <v>-30573703</v>
      </c>
    </row>
    <row r="549" spans="1:20" x14ac:dyDescent="0.3">
      <c r="A549" t="s">
        <v>1633</v>
      </c>
      <c r="B549">
        <v>1</v>
      </c>
      <c r="C549" s="10">
        <v>37777</v>
      </c>
      <c r="D549" t="s">
        <v>28</v>
      </c>
      <c r="E549" t="s">
        <v>30</v>
      </c>
      <c r="F549" t="s">
        <v>19</v>
      </c>
      <c r="G549" t="s">
        <v>20</v>
      </c>
      <c r="H549" t="s">
        <v>43</v>
      </c>
      <c r="I549" t="s">
        <v>339</v>
      </c>
      <c r="J549" t="s">
        <v>170</v>
      </c>
      <c r="K549">
        <v>12000</v>
      </c>
      <c r="L549">
        <v>16138</v>
      </c>
      <c r="M549">
        <v>13000</v>
      </c>
      <c r="N549">
        <v>26000</v>
      </c>
      <c r="O549">
        <v>8</v>
      </c>
      <c r="P549">
        <v>235</v>
      </c>
      <c r="Q549">
        <v>125</v>
      </c>
      <c r="R549">
        <v>66257002</v>
      </c>
      <c r="S549">
        <v>70000000</v>
      </c>
      <c r="T549">
        <f>Table1[[#This Row],[Gross Revenue]]-Table1[[#This Row],[Budget]]</f>
        <v>-3742998</v>
      </c>
    </row>
    <row r="550" spans="1:20" x14ac:dyDescent="0.3">
      <c r="A550" t="s">
        <v>1634</v>
      </c>
      <c r="B550">
        <v>1</v>
      </c>
      <c r="C550" s="10">
        <v>37848</v>
      </c>
      <c r="D550" t="s">
        <v>17</v>
      </c>
      <c r="E550" t="s">
        <v>25</v>
      </c>
      <c r="F550" t="s">
        <v>47</v>
      </c>
      <c r="G550" t="s">
        <v>48</v>
      </c>
      <c r="H550" t="s">
        <v>43</v>
      </c>
      <c r="I550" t="s">
        <v>1635</v>
      </c>
      <c r="J550" t="s">
        <v>1636</v>
      </c>
      <c r="K550">
        <v>572</v>
      </c>
      <c r="L550">
        <v>1776</v>
      </c>
      <c r="M550">
        <v>22</v>
      </c>
      <c r="N550">
        <v>235</v>
      </c>
      <c r="O550">
        <v>6.9</v>
      </c>
      <c r="P550">
        <v>69</v>
      </c>
      <c r="Q550">
        <v>114</v>
      </c>
      <c r="R550">
        <v>2353728</v>
      </c>
      <c r="S550">
        <v>20000000</v>
      </c>
      <c r="T550">
        <f>Table1[[#This Row],[Gross Revenue]]-Table1[[#This Row],[Budget]]</f>
        <v>-17646272</v>
      </c>
    </row>
    <row r="551" spans="1:20" x14ac:dyDescent="0.3">
      <c r="A551" t="s">
        <v>1637</v>
      </c>
      <c r="B551">
        <v>1</v>
      </c>
      <c r="C551" s="10">
        <v>37888</v>
      </c>
      <c r="D551" t="s">
        <v>28</v>
      </c>
      <c r="E551" t="s">
        <v>25</v>
      </c>
      <c r="F551" t="s">
        <v>19</v>
      </c>
      <c r="G551" t="s">
        <v>20</v>
      </c>
      <c r="H551" t="s">
        <v>43</v>
      </c>
      <c r="I551" t="s">
        <v>1638</v>
      </c>
      <c r="J551" t="s">
        <v>1247</v>
      </c>
      <c r="K551">
        <v>1000</v>
      </c>
      <c r="L551">
        <v>2505</v>
      </c>
      <c r="M551">
        <v>163</v>
      </c>
      <c r="N551">
        <v>800</v>
      </c>
      <c r="O551">
        <v>5.5</v>
      </c>
      <c r="P551">
        <v>121</v>
      </c>
      <c r="Q551">
        <v>105</v>
      </c>
      <c r="R551">
        <v>132541238</v>
      </c>
      <c r="S551">
        <v>33000000</v>
      </c>
      <c r="T551">
        <f>Table1[[#This Row],[Gross Revenue]]-Table1[[#This Row],[Budget]]</f>
        <v>99541238</v>
      </c>
    </row>
    <row r="552" spans="1:20" x14ac:dyDescent="0.3">
      <c r="A552" t="s">
        <v>1639</v>
      </c>
      <c r="B552">
        <v>1</v>
      </c>
      <c r="C552" s="10">
        <v>37884</v>
      </c>
      <c r="D552" t="s">
        <v>28</v>
      </c>
      <c r="E552" t="s">
        <v>25</v>
      </c>
      <c r="F552" t="s">
        <v>19</v>
      </c>
      <c r="G552" t="s">
        <v>20</v>
      </c>
      <c r="H552" t="s">
        <v>43</v>
      </c>
      <c r="I552" t="s">
        <v>185</v>
      </c>
      <c r="J552" t="s">
        <v>270</v>
      </c>
      <c r="K552">
        <v>11000</v>
      </c>
      <c r="L552">
        <v>21276</v>
      </c>
      <c r="M552">
        <v>293</v>
      </c>
      <c r="N552">
        <v>0</v>
      </c>
      <c r="O552">
        <v>6.7</v>
      </c>
      <c r="P552">
        <v>191</v>
      </c>
      <c r="Q552">
        <v>101</v>
      </c>
      <c r="R552">
        <v>242589580</v>
      </c>
      <c r="S552">
        <v>81000000</v>
      </c>
      <c r="T552">
        <f>Table1[[#This Row],[Gross Revenue]]-Table1[[#This Row],[Budget]]</f>
        <v>161589580</v>
      </c>
    </row>
    <row r="553" spans="1:20" x14ac:dyDescent="0.3">
      <c r="A553" t="s">
        <v>1640</v>
      </c>
      <c r="B553">
        <v>1</v>
      </c>
      <c r="C553" s="10">
        <v>37953</v>
      </c>
      <c r="D553" t="s">
        <v>28</v>
      </c>
      <c r="E553" t="s">
        <v>32</v>
      </c>
      <c r="F553" t="s">
        <v>19</v>
      </c>
      <c r="G553" t="s">
        <v>20</v>
      </c>
      <c r="H553" t="s">
        <v>43</v>
      </c>
      <c r="I553" t="s">
        <v>1494</v>
      </c>
      <c r="J553" t="s">
        <v>1641</v>
      </c>
      <c r="K553">
        <v>961</v>
      </c>
      <c r="L553">
        <v>2422</v>
      </c>
      <c r="M553">
        <v>13</v>
      </c>
      <c r="N553">
        <v>846</v>
      </c>
      <c r="O553">
        <v>5.5</v>
      </c>
      <c r="P553">
        <v>127</v>
      </c>
      <c r="Q553">
        <v>104</v>
      </c>
      <c r="R553">
        <v>23020488</v>
      </c>
      <c r="S553">
        <v>52000000</v>
      </c>
      <c r="T553">
        <f>Table1[[#This Row],[Gross Revenue]]-Table1[[#This Row],[Budget]]</f>
        <v>-28979512</v>
      </c>
    </row>
    <row r="554" spans="1:20" x14ac:dyDescent="0.3">
      <c r="A554" t="s">
        <v>1642</v>
      </c>
      <c r="B554">
        <v>1</v>
      </c>
      <c r="C554" s="10">
        <v>37949</v>
      </c>
      <c r="D554" t="s">
        <v>28</v>
      </c>
      <c r="E554" t="s">
        <v>32</v>
      </c>
      <c r="F554" t="s">
        <v>19</v>
      </c>
      <c r="G554" t="s">
        <v>20</v>
      </c>
      <c r="H554" t="s">
        <v>43</v>
      </c>
      <c r="I554" t="s">
        <v>199</v>
      </c>
      <c r="J554" t="s">
        <v>662</v>
      </c>
      <c r="K554">
        <v>2000</v>
      </c>
      <c r="L554">
        <v>4046</v>
      </c>
      <c r="M554">
        <v>368</v>
      </c>
      <c r="N554">
        <v>0</v>
      </c>
      <c r="O554">
        <v>4.8</v>
      </c>
      <c r="P554">
        <v>102</v>
      </c>
      <c r="Q554">
        <v>107</v>
      </c>
      <c r="R554">
        <v>100685880</v>
      </c>
      <c r="S554">
        <v>120000000</v>
      </c>
      <c r="T554">
        <f>Table1[[#This Row],[Gross Revenue]]-Table1[[#This Row],[Budget]]</f>
        <v>-19314120</v>
      </c>
    </row>
    <row r="555" spans="1:20" x14ac:dyDescent="0.3">
      <c r="A555" t="s">
        <v>1643</v>
      </c>
      <c r="B555">
        <v>1</v>
      </c>
      <c r="C555" s="10">
        <v>37893</v>
      </c>
      <c r="D555" t="s">
        <v>28</v>
      </c>
      <c r="E555" t="s">
        <v>25</v>
      </c>
      <c r="F555" t="s">
        <v>19</v>
      </c>
      <c r="G555" t="s">
        <v>20</v>
      </c>
      <c r="H555" t="s">
        <v>36</v>
      </c>
      <c r="I555" t="s">
        <v>1644</v>
      </c>
      <c r="J555" t="s">
        <v>1316</v>
      </c>
      <c r="K555">
        <v>3000</v>
      </c>
      <c r="L555">
        <v>7014</v>
      </c>
      <c r="M555">
        <v>189</v>
      </c>
      <c r="N555">
        <v>0</v>
      </c>
      <c r="O555">
        <v>5.8</v>
      </c>
      <c r="P555">
        <v>104</v>
      </c>
      <c r="Q555">
        <v>94</v>
      </c>
      <c r="R555">
        <v>138614544</v>
      </c>
      <c r="S555">
        <v>40000000</v>
      </c>
      <c r="T555">
        <f>Table1[[#This Row],[Gross Revenue]]-Table1[[#This Row],[Budget]]</f>
        <v>98614544</v>
      </c>
    </row>
    <row r="556" spans="1:20" x14ac:dyDescent="0.3">
      <c r="A556" t="s">
        <v>1645</v>
      </c>
      <c r="B556">
        <v>1</v>
      </c>
      <c r="C556" s="10">
        <v>37637</v>
      </c>
      <c r="D556" t="s">
        <v>28</v>
      </c>
      <c r="E556" t="s">
        <v>22</v>
      </c>
      <c r="F556" t="s">
        <v>19</v>
      </c>
      <c r="G556" t="s">
        <v>35</v>
      </c>
      <c r="H556" t="s">
        <v>38</v>
      </c>
      <c r="I556" t="s">
        <v>561</v>
      </c>
      <c r="J556" t="s">
        <v>851</v>
      </c>
      <c r="K556">
        <v>631</v>
      </c>
      <c r="L556">
        <v>1176</v>
      </c>
      <c r="M556">
        <v>187</v>
      </c>
      <c r="N556">
        <v>0</v>
      </c>
      <c r="O556">
        <v>6.3</v>
      </c>
      <c r="P556">
        <v>133</v>
      </c>
      <c r="Q556">
        <v>93</v>
      </c>
      <c r="R556">
        <v>197148</v>
      </c>
      <c r="S556">
        <v>7500000</v>
      </c>
      <c r="T556">
        <f>Table1[[#This Row],[Gross Revenue]]-Table1[[#This Row],[Budget]]</f>
        <v>-7302852</v>
      </c>
    </row>
    <row r="557" spans="1:20" x14ac:dyDescent="0.3">
      <c r="A557" t="s">
        <v>1646</v>
      </c>
      <c r="B557">
        <v>1</v>
      </c>
      <c r="C557" s="10">
        <v>37629</v>
      </c>
      <c r="D557" t="s">
        <v>28</v>
      </c>
      <c r="E557" t="s">
        <v>30</v>
      </c>
      <c r="F557" t="s">
        <v>19</v>
      </c>
      <c r="G557" t="s">
        <v>20</v>
      </c>
      <c r="H557" t="s">
        <v>38</v>
      </c>
      <c r="I557" t="s">
        <v>401</v>
      </c>
      <c r="J557" t="s">
        <v>390</v>
      </c>
      <c r="K557">
        <v>22000</v>
      </c>
      <c r="L557">
        <v>61110</v>
      </c>
      <c r="M557">
        <v>333</v>
      </c>
      <c r="N557">
        <v>0</v>
      </c>
      <c r="O557">
        <v>7.2</v>
      </c>
      <c r="P557">
        <v>198</v>
      </c>
      <c r="Q557">
        <v>154</v>
      </c>
      <c r="R557">
        <v>95632614</v>
      </c>
      <c r="S557">
        <v>79000000</v>
      </c>
      <c r="T557">
        <f>Table1[[#This Row],[Gross Revenue]]-Table1[[#This Row],[Budget]]</f>
        <v>16632614</v>
      </c>
    </row>
    <row r="558" spans="1:20" x14ac:dyDescent="0.3">
      <c r="A558" t="s">
        <v>1647</v>
      </c>
      <c r="B558">
        <v>1</v>
      </c>
      <c r="C558" s="10">
        <v>37979</v>
      </c>
      <c r="D558" t="s">
        <v>28</v>
      </c>
      <c r="E558" t="s">
        <v>18</v>
      </c>
      <c r="F558" t="s">
        <v>19</v>
      </c>
      <c r="G558" t="s">
        <v>20</v>
      </c>
      <c r="H558" t="s">
        <v>38</v>
      </c>
      <c r="I558" t="s">
        <v>272</v>
      </c>
      <c r="J558" t="s">
        <v>234</v>
      </c>
      <c r="K558">
        <v>436</v>
      </c>
      <c r="L558">
        <v>1172</v>
      </c>
      <c r="M558">
        <v>164</v>
      </c>
      <c r="N558">
        <v>622</v>
      </c>
      <c r="O558">
        <v>6.7</v>
      </c>
      <c r="P558">
        <v>119</v>
      </c>
      <c r="Q558">
        <v>97</v>
      </c>
      <c r="R558">
        <v>12212417</v>
      </c>
      <c r="S558">
        <v>15000000</v>
      </c>
      <c r="T558">
        <f>Table1[[#This Row],[Gross Revenue]]-Table1[[#This Row],[Budget]]</f>
        <v>-2787583</v>
      </c>
    </row>
    <row r="559" spans="1:20" x14ac:dyDescent="0.3">
      <c r="A559" t="s">
        <v>1648</v>
      </c>
      <c r="B559">
        <v>1</v>
      </c>
      <c r="C559" s="10">
        <v>37865</v>
      </c>
      <c r="D559" t="s">
        <v>28</v>
      </c>
      <c r="E559" t="s">
        <v>32</v>
      </c>
      <c r="F559" t="s">
        <v>19</v>
      </c>
      <c r="G559" t="s">
        <v>20</v>
      </c>
      <c r="H559" t="s">
        <v>38</v>
      </c>
      <c r="I559" t="s">
        <v>495</v>
      </c>
      <c r="J559" t="s">
        <v>807</v>
      </c>
      <c r="K559">
        <v>5000</v>
      </c>
      <c r="L559">
        <v>6867</v>
      </c>
      <c r="M559">
        <v>43</v>
      </c>
      <c r="N559">
        <v>1000</v>
      </c>
      <c r="O559">
        <v>5.8</v>
      </c>
      <c r="P559">
        <v>109</v>
      </c>
      <c r="Q559">
        <v>101</v>
      </c>
      <c r="R559">
        <v>34604054</v>
      </c>
      <c r="S559">
        <v>30000000</v>
      </c>
      <c r="T559">
        <f>Table1[[#This Row],[Gross Revenue]]-Table1[[#This Row],[Budget]]</f>
        <v>4604054</v>
      </c>
    </row>
    <row r="560" spans="1:20" x14ac:dyDescent="0.3">
      <c r="A560" t="s">
        <v>1649</v>
      </c>
      <c r="B560">
        <v>1</v>
      </c>
      <c r="C560" s="10">
        <v>37825</v>
      </c>
      <c r="D560" t="s">
        <v>28</v>
      </c>
      <c r="E560" t="s">
        <v>25</v>
      </c>
      <c r="F560" t="s">
        <v>19</v>
      </c>
      <c r="G560" t="s">
        <v>20</v>
      </c>
      <c r="H560" t="s">
        <v>36</v>
      </c>
      <c r="I560" t="s">
        <v>219</v>
      </c>
      <c r="J560" t="s">
        <v>772</v>
      </c>
      <c r="K560">
        <v>1000</v>
      </c>
      <c r="L560">
        <v>4050</v>
      </c>
      <c r="M560">
        <v>41</v>
      </c>
      <c r="N560">
        <v>886</v>
      </c>
      <c r="O560">
        <v>5.5</v>
      </c>
      <c r="P560">
        <v>81</v>
      </c>
      <c r="Q560">
        <v>92</v>
      </c>
      <c r="R560">
        <v>104148781</v>
      </c>
      <c r="S560">
        <v>60000000</v>
      </c>
      <c r="T560">
        <f>Table1[[#This Row],[Gross Revenue]]-Table1[[#This Row],[Budget]]</f>
        <v>44148781</v>
      </c>
    </row>
    <row r="561" spans="1:20" x14ac:dyDescent="0.3">
      <c r="A561" t="s">
        <v>1650</v>
      </c>
      <c r="B561">
        <v>1</v>
      </c>
      <c r="C561" s="10">
        <v>37695</v>
      </c>
      <c r="D561" t="s">
        <v>28</v>
      </c>
      <c r="E561" t="s">
        <v>37</v>
      </c>
      <c r="F561" t="s">
        <v>19</v>
      </c>
      <c r="G561" t="s">
        <v>20</v>
      </c>
      <c r="H561" t="s">
        <v>43</v>
      </c>
      <c r="I561" t="s">
        <v>1651</v>
      </c>
      <c r="J561" t="s">
        <v>1652</v>
      </c>
      <c r="K561">
        <v>1000</v>
      </c>
      <c r="L561">
        <v>2212</v>
      </c>
      <c r="M561">
        <v>474</v>
      </c>
      <c r="N561">
        <v>2000</v>
      </c>
      <c r="O561">
        <v>4.9000000000000004</v>
      </c>
      <c r="P561">
        <v>140</v>
      </c>
      <c r="Q561">
        <v>96</v>
      </c>
      <c r="R561">
        <v>32131483</v>
      </c>
      <c r="S561">
        <v>11000000</v>
      </c>
      <c r="T561">
        <f>Table1[[#This Row],[Gross Revenue]]-Table1[[#This Row],[Budget]]</f>
        <v>21131483</v>
      </c>
    </row>
    <row r="562" spans="1:20" x14ac:dyDescent="0.3">
      <c r="A562" t="s">
        <v>1653</v>
      </c>
      <c r="B562">
        <v>1</v>
      </c>
      <c r="C562" s="10">
        <v>37679</v>
      </c>
      <c r="D562" t="s">
        <v>28</v>
      </c>
      <c r="E562" t="s">
        <v>25</v>
      </c>
      <c r="F562" t="s">
        <v>19</v>
      </c>
      <c r="G562" t="s">
        <v>20</v>
      </c>
      <c r="H562" t="s">
        <v>43</v>
      </c>
      <c r="I562" t="s">
        <v>1654</v>
      </c>
      <c r="J562" t="s">
        <v>435</v>
      </c>
      <c r="K562">
        <v>593</v>
      </c>
      <c r="L562">
        <v>2713</v>
      </c>
      <c r="M562">
        <v>39</v>
      </c>
      <c r="N562">
        <v>320</v>
      </c>
      <c r="O562">
        <v>5.6</v>
      </c>
      <c r="P562">
        <v>75</v>
      </c>
      <c r="Q562">
        <v>98</v>
      </c>
      <c r="R562">
        <v>22734486</v>
      </c>
      <c r="S562">
        <v>17000000</v>
      </c>
      <c r="T562">
        <f>Table1[[#This Row],[Gross Revenue]]-Table1[[#This Row],[Budget]]</f>
        <v>5734486</v>
      </c>
    </row>
    <row r="563" spans="1:20" x14ac:dyDescent="0.3">
      <c r="A563" t="s">
        <v>1655</v>
      </c>
      <c r="B563">
        <v>1</v>
      </c>
      <c r="C563" s="10">
        <v>37707</v>
      </c>
      <c r="D563" t="s">
        <v>28</v>
      </c>
      <c r="E563" t="s">
        <v>22</v>
      </c>
      <c r="F563" t="s">
        <v>19</v>
      </c>
      <c r="G563" t="s">
        <v>20</v>
      </c>
      <c r="H563" t="s">
        <v>38</v>
      </c>
      <c r="I563" t="s">
        <v>185</v>
      </c>
      <c r="J563" t="s">
        <v>136</v>
      </c>
      <c r="K563">
        <v>11000</v>
      </c>
      <c r="L563">
        <v>12194</v>
      </c>
      <c r="M563">
        <v>759</v>
      </c>
      <c r="N563">
        <v>4000</v>
      </c>
      <c r="O563">
        <v>5.5</v>
      </c>
      <c r="P563">
        <v>175</v>
      </c>
      <c r="Q563">
        <v>136</v>
      </c>
      <c r="R563">
        <v>33685268</v>
      </c>
      <c r="S563">
        <v>68000000</v>
      </c>
      <c r="T563">
        <f>Table1[[#This Row],[Gross Revenue]]-Table1[[#This Row],[Budget]]</f>
        <v>-34314732</v>
      </c>
    </row>
    <row r="564" spans="1:20" x14ac:dyDescent="0.3">
      <c r="A564" t="s">
        <v>1656</v>
      </c>
      <c r="B564">
        <v>1</v>
      </c>
      <c r="C564" s="10">
        <v>37839</v>
      </c>
      <c r="D564" t="s">
        <v>28</v>
      </c>
      <c r="E564" t="s">
        <v>25</v>
      </c>
      <c r="F564" t="s">
        <v>19</v>
      </c>
      <c r="G564" t="s">
        <v>20</v>
      </c>
      <c r="H564" t="s">
        <v>43</v>
      </c>
      <c r="I564" t="s">
        <v>1657</v>
      </c>
      <c r="J564" t="s">
        <v>1658</v>
      </c>
      <c r="K564">
        <v>577</v>
      </c>
      <c r="L564">
        <v>1653</v>
      </c>
      <c r="M564">
        <v>14</v>
      </c>
      <c r="N564">
        <v>1000</v>
      </c>
      <c r="O564">
        <v>3.4</v>
      </c>
      <c r="P564">
        <v>85</v>
      </c>
      <c r="Q564">
        <v>85</v>
      </c>
      <c r="R564">
        <v>26096584</v>
      </c>
      <c r="S564">
        <v>19000000</v>
      </c>
      <c r="T564">
        <f>Table1[[#This Row],[Gross Revenue]]-Table1[[#This Row],[Budget]]</f>
        <v>7096584</v>
      </c>
    </row>
    <row r="565" spans="1:20" x14ac:dyDescent="0.3">
      <c r="A565" t="s">
        <v>1659</v>
      </c>
      <c r="B565">
        <v>1</v>
      </c>
      <c r="C565" s="10">
        <v>37669</v>
      </c>
      <c r="D565" t="s">
        <v>28</v>
      </c>
      <c r="E565" t="s">
        <v>25</v>
      </c>
      <c r="F565" t="s">
        <v>19</v>
      </c>
      <c r="G565" t="s">
        <v>20</v>
      </c>
      <c r="H565" t="s">
        <v>43</v>
      </c>
      <c r="I565" t="s">
        <v>842</v>
      </c>
      <c r="J565" t="s">
        <v>236</v>
      </c>
      <c r="K565">
        <v>1000</v>
      </c>
      <c r="L565">
        <v>3096</v>
      </c>
      <c r="M565">
        <v>0</v>
      </c>
      <c r="N565">
        <v>0</v>
      </c>
      <c r="O565">
        <v>5.8</v>
      </c>
      <c r="P565">
        <v>78</v>
      </c>
      <c r="Q565">
        <v>89</v>
      </c>
      <c r="R565">
        <v>9652000</v>
      </c>
      <c r="S565">
        <v>40000000</v>
      </c>
      <c r="T565">
        <f>Table1[[#This Row],[Gross Revenue]]-Table1[[#This Row],[Budget]]</f>
        <v>-30348000</v>
      </c>
    </row>
    <row r="566" spans="1:20" x14ac:dyDescent="0.3">
      <c r="A566" t="s">
        <v>1660</v>
      </c>
      <c r="B566">
        <v>1</v>
      </c>
      <c r="C566" s="10">
        <v>37655</v>
      </c>
      <c r="D566" t="s">
        <v>28</v>
      </c>
      <c r="E566" t="s">
        <v>25</v>
      </c>
      <c r="F566" t="s">
        <v>19</v>
      </c>
      <c r="G566" t="s">
        <v>20</v>
      </c>
      <c r="H566" t="s">
        <v>38</v>
      </c>
      <c r="I566" t="s">
        <v>566</v>
      </c>
      <c r="J566" t="s">
        <v>998</v>
      </c>
      <c r="K566">
        <v>489</v>
      </c>
      <c r="L566">
        <v>539</v>
      </c>
      <c r="M566">
        <v>269</v>
      </c>
      <c r="N566">
        <v>26</v>
      </c>
      <c r="O566">
        <v>6.6</v>
      </c>
      <c r="P566">
        <v>23</v>
      </c>
      <c r="Q566">
        <v>89</v>
      </c>
      <c r="R566">
        <v>2223990</v>
      </c>
      <c r="S566">
        <v>3000000</v>
      </c>
      <c r="T566">
        <f>Table1[[#This Row],[Gross Revenue]]-Table1[[#This Row],[Budget]]</f>
        <v>-776010</v>
      </c>
    </row>
    <row r="567" spans="1:20" x14ac:dyDescent="0.3">
      <c r="A567" t="s">
        <v>1661</v>
      </c>
      <c r="B567">
        <v>1</v>
      </c>
      <c r="C567" s="10">
        <v>37969</v>
      </c>
      <c r="D567" t="s">
        <v>28</v>
      </c>
      <c r="E567" t="s">
        <v>25</v>
      </c>
      <c r="F567" t="s">
        <v>19</v>
      </c>
      <c r="G567" t="s">
        <v>20</v>
      </c>
      <c r="H567" t="s">
        <v>36</v>
      </c>
      <c r="I567" t="s">
        <v>1114</v>
      </c>
      <c r="J567" t="s">
        <v>284</v>
      </c>
      <c r="K567">
        <v>22000</v>
      </c>
      <c r="L567">
        <v>43354</v>
      </c>
      <c r="M567">
        <v>4000</v>
      </c>
      <c r="N567">
        <v>21000</v>
      </c>
      <c r="O567">
        <v>6.9</v>
      </c>
      <c r="P567">
        <v>152</v>
      </c>
      <c r="Q567">
        <v>97</v>
      </c>
      <c r="R567">
        <v>173381405</v>
      </c>
      <c r="S567">
        <v>33000000</v>
      </c>
      <c r="T567">
        <f>Table1[[#This Row],[Gross Revenue]]-Table1[[#This Row],[Budget]]</f>
        <v>140381405</v>
      </c>
    </row>
    <row r="568" spans="1:20" x14ac:dyDescent="0.3">
      <c r="A568" t="s">
        <v>1662</v>
      </c>
      <c r="B568">
        <v>1</v>
      </c>
      <c r="C568" s="10">
        <v>37868</v>
      </c>
      <c r="D568" t="s">
        <v>28</v>
      </c>
      <c r="E568" t="s">
        <v>37</v>
      </c>
      <c r="F568" t="s">
        <v>19</v>
      </c>
      <c r="G568" t="s">
        <v>20</v>
      </c>
      <c r="H568" t="s">
        <v>38</v>
      </c>
      <c r="I568" t="s">
        <v>1663</v>
      </c>
      <c r="J568" t="s">
        <v>1664</v>
      </c>
      <c r="K568">
        <v>748</v>
      </c>
      <c r="L568">
        <v>3172</v>
      </c>
      <c r="M568">
        <v>160</v>
      </c>
      <c r="N568">
        <v>0</v>
      </c>
      <c r="O568">
        <v>6.2</v>
      </c>
      <c r="P568">
        <v>175</v>
      </c>
      <c r="Q568">
        <v>90</v>
      </c>
      <c r="R568">
        <v>46455802</v>
      </c>
      <c r="S568">
        <v>26000000</v>
      </c>
      <c r="T568">
        <f>Table1[[#This Row],[Gross Revenue]]-Table1[[#This Row],[Budget]]</f>
        <v>20455802</v>
      </c>
    </row>
    <row r="569" spans="1:20" x14ac:dyDescent="0.3">
      <c r="A569" t="s">
        <v>1665</v>
      </c>
      <c r="B569">
        <v>1</v>
      </c>
      <c r="C569" s="10">
        <v>37836</v>
      </c>
      <c r="D569" t="s">
        <v>28</v>
      </c>
      <c r="E569" t="s">
        <v>30</v>
      </c>
      <c r="F569" t="s">
        <v>19</v>
      </c>
      <c r="G569" t="s">
        <v>20</v>
      </c>
      <c r="H569" t="s">
        <v>27</v>
      </c>
      <c r="I569" t="s">
        <v>1591</v>
      </c>
      <c r="J569" t="s">
        <v>1666</v>
      </c>
      <c r="K569">
        <v>1000</v>
      </c>
      <c r="L569">
        <v>5641</v>
      </c>
      <c r="M569">
        <v>475</v>
      </c>
      <c r="N569">
        <v>11000</v>
      </c>
      <c r="O569">
        <v>8.1999999999999993</v>
      </c>
      <c r="P569">
        <v>301</v>
      </c>
      <c r="Q569">
        <v>100</v>
      </c>
      <c r="R569">
        <v>380838870</v>
      </c>
      <c r="S569">
        <v>94000000</v>
      </c>
      <c r="T569">
        <f>Table1[[#This Row],[Gross Revenue]]-Table1[[#This Row],[Budget]]</f>
        <v>286838870</v>
      </c>
    </row>
    <row r="570" spans="1:20" x14ac:dyDescent="0.3">
      <c r="A570" t="s">
        <v>1667</v>
      </c>
      <c r="B570">
        <v>1</v>
      </c>
      <c r="C570" s="10">
        <v>37960</v>
      </c>
      <c r="D570" t="s">
        <v>28</v>
      </c>
      <c r="E570" t="s">
        <v>25</v>
      </c>
      <c r="F570" t="s">
        <v>19</v>
      </c>
      <c r="G570" t="s">
        <v>20</v>
      </c>
      <c r="H570" t="s">
        <v>36</v>
      </c>
      <c r="I570" t="s">
        <v>71</v>
      </c>
      <c r="J570" t="s">
        <v>1039</v>
      </c>
      <c r="K570">
        <v>2000</v>
      </c>
      <c r="L570">
        <v>3984</v>
      </c>
      <c r="M570">
        <v>70</v>
      </c>
      <c r="N570">
        <v>0</v>
      </c>
      <c r="O570">
        <v>6.1</v>
      </c>
      <c r="P570">
        <v>129</v>
      </c>
      <c r="Q570">
        <v>97</v>
      </c>
      <c r="R570">
        <v>110222438</v>
      </c>
      <c r="S570">
        <v>26000000</v>
      </c>
      <c r="T570">
        <f>Table1[[#This Row],[Gross Revenue]]-Table1[[#This Row],[Budget]]</f>
        <v>84222438</v>
      </c>
    </row>
    <row r="571" spans="1:20" x14ac:dyDescent="0.3">
      <c r="A571" t="s">
        <v>1668</v>
      </c>
      <c r="B571">
        <v>1</v>
      </c>
      <c r="C571" s="10">
        <v>37801</v>
      </c>
      <c r="D571" t="s">
        <v>28</v>
      </c>
      <c r="E571" t="s">
        <v>32</v>
      </c>
      <c r="F571" t="s">
        <v>19</v>
      </c>
      <c r="G571" t="s">
        <v>20</v>
      </c>
      <c r="H571" t="s">
        <v>38</v>
      </c>
      <c r="I571" t="s">
        <v>1669</v>
      </c>
      <c r="J571" t="s">
        <v>465</v>
      </c>
      <c r="K571">
        <v>918</v>
      </c>
      <c r="L571">
        <v>4692</v>
      </c>
      <c r="M571">
        <v>31</v>
      </c>
      <c r="N571">
        <v>3000</v>
      </c>
      <c r="O571">
        <v>5.8</v>
      </c>
      <c r="P571">
        <v>273</v>
      </c>
      <c r="Q571">
        <v>97</v>
      </c>
      <c r="R571">
        <v>82163317</v>
      </c>
      <c r="S571">
        <v>30000000</v>
      </c>
      <c r="T571">
        <f>Table1[[#This Row],[Gross Revenue]]-Table1[[#This Row],[Budget]]</f>
        <v>52163317</v>
      </c>
    </row>
    <row r="572" spans="1:20" x14ac:dyDescent="0.3">
      <c r="A572" t="s">
        <v>1670</v>
      </c>
      <c r="B572">
        <v>1</v>
      </c>
      <c r="C572" s="10">
        <v>37642</v>
      </c>
      <c r="D572" t="s">
        <v>28</v>
      </c>
      <c r="E572" t="s">
        <v>25</v>
      </c>
      <c r="F572" t="s">
        <v>19</v>
      </c>
      <c r="G572" t="s">
        <v>20</v>
      </c>
      <c r="H572" t="s">
        <v>36</v>
      </c>
      <c r="I572" t="s">
        <v>1671</v>
      </c>
      <c r="J572" t="s">
        <v>586</v>
      </c>
      <c r="K572">
        <v>525</v>
      </c>
      <c r="L572">
        <v>1445</v>
      </c>
      <c r="M572">
        <v>7</v>
      </c>
      <c r="N572">
        <v>0</v>
      </c>
      <c r="O572">
        <v>2.1</v>
      </c>
      <c r="P572">
        <v>60</v>
      </c>
      <c r="Q572">
        <v>90</v>
      </c>
      <c r="R572">
        <v>4922166</v>
      </c>
      <c r="S572">
        <v>12000000</v>
      </c>
      <c r="T572">
        <f>Table1[[#This Row],[Gross Revenue]]-Table1[[#This Row],[Budget]]</f>
        <v>-7077834</v>
      </c>
    </row>
    <row r="573" spans="1:20" x14ac:dyDescent="0.3">
      <c r="A573" t="s">
        <v>1672</v>
      </c>
      <c r="B573">
        <v>1</v>
      </c>
      <c r="C573" s="10">
        <v>37722</v>
      </c>
      <c r="D573" t="s">
        <v>28</v>
      </c>
      <c r="E573" t="s">
        <v>25</v>
      </c>
      <c r="F573" t="s">
        <v>19</v>
      </c>
      <c r="G573" t="s">
        <v>20</v>
      </c>
      <c r="H573" t="s">
        <v>38</v>
      </c>
      <c r="I573" t="s">
        <v>1673</v>
      </c>
      <c r="J573" t="s">
        <v>118</v>
      </c>
      <c r="K573">
        <v>117</v>
      </c>
      <c r="L573">
        <v>286</v>
      </c>
      <c r="M573">
        <v>102</v>
      </c>
      <c r="N573">
        <v>2000</v>
      </c>
      <c r="O573">
        <v>2.4</v>
      </c>
      <c r="P573">
        <v>131</v>
      </c>
      <c r="Q573">
        <v>121</v>
      </c>
      <c r="R573">
        <v>5660084</v>
      </c>
      <c r="S573">
        <v>54000000</v>
      </c>
      <c r="T573">
        <f>Table1[[#This Row],[Gross Revenue]]-Table1[[#This Row],[Budget]]</f>
        <v>-48339916</v>
      </c>
    </row>
    <row r="574" spans="1:20" x14ac:dyDescent="0.3">
      <c r="A574" t="s">
        <v>1674</v>
      </c>
      <c r="B574">
        <v>1</v>
      </c>
      <c r="C574" s="10">
        <v>37865</v>
      </c>
      <c r="D574" t="s">
        <v>28</v>
      </c>
      <c r="E574" t="s">
        <v>22</v>
      </c>
      <c r="F574" t="s">
        <v>19</v>
      </c>
      <c r="G574" t="s">
        <v>20</v>
      </c>
      <c r="H574" t="s">
        <v>43</v>
      </c>
      <c r="I574" t="s">
        <v>1675</v>
      </c>
      <c r="J574" t="s">
        <v>247</v>
      </c>
      <c r="K574">
        <v>789</v>
      </c>
      <c r="L574">
        <v>1671</v>
      </c>
      <c r="M574">
        <v>33</v>
      </c>
      <c r="N574">
        <v>953</v>
      </c>
      <c r="O574">
        <v>6.3</v>
      </c>
      <c r="P574">
        <v>84</v>
      </c>
      <c r="Q574">
        <v>280</v>
      </c>
      <c r="R574">
        <v>12870569</v>
      </c>
      <c r="S574">
        <v>56000000</v>
      </c>
      <c r="T574">
        <f>Table1[[#This Row],[Gross Revenue]]-Table1[[#This Row],[Budget]]</f>
        <v>-43129431</v>
      </c>
    </row>
    <row r="575" spans="1:20" x14ac:dyDescent="0.3">
      <c r="A575" t="s">
        <v>1676</v>
      </c>
      <c r="B575">
        <v>1</v>
      </c>
      <c r="C575" s="10">
        <v>37936</v>
      </c>
      <c r="D575" t="s">
        <v>28</v>
      </c>
      <c r="E575" t="s">
        <v>25</v>
      </c>
      <c r="F575" t="s">
        <v>19</v>
      </c>
      <c r="G575" t="s">
        <v>20</v>
      </c>
      <c r="H575" t="s">
        <v>36</v>
      </c>
      <c r="I575" t="s">
        <v>523</v>
      </c>
      <c r="J575" t="s">
        <v>1677</v>
      </c>
      <c r="K575">
        <v>818</v>
      </c>
      <c r="L575">
        <v>2164</v>
      </c>
      <c r="M575">
        <v>9</v>
      </c>
      <c r="N575">
        <v>309</v>
      </c>
      <c r="O575">
        <v>5.0999999999999996</v>
      </c>
      <c r="P575">
        <v>52</v>
      </c>
      <c r="Q575">
        <v>87</v>
      </c>
      <c r="R575">
        <v>37566230</v>
      </c>
      <c r="S575">
        <v>17000000</v>
      </c>
      <c r="T575">
        <f>Table1[[#This Row],[Gross Revenue]]-Table1[[#This Row],[Budget]]</f>
        <v>20566230</v>
      </c>
    </row>
    <row r="576" spans="1:20" x14ac:dyDescent="0.3">
      <c r="A576" t="s">
        <v>1678</v>
      </c>
      <c r="B576">
        <v>1</v>
      </c>
      <c r="C576" s="10">
        <v>37872</v>
      </c>
      <c r="D576" t="s">
        <v>17</v>
      </c>
      <c r="E576" t="s">
        <v>22</v>
      </c>
      <c r="F576" t="s">
        <v>23</v>
      </c>
      <c r="G576" t="s">
        <v>24</v>
      </c>
      <c r="H576" t="s">
        <v>38</v>
      </c>
      <c r="I576" t="s">
        <v>1679</v>
      </c>
      <c r="J576" t="s">
        <v>1680</v>
      </c>
      <c r="K576">
        <v>65</v>
      </c>
      <c r="L576">
        <v>200</v>
      </c>
      <c r="M576">
        <v>31</v>
      </c>
      <c r="N576">
        <v>11000</v>
      </c>
      <c r="O576">
        <v>7.7</v>
      </c>
      <c r="P576">
        <v>153</v>
      </c>
      <c r="Q576">
        <v>121</v>
      </c>
      <c r="R576">
        <v>4063859</v>
      </c>
      <c r="S576">
        <v>4800000</v>
      </c>
      <c r="T576">
        <f>Table1[[#This Row],[Gross Revenue]]-Table1[[#This Row],[Budget]]</f>
        <v>-736141</v>
      </c>
    </row>
    <row r="577" spans="1:20" x14ac:dyDescent="0.3">
      <c r="A577" t="s">
        <v>1681</v>
      </c>
      <c r="B577">
        <v>1</v>
      </c>
      <c r="C577" s="10">
        <v>37952</v>
      </c>
      <c r="D577" t="s">
        <v>28</v>
      </c>
      <c r="E577" t="s">
        <v>25</v>
      </c>
      <c r="F577" t="s">
        <v>19</v>
      </c>
      <c r="G577" t="s">
        <v>20</v>
      </c>
      <c r="H577"/>
      <c r="I577" t="s">
        <v>1682</v>
      </c>
      <c r="J577" t="s">
        <v>1683</v>
      </c>
      <c r="K577">
        <v>361</v>
      </c>
      <c r="L577">
        <v>387</v>
      </c>
      <c r="M577">
        <v>14</v>
      </c>
      <c r="N577">
        <v>39</v>
      </c>
      <c r="O577">
        <v>4.7</v>
      </c>
      <c r="P577">
        <v>8</v>
      </c>
      <c r="Q577">
        <v>96</v>
      </c>
      <c r="R577">
        <v>11798</v>
      </c>
      <c r="S577">
        <v>100000</v>
      </c>
      <c r="T577">
        <f>Table1[[#This Row],[Gross Revenue]]-Table1[[#This Row],[Budget]]</f>
        <v>-88202</v>
      </c>
    </row>
    <row r="578" spans="1:20" x14ac:dyDescent="0.3">
      <c r="A578" t="s">
        <v>1684</v>
      </c>
      <c r="B578">
        <v>1</v>
      </c>
      <c r="C578" s="10">
        <v>37730</v>
      </c>
      <c r="D578" t="s">
        <v>28</v>
      </c>
      <c r="E578" t="s">
        <v>37</v>
      </c>
      <c r="F578" t="s">
        <v>19</v>
      </c>
      <c r="G578" t="s">
        <v>20</v>
      </c>
      <c r="H578" t="s">
        <v>38</v>
      </c>
      <c r="I578" t="s">
        <v>319</v>
      </c>
      <c r="J578" t="s">
        <v>946</v>
      </c>
      <c r="K578">
        <v>21000</v>
      </c>
      <c r="L578">
        <v>22318</v>
      </c>
      <c r="M578">
        <v>326</v>
      </c>
      <c r="N578">
        <v>0</v>
      </c>
      <c r="O578">
        <v>5.8</v>
      </c>
      <c r="P578">
        <v>207</v>
      </c>
      <c r="Q578">
        <v>98</v>
      </c>
      <c r="R578">
        <v>59588068</v>
      </c>
      <c r="S578">
        <v>40000000</v>
      </c>
      <c r="T578">
        <f>Table1[[#This Row],[Gross Revenue]]-Table1[[#This Row],[Budget]]</f>
        <v>19588068</v>
      </c>
    </row>
    <row r="579" spans="1:20" x14ac:dyDescent="0.3">
      <c r="A579" t="s">
        <v>1685</v>
      </c>
      <c r="B579">
        <v>1</v>
      </c>
      <c r="C579" s="10">
        <v>37851</v>
      </c>
      <c r="D579" t="s">
        <v>28</v>
      </c>
      <c r="E579" t="s">
        <v>25</v>
      </c>
      <c r="F579" t="s">
        <v>19</v>
      </c>
      <c r="G579" t="s">
        <v>20</v>
      </c>
      <c r="H579" t="s">
        <v>43</v>
      </c>
      <c r="I579" t="s">
        <v>361</v>
      </c>
      <c r="J579" t="s">
        <v>1686</v>
      </c>
      <c r="K579">
        <v>1000</v>
      </c>
      <c r="L579">
        <v>4537</v>
      </c>
      <c r="M579">
        <v>0</v>
      </c>
      <c r="N579">
        <v>638</v>
      </c>
      <c r="O579">
        <v>5.4</v>
      </c>
      <c r="P579">
        <v>44</v>
      </c>
      <c r="Q579">
        <v>95</v>
      </c>
      <c r="R579">
        <v>37788228</v>
      </c>
      <c r="S579">
        <v>35200000</v>
      </c>
      <c r="T579">
        <f>Table1[[#This Row],[Gross Revenue]]-Table1[[#This Row],[Budget]]</f>
        <v>2588228</v>
      </c>
    </row>
    <row r="580" spans="1:20" x14ac:dyDescent="0.3">
      <c r="A580" t="s">
        <v>1687</v>
      </c>
      <c r="B580">
        <v>1</v>
      </c>
      <c r="C580" s="10">
        <v>37707</v>
      </c>
      <c r="D580" t="s">
        <v>28</v>
      </c>
      <c r="E580" t="s">
        <v>37</v>
      </c>
      <c r="F580" t="s">
        <v>47</v>
      </c>
      <c r="G580" t="s">
        <v>48</v>
      </c>
      <c r="H580" t="s">
        <v>26</v>
      </c>
      <c r="I580" t="s">
        <v>1688</v>
      </c>
      <c r="J580" t="s">
        <v>1689</v>
      </c>
      <c r="K580">
        <v>447</v>
      </c>
      <c r="L580">
        <v>923</v>
      </c>
      <c r="M580">
        <v>192</v>
      </c>
      <c r="N580">
        <v>0</v>
      </c>
      <c r="O580">
        <v>6.8</v>
      </c>
      <c r="P580">
        <v>251</v>
      </c>
      <c r="Q580">
        <v>89</v>
      </c>
      <c r="R580">
        <v>3645438</v>
      </c>
      <c r="S580">
        <v>2200000</v>
      </c>
      <c r="T580">
        <f>Table1[[#This Row],[Gross Revenue]]-Table1[[#This Row],[Budget]]</f>
        <v>1445438</v>
      </c>
    </row>
    <row r="581" spans="1:20" x14ac:dyDescent="0.3">
      <c r="A581" t="s">
        <v>1690</v>
      </c>
      <c r="B581">
        <v>1</v>
      </c>
      <c r="C581" s="10">
        <v>37678</v>
      </c>
      <c r="D581" t="s">
        <v>17</v>
      </c>
      <c r="E581" t="s">
        <v>30</v>
      </c>
      <c r="F581" t="s">
        <v>19</v>
      </c>
      <c r="G581" t="s">
        <v>20</v>
      </c>
      <c r="H581" t="s">
        <v>36</v>
      </c>
      <c r="I581" t="s">
        <v>1127</v>
      </c>
      <c r="J581" t="s">
        <v>263</v>
      </c>
      <c r="K581">
        <v>596</v>
      </c>
      <c r="L581">
        <v>1293</v>
      </c>
      <c r="M581">
        <v>99</v>
      </c>
      <c r="N581">
        <v>0</v>
      </c>
      <c r="O581">
        <v>7.1</v>
      </c>
      <c r="P581">
        <v>106</v>
      </c>
      <c r="Q581">
        <v>117</v>
      </c>
      <c r="R581">
        <v>67325559</v>
      </c>
      <c r="S581">
        <v>20000000</v>
      </c>
      <c r="T581">
        <f>Table1[[#This Row],[Gross Revenue]]-Table1[[#This Row],[Budget]]</f>
        <v>47325559</v>
      </c>
    </row>
    <row r="582" spans="1:20" x14ac:dyDescent="0.3">
      <c r="A582" t="s">
        <v>1691</v>
      </c>
      <c r="B582">
        <v>1</v>
      </c>
      <c r="C582" s="10">
        <v>37699</v>
      </c>
      <c r="D582" t="s">
        <v>28</v>
      </c>
      <c r="E582" t="s">
        <v>32</v>
      </c>
      <c r="F582" t="s">
        <v>19</v>
      </c>
      <c r="G582" t="s">
        <v>20</v>
      </c>
      <c r="H582" t="s">
        <v>43</v>
      </c>
      <c r="I582" t="s">
        <v>56</v>
      </c>
      <c r="J582" t="s">
        <v>398</v>
      </c>
      <c r="K582">
        <v>11000</v>
      </c>
      <c r="L582">
        <v>14028</v>
      </c>
      <c r="M582">
        <v>41</v>
      </c>
      <c r="N582">
        <v>648</v>
      </c>
      <c r="O582">
        <v>5.3</v>
      </c>
      <c r="P582">
        <v>132</v>
      </c>
      <c r="Q582">
        <v>116</v>
      </c>
      <c r="R582">
        <v>30013346</v>
      </c>
      <c r="S582">
        <v>75000000</v>
      </c>
      <c r="T582">
        <f>Table1[[#This Row],[Gross Revenue]]-Table1[[#This Row],[Budget]]</f>
        <v>-44986654</v>
      </c>
    </row>
    <row r="583" spans="1:20" x14ac:dyDescent="0.3">
      <c r="A583" t="s">
        <v>1692</v>
      </c>
      <c r="B583">
        <v>1</v>
      </c>
      <c r="C583" s="10">
        <v>37800</v>
      </c>
      <c r="D583" t="s">
        <v>28</v>
      </c>
      <c r="E583" t="s">
        <v>22</v>
      </c>
      <c r="F583" t="s">
        <v>19</v>
      </c>
      <c r="G583" t="s">
        <v>20</v>
      </c>
      <c r="H583" t="s">
        <v>43</v>
      </c>
      <c r="I583" t="s">
        <v>1693</v>
      </c>
      <c r="J583" t="s">
        <v>1694</v>
      </c>
      <c r="K583">
        <v>2000</v>
      </c>
      <c r="L583">
        <v>4868</v>
      </c>
      <c r="M583">
        <v>23</v>
      </c>
      <c r="N583">
        <v>0</v>
      </c>
      <c r="O583">
        <v>5.3</v>
      </c>
      <c r="P583">
        <v>97</v>
      </c>
      <c r="Q583">
        <v>94</v>
      </c>
      <c r="R583">
        <v>30222640</v>
      </c>
      <c r="S583">
        <v>25000000</v>
      </c>
      <c r="T583">
        <f>Table1[[#This Row],[Gross Revenue]]-Table1[[#This Row],[Budget]]</f>
        <v>5222640</v>
      </c>
    </row>
    <row r="584" spans="1:20" x14ac:dyDescent="0.3">
      <c r="A584" t="s">
        <v>1695</v>
      </c>
      <c r="B584">
        <v>1</v>
      </c>
      <c r="C584" s="10">
        <v>37642</v>
      </c>
      <c r="D584" t="s">
        <v>17</v>
      </c>
      <c r="E584" t="s">
        <v>37</v>
      </c>
      <c r="F584" t="s">
        <v>19</v>
      </c>
      <c r="G584" t="s">
        <v>20</v>
      </c>
      <c r="H584" t="s">
        <v>38</v>
      </c>
      <c r="I584" t="s">
        <v>1696</v>
      </c>
      <c r="J584" t="s">
        <v>1697</v>
      </c>
      <c r="K584">
        <v>1000</v>
      </c>
      <c r="L584">
        <v>2444</v>
      </c>
      <c r="M584">
        <v>0</v>
      </c>
      <c r="N584">
        <v>0</v>
      </c>
      <c r="O584">
        <v>6</v>
      </c>
      <c r="P584">
        <v>202</v>
      </c>
      <c r="Q584">
        <v>105</v>
      </c>
      <c r="R584">
        <v>12583510</v>
      </c>
      <c r="S584">
        <v>7000000</v>
      </c>
      <c r="T584">
        <f>Table1[[#This Row],[Gross Revenue]]-Table1[[#This Row],[Budget]]</f>
        <v>5583510</v>
      </c>
    </row>
    <row r="585" spans="1:20" x14ac:dyDescent="0.3">
      <c r="A585" t="s">
        <v>1698</v>
      </c>
      <c r="B585">
        <v>1</v>
      </c>
      <c r="C585" s="10">
        <v>37890</v>
      </c>
      <c r="D585" t="s">
        <v>28</v>
      </c>
      <c r="E585" t="s">
        <v>22</v>
      </c>
      <c r="F585" t="s">
        <v>19</v>
      </c>
      <c r="G585" t="s">
        <v>20</v>
      </c>
      <c r="H585" t="s">
        <v>38</v>
      </c>
      <c r="I585" t="s">
        <v>1324</v>
      </c>
      <c r="J585" t="s">
        <v>1699</v>
      </c>
      <c r="K585">
        <v>638</v>
      </c>
      <c r="L585">
        <v>2282</v>
      </c>
      <c r="M585">
        <v>26</v>
      </c>
      <c r="N585">
        <v>0</v>
      </c>
      <c r="O585">
        <v>7.6</v>
      </c>
      <c r="P585">
        <v>158</v>
      </c>
      <c r="Q585">
        <v>126</v>
      </c>
      <c r="R585">
        <v>13005485</v>
      </c>
      <c r="S585">
        <v>15000000</v>
      </c>
      <c r="T585">
        <f>Table1[[#This Row],[Gross Revenue]]-Table1[[#This Row],[Budget]]</f>
        <v>-1994515</v>
      </c>
    </row>
    <row r="586" spans="1:20" x14ac:dyDescent="0.3">
      <c r="A586" t="s">
        <v>1700</v>
      </c>
      <c r="B586">
        <v>1</v>
      </c>
      <c r="C586" s="10">
        <v>37911</v>
      </c>
      <c r="D586" t="s">
        <v>28</v>
      </c>
      <c r="E586" t="s">
        <v>25</v>
      </c>
      <c r="F586" t="s">
        <v>19</v>
      </c>
      <c r="G586" t="s">
        <v>20</v>
      </c>
      <c r="H586" t="s">
        <v>43</v>
      </c>
      <c r="I586" t="s">
        <v>845</v>
      </c>
      <c r="J586" t="s">
        <v>1701</v>
      </c>
      <c r="K586">
        <v>812</v>
      </c>
      <c r="L586">
        <v>1882</v>
      </c>
      <c r="M586">
        <v>6</v>
      </c>
      <c r="N586">
        <v>371</v>
      </c>
      <c r="O586">
        <v>5.7</v>
      </c>
      <c r="P586">
        <v>46</v>
      </c>
      <c r="Q586">
        <v>101</v>
      </c>
      <c r="R586">
        <v>14108518</v>
      </c>
      <c r="S586">
        <v>16000000</v>
      </c>
      <c r="T586">
        <f>Table1[[#This Row],[Gross Revenue]]-Table1[[#This Row],[Budget]]</f>
        <v>-1891482</v>
      </c>
    </row>
    <row r="587" spans="1:20" x14ac:dyDescent="0.3">
      <c r="A587" t="s">
        <v>1702</v>
      </c>
      <c r="B587">
        <v>1</v>
      </c>
      <c r="C587" s="10">
        <v>37878</v>
      </c>
      <c r="D587" t="s">
        <v>28</v>
      </c>
      <c r="E587" t="s">
        <v>25</v>
      </c>
      <c r="F587" t="s">
        <v>19</v>
      </c>
      <c r="G587" t="s">
        <v>20</v>
      </c>
      <c r="H587" t="s">
        <v>43</v>
      </c>
      <c r="I587" t="s">
        <v>373</v>
      </c>
      <c r="J587" t="s">
        <v>178</v>
      </c>
      <c r="K587">
        <v>11000</v>
      </c>
      <c r="L587">
        <v>14087</v>
      </c>
      <c r="M587">
        <v>80</v>
      </c>
      <c r="N587">
        <v>0</v>
      </c>
      <c r="O587">
        <v>6.4</v>
      </c>
      <c r="P587">
        <v>140</v>
      </c>
      <c r="Q587">
        <v>116</v>
      </c>
      <c r="R587">
        <v>105807520</v>
      </c>
      <c r="S587">
        <v>50000000</v>
      </c>
      <c r="T587">
        <f>Table1[[#This Row],[Gross Revenue]]-Table1[[#This Row],[Budget]]</f>
        <v>55807520</v>
      </c>
    </row>
    <row r="588" spans="1:20" x14ac:dyDescent="0.3">
      <c r="A588" t="s">
        <v>1703</v>
      </c>
      <c r="B588">
        <v>1</v>
      </c>
      <c r="C588" s="10">
        <v>37793</v>
      </c>
      <c r="D588" t="s">
        <v>28</v>
      </c>
      <c r="E588" t="s">
        <v>32</v>
      </c>
      <c r="F588" t="s">
        <v>19</v>
      </c>
      <c r="G588" t="s">
        <v>20</v>
      </c>
      <c r="H588" t="s">
        <v>43</v>
      </c>
      <c r="I588" t="s">
        <v>1704</v>
      </c>
      <c r="J588" t="s">
        <v>329</v>
      </c>
      <c r="K588">
        <v>820</v>
      </c>
      <c r="L588">
        <v>1814</v>
      </c>
      <c r="M588">
        <v>0</v>
      </c>
      <c r="N588">
        <v>0</v>
      </c>
      <c r="O588">
        <v>5.7</v>
      </c>
      <c r="P588">
        <v>267</v>
      </c>
      <c r="Q588">
        <v>138</v>
      </c>
      <c r="R588">
        <v>132122995</v>
      </c>
      <c r="S588">
        <v>137000000</v>
      </c>
      <c r="T588">
        <f>Table1[[#This Row],[Gross Revenue]]-Table1[[#This Row],[Budget]]</f>
        <v>-4877005</v>
      </c>
    </row>
    <row r="589" spans="1:20" x14ac:dyDescent="0.3">
      <c r="A589" t="s">
        <v>1705</v>
      </c>
      <c r="B589">
        <v>1</v>
      </c>
      <c r="C589" s="10">
        <v>37875</v>
      </c>
      <c r="D589" t="s">
        <v>28</v>
      </c>
      <c r="E589" t="s">
        <v>22</v>
      </c>
      <c r="F589" t="s">
        <v>19</v>
      </c>
      <c r="G589" t="s">
        <v>20</v>
      </c>
      <c r="H589" t="s">
        <v>38</v>
      </c>
      <c r="I589" t="s">
        <v>605</v>
      </c>
      <c r="J589" t="s">
        <v>470</v>
      </c>
      <c r="K589">
        <v>2000</v>
      </c>
      <c r="L589">
        <v>2564</v>
      </c>
      <c r="M589">
        <v>1000</v>
      </c>
      <c r="N589">
        <v>63</v>
      </c>
      <c r="O589">
        <v>5.4</v>
      </c>
      <c r="P589">
        <v>22</v>
      </c>
      <c r="Q589">
        <v>111</v>
      </c>
      <c r="R589">
        <v>2580</v>
      </c>
      <c r="S589">
        <v>1650000</v>
      </c>
      <c r="T589">
        <f>Table1[[#This Row],[Gross Revenue]]-Table1[[#This Row],[Budget]]</f>
        <v>-1647420</v>
      </c>
    </row>
    <row r="590" spans="1:20" x14ac:dyDescent="0.3">
      <c r="A590" t="s">
        <v>1706</v>
      </c>
      <c r="B590">
        <v>1</v>
      </c>
      <c r="C590" s="10">
        <v>37901</v>
      </c>
      <c r="D590" t="s">
        <v>28</v>
      </c>
      <c r="E590" t="s">
        <v>81</v>
      </c>
      <c r="F590" t="s">
        <v>19</v>
      </c>
      <c r="G590" t="s">
        <v>20</v>
      </c>
      <c r="H590" t="s">
        <v>38</v>
      </c>
      <c r="I590" t="s">
        <v>1707</v>
      </c>
      <c r="J590" t="s">
        <v>427</v>
      </c>
      <c r="K590">
        <v>1000</v>
      </c>
      <c r="L590">
        <v>3969</v>
      </c>
      <c r="M590">
        <v>446</v>
      </c>
      <c r="N590">
        <v>11000</v>
      </c>
      <c r="O590">
        <v>7.3</v>
      </c>
      <c r="P590">
        <v>136</v>
      </c>
      <c r="Q590">
        <v>91</v>
      </c>
      <c r="R590">
        <v>51475962</v>
      </c>
      <c r="S590">
        <v>30000000</v>
      </c>
      <c r="T590">
        <f>Table1[[#This Row],[Gross Revenue]]-Table1[[#This Row],[Budget]]</f>
        <v>21475962</v>
      </c>
    </row>
    <row r="591" spans="1:20" x14ac:dyDescent="0.3">
      <c r="A591" t="s">
        <v>1708</v>
      </c>
      <c r="B591">
        <v>1</v>
      </c>
      <c r="C591" s="10">
        <v>37677</v>
      </c>
      <c r="D591" t="s">
        <v>28</v>
      </c>
      <c r="E591" t="s">
        <v>81</v>
      </c>
      <c r="F591" t="s">
        <v>19</v>
      </c>
      <c r="G591" t="s">
        <v>91</v>
      </c>
      <c r="H591" t="s">
        <v>38</v>
      </c>
      <c r="I591" t="s">
        <v>290</v>
      </c>
      <c r="J591" t="s">
        <v>266</v>
      </c>
      <c r="K591">
        <v>1000</v>
      </c>
      <c r="L591">
        <v>1171</v>
      </c>
      <c r="M591">
        <v>319</v>
      </c>
      <c r="N591">
        <v>656</v>
      </c>
      <c r="O591">
        <v>5.3</v>
      </c>
      <c r="P591">
        <v>138</v>
      </c>
      <c r="Q591">
        <v>113</v>
      </c>
      <c r="R591">
        <v>4717455</v>
      </c>
      <c r="S591">
        <v>12000000</v>
      </c>
      <c r="T591">
        <f>Table1[[#This Row],[Gross Revenue]]-Table1[[#This Row],[Budget]]</f>
        <v>-7282545</v>
      </c>
    </row>
    <row r="592" spans="1:20" x14ac:dyDescent="0.3">
      <c r="A592" t="s">
        <v>1709</v>
      </c>
      <c r="B592">
        <v>1</v>
      </c>
      <c r="C592" s="10">
        <v>37748</v>
      </c>
      <c r="D592" t="s">
        <v>28</v>
      </c>
      <c r="E592" t="s">
        <v>25</v>
      </c>
      <c r="F592" t="s">
        <v>19</v>
      </c>
      <c r="G592" t="s">
        <v>20</v>
      </c>
      <c r="H592" t="s">
        <v>43</v>
      </c>
      <c r="I592" t="s">
        <v>1710</v>
      </c>
      <c r="J592" t="s">
        <v>291</v>
      </c>
      <c r="K592">
        <v>436</v>
      </c>
      <c r="L592">
        <v>1395</v>
      </c>
      <c r="M592">
        <v>0</v>
      </c>
      <c r="N592">
        <v>0</v>
      </c>
      <c r="O592">
        <v>6.3</v>
      </c>
      <c r="P592">
        <v>161</v>
      </c>
      <c r="Q592">
        <v>100</v>
      </c>
      <c r="R592">
        <v>35096190</v>
      </c>
      <c r="S592">
        <v>60000000</v>
      </c>
      <c r="T592">
        <f>Table1[[#This Row],[Gross Revenue]]-Table1[[#This Row],[Budget]]</f>
        <v>-24903810</v>
      </c>
    </row>
    <row r="593" spans="1:20" x14ac:dyDescent="0.3">
      <c r="A593" t="s">
        <v>1711</v>
      </c>
      <c r="B593">
        <v>1</v>
      </c>
      <c r="C593" s="10">
        <v>37893</v>
      </c>
      <c r="D593" t="s">
        <v>28</v>
      </c>
      <c r="E593" t="s">
        <v>37</v>
      </c>
      <c r="F593" t="s">
        <v>19</v>
      </c>
      <c r="G593" t="s">
        <v>20</v>
      </c>
      <c r="H593" t="s">
        <v>38</v>
      </c>
      <c r="I593" t="s">
        <v>1712</v>
      </c>
      <c r="J593" t="s">
        <v>1061</v>
      </c>
      <c r="K593">
        <v>296</v>
      </c>
      <c r="L593">
        <v>1340</v>
      </c>
      <c r="M593">
        <v>108</v>
      </c>
      <c r="N593">
        <v>0</v>
      </c>
      <c r="O593">
        <v>5.6</v>
      </c>
      <c r="P593">
        <v>167</v>
      </c>
      <c r="Q593">
        <v>104</v>
      </c>
      <c r="R593">
        <v>35143332</v>
      </c>
      <c r="S593">
        <v>17000000</v>
      </c>
      <c r="T593">
        <f>Table1[[#This Row],[Gross Revenue]]-Table1[[#This Row],[Budget]]</f>
        <v>18143332</v>
      </c>
    </row>
    <row r="594" spans="1:20" x14ac:dyDescent="0.3">
      <c r="A594" t="s">
        <v>1713</v>
      </c>
      <c r="B594">
        <v>1</v>
      </c>
      <c r="C594" s="10">
        <v>37808</v>
      </c>
      <c r="D594" t="s">
        <v>28</v>
      </c>
      <c r="E594" t="s">
        <v>32</v>
      </c>
      <c r="F594" t="s">
        <v>19</v>
      </c>
      <c r="G594" t="s">
        <v>35</v>
      </c>
      <c r="H594" t="s">
        <v>36</v>
      </c>
      <c r="I594" t="s">
        <v>1714</v>
      </c>
      <c r="J594" t="s">
        <v>512</v>
      </c>
      <c r="K594">
        <v>427</v>
      </c>
      <c r="L594">
        <v>1461</v>
      </c>
      <c r="M594">
        <v>29</v>
      </c>
      <c r="N594">
        <v>2000</v>
      </c>
      <c r="O594">
        <v>6.1</v>
      </c>
      <c r="P594">
        <v>122</v>
      </c>
      <c r="Q594">
        <v>87</v>
      </c>
      <c r="R594">
        <v>27972410</v>
      </c>
      <c r="S594">
        <v>35000000</v>
      </c>
      <c r="T594">
        <f>Table1[[#This Row],[Gross Revenue]]-Table1[[#This Row],[Budget]]</f>
        <v>-7027590</v>
      </c>
    </row>
    <row r="595" spans="1:20" x14ac:dyDescent="0.3">
      <c r="A595" t="s">
        <v>1715</v>
      </c>
      <c r="B595">
        <v>1</v>
      </c>
      <c r="C595" s="10">
        <v>37831</v>
      </c>
      <c r="D595" t="s">
        <v>28</v>
      </c>
      <c r="E595" t="s">
        <v>25</v>
      </c>
      <c r="F595" t="s">
        <v>19</v>
      </c>
      <c r="G595" t="s">
        <v>20</v>
      </c>
      <c r="H595" t="s">
        <v>43</v>
      </c>
      <c r="I595" t="s">
        <v>1716</v>
      </c>
      <c r="J595" t="s">
        <v>1316</v>
      </c>
      <c r="K595">
        <v>500</v>
      </c>
      <c r="L595">
        <v>2020</v>
      </c>
      <c r="M595">
        <v>189</v>
      </c>
      <c r="N595">
        <v>0</v>
      </c>
      <c r="O595">
        <v>5.4</v>
      </c>
      <c r="P595">
        <v>97</v>
      </c>
      <c r="Q595">
        <v>95</v>
      </c>
      <c r="R595">
        <v>56127162</v>
      </c>
      <c r="S595">
        <v>18000000</v>
      </c>
      <c r="T595">
        <f>Table1[[#This Row],[Gross Revenue]]-Table1[[#This Row],[Budget]]</f>
        <v>38127162</v>
      </c>
    </row>
    <row r="596" spans="1:20" x14ac:dyDescent="0.3">
      <c r="A596" t="s">
        <v>1717</v>
      </c>
      <c r="B596">
        <v>1</v>
      </c>
      <c r="C596" s="10">
        <v>37640</v>
      </c>
      <c r="D596" t="s">
        <v>28</v>
      </c>
      <c r="E596" t="s">
        <v>32</v>
      </c>
      <c r="F596" t="s">
        <v>19</v>
      </c>
      <c r="G596" t="s">
        <v>20</v>
      </c>
      <c r="H596" t="s">
        <v>36</v>
      </c>
      <c r="I596" t="s">
        <v>1718</v>
      </c>
      <c r="J596" t="s">
        <v>672</v>
      </c>
      <c r="K596">
        <v>658</v>
      </c>
      <c r="L596">
        <v>1233</v>
      </c>
      <c r="M596">
        <v>18</v>
      </c>
      <c r="N596">
        <v>858</v>
      </c>
      <c r="O596">
        <v>4.4000000000000004</v>
      </c>
      <c r="P596">
        <v>73</v>
      </c>
      <c r="Q596">
        <v>89</v>
      </c>
      <c r="R596">
        <v>66734992</v>
      </c>
      <c r="S596">
        <v>60000000</v>
      </c>
      <c r="T596">
        <f>Table1[[#This Row],[Gross Revenue]]-Table1[[#This Row],[Budget]]</f>
        <v>6734992</v>
      </c>
    </row>
    <row r="597" spans="1:20" x14ac:dyDescent="0.3">
      <c r="A597" t="s">
        <v>1719</v>
      </c>
      <c r="B597">
        <v>1</v>
      </c>
      <c r="C597" s="10">
        <v>37958</v>
      </c>
      <c r="D597" t="s">
        <v>17</v>
      </c>
      <c r="E597" t="s">
        <v>32</v>
      </c>
      <c r="F597" t="s">
        <v>19</v>
      </c>
      <c r="G597" t="s">
        <v>20</v>
      </c>
      <c r="H597" t="s">
        <v>38</v>
      </c>
      <c r="I597" t="s">
        <v>107</v>
      </c>
      <c r="J597" t="s">
        <v>240</v>
      </c>
      <c r="K597">
        <v>926</v>
      </c>
      <c r="L597">
        <v>3983</v>
      </c>
      <c r="M597">
        <v>16000</v>
      </c>
      <c r="N597">
        <v>13000</v>
      </c>
      <c r="O597">
        <v>8.1</v>
      </c>
      <c r="P597">
        <v>354</v>
      </c>
      <c r="Q597">
        <v>111</v>
      </c>
      <c r="R597">
        <v>70098138</v>
      </c>
      <c r="S597">
        <v>30000000</v>
      </c>
      <c r="T597">
        <f>Table1[[#This Row],[Gross Revenue]]-Table1[[#This Row],[Budget]]</f>
        <v>40098138</v>
      </c>
    </row>
    <row r="598" spans="1:20" x14ac:dyDescent="0.3">
      <c r="A598" t="s">
        <v>1720</v>
      </c>
      <c r="B598">
        <v>1</v>
      </c>
      <c r="C598" s="10">
        <v>37888</v>
      </c>
      <c r="D598" t="s">
        <v>28</v>
      </c>
      <c r="E598" t="s">
        <v>32</v>
      </c>
      <c r="F598" t="s">
        <v>19</v>
      </c>
      <c r="G598" t="s">
        <v>20</v>
      </c>
      <c r="H598" t="s">
        <v>43</v>
      </c>
      <c r="I598" t="s">
        <v>687</v>
      </c>
      <c r="J598" t="s">
        <v>286</v>
      </c>
      <c r="K598">
        <v>18000</v>
      </c>
      <c r="L598">
        <v>33154</v>
      </c>
      <c r="M598">
        <v>101</v>
      </c>
      <c r="N598">
        <v>0</v>
      </c>
      <c r="O598">
        <v>5.5</v>
      </c>
      <c r="P598">
        <v>157</v>
      </c>
      <c r="Q598">
        <v>117</v>
      </c>
      <c r="R598">
        <v>65653758</v>
      </c>
      <c r="S598">
        <v>95000000</v>
      </c>
      <c r="T598">
        <f>Table1[[#This Row],[Gross Revenue]]-Table1[[#This Row],[Budget]]</f>
        <v>-29346242</v>
      </c>
    </row>
    <row r="599" spans="1:20" x14ac:dyDescent="0.3">
      <c r="A599" t="s">
        <v>1721</v>
      </c>
      <c r="B599">
        <v>1</v>
      </c>
      <c r="C599" s="10">
        <v>37665</v>
      </c>
      <c r="D599" t="s">
        <v>28</v>
      </c>
      <c r="E599" t="s">
        <v>25</v>
      </c>
      <c r="F599" t="s">
        <v>19</v>
      </c>
      <c r="G599" t="s">
        <v>20</v>
      </c>
      <c r="H599" t="s">
        <v>38</v>
      </c>
      <c r="I599" t="s">
        <v>396</v>
      </c>
      <c r="J599" t="s">
        <v>1722</v>
      </c>
      <c r="K599">
        <v>23000</v>
      </c>
      <c r="L599">
        <v>26017</v>
      </c>
      <c r="M599">
        <v>6</v>
      </c>
      <c r="N599">
        <v>0</v>
      </c>
      <c r="O599">
        <v>7.2</v>
      </c>
      <c r="P599">
        <v>35</v>
      </c>
      <c r="Q599">
        <v>107</v>
      </c>
      <c r="R599">
        <v>819939</v>
      </c>
      <c r="S599">
        <v>850000</v>
      </c>
      <c r="T599">
        <f>Table1[[#This Row],[Gross Revenue]]-Table1[[#This Row],[Budget]]</f>
        <v>-30061</v>
      </c>
    </row>
    <row r="600" spans="1:20" x14ac:dyDescent="0.3">
      <c r="A600" t="s">
        <v>1723</v>
      </c>
      <c r="B600">
        <v>1</v>
      </c>
      <c r="C600" s="10">
        <v>37670</v>
      </c>
      <c r="D600" t="s">
        <v>28</v>
      </c>
      <c r="E600" t="s">
        <v>25</v>
      </c>
      <c r="F600" t="s">
        <v>19</v>
      </c>
      <c r="G600" t="s">
        <v>20</v>
      </c>
      <c r="H600" t="s">
        <v>43</v>
      </c>
      <c r="I600" t="s">
        <v>1724</v>
      </c>
      <c r="J600" t="s">
        <v>1080</v>
      </c>
      <c r="K600">
        <v>934</v>
      </c>
      <c r="L600">
        <v>3500</v>
      </c>
      <c r="M600">
        <v>0</v>
      </c>
      <c r="N600">
        <v>660</v>
      </c>
      <c r="O600">
        <v>4.5999999999999996</v>
      </c>
      <c r="P600">
        <v>133</v>
      </c>
      <c r="Q600">
        <v>95</v>
      </c>
      <c r="R600">
        <v>89808372</v>
      </c>
      <c r="S600">
        <v>45000000</v>
      </c>
      <c r="T600">
        <f>Table1[[#This Row],[Gross Revenue]]-Table1[[#This Row],[Budget]]</f>
        <v>44808372</v>
      </c>
    </row>
    <row r="601" spans="1:20" x14ac:dyDescent="0.3">
      <c r="A601" t="s">
        <v>1725</v>
      </c>
      <c r="B601">
        <v>1</v>
      </c>
      <c r="C601" s="10">
        <v>37801</v>
      </c>
      <c r="D601" t="s">
        <v>28</v>
      </c>
      <c r="E601" t="s">
        <v>30</v>
      </c>
      <c r="F601" t="s">
        <v>19</v>
      </c>
      <c r="G601" t="s">
        <v>24</v>
      </c>
      <c r="H601" t="s">
        <v>36</v>
      </c>
      <c r="I601" t="s">
        <v>377</v>
      </c>
      <c r="J601" t="s">
        <v>97</v>
      </c>
      <c r="K601">
        <v>3000</v>
      </c>
      <c r="L601">
        <v>5593</v>
      </c>
      <c r="M601">
        <v>287</v>
      </c>
      <c r="N601">
        <v>665</v>
      </c>
      <c r="O601">
        <v>5.7</v>
      </c>
      <c r="P601">
        <v>101</v>
      </c>
      <c r="Q601">
        <v>91</v>
      </c>
      <c r="R601">
        <v>20950820</v>
      </c>
      <c r="S601">
        <v>80000000</v>
      </c>
      <c r="T601">
        <f>Table1[[#This Row],[Gross Revenue]]-Table1[[#This Row],[Budget]]</f>
        <v>-59049180</v>
      </c>
    </row>
    <row r="602" spans="1:20" x14ac:dyDescent="0.3">
      <c r="A602" t="s">
        <v>1726</v>
      </c>
      <c r="B602">
        <v>1</v>
      </c>
      <c r="C602" s="10">
        <v>37657</v>
      </c>
      <c r="D602" t="s">
        <v>28</v>
      </c>
      <c r="E602" t="s">
        <v>22</v>
      </c>
      <c r="F602" t="s">
        <v>19</v>
      </c>
      <c r="G602" t="s">
        <v>20</v>
      </c>
      <c r="H602" t="s">
        <v>38</v>
      </c>
      <c r="I602" t="s">
        <v>521</v>
      </c>
      <c r="J602" t="s">
        <v>603</v>
      </c>
      <c r="K602">
        <v>19000</v>
      </c>
      <c r="L602">
        <v>32015</v>
      </c>
      <c r="M602">
        <v>0</v>
      </c>
      <c r="N602">
        <v>17000</v>
      </c>
      <c r="O602">
        <v>7.8</v>
      </c>
      <c r="P602">
        <v>265</v>
      </c>
      <c r="Q602">
        <v>101</v>
      </c>
      <c r="R602">
        <v>44566004</v>
      </c>
      <c r="S602">
        <v>4000000</v>
      </c>
      <c r="T602">
        <f>Table1[[#This Row],[Gross Revenue]]-Table1[[#This Row],[Budget]]</f>
        <v>40566004</v>
      </c>
    </row>
    <row r="603" spans="1:20" x14ac:dyDescent="0.3">
      <c r="A603" t="s">
        <v>1727</v>
      </c>
      <c r="B603">
        <v>1</v>
      </c>
      <c r="C603" s="10">
        <v>37702</v>
      </c>
      <c r="D603" t="s">
        <v>28</v>
      </c>
      <c r="E603" t="s">
        <v>25</v>
      </c>
      <c r="F603" t="s">
        <v>19</v>
      </c>
      <c r="G603" t="s">
        <v>35</v>
      </c>
      <c r="H603" t="s">
        <v>38</v>
      </c>
      <c r="I603" t="s">
        <v>389</v>
      </c>
      <c r="J603" t="s">
        <v>1728</v>
      </c>
      <c r="K603">
        <v>14000</v>
      </c>
      <c r="L603">
        <v>28886</v>
      </c>
      <c r="M603">
        <v>628</v>
      </c>
      <c r="N603">
        <v>52000</v>
      </c>
      <c r="O603">
        <v>7.7</v>
      </c>
      <c r="P603">
        <v>218</v>
      </c>
      <c r="Q603">
        <v>129</v>
      </c>
      <c r="R603">
        <v>59365105</v>
      </c>
      <c r="S603">
        <v>45000000</v>
      </c>
      <c r="T603">
        <f>Table1[[#This Row],[Gross Revenue]]-Table1[[#This Row],[Budget]]</f>
        <v>14365105</v>
      </c>
    </row>
    <row r="604" spans="1:20" x14ac:dyDescent="0.3">
      <c r="A604" t="s">
        <v>1729</v>
      </c>
      <c r="B604">
        <v>1</v>
      </c>
      <c r="C604" s="10">
        <v>37919</v>
      </c>
      <c r="D604" t="s">
        <v>28</v>
      </c>
      <c r="E604" t="s">
        <v>25</v>
      </c>
      <c r="F604" t="s">
        <v>19</v>
      </c>
      <c r="G604" t="s">
        <v>20</v>
      </c>
      <c r="H604" t="s">
        <v>43</v>
      </c>
      <c r="I604" t="s">
        <v>734</v>
      </c>
      <c r="J604" t="s">
        <v>1164</v>
      </c>
      <c r="K604">
        <v>833</v>
      </c>
      <c r="L604">
        <v>4435</v>
      </c>
      <c r="M604">
        <v>14</v>
      </c>
      <c r="N604">
        <v>0</v>
      </c>
      <c r="O604">
        <v>5.0999999999999996</v>
      </c>
      <c r="P604">
        <v>37</v>
      </c>
      <c r="Q604">
        <v>86</v>
      </c>
      <c r="R604">
        <v>34308901</v>
      </c>
      <c r="S604">
        <v>16000000</v>
      </c>
      <c r="T604">
        <f>Table1[[#This Row],[Gross Revenue]]-Table1[[#This Row],[Budget]]</f>
        <v>18308901</v>
      </c>
    </row>
    <row r="605" spans="1:20" x14ac:dyDescent="0.3">
      <c r="A605" t="s">
        <v>1730</v>
      </c>
      <c r="B605">
        <v>1</v>
      </c>
      <c r="C605" s="10">
        <v>37755</v>
      </c>
      <c r="D605" t="s">
        <v>28</v>
      </c>
      <c r="E605" t="s">
        <v>25</v>
      </c>
      <c r="F605" t="s">
        <v>19</v>
      </c>
      <c r="G605" t="s">
        <v>93</v>
      </c>
      <c r="H605" t="s">
        <v>38</v>
      </c>
      <c r="I605" t="s">
        <v>493</v>
      </c>
      <c r="J605" t="s">
        <v>1731</v>
      </c>
      <c r="K605">
        <v>636</v>
      </c>
      <c r="L605">
        <v>1033</v>
      </c>
      <c r="M605">
        <v>9</v>
      </c>
      <c r="N605">
        <v>352</v>
      </c>
      <c r="O605">
        <v>6.7</v>
      </c>
      <c r="P605">
        <v>67</v>
      </c>
      <c r="Q605">
        <v>92</v>
      </c>
      <c r="R605">
        <v>6239558</v>
      </c>
      <c r="S605">
        <v>5000000</v>
      </c>
      <c r="T605">
        <f>Table1[[#This Row],[Gross Revenue]]-Table1[[#This Row],[Budget]]</f>
        <v>1239558</v>
      </c>
    </row>
    <row r="606" spans="1:20" x14ac:dyDescent="0.3">
      <c r="A606" t="s">
        <v>1732</v>
      </c>
      <c r="B606">
        <v>1</v>
      </c>
      <c r="C606" s="10">
        <v>37966</v>
      </c>
      <c r="D606" t="s">
        <v>28</v>
      </c>
      <c r="E606" t="s">
        <v>25</v>
      </c>
      <c r="F606" t="s">
        <v>19</v>
      </c>
      <c r="G606" t="s">
        <v>20</v>
      </c>
      <c r="H606" t="s">
        <v>38</v>
      </c>
      <c r="I606" t="s">
        <v>1733</v>
      </c>
      <c r="J606" t="s">
        <v>176</v>
      </c>
      <c r="K606">
        <v>836</v>
      </c>
      <c r="L606">
        <v>2467</v>
      </c>
      <c r="M606">
        <v>121</v>
      </c>
      <c r="N606">
        <v>241</v>
      </c>
      <c r="O606">
        <v>2.8</v>
      </c>
      <c r="P606">
        <v>28</v>
      </c>
      <c r="Q606">
        <v>80</v>
      </c>
      <c r="R606">
        <v>1646664</v>
      </c>
      <c r="S606">
        <v>20000000</v>
      </c>
      <c r="T606">
        <f>Table1[[#This Row],[Gross Revenue]]-Table1[[#This Row],[Budget]]</f>
        <v>-18353336</v>
      </c>
    </row>
    <row r="607" spans="1:20" x14ac:dyDescent="0.3">
      <c r="A607" t="s">
        <v>1734</v>
      </c>
      <c r="B607">
        <v>1</v>
      </c>
      <c r="C607" s="10">
        <v>37972</v>
      </c>
      <c r="D607" t="s">
        <v>28</v>
      </c>
      <c r="E607" t="s">
        <v>32</v>
      </c>
      <c r="F607" t="s">
        <v>19</v>
      </c>
      <c r="G607" t="s">
        <v>20</v>
      </c>
      <c r="H607" t="s">
        <v>43</v>
      </c>
      <c r="I607" t="s">
        <v>1735</v>
      </c>
      <c r="J607" t="s">
        <v>138</v>
      </c>
      <c r="K607">
        <v>613</v>
      </c>
      <c r="L607">
        <v>1205</v>
      </c>
      <c r="M607">
        <v>608</v>
      </c>
      <c r="N607">
        <v>0</v>
      </c>
      <c r="O607">
        <v>7.4</v>
      </c>
      <c r="P607">
        <v>244</v>
      </c>
      <c r="Q607">
        <v>138</v>
      </c>
      <c r="R607">
        <v>93926386</v>
      </c>
      <c r="S607">
        <v>150000000</v>
      </c>
      <c r="T607">
        <f>Table1[[#This Row],[Gross Revenue]]-Table1[[#This Row],[Budget]]</f>
        <v>-56073614</v>
      </c>
    </row>
    <row r="608" spans="1:20" x14ac:dyDescent="0.3">
      <c r="A608" t="s">
        <v>1736</v>
      </c>
      <c r="B608">
        <v>1</v>
      </c>
      <c r="C608" s="10">
        <v>37845</v>
      </c>
      <c r="D608" t="s">
        <v>28</v>
      </c>
      <c r="E608" t="s">
        <v>22</v>
      </c>
      <c r="F608" t="s">
        <v>19</v>
      </c>
      <c r="G608" t="s">
        <v>20</v>
      </c>
      <c r="H608" t="s">
        <v>43</v>
      </c>
      <c r="I608" t="s">
        <v>177</v>
      </c>
      <c r="J608" t="s">
        <v>279</v>
      </c>
      <c r="K608">
        <v>8000</v>
      </c>
      <c r="L608">
        <v>12850</v>
      </c>
      <c r="M608">
        <v>179</v>
      </c>
      <c r="N608">
        <v>0</v>
      </c>
      <c r="O608">
        <v>6.4</v>
      </c>
      <c r="P608">
        <v>141</v>
      </c>
      <c r="Q608">
        <v>117</v>
      </c>
      <c r="R608">
        <v>63695760</v>
      </c>
      <c r="S608">
        <v>65000000</v>
      </c>
      <c r="T608">
        <f>Table1[[#This Row],[Gross Revenue]]-Table1[[#This Row],[Budget]]</f>
        <v>-1304240</v>
      </c>
    </row>
    <row r="609" spans="1:20" x14ac:dyDescent="0.3">
      <c r="A609" t="s">
        <v>1737</v>
      </c>
      <c r="B609">
        <v>1</v>
      </c>
      <c r="C609" s="10">
        <v>37724</v>
      </c>
      <c r="D609" t="s">
        <v>28</v>
      </c>
      <c r="E609" t="s">
        <v>31</v>
      </c>
      <c r="F609" t="s">
        <v>19</v>
      </c>
      <c r="G609" t="s">
        <v>20</v>
      </c>
      <c r="H609" t="s">
        <v>38</v>
      </c>
      <c r="I609" t="s">
        <v>500</v>
      </c>
      <c r="J609" t="s">
        <v>1738</v>
      </c>
      <c r="K609">
        <v>9000</v>
      </c>
      <c r="L609">
        <v>11736</v>
      </c>
      <c r="M609">
        <v>260</v>
      </c>
      <c r="N609">
        <v>0</v>
      </c>
      <c r="O609">
        <v>7.3</v>
      </c>
      <c r="P609">
        <v>185</v>
      </c>
      <c r="Q609">
        <v>109</v>
      </c>
      <c r="R609">
        <v>34468224</v>
      </c>
      <c r="S609">
        <v>4500000</v>
      </c>
      <c r="T609">
        <f>Table1[[#This Row],[Gross Revenue]]-Table1[[#This Row],[Budget]]</f>
        <v>29968224</v>
      </c>
    </row>
    <row r="610" spans="1:20" x14ac:dyDescent="0.3">
      <c r="A610" t="s">
        <v>1739</v>
      </c>
      <c r="B610">
        <v>1</v>
      </c>
      <c r="C610" s="10">
        <v>37751</v>
      </c>
      <c r="D610" t="s">
        <v>28</v>
      </c>
      <c r="E610" t="s">
        <v>25</v>
      </c>
      <c r="F610" t="s">
        <v>19</v>
      </c>
      <c r="G610" t="s">
        <v>20</v>
      </c>
      <c r="H610" t="s">
        <v>43</v>
      </c>
      <c r="I610" t="s">
        <v>1740</v>
      </c>
      <c r="J610" t="s">
        <v>221</v>
      </c>
      <c r="K610">
        <v>869</v>
      </c>
      <c r="L610">
        <v>3007</v>
      </c>
      <c r="M610">
        <v>119</v>
      </c>
      <c r="N610">
        <v>411</v>
      </c>
      <c r="O610">
        <v>4.5999999999999996</v>
      </c>
      <c r="P610">
        <v>56</v>
      </c>
      <c r="Q610">
        <v>90</v>
      </c>
      <c r="R610">
        <v>15549702</v>
      </c>
      <c r="S610">
        <v>14000000</v>
      </c>
      <c r="T610">
        <f>Table1[[#This Row],[Gross Revenue]]-Table1[[#This Row],[Budget]]</f>
        <v>1549702</v>
      </c>
    </row>
    <row r="611" spans="1:20" x14ac:dyDescent="0.3">
      <c r="A611" t="s">
        <v>1741</v>
      </c>
      <c r="B611">
        <v>1</v>
      </c>
      <c r="C611" s="10">
        <v>37808</v>
      </c>
      <c r="D611" t="s">
        <v>28</v>
      </c>
      <c r="E611" t="s">
        <v>22</v>
      </c>
      <c r="F611" t="s">
        <v>19</v>
      </c>
      <c r="G611" t="s">
        <v>515</v>
      </c>
      <c r="H611" t="s">
        <v>38</v>
      </c>
      <c r="I611" t="s">
        <v>567</v>
      </c>
      <c r="J611" t="s">
        <v>1742</v>
      </c>
      <c r="K611">
        <v>900</v>
      </c>
      <c r="L611">
        <v>2972</v>
      </c>
      <c r="M611">
        <v>148</v>
      </c>
      <c r="N611">
        <v>0</v>
      </c>
      <c r="O611">
        <v>7.6</v>
      </c>
      <c r="P611">
        <v>72</v>
      </c>
      <c r="Q611">
        <v>106</v>
      </c>
      <c r="R611">
        <v>395592</v>
      </c>
      <c r="S611">
        <v>2000000</v>
      </c>
      <c r="T611">
        <f>Table1[[#This Row],[Gross Revenue]]-Table1[[#This Row],[Budget]]</f>
        <v>-1604408</v>
      </c>
    </row>
    <row r="612" spans="1:20" x14ac:dyDescent="0.3">
      <c r="A612" t="s">
        <v>1743</v>
      </c>
      <c r="B612">
        <v>1</v>
      </c>
      <c r="C612" s="10">
        <v>37905</v>
      </c>
      <c r="D612" t="s">
        <v>28</v>
      </c>
      <c r="E612" t="s">
        <v>18</v>
      </c>
      <c r="F612" t="s">
        <v>19</v>
      </c>
      <c r="G612" t="s">
        <v>20</v>
      </c>
      <c r="H612" t="s">
        <v>38</v>
      </c>
      <c r="I612" t="s">
        <v>1744</v>
      </c>
      <c r="J612" t="s">
        <v>42</v>
      </c>
      <c r="K612">
        <v>616</v>
      </c>
      <c r="L612">
        <v>1942</v>
      </c>
      <c r="M612">
        <v>16000</v>
      </c>
      <c r="N612">
        <v>12000</v>
      </c>
      <c r="O612">
        <v>8</v>
      </c>
      <c r="P612">
        <v>229</v>
      </c>
      <c r="Q612">
        <v>138</v>
      </c>
      <c r="R612">
        <v>90135191</v>
      </c>
      <c r="S612">
        <v>25000000</v>
      </c>
      <c r="T612">
        <f>Table1[[#This Row],[Gross Revenue]]-Table1[[#This Row],[Budget]]</f>
        <v>65135191</v>
      </c>
    </row>
    <row r="613" spans="1:20" x14ac:dyDescent="0.3">
      <c r="A613" t="s">
        <v>1745</v>
      </c>
      <c r="B613">
        <v>1</v>
      </c>
      <c r="C613" s="10">
        <v>37737</v>
      </c>
      <c r="D613" t="s">
        <v>28</v>
      </c>
      <c r="E613" t="s">
        <v>22</v>
      </c>
      <c r="F613" t="s">
        <v>19</v>
      </c>
      <c r="G613" t="s">
        <v>20</v>
      </c>
      <c r="H613" t="s">
        <v>43</v>
      </c>
      <c r="I613" t="s">
        <v>514</v>
      </c>
      <c r="J613" t="s">
        <v>609</v>
      </c>
      <c r="K613">
        <v>548</v>
      </c>
      <c r="L613">
        <v>2389</v>
      </c>
      <c r="M613">
        <v>35</v>
      </c>
      <c r="N613">
        <v>298</v>
      </c>
      <c r="O613">
        <v>6.4</v>
      </c>
      <c r="P613">
        <v>60</v>
      </c>
      <c r="Q613">
        <v>103</v>
      </c>
      <c r="R613">
        <v>1420578</v>
      </c>
      <c r="S613">
        <v>1900000</v>
      </c>
      <c r="T613">
        <f>Table1[[#This Row],[Gross Revenue]]-Table1[[#This Row],[Budget]]</f>
        <v>-479422</v>
      </c>
    </row>
    <row r="614" spans="1:20" x14ac:dyDescent="0.3">
      <c r="A614" t="s">
        <v>1746</v>
      </c>
      <c r="B614">
        <v>1</v>
      </c>
      <c r="C614" s="10">
        <v>37850</v>
      </c>
      <c r="D614" t="s">
        <v>28</v>
      </c>
      <c r="E614" t="s">
        <v>25</v>
      </c>
      <c r="F614" t="s">
        <v>19</v>
      </c>
      <c r="G614" t="s">
        <v>20</v>
      </c>
      <c r="H614" t="s">
        <v>38</v>
      </c>
      <c r="I614" t="s">
        <v>416</v>
      </c>
      <c r="J614" t="s">
        <v>805</v>
      </c>
      <c r="K614">
        <v>8000</v>
      </c>
      <c r="L614">
        <v>10325</v>
      </c>
      <c r="M614">
        <v>480</v>
      </c>
      <c r="N614">
        <v>0</v>
      </c>
      <c r="O614">
        <v>7.2</v>
      </c>
      <c r="P614">
        <v>123</v>
      </c>
      <c r="Q614">
        <v>88</v>
      </c>
      <c r="R614">
        <v>74608545</v>
      </c>
      <c r="S614">
        <v>24000000</v>
      </c>
      <c r="T614">
        <f>Table1[[#This Row],[Gross Revenue]]-Table1[[#This Row],[Budget]]</f>
        <v>50608545</v>
      </c>
    </row>
    <row r="615" spans="1:20" x14ac:dyDescent="0.3">
      <c r="A615" t="s">
        <v>1747</v>
      </c>
      <c r="B615">
        <v>1</v>
      </c>
      <c r="C615" s="10">
        <v>37628</v>
      </c>
      <c r="D615" t="s">
        <v>28</v>
      </c>
      <c r="E615" t="s">
        <v>22</v>
      </c>
      <c r="F615" t="s">
        <v>1748</v>
      </c>
      <c r="G615" t="s">
        <v>1749</v>
      </c>
      <c r="H615" t="s">
        <v>38</v>
      </c>
      <c r="I615" t="s">
        <v>1750</v>
      </c>
      <c r="J615" t="s">
        <v>1751</v>
      </c>
      <c r="K615">
        <v>717</v>
      </c>
      <c r="L615">
        <v>852</v>
      </c>
      <c r="M615">
        <v>0</v>
      </c>
      <c r="N615">
        <v>43000</v>
      </c>
      <c r="O615">
        <v>8.4</v>
      </c>
      <c r="P615">
        <v>305</v>
      </c>
      <c r="Q615">
        <v>120</v>
      </c>
      <c r="R615">
        <v>2181290</v>
      </c>
      <c r="S615">
        <v>3000000</v>
      </c>
      <c r="T615">
        <f>Table1[[#This Row],[Gross Revenue]]-Table1[[#This Row],[Budget]]</f>
        <v>-818710</v>
      </c>
    </row>
    <row r="616" spans="1:20" x14ac:dyDescent="0.3">
      <c r="A616" t="s">
        <v>1752</v>
      </c>
      <c r="B616">
        <v>1</v>
      </c>
      <c r="C616" s="10">
        <v>37726</v>
      </c>
      <c r="D616" t="s">
        <v>28</v>
      </c>
      <c r="E616" t="s">
        <v>32</v>
      </c>
      <c r="F616" t="s">
        <v>19</v>
      </c>
      <c r="G616" t="s">
        <v>20</v>
      </c>
      <c r="H616" t="s">
        <v>38</v>
      </c>
      <c r="I616" t="s">
        <v>114</v>
      </c>
      <c r="J616" t="s">
        <v>231</v>
      </c>
      <c r="K616">
        <v>40000</v>
      </c>
      <c r="L616">
        <v>46186</v>
      </c>
      <c r="M616">
        <v>0</v>
      </c>
      <c r="N616">
        <v>0</v>
      </c>
      <c r="O616">
        <v>6.4</v>
      </c>
      <c r="P616">
        <v>178</v>
      </c>
      <c r="Q616">
        <v>102</v>
      </c>
      <c r="R616">
        <v>55845943</v>
      </c>
      <c r="S616">
        <v>29000000</v>
      </c>
      <c r="T616">
        <f>Table1[[#This Row],[Gross Revenue]]-Table1[[#This Row],[Budget]]</f>
        <v>26845943</v>
      </c>
    </row>
    <row r="617" spans="1:20" x14ac:dyDescent="0.3">
      <c r="A617" t="s">
        <v>1753</v>
      </c>
      <c r="B617">
        <v>1</v>
      </c>
      <c r="C617" s="10">
        <v>37825</v>
      </c>
      <c r="D617" t="s">
        <v>28</v>
      </c>
      <c r="E617" t="s">
        <v>22</v>
      </c>
      <c r="F617" t="s">
        <v>19</v>
      </c>
      <c r="G617" t="s">
        <v>20</v>
      </c>
      <c r="H617" t="s">
        <v>38</v>
      </c>
      <c r="I617" t="s">
        <v>379</v>
      </c>
      <c r="J617" t="s">
        <v>196</v>
      </c>
      <c r="K617">
        <v>3000</v>
      </c>
      <c r="L617">
        <v>5458</v>
      </c>
      <c r="M617">
        <v>0</v>
      </c>
      <c r="N617">
        <v>0</v>
      </c>
      <c r="O617">
        <v>7.5</v>
      </c>
      <c r="P617">
        <v>153</v>
      </c>
      <c r="Q617">
        <v>139</v>
      </c>
      <c r="R617">
        <v>58328680</v>
      </c>
      <c r="S617">
        <v>22000000</v>
      </c>
      <c r="T617">
        <f>Table1[[#This Row],[Gross Revenue]]-Table1[[#This Row],[Budget]]</f>
        <v>36328680</v>
      </c>
    </row>
    <row r="618" spans="1:20" x14ac:dyDescent="0.3">
      <c r="A618" t="s">
        <v>1754</v>
      </c>
      <c r="B618">
        <v>1</v>
      </c>
      <c r="C618" s="10">
        <v>37892</v>
      </c>
      <c r="D618" t="s">
        <v>28</v>
      </c>
      <c r="E618" t="s">
        <v>30</v>
      </c>
      <c r="F618" t="s">
        <v>19</v>
      </c>
      <c r="G618" t="s">
        <v>20</v>
      </c>
      <c r="H618" t="s">
        <v>38</v>
      </c>
      <c r="I618" t="s">
        <v>1755</v>
      </c>
      <c r="J618" t="s">
        <v>1756</v>
      </c>
      <c r="K618">
        <v>48</v>
      </c>
      <c r="L618">
        <v>67</v>
      </c>
      <c r="M618">
        <v>9</v>
      </c>
      <c r="N618">
        <v>0</v>
      </c>
      <c r="O618">
        <v>5.7</v>
      </c>
      <c r="P618">
        <v>235</v>
      </c>
      <c r="Q618">
        <v>79</v>
      </c>
      <c r="R618">
        <v>30500882</v>
      </c>
      <c r="S618">
        <v>500000</v>
      </c>
      <c r="T618">
        <f>Table1[[#This Row],[Gross Revenue]]-Table1[[#This Row],[Budget]]</f>
        <v>30000882</v>
      </c>
    </row>
    <row r="619" spans="1:20" x14ac:dyDescent="0.3">
      <c r="A619" t="s">
        <v>1757</v>
      </c>
      <c r="B619">
        <v>1</v>
      </c>
      <c r="C619" s="10">
        <v>37890</v>
      </c>
      <c r="D619" t="s">
        <v>28</v>
      </c>
      <c r="E619" t="s">
        <v>22</v>
      </c>
      <c r="F619" t="s">
        <v>1758</v>
      </c>
      <c r="G619" t="s">
        <v>1759</v>
      </c>
      <c r="H619" t="s">
        <v>43</v>
      </c>
      <c r="I619" t="s">
        <v>1760</v>
      </c>
      <c r="J619" t="s">
        <v>1761</v>
      </c>
      <c r="K619">
        <v>30</v>
      </c>
      <c r="L619">
        <v>30</v>
      </c>
      <c r="M619">
        <v>6</v>
      </c>
      <c r="N619">
        <v>0</v>
      </c>
      <c r="O619">
        <v>7.4</v>
      </c>
      <c r="P619">
        <v>105</v>
      </c>
      <c r="Q619">
        <v>83</v>
      </c>
      <c r="R619">
        <v>1127331</v>
      </c>
      <c r="S619">
        <v>46000</v>
      </c>
      <c r="T619">
        <f>Table1[[#This Row],[Gross Revenue]]-Table1[[#This Row],[Budget]]</f>
        <v>1081331</v>
      </c>
    </row>
    <row r="620" spans="1:20" x14ac:dyDescent="0.3">
      <c r="A620" t="s">
        <v>1762</v>
      </c>
      <c r="B620">
        <v>1</v>
      </c>
      <c r="C620" s="10">
        <v>37872</v>
      </c>
      <c r="D620" t="s">
        <v>28</v>
      </c>
      <c r="E620" t="s">
        <v>18</v>
      </c>
      <c r="F620" t="s">
        <v>19</v>
      </c>
      <c r="G620" t="s">
        <v>20</v>
      </c>
      <c r="H620" t="s">
        <v>38</v>
      </c>
      <c r="I620" t="s">
        <v>155</v>
      </c>
      <c r="J620" t="s">
        <v>502</v>
      </c>
      <c r="K620">
        <v>18000</v>
      </c>
      <c r="L620">
        <v>19739</v>
      </c>
      <c r="M620">
        <v>73</v>
      </c>
      <c r="N620">
        <v>1000</v>
      </c>
      <c r="O620">
        <v>6.5</v>
      </c>
      <c r="P620">
        <v>124</v>
      </c>
      <c r="Q620">
        <v>114</v>
      </c>
      <c r="R620">
        <v>40905277</v>
      </c>
      <c r="S620">
        <v>50000000</v>
      </c>
      <c r="T620">
        <f>Table1[[#This Row],[Gross Revenue]]-Table1[[#This Row],[Budget]]</f>
        <v>-9094723</v>
      </c>
    </row>
    <row r="621" spans="1:20" x14ac:dyDescent="0.3">
      <c r="A621" t="s">
        <v>1763</v>
      </c>
      <c r="B621">
        <v>1</v>
      </c>
      <c r="C621" s="10">
        <v>37984</v>
      </c>
      <c r="D621" t="s">
        <v>28</v>
      </c>
      <c r="E621" t="s">
        <v>18</v>
      </c>
      <c r="F621" t="s">
        <v>19</v>
      </c>
      <c r="G621" t="s">
        <v>93</v>
      </c>
      <c r="H621" t="s">
        <v>38</v>
      </c>
      <c r="I621" t="s">
        <v>401</v>
      </c>
      <c r="J621" t="s">
        <v>1764</v>
      </c>
      <c r="K621">
        <v>22000</v>
      </c>
      <c r="L621">
        <v>23513</v>
      </c>
      <c r="M621">
        <v>23</v>
      </c>
      <c r="N621">
        <v>0</v>
      </c>
      <c r="O621">
        <v>7.2</v>
      </c>
      <c r="P621">
        <v>82</v>
      </c>
      <c r="Q621">
        <v>104</v>
      </c>
      <c r="R621">
        <v>1011054</v>
      </c>
      <c r="S621">
        <v>10000000</v>
      </c>
      <c r="T621">
        <f>Table1[[#This Row],[Gross Revenue]]-Table1[[#This Row],[Budget]]</f>
        <v>-8988946</v>
      </c>
    </row>
    <row r="622" spans="1:20" x14ac:dyDescent="0.3">
      <c r="A622" t="s">
        <v>1765</v>
      </c>
      <c r="B622">
        <v>1</v>
      </c>
      <c r="C622" s="10">
        <v>37944</v>
      </c>
      <c r="D622" t="s">
        <v>28</v>
      </c>
      <c r="E622" t="s">
        <v>31</v>
      </c>
      <c r="F622" t="s">
        <v>19</v>
      </c>
      <c r="G622" t="s">
        <v>20</v>
      </c>
      <c r="H622" t="s">
        <v>38</v>
      </c>
      <c r="I622" t="s">
        <v>201</v>
      </c>
      <c r="J622" t="s">
        <v>1766</v>
      </c>
      <c r="K622">
        <v>3000</v>
      </c>
      <c r="L622">
        <v>5185</v>
      </c>
      <c r="M622">
        <v>13</v>
      </c>
      <c r="N622">
        <v>0</v>
      </c>
      <c r="O622">
        <v>6.3</v>
      </c>
      <c r="P622">
        <v>39</v>
      </c>
      <c r="Q622">
        <v>98</v>
      </c>
      <c r="R622">
        <v>296665</v>
      </c>
      <c r="S622">
        <v>5000000</v>
      </c>
      <c r="T622">
        <f>Table1[[#This Row],[Gross Revenue]]-Table1[[#This Row],[Budget]]</f>
        <v>-4703335</v>
      </c>
    </row>
    <row r="623" spans="1:20" x14ac:dyDescent="0.3">
      <c r="A623" t="s">
        <v>1767</v>
      </c>
      <c r="B623">
        <v>1</v>
      </c>
      <c r="C623" s="10">
        <v>37665</v>
      </c>
      <c r="D623" t="s">
        <v>28</v>
      </c>
      <c r="E623" t="s">
        <v>32</v>
      </c>
      <c r="F623" t="s">
        <v>19</v>
      </c>
      <c r="G623" t="s">
        <v>20</v>
      </c>
      <c r="H623" t="s">
        <v>43</v>
      </c>
      <c r="I623" t="s">
        <v>575</v>
      </c>
      <c r="J623" t="s">
        <v>350</v>
      </c>
      <c r="K623">
        <v>834</v>
      </c>
      <c r="L623">
        <v>3637</v>
      </c>
      <c r="M623">
        <v>610</v>
      </c>
      <c r="N623">
        <v>0</v>
      </c>
      <c r="O623">
        <v>6.3</v>
      </c>
      <c r="P623">
        <v>196</v>
      </c>
      <c r="Q623">
        <v>119</v>
      </c>
      <c r="R623">
        <v>53789313</v>
      </c>
      <c r="S623">
        <v>60000000</v>
      </c>
      <c r="T623">
        <f>Table1[[#This Row],[Gross Revenue]]-Table1[[#This Row],[Budget]]</f>
        <v>-6210687</v>
      </c>
    </row>
    <row r="624" spans="1:20" x14ac:dyDescent="0.3">
      <c r="A624" t="s">
        <v>1768</v>
      </c>
      <c r="B624">
        <v>1</v>
      </c>
      <c r="C624" s="10">
        <v>37760</v>
      </c>
      <c r="D624" t="s">
        <v>28</v>
      </c>
      <c r="E624" t="s">
        <v>25</v>
      </c>
      <c r="F624" t="s">
        <v>19</v>
      </c>
      <c r="G624" t="s">
        <v>20</v>
      </c>
      <c r="H624" t="s">
        <v>43</v>
      </c>
      <c r="I624" t="s">
        <v>354</v>
      </c>
      <c r="J624" t="s">
        <v>1769</v>
      </c>
      <c r="K624">
        <v>1000</v>
      </c>
      <c r="L624">
        <v>3010</v>
      </c>
      <c r="M624">
        <v>54</v>
      </c>
      <c r="N624">
        <v>0</v>
      </c>
      <c r="O624">
        <v>7.1</v>
      </c>
      <c r="P624">
        <v>131</v>
      </c>
      <c r="Q624">
        <v>80</v>
      </c>
      <c r="R624">
        <v>2360184</v>
      </c>
      <c r="S624">
        <v>300000</v>
      </c>
      <c r="T624">
        <f>Table1[[#This Row],[Gross Revenue]]-Table1[[#This Row],[Budget]]</f>
        <v>2060184</v>
      </c>
    </row>
    <row r="625" spans="1:20" x14ac:dyDescent="0.3">
      <c r="A625" t="s">
        <v>1770</v>
      </c>
      <c r="B625">
        <v>1</v>
      </c>
      <c r="C625" s="10">
        <v>37951</v>
      </c>
      <c r="D625" t="s">
        <v>28</v>
      </c>
      <c r="E625" t="s">
        <v>32</v>
      </c>
      <c r="F625" t="s">
        <v>19</v>
      </c>
      <c r="G625" t="s">
        <v>20</v>
      </c>
      <c r="H625" t="s">
        <v>43</v>
      </c>
      <c r="I625" t="s">
        <v>114</v>
      </c>
      <c r="J625" t="s">
        <v>1224</v>
      </c>
      <c r="K625">
        <v>40000</v>
      </c>
      <c r="L625">
        <v>48184</v>
      </c>
      <c r="M625">
        <v>563</v>
      </c>
      <c r="N625">
        <v>10000</v>
      </c>
      <c r="O625">
        <v>8.1</v>
      </c>
      <c r="P625">
        <v>271</v>
      </c>
      <c r="Q625">
        <v>143</v>
      </c>
      <c r="R625">
        <v>305388685</v>
      </c>
      <c r="S625">
        <v>140000000</v>
      </c>
      <c r="T625">
        <f>Table1[[#This Row],[Gross Revenue]]-Table1[[#This Row],[Budget]]</f>
        <v>165388685</v>
      </c>
    </row>
    <row r="626" spans="1:20" x14ac:dyDescent="0.3">
      <c r="A626" t="s">
        <v>1771</v>
      </c>
      <c r="B626">
        <v>1</v>
      </c>
      <c r="C626" s="10">
        <v>37903</v>
      </c>
      <c r="D626" t="s">
        <v>28</v>
      </c>
      <c r="E626" t="s">
        <v>31</v>
      </c>
      <c r="F626" t="s">
        <v>19</v>
      </c>
      <c r="G626" t="s">
        <v>20</v>
      </c>
      <c r="H626" t="s">
        <v>36</v>
      </c>
      <c r="I626" t="s">
        <v>275</v>
      </c>
      <c r="J626" t="s">
        <v>1187</v>
      </c>
      <c r="K626">
        <v>1000</v>
      </c>
      <c r="L626">
        <v>4231</v>
      </c>
      <c r="M626">
        <v>19</v>
      </c>
      <c r="N626">
        <v>0</v>
      </c>
      <c r="O626">
        <v>6.9</v>
      </c>
      <c r="P626">
        <v>74</v>
      </c>
      <c r="Q626">
        <v>109</v>
      </c>
      <c r="R626">
        <v>52277485</v>
      </c>
      <c r="S626">
        <v>35000000</v>
      </c>
      <c r="T626">
        <f>Table1[[#This Row],[Gross Revenue]]-Table1[[#This Row],[Budget]]</f>
        <v>17277485</v>
      </c>
    </row>
    <row r="627" spans="1:20" x14ac:dyDescent="0.3">
      <c r="A627" t="s">
        <v>1772</v>
      </c>
      <c r="B627">
        <v>1</v>
      </c>
      <c r="C627" s="10">
        <v>37662</v>
      </c>
      <c r="D627" t="s">
        <v>28</v>
      </c>
      <c r="E627" t="s">
        <v>25</v>
      </c>
      <c r="F627" t="s">
        <v>40</v>
      </c>
      <c r="G627" t="s">
        <v>41</v>
      </c>
      <c r="H627" t="s">
        <v>38</v>
      </c>
      <c r="I627" t="s">
        <v>1773</v>
      </c>
      <c r="J627" t="s">
        <v>1774</v>
      </c>
      <c r="K627">
        <v>60</v>
      </c>
      <c r="L627">
        <v>132</v>
      </c>
      <c r="M627">
        <v>125</v>
      </c>
      <c r="N627">
        <v>282</v>
      </c>
      <c r="O627">
        <v>6.5</v>
      </c>
      <c r="P627">
        <v>36</v>
      </c>
      <c r="Q627">
        <v>125</v>
      </c>
      <c r="R627">
        <v>223878</v>
      </c>
      <c r="S627">
        <v>5000000</v>
      </c>
      <c r="T627">
        <f>Table1[[#This Row],[Gross Revenue]]-Table1[[#This Row],[Budget]]</f>
        <v>-4776122</v>
      </c>
    </row>
    <row r="628" spans="1:20" x14ac:dyDescent="0.3">
      <c r="A628" t="s">
        <v>1775</v>
      </c>
      <c r="B628">
        <v>1</v>
      </c>
      <c r="C628" s="10">
        <v>37798</v>
      </c>
      <c r="D628" t="s">
        <v>28</v>
      </c>
      <c r="E628" t="s">
        <v>30</v>
      </c>
      <c r="F628" t="s">
        <v>19</v>
      </c>
      <c r="G628" t="s">
        <v>20</v>
      </c>
      <c r="H628" t="s">
        <v>36</v>
      </c>
      <c r="I628" t="s">
        <v>527</v>
      </c>
      <c r="J628" t="s">
        <v>1776</v>
      </c>
      <c r="K628">
        <v>971</v>
      </c>
      <c r="L628">
        <v>3017</v>
      </c>
      <c r="M628">
        <v>0</v>
      </c>
      <c r="N628">
        <v>329</v>
      </c>
      <c r="O628">
        <v>5.6</v>
      </c>
      <c r="P628">
        <v>45</v>
      </c>
      <c r="Q628">
        <v>80</v>
      </c>
      <c r="R628">
        <v>39399750</v>
      </c>
      <c r="S628">
        <v>25000000</v>
      </c>
      <c r="T628">
        <f>Table1[[#This Row],[Gross Revenue]]-Table1[[#This Row],[Budget]]</f>
        <v>14399750</v>
      </c>
    </row>
    <row r="629" spans="1:20" x14ac:dyDescent="0.3">
      <c r="A629" t="s">
        <v>1777</v>
      </c>
      <c r="B629">
        <v>1</v>
      </c>
      <c r="C629" s="10">
        <v>37795</v>
      </c>
      <c r="D629" t="s">
        <v>28</v>
      </c>
      <c r="E629" t="s">
        <v>32</v>
      </c>
      <c r="F629" t="s">
        <v>19</v>
      </c>
      <c r="G629" t="s">
        <v>20</v>
      </c>
      <c r="H629" t="s">
        <v>43</v>
      </c>
      <c r="I629" t="s">
        <v>1778</v>
      </c>
      <c r="J629" t="s">
        <v>1779</v>
      </c>
      <c r="K629">
        <v>10000</v>
      </c>
      <c r="L629">
        <v>14486</v>
      </c>
      <c r="M629">
        <v>69</v>
      </c>
      <c r="N629">
        <v>0</v>
      </c>
      <c r="O629">
        <v>6</v>
      </c>
      <c r="P629">
        <v>144</v>
      </c>
      <c r="Q629">
        <v>117</v>
      </c>
      <c r="R629">
        <v>116643346</v>
      </c>
      <c r="S629">
        <v>80000000</v>
      </c>
      <c r="T629">
        <f>Table1[[#This Row],[Gross Revenue]]-Table1[[#This Row],[Budget]]</f>
        <v>36643346</v>
      </c>
    </row>
    <row r="630" spans="1:20" x14ac:dyDescent="0.3">
      <c r="A630" t="s">
        <v>1780</v>
      </c>
      <c r="B630">
        <v>1</v>
      </c>
      <c r="C630" s="10">
        <v>37647</v>
      </c>
      <c r="D630" t="s">
        <v>28</v>
      </c>
      <c r="E630" t="s">
        <v>32</v>
      </c>
      <c r="F630" t="s">
        <v>19</v>
      </c>
      <c r="G630" t="s">
        <v>20</v>
      </c>
      <c r="H630" t="s">
        <v>43</v>
      </c>
      <c r="I630" t="s">
        <v>1781</v>
      </c>
      <c r="J630" t="s">
        <v>1782</v>
      </c>
      <c r="K630">
        <v>214</v>
      </c>
      <c r="L630">
        <v>587</v>
      </c>
      <c r="M630">
        <v>38</v>
      </c>
      <c r="N630">
        <v>1000</v>
      </c>
      <c r="O630">
        <v>6.8</v>
      </c>
      <c r="P630">
        <v>33</v>
      </c>
      <c r="Q630">
        <v>90</v>
      </c>
      <c r="R630">
        <v>1310270</v>
      </c>
      <c r="S630">
        <v>780000</v>
      </c>
      <c r="T630">
        <f>Table1[[#This Row],[Gross Revenue]]-Table1[[#This Row],[Budget]]</f>
        <v>530270</v>
      </c>
    </row>
    <row r="631" spans="1:20" x14ac:dyDescent="0.3">
      <c r="A631" t="s">
        <v>1783</v>
      </c>
      <c r="B631">
        <v>1</v>
      </c>
      <c r="C631" s="10">
        <v>37940</v>
      </c>
      <c r="D631" t="s">
        <v>28</v>
      </c>
      <c r="E631" t="s">
        <v>25</v>
      </c>
      <c r="F631" t="s">
        <v>19</v>
      </c>
      <c r="G631" t="s">
        <v>20</v>
      </c>
      <c r="H631" t="s">
        <v>43</v>
      </c>
      <c r="I631" t="s">
        <v>1784</v>
      </c>
      <c r="J631" t="s">
        <v>221</v>
      </c>
      <c r="K631">
        <v>807</v>
      </c>
      <c r="L631">
        <v>3629</v>
      </c>
      <c r="M631">
        <v>119</v>
      </c>
      <c r="N631">
        <v>0</v>
      </c>
      <c r="O631">
        <v>5.5</v>
      </c>
      <c r="P631">
        <v>151</v>
      </c>
      <c r="Q631">
        <v>84</v>
      </c>
      <c r="R631">
        <v>110000082</v>
      </c>
      <c r="S631">
        <v>48000000</v>
      </c>
      <c r="T631">
        <f>Table1[[#This Row],[Gross Revenue]]-Table1[[#This Row],[Budget]]</f>
        <v>62000082</v>
      </c>
    </row>
    <row r="632" spans="1:20" x14ac:dyDescent="0.3">
      <c r="A632" t="s">
        <v>1785</v>
      </c>
      <c r="B632">
        <v>1</v>
      </c>
      <c r="C632" s="10">
        <v>37753</v>
      </c>
      <c r="D632" t="s">
        <v>28</v>
      </c>
      <c r="E632" t="s">
        <v>25</v>
      </c>
      <c r="F632" t="s">
        <v>19</v>
      </c>
      <c r="G632" t="s">
        <v>20</v>
      </c>
      <c r="H632" t="s">
        <v>43</v>
      </c>
      <c r="I632" t="s">
        <v>1786</v>
      </c>
      <c r="J632" t="s">
        <v>217</v>
      </c>
      <c r="K632">
        <v>2000</v>
      </c>
      <c r="L632">
        <v>4403</v>
      </c>
      <c r="M632">
        <v>0</v>
      </c>
      <c r="N632">
        <v>0</v>
      </c>
      <c r="O632">
        <v>7.1</v>
      </c>
      <c r="P632">
        <v>204</v>
      </c>
      <c r="Q632">
        <v>108</v>
      </c>
      <c r="R632">
        <v>81257845</v>
      </c>
      <c r="S632">
        <v>35000000</v>
      </c>
      <c r="T632">
        <f>Table1[[#This Row],[Gross Revenue]]-Table1[[#This Row],[Budget]]</f>
        <v>46257845</v>
      </c>
    </row>
    <row r="633" spans="1:20" x14ac:dyDescent="0.3">
      <c r="A633" t="s">
        <v>1787</v>
      </c>
      <c r="B633">
        <v>1</v>
      </c>
      <c r="C633" s="10">
        <v>37738</v>
      </c>
      <c r="D633" t="s">
        <v>17</v>
      </c>
      <c r="E633" t="s">
        <v>22</v>
      </c>
      <c r="F633" t="s">
        <v>19</v>
      </c>
      <c r="G633" t="s">
        <v>20</v>
      </c>
      <c r="H633" t="s">
        <v>43</v>
      </c>
      <c r="I633" t="s">
        <v>83</v>
      </c>
      <c r="J633" t="s">
        <v>1788</v>
      </c>
      <c r="K633">
        <v>12000</v>
      </c>
      <c r="L633">
        <v>13808</v>
      </c>
      <c r="M633">
        <v>378</v>
      </c>
      <c r="N633">
        <v>0</v>
      </c>
      <c r="O633">
        <v>7.3</v>
      </c>
      <c r="P633">
        <v>175</v>
      </c>
      <c r="Q633">
        <v>140</v>
      </c>
      <c r="R633">
        <v>120147445</v>
      </c>
      <c r="S633">
        <v>87000000</v>
      </c>
      <c r="T633">
        <f>Table1[[#This Row],[Gross Revenue]]-Table1[[#This Row],[Budget]]</f>
        <v>33147445</v>
      </c>
    </row>
    <row r="634" spans="1:20" x14ac:dyDescent="0.3">
      <c r="A634" t="s">
        <v>1789</v>
      </c>
      <c r="B634">
        <v>1</v>
      </c>
      <c r="C634" s="10">
        <v>37725</v>
      </c>
      <c r="D634" t="s">
        <v>28</v>
      </c>
      <c r="E634" t="s">
        <v>25</v>
      </c>
      <c r="F634" t="s">
        <v>19</v>
      </c>
      <c r="G634" t="s">
        <v>20</v>
      </c>
      <c r="H634" t="s">
        <v>36</v>
      </c>
      <c r="I634" t="s">
        <v>346</v>
      </c>
      <c r="J634" t="s">
        <v>1790</v>
      </c>
      <c r="K634">
        <v>3000</v>
      </c>
      <c r="L634">
        <v>9638</v>
      </c>
      <c r="M634">
        <v>23</v>
      </c>
      <c r="N634">
        <v>0</v>
      </c>
      <c r="O634">
        <v>7.6</v>
      </c>
      <c r="P634">
        <v>82</v>
      </c>
      <c r="Q634">
        <v>111</v>
      </c>
      <c r="R634">
        <v>41407470</v>
      </c>
      <c r="S634">
        <v>30000000</v>
      </c>
      <c r="T634">
        <f>Table1[[#This Row],[Gross Revenue]]-Table1[[#This Row],[Budget]]</f>
        <v>11407470</v>
      </c>
    </row>
    <row r="635" spans="1:20" x14ac:dyDescent="0.3">
      <c r="A635" t="s">
        <v>1791</v>
      </c>
      <c r="B635">
        <v>1</v>
      </c>
      <c r="C635" s="10">
        <v>37791</v>
      </c>
      <c r="D635" t="s">
        <v>28</v>
      </c>
      <c r="E635" t="s">
        <v>18</v>
      </c>
      <c r="F635" t="s">
        <v>19</v>
      </c>
      <c r="G635" t="s">
        <v>20</v>
      </c>
      <c r="H635" t="s">
        <v>38</v>
      </c>
      <c r="I635" t="s">
        <v>1792</v>
      </c>
      <c r="J635" t="s">
        <v>1793</v>
      </c>
      <c r="K635">
        <v>240</v>
      </c>
      <c r="L635">
        <v>490</v>
      </c>
      <c r="M635">
        <v>0</v>
      </c>
      <c r="N635">
        <v>413</v>
      </c>
      <c r="O635">
        <v>6.4</v>
      </c>
      <c r="P635">
        <v>25</v>
      </c>
      <c r="Q635">
        <v>101</v>
      </c>
      <c r="R635">
        <v>10696</v>
      </c>
      <c r="S635">
        <v>6800000</v>
      </c>
      <c r="T635">
        <f>Table1[[#This Row],[Gross Revenue]]-Table1[[#This Row],[Budget]]</f>
        <v>-6789304</v>
      </c>
    </row>
    <row r="636" spans="1:20" x14ac:dyDescent="0.3">
      <c r="A636" t="s">
        <v>1794</v>
      </c>
      <c r="B636">
        <v>1</v>
      </c>
      <c r="C636" s="10">
        <v>37720</v>
      </c>
      <c r="D636" t="s">
        <v>28</v>
      </c>
      <c r="E636" t="s">
        <v>32</v>
      </c>
      <c r="F636" t="s">
        <v>19</v>
      </c>
      <c r="G636" t="s">
        <v>20</v>
      </c>
      <c r="H636" t="s">
        <v>43</v>
      </c>
      <c r="I636" t="s">
        <v>1795</v>
      </c>
      <c r="J636" t="s">
        <v>480</v>
      </c>
      <c r="K636">
        <v>154</v>
      </c>
      <c r="L636">
        <v>428</v>
      </c>
      <c r="M636">
        <v>71</v>
      </c>
      <c r="N636">
        <v>955</v>
      </c>
      <c r="O636">
        <v>6.2</v>
      </c>
      <c r="P636">
        <v>165</v>
      </c>
      <c r="Q636">
        <v>114</v>
      </c>
      <c r="R636">
        <v>60470220</v>
      </c>
      <c r="S636">
        <v>50000000</v>
      </c>
      <c r="T636">
        <f>Table1[[#This Row],[Gross Revenue]]-Table1[[#This Row],[Budget]]</f>
        <v>10470220</v>
      </c>
    </row>
    <row r="637" spans="1:20" x14ac:dyDescent="0.3">
      <c r="A637" t="s">
        <v>1796</v>
      </c>
      <c r="B637">
        <v>1</v>
      </c>
      <c r="C637" s="10">
        <v>37856</v>
      </c>
      <c r="D637" t="s">
        <v>28</v>
      </c>
      <c r="E637" t="s">
        <v>22</v>
      </c>
      <c r="F637" t="s">
        <v>19</v>
      </c>
      <c r="G637" t="s">
        <v>20</v>
      </c>
      <c r="H637" t="s">
        <v>43</v>
      </c>
      <c r="I637" t="s">
        <v>1797</v>
      </c>
      <c r="J637" t="s">
        <v>1798</v>
      </c>
      <c r="K637">
        <v>4000</v>
      </c>
      <c r="L637">
        <v>8297</v>
      </c>
      <c r="M637">
        <v>53</v>
      </c>
      <c r="N637">
        <v>0</v>
      </c>
      <c r="O637">
        <v>7.2</v>
      </c>
      <c r="P637">
        <v>129</v>
      </c>
      <c r="Q637">
        <v>99</v>
      </c>
      <c r="R637">
        <v>2207975</v>
      </c>
      <c r="S637">
        <v>6000000</v>
      </c>
      <c r="T637">
        <f>Table1[[#This Row],[Gross Revenue]]-Table1[[#This Row],[Budget]]</f>
        <v>-3792025</v>
      </c>
    </row>
    <row r="638" spans="1:20" x14ac:dyDescent="0.3">
      <c r="A638" t="s">
        <v>1799</v>
      </c>
      <c r="B638">
        <v>1</v>
      </c>
      <c r="C638" s="10">
        <v>37791</v>
      </c>
      <c r="D638" t="s">
        <v>28</v>
      </c>
      <c r="E638" t="s">
        <v>30</v>
      </c>
      <c r="F638" t="s">
        <v>19</v>
      </c>
      <c r="G638" t="s">
        <v>20</v>
      </c>
      <c r="H638" t="s">
        <v>36</v>
      </c>
      <c r="I638" t="s">
        <v>267</v>
      </c>
      <c r="J638" t="s">
        <v>1800</v>
      </c>
      <c r="K638">
        <v>11000</v>
      </c>
      <c r="L638">
        <v>11301</v>
      </c>
      <c r="M638">
        <v>0</v>
      </c>
      <c r="N638">
        <v>880</v>
      </c>
      <c r="O638">
        <v>6.7</v>
      </c>
      <c r="P638">
        <v>98</v>
      </c>
      <c r="Q638">
        <v>85</v>
      </c>
      <c r="R638">
        <v>26288320</v>
      </c>
      <c r="S638">
        <v>60000000</v>
      </c>
      <c r="T638">
        <f>Table1[[#This Row],[Gross Revenue]]-Table1[[#This Row],[Budget]]</f>
        <v>-33711680</v>
      </c>
    </row>
    <row r="639" spans="1:20" x14ac:dyDescent="0.3">
      <c r="A639" t="s">
        <v>1801</v>
      </c>
      <c r="B639">
        <v>1</v>
      </c>
      <c r="C639" s="10">
        <v>37813</v>
      </c>
      <c r="D639" t="s">
        <v>28</v>
      </c>
      <c r="E639" t="s">
        <v>25</v>
      </c>
      <c r="F639" t="s">
        <v>19</v>
      </c>
      <c r="G639" t="s">
        <v>20</v>
      </c>
      <c r="H639" t="s">
        <v>43</v>
      </c>
      <c r="I639" t="s">
        <v>146</v>
      </c>
      <c r="J639" t="s">
        <v>915</v>
      </c>
      <c r="K639">
        <v>18000</v>
      </c>
      <c r="L639">
        <v>22679</v>
      </c>
      <c r="M639">
        <v>278</v>
      </c>
      <c r="N639">
        <v>0</v>
      </c>
      <c r="O639">
        <v>6.7</v>
      </c>
      <c r="P639">
        <v>145</v>
      </c>
      <c r="Q639">
        <v>128</v>
      </c>
      <c r="R639">
        <v>124590960</v>
      </c>
      <c r="S639">
        <v>80000000</v>
      </c>
      <c r="T639">
        <f>Table1[[#This Row],[Gross Revenue]]-Table1[[#This Row],[Budget]]</f>
        <v>44590960</v>
      </c>
    </row>
    <row r="640" spans="1:20" x14ac:dyDescent="0.3">
      <c r="A640" t="s">
        <v>1802</v>
      </c>
      <c r="B640">
        <v>1</v>
      </c>
      <c r="C640" s="10">
        <v>37832</v>
      </c>
      <c r="D640" t="s">
        <v>28</v>
      </c>
      <c r="E640" t="s">
        <v>32</v>
      </c>
      <c r="F640" t="s">
        <v>19</v>
      </c>
      <c r="G640" t="s">
        <v>20</v>
      </c>
      <c r="H640" t="s">
        <v>36</v>
      </c>
      <c r="I640" t="s">
        <v>68</v>
      </c>
      <c r="J640" t="s">
        <v>231</v>
      </c>
      <c r="K640">
        <v>13000</v>
      </c>
      <c r="L640">
        <v>22935</v>
      </c>
      <c r="M640">
        <v>0</v>
      </c>
      <c r="N640">
        <v>681</v>
      </c>
      <c r="O640">
        <v>4.0999999999999996</v>
      </c>
      <c r="P640">
        <v>93</v>
      </c>
      <c r="Q640">
        <v>84</v>
      </c>
      <c r="R640">
        <v>111760631</v>
      </c>
      <c r="S640">
        <v>38000000</v>
      </c>
      <c r="T640">
        <f>Table1[[#This Row],[Gross Revenue]]-Table1[[#This Row],[Budget]]</f>
        <v>73760631</v>
      </c>
    </row>
    <row r="641" spans="1:20" x14ac:dyDescent="0.3">
      <c r="A641" t="s">
        <v>1803</v>
      </c>
      <c r="B641">
        <v>1</v>
      </c>
      <c r="C641" s="10">
        <v>37877</v>
      </c>
      <c r="D641" t="s">
        <v>28</v>
      </c>
      <c r="E641" t="s">
        <v>25</v>
      </c>
      <c r="F641" t="s">
        <v>19</v>
      </c>
      <c r="G641" t="s">
        <v>20</v>
      </c>
      <c r="H641" t="s">
        <v>43</v>
      </c>
      <c r="I641" t="s">
        <v>424</v>
      </c>
      <c r="J641" t="s">
        <v>372</v>
      </c>
      <c r="K641">
        <v>13000</v>
      </c>
      <c r="L641">
        <v>14036</v>
      </c>
      <c r="M641">
        <v>101</v>
      </c>
      <c r="N641">
        <v>0</v>
      </c>
      <c r="O641">
        <v>5.8</v>
      </c>
      <c r="P641">
        <v>123</v>
      </c>
      <c r="Q641">
        <v>118</v>
      </c>
      <c r="R641">
        <v>33828318</v>
      </c>
      <c r="S641">
        <v>55000000</v>
      </c>
      <c r="T641">
        <f>Table1[[#This Row],[Gross Revenue]]-Table1[[#This Row],[Budget]]</f>
        <v>-21171682</v>
      </c>
    </row>
    <row r="642" spans="1:20" x14ac:dyDescent="0.3">
      <c r="A642" t="s">
        <v>1804</v>
      </c>
      <c r="B642">
        <v>1</v>
      </c>
      <c r="C642" s="10">
        <v>37951</v>
      </c>
      <c r="D642" t="s">
        <v>28</v>
      </c>
      <c r="E642" t="s">
        <v>31</v>
      </c>
      <c r="F642" t="s">
        <v>19</v>
      </c>
      <c r="G642" t="s">
        <v>20</v>
      </c>
      <c r="H642" t="s">
        <v>26</v>
      </c>
      <c r="I642" t="s">
        <v>1805</v>
      </c>
      <c r="J642" t="s">
        <v>1806</v>
      </c>
      <c r="K642">
        <v>58</v>
      </c>
      <c r="L642">
        <v>78</v>
      </c>
      <c r="M642">
        <v>20</v>
      </c>
      <c r="N642">
        <v>754</v>
      </c>
      <c r="O642">
        <v>7.2</v>
      </c>
      <c r="P642">
        <v>72</v>
      </c>
      <c r="Q642">
        <v>88</v>
      </c>
      <c r="R642">
        <v>592014</v>
      </c>
      <c r="S642">
        <v>218</v>
      </c>
      <c r="T642">
        <f>Table1[[#This Row],[Gross Revenue]]-Table1[[#This Row],[Budget]]</f>
        <v>591796</v>
      </c>
    </row>
    <row r="643" spans="1:20" x14ac:dyDescent="0.3">
      <c r="A643" t="s">
        <v>1807</v>
      </c>
      <c r="B643">
        <v>1</v>
      </c>
      <c r="C643" s="10">
        <v>37811</v>
      </c>
      <c r="D643" t="s">
        <v>28</v>
      </c>
      <c r="E643" t="s">
        <v>32</v>
      </c>
      <c r="F643" t="s">
        <v>19</v>
      </c>
      <c r="G643" t="s">
        <v>20</v>
      </c>
      <c r="H643" t="s">
        <v>38</v>
      </c>
      <c r="I643" t="s">
        <v>197</v>
      </c>
      <c r="J643" t="s">
        <v>526</v>
      </c>
      <c r="K643">
        <v>13000</v>
      </c>
      <c r="L643">
        <v>16580</v>
      </c>
      <c r="M643">
        <v>845</v>
      </c>
      <c r="N643">
        <v>0</v>
      </c>
      <c r="O643">
        <v>6.6</v>
      </c>
      <c r="P643">
        <v>89</v>
      </c>
      <c r="Q643">
        <v>142</v>
      </c>
      <c r="R643">
        <v>43426961</v>
      </c>
      <c r="S643">
        <v>70000000</v>
      </c>
      <c r="T643">
        <f>Table1[[#This Row],[Gross Revenue]]-Table1[[#This Row],[Budget]]</f>
        <v>-26573039</v>
      </c>
    </row>
    <row r="644" spans="1:20" x14ac:dyDescent="0.3">
      <c r="A644" t="s">
        <v>1808</v>
      </c>
      <c r="B644">
        <v>1</v>
      </c>
      <c r="C644" s="10">
        <v>37785</v>
      </c>
      <c r="D644" t="s">
        <v>28</v>
      </c>
      <c r="E644" t="s">
        <v>32</v>
      </c>
      <c r="F644" t="s">
        <v>19</v>
      </c>
      <c r="G644" t="s">
        <v>20</v>
      </c>
      <c r="H644" t="s">
        <v>38</v>
      </c>
      <c r="I644" t="s">
        <v>528</v>
      </c>
      <c r="J644" t="s">
        <v>420</v>
      </c>
      <c r="K644">
        <v>648</v>
      </c>
      <c r="L644">
        <v>1769</v>
      </c>
      <c r="M644">
        <v>84</v>
      </c>
      <c r="N644">
        <v>0</v>
      </c>
      <c r="O644">
        <v>6.4</v>
      </c>
      <c r="P644">
        <v>280</v>
      </c>
      <c r="Q644">
        <v>109</v>
      </c>
      <c r="R644">
        <v>150350192</v>
      </c>
      <c r="S644">
        <v>200000000</v>
      </c>
      <c r="T644">
        <f>Table1[[#This Row],[Gross Revenue]]-Table1[[#This Row],[Budget]]</f>
        <v>-49649808</v>
      </c>
    </row>
    <row r="645" spans="1:20" x14ac:dyDescent="0.3">
      <c r="A645" t="s">
        <v>1809</v>
      </c>
      <c r="B645">
        <v>1</v>
      </c>
      <c r="C645" s="10">
        <v>37854</v>
      </c>
      <c r="D645" t="s">
        <v>28</v>
      </c>
      <c r="E645" t="s">
        <v>25</v>
      </c>
      <c r="F645" t="s">
        <v>47</v>
      </c>
      <c r="G645" t="s">
        <v>93</v>
      </c>
      <c r="H645" t="s">
        <v>38</v>
      </c>
      <c r="I645" t="s">
        <v>1810</v>
      </c>
      <c r="J645" t="s">
        <v>1811</v>
      </c>
      <c r="K645">
        <v>150</v>
      </c>
      <c r="L645">
        <v>253</v>
      </c>
      <c r="M645">
        <v>66</v>
      </c>
      <c r="N645">
        <v>0</v>
      </c>
      <c r="O645">
        <v>7.7</v>
      </c>
      <c r="P645">
        <v>135</v>
      </c>
      <c r="Q645">
        <v>112</v>
      </c>
      <c r="R645">
        <v>3432342</v>
      </c>
      <c r="S645">
        <v>6000000</v>
      </c>
      <c r="T645">
        <f>Table1[[#This Row],[Gross Revenue]]-Table1[[#This Row],[Budget]]</f>
        <v>-2567658</v>
      </c>
    </row>
    <row r="646" spans="1:20" x14ac:dyDescent="0.3">
      <c r="A646" t="s">
        <v>1812</v>
      </c>
      <c r="B646">
        <v>1</v>
      </c>
      <c r="C646" s="10">
        <v>37937</v>
      </c>
      <c r="D646" t="s">
        <v>28</v>
      </c>
      <c r="E646" t="s">
        <v>25</v>
      </c>
      <c r="F646" t="s">
        <v>19</v>
      </c>
      <c r="G646" t="s">
        <v>20</v>
      </c>
      <c r="H646" t="s">
        <v>43</v>
      </c>
      <c r="I646" t="s">
        <v>1813</v>
      </c>
      <c r="J646" t="s">
        <v>1814</v>
      </c>
      <c r="K646">
        <v>855</v>
      </c>
      <c r="L646">
        <v>2489</v>
      </c>
      <c r="M646">
        <v>2</v>
      </c>
      <c r="N646">
        <v>150</v>
      </c>
      <c r="O646">
        <v>6.1</v>
      </c>
      <c r="P646">
        <v>29</v>
      </c>
      <c r="Q646">
        <v>79</v>
      </c>
      <c r="R646">
        <v>279282</v>
      </c>
      <c r="S646">
        <v>1000000</v>
      </c>
      <c r="T646">
        <f>Table1[[#This Row],[Gross Revenue]]-Table1[[#This Row],[Budget]]</f>
        <v>-720718</v>
      </c>
    </row>
    <row r="647" spans="1:20" x14ac:dyDescent="0.3">
      <c r="A647" t="s">
        <v>1815</v>
      </c>
      <c r="B647">
        <v>1</v>
      </c>
      <c r="C647" s="10">
        <v>37755</v>
      </c>
      <c r="D647" t="s">
        <v>28</v>
      </c>
      <c r="E647" t="s">
        <v>30</v>
      </c>
      <c r="F647" t="s">
        <v>19</v>
      </c>
      <c r="G647" t="s">
        <v>20</v>
      </c>
      <c r="H647" t="s">
        <v>43</v>
      </c>
      <c r="I647" t="s">
        <v>1816</v>
      </c>
      <c r="J647" t="s">
        <v>1817</v>
      </c>
      <c r="K647">
        <v>178</v>
      </c>
      <c r="L647">
        <v>359</v>
      </c>
      <c r="M647">
        <v>0</v>
      </c>
      <c r="N647">
        <v>32</v>
      </c>
      <c r="O647">
        <v>3.3</v>
      </c>
      <c r="P647">
        <v>7</v>
      </c>
      <c r="Q647">
        <v>120</v>
      </c>
      <c r="R647">
        <v>1098224</v>
      </c>
      <c r="S647">
        <v>2000000</v>
      </c>
      <c r="T647">
        <f>Table1[[#This Row],[Gross Revenue]]-Table1[[#This Row],[Budget]]</f>
        <v>-901776</v>
      </c>
    </row>
    <row r="648" spans="1:20" x14ac:dyDescent="0.3">
      <c r="A648" t="s">
        <v>1818</v>
      </c>
      <c r="B648">
        <v>1</v>
      </c>
      <c r="C648" s="10">
        <v>37749</v>
      </c>
      <c r="D648" t="s">
        <v>28</v>
      </c>
      <c r="E648" t="s">
        <v>22</v>
      </c>
      <c r="F648" t="s">
        <v>19</v>
      </c>
      <c r="G648" t="s">
        <v>20</v>
      </c>
      <c r="H648" t="s">
        <v>21</v>
      </c>
      <c r="I648" t="s">
        <v>473</v>
      </c>
      <c r="J648" t="s">
        <v>473</v>
      </c>
      <c r="K648">
        <v>787</v>
      </c>
      <c r="L648">
        <v>883</v>
      </c>
      <c r="M648">
        <v>787</v>
      </c>
      <c r="N648">
        <v>952</v>
      </c>
      <c r="O648">
        <v>5</v>
      </c>
      <c r="P648">
        <v>115</v>
      </c>
      <c r="Q648">
        <v>93</v>
      </c>
      <c r="R648">
        <v>365734</v>
      </c>
      <c r="S648">
        <v>10000000</v>
      </c>
      <c r="T648">
        <f>Table1[[#This Row],[Gross Revenue]]-Table1[[#This Row],[Budget]]</f>
        <v>-9634266</v>
      </c>
    </row>
    <row r="649" spans="1:20" x14ac:dyDescent="0.3">
      <c r="A649" t="s">
        <v>1819</v>
      </c>
      <c r="B649">
        <v>1</v>
      </c>
      <c r="C649" s="10">
        <v>37813</v>
      </c>
      <c r="D649" t="s">
        <v>28</v>
      </c>
      <c r="E649" t="s">
        <v>30</v>
      </c>
      <c r="F649" t="s">
        <v>19</v>
      </c>
      <c r="G649" t="s">
        <v>20</v>
      </c>
      <c r="H649" t="s">
        <v>36</v>
      </c>
      <c r="I649" t="s">
        <v>1820</v>
      </c>
      <c r="J649" t="s">
        <v>1821</v>
      </c>
      <c r="K649">
        <v>760</v>
      </c>
      <c r="L649">
        <v>2762</v>
      </c>
      <c r="M649">
        <v>34</v>
      </c>
      <c r="N649">
        <v>946</v>
      </c>
      <c r="O649">
        <v>3.8</v>
      </c>
      <c r="P649">
        <v>109</v>
      </c>
      <c r="Q649">
        <v>82</v>
      </c>
      <c r="R649">
        <v>100446895</v>
      </c>
      <c r="S649">
        <v>109000000</v>
      </c>
      <c r="T649">
        <f>Table1[[#This Row],[Gross Revenue]]-Table1[[#This Row],[Budget]]</f>
        <v>-8553105</v>
      </c>
    </row>
    <row r="650" spans="1:20" x14ac:dyDescent="0.3">
      <c r="A650" t="s">
        <v>1822</v>
      </c>
      <c r="B650">
        <v>1</v>
      </c>
      <c r="C650" s="10">
        <v>37916</v>
      </c>
      <c r="D650" t="s">
        <v>28</v>
      </c>
      <c r="E650" t="s">
        <v>18</v>
      </c>
      <c r="F650" t="s">
        <v>19</v>
      </c>
      <c r="G650" t="s">
        <v>20</v>
      </c>
      <c r="H650" t="s">
        <v>38</v>
      </c>
      <c r="I650" t="s">
        <v>1718</v>
      </c>
      <c r="J650" t="s">
        <v>1823</v>
      </c>
      <c r="K650">
        <v>658</v>
      </c>
      <c r="L650">
        <v>3086</v>
      </c>
      <c r="M650">
        <v>47</v>
      </c>
      <c r="N650">
        <v>762</v>
      </c>
      <c r="O650">
        <v>7</v>
      </c>
      <c r="P650">
        <v>157</v>
      </c>
      <c r="Q650">
        <v>101</v>
      </c>
      <c r="R650">
        <v>8243880</v>
      </c>
      <c r="S650">
        <v>3200000</v>
      </c>
      <c r="T650">
        <f>Table1[[#This Row],[Gross Revenue]]-Table1[[#This Row],[Budget]]</f>
        <v>5043880</v>
      </c>
    </row>
    <row r="651" spans="1:20" x14ac:dyDescent="0.3">
      <c r="A651" t="s">
        <v>1824</v>
      </c>
      <c r="B651">
        <v>1</v>
      </c>
      <c r="C651" s="10">
        <v>37765</v>
      </c>
      <c r="D651" t="s">
        <v>28</v>
      </c>
      <c r="E651" t="s">
        <v>32</v>
      </c>
      <c r="F651" t="s">
        <v>19</v>
      </c>
      <c r="G651" t="s">
        <v>20</v>
      </c>
      <c r="H651" t="s">
        <v>43</v>
      </c>
      <c r="I651" t="s">
        <v>1825</v>
      </c>
      <c r="J651" t="s">
        <v>311</v>
      </c>
      <c r="K651">
        <v>894</v>
      </c>
      <c r="L651">
        <v>1439</v>
      </c>
      <c r="M651">
        <v>36</v>
      </c>
      <c r="N651">
        <v>0</v>
      </c>
      <c r="O651">
        <v>5.4</v>
      </c>
      <c r="P651">
        <v>149</v>
      </c>
      <c r="Q651">
        <v>135</v>
      </c>
      <c r="R651">
        <v>31111260</v>
      </c>
      <c r="S651">
        <v>60000000</v>
      </c>
      <c r="T651">
        <f>Table1[[#This Row],[Gross Revenue]]-Table1[[#This Row],[Budget]]</f>
        <v>-28888740</v>
      </c>
    </row>
    <row r="652" spans="1:20" x14ac:dyDescent="0.3">
      <c r="A652" t="s">
        <v>1826</v>
      </c>
      <c r="B652">
        <v>1</v>
      </c>
      <c r="C652" s="10">
        <v>37748</v>
      </c>
      <c r="D652" t="s">
        <v>28</v>
      </c>
      <c r="E652" t="s">
        <v>25</v>
      </c>
      <c r="F652" t="s">
        <v>19</v>
      </c>
      <c r="G652" t="s">
        <v>20</v>
      </c>
      <c r="H652" t="s">
        <v>36</v>
      </c>
      <c r="I652" t="s">
        <v>1827</v>
      </c>
      <c r="J652" t="s">
        <v>589</v>
      </c>
      <c r="K652">
        <v>691</v>
      </c>
      <c r="L652">
        <v>2622</v>
      </c>
      <c r="M652">
        <v>50</v>
      </c>
      <c r="N652">
        <v>988</v>
      </c>
      <c r="O652">
        <v>4.9000000000000004</v>
      </c>
      <c r="P652">
        <v>122</v>
      </c>
      <c r="Q652">
        <v>88</v>
      </c>
      <c r="R652">
        <v>75817994</v>
      </c>
      <c r="S652">
        <v>90000000</v>
      </c>
      <c r="T652">
        <f>Table1[[#This Row],[Gross Revenue]]-Table1[[#This Row],[Budget]]</f>
        <v>-14182006</v>
      </c>
    </row>
    <row r="653" spans="1:20" x14ac:dyDescent="0.3">
      <c r="A653" t="s">
        <v>1828</v>
      </c>
      <c r="B653">
        <v>1</v>
      </c>
      <c r="C653" s="10">
        <v>37934</v>
      </c>
      <c r="D653" t="s">
        <v>17</v>
      </c>
      <c r="E653" t="s">
        <v>25</v>
      </c>
      <c r="F653" t="s">
        <v>19</v>
      </c>
      <c r="G653" t="s">
        <v>20</v>
      </c>
      <c r="H653" t="s">
        <v>38</v>
      </c>
      <c r="I653" t="s">
        <v>605</v>
      </c>
      <c r="J653" t="s">
        <v>1829</v>
      </c>
      <c r="K653">
        <v>2000</v>
      </c>
      <c r="L653">
        <v>6227</v>
      </c>
      <c r="M653">
        <v>4</v>
      </c>
      <c r="N653">
        <v>3000</v>
      </c>
      <c r="O653">
        <v>6.2</v>
      </c>
      <c r="P653">
        <v>35</v>
      </c>
      <c r="Q653">
        <v>87</v>
      </c>
      <c r="R653">
        <v>19539</v>
      </c>
      <c r="S653">
        <v>1000000</v>
      </c>
      <c r="T653">
        <f>Table1[[#This Row],[Gross Revenue]]-Table1[[#This Row],[Budget]]</f>
        <v>-980461</v>
      </c>
    </row>
    <row r="654" spans="1:20" x14ac:dyDescent="0.3">
      <c r="A654" t="s">
        <v>1830</v>
      </c>
      <c r="B654">
        <v>1</v>
      </c>
      <c r="C654" s="10">
        <v>37703</v>
      </c>
      <c r="D654" t="s">
        <v>28</v>
      </c>
      <c r="E654" t="s">
        <v>32</v>
      </c>
      <c r="F654" t="s">
        <v>19</v>
      </c>
      <c r="G654" t="s">
        <v>20</v>
      </c>
      <c r="H654" t="s">
        <v>38</v>
      </c>
      <c r="I654" t="s">
        <v>513</v>
      </c>
      <c r="J654" t="s">
        <v>61</v>
      </c>
      <c r="K654">
        <v>933</v>
      </c>
      <c r="L654">
        <v>2248</v>
      </c>
      <c r="M654">
        <v>607</v>
      </c>
      <c r="N654">
        <v>0</v>
      </c>
      <c r="O654">
        <v>6</v>
      </c>
      <c r="P654">
        <v>135</v>
      </c>
      <c r="Q654">
        <v>94</v>
      </c>
      <c r="R654">
        <v>34238611</v>
      </c>
      <c r="S654">
        <v>55000000</v>
      </c>
      <c r="T654">
        <f>Table1[[#This Row],[Gross Revenue]]-Table1[[#This Row],[Budget]]</f>
        <v>-20761389</v>
      </c>
    </row>
    <row r="655" spans="1:20" x14ac:dyDescent="0.3">
      <c r="A655" t="s">
        <v>1831</v>
      </c>
      <c r="B655">
        <v>1</v>
      </c>
      <c r="C655" s="10">
        <v>37949</v>
      </c>
      <c r="D655" t="s">
        <v>28</v>
      </c>
      <c r="E655" t="s">
        <v>32</v>
      </c>
      <c r="F655" t="s">
        <v>19</v>
      </c>
      <c r="G655" t="s">
        <v>20</v>
      </c>
      <c r="H655" t="s">
        <v>43</v>
      </c>
      <c r="I655" t="s">
        <v>497</v>
      </c>
      <c r="J655" t="s">
        <v>315</v>
      </c>
      <c r="K655">
        <v>26000</v>
      </c>
      <c r="L655">
        <v>35084</v>
      </c>
      <c r="M655">
        <v>473</v>
      </c>
      <c r="N655">
        <v>0</v>
      </c>
      <c r="O655">
        <v>7</v>
      </c>
      <c r="P655">
        <v>155</v>
      </c>
      <c r="Q655">
        <v>111</v>
      </c>
      <c r="R655">
        <v>106126012</v>
      </c>
      <c r="S655">
        <v>60000000</v>
      </c>
      <c r="T655">
        <f>Table1[[#This Row],[Gross Revenue]]-Table1[[#This Row],[Budget]]</f>
        <v>46126012</v>
      </c>
    </row>
    <row r="656" spans="1:20" x14ac:dyDescent="0.3">
      <c r="A656" t="s">
        <v>1832</v>
      </c>
      <c r="B656">
        <v>1</v>
      </c>
      <c r="C656" s="10">
        <v>37763</v>
      </c>
      <c r="D656" t="s">
        <v>28</v>
      </c>
      <c r="E656" t="s">
        <v>30</v>
      </c>
      <c r="F656" t="s">
        <v>19</v>
      </c>
      <c r="G656" t="s">
        <v>20</v>
      </c>
      <c r="H656" t="s">
        <v>27</v>
      </c>
      <c r="I656" t="s">
        <v>346</v>
      </c>
      <c r="J656" t="s">
        <v>1833</v>
      </c>
      <c r="K656">
        <v>3000</v>
      </c>
      <c r="L656">
        <v>4480</v>
      </c>
      <c r="M656">
        <v>0</v>
      </c>
      <c r="N656">
        <v>227</v>
      </c>
      <c r="O656">
        <v>5.4</v>
      </c>
      <c r="P656">
        <v>85</v>
      </c>
      <c r="Q656">
        <v>72</v>
      </c>
      <c r="R656">
        <v>47887943</v>
      </c>
      <c r="S656">
        <v>20000000</v>
      </c>
      <c r="T656">
        <f>Table1[[#This Row],[Gross Revenue]]-Table1[[#This Row],[Budget]]</f>
        <v>27887943</v>
      </c>
    </row>
    <row r="657" spans="1:20" x14ac:dyDescent="0.3">
      <c r="A657" t="s">
        <v>1834</v>
      </c>
      <c r="B657">
        <v>1</v>
      </c>
      <c r="C657" s="10">
        <v>37634</v>
      </c>
      <c r="D657" t="s">
        <v>28</v>
      </c>
      <c r="E657" t="s">
        <v>32</v>
      </c>
      <c r="F657" t="s">
        <v>19</v>
      </c>
      <c r="G657" t="s">
        <v>20</v>
      </c>
      <c r="H657" t="s">
        <v>38</v>
      </c>
      <c r="I657" t="s">
        <v>108</v>
      </c>
      <c r="J657" t="s">
        <v>186</v>
      </c>
      <c r="K657">
        <v>10000</v>
      </c>
      <c r="L657">
        <v>11945</v>
      </c>
      <c r="M657">
        <v>380</v>
      </c>
      <c r="N657">
        <v>0</v>
      </c>
      <c r="O657">
        <v>7.7</v>
      </c>
      <c r="P657">
        <v>190</v>
      </c>
      <c r="Q657">
        <v>154</v>
      </c>
      <c r="R657">
        <v>111110575</v>
      </c>
      <c r="S657">
        <v>140000000</v>
      </c>
      <c r="T657">
        <f>Table1[[#This Row],[Gross Revenue]]-Table1[[#This Row],[Budget]]</f>
        <v>-28889425</v>
      </c>
    </row>
    <row r="658" spans="1:20" x14ac:dyDescent="0.3">
      <c r="A658" t="s">
        <v>1835</v>
      </c>
      <c r="B658">
        <v>1</v>
      </c>
      <c r="C658" s="10">
        <v>37763</v>
      </c>
      <c r="D658" t="s">
        <v>17</v>
      </c>
      <c r="E658" t="s">
        <v>32</v>
      </c>
      <c r="F658" t="s">
        <v>19</v>
      </c>
      <c r="G658" t="s">
        <v>20</v>
      </c>
      <c r="H658" t="s">
        <v>43</v>
      </c>
      <c r="I658" t="s">
        <v>451</v>
      </c>
      <c r="J658" t="s">
        <v>472</v>
      </c>
      <c r="K658">
        <v>1000</v>
      </c>
      <c r="L658">
        <v>4714</v>
      </c>
      <c r="M658">
        <v>45</v>
      </c>
      <c r="N658">
        <v>0</v>
      </c>
      <c r="O658">
        <v>5.8</v>
      </c>
      <c r="P658">
        <v>202</v>
      </c>
      <c r="Q658">
        <v>110</v>
      </c>
      <c r="R658">
        <v>66462600</v>
      </c>
      <c r="S658">
        <v>78000000</v>
      </c>
      <c r="T658">
        <f>Table1[[#This Row],[Gross Revenue]]-Table1[[#This Row],[Budget]]</f>
        <v>-11537400</v>
      </c>
    </row>
    <row r="659" spans="1:20" x14ac:dyDescent="0.3">
      <c r="A659" t="s">
        <v>1836</v>
      </c>
      <c r="B659">
        <v>1</v>
      </c>
      <c r="C659" s="10">
        <v>37756</v>
      </c>
      <c r="D659" t="s">
        <v>28</v>
      </c>
      <c r="E659" t="s">
        <v>18</v>
      </c>
      <c r="F659" t="s">
        <v>19</v>
      </c>
      <c r="G659" t="s">
        <v>20</v>
      </c>
      <c r="H659" t="s">
        <v>38</v>
      </c>
      <c r="I659" t="s">
        <v>233</v>
      </c>
      <c r="J659" t="s">
        <v>353</v>
      </c>
      <c r="K659">
        <v>18000</v>
      </c>
      <c r="L659">
        <v>32637</v>
      </c>
      <c r="M659">
        <v>317</v>
      </c>
      <c r="N659">
        <v>0</v>
      </c>
      <c r="O659">
        <v>7.5</v>
      </c>
      <c r="P659">
        <v>141</v>
      </c>
      <c r="Q659">
        <v>130</v>
      </c>
      <c r="R659">
        <v>19593740</v>
      </c>
      <c r="S659">
        <v>50000000</v>
      </c>
      <c r="T659">
        <f>Table1[[#This Row],[Gross Revenue]]-Table1[[#This Row],[Budget]]</f>
        <v>-30406260</v>
      </c>
    </row>
    <row r="660" spans="1:20" x14ac:dyDescent="0.3">
      <c r="A660" t="s">
        <v>1837</v>
      </c>
      <c r="B660">
        <v>1</v>
      </c>
      <c r="C660" s="10">
        <v>37718</v>
      </c>
      <c r="D660" t="s">
        <v>28</v>
      </c>
      <c r="E660" t="s">
        <v>30</v>
      </c>
      <c r="F660" t="s">
        <v>19</v>
      </c>
      <c r="G660" t="s">
        <v>20</v>
      </c>
      <c r="H660" t="s">
        <v>36</v>
      </c>
      <c r="I660" t="s">
        <v>1838</v>
      </c>
      <c r="J660" t="s">
        <v>1839</v>
      </c>
      <c r="K660">
        <v>925</v>
      </c>
      <c r="L660">
        <v>3423</v>
      </c>
      <c r="M660">
        <v>13</v>
      </c>
      <c r="N660">
        <v>0</v>
      </c>
      <c r="O660">
        <v>5.3</v>
      </c>
      <c r="P660">
        <v>66</v>
      </c>
      <c r="Q660">
        <v>94</v>
      </c>
      <c r="R660">
        <v>42672630</v>
      </c>
      <c r="S660">
        <v>17000000</v>
      </c>
      <c r="T660">
        <f>Table1[[#This Row],[Gross Revenue]]-Table1[[#This Row],[Budget]]</f>
        <v>25672630</v>
      </c>
    </row>
    <row r="661" spans="1:20" x14ac:dyDescent="0.3">
      <c r="A661" t="s">
        <v>1840</v>
      </c>
      <c r="B661">
        <v>1</v>
      </c>
      <c r="C661" s="10">
        <v>37885</v>
      </c>
      <c r="D661" t="s">
        <v>28</v>
      </c>
      <c r="E661" t="s">
        <v>32</v>
      </c>
      <c r="F661" t="s">
        <v>19</v>
      </c>
      <c r="G661" t="s">
        <v>20</v>
      </c>
      <c r="H661" t="s">
        <v>43</v>
      </c>
      <c r="I661" t="s">
        <v>1841</v>
      </c>
      <c r="J661" t="s">
        <v>281</v>
      </c>
      <c r="K661">
        <v>5000</v>
      </c>
      <c r="L661">
        <v>6434</v>
      </c>
      <c r="M661">
        <v>0</v>
      </c>
      <c r="N661">
        <v>16000</v>
      </c>
      <c r="O661">
        <v>8.9</v>
      </c>
      <c r="P661">
        <v>328</v>
      </c>
      <c r="Q661">
        <v>192</v>
      </c>
      <c r="R661">
        <v>377019252</v>
      </c>
      <c r="S661">
        <v>94000000</v>
      </c>
      <c r="T661">
        <f>Table1[[#This Row],[Gross Revenue]]-Table1[[#This Row],[Budget]]</f>
        <v>283019252</v>
      </c>
    </row>
    <row r="662" spans="1:20" x14ac:dyDescent="0.3">
      <c r="A662" t="s">
        <v>1842</v>
      </c>
      <c r="B662">
        <v>1</v>
      </c>
      <c r="C662" s="10">
        <v>37921</v>
      </c>
      <c r="D662" t="s">
        <v>28</v>
      </c>
      <c r="E662" t="s">
        <v>32</v>
      </c>
      <c r="F662" t="s">
        <v>19</v>
      </c>
      <c r="G662" t="s">
        <v>20</v>
      </c>
      <c r="H662" t="s">
        <v>38</v>
      </c>
      <c r="I662" t="s">
        <v>1843</v>
      </c>
      <c r="J662" t="s">
        <v>349</v>
      </c>
      <c r="K662">
        <v>234</v>
      </c>
      <c r="L662">
        <v>534</v>
      </c>
      <c r="M662">
        <v>0</v>
      </c>
      <c r="N662">
        <v>0</v>
      </c>
      <c r="O662">
        <v>7.2</v>
      </c>
      <c r="P662">
        <v>275</v>
      </c>
      <c r="Q662">
        <v>138</v>
      </c>
      <c r="R662">
        <v>281492479</v>
      </c>
      <c r="S662">
        <v>150000000</v>
      </c>
      <c r="T662">
        <f>Table1[[#This Row],[Gross Revenue]]-Table1[[#This Row],[Budget]]</f>
        <v>131492479</v>
      </c>
    </row>
    <row r="663" spans="1:20" x14ac:dyDescent="0.3">
      <c r="A663" t="s">
        <v>1844</v>
      </c>
      <c r="B663">
        <v>1</v>
      </c>
      <c r="C663" s="10">
        <v>37662</v>
      </c>
      <c r="D663" t="s">
        <v>28</v>
      </c>
      <c r="E663" t="s">
        <v>32</v>
      </c>
      <c r="F663" t="s">
        <v>19</v>
      </c>
      <c r="G663" t="s">
        <v>91</v>
      </c>
      <c r="H663" t="s">
        <v>38</v>
      </c>
      <c r="I663" t="s">
        <v>1845</v>
      </c>
      <c r="J663" t="s">
        <v>349</v>
      </c>
      <c r="K663">
        <v>309</v>
      </c>
      <c r="L663">
        <v>1062</v>
      </c>
      <c r="M663">
        <v>0</v>
      </c>
      <c r="N663">
        <v>0</v>
      </c>
      <c r="O663">
        <v>6.7</v>
      </c>
      <c r="P663">
        <v>245</v>
      </c>
      <c r="Q663">
        <v>129</v>
      </c>
      <c r="R663">
        <v>139259759</v>
      </c>
      <c r="S663">
        <v>150000000</v>
      </c>
      <c r="T663">
        <f>Table1[[#This Row],[Gross Revenue]]-Table1[[#This Row],[Budget]]</f>
        <v>-10740241</v>
      </c>
    </row>
    <row r="664" spans="1:20" x14ac:dyDescent="0.3">
      <c r="A664" t="s">
        <v>1846</v>
      </c>
      <c r="B664">
        <v>1</v>
      </c>
      <c r="C664" s="10">
        <v>37758</v>
      </c>
      <c r="D664" t="s">
        <v>28</v>
      </c>
      <c r="E664" t="s">
        <v>32</v>
      </c>
      <c r="F664" t="s">
        <v>19</v>
      </c>
      <c r="G664" t="s">
        <v>293</v>
      </c>
      <c r="H664" t="s">
        <v>43</v>
      </c>
      <c r="I664" t="s">
        <v>130</v>
      </c>
      <c r="J664" t="s">
        <v>1847</v>
      </c>
      <c r="K664">
        <v>687</v>
      </c>
      <c r="L664">
        <v>1134</v>
      </c>
      <c r="M664">
        <v>4</v>
      </c>
      <c r="N664">
        <v>505</v>
      </c>
      <c r="O664">
        <v>5.2</v>
      </c>
      <c r="P664">
        <v>98</v>
      </c>
      <c r="Q664">
        <v>108</v>
      </c>
      <c r="R664">
        <v>22108977</v>
      </c>
      <c r="S664">
        <v>41000000</v>
      </c>
      <c r="T664">
        <f>Table1[[#This Row],[Gross Revenue]]-Table1[[#This Row],[Budget]]</f>
        <v>-18891023</v>
      </c>
    </row>
    <row r="665" spans="1:20" x14ac:dyDescent="0.3">
      <c r="A665" t="s">
        <v>1848</v>
      </c>
      <c r="B665">
        <v>1</v>
      </c>
      <c r="C665" s="10">
        <v>37738</v>
      </c>
      <c r="D665" t="s">
        <v>28</v>
      </c>
      <c r="E665" t="s">
        <v>32</v>
      </c>
      <c r="F665" t="s">
        <v>19</v>
      </c>
      <c r="G665" t="s">
        <v>20</v>
      </c>
      <c r="H665" t="s">
        <v>38</v>
      </c>
      <c r="I665" t="s">
        <v>872</v>
      </c>
      <c r="J665" t="s">
        <v>583</v>
      </c>
      <c r="K665">
        <v>13000</v>
      </c>
      <c r="L665">
        <v>14165</v>
      </c>
      <c r="M665">
        <v>241</v>
      </c>
      <c r="N665">
        <v>704</v>
      </c>
      <c r="O665">
        <v>5.0999999999999996</v>
      </c>
      <c r="P665">
        <v>112</v>
      </c>
      <c r="Q665">
        <v>102</v>
      </c>
      <c r="R665">
        <v>7659747</v>
      </c>
      <c r="S665">
        <v>38000000</v>
      </c>
      <c r="T665">
        <f>Table1[[#This Row],[Gross Revenue]]-Table1[[#This Row],[Budget]]</f>
        <v>-30340253</v>
      </c>
    </row>
    <row r="666" spans="1:20" x14ac:dyDescent="0.3">
      <c r="A666" t="s">
        <v>1849</v>
      </c>
      <c r="B666">
        <v>1</v>
      </c>
      <c r="C666" s="10">
        <v>37894</v>
      </c>
      <c r="D666" t="s">
        <v>28</v>
      </c>
      <c r="E666" t="s">
        <v>25</v>
      </c>
      <c r="F666" t="s">
        <v>19</v>
      </c>
      <c r="G666" t="s">
        <v>20</v>
      </c>
      <c r="H666" t="s">
        <v>36</v>
      </c>
      <c r="I666" t="s">
        <v>1572</v>
      </c>
      <c r="J666" t="s">
        <v>1573</v>
      </c>
      <c r="K666">
        <v>69</v>
      </c>
      <c r="L666">
        <v>155</v>
      </c>
      <c r="M666">
        <v>0</v>
      </c>
      <c r="N666">
        <v>44</v>
      </c>
      <c r="O666">
        <v>6</v>
      </c>
      <c r="P666">
        <v>3</v>
      </c>
      <c r="Q666">
        <v>101</v>
      </c>
      <c r="R666">
        <v>1111615</v>
      </c>
      <c r="S666">
        <v>500000</v>
      </c>
      <c r="T666">
        <f>Table1[[#This Row],[Gross Revenue]]-Table1[[#This Row],[Budget]]</f>
        <v>611615</v>
      </c>
    </row>
    <row r="667" spans="1:20" x14ac:dyDescent="0.3">
      <c r="A667" t="s">
        <v>1850</v>
      </c>
      <c r="B667">
        <v>1</v>
      </c>
      <c r="C667" s="10">
        <v>37803</v>
      </c>
      <c r="D667" t="s">
        <v>28</v>
      </c>
      <c r="E667" t="s">
        <v>50</v>
      </c>
      <c r="F667" t="s">
        <v>19</v>
      </c>
      <c r="G667" t="s">
        <v>20</v>
      </c>
      <c r="H667" t="s">
        <v>38</v>
      </c>
      <c r="I667" t="s">
        <v>1851</v>
      </c>
      <c r="J667" t="s">
        <v>1852</v>
      </c>
      <c r="K667">
        <v>960</v>
      </c>
      <c r="L667">
        <v>972</v>
      </c>
      <c r="M667">
        <v>2</v>
      </c>
      <c r="N667">
        <v>131</v>
      </c>
      <c r="O667">
        <v>2.7</v>
      </c>
      <c r="P667">
        <v>52</v>
      </c>
      <c r="Q667">
        <v>96</v>
      </c>
      <c r="R667">
        <v>3713002</v>
      </c>
      <c r="S667">
        <v>8000000</v>
      </c>
      <c r="T667">
        <f>Table1[[#This Row],[Gross Revenue]]-Table1[[#This Row],[Budget]]</f>
        <v>-4286998</v>
      </c>
    </row>
    <row r="668" spans="1:20" x14ac:dyDescent="0.3">
      <c r="A668" t="s">
        <v>1853</v>
      </c>
      <c r="B668">
        <v>1</v>
      </c>
      <c r="C668" s="10">
        <v>37673</v>
      </c>
      <c r="D668" t="s">
        <v>28</v>
      </c>
      <c r="E668" t="s">
        <v>32</v>
      </c>
      <c r="F668" t="s">
        <v>19</v>
      </c>
      <c r="G668" t="s">
        <v>20</v>
      </c>
      <c r="H668" t="s">
        <v>43</v>
      </c>
      <c r="I668" t="s">
        <v>1226</v>
      </c>
      <c r="J668" t="s">
        <v>534</v>
      </c>
      <c r="K668">
        <v>12000</v>
      </c>
      <c r="L668">
        <v>16930</v>
      </c>
      <c r="M668">
        <v>532</v>
      </c>
      <c r="N668">
        <v>0</v>
      </c>
      <c r="O668">
        <v>6.7</v>
      </c>
      <c r="P668">
        <v>151</v>
      </c>
      <c r="Q668">
        <v>104</v>
      </c>
      <c r="R668">
        <v>47592825</v>
      </c>
      <c r="S668">
        <v>85000000</v>
      </c>
      <c r="T668">
        <f>Table1[[#This Row],[Gross Revenue]]-Table1[[#This Row],[Budget]]</f>
        <v>-37407175</v>
      </c>
    </row>
    <row r="669" spans="1:20" x14ac:dyDescent="0.3">
      <c r="A669" t="s">
        <v>1854</v>
      </c>
      <c r="B669">
        <v>1</v>
      </c>
      <c r="C669" s="10">
        <v>37636</v>
      </c>
      <c r="D669" t="s">
        <v>28</v>
      </c>
      <c r="E669" t="s">
        <v>25</v>
      </c>
      <c r="F669" t="s">
        <v>19</v>
      </c>
      <c r="G669" t="s">
        <v>20</v>
      </c>
      <c r="H669" t="s">
        <v>38</v>
      </c>
      <c r="I669" t="s">
        <v>319</v>
      </c>
      <c r="J669" t="s">
        <v>1855</v>
      </c>
      <c r="K669">
        <v>21000</v>
      </c>
      <c r="L669">
        <v>41645</v>
      </c>
      <c r="M669">
        <v>200</v>
      </c>
      <c r="N669">
        <v>494</v>
      </c>
      <c r="O669">
        <v>5.6</v>
      </c>
      <c r="P669">
        <v>66</v>
      </c>
      <c r="Q669">
        <v>109</v>
      </c>
      <c r="R669">
        <v>336456</v>
      </c>
      <c r="S669">
        <v>8000000</v>
      </c>
      <c r="T669">
        <f>Table1[[#This Row],[Gross Revenue]]-Table1[[#This Row],[Budget]]</f>
        <v>-7663544</v>
      </c>
    </row>
    <row r="670" spans="1:20" x14ac:dyDescent="0.3">
      <c r="A670" t="s">
        <v>1856</v>
      </c>
      <c r="B670">
        <v>1</v>
      </c>
      <c r="C670" s="10">
        <v>37762</v>
      </c>
      <c r="D670" t="s">
        <v>17</v>
      </c>
      <c r="E670" t="s">
        <v>22</v>
      </c>
      <c r="F670" t="s">
        <v>19</v>
      </c>
      <c r="G670" t="s">
        <v>93</v>
      </c>
      <c r="H670" t="s">
        <v>38</v>
      </c>
      <c r="I670" t="s">
        <v>104</v>
      </c>
      <c r="J670" t="s">
        <v>51</v>
      </c>
      <c r="K670">
        <v>844</v>
      </c>
      <c r="L670">
        <v>3286</v>
      </c>
      <c r="M670">
        <v>278</v>
      </c>
      <c r="N670">
        <v>188</v>
      </c>
      <c r="O670">
        <v>6.2</v>
      </c>
      <c r="P670">
        <v>54</v>
      </c>
      <c r="Q670">
        <v>120</v>
      </c>
      <c r="R670">
        <v>763044</v>
      </c>
      <c r="S670">
        <v>23000000</v>
      </c>
      <c r="T670">
        <f>Table1[[#This Row],[Gross Revenue]]-Table1[[#This Row],[Budget]]</f>
        <v>-22236956</v>
      </c>
    </row>
    <row r="671" spans="1:20" x14ac:dyDescent="0.3">
      <c r="A671" t="s">
        <v>1857</v>
      </c>
      <c r="B671">
        <v>1</v>
      </c>
      <c r="C671" s="10">
        <v>37878</v>
      </c>
      <c r="D671" t="s">
        <v>28</v>
      </c>
      <c r="E671" t="s">
        <v>25</v>
      </c>
      <c r="F671" t="s">
        <v>19</v>
      </c>
      <c r="G671" t="s">
        <v>20</v>
      </c>
      <c r="H671" t="s">
        <v>38</v>
      </c>
      <c r="I671" t="s">
        <v>1114</v>
      </c>
      <c r="J671" t="s">
        <v>1858</v>
      </c>
      <c r="K671">
        <v>22000</v>
      </c>
      <c r="L671">
        <v>24419</v>
      </c>
      <c r="M671">
        <v>310</v>
      </c>
      <c r="N671">
        <v>0</v>
      </c>
      <c r="O671">
        <v>7.7</v>
      </c>
      <c r="P671">
        <v>154</v>
      </c>
      <c r="Q671">
        <v>89</v>
      </c>
      <c r="R671">
        <v>5739376</v>
      </c>
      <c r="S671">
        <v>500000</v>
      </c>
      <c r="T671">
        <f>Table1[[#This Row],[Gross Revenue]]-Table1[[#This Row],[Budget]]</f>
        <v>5239376</v>
      </c>
    </row>
    <row r="672" spans="1:20" x14ac:dyDescent="0.3">
      <c r="A672" t="s">
        <v>1859</v>
      </c>
      <c r="B672">
        <v>1</v>
      </c>
      <c r="C672" s="10">
        <v>37693</v>
      </c>
      <c r="D672" t="s">
        <v>28</v>
      </c>
      <c r="E672" t="s">
        <v>29</v>
      </c>
      <c r="F672" t="s">
        <v>47</v>
      </c>
      <c r="G672" t="s">
        <v>48</v>
      </c>
      <c r="H672" t="s">
        <v>43</v>
      </c>
      <c r="I672" t="s">
        <v>1860</v>
      </c>
      <c r="J672" t="s">
        <v>1861</v>
      </c>
      <c r="K672">
        <v>23</v>
      </c>
      <c r="L672">
        <v>29</v>
      </c>
      <c r="M672">
        <v>162</v>
      </c>
      <c r="N672">
        <v>0</v>
      </c>
      <c r="O672">
        <v>7.8</v>
      </c>
      <c r="P672">
        <v>167</v>
      </c>
      <c r="Q672">
        <v>80</v>
      </c>
      <c r="R672">
        <v>7002255</v>
      </c>
      <c r="S672">
        <v>9500000</v>
      </c>
      <c r="T672">
        <f>Table1[[#This Row],[Gross Revenue]]-Table1[[#This Row],[Budget]]</f>
        <v>-2497745</v>
      </c>
    </row>
    <row r="673" spans="1:20" x14ac:dyDescent="0.3">
      <c r="A673" t="s">
        <v>1862</v>
      </c>
      <c r="B673">
        <v>1</v>
      </c>
      <c r="C673" s="10">
        <v>37759</v>
      </c>
      <c r="D673" t="s">
        <v>28</v>
      </c>
      <c r="E673" t="s">
        <v>31</v>
      </c>
      <c r="F673" t="s">
        <v>19</v>
      </c>
      <c r="G673" t="s">
        <v>93</v>
      </c>
      <c r="H673" t="s">
        <v>43</v>
      </c>
      <c r="I673" t="s">
        <v>1863</v>
      </c>
      <c r="J673" t="s">
        <v>1864</v>
      </c>
      <c r="K673">
        <v>866</v>
      </c>
      <c r="L673">
        <v>1281</v>
      </c>
      <c r="M673">
        <v>10</v>
      </c>
      <c r="N673">
        <v>0</v>
      </c>
      <c r="O673">
        <v>7.7</v>
      </c>
      <c r="P673">
        <v>25</v>
      </c>
      <c r="Q673">
        <v>125</v>
      </c>
      <c r="R673">
        <v>4068087</v>
      </c>
      <c r="S673">
        <v>17000000</v>
      </c>
      <c r="T673">
        <f>Table1[[#This Row],[Gross Revenue]]-Table1[[#This Row],[Budget]]</f>
        <v>-12931913</v>
      </c>
    </row>
    <row r="674" spans="1:20" x14ac:dyDescent="0.3">
      <c r="A674" t="s">
        <v>1865</v>
      </c>
      <c r="B674">
        <v>1</v>
      </c>
      <c r="C674" s="10">
        <v>37698</v>
      </c>
      <c r="D674" t="s">
        <v>28</v>
      </c>
      <c r="E674" t="s">
        <v>22</v>
      </c>
      <c r="F674" t="s">
        <v>19</v>
      </c>
      <c r="G674" t="s">
        <v>20</v>
      </c>
      <c r="H674" t="s">
        <v>38</v>
      </c>
      <c r="I674" t="s">
        <v>265</v>
      </c>
      <c r="J674" t="s">
        <v>1866</v>
      </c>
      <c r="K674">
        <v>1000</v>
      </c>
      <c r="L674">
        <v>2186</v>
      </c>
      <c r="M674">
        <v>308</v>
      </c>
      <c r="N674">
        <v>0</v>
      </c>
      <c r="O674">
        <v>6.8</v>
      </c>
      <c r="P674">
        <v>126</v>
      </c>
      <c r="Q674">
        <v>100</v>
      </c>
      <c r="R674">
        <v>4599680</v>
      </c>
      <c r="S674">
        <v>1500000</v>
      </c>
      <c r="T674">
        <f>Table1[[#This Row],[Gross Revenue]]-Table1[[#This Row],[Budget]]</f>
        <v>3099680</v>
      </c>
    </row>
    <row r="675" spans="1:20" x14ac:dyDescent="0.3">
      <c r="A675" t="s">
        <v>1867</v>
      </c>
      <c r="B675">
        <v>1</v>
      </c>
      <c r="C675" s="10">
        <v>37878</v>
      </c>
      <c r="D675" t="s">
        <v>28</v>
      </c>
      <c r="E675" t="s">
        <v>32</v>
      </c>
      <c r="F675" t="s">
        <v>19</v>
      </c>
      <c r="G675" t="s">
        <v>20</v>
      </c>
      <c r="H675" t="s">
        <v>43</v>
      </c>
      <c r="I675" t="s">
        <v>499</v>
      </c>
      <c r="J675" t="s">
        <v>73</v>
      </c>
      <c r="K675">
        <v>23000</v>
      </c>
      <c r="L675">
        <v>43887</v>
      </c>
      <c r="M675">
        <v>503</v>
      </c>
      <c r="N675">
        <v>0</v>
      </c>
      <c r="O675">
        <v>5.6</v>
      </c>
      <c r="P675">
        <v>123</v>
      </c>
      <c r="Q675">
        <v>116</v>
      </c>
      <c r="R675">
        <v>19480739</v>
      </c>
      <c r="S675">
        <v>80000000</v>
      </c>
      <c r="T675">
        <f>Table1[[#This Row],[Gross Revenue]]-Table1[[#This Row],[Budget]]</f>
        <v>-60519261</v>
      </c>
    </row>
    <row r="676" spans="1:20" x14ac:dyDescent="0.3">
      <c r="A676" t="s">
        <v>1868</v>
      </c>
      <c r="B676">
        <v>1</v>
      </c>
      <c r="C676" s="10">
        <v>37771</v>
      </c>
      <c r="D676" t="s">
        <v>28</v>
      </c>
      <c r="E676" t="s">
        <v>30</v>
      </c>
      <c r="F676" t="s">
        <v>1869</v>
      </c>
      <c r="G676" t="s">
        <v>91</v>
      </c>
      <c r="H676"/>
      <c r="I676" t="s">
        <v>1870</v>
      </c>
      <c r="J676" t="s">
        <v>1871</v>
      </c>
      <c r="K676">
        <v>0</v>
      </c>
      <c r="L676">
        <v>0</v>
      </c>
      <c r="M676">
        <v>28</v>
      </c>
      <c r="N676">
        <v>353</v>
      </c>
      <c r="O676">
        <v>7.5</v>
      </c>
      <c r="P676">
        <v>44</v>
      </c>
      <c r="Q676">
        <v>108</v>
      </c>
      <c r="R676">
        <v>505295</v>
      </c>
      <c r="S676">
        <v>1800000</v>
      </c>
      <c r="T676">
        <f>Table1[[#This Row],[Gross Revenue]]-Table1[[#This Row],[Budget]]</f>
        <v>-1294705</v>
      </c>
    </row>
    <row r="677" spans="1:20" x14ac:dyDescent="0.3">
      <c r="A677" t="s">
        <v>1872</v>
      </c>
      <c r="B677">
        <v>1</v>
      </c>
      <c r="C677" s="10">
        <v>37818</v>
      </c>
      <c r="D677" t="s">
        <v>28</v>
      </c>
      <c r="E677" t="s">
        <v>25</v>
      </c>
      <c r="F677" t="s">
        <v>19</v>
      </c>
      <c r="G677" t="s">
        <v>20</v>
      </c>
      <c r="H677" t="s">
        <v>43</v>
      </c>
      <c r="I677" t="s">
        <v>1873</v>
      </c>
      <c r="J677" t="s">
        <v>1874</v>
      </c>
      <c r="K677">
        <v>727</v>
      </c>
      <c r="L677">
        <v>1310</v>
      </c>
      <c r="M677">
        <v>22</v>
      </c>
      <c r="N677">
        <v>0</v>
      </c>
      <c r="O677">
        <v>6.7</v>
      </c>
      <c r="P677">
        <v>111</v>
      </c>
      <c r="Q677">
        <v>113</v>
      </c>
      <c r="R677">
        <v>43601508</v>
      </c>
      <c r="S677">
        <v>18000000</v>
      </c>
      <c r="T677">
        <f>Table1[[#This Row],[Gross Revenue]]-Table1[[#This Row],[Budget]]</f>
        <v>25601508</v>
      </c>
    </row>
    <row r="678" spans="1:20" x14ac:dyDescent="0.3">
      <c r="A678" t="s">
        <v>1875</v>
      </c>
      <c r="B678">
        <v>1</v>
      </c>
      <c r="C678" s="10">
        <v>37861</v>
      </c>
      <c r="D678" t="s">
        <v>28</v>
      </c>
      <c r="E678" t="s">
        <v>32</v>
      </c>
      <c r="F678" t="s">
        <v>19</v>
      </c>
      <c r="G678" t="s">
        <v>35</v>
      </c>
      <c r="H678" t="s">
        <v>38</v>
      </c>
      <c r="I678" t="s">
        <v>1876</v>
      </c>
      <c r="J678" t="s">
        <v>1877</v>
      </c>
      <c r="K678">
        <v>955</v>
      </c>
      <c r="L678">
        <v>1777</v>
      </c>
      <c r="M678">
        <v>235</v>
      </c>
      <c r="N678">
        <v>0</v>
      </c>
      <c r="O678">
        <v>7</v>
      </c>
      <c r="P678">
        <v>226</v>
      </c>
      <c r="Q678">
        <v>133</v>
      </c>
      <c r="R678">
        <v>51483949</v>
      </c>
      <c r="S678">
        <v>22000000</v>
      </c>
      <c r="T678">
        <f>Table1[[#This Row],[Gross Revenue]]-Table1[[#This Row],[Budget]]</f>
        <v>29483949</v>
      </c>
    </row>
    <row r="679" spans="1:20" x14ac:dyDescent="0.3">
      <c r="A679" t="s">
        <v>1878</v>
      </c>
      <c r="B679">
        <v>1</v>
      </c>
      <c r="C679" s="10">
        <v>37847</v>
      </c>
      <c r="D679" t="s">
        <v>28</v>
      </c>
      <c r="E679" t="s">
        <v>31</v>
      </c>
      <c r="F679" t="s">
        <v>19</v>
      </c>
      <c r="G679" t="s">
        <v>1879</v>
      </c>
      <c r="H679" t="s">
        <v>38</v>
      </c>
      <c r="I679" t="s">
        <v>1880</v>
      </c>
      <c r="J679" t="s">
        <v>198</v>
      </c>
      <c r="K679">
        <v>214</v>
      </c>
      <c r="L679">
        <v>409</v>
      </c>
      <c r="M679">
        <v>541</v>
      </c>
      <c r="N679">
        <v>0</v>
      </c>
      <c r="O679">
        <v>6.9</v>
      </c>
      <c r="P679">
        <v>106</v>
      </c>
      <c r="Q679">
        <v>98</v>
      </c>
      <c r="R679">
        <v>1569918</v>
      </c>
      <c r="S679">
        <v>17000000</v>
      </c>
      <c r="T679">
        <f>Table1[[#This Row],[Gross Revenue]]-Table1[[#This Row],[Budget]]</f>
        <v>-15430082</v>
      </c>
    </row>
    <row r="680" spans="1:20" x14ac:dyDescent="0.3">
      <c r="A680" t="s">
        <v>1881</v>
      </c>
      <c r="B680">
        <v>1</v>
      </c>
      <c r="C680" s="10">
        <v>37881</v>
      </c>
      <c r="D680" t="s">
        <v>28</v>
      </c>
      <c r="E680" t="s">
        <v>25</v>
      </c>
      <c r="F680" t="s">
        <v>19</v>
      </c>
      <c r="G680" t="s">
        <v>20</v>
      </c>
      <c r="H680" t="s">
        <v>36</v>
      </c>
      <c r="I680" t="s">
        <v>389</v>
      </c>
      <c r="J680" t="s">
        <v>1066</v>
      </c>
      <c r="K680">
        <v>14000</v>
      </c>
      <c r="L680">
        <v>16400</v>
      </c>
      <c r="M680">
        <v>29</v>
      </c>
      <c r="N680">
        <v>0</v>
      </c>
      <c r="O680">
        <v>5.8</v>
      </c>
      <c r="P680">
        <v>66</v>
      </c>
      <c r="Q680">
        <v>105</v>
      </c>
      <c r="R680">
        <v>35990505</v>
      </c>
      <c r="S680">
        <v>20000000</v>
      </c>
      <c r="T680">
        <f>Table1[[#This Row],[Gross Revenue]]-Table1[[#This Row],[Budget]]</f>
        <v>15990505</v>
      </c>
    </row>
    <row r="681" spans="1:20" x14ac:dyDescent="0.3">
      <c r="A681" t="s">
        <v>1882</v>
      </c>
      <c r="B681">
        <v>1</v>
      </c>
      <c r="C681" s="10">
        <v>37738</v>
      </c>
      <c r="D681" t="s">
        <v>28</v>
      </c>
      <c r="E681" t="s">
        <v>22</v>
      </c>
      <c r="F681" t="s">
        <v>19</v>
      </c>
      <c r="G681" t="s">
        <v>93</v>
      </c>
      <c r="H681" t="s">
        <v>43</v>
      </c>
      <c r="I681" t="s">
        <v>1883</v>
      </c>
      <c r="J681" t="s">
        <v>1884</v>
      </c>
      <c r="K681">
        <v>669</v>
      </c>
      <c r="L681">
        <v>1267</v>
      </c>
      <c r="M681">
        <v>17</v>
      </c>
      <c r="N681">
        <v>0</v>
      </c>
      <c r="O681">
        <v>6.2</v>
      </c>
      <c r="P681">
        <v>129</v>
      </c>
      <c r="Q681">
        <v>100</v>
      </c>
      <c r="R681">
        <v>6852144</v>
      </c>
      <c r="S681">
        <v>22000000</v>
      </c>
      <c r="T681">
        <f>Table1[[#This Row],[Gross Revenue]]-Table1[[#This Row],[Budget]]</f>
        <v>-15147856</v>
      </c>
    </row>
    <row r="682" spans="1:20" x14ac:dyDescent="0.3">
      <c r="A682" t="s">
        <v>1885</v>
      </c>
      <c r="B682">
        <v>1</v>
      </c>
      <c r="C682" s="10">
        <v>37771</v>
      </c>
      <c r="D682" t="s">
        <v>28</v>
      </c>
      <c r="E682" t="s">
        <v>18</v>
      </c>
      <c r="F682" t="s">
        <v>19</v>
      </c>
      <c r="G682" t="s">
        <v>20</v>
      </c>
      <c r="H682" t="s">
        <v>38</v>
      </c>
      <c r="I682" t="s">
        <v>1886</v>
      </c>
      <c r="J682" t="s">
        <v>1887</v>
      </c>
      <c r="K682">
        <v>715</v>
      </c>
      <c r="L682">
        <v>1315</v>
      </c>
      <c r="M682">
        <v>10</v>
      </c>
      <c r="N682">
        <v>1000</v>
      </c>
      <c r="O682">
        <v>6.6</v>
      </c>
      <c r="P682">
        <v>91</v>
      </c>
      <c r="Q682">
        <v>104</v>
      </c>
      <c r="R682">
        <v>1056102</v>
      </c>
      <c r="S682">
        <v>5000000</v>
      </c>
      <c r="T682">
        <f>Table1[[#This Row],[Gross Revenue]]-Table1[[#This Row],[Budget]]</f>
        <v>-3943898</v>
      </c>
    </row>
    <row r="683" spans="1:20" x14ac:dyDescent="0.3">
      <c r="A683" t="s">
        <v>1888</v>
      </c>
      <c r="B683">
        <v>1</v>
      </c>
      <c r="C683" s="10">
        <v>37904</v>
      </c>
      <c r="D683" t="s">
        <v>28</v>
      </c>
      <c r="E683" t="s">
        <v>37</v>
      </c>
      <c r="F683" t="s">
        <v>19</v>
      </c>
      <c r="G683" t="s">
        <v>20</v>
      </c>
      <c r="H683" t="s">
        <v>38</v>
      </c>
      <c r="I683" t="s">
        <v>408</v>
      </c>
      <c r="J683" t="s">
        <v>1889</v>
      </c>
      <c r="K683">
        <v>2000</v>
      </c>
      <c r="L683">
        <v>3416</v>
      </c>
      <c r="M683">
        <v>36</v>
      </c>
      <c r="N683">
        <v>0</v>
      </c>
      <c r="O683">
        <v>6.1</v>
      </c>
      <c r="P683">
        <v>191</v>
      </c>
      <c r="Q683">
        <v>84</v>
      </c>
      <c r="R683">
        <v>15417771</v>
      </c>
      <c r="S683">
        <v>12600000</v>
      </c>
      <c r="T683">
        <f>Table1[[#This Row],[Gross Revenue]]-Table1[[#This Row],[Budget]]</f>
        <v>2817771</v>
      </c>
    </row>
    <row r="684" spans="1:20" x14ac:dyDescent="0.3">
      <c r="A684" t="s">
        <v>1890</v>
      </c>
      <c r="B684">
        <v>1</v>
      </c>
      <c r="C684" s="10">
        <v>37941</v>
      </c>
      <c r="D684" t="s">
        <v>28</v>
      </c>
      <c r="E684" t="s">
        <v>32</v>
      </c>
      <c r="F684" t="s">
        <v>19</v>
      </c>
      <c r="G684" t="s">
        <v>93</v>
      </c>
      <c r="H684" t="s">
        <v>43</v>
      </c>
      <c r="I684" t="s">
        <v>928</v>
      </c>
      <c r="J684" t="s">
        <v>338</v>
      </c>
      <c r="K684">
        <v>20000</v>
      </c>
      <c r="L684">
        <v>20952</v>
      </c>
      <c r="M684">
        <v>0</v>
      </c>
      <c r="N684">
        <v>0</v>
      </c>
      <c r="O684">
        <v>7.5</v>
      </c>
      <c r="P684">
        <v>289</v>
      </c>
      <c r="Q684">
        <v>134</v>
      </c>
      <c r="R684">
        <v>214948780</v>
      </c>
      <c r="S684">
        <v>110000000</v>
      </c>
      <c r="T684">
        <f>Table1[[#This Row],[Gross Revenue]]-Table1[[#This Row],[Budget]]</f>
        <v>104948780</v>
      </c>
    </row>
    <row r="685" spans="1:20" x14ac:dyDescent="0.3">
      <c r="A685" t="s">
        <v>1891</v>
      </c>
      <c r="B685">
        <v>1</v>
      </c>
      <c r="C685" s="10">
        <v>38154</v>
      </c>
      <c r="D685" t="s">
        <v>28</v>
      </c>
      <c r="E685" t="s">
        <v>25</v>
      </c>
      <c r="F685" t="s">
        <v>19</v>
      </c>
      <c r="G685" t="s">
        <v>20</v>
      </c>
      <c r="H685" t="s">
        <v>43</v>
      </c>
      <c r="I685" t="s">
        <v>692</v>
      </c>
      <c r="J685" t="s">
        <v>834</v>
      </c>
      <c r="K685">
        <v>3000</v>
      </c>
      <c r="L685">
        <v>6742</v>
      </c>
      <c r="M685">
        <v>56</v>
      </c>
      <c r="N685">
        <v>0</v>
      </c>
      <c r="O685">
        <v>6.1</v>
      </c>
      <c r="P685">
        <v>119</v>
      </c>
      <c r="Q685">
        <v>98</v>
      </c>
      <c r="R685">
        <v>56044241</v>
      </c>
      <c r="S685">
        <v>37000000</v>
      </c>
      <c r="T685">
        <f>Table1[[#This Row],[Gross Revenue]]-Table1[[#This Row],[Budget]]</f>
        <v>19044241</v>
      </c>
    </row>
    <row r="686" spans="1:20" x14ac:dyDescent="0.3">
      <c r="A686" t="s">
        <v>1892</v>
      </c>
      <c r="B686">
        <v>1</v>
      </c>
      <c r="C686" s="10">
        <v>38325</v>
      </c>
      <c r="D686" t="s">
        <v>17</v>
      </c>
      <c r="E686" t="s">
        <v>22</v>
      </c>
      <c r="F686" t="s">
        <v>292</v>
      </c>
      <c r="G686" t="s">
        <v>293</v>
      </c>
      <c r="H686" t="s">
        <v>38</v>
      </c>
      <c r="I686" t="s">
        <v>1893</v>
      </c>
      <c r="J686" t="s">
        <v>1894</v>
      </c>
      <c r="K686">
        <v>878</v>
      </c>
      <c r="L686">
        <v>2378</v>
      </c>
      <c r="M686">
        <v>0</v>
      </c>
      <c r="N686">
        <v>0</v>
      </c>
      <c r="O686">
        <v>7.5</v>
      </c>
      <c r="P686">
        <v>194</v>
      </c>
      <c r="Q686">
        <v>129</v>
      </c>
      <c r="R686">
        <v>261481</v>
      </c>
      <c r="S686">
        <v>12000000</v>
      </c>
      <c r="T686">
        <f>Table1[[#This Row],[Gross Revenue]]-Table1[[#This Row],[Budget]]</f>
        <v>-11738519</v>
      </c>
    </row>
    <row r="687" spans="1:20" x14ac:dyDescent="0.3">
      <c r="A687" t="s">
        <v>1895</v>
      </c>
      <c r="B687">
        <v>1</v>
      </c>
      <c r="C687" s="10">
        <v>38158</v>
      </c>
      <c r="D687" t="s">
        <v>28</v>
      </c>
      <c r="E687" t="s">
        <v>25</v>
      </c>
      <c r="F687" t="s">
        <v>19</v>
      </c>
      <c r="G687" t="s">
        <v>20</v>
      </c>
      <c r="H687" t="s">
        <v>43</v>
      </c>
      <c r="I687" t="s">
        <v>364</v>
      </c>
      <c r="J687" t="s">
        <v>283</v>
      </c>
      <c r="K687">
        <v>11000</v>
      </c>
      <c r="L687">
        <v>12952</v>
      </c>
      <c r="M687">
        <v>88</v>
      </c>
      <c r="N687">
        <v>11000</v>
      </c>
      <c r="O687">
        <v>6.8</v>
      </c>
      <c r="P687">
        <v>147</v>
      </c>
      <c r="Q687">
        <v>99</v>
      </c>
      <c r="R687">
        <v>120776832</v>
      </c>
      <c r="S687">
        <v>75000000</v>
      </c>
      <c r="T687">
        <f>Table1[[#This Row],[Gross Revenue]]-Table1[[#This Row],[Budget]]</f>
        <v>45776832</v>
      </c>
    </row>
    <row r="688" spans="1:20" x14ac:dyDescent="0.3">
      <c r="A688" t="s">
        <v>1896</v>
      </c>
      <c r="B688">
        <v>1</v>
      </c>
      <c r="C688" s="10">
        <v>38154</v>
      </c>
      <c r="D688" t="s">
        <v>28</v>
      </c>
      <c r="E688" t="s">
        <v>25</v>
      </c>
      <c r="F688" t="s">
        <v>19</v>
      </c>
      <c r="G688" t="s">
        <v>20</v>
      </c>
      <c r="H688" t="s">
        <v>36</v>
      </c>
      <c r="I688" t="s">
        <v>1897</v>
      </c>
      <c r="J688" t="s">
        <v>1898</v>
      </c>
      <c r="K688">
        <v>1000</v>
      </c>
      <c r="L688">
        <v>3092</v>
      </c>
      <c r="M688">
        <v>15</v>
      </c>
      <c r="N688">
        <v>0</v>
      </c>
      <c r="O688">
        <v>5.9</v>
      </c>
      <c r="P688">
        <v>69</v>
      </c>
      <c r="Q688">
        <v>95</v>
      </c>
      <c r="R688">
        <v>51431160</v>
      </c>
      <c r="S688">
        <v>20000000</v>
      </c>
      <c r="T688">
        <f>Table1[[#This Row],[Gross Revenue]]-Table1[[#This Row],[Budget]]</f>
        <v>31431160</v>
      </c>
    </row>
    <row r="689" spans="1:20" x14ac:dyDescent="0.3">
      <c r="A689" t="s">
        <v>1899</v>
      </c>
      <c r="B689">
        <v>1</v>
      </c>
      <c r="C689" s="10">
        <v>38120</v>
      </c>
      <c r="D689" t="s">
        <v>28</v>
      </c>
      <c r="E689" t="s">
        <v>22</v>
      </c>
      <c r="F689" t="s">
        <v>19</v>
      </c>
      <c r="G689" t="s">
        <v>20</v>
      </c>
      <c r="H689" t="s">
        <v>38</v>
      </c>
      <c r="I689" t="s">
        <v>166</v>
      </c>
      <c r="J689" t="s">
        <v>1900</v>
      </c>
      <c r="K689">
        <v>18000</v>
      </c>
      <c r="L689">
        <v>21107</v>
      </c>
      <c r="M689">
        <v>15</v>
      </c>
      <c r="N689">
        <v>1000</v>
      </c>
      <c r="O689">
        <v>6.8</v>
      </c>
      <c r="P689">
        <v>84</v>
      </c>
      <c r="Q689">
        <v>97</v>
      </c>
      <c r="R689">
        <v>1029017</v>
      </c>
      <c r="S689">
        <v>6500000</v>
      </c>
      <c r="T689">
        <f>Table1[[#This Row],[Gross Revenue]]-Table1[[#This Row],[Budget]]</f>
        <v>-5470983</v>
      </c>
    </row>
    <row r="690" spans="1:20" x14ac:dyDescent="0.3">
      <c r="A690" t="s">
        <v>1901</v>
      </c>
      <c r="B690">
        <v>1</v>
      </c>
      <c r="C690" s="10">
        <v>38021</v>
      </c>
      <c r="D690" t="s">
        <v>28</v>
      </c>
      <c r="E690" t="s">
        <v>22</v>
      </c>
      <c r="F690" t="s">
        <v>47</v>
      </c>
      <c r="G690" t="s">
        <v>48</v>
      </c>
      <c r="H690" t="s">
        <v>38</v>
      </c>
      <c r="I690" t="s">
        <v>1902</v>
      </c>
      <c r="J690" t="s">
        <v>411</v>
      </c>
      <c r="K690">
        <v>226</v>
      </c>
      <c r="L690">
        <v>405</v>
      </c>
      <c r="M690">
        <v>0</v>
      </c>
      <c r="N690">
        <v>0</v>
      </c>
      <c r="O690">
        <v>7.7</v>
      </c>
      <c r="P690">
        <v>186</v>
      </c>
      <c r="Q690">
        <v>133</v>
      </c>
      <c r="R690">
        <v>6167817</v>
      </c>
      <c r="S690">
        <v>47000000</v>
      </c>
      <c r="T690">
        <f>Table1[[#This Row],[Gross Revenue]]-Table1[[#This Row],[Budget]]</f>
        <v>-40832183</v>
      </c>
    </row>
    <row r="691" spans="1:20" x14ac:dyDescent="0.3">
      <c r="A691" t="s">
        <v>1903</v>
      </c>
      <c r="B691">
        <v>1</v>
      </c>
      <c r="C691" s="10">
        <v>38218</v>
      </c>
      <c r="D691" t="s">
        <v>28</v>
      </c>
      <c r="E691" t="s">
        <v>32</v>
      </c>
      <c r="F691" t="s">
        <v>19</v>
      </c>
      <c r="G691" t="s">
        <v>20</v>
      </c>
      <c r="H691" t="s">
        <v>43</v>
      </c>
      <c r="I691" t="s">
        <v>313</v>
      </c>
      <c r="J691" t="s">
        <v>441</v>
      </c>
      <c r="K691">
        <v>4000</v>
      </c>
      <c r="L691">
        <v>9814</v>
      </c>
      <c r="M691">
        <v>420</v>
      </c>
      <c r="N691">
        <v>782</v>
      </c>
      <c r="O691">
        <v>6.3</v>
      </c>
      <c r="P691">
        <v>117</v>
      </c>
      <c r="Q691">
        <v>97</v>
      </c>
      <c r="R691">
        <v>28328132</v>
      </c>
      <c r="S691">
        <v>58000000</v>
      </c>
      <c r="T691">
        <f>Table1[[#This Row],[Gross Revenue]]-Table1[[#This Row],[Budget]]</f>
        <v>-29671868</v>
      </c>
    </row>
    <row r="692" spans="1:20" x14ac:dyDescent="0.3">
      <c r="A692" t="s">
        <v>1904</v>
      </c>
      <c r="B692">
        <v>1</v>
      </c>
      <c r="C692" s="10">
        <v>38072</v>
      </c>
      <c r="D692" t="s">
        <v>28</v>
      </c>
      <c r="E692" t="s">
        <v>31</v>
      </c>
      <c r="F692" t="s">
        <v>19</v>
      </c>
      <c r="G692" t="s">
        <v>20</v>
      </c>
      <c r="H692" t="s">
        <v>43</v>
      </c>
      <c r="I692" t="s">
        <v>445</v>
      </c>
      <c r="J692" t="s">
        <v>226</v>
      </c>
      <c r="K692">
        <v>865</v>
      </c>
      <c r="L692">
        <v>2972</v>
      </c>
      <c r="M692">
        <v>534</v>
      </c>
      <c r="N692">
        <v>177</v>
      </c>
      <c r="O692">
        <v>5.3</v>
      </c>
      <c r="P692">
        <v>76</v>
      </c>
      <c r="Q692">
        <v>110</v>
      </c>
      <c r="R692">
        <v>5881504</v>
      </c>
      <c r="S692">
        <v>39000000</v>
      </c>
      <c r="T692">
        <f>Table1[[#This Row],[Gross Revenue]]-Table1[[#This Row],[Budget]]</f>
        <v>-33118496</v>
      </c>
    </row>
    <row r="693" spans="1:20" x14ac:dyDescent="0.3">
      <c r="A693" t="s">
        <v>1905</v>
      </c>
      <c r="B693">
        <v>1</v>
      </c>
      <c r="C693" s="10">
        <v>38312</v>
      </c>
      <c r="D693" t="s">
        <v>28</v>
      </c>
      <c r="E693" t="s">
        <v>32</v>
      </c>
      <c r="F693" t="s">
        <v>19</v>
      </c>
      <c r="G693" t="s">
        <v>20</v>
      </c>
      <c r="H693" t="s">
        <v>36</v>
      </c>
      <c r="I693" t="s">
        <v>699</v>
      </c>
      <c r="J693" t="s">
        <v>595</v>
      </c>
      <c r="K693">
        <v>1000</v>
      </c>
      <c r="L693">
        <v>3742</v>
      </c>
      <c r="M693">
        <v>8</v>
      </c>
      <c r="N693">
        <v>167</v>
      </c>
      <c r="O693">
        <v>4.5</v>
      </c>
      <c r="P693">
        <v>55</v>
      </c>
      <c r="Q693">
        <v>100</v>
      </c>
      <c r="R693">
        <v>23222861</v>
      </c>
      <c r="S693">
        <v>26000000</v>
      </c>
      <c r="T693">
        <f>Table1[[#This Row],[Gross Revenue]]-Table1[[#This Row],[Budget]]</f>
        <v>-2777139</v>
      </c>
    </row>
    <row r="694" spans="1:20" x14ac:dyDescent="0.3">
      <c r="A694" t="s">
        <v>1906</v>
      </c>
      <c r="B694">
        <v>1</v>
      </c>
      <c r="C694" s="10">
        <v>38110</v>
      </c>
      <c r="D694" t="s">
        <v>28</v>
      </c>
      <c r="E694" t="s">
        <v>32</v>
      </c>
      <c r="F694" t="s">
        <v>19</v>
      </c>
      <c r="G694" t="s">
        <v>24</v>
      </c>
      <c r="H694" t="s">
        <v>38</v>
      </c>
      <c r="I694" t="s">
        <v>222</v>
      </c>
      <c r="J694" t="s">
        <v>145</v>
      </c>
      <c r="K694">
        <v>12000</v>
      </c>
      <c r="L694">
        <v>24598</v>
      </c>
      <c r="M694">
        <v>0</v>
      </c>
      <c r="N694">
        <v>0</v>
      </c>
      <c r="O694">
        <v>5.5</v>
      </c>
      <c r="P694">
        <v>248</v>
      </c>
      <c r="Q694">
        <v>206</v>
      </c>
      <c r="R694">
        <v>34293771</v>
      </c>
      <c r="S694">
        <v>155000000</v>
      </c>
      <c r="T694">
        <f>Table1[[#This Row],[Gross Revenue]]-Table1[[#This Row],[Budget]]</f>
        <v>-120706229</v>
      </c>
    </row>
    <row r="695" spans="1:20" x14ac:dyDescent="0.3">
      <c r="A695" t="s">
        <v>1907</v>
      </c>
      <c r="B695">
        <v>1</v>
      </c>
      <c r="C695" s="10">
        <v>38318</v>
      </c>
      <c r="D695" t="s">
        <v>28</v>
      </c>
      <c r="E695" t="s">
        <v>25</v>
      </c>
      <c r="F695" t="s">
        <v>19</v>
      </c>
      <c r="G695" t="s">
        <v>35</v>
      </c>
      <c r="H695" t="s">
        <v>38</v>
      </c>
      <c r="I695" t="s">
        <v>445</v>
      </c>
      <c r="J695" t="s">
        <v>1908</v>
      </c>
      <c r="K695">
        <v>865</v>
      </c>
      <c r="L695">
        <v>3639</v>
      </c>
      <c r="M695">
        <v>14</v>
      </c>
      <c r="N695">
        <v>0</v>
      </c>
      <c r="O695">
        <v>6.2</v>
      </c>
      <c r="P695">
        <v>135</v>
      </c>
      <c r="Q695">
        <v>103</v>
      </c>
      <c r="R695">
        <v>13395939</v>
      </c>
      <c r="S695">
        <v>60000000</v>
      </c>
      <c r="T695">
        <f>Table1[[#This Row],[Gross Revenue]]-Table1[[#This Row],[Budget]]</f>
        <v>-46604061</v>
      </c>
    </row>
    <row r="696" spans="1:20" x14ac:dyDescent="0.3">
      <c r="A696" t="s">
        <v>1909</v>
      </c>
      <c r="B696">
        <v>1</v>
      </c>
      <c r="C696" s="10">
        <v>38091</v>
      </c>
      <c r="D696" t="s">
        <v>28</v>
      </c>
      <c r="E696" t="s">
        <v>25</v>
      </c>
      <c r="F696" t="s">
        <v>19</v>
      </c>
      <c r="G696" t="s">
        <v>20</v>
      </c>
      <c r="H696" t="s">
        <v>43</v>
      </c>
      <c r="I696" t="s">
        <v>401</v>
      </c>
      <c r="J696" t="s">
        <v>509</v>
      </c>
      <c r="K696">
        <v>22000</v>
      </c>
      <c r="L696">
        <v>24534</v>
      </c>
      <c r="M696">
        <v>29</v>
      </c>
      <c r="N696">
        <v>0</v>
      </c>
      <c r="O696">
        <v>5.9</v>
      </c>
      <c r="P696">
        <v>108</v>
      </c>
      <c r="Q696">
        <v>90</v>
      </c>
      <c r="R696">
        <v>87856565</v>
      </c>
      <c r="S696">
        <v>42000000</v>
      </c>
      <c r="T696">
        <f>Table1[[#This Row],[Gross Revenue]]-Table1[[#This Row],[Budget]]</f>
        <v>45856565</v>
      </c>
    </row>
    <row r="697" spans="1:20" x14ac:dyDescent="0.3">
      <c r="A697" t="s">
        <v>1910</v>
      </c>
      <c r="B697">
        <v>1</v>
      </c>
      <c r="C697" s="10">
        <v>38282</v>
      </c>
      <c r="D697" t="s">
        <v>28</v>
      </c>
      <c r="E697" t="s">
        <v>32</v>
      </c>
      <c r="F697" t="s">
        <v>19</v>
      </c>
      <c r="G697" t="s">
        <v>20</v>
      </c>
      <c r="H697" t="s">
        <v>43</v>
      </c>
      <c r="I697" t="s">
        <v>1911</v>
      </c>
      <c r="J697" t="s">
        <v>174</v>
      </c>
      <c r="K697">
        <v>601</v>
      </c>
      <c r="L697">
        <v>2730</v>
      </c>
      <c r="M697">
        <v>27</v>
      </c>
      <c r="N697">
        <v>686</v>
      </c>
      <c r="O697">
        <v>4.5999999999999996</v>
      </c>
      <c r="P697">
        <v>94</v>
      </c>
      <c r="Q697">
        <v>97</v>
      </c>
      <c r="R697">
        <v>31526393</v>
      </c>
      <c r="S697">
        <v>25000000</v>
      </c>
      <c r="T697">
        <f>Table1[[#This Row],[Gross Revenue]]-Table1[[#This Row],[Budget]]</f>
        <v>6526393</v>
      </c>
    </row>
    <row r="698" spans="1:20" x14ac:dyDescent="0.3">
      <c r="A698" t="s">
        <v>1912</v>
      </c>
      <c r="B698">
        <v>1</v>
      </c>
      <c r="C698" s="10">
        <v>38129</v>
      </c>
      <c r="D698" t="s">
        <v>28</v>
      </c>
      <c r="E698" t="s">
        <v>25</v>
      </c>
      <c r="F698" t="s">
        <v>19</v>
      </c>
      <c r="G698" t="s">
        <v>20</v>
      </c>
      <c r="H698" t="s">
        <v>43</v>
      </c>
      <c r="I698" t="s">
        <v>1913</v>
      </c>
      <c r="J698" t="s">
        <v>1914</v>
      </c>
      <c r="K698">
        <v>640000</v>
      </c>
      <c r="L698">
        <v>656730</v>
      </c>
      <c r="M698">
        <v>285</v>
      </c>
      <c r="N698">
        <v>0</v>
      </c>
      <c r="O698">
        <v>7.2</v>
      </c>
      <c r="P698">
        <v>181</v>
      </c>
      <c r="Q698">
        <v>98</v>
      </c>
      <c r="R698">
        <v>84136909</v>
      </c>
      <c r="S698">
        <v>26000000</v>
      </c>
      <c r="T698">
        <f>Table1[[#This Row],[Gross Revenue]]-Table1[[#This Row],[Budget]]</f>
        <v>58136909</v>
      </c>
    </row>
    <row r="699" spans="1:20" x14ac:dyDescent="0.3">
      <c r="A699" t="s">
        <v>1915</v>
      </c>
      <c r="B699">
        <v>1</v>
      </c>
      <c r="C699" s="10">
        <v>38020</v>
      </c>
      <c r="D699" t="s">
        <v>28</v>
      </c>
      <c r="E699" t="s">
        <v>32</v>
      </c>
      <c r="F699" t="s">
        <v>19</v>
      </c>
      <c r="G699" t="s">
        <v>20</v>
      </c>
      <c r="H699" t="s">
        <v>36</v>
      </c>
      <c r="I699" t="s">
        <v>163</v>
      </c>
      <c r="J699" t="s">
        <v>531</v>
      </c>
      <c r="K699">
        <v>1000</v>
      </c>
      <c r="L699">
        <v>3175</v>
      </c>
      <c r="M699">
        <v>153</v>
      </c>
      <c r="N699">
        <v>0</v>
      </c>
      <c r="O699">
        <v>5.8</v>
      </c>
      <c r="P699">
        <v>188</v>
      </c>
      <c r="Q699">
        <v>120</v>
      </c>
      <c r="R699">
        <v>24004159</v>
      </c>
      <c r="S699">
        <v>110000000</v>
      </c>
      <c r="T699">
        <f>Table1[[#This Row],[Gross Revenue]]-Table1[[#This Row],[Budget]]</f>
        <v>-85995841</v>
      </c>
    </row>
    <row r="700" spans="1:20" x14ac:dyDescent="0.3">
      <c r="A700" t="s">
        <v>1916</v>
      </c>
      <c r="B700">
        <v>1</v>
      </c>
      <c r="C700" s="10">
        <v>38117</v>
      </c>
      <c r="D700" t="s">
        <v>28</v>
      </c>
      <c r="E700" t="s">
        <v>25</v>
      </c>
      <c r="F700" t="s">
        <v>1917</v>
      </c>
      <c r="G700" t="s">
        <v>1918</v>
      </c>
      <c r="H700"/>
      <c r="I700" t="s">
        <v>1919</v>
      </c>
      <c r="J700" t="s">
        <v>1920</v>
      </c>
      <c r="K700">
        <v>690</v>
      </c>
      <c r="L700">
        <v>774</v>
      </c>
      <c r="M700">
        <v>10</v>
      </c>
      <c r="N700">
        <v>0</v>
      </c>
      <c r="O700">
        <v>7.6</v>
      </c>
      <c r="P700">
        <v>34</v>
      </c>
      <c r="Q700">
        <v>133</v>
      </c>
      <c r="R700">
        <v>9910</v>
      </c>
      <c r="S700">
        <v>25000000</v>
      </c>
      <c r="T700">
        <f>Table1[[#This Row],[Gross Revenue]]-Table1[[#This Row],[Budget]]</f>
        <v>-24990090</v>
      </c>
    </row>
    <row r="701" spans="1:20" x14ac:dyDescent="0.3">
      <c r="A701" t="s">
        <v>1921</v>
      </c>
      <c r="B701">
        <v>1</v>
      </c>
      <c r="C701" s="10">
        <v>38102</v>
      </c>
      <c r="D701" t="s">
        <v>28</v>
      </c>
      <c r="E701" t="s">
        <v>32</v>
      </c>
      <c r="F701" t="s">
        <v>19</v>
      </c>
      <c r="G701" t="s">
        <v>20</v>
      </c>
      <c r="H701" t="s">
        <v>43</v>
      </c>
      <c r="I701" t="s">
        <v>471</v>
      </c>
      <c r="J701" t="s">
        <v>325</v>
      </c>
      <c r="K701">
        <v>886</v>
      </c>
      <c r="L701">
        <v>3222</v>
      </c>
      <c r="M701">
        <v>545</v>
      </c>
      <c r="N701">
        <v>0</v>
      </c>
      <c r="O701">
        <v>5.6</v>
      </c>
      <c r="P701">
        <v>247</v>
      </c>
      <c r="Q701">
        <v>109</v>
      </c>
      <c r="R701">
        <v>80281096</v>
      </c>
      <c r="S701">
        <v>60000000</v>
      </c>
      <c r="T701">
        <f>Table1[[#This Row],[Gross Revenue]]-Table1[[#This Row],[Budget]]</f>
        <v>20281096</v>
      </c>
    </row>
    <row r="702" spans="1:20" x14ac:dyDescent="0.3">
      <c r="A702" t="s">
        <v>1922</v>
      </c>
      <c r="B702">
        <v>1</v>
      </c>
      <c r="C702" s="10">
        <v>38012</v>
      </c>
      <c r="D702" t="s">
        <v>17</v>
      </c>
      <c r="E702" t="s">
        <v>25</v>
      </c>
      <c r="F702" t="s">
        <v>19</v>
      </c>
      <c r="G702" t="s">
        <v>20</v>
      </c>
      <c r="H702" t="s">
        <v>43</v>
      </c>
      <c r="I702" t="s">
        <v>1923</v>
      </c>
      <c r="J702" t="s">
        <v>491</v>
      </c>
      <c r="K702">
        <v>748</v>
      </c>
      <c r="L702">
        <v>3956</v>
      </c>
      <c r="M702">
        <v>8</v>
      </c>
      <c r="N702">
        <v>265</v>
      </c>
      <c r="O702">
        <v>5.7</v>
      </c>
      <c r="P702">
        <v>50</v>
      </c>
      <c r="Q702">
        <v>106</v>
      </c>
      <c r="R702">
        <v>64955956</v>
      </c>
      <c r="S702">
        <v>18000000</v>
      </c>
      <c r="T702">
        <f>Table1[[#This Row],[Gross Revenue]]-Table1[[#This Row],[Budget]]</f>
        <v>46955956</v>
      </c>
    </row>
    <row r="703" spans="1:20" x14ac:dyDescent="0.3">
      <c r="A703" t="s">
        <v>1924</v>
      </c>
      <c r="B703">
        <v>1</v>
      </c>
      <c r="C703" s="10">
        <v>38314</v>
      </c>
      <c r="D703" t="s">
        <v>28</v>
      </c>
      <c r="E703" t="s">
        <v>22</v>
      </c>
      <c r="F703" t="s">
        <v>19</v>
      </c>
      <c r="G703" t="s">
        <v>20</v>
      </c>
      <c r="H703" t="s">
        <v>38</v>
      </c>
      <c r="I703" t="s">
        <v>1925</v>
      </c>
      <c r="J703" t="s">
        <v>217</v>
      </c>
      <c r="K703">
        <v>50</v>
      </c>
      <c r="L703">
        <v>65</v>
      </c>
      <c r="M703">
        <v>0</v>
      </c>
      <c r="N703">
        <v>13000</v>
      </c>
      <c r="O703">
        <v>8</v>
      </c>
      <c r="P703">
        <v>211</v>
      </c>
      <c r="Q703">
        <v>80</v>
      </c>
      <c r="R703">
        <v>5792822</v>
      </c>
      <c r="S703">
        <v>2700000</v>
      </c>
      <c r="T703">
        <f>Table1[[#This Row],[Gross Revenue]]-Table1[[#This Row],[Budget]]</f>
        <v>3092822</v>
      </c>
    </row>
    <row r="704" spans="1:20" x14ac:dyDescent="0.3">
      <c r="A704" t="s">
        <v>1926</v>
      </c>
      <c r="B704">
        <v>1</v>
      </c>
      <c r="C704" s="10">
        <v>38168</v>
      </c>
      <c r="D704" t="s">
        <v>28</v>
      </c>
      <c r="E704" t="s">
        <v>25</v>
      </c>
      <c r="F704" t="s">
        <v>19</v>
      </c>
      <c r="G704" t="s">
        <v>93</v>
      </c>
      <c r="H704" t="s">
        <v>38</v>
      </c>
      <c r="I704" t="s">
        <v>113</v>
      </c>
      <c r="J704" t="s">
        <v>1927</v>
      </c>
      <c r="K704">
        <v>405</v>
      </c>
      <c r="L704">
        <v>847</v>
      </c>
      <c r="M704">
        <v>109</v>
      </c>
      <c r="N704">
        <v>562</v>
      </c>
      <c r="O704">
        <v>7.1</v>
      </c>
      <c r="P704">
        <v>93</v>
      </c>
      <c r="Q704">
        <v>104</v>
      </c>
      <c r="R704">
        <v>7739049</v>
      </c>
      <c r="S704">
        <v>18000000</v>
      </c>
      <c r="T704">
        <f>Table1[[#This Row],[Gross Revenue]]-Table1[[#This Row],[Budget]]</f>
        <v>-10260951</v>
      </c>
    </row>
    <row r="705" spans="1:20" x14ac:dyDescent="0.3">
      <c r="A705" t="s">
        <v>1928</v>
      </c>
      <c r="B705">
        <v>1</v>
      </c>
      <c r="C705" s="10">
        <v>37993</v>
      </c>
      <c r="D705" t="s">
        <v>17</v>
      </c>
      <c r="E705" t="s">
        <v>31</v>
      </c>
      <c r="F705" t="s">
        <v>19</v>
      </c>
      <c r="G705" t="s">
        <v>20</v>
      </c>
      <c r="H705" t="s">
        <v>43</v>
      </c>
      <c r="I705" t="s">
        <v>233</v>
      </c>
      <c r="J705" t="s">
        <v>233</v>
      </c>
      <c r="K705">
        <v>18000</v>
      </c>
      <c r="L705">
        <v>23689</v>
      </c>
      <c r="M705">
        <v>18000</v>
      </c>
      <c r="N705">
        <v>0</v>
      </c>
      <c r="O705">
        <v>6.7</v>
      </c>
      <c r="P705">
        <v>113</v>
      </c>
      <c r="Q705">
        <v>118</v>
      </c>
      <c r="R705">
        <v>6144806</v>
      </c>
      <c r="S705">
        <v>23000000</v>
      </c>
      <c r="T705">
        <f>Table1[[#This Row],[Gross Revenue]]-Table1[[#This Row],[Budget]]</f>
        <v>-16855194</v>
      </c>
    </row>
    <row r="706" spans="1:20" x14ac:dyDescent="0.3">
      <c r="A706" t="s">
        <v>1929</v>
      </c>
      <c r="B706">
        <v>1</v>
      </c>
      <c r="C706" s="10">
        <v>38267</v>
      </c>
      <c r="D706" t="s">
        <v>28</v>
      </c>
      <c r="E706" t="s">
        <v>22</v>
      </c>
      <c r="F706" t="s">
        <v>19</v>
      </c>
      <c r="G706" t="s">
        <v>20</v>
      </c>
      <c r="H706" t="s">
        <v>38</v>
      </c>
      <c r="I706" t="s">
        <v>1930</v>
      </c>
      <c r="J706" t="s">
        <v>1931</v>
      </c>
      <c r="K706">
        <v>829</v>
      </c>
      <c r="L706">
        <v>2295</v>
      </c>
      <c r="M706">
        <v>143</v>
      </c>
      <c r="N706">
        <v>0</v>
      </c>
      <c r="O706">
        <v>6.1</v>
      </c>
      <c r="P706">
        <v>167</v>
      </c>
      <c r="Q706">
        <v>100</v>
      </c>
      <c r="R706">
        <v>5005883</v>
      </c>
      <c r="S706">
        <v>20000000</v>
      </c>
      <c r="T706">
        <f>Table1[[#This Row],[Gross Revenue]]-Table1[[#This Row],[Budget]]</f>
        <v>-14994117</v>
      </c>
    </row>
    <row r="707" spans="1:20" x14ac:dyDescent="0.3">
      <c r="A707" t="s">
        <v>1932</v>
      </c>
      <c r="B707">
        <v>1</v>
      </c>
      <c r="C707" s="10">
        <v>38336</v>
      </c>
      <c r="D707" t="s">
        <v>28</v>
      </c>
      <c r="E707" t="s">
        <v>32</v>
      </c>
      <c r="F707" t="s">
        <v>19</v>
      </c>
      <c r="G707" t="s">
        <v>20</v>
      </c>
      <c r="H707" t="s">
        <v>38</v>
      </c>
      <c r="I707" t="s">
        <v>560</v>
      </c>
      <c r="J707" t="s">
        <v>1933</v>
      </c>
      <c r="K707">
        <v>16000</v>
      </c>
      <c r="L707">
        <v>19764</v>
      </c>
      <c r="M707">
        <v>687</v>
      </c>
      <c r="N707">
        <v>0</v>
      </c>
      <c r="O707">
        <v>5.9</v>
      </c>
      <c r="P707">
        <v>185</v>
      </c>
      <c r="Q707">
        <v>122</v>
      </c>
      <c r="R707">
        <v>52397389</v>
      </c>
      <c r="S707">
        <v>65000000</v>
      </c>
      <c r="T707">
        <f>Table1[[#This Row],[Gross Revenue]]-Table1[[#This Row],[Budget]]</f>
        <v>-12602611</v>
      </c>
    </row>
    <row r="708" spans="1:20" x14ac:dyDescent="0.3">
      <c r="A708" t="s">
        <v>1934</v>
      </c>
      <c r="B708">
        <v>1</v>
      </c>
      <c r="C708" s="10">
        <v>38124</v>
      </c>
      <c r="D708" t="s">
        <v>28</v>
      </c>
      <c r="E708" t="s">
        <v>25</v>
      </c>
      <c r="F708" t="s">
        <v>19</v>
      </c>
      <c r="G708" t="s">
        <v>35</v>
      </c>
      <c r="H708" t="s">
        <v>43</v>
      </c>
      <c r="I708" t="s">
        <v>370</v>
      </c>
      <c r="J708" t="s">
        <v>1310</v>
      </c>
      <c r="K708">
        <v>729</v>
      </c>
      <c r="L708">
        <v>2321</v>
      </c>
      <c r="M708">
        <v>98</v>
      </c>
      <c r="N708">
        <v>0</v>
      </c>
      <c r="O708">
        <v>6.2</v>
      </c>
      <c r="P708">
        <v>119</v>
      </c>
      <c r="Q708">
        <v>122</v>
      </c>
      <c r="R708">
        <v>6601079</v>
      </c>
      <c r="S708">
        <v>7000000</v>
      </c>
      <c r="T708">
        <f>Table1[[#This Row],[Gross Revenue]]-Table1[[#This Row],[Budget]]</f>
        <v>-398921</v>
      </c>
    </row>
    <row r="709" spans="1:20" x14ac:dyDescent="0.3">
      <c r="A709" t="s">
        <v>1935</v>
      </c>
      <c r="B709">
        <v>1</v>
      </c>
      <c r="C709" s="10">
        <v>38134</v>
      </c>
      <c r="D709" t="s">
        <v>28</v>
      </c>
      <c r="E709" t="s">
        <v>25</v>
      </c>
      <c r="F709" t="s">
        <v>19</v>
      </c>
      <c r="G709" t="s">
        <v>35</v>
      </c>
      <c r="H709" t="s">
        <v>38</v>
      </c>
      <c r="I709" t="s">
        <v>389</v>
      </c>
      <c r="J709" t="s">
        <v>1936</v>
      </c>
      <c r="K709">
        <v>14000</v>
      </c>
      <c r="L709">
        <v>15634</v>
      </c>
      <c r="M709">
        <v>17</v>
      </c>
      <c r="N709">
        <v>0</v>
      </c>
      <c r="O709">
        <v>5.9</v>
      </c>
      <c r="P709">
        <v>143</v>
      </c>
      <c r="Q709">
        <v>108</v>
      </c>
      <c r="R709">
        <v>40203020</v>
      </c>
      <c r="S709">
        <v>40000000</v>
      </c>
      <c r="T709">
        <f>Table1[[#This Row],[Gross Revenue]]-Table1[[#This Row],[Budget]]</f>
        <v>203020</v>
      </c>
    </row>
    <row r="710" spans="1:20" x14ac:dyDescent="0.3">
      <c r="A710" t="s">
        <v>1937</v>
      </c>
      <c r="B710">
        <v>1</v>
      </c>
      <c r="C710" s="10">
        <v>38279</v>
      </c>
      <c r="D710" t="s">
        <v>28</v>
      </c>
      <c r="E710" t="s">
        <v>25</v>
      </c>
      <c r="F710" t="s">
        <v>19</v>
      </c>
      <c r="G710" t="s">
        <v>20</v>
      </c>
      <c r="H710" t="s">
        <v>36</v>
      </c>
      <c r="I710" t="s">
        <v>1461</v>
      </c>
      <c r="J710" t="s">
        <v>1938</v>
      </c>
      <c r="K710">
        <v>17000</v>
      </c>
      <c r="L710">
        <v>18711</v>
      </c>
      <c r="M710">
        <v>38</v>
      </c>
      <c r="N710">
        <v>591</v>
      </c>
      <c r="O710">
        <v>5.2</v>
      </c>
      <c r="P710">
        <v>54</v>
      </c>
      <c r="Q710">
        <v>91</v>
      </c>
      <c r="R710">
        <v>16702864</v>
      </c>
      <c r="S710">
        <v>18000000</v>
      </c>
      <c r="T710">
        <f>Table1[[#This Row],[Gross Revenue]]-Table1[[#This Row],[Budget]]</f>
        <v>-1297136</v>
      </c>
    </row>
    <row r="711" spans="1:20" x14ac:dyDescent="0.3">
      <c r="A711" t="s">
        <v>1939</v>
      </c>
      <c r="B711">
        <v>1</v>
      </c>
      <c r="C711" s="10">
        <v>38290</v>
      </c>
      <c r="D711" t="s">
        <v>28</v>
      </c>
      <c r="E711" t="s">
        <v>32</v>
      </c>
      <c r="F711" t="s">
        <v>19</v>
      </c>
      <c r="G711" t="s">
        <v>20</v>
      </c>
      <c r="H711" t="s">
        <v>43</v>
      </c>
      <c r="I711" t="s">
        <v>1940</v>
      </c>
      <c r="J711" t="s">
        <v>1941</v>
      </c>
      <c r="K711">
        <v>827</v>
      </c>
      <c r="L711">
        <v>3144</v>
      </c>
      <c r="M711">
        <v>26</v>
      </c>
      <c r="N711">
        <v>0</v>
      </c>
      <c r="O711">
        <v>3.3</v>
      </c>
      <c r="P711">
        <v>212</v>
      </c>
      <c r="Q711">
        <v>87</v>
      </c>
      <c r="R711">
        <v>40198710</v>
      </c>
      <c r="S711">
        <v>100000000</v>
      </c>
      <c r="T711">
        <f>Table1[[#This Row],[Gross Revenue]]-Table1[[#This Row],[Budget]]</f>
        <v>-59801290</v>
      </c>
    </row>
    <row r="712" spans="1:20" x14ac:dyDescent="0.3">
      <c r="A712" t="s">
        <v>1942</v>
      </c>
      <c r="B712">
        <v>1</v>
      </c>
      <c r="C712" s="10">
        <v>38083</v>
      </c>
      <c r="D712" t="s">
        <v>28</v>
      </c>
      <c r="E712" t="s">
        <v>32</v>
      </c>
      <c r="F712" t="s">
        <v>19</v>
      </c>
      <c r="G712" t="s">
        <v>20</v>
      </c>
      <c r="H712" t="s">
        <v>43</v>
      </c>
      <c r="I712" t="s">
        <v>1943</v>
      </c>
      <c r="J712" t="s">
        <v>1664</v>
      </c>
      <c r="K712">
        <v>550</v>
      </c>
      <c r="L712">
        <v>1102</v>
      </c>
      <c r="M712">
        <v>160</v>
      </c>
      <c r="N712">
        <v>2000</v>
      </c>
      <c r="O712">
        <v>6.5</v>
      </c>
      <c r="P712">
        <v>127</v>
      </c>
      <c r="Q712">
        <v>94</v>
      </c>
      <c r="R712">
        <v>32003620</v>
      </c>
      <c r="S712">
        <v>25000000</v>
      </c>
      <c r="T712">
        <f>Table1[[#This Row],[Gross Revenue]]-Table1[[#This Row],[Budget]]</f>
        <v>7003620</v>
      </c>
    </row>
    <row r="713" spans="1:20" x14ac:dyDescent="0.3">
      <c r="A713" t="s">
        <v>1944</v>
      </c>
      <c r="B713">
        <v>1</v>
      </c>
      <c r="C713" s="10">
        <v>38185</v>
      </c>
      <c r="D713" t="s">
        <v>28</v>
      </c>
      <c r="E713" t="s">
        <v>25</v>
      </c>
      <c r="F713" t="s">
        <v>19</v>
      </c>
      <c r="G713" t="s">
        <v>20</v>
      </c>
      <c r="H713" t="s">
        <v>43</v>
      </c>
      <c r="I713" t="s">
        <v>1945</v>
      </c>
      <c r="J713" t="s">
        <v>1946</v>
      </c>
      <c r="K713">
        <v>448</v>
      </c>
      <c r="L713">
        <v>842</v>
      </c>
      <c r="M713">
        <v>3</v>
      </c>
      <c r="N713">
        <v>0</v>
      </c>
      <c r="O713">
        <v>6.1</v>
      </c>
      <c r="P713">
        <v>65</v>
      </c>
      <c r="Q713">
        <v>101</v>
      </c>
      <c r="R713">
        <v>12189514</v>
      </c>
      <c r="S713">
        <v>23000000</v>
      </c>
      <c r="T713">
        <f>Table1[[#This Row],[Gross Revenue]]-Table1[[#This Row],[Budget]]</f>
        <v>-10810486</v>
      </c>
    </row>
    <row r="714" spans="1:20" x14ac:dyDescent="0.3">
      <c r="A714" t="s">
        <v>1947</v>
      </c>
      <c r="B714">
        <v>1</v>
      </c>
      <c r="C714" s="10">
        <v>38247</v>
      </c>
      <c r="D714" t="s">
        <v>28</v>
      </c>
      <c r="E714" t="s">
        <v>25</v>
      </c>
      <c r="F714" t="s">
        <v>19</v>
      </c>
      <c r="G714" t="s">
        <v>20</v>
      </c>
      <c r="H714" t="s">
        <v>36</v>
      </c>
      <c r="I714" t="s">
        <v>71</v>
      </c>
      <c r="J714" t="s">
        <v>954</v>
      </c>
      <c r="K714">
        <v>2000</v>
      </c>
      <c r="L714">
        <v>6729</v>
      </c>
      <c r="M714">
        <v>148</v>
      </c>
      <c r="N714">
        <v>0</v>
      </c>
      <c r="O714">
        <v>5.2</v>
      </c>
      <c r="P714">
        <v>105</v>
      </c>
      <c r="Q714">
        <v>99</v>
      </c>
      <c r="R714">
        <v>73701902</v>
      </c>
      <c r="S714">
        <v>60000000</v>
      </c>
      <c r="T714">
        <f>Table1[[#This Row],[Gross Revenue]]-Table1[[#This Row],[Budget]]</f>
        <v>13701902</v>
      </c>
    </row>
    <row r="715" spans="1:20" x14ac:dyDescent="0.3">
      <c r="A715" t="s">
        <v>1948</v>
      </c>
      <c r="B715">
        <v>1</v>
      </c>
      <c r="C715" s="10">
        <v>38290</v>
      </c>
      <c r="D715" t="s">
        <v>28</v>
      </c>
      <c r="E715" t="s">
        <v>22</v>
      </c>
      <c r="F715" t="s">
        <v>47</v>
      </c>
      <c r="G715" t="s">
        <v>48</v>
      </c>
      <c r="H715" t="s">
        <v>38</v>
      </c>
      <c r="I715" t="s">
        <v>1949</v>
      </c>
      <c r="J715" t="s">
        <v>1950</v>
      </c>
      <c r="K715">
        <v>576</v>
      </c>
      <c r="L715">
        <v>776</v>
      </c>
      <c r="M715">
        <v>107</v>
      </c>
      <c r="N715">
        <v>171</v>
      </c>
      <c r="O715">
        <v>6.9</v>
      </c>
      <c r="P715">
        <v>81</v>
      </c>
      <c r="Q715">
        <v>110</v>
      </c>
      <c r="R715">
        <v>136007</v>
      </c>
      <c r="S715">
        <v>4500</v>
      </c>
      <c r="T715">
        <f>Table1[[#This Row],[Gross Revenue]]-Table1[[#This Row],[Budget]]</f>
        <v>131507</v>
      </c>
    </row>
    <row r="716" spans="1:20" x14ac:dyDescent="0.3">
      <c r="A716" t="s">
        <v>1951</v>
      </c>
      <c r="B716">
        <v>1</v>
      </c>
      <c r="C716" s="10">
        <v>38261</v>
      </c>
      <c r="D716" t="s">
        <v>28</v>
      </c>
      <c r="E716" t="s">
        <v>22</v>
      </c>
      <c r="F716" t="s">
        <v>19</v>
      </c>
      <c r="G716" t="s">
        <v>20</v>
      </c>
      <c r="H716" t="s">
        <v>38</v>
      </c>
      <c r="I716" t="s">
        <v>376</v>
      </c>
      <c r="J716" t="s">
        <v>300</v>
      </c>
      <c r="K716">
        <v>20000</v>
      </c>
      <c r="L716">
        <v>28027</v>
      </c>
      <c r="M716">
        <v>0</v>
      </c>
      <c r="N716">
        <v>12000</v>
      </c>
      <c r="O716">
        <v>7.3</v>
      </c>
      <c r="P716">
        <v>212</v>
      </c>
      <c r="Q716">
        <v>98</v>
      </c>
      <c r="R716">
        <v>33987757</v>
      </c>
      <c r="S716">
        <v>27000000</v>
      </c>
      <c r="T716">
        <f>Table1[[#This Row],[Gross Revenue]]-Table1[[#This Row],[Budget]]</f>
        <v>6987757</v>
      </c>
    </row>
    <row r="717" spans="1:20" x14ac:dyDescent="0.3">
      <c r="A717" t="s">
        <v>1952</v>
      </c>
      <c r="B717">
        <v>1</v>
      </c>
      <c r="C717" s="10">
        <v>38217</v>
      </c>
      <c r="D717" t="s">
        <v>28</v>
      </c>
      <c r="E717" t="s">
        <v>25</v>
      </c>
      <c r="F717" t="s">
        <v>19</v>
      </c>
      <c r="G717" t="s">
        <v>20</v>
      </c>
      <c r="H717" t="s">
        <v>38</v>
      </c>
      <c r="I717" t="s">
        <v>1065</v>
      </c>
      <c r="J717" t="s">
        <v>1190</v>
      </c>
      <c r="K717">
        <v>861</v>
      </c>
      <c r="L717">
        <v>3306</v>
      </c>
      <c r="M717">
        <v>422</v>
      </c>
      <c r="N717">
        <v>713</v>
      </c>
      <c r="O717">
        <v>5.6</v>
      </c>
      <c r="P717">
        <v>66</v>
      </c>
      <c r="Q717">
        <v>119</v>
      </c>
      <c r="R717">
        <v>4992159</v>
      </c>
      <c r="S717">
        <v>8550000</v>
      </c>
      <c r="T717">
        <f>Table1[[#This Row],[Gross Revenue]]-Table1[[#This Row],[Budget]]</f>
        <v>-3557841</v>
      </c>
    </row>
    <row r="718" spans="1:20" x14ac:dyDescent="0.3">
      <c r="A718" t="s">
        <v>1953</v>
      </c>
      <c r="B718">
        <v>1</v>
      </c>
      <c r="C718" s="10">
        <v>38319</v>
      </c>
      <c r="D718" t="s">
        <v>28</v>
      </c>
      <c r="E718" t="s">
        <v>18</v>
      </c>
      <c r="F718" t="s">
        <v>19</v>
      </c>
      <c r="G718" t="s">
        <v>20</v>
      </c>
      <c r="H718" t="s">
        <v>38</v>
      </c>
      <c r="I718" t="s">
        <v>108</v>
      </c>
      <c r="J718" t="s">
        <v>242</v>
      </c>
      <c r="K718">
        <v>10000</v>
      </c>
      <c r="L718">
        <v>13581</v>
      </c>
      <c r="M718">
        <v>0</v>
      </c>
      <c r="N718">
        <v>0</v>
      </c>
      <c r="O718">
        <v>7.6</v>
      </c>
      <c r="P718">
        <v>299</v>
      </c>
      <c r="Q718">
        <v>120</v>
      </c>
      <c r="R718">
        <v>100003492</v>
      </c>
      <c r="S718">
        <v>65000000</v>
      </c>
      <c r="T718">
        <f>Table1[[#This Row],[Gross Revenue]]-Table1[[#This Row],[Budget]]</f>
        <v>35003492</v>
      </c>
    </row>
    <row r="719" spans="1:20" x14ac:dyDescent="0.3">
      <c r="A719" t="s">
        <v>1954</v>
      </c>
      <c r="B719">
        <v>1</v>
      </c>
      <c r="C719" s="10">
        <v>38280</v>
      </c>
      <c r="D719" t="s">
        <v>28</v>
      </c>
      <c r="E719" t="s">
        <v>25</v>
      </c>
      <c r="F719" t="s">
        <v>19</v>
      </c>
      <c r="G719" t="s">
        <v>24</v>
      </c>
      <c r="H719" t="s">
        <v>36</v>
      </c>
      <c r="I719" t="s">
        <v>671</v>
      </c>
      <c r="J719" t="s">
        <v>1955</v>
      </c>
      <c r="K719">
        <v>811</v>
      </c>
      <c r="L719">
        <v>2167</v>
      </c>
      <c r="M719">
        <v>10</v>
      </c>
      <c r="N719">
        <v>810</v>
      </c>
      <c r="O719">
        <v>4.5999999999999996</v>
      </c>
      <c r="P719">
        <v>74</v>
      </c>
      <c r="Q719">
        <v>89</v>
      </c>
      <c r="R719">
        <v>29302097</v>
      </c>
      <c r="S719">
        <v>15000000</v>
      </c>
      <c r="T719">
        <f>Table1[[#This Row],[Gross Revenue]]-Table1[[#This Row],[Budget]]</f>
        <v>14302097</v>
      </c>
    </row>
    <row r="720" spans="1:20" x14ac:dyDescent="0.3">
      <c r="A720" t="s">
        <v>1956</v>
      </c>
      <c r="B720">
        <v>1</v>
      </c>
      <c r="C720" s="10">
        <v>38253</v>
      </c>
      <c r="D720" t="s">
        <v>28</v>
      </c>
      <c r="E720" t="s">
        <v>25</v>
      </c>
      <c r="F720" t="s">
        <v>19</v>
      </c>
      <c r="G720" t="s">
        <v>20</v>
      </c>
      <c r="H720" t="s">
        <v>43</v>
      </c>
      <c r="I720" t="s">
        <v>1957</v>
      </c>
      <c r="J720" t="s">
        <v>1569</v>
      </c>
      <c r="K720">
        <v>786</v>
      </c>
      <c r="L720">
        <v>2730</v>
      </c>
      <c r="M720">
        <v>54</v>
      </c>
      <c r="N720">
        <v>924</v>
      </c>
      <c r="O720">
        <v>6.3</v>
      </c>
      <c r="P720">
        <v>76</v>
      </c>
      <c r="Q720">
        <v>108</v>
      </c>
      <c r="R720">
        <v>8054280</v>
      </c>
      <c r="S720">
        <v>20000000</v>
      </c>
      <c r="T720">
        <f>Table1[[#This Row],[Gross Revenue]]-Table1[[#This Row],[Budget]]</f>
        <v>-11945720</v>
      </c>
    </row>
    <row r="721" spans="1:20" x14ac:dyDescent="0.3">
      <c r="A721" t="s">
        <v>1958</v>
      </c>
      <c r="B721">
        <v>1</v>
      </c>
      <c r="C721" s="10">
        <v>38147</v>
      </c>
      <c r="D721" t="s">
        <v>28</v>
      </c>
      <c r="E721" t="s">
        <v>18</v>
      </c>
      <c r="F721" t="s">
        <v>19</v>
      </c>
      <c r="G721" t="s">
        <v>24</v>
      </c>
      <c r="H721" t="s">
        <v>38</v>
      </c>
      <c r="I721" t="s">
        <v>418</v>
      </c>
      <c r="J721" t="s">
        <v>1959</v>
      </c>
      <c r="K721">
        <v>3000</v>
      </c>
      <c r="L721">
        <v>5732</v>
      </c>
      <c r="M721">
        <v>549</v>
      </c>
      <c r="N721">
        <v>18000</v>
      </c>
      <c r="O721">
        <v>7.9</v>
      </c>
      <c r="P721">
        <v>287</v>
      </c>
      <c r="Q721">
        <v>115</v>
      </c>
      <c r="R721">
        <v>54557348</v>
      </c>
      <c r="S721">
        <v>6500000</v>
      </c>
      <c r="T721">
        <f>Table1[[#This Row],[Gross Revenue]]-Table1[[#This Row],[Budget]]</f>
        <v>48057348</v>
      </c>
    </row>
    <row r="722" spans="1:20" x14ac:dyDescent="0.3">
      <c r="A722" t="s">
        <v>1960</v>
      </c>
      <c r="B722">
        <v>1</v>
      </c>
      <c r="C722" s="10">
        <v>38279</v>
      </c>
      <c r="D722" t="s">
        <v>28</v>
      </c>
      <c r="E722" t="s">
        <v>32</v>
      </c>
      <c r="F722" t="s">
        <v>19</v>
      </c>
      <c r="G722" t="s">
        <v>20</v>
      </c>
      <c r="H722" t="s">
        <v>43</v>
      </c>
      <c r="I722" t="s">
        <v>520</v>
      </c>
      <c r="J722" t="s">
        <v>1961</v>
      </c>
      <c r="K722">
        <v>4000</v>
      </c>
      <c r="L722">
        <v>6380</v>
      </c>
      <c r="M722">
        <v>23</v>
      </c>
      <c r="N722">
        <v>1000</v>
      </c>
      <c r="O722">
        <v>5.3</v>
      </c>
      <c r="P722">
        <v>50</v>
      </c>
      <c r="Q722">
        <v>91</v>
      </c>
      <c r="R722">
        <v>96793</v>
      </c>
      <c r="S722">
        <v>3500000</v>
      </c>
      <c r="T722">
        <f>Table1[[#This Row],[Gross Revenue]]-Table1[[#This Row],[Budget]]</f>
        <v>-3403207</v>
      </c>
    </row>
    <row r="723" spans="1:20" x14ac:dyDescent="0.3">
      <c r="A723" t="s">
        <v>1962</v>
      </c>
      <c r="B723">
        <v>1</v>
      </c>
      <c r="C723" s="10">
        <v>38246</v>
      </c>
      <c r="D723" t="s">
        <v>28</v>
      </c>
      <c r="E723" t="s">
        <v>32</v>
      </c>
      <c r="F723" t="s">
        <v>19</v>
      </c>
      <c r="G723" t="s">
        <v>20</v>
      </c>
      <c r="H723" t="s">
        <v>38</v>
      </c>
      <c r="I723" t="s">
        <v>1963</v>
      </c>
      <c r="J723" t="s">
        <v>1964</v>
      </c>
      <c r="K723">
        <v>3000</v>
      </c>
      <c r="L723">
        <v>10438</v>
      </c>
      <c r="M723">
        <v>0</v>
      </c>
      <c r="N723">
        <v>7000</v>
      </c>
      <c r="O723">
        <v>7.4</v>
      </c>
      <c r="P723">
        <v>287</v>
      </c>
      <c r="Q723">
        <v>110</v>
      </c>
      <c r="R723">
        <v>58885635</v>
      </c>
      <c r="S723">
        <v>26000000</v>
      </c>
      <c r="T723">
        <f>Table1[[#This Row],[Gross Revenue]]-Table1[[#This Row],[Budget]]</f>
        <v>32885635</v>
      </c>
    </row>
    <row r="724" spans="1:20" x14ac:dyDescent="0.3">
      <c r="A724" t="s">
        <v>1965</v>
      </c>
      <c r="B724">
        <v>1</v>
      </c>
      <c r="C724" s="10">
        <v>38222</v>
      </c>
      <c r="D724" t="s">
        <v>17</v>
      </c>
      <c r="E724" t="s">
        <v>18</v>
      </c>
      <c r="F724" t="s">
        <v>19</v>
      </c>
      <c r="G724" t="s">
        <v>35</v>
      </c>
      <c r="H724"/>
      <c r="I724" t="s">
        <v>1966</v>
      </c>
      <c r="J724" t="s">
        <v>1967</v>
      </c>
      <c r="K724">
        <v>680</v>
      </c>
      <c r="L724">
        <v>1311</v>
      </c>
      <c r="M724">
        <v>222</v>
      </c>
      <c r="N724">
        <v>0</v>
      </c>
      <c r="O724">
        <v>7.7</v>
      </c>
      <c r="P724">
        <v>99</v>
      </c>
      <c r="Q724">
        <v>90</v>
      </c>
      <c r="R724">
        <v>6013</v>
      </c>
      <c r="S724">
        <v>695393</v>
      </c>
      <c r="T724">
        <f>Table1[[#This Row],[Gross Revenue]]-Table1[[#This Row],[Budget]]</f>
        <v>-689380</v>
      </c>
    </row>
    <row r="725" spans="1:20" x14ac:dyDescent="0.3">
      <c r="A725" t="s">
        <v>1968</v>
      </c>
      <c r="B725">
        <v>1</v>
      </c>
      <c r="C725" s="10">
        <v>38012</v>
      </c>
      <c r="D725" t="s">
        <v>28</v>
      </c>
      <c r="E725" t="s">
        <v>25</v>
      </c>
      <c r="F725" t="s">
        <v>19</v>
      </c>
      <c r="G725" t="s">
        <v>41</v>
      </c>
      <c r="H725" t="s">
        <v>26</v>
      </c>
      <c r="I725" t="s">
        <v>1969</v>
      </c>
      <c r="J725" t="s">
        <v>519</v>
      </c>
      <c r="K725">
        <v>947</v>
      </c>
      <c r="L725">
        <v>2572</v>
      </c>
      <c r="M725">
        <v>346</v>
      </c>
      <c r="N725">
        <v>532</v>
      </c>
      <c r="O725">
        <v>6.6</v>
      </c>
      <c r="P725">
        <v>100</v>
      </c>
      <c r="Q725">
        <v>102</v>
      </c>
      <c r="R725">
        <v>23106</v>
      </c>
      <c r="S725">
        <v>50000000</v>
      </c>
      <c r="T725">
        <f>Table1[[#This Row],[Gross Revenue]]-Table1[[#This Row],[Budget]]</f>
        <v>-49976894</v>
      </c>
    </row>
    <row r="726" spans="1:20" x14ac:dyDescent="0.3">
      <c r="A726" t="s">
        <v>1970</v>
      </c>
      <c r="B726">
        <v>1</v>
      </c>
      <c r="C726" s="10">
        <v>38140</v>
      </c>
      <c r="D726" t="s">
        <v>17</v>
      </c>
      <c r="E726" t="s">
        <v>31</v>
      </c>
      <c r="F726" t="s">
        <v>19</v>
      </c>
      <c r="G726" t="s">
        <v>20</v>
      </c>
      <c r="H726" t="s">
        <v>43</v>
      </c>
      <c r="I726" t="s">
        <v>1714</v>
      </c>
      <c r="J726" t="s">
        <v>334</v>
      </c>
      <c r="K726">
        <v>427</v>
      </c>
      <c r="L726">
        <v>729</v>
      </c>
      <c r="M726">
        <v>34</v>
      </c>
      <c r="N726">
        <v>1000</v>
      </c>
      <c r="O726">
        <v>6.6</v>
      </c>
      <c r="P726">
        <v>119</v>
      </c>
      <c r="Q726">
        <v>125</v>
      </c>
      <c r="R726">
        <v>13337299</v>
      </c>
      <c r="S726">
        <v>20000000</v>
      </c>
      <c r="T726">
        <f>Table1[[#This Row],[Gross Revenue]]-Table1[[#This Row],[Budget]]</f>
        <v>-6662701</v>
      </c>
    </row>
    <row r="727" spans="1:20" x14ac:dyDescent="0.3">
      <c r="A727" t="s">
        <v>1971</v>
      </c>
      <c r="B727">
        <v>1</v>
      </c>
      <c r="C727" s="10">
        <v>38286</v>
      </c>
      <c r="D727" t="s">
        <v>28</v>
      </c>
      <c r="E727" t="s">
        <v>32</v>
      </c>
      <c r="F727" t="s">
        <v>47</v>
      </c>
      <c r="G727" t="s">
        <v>48</v>
      </c>
      <c r="H727" t="s">
        <v>38</v>
      </c>
      <c r="I727" t="s">
        <v>1972</v>
      </c>
      <c r="J727" t="s">
        <v>1973</v>
      </c>
      <c r="K727">
        <v>510</v>
      </c>
      <c r="L727">
        <v>962</v>
      </c>
      <c r="M727">
        <v>180</v>
      </c>
      <c r="N727">
        <v>0</v>
      </c>
      <c r="O727">
        <v>7.2</v>
      </c>
      <c r="P727">
        <v>141</v>
      </c>
      <c r="Q727">
        <v>84</v>
      </c>
      <c r="R727">
        <v>1197786</v>
      </c>
      <c r="S727">
        <v>12000000</v>
      </c>
      <c r="T727">
        <f>Table1[[#This Row],[Gross Revenue]]-Table1[[#This Row],[Budget]]</f>
        <v>-10802214</v>
      </c>
    </row>
    <row r="728" spans="1:20" x14ac:dyDescent="0.3">
      <c r="A728" t="s">
        <v>1974</v>
      </c>
      <c r="B728">
        <v>1</v>
      </c>
      <c r="C728" s="10">
        <v>38148</v>
      </c>
      <c r="D728" t="s">
        <v>17</v>
      </c>
      <c r="E728" t="s">
        <v>25</v>
      </c>
      <c r="F728" t="s">
        <v>19</v>
      </c>
      <c r="G728" t="s">
        <v>20</v>
      </c>
      <c r="H728" t="s">
        <v>43</v>
      </c>
      <c r="I728" t="s">
        <v>467</v>
      </c>
      <c r="J728" t="s">
        <v>1975</v>
      </c>
      <c r="K728">
        <v>989</v>
      </c>
      <c r="L728">
        <v>4730</v>
      </c>
      <c r="M728">
        <v>43</v>
      </c>
      <c r="N728">
        <v>0</v>
      </c>
      <c r="O728">
        <v>6.7</v>
      </c>
      <c r="P728">
        <v>191</v>
      </c>
      <c r="Q728">
        <v>92</v>
      </c>
      <c r="R728">
        <v>114324072</v>
      </c>
      <c r="S728">
        <v>20000000</v>
      </c>
      <c r="T728">
        <f>Table1[[#This Row],[Gross Revenue]]-Table1[[#This Row],[Budget]]</f>
        <v>94324072</v>
      </c>
    </row>
    <row r="729" spans="1:20" x14ac:dyDescent="0.3">
      <c r="A729" t="s">
        <v>1976</v>
      </c>
      <c r="B729">
        <v>1</v>
      </c>
      <c r="C729" s="10">
        <v>38310</v>
      </c>
      <c r="D729" t="s">
        <v>28</v>
      </c>
      <c r="E729" t="s">
        <v>31</v>
      </c>
      <c r="F729" t="s">
        <v>23</v>
      </c>
      <c r="G729" t="s">
        <v>24</v>
      </c>
      <c r="H729" t="s">
        <v>38</v>
      </c>
      <c r="I729" t="s">
        <v>1977</v>
      </c>
      <c r="J729" t="s">
        <v>1978</v>
      </c>
      <c r="K729">
        <v>918</v>
      </c>
      <c r="L729">
        <v>2334</v>
      </c>
      <c r="M729">
        <v>101</v>
      </c>
      <c r="N729">
        <v>14000</v>
      </c>
      <c r="O729">
        <v>8.3000000000000007</v>
      </c>
      <c r="P729">
        <v>192</v>
      </c>
      <c r="Q729">
        <v>178</v>
      </c>
      <c r="R729">
        <v>5501940</v>
      </c>
      <c r="S729">
        <v>13500000</v>
      </c>
      <c r="T729">
        <f>Table1[[#This Row],[Gross Revenue]]-Table1[[#This Row],[Budget]]</f>
        <v>-7998060</v>
      </c>
    </row>
    <row r="730" spans="1:20" x14ac:dyDescent="0.3">
      <c r="A730" t="s">
        <v>1979</v>
      </c>
      <c r="B730">
        <v>1</v>
      </c>
      <c r="C730" s="10">
        <v>38322</v>
      </c>
      <c r="D730" t="s">
        <v>28</v>
      </c>
      <c r="E730" t="s">
        <v>25</v>
      </c>
      <c r="F730" t="s">
        <v>19</v>
      </c>
      <c r="G730" t="s">
        <v>20</v>
      </c>
      <c r="H730" t="s">
        <v>36</v>
      </c>
      <c r="I730" t="s">
        <v>1230</v>
      </c>
      <c r="J730" t="s">
        <v>1025</v>
      </c>
      <c r="K730">
        <v>11000</v>
      </c>
      <c r="L730">
        <v>17292</v>
      </c>
      <c r="M730">
        <v>13</v>
      </c>
      <c r="N730">
        <v>0</v>
      </c>
      <c r="O730">
        <v>6.3</v>
      </c>
      <c r="P730">
        <v>89</v>
      </c>
      <c r="Q730">
        <v>96</v>
      </c>
      <c r="R730">
        <v>22913677</v>
      </c>
      <c r="S730">
        <v>35000000</v>
      </c>
      <c r="T730">
        <f>Table1[[#This Row],[Gross Revenue]]-Table1[[#This Row],[Budget]]</f>
        <v>-12086323</v>
      </c>
    </row>
    <row r="731" spans="1:20" x14ac:dyDescent="0.3">
      <c r="A731" t="s">
        <v>1980</v>
      </c>
      <c r="B731">
        <v>1</v>
      </c>
      <c r="C731" s="10">
        <v>38106</v>
      </c>
      <c r="D731" t="s">
        <v>28</v>
      </c>
      <c r="E731" t="s">
        <v>25</v>
      </c>
      <c r="F731" t="s">
        <v>19</v>
      </c>
      <c r="G731" t="s">
        <v>20</v>
      </c>
      <c r="H731" t="s">
        <v>43</v>
      </c>
      <c r="I731" t="s">
        <v>558</v>
      </c>
      <c r="J731" t="s">
        <v>99</v>
      </c>
      <c r="K731">
        <v>1000</v>
      </c>
      <c r="L731">
        <v>1189</v>
      </c>
      <c r="M731">
        <v>272</v>
      </c>
      <c r="N731">
        <v>713</v>
      </c>
      <c r="O731">
        <v>4.8</v>
      </c>
      <c r="P731">
        <v>76</v>
      </c>
      <c r="Q731">
        <v>99</v>
      </c>
      <c r="R731">
        <v>12181484</v>
      </c>
      <c r="S731">
        <v>40000000</v>
      </c>
      <c r="T731">
        <f>Table1[[#This Row],[Gross Revenue]]-Table1[[#This Row],[Budget]]</f>
        <v>-27818516</v>
      </c>
    </row>
    <row r="732" spans="1:20" x14ac:dyDescent="0.3">
      <c r="A732" t="s">
        <v>1981</v>
      </c>
      <c r="B732">
        <v>1</v>
      </c>
      <c r="C732" s="10">
        <v>38273</v>
      </c>
      <c r="D732" t="s">
        <v>28</v>
      </c>
      <c r="E732" t="s">
        <v>22</v>
      </c>
      <c r="F732" t="s">
        <v>19</v>
      </c>
      <c r="G732" t="s">
        <v>20</v>
      </c>
      <c r="H732" t="s">
        <v>38</v>
      </c>
      <c r="I732" t="s">
        <v>280</v>
      </c>
      <c r="J732" t="s">
        <v>1982</v>
      </c>
      <c r="K732">
        <v>14000</v>
      </c>
      <c r="L732">
        <v>19364</v>
      </c>
      <c r="M732">
        <v>1000</v>
      </c>
      <c r="N732">
        <v>52000</v>
      </c>
      <c r="O732">
        <v>8.3000000000000007</v>
      </c>
      <c r="P732">
        <v>273</v>
      </c>
      <c r="Q732">
        <v>108</v>
      </c>
      <c r="R732">
        <v>34126138</v>
      </c>
      <c r="S732">
        <v>20000000</v>
      </c>
      <c r="T732">
        <f>Table1[[#This Row],[Gross Revenue]]-Table1[[#This Row],[Budget]]</f>
        <v>14126138</v>
      </c>
    </row>
    <row r="733" spans="1:20" x14ac:dyDescent="0.3">
      <c r="A733" t="s">
        <v>1983</v>
      </c>
      <c r="B733">
        <v>1</v>
      </c>
      <c r="C733" s="10">
        <v>38244</v>
      </c>
      <c r="D733" t="s">
        <v>28</v>
      </c>
      <c r="E733" t="s">
        <v>25</v>
      </c>
      <c r="F733" t="s">
        <v>19</v>
      </c>
      <c r="G733" t="s">
        <v>20</v>
      </c>
      <c r="H733" t="s">
        <v>38</v>
      </c>
      <c r="I733" t="s">
        <v>578</v>
      </c>
      <c r="J733" t="s">
        <v>1984</v>
      </c>
      <c r="K733">
        <v>11000</v>
      </c>
      <c r="L733">
        <v>14656</v>
      </c>
      <c r="M733">
        <v>0</v>
      </c>
      <c r="N733">
        <v>376</v>
      </c>
      <c r="O733">
        <v>6.7</v>
      </c>
      <c r="P733">
        <v>27</v>
      </c>
      <c r="Q733">
        <v>85</v>
      </c>
      <c r="R733">
        <v>70527</v>
      </c>
      <c r="S733">
        <v>6500000</v>
      </c>
      <c r="T733">
        <f>Table1[[#This Row],[Gross Revenue]]-Table1[[#This Row],[Budget]]</f>
        <v>-6429473</v>
      </c>
    </row>
    <row r="734" spans="1:20" x14ac:dyDescent="0.3">
      <c r="A734" t="s">
        <v>1985</v>
      </c>
      <c r="B734">
        <v>1</v>
      </c>
      <c r="C734" s="10">
        <v>38252</v>
      </c>
      <c r="D734" t="s">
        <v>28</v>
      </c>
      <c r="E734" t="s">
        <v>25</v>
      </c>
      <c r="F734" t="s">
        <v>19</v>
      </c>
      <c r="G734" t="s">
        <v>20</v>
      </c>
      <c r="H734" t="s">
        <v>38</v>
      </c>
      <c r="I734" t="s">
        <v>424</v>
      </c>
      <c r="J734" t="s">
        <v>1986</v>
      </c>
      <c r="K734">
        <v>13000</v>
      </c>
      <c r="L734">
        <v>14180</v>
      </c>
      <c r="M734">
        <v>17</v>
      </c>
      <c r="N734">
        <v>0</v>
      </c>
      <c r="O734">
        <v>6.6</v>
      </c>
      <c r="P734">
        <v>92</v>
      </c>
      <c r="Q734">
        <v>93</v>
      </c>
      <c r="R734">
        <v>17718223</v>
      </c>
      <c r="S734">
        <v>25000000</v>
      </c>
      <c r="T734">
        <f>Table1[[#This Row],[Gross Revenue]]-Table1[[#This Row],[Budget]]</f>
        <v>-7281777</v>
      </c>
    </row>
    <row r="735" spans="1:20" x14ac:dyDescent="0.3">
      <c r="A735" t="s">
        <v>1987</v>
      </c>
      <c r="B735">
        <v>1</v>
      </c>
      <c r="C735" s="10">
        <v>37997</v>
      </c>
      <c r="D735" t="s">
        <v>28</v>
      </c>
      <c r="E735" t="s">
        <v>37</v>
      </c>
      <c r="F735" t="s">
        <v>19</v>
      </c>
      <c r="G735" t="s">
        <v>20</v>
      </c>
      <c r="H735" t="s">
        <v>38</v>
      </c>
      <c r="I735" t="s">
        <v>1735</v>
      </c>
      <c r="J735" t="s">
        <v>162</v>
      </c>
      <c r="K735">
        <v>613</v>
      </c>
      <c r="L735">
        <v>1970</v>
      </c>
      <c r="M735">
        <v>212</v>
      </c>
      <c r="N735">
        <v>893</v>
      </c>
      <c r="O735">
        <v>5.0999999999999996</v>
      </c>
      <c r="P735">
        <v>167</v>
      </c>
      <c r="Q735">
        <v>125</v>
      </c>
      <c r="R735">
        <v>41814863</v>
      </c>
      <c r="S735">
        <v>50000000</v>
      </c>
      <c r="T735">
        <f>Table1[[#This Row],[Gross Revenue]]-Table1[[#This Row],[Budget]]</f>
        <v>-8185137</v>
      </c>
    </row>
    <row r="736" spans="1:20" x14ac:dyDescent="0.3">
      <c r="A736" t="s">
        <v>1988</v>
      </c>
      <c r="B736">
        <v>1</v>
      </c>
      <c r="C736" s="10">
        <v>38249</v>
      </c>
      <c r="D736" t="s">
        <v>28</v>
      </c>
      <c r="E736" t="s">
        <v>50</v>
      </c>
      <c r="F736" t="s">
        <v>19</v>
      </c>
      <c r="G736" t="s">
        <v>20</v>
      </c>
      <c r="H736" t="s">
        <v>38</v>
      </c>
      <c r="I736" t="s">
        <v>1989</v>
      </c>
      <c r="J736" t="s">
        <v>189</v>
      </c>
      <c r="K736">
        <v>503</v>
      </c>
      <c r="L736">
        <v>1448</v>
      </c>
      <c r="M736">
        <v>909</v>
      </c>
      <c r="N736">
        <v>0</v>
      </c>
      <c r="O736">
        <v>7.5</v>
      </c>
      <c r="P736">
        <v>288</v>
      </c>
      <c r="Q736">
        <v>122</v>
      </c>
      <c r="R736">
        <v>119078393</v>
      </c>
      <c r="S736">
        <v>6000000</v>
      </c>
      <c r="T736">
        <f>Table1[[#This Row],[Gross Revenue]]-Table1[[#This Row],[Budget]]</f>
        <v>113078393</v>
      </c>
    </row>
    <row r="737" spans="1:20" x14ac:dyDescent="0.3">
      <c r="A737" t="s">
        <v>1990</v>
      </c>
      <c r="B737">
        <v>1</v>
      </c>
      <c r="C737" s="10">
        <v>38050</v>
      </c>
      <c r="D737" t="s">
        <v>28</v>
      </c>
      <c r="E737" t="s">
        <v>81</v>
      </c>
      <c r="F737" t="s">
        <v>19</v>
      </c>
      <c r="G737" t="s">
        <v>24</v>
      </c>
      <c r="H737" t="s">
        <v>38</v>
      </c>
      <c r="I737" t="s">
        <v>671</v>
      </c>
      <c r="J737" t="s">
        <v>1991</v>
      </c>
      <c r="K737">
        <v>811</v>
      </c>
      <c r="L737">
        <v>1789</v>
      </c>
      <c r="M737">
        <v>34</v>
      </c>
      <c r="N737">
        <v>40</v>
      </c>
      <c r="O737">
        <v>3.3</v>
      </c>
      <c r="P737">
        <v>13</v>
      </c>
      <c r="Q737">
        <v>103</v>
      </c>
      <c r="R737">
        <v>16066</v>
      </c>
      <c r="S737">
        <v>5000000</v>
      </c>
      <c r="T737">
        <f>Table1[[#This Row],[Gross Revenue]]-Table1[[#This Row],[Budget]]</f>
        <v>-4983934</v>
      </c>
    </row>
    <row r="738" spans="1:20" x14ac:dyDescent="0.3">
      <c r="A738" t="s">
        <v>1992</v>
      </c>
      <c r="B738">
        <v>1</v>
      </c>
      <c r="C738" s="10">
        <v>38242</v>
      </c>
      <c r="D738" t="s">
        <v>28</v>
      </c>
      <c r="E738" t="s">
        <v>25</v>
      </c>
      <c r="F738" t="s">
        <v>19</v>
      </c>
      <c r="G738" t="s">
        <v>20</v>
      </c>
      <c r="H738" t="s">
        <v>36</v>
      </c>
      <c r="I738" t="s">
        <v>1993</v>
      </c>
      <c r="J738" t="s">
        <v>1453</v>
      </c>
      <c r="K738">
        <v>1000</v>
      </c>
      <c r="L738">
        <v>4604</v>
      </c>
      <c r="M738">
        <v>38</v>
      </c>
      <c r="N738">
        <v>531</v>
      </c>
      <c r="O738">
        <v>4.3</v>
      </c>
      <c r="P738">
        <v>59</v>
      </c>
      <c r="Q738">
        <v>93</v>
      </c>
      <c r="R738">
        <v>48114556</v>
      </c>
      <c r="S738">
        <v>26000000</v>
      </c>
      <c r="T738">
        <f>Table1[[#This Row],[Gross Revenue]]-Table1[[#This Row],[Budget]]</f>
        <v>22114556</v>
      </c>
    </row>
    <row r="739" spans="1:20" x14ac:dyDescent="0.3">
      <c r="A739" t="s">
        <v>1994</v>
      </c>
      <c r="B739">
        <v>1</v>
      </c>
      <c r="C739" s="10">
        <v>38148</v>
      </c>
      <c r="D739" t="s">
        <v>28</v>
      </c>
      <c r="E739" t="s">
        <v>22</v>
      </c>
      <c r="F739" t="s">
        <v>19</v>
      </c>
      <c r="G739" t="s">
        <v>20</v>
      </c>
      <c r="H739" t="s">
        <v>38</v>
      </c>
      <c r="I739" t="s">
        <v>1995</v>
      </c>
      <c r="J739" t="s">
        <v>1996</v>
      </c>
      <c r="K739">
        <v>54</v>
      </c>
      <c r="L739">
        <v>185</v>
      </c>
      <c r="M739">
        <v>3</v>
      </c>
      <c r="N739">
        <v>30</v>
      </c>
      <c r="O739">
        <v>6.6</v>
      </c>
      <c r="P739">
        <v>13</v>
      </c>
      <c r="Q739">
        <v>109</v>
      </c>
      <c r="R739">
        <v>5199</v>
      </c>
      <c r="S739">
        <v>200000</v>
      </c>
      <c r="T739">
        <f>Table1[[#This Row],[Gross Revenue]]-Table1[[#This Row],[Budget]]</f>
        <v>-194801</v>
      </c>
    </row>
    <row r="740" spans="1:20" x14ac:dyDescent="0.3">
      <c r="A740" t="s">
        <v>1997</v>
      </c>
      <c r="B740">
        <v>1</v>
      </c>
      <c r="C740" s="10">
        <v>38233</v>
      </c>
      <c r="D740" t="s">
        <v>28</v>
      </c>
      <c r="E740" t="s">
        <v>31</v>
      </c>
      <c r="F740" t="s">
        <v>19</v>
      </c>
      <c r="G740" t="s">
        <v>20</v>
      </c>
      <c r="H740" t="s">
        <v>36</v>
      </c>
      <c r="I740" t="s">
        <v>114</v>
      </c>
      <c r="J740" t="s">
        <v>1108</v>
      </c>
      <c r="K740">
        <v>40000</v>
      </c>
      <c r="L740">
        <v>58823</v>
      </c>
      <c r="M740">
        <v>395</v>
      </c>
      <c r="N740">
        <v>0</v>
      </c>
      <c r="O740">
        <v>7.8</v>
      </c>
      <c r="P740">
        <v>226</v>
      </c>
      <c r="Q740">
        <v>101</v>
      </c>
      <c r="R740">
        <v>51676606</v>
      </c>
      <c r="S740">
        <v>25000000</v>
      </c>
      <c r="T740">
        <f>Table1[[#This Row],[Gross Revenue]]-Table1[[#This Row],[Budget]]</f>
        <v>26676606</v>
      </c>
    </row>
    <row r="741" spans="1:20" x14ac:dyDescent="0.3">
      <c r="A741" t="s">
        <v>1998</v>
      </c>
      <c r="B741">
        <v>1</v>
      </c>
      <c r="C741" s="10">
        <v>37991</v>
      </c>
      <c r="D741" t="s">
        <v>28</v>
      </c>
      <c r="E741" t="s">
        <v>32</v>
      </c>
      <c r="F741" t="s">
        <v>19</v>
      </c>
      <c r="G741" t="s">
        <v>20</v>
      </c>
      <c r="H741" t="s">
        <v>43</v>
      </c>
      <c r="I741" t="s">
        <v>109</v>
      </c>
      <c r="J741" t="s">
        <v>966</v>
      </c>
      <c r="K741">
        <v>2000</v>
      </c>
      <c r="L741">
        <v>4397</v>
      </c>
      <c r="M741">
        <v>212</v>
      </c>
      <c r="N741">
        <v>1000</v>
      </c>
      <c r="O741">
        <v>6.1</v>
      </c>
      <c r="P741">
        <v>114</v>
      </c>
      <c r="Q741">
        <v>113</v>
      </c>
      <c r="R741">
        <v>21009180</v>
      </c>
      <c r="S741">
        <v>45000000</v>
      </c>
      <c r="T741">
        <f>Table1[[#This Row],[Gross Revenue]]-Table1[[#This Row],[Budget]]</f>
        <v>-23990820</v>
      </c>
    </row>
    <row r="742" spans="1:20" x14ac:dyDescent="0.3">
      <c r="A742" t="s">
        <v>1999</v>
      </c>
      <c r="B742">
        <v>1</v>
      </c>
      <c r="C742" s="10">
        <v>38088</v>
      </c>
      <c r="D742" t="s">
        <v>28</v>
      </c>
      <c r="E742" t="s">
        <v>25</v>
      </c>
      <c r="F742" t="s">
        <v>19</v>
      </c>
      <c r="G742" t="s">
        <v>20</v>
      </c>
      <c r="H742" t="s">
        <v>38</v>
      </c>
      <c r="I742" t="s">
        <v>2000</v>
      </c>
      <c r="J742" t="s">
        <v>2001</v>
      </c>
      <c r="K742">
        <v>625</v>
      </c>
      <c r="L742">
        <v>1655</v>
      </c>
      <c r="M742">
        <v>0</v>
      </c>
      <c r="N742">
        <v>0</v>
      </c>
      <c r="O742">
        <v>7.6</v>
      </c>
      <c r="P742">
        <v>205</v>
      </c>
      <c r="Q742">
        <v>102</v>
      </c>
      <c r="R742">
        <v>26781723</v>
      </c>
      <c r="S742">
        <v>2500000</v>
      </c>
      <c r="T742">
        <f>Table1[[#This Row],[Gross Revenue]]-Table1[[#This Row],[Budget]]</f>
        <v>24281723</v>
      </c>
    </row>
    <row r="743" spans="1:20" x14ac:dyDescent="0.3">
      <c r="A743" t="s">
        <v>2002</v>
      </c>
      <c r="B743">
        <v>1</v>
      </c>
      <c r="C743" s="10">
        <v>38147</v>
      </c>
      <c r="D743" t="s">
        <v>28</v>
      </c>
      <c r="E743" t="s">
        <v>29</v>
      </c>
      <c r="F743" t="s">
        <v>19</v>
      </c>
      <c r="G743" t="s">
        <v>20</v>
      </c>
      <c r="H743" t="s">
        <v>36</v>
      </c>
      <c r="I743" t="s">
        <v>79</v>
      </c>
      <c r="J743" t="s">
        <v>210</v>
      </c>
      <c r="K743">
        <v>13000</v>
      </c>
      <c r="L743">
        <v>13430</v>
      </c>
      <c r="M743">
        <v>12</v>
      </c>
      <c r="N743">
        <v>795</v>
      </c>
      <c r="O743">
        <v>5</v>
      </c>
      <c r="P743">
        <v>116</v>
      </c>
      <c r="Q743">
        <v>80</v>
      </c>
      <c r="R743">
        <v>75367693</v>
      </c>
      <c r="S743">
        <v>35000000</v>
      </c>
      <c r="T743">
        <f>Table1[[#This Row],[Gross Revenue]]-Table1[[#This Row],[Budget]]</f>
        <v>40367693</v>
      </c>
    </row>
    <row r="744" spans="1:20" x14ac:dyDescent="0.3">
      <c r="A744" t="s">
        <v>2003</v>
      </c>
      <c r="B744">
        <v>1</v>
      </c>
      <c r="C744" s="10">
        <v>38152</v>
      </c>
      <c r="D744" t="s">
        <v>28</v>
      </c>
      <c r="E744" t="s">
        <v>22</v>
      </c>
      <c r="F744" t="s">
        <v>19</v>
      </c>
      <c r="G744" t="s">
        <v>20</v>
      </c>
      <c r="H744" t="s">
        <v>43</v>
      </c>
      <c r="I744" t="s">
        <v>58</v>
      </c>
      <c r="J744" t="s">
        <v>2004</v>
      </c>
      <c r="K744">
        <v>22000</v>
      </c>
      <c r="L744">
        <v>23352</v>
      </c>
      <c r="M744">
        <v>6</v>
      </c>
      <c r="N744">
        <v>387</v>
      </c>
      <c r="O744">
        <v>4.8</v>
      </c>
      <c r="P744">
        <v>130</v>
      </c>
      <c r="Q744">
        <v>102</v>
      </c>
      <c r="R744">
        <v>14334645</v>
      </c>
      <c r="S744">
        <v>25000000</v>
      </c>
      <c r="T744">
        <f>Table1[[#This Row],[Gross Revenue]]-Table1[[#This Row],[Budget]]</f>
        <v>-10665355</v>
      </c>
    </row>
    <row r="745" spans="1:20" x14ac:dyDescent="0.3">
      <c r="A745" t="s">
        <v>2005</v>
      </c>
      <c r="B745">
        <v>1</v>
      </c>
      <c r="C745" s="10">
        <v>38024</v>
      </c>
      <c r="D745" t="s">
        <v>28</v>
      </c>
      <c r="E745" t="s">
        <v>30</v>
      </c>
      <c r="F745" t="s">
        <v>19</v>
      </c>
      <c r="G745" t="s">
        <v>20</v>
      </c>
      <c r="H745" t="s">
        <v>38</v>
      </c>
      <c r="I745" t="s">
        <v>474</v>
      </c>
      <c r="J745" t="s">
        <v>693</v>
      </c>
      <c r="K745">
        <v>982</v>
      </c>
      <c r="L745">
        <v>3114</v>
      </c>
      <c r="M745">
        <v>8</v>
      </c>
      <c r="N745">
        <v>0</v>
      </c>
      <c r="O745">
        <v>7.1</v>
      </c>
      <c r="P745">
        <v>150</v>
      </c>
      <c r="Q745">
        <v>88</v>
      </c>
      <c r="R745">
        <v>18225165</v>
      </c>
      <c r="S745">
        <v>9000000</v>
      </c>
      <c r="T745">
        <f>Table1[[#This Row],[Gross Revenue]]-Table1[[#This Row],[Budget]]</f>
        <v>9225165</v>
      </c>
    </row>
    <row r="746" spans="1:20" x14ac:dyDescent="0.3">
      <c r="A746" t="s">
        <v>2006</v>
      </c>
      <c r="B746">
        <v>1</v>
      </c>
      <c r="C746" s="10">
        <v>38045</v>
      </c>
      <c r="D746" t="s">
        <v>28</v>
      </c>
      <c r="E746" t="s">
        <v>30</v>
      </c>
      <c r="F746" t="s">
        <v>19</v>
      </c>
      <c r="G746" t="s">
        <v>35</v>
      </c>
      <c r="H746" t="s">
        <v>36</v>
      </c>
      <c r="I746" t="s">
        <v>1035</v>
      </c>
      <c r="J746" t="s">
        <v>1271</v>
      </c>
      <c r="K746">
        <v>11000</v>
      </c>
      <c r="L746">
        <v>33284</v>
      </c>
      <c r="M746">
        <v>0</v>
      </c>
      <c r="N746">
        <v>11000</v>
      </c>
      <c r="O746">
        <v>7.8</v>
      </c>
      <c r="P746">
        <v>274</v>
      </c>
      <c r="Q746">
        <v>142</v>
      </c>
      <c r="R746">
        <v>249358727</v>
      </c>
      <c r="S746">
        <v>130000000</v>
      </c>
      <c r="T746">
        <f>Table1[[#This Row],[Gross Revenue]]-Table1[[#This Row],[Budget]]</f>
        <v>119358727</v>
      </c>
    </row>
    <row r="747" spans="1:20" x14ac:dyDescent="0.3">
      <c r="A747" t="s">
        <v>2007</v>
      </c>
      <c r="B747">
        <v>1</v>
      </c>
      <c r="C747" s="10">
        <v>38262</v>
      </c>
      <c r="D747" t="s">
        <v>28</v>
      </c>
      <c r="E747" t="s">
        <v>32</v>
      </c>
      <c r="F747" t="s">
        <v>19</v>
      </c>
      <c r="G747" t="s">
        <v>20</v>
      </c>
      <c r="H747" t="s">
        <v>43</v>
      </c>
      <c r="I747" t="s">
        <v>2008</v>
      </c>
      <c r="J747" t="s">
        <v>1319</v>
      </c>
      <c r="K747">
        <v>366</v>
      </c>
      <c r="L747">
        <v>1112</v>
      </c>
      <c r="M747">
        <v>0</v>
      </c>
      <c r="N747">
        <v>0</v>
      </c>
      <c r="O747">
        <v>6.8</v>
      </c>
      <c r="P747">
        <v>242</v>
      </c>
      <c r="Q747">
        <v>132</v>
      </c>
      <c r="R747">
        <v>59035104</v>
      </c>
      <c r="S747">
        <v>66000000</v>
      </c>
      <c r="T747">
        <f>Table1[[#This Row],[Gross Revenue]]-Table1[[#This Row],[Budget]]</f>
        <v>-6964896</v>
      </c>
    </row>
    <row r="748" spans="1:20" x14ac:dyDescent="0.3">
      <c r="A748" t="s">
        <v>2009</v>
      </c>
      <c r="B748">
        <v>1</v>
      </c>
      <c r="C748" s="10">
        <v>38263</v>
      </c>
      <c r="D748" t="s">
        <v>28</v>
      </c>
      <c r="E748" t="s">
        <v>32</v>
      </c>
      <c r="F748" t="s">
        <v>19</v>
      </c>
      <c r="G748" t="s">
        <v>20</v>
      </c>
      <c r="H748" t="s">
        <v>43</v>
      </c>
      <c r="I748" t="s">
        <v>356</v>
      </c>
      <c r="J748" t="s">
        <v>1072</v>
      </c>
      <c r="K748">
        <v>24000</v>
      </c>
      <c r="L748">
        <v>36925</v>
      </c>
      <c r="M748">
        <v>394</v>
      </c>
      <c r="N748">
        <v>0</v>
      </c>
      <c r="O748">
        <v>6.7</v>
      </c>
      <c r="P748">
        <v>140</v>
      </c>
      <c r="Q748">
        <v>136</v>
      </c>
      <c r="R748">
        <v>67286731</v>
      </c>
      <c r="S748">
        <v>100000000</v>
      </c>
      <c r="T748">
        <f>Table1[[#This Row],[Gross Revenue]]-Table1[[#This Row],[Budget]]</f>
        <v>-32713269</v>
      </c>
    </row>
    <row r="749" spans="1:20" x14ac:dyDescent="0.3">
      <c r="A749" t="s">
        <v>2010</v>
      </c>
      <c r="B749">
        <v>1</v>
      </c>
      <c r="C749" s="10">
        <v>38015</v>
      </c>
      <c r="D749" t="s">
        <v>28</v>
      </c>
      <c r="E749" t="s">
        <v>29</v>
      </c>
      <c r="F749" t="s">
        <v>19</v>
      </c>
      <c r="G749" t="s">
        <v>20</v>
      </c>
      <c r="H749" t="s">
        <v>36</v>
      </c>
      <c r="I749" t="s">
        <v>339</v>
      </c>
      <c r="J749" t="s">
        <v>2011</v>
      </c>
      <c r="K749">
        <v>12000</v>
      </c>
      <c r="L749">
        <v>13607</v>
      </c>
      <c r="M749">
        <v>6</v>
      </c>
      <c r="N749">
        <v>304</v>
      </c>
      <c r="O749">
        <v>5.4</v>
      </c>
      <c r="P749">
        <v>104</v>
      </c>
      <c r="Q749">
        <v>76</v>
      </c>
      <c r="R749">
        <v>50026353</v>
      </c>
      <c r="S749">
        <v>110000000</v>
      </c>
      <c r="T749">
        <f>Table1[[#This Row],[Gross Revenue]]-Table1[[#This Row],[Budget]]</f>
        <v>-59973647</v>
      </c>
    </row>
    <row r="750" spans="1:20" x14ac:dyDescent="0.3">
      <c r="A750" t="s">
        <v>2012</v>
      </c>
      <c r="B750">
        <v>1</v>
      </c>
      <c r="C750" s="10">
        <v>38262</v>
      </c>
      <c r="D750" t="s">
        <v>28</v>
      </c>
      <c r="E750" t="s">
        <v>22</v>
      </c>
      <c r="F750" t="s">
        <v>19</v>
      </c>
      <c r="G750" t="s">
        <v>35</v>
      </c>
      <c r="H750" t="s">
        <v>43</v>
      </c>
      <c r="I750" t="s">
        <v>418</v>
      </c>
      <c r="J750" t="s">
        <v>2013</v>
      </c>
      <c r="K750">
        <v>3000</v>
      </c>
      <c r="L750">
        <v>4142</v>
      </c>
      <c r="M750">
        <v>83</v>
      </c>
      <c r="N750">
        <v>12000</v>
      </c>
      <c r="O750">
        <v>8.1</v>
      </c>
      <c r="P750">
        <v>187</v>
      </c>
      <c r="Q750">
        <v>121</v>
      </c>
      <c r="R750">
        <v>23472900</v>
      </c>
      <c r="S750">
        <v>17500000</v>
      </c>
      <c r="T750">
        <f>Table1[[#This Row],[Gross Revenue]]-Table1[[#This Row],[Budget]]</f>
        <v>5972900</v>
      </c>
    </row>
    <row r="751" spans="1:20" x14ac:dyDescent="0.3">
      <c r="A751" t="s">
        <v>2014</v>
      </c>
      <c r="B751">
        <v>1</v>
      </c>
      <c r="C751" s="10">
        <v>38236</v>
      </c>
      <c r="D751" t="s">
        <v>28</v>
      </c>
      <c r="E751" t="s">
        <v>25</v>
      </c>
      <c r="F751" t="s">
        <v>19</v>
      </c>
      <c r="G751" t="s">
        <v>20</v>
      </c>
      <c r="H751" t="s">
        <v>43</v>
      </c>
      <c r="I751" t="s">
        <v>158</v>
      </c>
      <c r="J751" t="s">
        <v>2015</v>
      </c>
      <c r="K751">
        <v>49000</v>
      </c>
      <c r="L751">
        <v>51441</v>
      </c>
      <c r="M751">
        <v>0</v>
      </c>
      <c r="N751">
        <v>857</v>
      </c>
      <c r="O751">
        <v>7</v>
      </c>
      <c r="P751">
        <v>46</v>
      </c>
      <c r="Q751">
        <v>96</v>
      </c>
      <c r="R751">
        <v>371081</v>
      </c>
      <c r="S751">
        <v>6000000</v>
      </c>
      <c r="T751">
        <f>Table1[[#This Row],[Gross Revenue]]-Table1[[#This Row],[Budget]]</f>
        <v>-5628919</v>
      </c>
    </row>
    <row r="752" spans="1:20" x14ac:dyDescent="0.3">
      <c r="A752" t="s">
        <v>2016</v>
      </c>
      <c r="B752">
        <v>1</v>
      </c>
      <c r="C752" s="10">
        <v>38335</v>
      </c>
      <c r="D752" t="s">
        <v>28</v>
      </c>
      <c r="E752" t="s">
        <v>32</v>
      </c>
      <c r="F752" t="s">
        <v>674</v>
      </c>
      <c r="G752" t="s">
        <v>164</v>
      </c>
      <c r="H752" t="s">
        <v>43</v>
      </c>
      <c r="I752" t="s">
        <v>2017</v>
      </c>
      <c r="J752" t="s">
        <v>1400</v>
      </c>
      <c r="K752">
        <v>755</v>
      </c>
      <c r="L752">
        <v>1244</v>
      </c>
      <c r="M752">
        <v>611</v>
      </c>
      <c r="N752">
        <v>0</v>
      </c>
      <c r="O752">
        <v>7.6</v>
      </c>
      <c r="P752">
        <v>248</v>
      </c>
      <c r="Q752">
        <v>119</v>
      </c>
      <c r="R752">
        <v>11041228</v>
      </c>
      <c r="S752">
        <v>100000000</v>
      </c>
      <c r="T752">
        <f>Table1[[#This Row],[Gross Revenue]]-Table1[[#This Row],[Budget]]</f>
        <v>-88958772</v>
      </c>
    </row>
    <row r="753" spans="1:20" x14ac:dyDescent="0.3">
      <c r="A753" t="s">
        <v>2018</v>
      </c>
      <c r="B753">
        <v>1</v>
      </c>
      <c r="C753" s="10">
        <v>38057</v>
      </c>
      <c r="D753" t="s">
        <v>28</v>
      </c>
      <c r="E753" t="s">
        <v>30</v>
      </c>
      <c r="F753" t="s">
        <v>33</v>
      </c>
      <c r="G753" t="s">
        <v>34</v>
      </c>
      <c r="H753" t="s">
        <v>36</v>
      </c>
      <c r="I753" t="s">
        <v>282</v>
      </c>
      <c r="J753" t="s">
        <v>444</v>
      </c>
      <c r="K753">
        <v>23000</v>
      </c>
      <c r="L753">
        <v>24263</v>
      </c>
      <c r="M753">
        <v>6000</v>
      </c>
      <c r="N753">
        <v>13000</v>
      </c>
      <c r="O753">
        <v>8.1999999999999993</v>
      </c>
      <c r="P753">
        <v>212</v>
      </c>
      <c r="Q753">
        <v>119</v>
      </c>
      <c r="R753">
        <v>4710455</v>
      </c>
      <c r="S753">
        <v>24000000</v>
      </c>
      <c r="T753">
        <f>Table1[[#This Row],[Gross Revenue]]-Table1[[#This Row],[Budget]]</f>
        <v>-19289545</v>
      </c>
    </row>
    <row r="754" spans="1:20" x14ac:dyDescent="0.3">
      <c r="A754" t="s">
        <v>2019</v>
      </c>
      <c r="B754">
        <v>1</v>
      </c>
      <c r="C754" s="10">
        <v>38348</v>
      </c>
      <c r="D754" t="s">
        <v>28</v>
      </c>
      <c r="E754" t="s">
        <v>25</v>
      </c>
      <c r="F754" t="s">
        <v>19</v>
      </c>
      <c r="G754" t="s">
        <v>20</v>
      </c>
      <c r="H754" t="s">
        <v>38</v>
      </c>
      <c r="I754" t="s">
        <v>330</v>
      </c>
      <c r="J754" t="s">
        <v>360</v>
      </c>
      <c r="K754">
        <v>6000</v>
      </c>
      <c r="L754">
        <v>8094</v>
      </c>
      <c r="M754">
        <v>737</v>
      </c>
      <c r="N754">
        <v>0</v>
      </c>
      <c r="O754">
        <v>6.7</v>
      </c>
      <c r="P754">
        <v>183</v>
      </c>
      <c r="Q754">
        <v>107</v>
      </c>
      <c r="R754">
        <v>12784713</v>
      </c>
      <c r="S754">
        <v>22000000</v>
      </c>
      <c r="T754">
        <f>Table1[[#This Row],[Gross Revenue]]-Table1[[#This Row],[Budget]]</f>
        <v>-9215287</v>
      </c>
    </row>
    <row r="755" spans="1:20" x14ac:dyDescent="0.3">
      <c r="A755" t="s">
        <v>2020</v>
      </c>
      <c r="B755">
        <v>1</v>
      </c>
      <c r="C755" s="10">
        <v>38337</v>
      </c>
      <c r="D755" t="s">
        <v>28</v>
      </c>
      <c r="E755" t="s">
        <v>32</v>
      </c>
      <c r="F755" t="s">
        <v>19</v>
      </c>
      <c r="G755" t="s">
        <v>20</v>
      </c>
      <c r="H755" t="s">
        <v>43</v>
      </c>
      <c r="I755" t="s">
        <v>305</v>
      </c>
      <c r="J755" t="s">
        <v>288</v>
      </c>
      <c r="K755">
        <v>10000</v>
      </c>
      <c r="L755">
        <v>12068</v>
      </c>
      <c r="M755">
        <v>295</v>
      </c>
      <c r="N755">
        <v>0</v>
      </c>
      <c r="O755">
        <v>7.1</v>
      </c>
      <c r="P755">
        <v>225</v>
      </c>
      <c r="Q755">
        <v>115</v>
      </c>
      <c r="R755">
        <v>144795350</v>
      </c>
      <c r="S755">
        <v>120000000</v>
      </c>
      <c r="T755">
        <f>Table1[[#This Row],[Gross Revenue]]-Table1[[#This Row],[Budget]]</f>
        <v>24795350</v>
      </c>
    </row>
    <row r="756" spans="1:20" x14ac:dyDescent="0.3">
      <c r="A756" t="s">
        <v>2021</v>
      </c>
      <c r="B756">
        <v>1</v>
      </c>
      <c r="C756" s="10">
        <v>38188</v>
      </c>
      <c r="D756" t="s">
        <v>28</v>
      </c>
      <c r="E756" t="s">
        <v>25</v>
      </c>
      <c r="F756" t="s">
        <v>19</v>
      </c>
      <c r="G756" t="s">
        <v>20</v>
      </c>
      <c r="H756" t="s">
        <v>38</v>
      </c>
      <c r="I756" t="s">
        <v>2022</v>
      </c>
      <c r="J756" t="s">
        <v>2023</v>
      </c>
      <c r="K756">
        <v>374</v>
      </c>
      <c r="L756">
        <v>768</v>
      </c>
      <c r="M756">
        <v>24</v>
      </c>
      <c r="N756">
        <v>345</v>
      </c>
      <c r="O756">
        <v>7.3</v>
      </c>
      <c r="P756">
        <v>73</v>
      </c>
      <c r="Q756">
        <v>111</v>
      </c>
      <c r="R756">
        <v>228524</v>
      </c>
      <c r="S756">
        <v>4000000</v>
      </c>
      <c r="T756">
        <f>Table1[[#This Row],[Gross Revenue]]-Table1[[#This Row],[Budget]]</f>
        <v>-3771476</v>
      </c>
    </row>
    <row r="757" spans="1:20" x14ac:dyDescent="0.3">
      <c r="A757" t="s">
        <v>2024</v>
      </c>
      <c r="B757">
        <v>1</v>
      </c>
      <c r="C757" s="10">
        <v>38248</v>
      </c>
      <c r="D757" t="s">
        <v>28</v>
      </c>
      <c r="E757" t="s">
        <v>25</v>
      </c>
      <c r="F757" t="s">
        <v>19</v>
      </c>
      <c r="G757" t="s">
        <v>20</v>
      </c>
      <c r="H757" t="s">
        <v>43</v>
      </c>
      <c r="I757" t="s">
        <v>521</v>
      </c>
      <c r="J757" t="s">
        <v>545</v>
      </c>
      <c r="K757">
        <v>19000</v>
      </c>
      <c r="L757">
        <v>28493</v>
      </c>
      <c r="M757">
        <v>80</v>
      </c>
      <c r="N757">
        <v>736</v>
      </c>
      <c r="O757">
        <v>6.5</v>
      </c>
      <c r="P757">
        <v>157</v>
      </c>
      <c r="Q757">
        <v>109</v>
      </c>
      <c r="R757">
        <v>45489752</v>
      </c>
      <c r="S757">
        <v>26000000</v>
      </c>
      <c r="T757">
        <f>Table1[[#This Row],[Gross Revenue]]-Table1[[#This Row],[Budget]]</f>
        <v>19489752</v>
      </c>
    </row>
    <row r="758" spans="1:20" x14ac:dyDescent="0.3">
      <c r="A758" t="s">
        <v>2025</v>
      </c>
      <c r="B758">
        <v>1</v>
      </c>
      <c r="C758" s="10">
        <v>38208</v>
      </c>
      <c r="D758" t="s">
        <v>28</v>
      </c>
      <c r="E758" t="s">
        <v>30</v>
      </c>
      <c r="F758" t="s">
        <v>19</v>
      </c>
      <c r="G758" t="s">
        <v>35</v>
      </c>
      <c r="H758" t="s">
        <v>43</v>
      </c>
      <c r="I758" t="s">
        <v>2026</v>
      </c>
      <c r="J758" t="s">
        <v>2026</v>
      </c>
      <c r="K758">
        <v>87</v>
      </c>
      <c r="L758">
        <v>256</v>
      </c>
      <c r="M758">
        <v>87</v>
      </c>
      <c r="N758">
        <v>400</v>
      </c>
      <c r="O758">
        <v>6.6</v>
      </c>
      <c r="P758">
        <v>60</v>
      </c>
      <c r="Q758">
        <v>94</v>
      </c>
      <c r="R758">
        <v>36830</v>
      </c>
      <c r="S758">
        <v>1400000</v>
      </c>
      <c r="T758">
        <f>Table1[[#This Row],[Gross Revenue]]-Table1[[#This Row],[Budget]]</f>
        <v>-1363170</v>
      </c>
    </row>
    <row r="759" spans="1:20" x14ac:dyDescent="0.3">
      <c r="A759" t="s">
        <v>2027</v>
      </c>
      <c r="B759">
        <v>1</v>
      </c>
      <c r="C759" s="10">
        <v>38209</v>
      </c>
      <c r="D759" t="s">
        <v>28</v>
      </c>
      <c r="E759" t="s">
        <v>25</v>
      </c>
      <c r="F759" t="s">
        <v>19</v>
      </c>
      <c r="G759" t="s">
        <v>20</v>
      </c>
      <c r="H759" t="s">
        <v>43</v>
      </c>
      <c r="I759" t="s">
        <v>184</v>
      </c>
      <c r="J759" t="s">
        <v>274</v>
      </c>
      <c r="K759">
        <v>939</v>
      </c>
      <c r="L759">
        <v>3592</v>
      </c>
      <c r="M759">
        <v>0</v>
      </c>
      <c r="N759">
        <v>0</v>
      </c>
      <c r="O759">
        <v>6.2</v>
      </c>
      <c r="P759">
        <v>164</v>
      </c>
      <c r="Q759">
        <v>102</v>
      </c>
      <c r="R759">
        <v>25266129</v>
      </c>
      <c r="S759">
        <v>35000000</v>
      </c>
      <c r="T759">
        <f>Table1[[#This Row],[Gross Revenue]]-Table1[[#This Row],[Budget]]</f>
        <v>-9733871</v>
      </c>
    </row>
    <row r="760" spans="1:20" x14ac:dyDescent="0.3">
      <c r="A760" t="s">
        <v>2028</v>
      </c>
      <c r="B760">
        <v>1</v>
      </c>
      <c r="C760" s="10">
        <v>38191</v>
      </c>
      <c r="D760" t="s">
        <v>28</v>
      </c>
      <c r="E760" t="s">
        <v>25</v>
      </c>
      <c r="F760" t="s">
        <v>19</v>
      </c>
      <c r="G760" t="s">
        <v>20</v>
      </c>
      <c r="H760" t="s">
        <v>43</v>
      </c>
      <c r="I760" t="s">
        <v>212</v>
      </c>
      <c r="J760" t="s">
        <v>2029</v>
      </c>
      <c r="K760">
        <v>1000</v>
      </c>
      <c r="L760">
        <v>5006</v>
      </c>
      <c r="M760">
        <v>4</v>
      </c>
      <c r="N760">
        <v>243</v>
      </c>
      <c r="O760">
        <v>4.3</v>
      </c>
      <c r="P760">
        <v>45</v>
      </c>
      <c r="Q760">
        <v>97</v>
      </c>
      <c r="R760">
        <v>31179516</v>
      </c>
      <c r="S760">
        <v>12000000</v>
      </c>
      <c r="T760">
        <f>Table1[[#This Row],[Gross Revenue]]-Table1[[#This Row],[Budget]]</f>
        <v>19179516</v>
      </c>
    </row>
    <row r="761" spans="1:20" x14ac:dyDescent="0.3">
      <c r="A761" t="s">
        <v>2030</v>
      </c>
      <c r="B761">
        <v>1</v>
      </c>
      <c r="C761" s="10">
        <v>38168</v>
      </c>
      <c r="D761" t="s">
        <v>17</v>
      </c>
      <c r="E761" t="s">
        <v>32</v>
      </c>
      <c r="F761" t="s">
        <v>19</v>
      </c>
      <c r="G761" t="s">
        <v>20</v>
      </c>
      <c r="H761" t="s">
        <v>38</v>
      </c>
      <c r="I761" t="s">
        <v>381</v>
      </c>
      <c r="J761" t="s">
        <v>240</v>
      </c>
      <c r="K761">
        <v>890</v>
      </c>
      <c r="L761">
        <v>1959</v>
      </c>
      <c r="M761">
        <v>16000</v>
      </c>
      <c r="N761">
        <v>0</v>
      </c>
      <c r="O761">
        <v>8</v>
      </c>
      <c r="P761">
        <v>304</v>
      </c>
      <c r="Q761">
        <v>137</v>
      </c>
      <c r="R761">
        <v>66207920</v>
      </c>
      <c r="S761">
        <v>30000000</v>
      </c>
      <c r="T761">
        <f>Table1[[#This Row],[Gross Revenue]]-Table1[[#This Row],[Budget]]</f>
        <v>36207920</v>
      </c>
    </row>
    <row r="762" spans="1:20" x14ac:dyDescent="0.3">
      <c r="A762" t="s">
        <v>2031</v>
      </c>
      <c r="B762">
        <v>1</v>
      </c>
      <c r="C762" s="10">
        <v>38168</v>
      </c>
      <c r="D762" t="s">
        <v>17</v>
      </c>
      <c r="E762" t="s">
        <v>31</v>
      </c>
      <c r="F762" t="s">
        <v>19</v>
      </c>
      <c r="G762" t="s">
        <v>20</v>
      </c>
      <c r="H762" t="s">
        <v>38</v>
      </c>
      <c r="I762" t="s">
        <v>124</v>
      </c>
      <c r="J762" t="s">
        <v>487</v>
      </c>
      <c r="K762">
        <v>14000</v>
      </c>
      <c r="L762">
        <v>17490</v>
      </c>
      <c r="M762">
        <v>386</v>
      </c>
      <c r="N762">
        <v>0</v>
      </c>
      <c r="O762">
        <v>7.1</v>
      </c>
      <c r="P762">
        <v>188</v>
      </c>
      <c r="Q762">
        <v>118</v>
      </c>
      <c r="R762">
        <v>10214647</v>
      </c>
      <c r="S762">
        <v>11000000</v>
      </c>
      <c r="T762">
        <f>Table1[[#This Row],[Gross Revenue]]-Table1[[#This Row],[Budget]]</f>
        <v>-785353</v>
      </c>
    </row>
    <row r="763" spans="1:20" x14ac:dyDescent="0.3">
      <c r="A763" t="s">
        <v>2032</v>
      </c>
      <c r="B763">
        <v>1</v>
      </c>
      <c r="C763" s="10">
        <v>37997</v>
      </c>
      <c r="D763" t="s">
        <v>28</v>
      </c>
      <c r="E763" t="s">
        <v>32</v>
      </c>
      <c r="F763" t="s">
        <v>292</v>
      </c>
      <c r="G763" t="s">
        <v>293</v>
      </c>
      <c r="H763" t="s">
        <v>38</v>
      </c>
      <c r="I763" t="s">
        <v>2033</v>
      </c>
      <c r="J763" t="s">
        <v>1173</v>
      </c>
      <c r="K763">
        <v>264</v>
      </c>
      <c r="L763">
        <v>537</v>
      </c>
      <c r="M763">
        <v>0</v>
      </c>
      <c r="N763">
        <v>0</v>
      </c>
      <c r="O763">
        <v>7.8</v>
      </c>
      <c r="P763">
        <v>377</v>
      </c>
      <c r="Q763">
        <v>99</v>
      </c>
      <c r="R763">
        <v>17104669</v>
      </c>
      <c r="S763">
        <v>20000000</v>
      </c>
      <c r="T763">
        <f>Table1[[#This Row],[Gross Revenue]]-Table1[[#This Row],[Budget]]</f>
        <v>-2895331</v>
      </c>
    </row>
    <row r="764" spans="1:20" x14ac:dyDescent="0.3">
      <c r="A764" t="s">
        <v>2034</v>
      </c>
      <c r="B764">
        <v>1</v>
      </c>
      <c r="C764" s="10">
        <v>38087</v>
      </c>
      <c r="D764" t="s">
        <v>28</v>
      </c>
      <c r="E764" t="s">
        <v>32</v>
      </c>
      <c r="F764" t="s">
        <v>19</v>
      </c>
      <c r="G764" t="s">
        <v>20</v>
      </c>
      <c r="H764" t="s">
        <v>43</v>
      </c>
      <c r="I764" t="s">
        <v>537</v>
      </c>
      <c r="J764" t="s">
        <v>770</v>
      </c>
      <c r="K764">
        <v>2000</v>
      </c>
      <c r="L764">
        <v>4496</v>
      </c>
      <c r="M764">
        <v>13</v>
      </c>
      <c r="N764">
        <v>0</v>
      </c>
      <c r="O764">
        <v>6.5</v>
      </c>
      <c r="P764">
        <v>125</v>
      </c>
      <c r="Q764">
        <v>115</v>
      </c>
      <c r="R764">
        <v>74540762</v>
      </c>
      <c r="S764">
        <v>55000000</v>
      </c>
      <c r="T764">
        <f>Table1[[#This Row],[Gross Revenue]]-Table1[[#This Row],[Budget]]</f>
        <v>19540762</v>
      </c>
    </row>
    <row r="765" spans="1:20" x14ac:dyDescent="0.3">
      <c r="A765" t="s">
        <v>2035</v>
      </c>
      <c r="B765">
        <v>1</v>
      </c>
      <c r="C765" s="10">
        <v>38157</v>
      </c>
      <c r="D765" t="s">
        <v>28</v>
      </c>
      <c r="E765" t="s">
        <v>25</v>
      </c>
      <c r="F765" t="s">
        <v>19</v>
      </c>
      <c r="G765" t="s">
        <v>1879</v>
      </c>
      <c r="H765" t="s">
        <v>43</v>
      </c>
      <c r="I765" t="s">
        <v>1324</v>
      </c>
      <c r="J765" t="s">
        <v>512</v>
      </c>
      <c r="K765">
        <v>638</v>
      </c>
      <c r="L765">
        <v>961</v>
      </c>
      <c r="M765">
        <v>29</v>
      </c>
      <c r="N765">
        <v>702</v>
      </c>
      <c r="O765">
        <v>5.9</v>
      </c>
      <c r="P765">
        <v>90</v>
      </c>
      <c r="Q765">
        <v>90</v>
      </c>
      <c r="R765">
        <v>17848322</v>
      </c>
      <c r="S765">
        <v>28000000</v>
      </c>
      <c r="T765">
        <f>Table1[[#This Row],[Gross Revenue]]-Table1[[#This Row],[Budget]]</f>
        <v>-10151678</v>
      </c>
    </row>
    <row r="766" spans="1:20" x14ac:dyDescent="0.3">
      <c r="A766" t="s">
        <v>2036</v>
      </c>
      <c r="B766">
        <v>1</v>
      </c>
      <c r="C766" s="10">
        <v>38303</v>
      </c>
      <c r="D766" t="s">
        <v>28</v>
      </c>
      <c r="E766" t="s">
        <v>18</v>
      </c>
      <c r="F766" t="s">
        <v>19</v>
      </c>
      <c r="G766" t="s">
        <v>35</v>
      </c>
      <c r="H766" t="s">
        <v>38</v>
      </c>
      <c r="I766" t="s">
        <v>1509</v>
      </c>
      <c r="J766" t="s">
        <v>2037</v>
      </c>
      <c r="K766">
        <v>27000</v>
      </c>
      <c r="L766">
        <v>29277</v>
      </c>
      <c r="M766">
        <v>905</v>
      </c>
      <c r="N766">
        <v>0</v>
      </c>
      <c r="O766">
        <v>7.4</v>
      </c>
      <c r="P766">
        <v>149</v>
      </c>
      <c r="Q766">
        <v>105</v>
      </c>
      <c r="R766">
        <v>2338695</v>
      </c>
      <c r="S766">
        <v>4000000</v>
      </c>
      <c r="T766">
        <f>Table1[[#This Row],[Gross Revenue]]-Table1[[#This Row],[Budget]]</f>
        <v>-1661305</v>
      </c>
    </row>
    <row r="767" spans="1:20" x14ac:dyDescent="0.3">
      <c r="A767" t="s">
        <v>2038</v>
      </c>
      <c r="B767">
        <v>1</v>
      </c>
      <c r="C767" s="10">
        <v>38335</v>
      </c>
      <c r="D767" t="s">
        <v>28</v>
      </c>
      <c r="E767" t="s">
        <v>25</v>
      </c>
      <c r="F767" t="s">
        <v>19</v>
      </c>
      <c r="G767" t="s">
        <v>20</v>
      </c>
      <c r="H767" t="s">
        <v>43</v>
      </c>
      <c r="I767" t="s">
        <v>265</v>
      </c>
      <c r="J767" t="s">
        <v>2039</v>
      </c>
      <c r="K767">
        <v>1000</v>
      </c>
      <c r="L767">
        <v>4369</v>
      </c>
      <c r="M767">
        <v>34</v>
      </c>
      <c r="N767">
        <v>484</v>
      </c>
      <c r="O767">
        <v>5.2</v>
      </c>
      <c r="P767">
        <v>73</v>
      </c>
      <c r="Q767">
        <v>105</v>
      </c>
      <c r="R767">
        <v>20422207</v>
      </c>
      <c r="S767">
        <v>35000000</v>
      </c>
      <c r="T767">
        <f>Table1[[#This Row],[Gross Revenue]]-Table1[[#This Row],[Budget]]</f>
        <v>-14577793</v>
      </c>
    </row>
    <row r="768" spans="1:20" x14ac:dyDescent="0.3">
      <c r="A768" t="s">
        <v>2040</v>
      </c>
      <c r="B768">
        <v>1</v>
      </c>
      <c r="C768" s="10">
        <v>38087</v>
      </c>
      <c r="D768" t="s">
        <v>28</v>
      </c>
      <c r="E768" t="s">
        <v>32</v>
      </c>
      <c r="F768" t="s">
        <v>19</v>
      </c>
      <c r="G768" t="s">
        <v>20</v>
      </c>
      <c r="H768" t="s">
        <v>38</v>
      </c>
      <c r="I768" t="s">
        <v>155</v>
      </c>
      <c r="J768" t="s">
        <v>150</v>
      </c>
      <c r="K768">
        <v>18000</v>
      </c>
      <c r="L768">
        <v>20454</v>
      </c>
      <c r="M768">
        <v>12000</v>
      </c>
      <c r="N768">
        <v>14000</v>
      </c>
      <c r="O768">
        <v>7.7</v>
      </c>
      <c r="P768">
        <v>171</v>
      </c>
      <c r="Q768">
        <v>146</v>
      </c>
      <c r="R768">
        <v>77862546</v>
      </c>
      <c r="S768">
        <v>70000000</v>
      </c>
      <c r="T768">
        <f>Table1[[#This Row],[Gross Revenue]]-Table1[[#This Row],[Budget]]</f>
        <v>7862546</v>
      </c>
    </row>
    <row r="769" spans="1:20" x14ac:dyDescent="0.3">
      <c r="A769" t="s">
        <v>2041</v>
      </c>
      <c r="B769">
        <v>1</v>
      </c>
      <c r="C769" s="10">
        <v>38215</v>
      </c>
      <c r="D769" t="s">
        <v>28</v>
      </c>
      <c r="E769" t="s">
        <v>18</v>
      </c>
      <c r="F769" t="s">
        <v>230</v>
      </c>
      <c r="G769" t="s">
        <v>2042</v>
      </c>
      <c r="H769" t="s">
        <v>38</v>
      </c>
      <c r="I769" t="s">
        <v>2043</v>
      </c>
      <c r="J769" t="s">
        <v>2044</v>
      </c>
      <c r="K769">
        <v>280</v>
      </c>
      <c r="L769">
        <v>308</v>
      </c>
      <c r="M769">
        <v>13</v>
      </c>
      <c r="N769">
        <v>0</v>
      </c>
      <c r="O769">
        <v>7.5</v>
      </c>
      <c r="P769">
        <v>155</v>
      </c>
      <c r="Q769">
        <v>101</v>
      </c>
      <c r="R769">
        <v>6517198</v>
      </c>
      <c r="S769">
        <v>3000000</v>
      </c>
      <c r="T769">
        <f>Table1[[#This Row],[Gross Revenue]]-Table1[[#This Row],[Budget]]</f>
        <v>3517198</v>
      </c>
    </row>
    <row r="770" spans="1:20" x14ac:dyDescent="0.3">
      <c r="A770" t="s">
        <v>2045</v>
      </c>
      <c r="B770">
        <v>1</v>
      </c>
      <c r="C770" s="10">
        <v>38242</v>
      </c>
      <c r="D770" t="s">
        <v>28</v>
      </c>
      <c r="E770" t="s">
        <v>18</v>
      </c>
      <c r="F770" t="s">
        <v>19</v>
      </c>
      <c r="G770" t="s">
        <v>20</v>
      </c>
      <c r="H770" t="s">
        <v>38</v>
      </c>
      <c r="I770" t="s">
        <v>1492</v>
      </c>
      <c r="J770" t="s">
        <v>2046</v>
      </c>
      <c r="K770">
        <v>710</v>
      </c>
      <c r="L770">
        <v>2655</v>
      </c>
      <c r="M770">
        <v>9</v>
      </c>
      <c r="N770">
        <v>1000</v>
      </c>
      <c r="O770">
        <v>7.3</v>
      </c>
      <c r="P770">
        <v>126</v>
      </c>
      <c r="Q770">
        <v>90</v>
      </c>
      <c r="R770">
        <v>603943</v>
      </c>
      <c r="S770">
        <v>500000</v>
      </c>
      <c r="T770">
        <f>Table1[[#This Row],[Gross Revenue]]-Table1[[#This Row],[Budget]]</f>
        <v>103943</v>
      </c>
    </row>
    <row r="771" spans="1:20" x14ac:dyDescent="0.3">
      <c r="A771" t="s">
        <v>2047</v>
      </c>
      <c r="B771">
        <v>1</v>
      </c>
      <c r="C771" s="10">
        <v>38098</v>
      </c>
      <c r="D771" t="s">
        <v>28</v>
      </c>
      <c r="E771" t="s">
        <v>25</v>
      </c>
      <c r="F771" t="s">
        <v>19</v>
      </c>
      <c r="G771" t="s">
        <v>20</v>
      </c>
      <c r="H771" t="s">
        <v>43</v>
      </c>
      <c r="I771" t="s">
        <v>2048</v>
      </c>
      <c r="J771" t="s">
        <v>1039</v>
      </c>
      <c r="K771">
        <v>2000</v>
      </c>
      <c r="L771">
        <v>5032</v>
      </c>
      <c r="M771">
        <v>70</v>
      </c>
      <c r="N771">
        <v>0</v>
      </c>
      <c r="O771">
        <v>7</v>
      </c>
      <c r="P771">
        <v>159</v>
      </c>
      <c r="Q771">
        <v>97</v>
      </c>
      <c r="R771">
        <v>86049418</v>
      </c>
      <c r="S771">
        <v>17000000</v>
      </c>
      <c r="T771">
        <f>Table1[[#This Row],[Gross Revenue]]-Table1[[#This Row],[Budget]]</f>
        <v>69049418</v>
      </c>
    </row>
    <row r="772" spans="1:20" x14ac:dyDescent="0.3">
      <c r="A772" t="s">
        <v>2049</v>
      </c>
      <c r="B772">
        <v>1</v>
      </c>
      <c r="C772" s="10">
        <v>38285</v>
      </c>
      <c r="D772" t="s">
        <v>28</v>
      </c>
      <c r="E772" t="s">
        <v>25</v>
      </c>
      <c r="F772" t="s">
        <v>19</v>
      </c>
      <c r="G772" t="s">
        <v>20</v>
      </c>
      <c r="H772" t="s">
        <v>43</v>
      </c>
      <c r="I772" t="s">
        <v>58</v>
      </c>
      <c r="J772" t="s">
        <v>417</v>
      </c>
      <c r="K772">
        <v>22000</v>
      </c>
      <c r="L772">
        <v>24938</v>
      </c>
      <c r="M772">
        <v>116</v>
      </c>
      <c r="N772">
        <v>0</v>
      </c>
      <c r="O772">
        <v>6.3</v>
      </c>
      <c r="P772">
        <v>141</v>
      </c>
      <c r="Q772">
        <v>106</v>
      </c>
      <c r="R772">
        <v>279167575</v>
      </c>
      <c r="S772">
        <v>80000000</v>
      </c>
      <c r="T772">
        <f>Table1[[#This Row],[Gross Revenue]]-Table1[[#This Row],[Budget]]</f>
        <v>199167575</v>
      </c>
    </row>
    <row r="773" spans="1:20" x14ac:dyDescent="0.3">
      <c r="A773" t="s">
        <v>2050</v>
      </c>
      <c r="B773">
        <v>1</v>
      </c>
      <c r="C773" s="10">
        <v>38200</v>
      </c>
      <c r="D773" t="s">
        <v>28</v>
      </c>
      <c r="E773" t="s">
        <v>22</v>
      </c>
      <c r="F773" t="s">
        <v>19</v>
      </c>
      <c r="G773" t="s">
        <v>20</v>
      </c>
      <c r="H773" t="s">
        <v>43</v>
      </c>
      <c r="I773" t="s">
        <v>42</v>
      </c>
      <c r="J773" t="s">
        <v>42</v>
      </c>
      <c r="K773">
        <v>16000</v>
      </c>
      <c r="L773">
        <v>28830</v>
      </c>
      <c r="M773">
        <v>16000</v>
      </c>
      <c r="N773">
        <v>14000</v>
      </c>
      <c r="O773">
        <v>8.1</v>
      </c>
      <c r="P773">
        <v>268</v>
      </c>
      <c r="Q773">
        <v>132</v>
      </c>
      <c r="R773">
        <v>100422786</v>
      </c>
      <c r="S773">
        <v>30000000</v>
      </c>
      <c r="T773">
        <f>Table1[[#This Row],[Gross Revenue]]-Table1[[#This Row],[Budget]]</f>
        <v>70422786</v>
      </c>
    </row>
    <row r="774" spans="1:20" x14ac:dyDescent="0.3">
      <c r="A774" t="s">
        <v>2051</v>
      </c>
      <c r="B774">
        <v>1</v>
      </c>
      <c r="C774" s="10">
        <v>37989</v>
      </c>
      <c r="D774" t="s">
        <v>28</v>
      </c>
      <c r="E774" t="s">
        <v>18</v>
      </c>
      <c r="F774" t="s">
        <v>19</v>
      </c>
      <c r="G774" t="s">
        <v>20</v>
      </c>
      <c r="H774" t="s">
        <v>38</v>
      </c>
      <c r="I774" t="s">
        <v>538</v>
      </c>
      <c r="J774" t="s">
        <v>162</v>
      </c>
      <c r="K774">
        <v>1000</v>
      </c>
      <c r="L774">
        <v>4186</v>
      </c>
      <c r="M774">
        <v>212</v>
      </c>
      <c r="N774">
        <v>2000</v>
      </c>
      <c r="O774">
        <v>6.4</v>
      </c>
      <c r="P774">
        <v>127</v>
      </c>
      <c r="Q774">
        <v>101</v>
      </c>
      <c r="R774">
        <v>4476235</v>
      </c>
      <c r="S774">
        <v>27000000</v>
      </c>
      <c r="T774">
        <f>Table1[[#This Row],[Gross Revenue]]-Table1[[#This Row],[Budget]]</f>
        <v>-22523765</v>
      </c>
    </row>
    <row r="775" spans="1:20" x14ac:dyDescent="0.3">
      <c r="A775" t="s">
        <v>2052</v>
      </c>
      <c r="B775">
        <v>1</v>
      </c>
      <c r="C775" s="10">
        <v>38275</v>
      </c>
      <c r="D775" t="s">
        <v>28</v>
      </c>
      <c r="E775" t="s">
        <v>31</v>
      </c>
      <c r="F775" t="s">
        <v>19</v>
      </c>
      <c r="G775" t="s">
        <v>20</v>
      </c>
      <c r="H775" t="s">
        <v>36</v>
      </c>
      <c r="I775" t="s">
        <v>2053</v>
      </c>
      <c r="J775" t="s">
        <v>608</v>
      </c>
      <c r="K775">
        <v>639</v>
      </c>
      <c r="L775">
        <v>1845</v>
      </c>
      <c r="M775">
        <v>149</v>
      </c>
      <c r="N775">
        <v>0</v>
      </c>
      <c r="O775">
        <v>7.5</v>
      </c>
      <c r="P775">
        <v>129</v>
      </c>
      <c r="Q775">
        <v>135</v>
      </c>
      <c r="R775">
        <v>64371181</v>
      </c>
      <c r="S775">
        <v>28000000</v>
      </c>
      <c r="T775">
        <f>Table1[[#This Row],[Gross Revenue]]-Table1[[#This Row],[Budget]]</f>
        <v>36371181</v>
      </c>
    </row>
    <row r="776" spans="1:20" x14ac:dyDescent="0.3">
      <c r="A776" t="s">
        <v>2054</v>
      </c>
      <c r="B776">
        <v>1</v>
      </c>
      <c r="C776" s="10">
        <v>38215</v>
      </c>
      <c r="D776" t="s">
        <v>28</v>
      </c>
      <c r="E776" t="s">
        <v>25</v>
      </c>
      <c r="F776" t="s">
        <v>19</v>
      </c>
      <c r="G776" t="s">
        <v>20</v>
      </c>
      <c r="H776" t="s">
        <v>43</v>
      </c>
      <c r="I776" t="s">
        <v>361</v>
      </c>
      <c r="J776" t="s">
        <v>1369</v>
      </c>
      <c r="K776">
        <v>1000</v>
      </c>
      <c r="L776">
        <v>4462</v>
      </c>
      <c r="M776">
        <v>30</v>
      </c>
      <c r="N776">
        <v>491</v>
      </c>
      <c r="O776">
        <v>5.5</v>
      </c>
      <c r="P776">
        <v>63</v>
      </c>
      <c r="Q776">
        <v>104</v>
      </c>
      <c r="R776">
        <v>21800302</v>
      </c>
      <c r="S776">
        <v>30000000</v>
      </c>
      <c r="T776">
        <f>Table1[[#This Row],[Gross Revenue]]-Table1[[#This Row],[Budget]]</f>
        <v>-8199698</v>
      </c>
    </row>
    <row r="777" spans="1:20" x14ac:dyDescent="0.3">
      <c r="A777" t="s">
        <v>2055</v>
      </c>
      <c r="B777">
        <v>1</v>
      </c>
      <c r="C777" s="10">
        <v>38000</v>
      </c>
      <c r="D777" t="s">
        <v>28</v>
      </c>
      <c r="E777" t="s">
        <v>50</v>
      </c>
      <c r="F777" t="s">
        <v>19</v>
      </c>
      <c r="G777" t="s">
        <v>20</v>
      </c>
      <c r="H777" t="s">
        <v>36</v>
      </c>
      <c r="I777" t="s">
        <v>2056</v>
      </c>
      <c r="J777" t="s">
        <v>764</v>
      </c>
      <c r="K777">
        <v>86</v>
      </c>
      <c r="L777">
        <v>163</v>
      </c>
      <c r="M777">
        <v>16</v>
      </c>
      <c r="N777">
        <v>456</v>
      </c>
      <c r="O777">
        <v>6.6</v>
      </c>
      <c r="P777">
        <v>43</v>
      </c>
      <c r="Q777">
        <v>90</v>
      </c>
      <c r="R777">
        <v>85222</v>
      </c>
      <c r="S777">
        <v>1100</v>
      </c>
      <c r="T777">
        <f>Table1[[#This Row],[Gross Revenue]]-Table1[[#This Row],[Budget]]</f>
        <v>84122</v>
      </c>
    </row>
    <row r="778" spans="1:20" x14ac:dyDescent="0.3">
      <c r="A778" t="s">
        <v>2057</v>
      </c>
      <c r="B778">
        <v>1</v>
      </c>
      <c r="C778" s="10">
        <v>38058</v>
      </c>
      <c r="D778" t="s">
        <v>28</v>
      </c>
      <c r="E778" t="s">
        <v>22</v>
      </c>
      <c r="F778" t="s">
        <v>19</v>
      </c>
      <c r="G778" t="s">
        <v>35</v>
      </c>
      <c r="H778" t="s">
        <v>38</v>
      </c>
      <c r="I778" t="s">
        <v>1966</v>
      </c>
      <c r="J778" t="s">
        <v>2058</v>
      </c>
      <c r="K778">
        <v>680</v>
      </c>
      <c r="L778">
        <v>763</v>
      </c>
      <c r="M778">
        <v>84</v>
      </c>
      <c r="N778">
        <v>869</v>
      </c>
      <c r="O778">
        <v>6.8</v>
      </c>
      <c r="P778">
        <v>124</v>
      </c>
      <c r="Q778">
        <v>86</v>
      </c>
      <c r="R778">
        <v>992238</v>
      </c>
      <c r="S778">
        <v>1700000</v>
      </c>
      <c r="T778">
        <f>Table1[[#This Row],[Gross Revenue]]-Table1[[#This Row],[Budget]]</f>
        <v>-707762</v>
      </c>
    </row>
    <row r="779" spans="1:20" x14ac:dyDescent="0.3">
      <c r="A779" t="s">
        <v>2059</v>
      </c>
      <c r="B779">
        <v>1</v>
      </c>
      <c r="C779" s="10">
        <v>38033</v>
      </c>
      <c r="D779" t="s">
        <v>28</v>
      </c>
      <c r="E779" t="s">
        <v>25</v>
      </c>
      <c r="F779" t="s">
        <v>19</v>
      </c>
      <c r="G779" t="s">
        <v>20</v>
      </c>
      <c r="H779" t="s">
        <v>36</v>
      </c>
      <c r="I779" t="s">
        <v>2060</v>
      </c>
      <c r="J779" t="s">
        <v>2061</v>
      </c>
      <c r="K779">
        <v>970</v>
      </c>
      <c r="L779">
        <v>3950</v>
      </c>
      <c r="M779">
        <v>100</v>
      </c>
      <c r="N779">
        <v>0</v>
      </c>
      <c r="O779">
        <v>6.9</v>
      </c>
      <c r="P779">
        <v>220</v>
      </c>
      <c r="Q779">
        <v>92</v>
      </c>
      <c r="R779">
        <v>44540956</v>
      </c>
      <c r="S779">
        <v>400000</v>
      </c>
      <c r="T779">
        <f>Table1[[#This Row],[Gross Revenue]]-Table1[[#This Row],[Budget]]</f>
        <v>44140956</v>
      </c>
    </row>
    <row r="780" spans="1:20" x14ac:dyDescent="0.3">
      <c r="A780" t="s">
        <v>2062</v>
      </c>
      <c r="B780">
        <v>1</v>
      </c>
      <c r="C780" s="10">
        <v>38111</v>
      </c>
      <c r="D780" t="s">
        <v>28</v>
      </c>
      <c r="E780" t="s">
        <v>32</v>
      </c>
      <c r="F780" t="s">
        <v>19</v>
      </c>
      <c r="G780" t="s">
        <v>20</v>
      </c>
      <c r="H780" t="s">
        <v>36</v>
      </c>
      <c r="I780" t="s">
        <v>126</v>
      </c>
      <c r="J780" t="s">
        <v>246</v>
      </c>
      <c r="K780">
        <v>12000</v>
      </c>
      <c r="L780">
        <v>13679</v>
      </c>
      <c r="M780">
        <v>226</v>
      </c>
      <c r="N780">
        <v>0</v>
      </c>
      <c r="O780">
        <v>6.9</v>
      </c>
      <c r="P780">
        <v>193</v>
      </c>
      <c r="Q780">
        <v>131</v>
      </c>
      <c r="R780">
        <v>173005002</v>
      </c>
      <c r="S780">
        <v>100000000</v>
      </c>
      <c r="T780">
        <f>Table1[[#This Row],[Gross Revenue]]-Table1[[#This Row],[Budget]]</f>
        <v>73005002</v>
      </c>
    </row>
    <row r="781" spans="1:20" x14ac:dyDescent="0.3">
      <c r="A781" t="s">
        <v>2063</v>
      </c>
      <c r="B781">
        <v>1</v>
      </c>
      <c r="C781" s="10">
        <v>38177</v>
      </c>
      <c r="D781" t="s">
        <v>28</v>
      </c>
      <c r="E781" t="s">
        <v>25</v>
      </c>
      <c r="F781" t="s">
        <v>19</v>
      </c>
      <c r="G781" t="s">
        <v>20</v>
      </c>
      <c r="H781" t="s">
        <v>36</v>
      </c>
      <c r="I781" t="s">
        <v>2064</v>
      </c>
      <c r="J781" t="s">
        <v>1066</v>
      </c>
      <c r="K781">
        <v>976</v>
      </c>
      <c r="L781">
        <v>3974</v>
      </c>
      <c r="M781">
        <v>29</v>
      </c>
      <c r="N781">
        <v>849</v>
      </c>
      <c r="O781">
        <v>4.8</v>
      </c>
      <c r="P781">
        <v>70</v>
      </c>
      <c r="Q781">
        <v>91</v>
      </c>
      <c r="R781">
        <v>14018364</v>
      </c>
      <c r="S781">
        <v>30000000</v>
      </c>
      <c r="T781">
        <f>Table1[[#This Row],[Gross Revenue]]-Table1[[#This Row],[Budget]]</f>
        <v>-15981636</v>
      </c>
    </row>
    <row r="782" spans="1:20" x14ac:dyDescent="0.3">
      <c r="A782" t="s">
        <v>2065</v>
      </c>
      <c r="B782">
        <v>1</v>
      </c>
      <c r="C782" s="10">
        <v>38085</v>
      </c>
      <c r="D782" t="s">
        <v>28</v>
      </c>
      <c r="E782" t="s">
        <v>87</v>
      </c>
      <c r="F782" t="s">
        <v>2066</v>
      </c>
      <c r="G782" t="s">
        <v>2067</v>
      </c>
      <c r="H782" t="s">
        <v>38</v>
      </c>
      <c r="I782" t="s">
        <v>2068</v>
      </c>
      <c r="J782" t="s">
        <v>2069</v>
      </c>
      <c r="K782">
        <v>114</v>
      </c>
      <c r="L782">
        <v>206</v>
      </c>
      <c r="M782">
        <v>335</v>
      </c>
      <c r="N782">
        <v>0</v>
      </c>
      <c r="O782">
        <v>6.5</v>
      </c>
      <c r="P782">
        <v>232</v>
      </c>
      <c r="Q782">
        <v>104</v>
      </c>
      <c r="R782">
        <v>1487477</v>
      </c>
      <c r="S782">
        <v>4200000</v>
      </c>
      <c r="T782">
        <f>Table1[[#This Row],[Gross Revenue]]-Table1[[#This Row],[Budget]]</f>
        <v>-2712523</v>
      </c>
    </row>
    <row r="783" spans="1:20" x14ac:dyDescent="0.3">
      <c r="A783" t="s">
        <v>2070</v>
      </c>
      <c r="B783">
        <v>1</v>
      </c>
      <c r="C783" s="10">
        <v>38087</v>
      </c>
      <c r="D783" t="s">
        <v>28</v>
      </c>
      <c r="E783" t="s">
        <v>22</v>
      </c>
      <c r="F783" t="s">
        <v>19</v>
      </c>
      <c r="G783" t="s">
        <v>20</v>
      </c>
      <c r="H783" t="s">
        <v>38</v>
      </c>
      <c r="I783" t="s">
        <v>2071</v>
      </c>
      <c r="J783" t="s">
        <v>721</v>
      </c>
      <c r="K783">
        <v>308</v>
      </c>
      <c r="L783">
        <v>1008</v>
      </c>
      <c r="M783">
        <v>7</v>
      </c>
      <c r="N783">
        <v>98</v>
      </c>
      <c r="O783">
        <v>5.5</v>
      </c>
      <c r="P783">
        <v>43</v>
      </c>
      <c r="Q783">
        <v>78</v>
      </c>
      <c r="R783">
        <v>191309</v>
      </c>
      <c r="S783">
        <v>150000</v>
      </c>
      <c r="T783">
        <f>Table1[[#This Row],[Gross Revenue]]-Table1[[#This Row],[Budget]]</f>
        <v>41309</v>
      </c>
    </row>
    <row r="784" spans="1:20" x14ac:dyDescent="0.3">
      <c r="A784" t="s">
        <v>2072</v>
      </c>
      <c r="B784">
        <v>1</v>
      </c>
      <c r="C784" s="10">
        <v>38149</v>
      </c>
      <c r="D784" t="s">
        <v>28</v>
      </c>
      <c r="E784" t="s">
        <v>18</v>
      </c>
      <c r="F784" t="s">
        <v>19</v>
      </c>
      <c r="G784" t="s">
        <v>20</v>
      </c>
      <c r="H784" t="s">
        <v>43</v>
      </c>
      <c r="I784" t="s">
        <v>267</v>
      </c>
      <c r="J784" t="s">
        <v>191</v>
      </c>
      <c r="K784">
        <v>11000</v>
      </c>
      <c r="L784">
        <v>19359</v>
      </c>
      <c r="M784">
        <v>0</v>
      </c>
      <c r="N784">
        <v>0</v>
      </c>
      <c r="O784">
        <v>6.4</v>
      </c>
      <c r="P784">
        <v>198</v>
      </c>
      <c r="Q784">
        <v>125</v>
      </c>
      <c r="R784">
        <v>125531634</v>
      </c>
      <c r="S784">
        <v>110000000</v>
      </c>
      <c r="T784">
        <f>Table1[[#This Row],[Gross Revenue]]-Table1[[#This Row],[Budget]]</f>
        <v>15531634</v>
      </c>
    </row>
    <row r="785" spans="1:20" x14ac:dyDescent="0.3">
      <c r="A785" t="s">
        <v>2073</v>
      </c>
      <c r="B785">
        <v>1</v>
      </c>
      <c r="C785" s="10">
        <v>38327</v>
      </c>
      <c r="D785" t="s">
        <v>28</v>
      </c>
      <c r="E785" t="s">
        <v>32</v>
      </c>
      <c r="F785" t="s">
        <v>19</v>
      </c>
      <c r="G785" t="s">
        <v>20</v>
      </c>
      <c r="H785" t="s">
        <v>43</v>
      </c>
      <c r="I785" t="s">
        <v>2074</v>
      </c>
      <c r="J785" t="s">
        <v>2075</v>
      </c>
      <c r="K785">
        <v>787</v>
      </c>
      <c r="L785">
        <v>2915</v>
      </c>
      <c r="M785">
        <v>2</v>
      </c>
      <c r="N785">
        <v>269</v>
      </c>
      <c r="O785">
        <v>5.8</v>
      </c>
      <c r="P785">
        <v>77</v>
      </c>
      <c r="Q785">
        <v>84</v>
      </c>
      <c r="R785">
        <v>15712072</v>
      </c>
      <c r="S785">
        <v>20000000</v>
      </c>
      <c r="T785">
        <f>Table1[[#This Row],[Gross Revenue]]-Table1[[#This Row],[Budget]]</f>
        <v>-4287928</v>
      </c>
    </row>
    <row r="786" spans="1:20" x14ac:dyDescent="0.3">
      <c r="A786" t="s">
        <v>2076</v>
      </c>
      <c r="B786">
        <v>1</v>
      </c>
      <c r="C786" s="10">
        <v>38027</v>
      </c>
      <c r="D786" t="s">
        <v>28</v>
      </c>
      <c r="E786" t="s">
        <v>22</v>
      </c>
      <c r="F786" t="s">
        <v>19</v>
      </c>
      <c r="G786" t="s">
        <v>20</v>
      </c>
      <c r="H786" t="s">
        <v>43</v>
      </c>
      <c r="I786" t="s">
        <v>2077</v>
      </c>
      <c r="J786" t="s">
        <v>2077</v>
      </c>
      <c r="K786">
        <v>291</v>
      </c>
      <c r="L786">
        <v>368</v>
      </c>
      <c r="M786">
        <v>291</v>
      </c>
      <c r="N786">
        <v>19000</v>
      </c>
      <c r="O786">
        <v>7</v>
      </c>
      <c r="P786">
        <v>143</v>
      </c>
      <c r="Q786">
        <v>77</v>
      </c>
      <c r="R786">
        <v>424760</v>
      </c>
      <c r="S786">
        <v>7000</v>
      </c>
      <c r="T786">
        <f>Table1[[#This Row],[Gross Revenue]]-Table1[[#This Row],[Budget]]</f>
        <v>417760</v>
      </c>
    </row>
    <row r="787" spans="1:20" x14ac:dyDescent="0.3">
      <c r="A787" t="s">
        <v>2078</v>
      </c>
      <c r="B787">
        <v>1</v>
      </c>
      <c r="C787" s="10">
        <v>38085</v>
      </c>
      <c r="D787" t="s">
        <v>28</v>
      </c>
      <c r="E787" t="s">
        <v>100</v>
      </c>
      <c r="F787" t="s">
        <v>19</v>
      </c>
      <c r="G787" t="s">
        <v>20</v>
      </c>
      <c r="H787" t="s">
        <v>36</v>
      </c>
      <c r="I787" t="s">
        <v>2079</v>
      </c>
      <c r="J787" t="s">
        <v>2080</v>
      </c>
      <c r="K787">
        <v>1000</v>
      </c>
      <c r="L787">
        <v>4676</v>
      </c>
      <c r="M787">
        <v>80</v>
      </c>
      <c r="N787">
        <v>1000</v>
      </c>
      <c r="O787">
        <v>5.9</v>
      </c>
      <c r="P787">
        <v>46</v>
      </c>
      <c r="Q787">
        <v>103</v>
      </c>
      <c r="R787">
        <v>10411980</v>
      </c>
      <c r="S787">
        <v>15000000</v>
      </c>
      <c r="T787">
        <f>Table1[[#This Row],[Gross Revenue]]-Table1[[#This Row],[Budget]]</f>
        <v>-4588020</v>
      </c>
    </row>
    <row r="788" spans="1:20" x14ac:dyDescent="0.3">
      <c r="A788" t="s">
        <v>2081</v>
      </c>
      <c r="B788">
        <v>1</v>
      </c>
      <c r="C788" s="10">
        <v>38020</v>
      </c>
      <c r="D788" t="s">
        <v>28</v>
      </c>
      <c r="E788" t="s">
        <v>25</v>
      </c>
      <c r="F788" t="s">
        <v>19</v>
      </c>
      <c r="G788" t="s">
        <v>20</v>
      </c>
      <c r="H788" t="s">
        <v>43</v>
      </c>
      <c r="I788" t="s">
        <v>2082</v>
      </c>
      <c r="J788" t="s">
        <v>206</v>
      </c>
      <c r="K788">
        <v>627</v>
      </c>
      <c r="L788">
        <v>2052</v>
      </c>
      <c r="M788">
        <v>0</v>
      </c>
      <c r="N788">
        <v>718</v>
      </c>
      <c r="O788">
        <v>6</v>
      </c>
      <c r="P788">
        <v>93</v>
      </c>
      <c r="Q788">
        <v>119</v>
      </c>
      <c r="R788">
        <v>37486138</v>
      </c>
      <c r="S788">
        <v>50000000</v>
      </c>
      <c r="T788">
        <f>Table1[[#This Row],[Gross Revenue]]-Table1[[#This Row],[Budget]]</f>
        <v>-12513862</v>
      </c>
    </row>
    <row r="789" spans="1:20" x14ac:dyDescent="0.3">
      <c r="A789" t="s">
        <v>2083</v>
      </c>
      <c r="B789">
        <v>1</v>
      </c>
      <c r="C789" s="10">
        <v>38146</v>
      </c>
      <c r="D789" t="s">
        <v>28</v>
      </c>
      <c r="E789" t="s">
        <v>31</v>
      </c>
      <c r="F789" t="s">
        <v>19</v>
      </c>
      <c r="G789" t="s">
        <v>20</v>
      </c>
      <c r="H789" t="s">
        <v>43</v>
      </c>
      <c r="I789" t="s">
        <v>517</v>
      </c>
      <c r="J789" t="s">
        <v>245</v>
      </c>
      <c r="K789">
        <v>904</v>
      </c>
      <c r="L789">
        <v>5074</v>
      </c>
      <c r="M789">
        <v>138</v>
      </c>
      <c r="N789">
        <v>0</v>
      </c>
      <c r="O789">
        <v>7.7</v>
      </c>
      <c r="P789">
        <v>209</v>
      </c>
      <c r="Q789">
        <v>178</v>
      </c>
      <c r="R789">
        <v>75305995</v>
      </c>
      <c r="S789">
        <v>40000000</v>
      </c>
      <c r="T789">
        <f>Table1[[#This Row],[Gross Revenue]]-Table1[[#This Row],[Budget]]</f>
        <v>35305995</v>
      </c>
    </row>
    <row r="790" spans="1:20" x14ac:dyDescent="0.3">
      <c r="A790" t="s">
        <v>2084</v>
      </c>
      <c r="B790">
        <v>1</v>
      </c>
      <c r="C790" s="10">
        <v>38278</v>
      </c>
      <c r="D790" t="s">
        <v>28</v>
      </c>
      <c r="E790" t="s">
        <v>32</v>
      </c>
      <c r="F790" t="s">
        <v>19</v>
      </c>
      <c r="G790" t="s">
        <v>24</v>
      </c>
      <c r="H790" t="s">
        <v>38</v>
      </c>
      <c r="I790" t="s">
        <v>215</v>
      </c>
      <c r="J790" t="s">
        <v>2085</v>
      </c>
      <c r="K790">
        <v>14000</v>
      </c>
      <c r="L790">
        <v>16791</v>
      </c>
      <c r="M790">
        <v>38</v>
      </c>
      <c r="N790">
        <v>0</v>
      </c>
      <c r="O790">
        <v>6.2</v>
      </c>
      <c r="P790">
        <v>191</v>
      </c>
      <c r="Q790">
        <v>98</v>
      </c>
      <c r="R790">
        <v>50740078</v>
      </c>
      <c r="S790">
        <v>45000000</v>
      </c>
      <c r="T790">
        <f>Table1[[#This Row],[Gross Revenue]]-Table1[[#This Row],[Budget]]</f>
        <v>5740078</v>
      </c>
    </row>
    <row r="791" spans="1:20" x14ac:dyDescent="0.3">
      <c r="A791" t="s">
        <v>2086</v>
      </c>
      <c r="B791">
        <v>1</v>
      </c>
      <c r="C791" s="10">
        <v>38009</v>
      </c>
      <c r="D791" t="s">
        <v>28</v>
      </c>
      <c r="E791" t="s">
        <v>25</v>
      </c>
      <c r="F791" t="s">
        <v>19</v>
      </c>
      <c r="G791" t="s">
        <v>93</v>
      </c>
      <c r="H791" t="s">
        <v>43</v>
      </c>
      <c r="I791" t="s">
        <v>2087</v>
      </c>
      <c r="J791" t="s">
        <v>2088</v>
      </c>
      <c r="K791">
        <v>393</v>
      </c>
      <c r="L791">
        <v>955</v>
      </c>
      <c r="M791">
        <v>12</v>
      </c>
      <c r="N791">
        <v>989</v>
      </c>
      <c r="O791">
        <v>7.6</v>
      </c>
      <c r="P791">
        <v>47</v>
      </c>
      <c r="Q791">
        <v>98</v>
      </c>
      <c r="R791">
        <v>795126</v>
      </c>
      <c r="S791">
        <v>6000000</v>
      </c>
      <c r="T791">
        <f>Table1[[#This Row],[Gross Revenue]]-Table1[[#This Row],[Budget]]</f>
        <v>-5204874</v>
      </c>
    </row>
    <row r="792" spans="1:20" x14ac:dyDescent="0.3">
      <c r="A792" t="s">
        <v>2089</v>
      </c>
      <c r="B792">
        <v>1</v>
      </c>
      <c r="C792" s="10">
        <v>38050</v>
      </c>
      <c r="D792" t="s">
        <v>28</v>
      </c>
      <c r="E792" t="s">
        <v>25</v>
      </c>
      <c r="F792" t="s">
        <v>19</v>
      </c>
      <c r="G792" t="s">
        <v>20</v>
      </c>
      <c r="H792" t="s">
        <v>43</v>
      </c>
      <c r="I792" t="s">
        <v>201</v>
      </c>
      <c r="J792" t="s">
        <v>2090</v>
      </c>
      <c r="K792">
        <v>3000</v>
      </c>
      <c r="L792">
        <v>5668</v>
      </c>
      <c r="M792">
        <v>12</v>
      </c>
      <c r="N792">
        <v>0</v>
      </c>
      <c r="O792">
        <v>6.9</v>
      </c>
      <c r="P792">
        <v>121</v>
      </c>
      <c r="Q792">
        <v>92</v>
      </c>
      <c r="R792">
        <v>8786715</v>
      </c>
      <c r="S792">
        <v>5000000</v>
      </c>
      <c r="T792">
        <f>Table1[[#This Row],[Gross Revenue]]-Table1[[#This Row],[Budget]]</f>
        <v>3786715</v>
      </c>
    </row>
    <row r="793" spans="1:20" x14ac:dyDescent="0.3">
      <c r="A793" t="s">
        <v>2091</v>
      </c>
      <c r="B793">
        <v>1</v>
      </c>
      <c r="C793" s="10">
        <v>38127</v>
      </c>
      <c r="D793" t="s">
        <v>28</v>
      </c>
      <c r="E793" t="s">
        <v>37</v>
      </c>
      <c r="F793" t="s">
        <v>19</v>
      </c>
      <c r="G793" t="s">
        <v>20</v>
      </c>
      <c r="H793" t="s">
        <v>38</v>
      </c>
      <c r="I793" t="s">
        <v>2092</v>
      </c>
      <c r="J793" t="s">
        <v>2093</v>
      </c>
      <c r="K793">
        <v>2000</v>
      </c>
      <c r="L793">
        <v>5161</v>
      </c>
      <c r="M793">
        <v>0</v>
      </c>
      <c r="N793">
        <v>0</v>
      </c>
      <c r="O793">
        <v>7.7</v>
      </c>
      <c r="P793">
        <v>287</v>
      </c>
      <c r="Q793">
        <v>103</v>
      </c>
      <c r="R793">
        <v>55153403</v>
      </c>
      <c r="S793">
        <v>1200000</v>
      </c>
      <c r="T793">
        <f>Table1[[#This Row],[Gross Revenue]]-Table1[[#This Row],[Budget]]</f>
        <v>53953403</v>
      </c>
    </row>
    <row r="794" spans="1:20" x14ac:dyDescent="0.3">
      <c r="A794" t="s">
        <v>2094</v>
      </c>
      <c r="B794">
        <v>1</v>
      </c>
      <c r="C794" s="10">
        <v>38174</v>
      </c>
      <c r="D794" t="s">
        <v>28</v>
      </c>
      <c r="E794" t="s">
        <v>30</v>
      </c>
      <c r="F794" t="s">
        <v>19</v>
      </c>
      <c r="G794" t="s">
        <v>20</v>
      </c>
      <c r="H794" t="s">
        <v>36</v>
      </c>
      <c r="I794" t="s">
        <v>555</v>
      </c>
      <c r="J794" t="s">
        <v>642</v>
      </c>
      <c r="K794">
        <v>4000</v>
      </c>
      <c r="L794">
        <v>7800</v>
      </c>
      <c r="M794">
        <v>67</v>
      </c>
      <c r="N794">
        <v>567</v>
      </c>
      <c r="O794">
        <v>4.9000000000000004</v>
      </c>
      <c r="P794">
        <v>94</v>
      </c>
      <c r="Q794">
        <v>93</v>
      </c>
      <c r="R794">
        <v>84185387</v>
      </c>
      <c r="S794">
        <v>80000000</v>
      </c>
      <c r="T794">
        <f>Table1[[#This Row],[Gross Revenue]]-Table1[[#This Row],[Budget]]</f>
        <v>4185387</v>
      </c>
    </row>
    <row r="795" spans="1:20" x14ac:dyDescent="0.3">
      <c r="A795" t="s">
        <v>2095</v>
      </c>
      <c r="B795">
        <v>1</v>
      </c>
      <c r="C795" s="10">
        <v>38330</v>
      </c>
      <c r="D795" t="s">
        <v>28</v>
      </c>
      <c r="E795" t="s">
        <v>81</v>
      </c>
      <c r="F795" t="s">
        <v>19</v>
      </c>
      <c r="G795" t="s">
        <v>20</v>
      </c>
      <c r="H795" t="s">
        <v>43</v>
      </c>
      <c r="I795" t="s">
        <v>114</v>
      </c>
      <c r="J795" t="s">
        <v>588</v>
      </c>
      <c r="K795">
        <v>40000</v>
      </c>
      <c r="L795">
        <v>41293</v>
      </c>
      <c r="M795">
        <v>192</v>
      </c>
      <c r="N795">
        <v>0</v>
      </c>
      <c r="O795">
        <v>6.6</v>
      </c>
      <c r="P795">
        <v>195</v>
      </c>
      <c r="Q795">
        <v>96</v>
      </c>
      <c r="R795">
        <v>47781388</v>
      </c>
      <c r="S795">
        <v>40000000</v>
      </c>
      <c r="T795">
        <f>Table1[[#This Row],[Gross Revenue]]-Table1[[#This Row],[Budget]]</f>
        <v>7781388</v>
      </c>
    </row>
    <row r="796" spans="1:20" x14ac:dyDescent="0.3">
      <c r="A796" t="s">
        <v>2096</v>
      </c>
      <c r="B796">
        <v>1</v>
      </c>
      <c r="C796" s="10">
        <v>38335</v>
      </c>
      <c r="D796" t="s">
        <v>28</v>
      </c>
      <c r="E796" t="s">
        <v>25</v>
      </c>
      <c r="F796" t="s">
        <v>19</v>
      </c>
      <c r="G796" t="s">
        <v>2097</v>
      </c>
      <c r="H796" t="s">
        <v>38</v>
      </c>
      <c r="I796" t="s">
        <v>451</v>
      </c>
      <c r="J796" t="s">
        <v>2098</v>
      </c>
      <c r="K796">
        <v>1000</v>
      </c>
      <c r="L796">
        <v>2567</v>
      </c>
      <c r="M796">
        <v>64</v>
      </c>
      <c r="N796">
        <v>0</v>
      </c>
      <c r="O796">
        <v>4.9000000000000004</v>
      </c>
      <c r="P796">
        <v>148</v>
      </c>
      <c r="Q796">
        <v>88</v>
      </c>
      <c r="R796">
        <v>17016190</v>
      </c>
      <c r="S796">
        <v>12000000</v>
      </c>
      <c r="T796">
        <f>Table1[[#This Row],[Gross Revenue]]-Table1[[#This Row],[Budget]]</f>
        <v>5016190</v>
      </c>
    </row>
    <row r="797" spans="1:20" x14ac:dyDescent="0.3">
      <c r="A797" t="s">
        <v>2099</v>
      </c>
      <c r="B797">
        <v>1</v>
      </c>
      <c r="C797" s="10">
        <v>38085</v>
      </c>
      <c r="D797" t="s">
        <v>28</v>
      </c>
      <c r="E797" t="s">
        <v>25</v>
      </c>
      <c r="F797" t="s">
        <v>19</v>
      </c>
      <c r="G797" t="s">
        <v>20</v>
      </c>
      <c r="H797" t="s">
        <v>43</v>
      </c>
      <c r="I797" t="s">
        <v>2100</v>
      </c>
      <c r="J797" t="s">
        <v>1167</v>
      </c>
      <c r="K797">
        <v>1000</v>
      </c>
      <c r="L797">
        <v>2325</v>
      </c>
      <c r="M797">
        <v>23</v>
      </c>
      <c r="N797">
        <v>0</v>
      </c>
      <c r="O797">
        <v>6.1</v>
      </c>
      <c r="P797">
        <v>118</v>
      </c>
      <c r="Q797">
        <v>106</v>
      </c>
      <c r="R797">
        <v>57887882</v>
      </c>
      <c r="S797">
        <v>50000000</v>
      </c>
      <c r="T797">
        <f>Table1[[#This Row],[Gross Revenue]]-Table1[[#This Row],[Budget]]</f>
        <v>7887882</v>
      </c>
    </row>
    <row r="798" spans="1:20" x14ac:dyDescent="0.3">
      <c r="A798" t="s">
        <v>2101</v>
      </c>
      <c r="B798">
        <v>1</v>
      </c>
      <c r="C798" s="10">
        <v>38171</v>
      </c>
      <c r="D798" t="s">
        <v>28</v>
      </c>
      <c r="E798" t="s">
        <v>30</v>
      </c>
      <c r="F798" t="s">
        <v>19</v>
      </c>
      <c r="G798" t="s">
        <v>20</v>
      </c>
      <c r="H798" t="s">
        <v>36</v>
      </c>
      <c r="I798" t="s">
        <v>58</v>
      </c>
      <c r="J798" t="s">
        <v>878</v>
      </c>
      <c r="K798">
        <v>22000</v>
      </c>
      <c r="L798">
        <v>63165</v>
      </c>
      <c r="M798">
        <v>10</v>
      </c>
      <c r="N798">
        <v>0</v>
      </c>
      <c r="O798">
        <v>6</v>
      </c>
      <c r="P798">
        <v>143</v>
      </c>
      <c r="Q798">
        <v>90</v>
      </c>
      <c r="R798">
        <v>160762022</v>
      </c>
      <c r="S798">
        <v>75000000</v>
      </c>
      <c r="T798">
        <f>Table1[[#This Row],[Gross Revenue]]-Table1[[#This Row],[Budget]]</f>
        <v>85762022</v>
      </c>
    </row>
    <row r="799" spans="1:20" x14ac:dyDescent="0.3">
      <c r="A799" t="s">
        <v>2102</v>
      </c>
      <c r="B799">
        <v>1</v>
      </c>
      <c r="C799" s="10">
        <v>38085</v>
      </c>
      <c r="D799" t="s">
        <v>28</v>
      </c>
      <c r="E799" t="s">
        <v>25</v>
      </c>
      <c r="F799" t="s">
        <v>19</v>
      </c>
      <c r="G799" t="s">
        <v>35</v>
      </c>
      <c r="H799" t="s">
        <v>38</v>
      </c>
      <c r="I799" t="s">
        <v>2103</v>
      </c>
      <c r="J799" t="s">
        <v>2104</v>
      </c>
      <c r="K799">
        <v>605</v>
      </c>
      <c r="L799">
        <v>1686</v>
      </c>
      <c r="M799">
        <v>1000</v>
      </c>
      <c r="N799">
        <v>19000</v>
      </c>
      <c r="O799">
        <v>8</v>
      </c>
      <c r="P799">
        <v>246</v>
      </c>
      <c r="Q799">
        <v>99</v>
      </c>
      <c r="R799">
        <v>13464388</v>
      </c>
      <c r="S799">
        <v>4000000</v>
      </c>
      <c r="T799">
        <f>Table1[[#This Row],[Gross Revenue]]-Table1[[#This Row],[Budget]]</f>
        <v>9464388</v>
      </c>
    </row>
    <row r="800" spans="1:20" x14ac:dyDescent="0.3">
      <c r="A800" t="s">
        <v>2105</v>
      </c>
      <c r="B800">
        <v>1</v>
      </c>
      <c r="C800" s="10">
        <v>37987</v>
      </c>
      <c r="D800" t="s">
        <v>28</v>
      </c>
      <c r="E800" t="s">
        <v>50</v>
      </c>
      <c r="F800" t="s">
        <v>19</v>
      </c>
      <c r="G800" t="s">
        <v>20</v>
      </c>
      <c r="H800" t="s">
        <v>26</v>
      </c>
      <c r="I800" t="s">
        <v>2106</v>
      </c>
      <c r="J800" t="s">
        <v>2107</v>
      </c>
      <c r="K800">
        <v>66</v>
      </c>
      <c r="L800">
        <v>66</v>
      </c>
      <c r="M800">
        <v>0</v>
      </c>
      <c r="N800">
        <v>30</v>
      </c>
      <c r="O800">
        <v>7.2</v>
      </c>
      <c r="P800">
        <v>15</v>
      </c>
      <c r="Q800">
        <v>85</v>
      </c>
      <c r="R800">
        <v>381225</v>
      </c>
      <c r="S800">
        <v>200000</v>
      </c>
      <c r="T800">
        <f>Table1[[#This Row],[Gross Revenue]]-Table1[[#This Row],[Budget]]</f>
        <v>181225</v>
      </c>
    </row>
    <row r="801" spans="1:20" x14ac:dyDescent="0.3">
      <c r="A801" t="s">
        <v>2108</v>
      </c>
      <c r="B801">
        <v>1</v>
      </c>
      <c r="C801" s="10">
        <v>38076</v>
      </c>
      <c r="D801" t="s">
        <v>28</v>
      </c>
      <c r="E801" t="s">
        <v>30</v>
      </c>
      <c r="F801" t="s">
        <v>19</v>
      </c>
      <c r="G801" t="s">
        <v>20</v>
      </c>
      <c r="H801" t="s">
        <v>36</v>
      </c>
      <c r="I801" t="s">
        <v>2109</v>
      </c>
      <c r="J801" t="s">
        <v>1176</v>
      </c>
      <c r="K801">
        <v>692</v>
      </c>
      <c r="L801">
        <v>1148</v>
      </c>
      <c r="M801">
        <v>80</v>
      </c>
      <c r="N801">
        <v>0</v>
      </c>
      <c r="O801">
        <v>7.2</v>
      </c>
      <c r="P801">
        <v>205</v>
      </c>
      <c r="Q801">
        <v>93</v>
      </c>
      <c r="R801">
        <v>436471036</v>
      </c>
      <c r="S801">
        <v>150000000</v>
      </c>
      <c r="T801">
        <f>Table1[[#This Row],[Gross Revenue]]-Table1[[#This Row],[Budget]]</f>
        <v>286471036</v>
      </c>
    </row>
    <row r="802" spans="1:20" x14ac:dyDescent="0.3">
      <c r="A802" t="s">
        <v>2110</v>
      </c>
      <c r="B802">
        <v>1</v>
      </c>
      <c r="C802" s="10">
        <v>38306</v>
      </c>
      <c r="D802" t="s">
        <v>28</v>
      </c>
      <c r="E802" t="s">
        <v>30</v>
      </c>
      <c r="F802" t="s">
        <v>19</v>
      </c>
      <c r="G802" t="s">
        <v>20</v>
      </c>
      <c r="H802" t="s">
        <v>38</v>
      </c>
      <c r="I802" t="s">
        <v>119</v>
      </c>
      <c r="J802" t="s">
        <v>564</v>
      </c>
      <c r="K802">
        <v>912</v>
      </c>
      <c r="L802">
        <v>2170</v>
      </c>
      <c r="M802">
        <v>729</v>
      </c>
      <c r="N802">
        <v>0</v>
      </c>
      <c r="O802">
        <v>7.5</v>
      </c>
      <c r="P802">
        <v>285</v>
      </c>
      <c r="Q802">
        <v>126</v>
      </c>
      <c r="R802">
        <v>71502303</v>
      </c>
      <c r="S802">
        <v>12000000</v>
      </c>
      <c r="T802">
        <f>Table1[[#This Row],[Gross Revenue]]-Table1[[#This Row],[Budget]]</f>
        <v>59502303</v>
      </c>
    </row>
    <row r="803" spans="1:20" x14ac:dyDescent="0.3">
      <c r="A803" t="s">
        <v>2111</v>
      </c>
      <c r="B803">
        <v>1</v>
      </c>
      <c r="C803" s="10">
        <v>38323</v>
      </c>
      <c r="D803" t="s">
        <v>28</v>
      </c>
      <c r="E803" t="s">
        <v>32</v>
      </c>
      <c r="F803" t="s">
        <v>19</v>
      </c>
      <c r="G803" t="s">
        <v>20</v>
      </c>
      <c r="H803" t="s">
        <v>36</v>
      </c>
      <c r="I803" t="s">
        <v>317</v>
      </c>
      <c r="J803" t="s">
        <v>2112</v>
      </c>
      <c r="K803">
        <v>11000</v>
      </c>
      <c r="L803">
        <v>12871</v>
      </c>
      <c r="M803">
        <v>14</v>
      </c>
      <c r="N803">
        <v>0</v>
      </c>
      <c r="O803">
        <v>6.1</v>
      </c>
      <c r="P803">
        <v>197</v>
      </c>
      <c r="Q803">
        <v>106</v>
      </c>
      <c r="R803">
        <v>37760080</v>
      </c>
      <c r="S803">
        <v>70000000</v>
      </c>
      <c r="T803">
        <f>Table1[[#This Row],[Gross Revenue]]-Table1[[#This Row],[Budget]]</f>
        <v>-32239920</v>
      </c>
    </row>
    <row r="804" spans="1:20" x14ac:dyDescent="0.3">
      <c r="A804" t="s">
        <v>2113</v>
      </c>
      <c r="B804">
        <v>1</v>
      </c>
      <c r="C804" s="10">
        <v>38151</v>
      </c>
      <c r="D804" t="s">
        <v>28</v>
      </c>
      <c r="E804" t="s">
        <v>25</v>
      </c>
      <c r="F804" t="s">
        <v>19</v>
      </c>
      <c r="G804" t="s">
        <v>20</v>
      </c>
      <c r="H804" t="s">
        <v>36</v>
      </c>
      <c r="I804" t="s">
        <v>2114</v>
      </c>
      <c r="J804" t="s">
        <v>2115</v>
      </c>
      <c r="K804">
        <v>7000</v>
      </c>
      <c r="L804">
        <v>13626</v>
      </c>
      <c r="M804">
        <v>18</v>
      </c>
      <c r="N804">
        <v>0</v>
      </c>
      <c r="O804">
        <v>5.3</v>
      </c>
      <c r="P804">
        <v>52</v>
      </c>
      <c r="Q804">
        <v>89</v>
      </c>
      <c r="R804">
        <v>8070311</v>
      </c>
      <c r="S804">
        <v>10000000</v>
      </c>
      <c r="T804">
        <f>Table1[[#This Row],[Gross Revenue]]-Table1[[#This Row],[Budget]]</f>
        <v>-1929689</v>
      </c>
    </row>
    <row r="805" spans="1:20" x14ac:dyDescent="0.3">
      <c r="A805" t="s">
        <v>2116</v>
      </c>
      <c r="B805">
        <v>1</v>
      </c>
      <c r="C805" s="10">
        <v>38153</v>
      </c>
      <c r="D805" t="s">
        <v>28</v>
      </c>
      <c r="E805" t="s">
        <v>25</v>
      </c>
      <c r="F805" t="s">
        <v>19</v>
      </c>
      <c r="G805" t="s">
        <v>20</v>
      </c>
      <c r="H805" t="s">
        <v>38</v>
      </c>
      <c r="I805" t="s">
        <v>616</v>
      </c>
      <c r="J805" t="s">
        <v>2117</v>
      </c>
      <c r="K805">
        <v>939</v>
      </c>
      <c r="L805">
        <v>3935</v>
      </c>
      <c r="M805">
        <v>29</v>
      </c>
      <c r="N805">
        <v>0</v>
      </c>
      <c r="O805">
        <v>4.4000000000000004</v>
      </c>
      <c r="P805">
        <v>75</v>
      </c>
      <c r="Q805">
        <v>92</v>
      </c>
      <c r="R805">
        <v>13922211</v>
      </c>
      <c r="S805">
        <v>16000000</v>
      </c>
      <c r="T805">
        <f>Table1[[#This Row],[Gross Revenue]]-Table1[[#This Row],[Budget]]</f>
        <v>-2077789</v>
      </c>
    </row>
    <row r="806" spans="1:20" x14ac:dyDescent="0.3">
      <c r="A806" t="s">
        <v>2118</v>
      </c>
      <c r="B806">
        <v>1</v>
      </c>
      <c r="C806" s="10">
        <v>38349</v>
      </c>
      <c r="D806" t="s">
        <v>28</v>
      </c>
      <c r="E806" t="s">
        <v>25</v>
      </c>
      <c r="F806" t="s">
        <v>19</v>
      </c>
      <c r="G806" t="s">
        <v>20</v>
      </c>
      <c r="H806" t="s">
        <v>43</v>
      </c>
      <c r="I806" t="s">
        <v>364</v>
      </c>
      <c r="J806" t="s">
        <v>415</v>
      </c>
      <c r="K806">
        <v>11000</v>
      </c>
      <c r="L806">
        <v>12522</v>
      </c>
      <c r="M806">
        <v>274</v>
      </c>
      <c r="N806">
        <v>0</v>
      </c>
      <c r="O806">
        <v>6.5</v>
      </c>
      <c r="P806">
        <v>124</v>
      </c>
      <c r="Q806">
        <v>131</v>
      </c>
      <c r="R806">
        <v>42044321</v>
      </c>
      <c r="S806">
        <v>80000000</v>
      </c>
      <c r="T806">
        <f>Table1[[#This Row],[Gross Revenue]]-Table1[[#This Row],[Budget]]</f>
        <v>-37955679</v>
      </c>
    </row>
    <row r="807" spans="1:20" x14ac:dyDescent="0.3">
      <c r="A807" t="s">
        <v>2119</v>
      </c>
      <c r="B807">
        <v>1</v>
      </c>
      <c r="C807" s="10">
        <v>38161</v>
      </c>
      <c r="D807" t="s">
        <v>28</v>
      </c>
      <c r="E807" t="s">
        <v>32</v>
      </c>
      <c r="F807" t="s">
        <v>19</v>
      </c>
      <c r="G807" t="s">
        <v>20</v>
      </c>
      <c r="H807" t="s">
        <v>43</v>
      </c>
      <c r="I807" t="s">
        <v>356</v>
      </c>
      <c r="J807" t="s">
        <v>157</v>
      </c>
      <c r="K807">
        <v>24000</v>
      </c>
      <c r="L807">
        <v>43388</v>
      </c>
      <c r="M807">
        <v>0</v>
      </c>
      <c r="N807">
        <v>0</v>
      </c>
      <c r="O807">
        <v>7.3</v>
      </c>
      <c r="P807">
        <v>300</v>
      </c>
      <c r="Q807">
        <v>135</v>
      </c>
      <c r="R807">
        <v>373377893</v>
      </c>
      <c r="S807">
        <v>200000000</v>
      </c>
      <c r="T807">
        <f>Table1[[#This Row],[Gross Revenue]]-Table1[[#This Row],[Budget]]</f>
        <v>173377893</v>
      </c>
    </row>
    <row r="808" spans="1:20" x14ac:dyDescent="0.3">
      <c r="A808" t="s">
        <v>2120</v>
      </c>
      <c r="B808">
        <v>1</v>
      </c>
      <c r="C808" s="10">
        <v>38011</v>
      </c>
      <c r="D808" t="s">
        <v>28</v>
      </c>
      <c r="E808" t="s">
        <v>25</v>
      </c>
      <c r="F808" t="s">
        <v>19</v>
      </c>
      <c r="G808" t="s">
        <v>20</v>
      </c>
      <c r="H808" t="s">
        <v>43</v>
      </c>
      <c r="I808" t="s">
        <v>2121</v>
      </c>
      <c r="J808" t="s">
        <v>805</v>
      </c>
      <c r="K808">
        <v>881</v>
      </c>
      <c r="L808">
        <v>3943</v>
      </c>
      <c r="M808">
        <v>480</v>
      </c>
      <c r="N808">
        <v>0</v>
      </c>
      <c r="O808">
        <v>6.1</v>
      </c>
      <c r="P808">
        <v>173</v>
      </c>
      <c r="Q808">
        <v>101</v>
      </c>
      <c r="R808">
        <v>88200225</v>
      </c>
      <c r="S808">
        <v>60000000</v>
      </c>
      <c r="T808">
        <f>Table1[[#This Row],[Gross Revenue]]-Table1[[#This Row],[Budget]]</f>
        <v>28200225</v>
      </c>
    </row>
    <row r="809" spans="1:20" x14ac:dyDescent="0.3">
      <c r="A809" t="s">
        <v>2122</v>
      </c>
      <c r="B809">
        <v>1</v>
      </c>
      <c r="C809" s="10">
        <v>38112</v>
      </c>
      <c r="D809" t="s">
        <v>28</v>
      </c>
      <c r="E809" t="s">
        <v>32</v>
      </c>
      <c r="F809" t="s">
        <v>33</v>
      </c>
      <c r="G809" t="s">
        <v>34</v>
      </c>
      <c r="H809" t="s">
        <v>43</v>
      </c>
      <c r="I809" t="s">
        <v>2123</v>
      </c>
      <c r="J809" t="s">
        <v>168</v>
      </c>
      <c r="K809">
        <v>488</v>
      </c>
      <c r="L809">
        <v>991</v>
      </c>
      <c r="M809">
        <v>78</v>
      </c>
      <c r="N809">
        <v>973</v>
      </c>
      <c r="O809">
        <v>6.9</v>
      </c>
      <c r="P809">
        <v>105</v>
      </c>
      <c r="Q809">
        <v>103</v>
      </c>
      <c r="R809">
        <v>410388</v>
      </c>
      <c r="S809">
        <v>2127519898</v>
      </c>
      <c r="T809">
        <f>Table1[[#This Row],[Gross Revenue]]-Table1[[#This Row],[Budget]]</f>
        <v>-2127109510</v>
      </c>
    </row>
    <row r="810" spans="1:20" x14ac:dyDescent="0.3">
      <c r="A810" t="s">
        <v>2124</v>
      </c>
      <c r="B810">
        <v>1</v>
      </c>
      <c r="C810" s="10">
        <v>38186</v>
      </c>
      <c r="D810" t="s">
        <v>28</v>
      </c>
      <c r="E810" t="s">
        <v>25</v>
      </c>
      <c r="F810" t="s">
        <v>23</v>
      </c>
      <c r="G810" t="s">
        <v>24</v>
      </c>
      <c r="H810" t="s">
        <v>38</v>
      </c>
      <c r="I810" t="s">
        <v>2125</v>
      </c>
      <c r="J810" t="s">
        <v>2126</v>
      </c>
      <c r="K810">
        <v>289</v>
      </c>
      <c r="L810">
        <v>362</v>
      </c>
      <c r="M810">
        <v>7</v>
      </c>
      <c r="N810">
        <v>442</v>
      </c>
      <c r="O810">
        <v>7.4</v>
      </c>
      <c r="P810">
        <v>40</v>
      </c>
      <c r="Q810">
        <v>98</v>
      </c>
      <c r="R810">
        <v>95016</v>
      </c>
      <c r="S810">
        <v>2700000</v>
      </c>
      <c r="T810">
        <f>Table1[[#This Row],[Gross Revenue]]-Table1[[#This Row],[Budget]]</f>
        <v>-2604984</v>
      </c>
    </row>
    <row r="811" spans="1:20" x14ac:dyDescent="0.3">
      <c r="A811" t="s">
        <v>2127</v>
      </c>
      <c r="B811">
        <v>1</v>
      </c>
      <c r="C811" s="10">
        <v>38183</v>
      </c>
      <c r="D811" t="s">
        <v>28</v>
      </c>
      <c r="E811" t="s">
        <v>25</v>
      </c>
      <c r="F811" t="s">
        <v>19</v>
      </c>
      <c r="G811" t="s">
        <v>20</v>
      </c>
      <c r="H811" t="s">
        <v>36</v>
      </c>
      <c r="I811" t="s">
        <v>2128</v>
      </c>
      <c r="J811" t="s">
        <v>2129</v>
      </c>
      <c r="K811">
        <v>0</v>
      </c>
      <c r="L811">
        <v>0</v>
      </c>
      <c r="M811">
        <v>293</v>
      </c>
      <c r="N811">
        <v>0</v>
      </c>
      <c r="O811">
        <v>7.3</v>
      </c>
      <c r="P811">
        <v>193</v>
      </c>
      <c r="Q811">
        <v>100</v>
      </c>
      <c r="R811">
        <v>11529368</v>
      </c>
      <c r="S811">
        <v>65000</v>
      </c>
      <c r="T811">
        <f>Table1[[#This Row],[Gross Revenue]]-Table1[[#This Row],[Budget]]</f>
        <v>11464368</v>
      </c>
    </row>
    <row r="812" spans="1:20" x14ac:dyDescent="0.3">
      <c r="A812" t="s">
        <v>2130</v>
      </c>
      <c r="B812">
        <v>1</v>
      </c>
      <c r="C812" s="10">
        <v>37997</v>
      </c>
      <c r="D812" t="s">
        <v>28</v>
      </c>
      <c r="E812" t="s">
        <v>25</v>
      </c>
      <c r="F812" t="s">
        <v>19</v>
      </c>
      <c r="G812" t="s">
        <v>24</v>
      </c>
      <c r="H812" t="s">
        <v>36</v>
      </c>
      <c r="I812" t="s">
        <v>2131</v>
      </c>
      <c r="J812" t="s">
        <v>94</v>
      </c>
      <c r="K812">
        <v>650</v>
      </c>
      <c r="L812">
        <v>1343</v>
      </c>
      <c r="M812">
        <v>84</v>
      </c>
      <c r="N812">
        <v>0</v>
      </c>
      <c r="O812">
        <v>1.9</v>
      </c>
      <c r="P812">
        <v>32</v>
      </c>
      <c r="Q812">
        <v>88</v>
      </c>
      <c r="R812">
        <v>9109322</v>
      </c>
      <c r="S812">
        <v>20000000</v>
      </c>
      <c r="T812">
        <f>Table1[[#This Row],[Gross Revenue]]-Table1[[#This Row],[Budget]]</f>
        <v>-10890678</v>
      </c>
    </row>
    <row r="813" spans="1:20" x14ac:dyDescent="0.3">
      <c r="A813" t="s">
        <v>2132</v>
      </c>
      <c r="B813">
        <v>1</v>
      </c>
      <c r="C813" s="10">
        <v>38063</v>
      </c>
      <c r="D813" t="s">
        <v>28</v>
      </c>
      <c r="E813" t="s">
        <v>18</v>
      </c>
      <c r="F813" t="s">
        <v>19</v>
      </c>
      <c r="G813" t="s">
        <v>20</v>
      </c>
      <c r="H813" t="s">
        <v>38</v>
      </c>
      <c r="I813" t="s">
        <v>1923</v>
      </c>
      <c r="J813" t="s">
        <v>816</v>
      </c>
      <c r="K813">
        <v>748</v>
      </c>
      <c r="L813">
        <v>1721</v>
      </c>
      <c r="M813">
        <v>54</v>
      </c>
      <c r="N813">
        <v>817</v>
      </c>
      <c r="O813">
        <v>5.9</v>
      </c>
      <c r="P813">
        <v>101</v>
      </c>
      <c r="Q813">
        <v>99</v>
      </c>
      <c r="R813">
        <v>8712564</v>
      </c>
      <c r="S813">
        <v>27000000</v>
      </c>
      <c r="T813">
        <f>Table1[[#This Row],[Gross Revenue]]-Table1[[#This Row],[Budget]]</f>
        <v>-18287436</v>
      </c>
    </row>
    <row r="814" spans="1:20" x14ac:dyDescent="0.3">
      <c r="A814" t="s">
        <v>2133</v>
      </c>
      <c r="B814">
        <v>1</v>
      </c>
      <c r="C814" s="10">
        <v>38035</v>
      </c>
      <c r="D814" t="s">
        <v>28</v>
      </c>
      <c r="E814" t="s">
        <v>32</v>
      </c>
      <c r="F814" t="s">
        <v>1748</v>
      </c>
      <c r="G814" t="s">
        <v>1749</v>
      </c>
      <c r="H814" t="s">
        <v>38</v>
      </c>
      <c r="I814" t="s">
        <v>1750</v>
      </c>
      <c r="J814" t="s">
        <v>2134</v>
      </c>
      <c r="K814">
        <v>717</v>
      </c>
      <c r="L814">
        <v>1730</v>
      </c>
      <c r="M814">
        <v>16</v>
      </c>
      <c r="N814">
        <v>0</v>
      </c>
      <c r="O814">
        <v>8.1</v>
      </c>
      <c r="P814">
        <v>86</v>
      </c>
      <c r="Q814">
        <v>148</v>
      </c>
      <c r="R814">
        <v>1110186</v>
      </c>
      <c r="S814">
        <v>12800000</v>
      </c>
      <c r="T814">
        <f>Table1[[#This Row],[Gross Revenue]]-Table1[[#This Row],[Budget]]</f>
        <v>-11689814</v>
      </c>
    </row>
    <row r="815" spans="1:20" x14ac:dyDescent="0.3">
      <c r="A815" t="s">
        <v>2135</v>
      </c>
      <c r="B815">
        <v>1</v>
      </c>
      <c r="C815" s="10">
        <v>38101</v>
      </c>
      <c r="D815" t="s">
        <v>28</v>
      </c>
      <c r="E815" t="s">
        <v>29</v>
      </c>
      <c r="F815" t="s">
        <v>19</v>
      </c>
      <c r="G815" t="s">
        <v>20</v>
      </c>
      <c r="H815" t="s">
        <v>36</v>
      </c>
      <c r="I815" t="s">
        <v>1516</v>
      </c>
      <c r="J815" t="s">
        <v>2136</v>
      </c>
      <c r="K815">
        <v>886</v>
      </c>
      <c r="L815">
        <v>5139</v>
      </c>
      <c r="M815">
        <v>0</v>
      </c>
      <c r="N815">
        <v>49</v>
      </c>
      <c r="O815">
        <v>5.8</v>
      </c>
      <c r="P815">
        <v>33</v>
      </c>
      <c r="Q815">
        <v>74</v>
      </c>
      <c r="R815">
        <v>6491350</v>
      </c>
      <c r="S815">
        <v>10000000</v>
      </c>
      <c r="T815">
        <f>Table1[[#This Row],[Gross Revenue]]-Table1[[#This Row],[Budget]]</f>
        <v>-3508650</v>
      </c>
    </row>
    <row r="816" spans="1:20" x14ac:dyDescent="0.3">
      <c r="A816" t="s">
        <v>2137</v>
      </c>
      <c r="B816">
        <v>1</v>
      </c>
      <c r="C816" s="10">
        <v>38033</v>
      </c>
      <c r="D816" t="s">
        <v>28</v>
      </c>
      <c r="E816" t="s">
        <v>32</v>
      </c>
      <c r="F816" t="s">
        <v>19</v>
      </c>
      <c r="G816" t="s">
        <v>20</v>
      </c>
      <c r="H816" t="s">
        <v>38</v>
      </c>
      <c r="I816" t="s">
        <v>2138</v>
      </c>
      <c r="J816" t="s">
        <v>443</v>
      </c>
      <c r="K816">
        <v>860</v>
      </c>
      <c r="L816">
        <v>2609</v>
      </c>
      <c r="M816">
        <v>406</v>
      </c>
      <c r="N816">
        <v>0</v>
      </c>
      <c r="O816">
        <v>7.2</v>
      </c>
      <c r="P816">
        <v>233</v>
      </c>
      <c r="Q816">
        <v>98</v>
      </c>
      <c r="R816">
        <v>32774834</v>
      </c>
      <c r="S816">
        <v>30000000</v>
      </c>
      <c r="T816">
        <f>Table1[[#This Row],[Gross Revenue]]-Table1[[#This Row],[Budget]]</f>
        <v>2774834</v>
      </c>
    </row>
    <row r="817" spans="1:20" x14ac:dyDescent="0.3">
      <c r="A817" t="s">
        <v>2139</v>
      </c>
      <c r="B817">
        <v>1</v>
      </c>
      <c r="C817" s="10">
        <v>38338</v>
      </c>
      <c r="D817" t="s">
        <v>28</v>
      </c>
      <c r="E817" t="s">
        <v>22</v>
      </c>
      <c r="F817" t="s">
        <v>19</v>
      </c>
      <c r="G817" t="s">
        <v>20</v>
      </c>
      <c r="H817" t="s">
        <v>43</v>
      </c>
      <c r="I817" t="s">
        <v>109</v>
      </c>
      <c r="J817" t="s">
        <v>1564</v>
      </c>
      <c r="K817">
        <v>2000</v>
      </c>
      <c r="L817">
        <v>5780</v>
      </c>
      <c r="M817">
        <v>102</v>
      </c>
      <c r="N817">
        <v>701</v>
      </c>
      <c r="O817">
        <v>6</v>
      </c>
      <c r="P817">
        <v>106</v>
      </c>
      <c r="Q817">
        <v>137</v>
      </c>
      <c r="R817">
        <v>22406362</v>
      </c>
      <c r="S817">
        <v>107000000</v>
      </c>
      <c r="T817">
        <f>Table1[[#This Row],[Gross Revenue]]-Table1[[#This Row],[Budget]]</f>
        <v>-84593638</v>
      </c>
    </row>
    <row r="818" spans="1:20" x14ac:dyDescent="0.3">
      <c r="A818" t="s">
        <v>2140</v>
      </c>
      <c r="B818">
        <v>1</v>
      </c>
      <c r="C818" s="10">
        <v>38229</v>
      </c>
      <c r="D818" t="s">
        <v>17</v>
      </c>
      <c r="E818" t="s">
        <v>31</v>
      </c>
      <c r="F818" t="s">
        <v>19</v>
      </c>
      <c r="G818" t="s">
        <v>20</v>
      </c>
      <c r="H818" t="s">
        <v>43</v>
      </c>
      <c r="I818" t="s">
        <v>336</v>
      </c>
      <c r="J818" t="s">
        <v>59</v>
      </c>
      <c r="K818">
        <v>29000</v>
      </c>
      <c r="L818">
        <v>34582</v>
      </c>
      <c r="M818">
        <v>17000</v>
      </c>
      <c r="N818">
        <v>0</v>
      </c>
      <c r="O818">
        <v>7.5</v>
      </c>
      <c r="P818">
        <v>267</v>
      </c>
      <c r="Q818">
        <v>170</v>
      </c>
      <c r="R818">
        <v>102608827</v>
      </c>
      <c r="S818">
        <v>110000000</v>
      </c>
      <c r="T818">
        <f>Table1[[#This Row],[Gross Revenue]]-Table1[[#This Row],[Budget]]</f>
        <v>-7391173</v>
      </c>
    </row>
    <row r="819" spans="1:20" x14ac:dyDescent="0.3">
      <c r="A819" t="s">
        <v>2141</v>
      </c>
      <c r="B819">
        <v>1</v>
      </c>
      <c r="C819" s="10">
        <v>38234</v>
      </c>
      <c r="D819" t="s">
        <v>28</v>
      </c>
      <c r="E819" t="s">
        <v>25</v>
      </c>
      <c r="F819" t="s">
        <v>19</v>
      </c>
      <c r="G819" t="s">
        <v>20</v>
      </c>
      <c r="H819" t="s">
        <v>43</v>
      </c>
      <c r="I819" t="s">
        <v>185</v>
      </c>
      <c r="J819" t="s">
        <v>437</v>
      </c>
      <c r="K819">
        <v>11000</v>
      </c>
      <c r="L819">
        <v>11972</v>
      </c>
      <c r="M819">
        <v>5</v>
      </c>
      <c r="N819">
        <v>288</v>
      </c>
      <c r="O819">
        <v>4.9000000000000004</v>
      </c>
      <c r="P819">
        <v>75</v>
      </c>
      <c r="Q819">
        <v>88</v>
      </c>
      <c r="R819">
        <v>6471394</v>
      </c>
      <c r="S819">
        <v>50000000</v>
      </c>
      <c r="T819">
        <f>Table1[[#This Row],[Gross Revenue]]-Table1[[#This Row],[Budget]]</f>
        <v>-43528606</v>
      </c>
    </row>
    <row r="820" spans="1:20" x14ac:dyDescent="0.3">
      <c r="A820" t="s">
        <v>2142</v>
      </c>
      <c r="B820">
        <v>1</v>
      </c>
      <c r="C820" s="10">
        <v>38080</v>
      </c>
      <c r="D820" t="s">
        <v>28</v>
      </c>
      <c r="E820" t="s">
        <v>32</v>
      </c>
      <c r="F820" t="s">
        <v>19</v>
      </c>
      <c r="G820" t="s">
        <v>20</v>
      </c>
      <c r="H820" t="s">
        <v>43</v>
      </c>
      <c r="I820" t="s">
        <v>424</v>
      </c>
      <c r="J820" t="s">
        <v>1322</v>
      </c>
      <c r="K820">
        <v>13000</v>
      </c>
      <c r="L820">
        <v>14161</v>
      </c>
      <c r="M820">
        <v>521</v>
      </c>
      <c r="N820">
        <v>0</v>
      </c>
      <c r="O820">
        <v>7.8</v>
      </c>
      <c r="P820">
        <v>239</v>
      </c>
      <c r="Q820">
        <v>108</v>
      </c>
      <c r="R820">
        <v>176049130</v>
      </c>
      <c r="S820">
        <v>75000000</v>
      </c>
      <c r="T820">
        <f>Table1[[#This Row],[Gross Revenue]]-Table1[[#This Row],[Budget]]</f>
        <v>101049130</v>
      </c>
    </row>
    <row r="821" spans="1:20" x14ac:dyDescent="0.3">
      <c r="A821" t="s">
        <v>2143</v>
      </c>
      <c r="B821">
        <v>1</v>
      </c>
      <c r="C821" s="10">
        <v>38241</v>
      </c>
      <c r="D821" t="s">
        <v>28</v>
      </c>
      <c r="E821" t="s">
        <v>22</v>
      </c>
      <c r="F821" t="s">
        <v>19</v>
      </c>
      <c r="G821" t="s">
        <v>35</v>
      </c>
      <c r="H821" t="s">
        <v>36</v>
      </c>
      <c r="I821" t="s">
        <v>58</v>
      </c>
      <c r="J821" t="s">
        <v>2144</v>
      </c>
      <c r="K821">
        <v>22000</v>
      </c>
      <c r="L821">
        <v>23769</v>
      </c>
      <c r="M821">
        <v>6</v>
      </c>
      <c r="N821">
        <v>181</v>
      </c>
      <c r="O821">
        <v>5.0999999999999996</v>
      </c>
      <c r="P821">
        <v>16</v>
      </c>
      <c r="Q821">
        <v>120</v>
      </c>
      <c r="R821">
        <v>42880</v>
      </c>
      <c r="S821">
        <v>24000000</v>
      </c>
      <c r="T821">
        <f>Table1[[#This Row],[Gross Revenue]]-Table1[[#This Row],[Budget]]</f>
        <v>-23957120</v>
      </c>
    </row>
    <row r="822" spans="1:20" x14ac:dyDescent="0.3">
      <c r="A822" t="s">
        <v>2145</v>
      </c>
      <c r="B822">
        <v>1</v>
      </c>
      <c r="C822" s="10">
        <v>38347</v>
      </c>
      <c r="D822" t="s">
        <v>28</v>
      </c>
      <c r="E822" t="s">
        <v>98</v>
      </c>
      <c r="F822" t="s">
        <v>19</v>
      </c>
      <c r="G822" t="s">
        <v>20</v>
      </c>
      <c r="H822" t="s">
        <v>38</v>
      </c>
      <c r="I822" t="s">
        <v>2146</v>
      </c>
      <c r="J822" t="s">
        <v>2147</v>
      </c>
      <c r="K822">
        <v>8000</v>
      </c>
      <c r="L822">
        <v>12755</v>
      </c>
      <c r="M822">
        <v>19</v>
      </c>
      <c r="N822">
        <v>15000</v>
      </c>
      <c r="O822">
        <v>7.7</v>
      </c>
      <c r="P822">
        <v>185</v>
      </c>
      <c r="Q822">
        <v>120</v>
      </c>
      <c r="R822">
        <v>23947</v>
      </c>
      <c r="S822">
        <v>13000000</v>
      </c>
      <c r="T822">
        <f>Table1[[#This Row],[Gross Revenue]]-Table1[[#This Row],[Budget]]</f>
        <v>-12976053</v>
      </c>
    </row>
    <row r="823" spans="1:20" x14ac:dyDescent="0.3">
      <c r="A823" t="s">
        <v>2148</v>
      </c>
      <c r="B823">
        <v>1</v>
      </c>
      <c r="C823" s="10">
        <v>38085</v>
      </c>
      <c r="D823" t="s">
        <v>28</v>
      </c>
      <c r="E823" t="s">
        <v>22</v>
      </c>
      <c r="F823" t="s">
        <v>47</v>
      </c>
      <c r="G823" t="s">
        <v>48</v>
      </c>
      <c r="H823" t="s">
        <v>43</v>
      </c>
      <c r="I823" t="s">
        <v>2149</v>
      </c>
      <c r="J823" t="s">
        <v>2150</v>
      </c>
      <c r="K823">
        <v>517</v>
      </c>
      <c r="L823">
        <v>745</v>
      </c>
      <c r="M823">
        <v>25</v>
      </c>
      <c r="N823">
        <v>0</v>
      </c>
      <c r="O823">
        <v>7.9</v>
      </c>
      <c r="P823">
        <v>112</v>
      </c>
      <c r="Q823">
        <v>97</v>
      </c>
      <c r="R823">
        <v>3629758</v>
      </c>
      <c r="S823">
        <v>5500000</v>
      </c>
      <c r="T823">
        <f>Table1[[#This Row],[Gross Revenue]]-Table1[[#This Row],[Budget]]</f>
        <v>-1870242</v>
      </c>
    </row>
    <row r="824" spans="1:20" x14ac:dyDescent="0.3">
      <c r="A824" t="s">
        <v>2151</v>
      </c>
      <c r="B824">
        <v>1</v>
      </c>
      <c r="C824" s="10">
        <v>38163</v>
      </c>
      <c r="D824" t="s">
        <v>28</v>
      </c>
      <c r="E824" t="s">
        <v>32</v>
      </c>
      <c r="F824" t="s">
        <v>19</v>
      </c>
      <c r="G824" t="s">
        <v>20</v>
      </c>
      <c r="H824" t="s">
        <v>43</v>
      </c>
      <c r="I824" t="s">
        <v>597</v>
      </c>
      <c r="J824" t="s">
        <v>783</v>
      </c>
      <c r="K824">
        <v>14000</v>
      </c>
      <c r="L824">
        <v>17159</v>
      </c>
      <c r="M824">
        <v>123</v>
      </c>
      <c r="N824">
        <v>0</v>
      </c>
      <c r="O824">
        <v>6.7</v>
      </c>
      <c r="P824">
        <v>207</v>
      </c>
      <c r="Q824">
        <v>134</v>
      </c>
      <c r="R824">
        <v>57637485</v>
      </c>
      <c r="S824">
        <v>105000000</v>
      </c>
      <c r="T824">
        <f>Table1[[#This Row],[Gross Revenue]]-Table1[[#This Row],[Budget]]</f>
        <v>-47362515</v>
      </c>
    </row>
    <row r="825" spans="1:20" x14ac:dyDescent="0.3">
      <c r="A825" t="s">
        <v>2152</v>
      </c>
      <c r="B825">
        <v>1</v>
      </c>
      <c r="C825" s="10">
        <v>38011</v>
      </c>
      <c r="D825" t="s">
        <v>28</v>
      </c>
      <c r="E825" t="s">
        <v>32</v>
      </c>
      <c r="F825" t="s">
        <v>19</v>
      </c>
      <c r="G825" t="s">
        <v>20</v>
      </c>
      <c r="H825" t="s">
        <v>43</v>
      </c>
      <c r="I825" t="s">
        <v>979</v>
      </c>
      <c r="J825" t="s">
        <v>367</v>
      </c>
      <c r="K825">
        <v>15000</v>
      </c>
      <c r="L825">
        <v>20553</v>
      </c>
      <c r="M825">
        <v>776</v>
      </c>
      <c r="N825">
        <v>19000</v>
      </c>
      <c r="O825">
        <v>6.4</v>
      </c>
      <c r="P825">
        <v>239</v>
      </c>
      <c r="Q825">
        <v>124</v>
      </c>
      <c r="R825">
        <v>186739919</v>
      </c>
      <c r="S825">
        <v>125000000</v>
      </c>
      <c r="T825">
        <f>Table1[[#This Row],[Gross Revenue]]-Table1[[#This Row],[Budget]]</f>
        <v>61739919</v>
      </c>
    </row>
    <row r="826" spans="1:20" x14ac:dyDescent="0.3">
      <c r="A826" t="s">
        <v>2153</v>
      </c>
      <c r="B826">
        <v>1</v>
      </c>
      <c r="C826" s="10">
        <v>38288</v>
      </c>
      <c r="D826" t="s">
        <v>28</v>
      </c>
      <c r="E826" t="s">
        <v>25</v>
      </c>
      <c r="F826" t="s">
        <v>19</v>
      </c>
      <c r="G826" t="s">
        <v>20</v>
      </c>
      <c r="H826" t="s">
        <v>38</v>
      </c>
      <c r="I826" t="s">
        <v>2154</v>
      </c>
      <c r="J826" t="s">
        <v>1196</v>
      </c>
      <c r="K826">
        <v>355</v>
      </c>
      <c r="L826">
        <v>911</v>
      </c>
      <c r="M826">
        <v>42</v>
      </c>
      <c r="N826">
        <v>0</v>
      </c>
      <c r="O826">
        <v>6.8</v>
      </c>
      <c r="P826">
        <v>126</v>
      </c>
      <c r="Q826">
        <v>110</v>
      </c>
      <c r="R826">
        <v>14589444</v>
      </c>
      <c r="S826">
        <v>25000000</v>
      </c>
      <c r="T826">
        <f>Table1[[#This Row],[Gross Revenue]]-Table1[[#This Row],[Budget]]</f>
        <v>-10410556</v>
      </c>
    </row>
    <row r="827" spans="1:20" x14ac:dyDescent="0.3">
      <c r="A827" t="s">
        <v>2155</v>
      </c>
      <c r="B827">
        <v>1</v>
      </c>
      <c r="C827" s="10">
        <v>38159</v>
      </c>
      <c r="D827" t="s">
        <v>28</v>
      </c>
      <c r="E827" t="s">
        <v>37</v>
      </c>
      <c r="F827" t="s">
        <v>19</v>
      </c>
      <c r="G827" t="s">
        <v>20</v>
      </c>
      <c r="H827" t="s">
        <v>43</v>
      </c>
      <c r="I827" t="s">
        <v>555</v>
      </c>
      <c r="J827" t="s">
        <v>2156</v>
      </c>
      <c r="K827">
        <v>4000</v>
      </c>
      <c r="L827">
        <v>7461</v>
      </c>
      <c r="M827">
        <v>70</v>
      </c>
      <c r="N827">
        <v>4000</v>
      </c>
      <c r="O827">
        <v>5.9</v>
      </c>
      <c r="P827">
        <v>203</v>
      </c>
      <c r="Q827">
        <v>98</v>
      </c>
      <c r="R827">
        <v>110175871</v>
      </c>
      <c r="S827">
        <v>10000000</v>
      </c>
      <c r="T827">
        <f>Table1[[#This Row],[Gross Revenue]]-Table1[[#This Row],[Budget]]</f>
        <v>100175871</v>
      </c>
    </row>
    <row r="828" spans="1:20" x14ac:dyDescent="0.3">
      <c r="A828" t="s">
        <v>2157</v>
      </c>
      <c r="B828">
        <v>1</v>
      </c>
      <c r="C828" s="10">
        <v>38331</v>
      </c>
      <c r="D828" t="s">
        <v>28</v>
      </c>
      <c r="E828" t="s">
        <v>22</v>
      </c>
      <c r="F828" t="s">
        <v>230</v>
      </c>
      <c r="G828" t="s">
        <v>774</v>
      </c>
      <c r="H828" t="s">
        <v>38</v>
      </c>
      <c r="I828" t="s">
        <v>516</v>
      </c>
      <c r="J828" t="s">
        <v>2158</v>
      </c>
      <c r="K828">
        <v>341</v>
      </c>
      <c r="L828">
        <v>358</v>
      </c>
      <c r="M828">
        <v>33</v>
      </c>
      <c r="N828">
        <v>57</v>
      </c>
      <c r="O828">
        <v>6.7</v>
      </c>
      <c r="P828">
        <v>78</v>
      </c>
      <c r="Q828">
        <v>106</v>
      </c>
      <c r="R828">
        <v>304124</v>
      </c>
      <c r="S828">
        <v>1400000</v>
      </c>
      <c r="T828">
        <f>Table1[[#This Row],[Gross Revenue]]-Table1[[#This Row],[Budget]]</f>
        <v>-1095876</v>
      </c>
    </row>
    <row r="829" spans="1:20" x14ac:dyDescent="0.3">
      <c r="A829" t="s">
        <v>2159</v>
      </c>
      <c r="B829">
        <v>1</v>
      </c>
      <c r="C829" s="10">
        <v>38187</v>
      </c>
      <c r="D829" t="s">
        <v>28</v>
      </c>
      <c r="E829" t="s">
        <v>32</v>
      </c>
      <c r="F829" t="s">
        <v>19</v>
      </c>
      <c r="G829" t="s">
        <v>20</v>
      </c>
      <c r="H829" t="s">
        <v>36</v>
      </c>
      <c r="I829" t="s">
        <v>265</v>
      </c>
      <c r="J829" t="s">
        <v>598</v>
      </c>
      <c r="K829">
        <v>1000</v>
      </c>
      <c r="L829">
        <v>1901</v>
      </c>
      <c r="M829">
        <v>663</v>
      </c>
      <c r="N829">
        <v>0</v>
      </c>
      <c r="O829">
        <v>8</v>
      </c>
      <c r="P829">
        <v>283</v>
      </c>
      <c r="Q829">
        <v>115</v>
      </c>
      <c r="R829">
        <v>261437578</v>
      </c>
      <c r="S829">
        <v>92000000</v>
      </c>
      <c r="T829">
        <f>Table1[[#This Row],[Gross Revenue]]-Table1[[#This Row],[Budget]]</f>
        <v>169437578</v>
      </c>
    </row>
    <row r="830" spans="1:20" x14ac:dyDescent="0.3">
      <c r="A830" t="s">
        <v>2160</v>
      </c>
      <c r="B830">
        <v>1</v>
      </c>
      <c r="C830" s="10">
        <v>38084</v>
      </c>
      <c r="D830" t="s">
        <v>28</v>
      </c>
      <c r="E830" t="s">
        <v>25</v>
      </c>
      <c r="F830" t="s">
        <v>19</v>
      </c>
      <c r="G830" t="s">
        <v>20</v>
      </c>
      <c r="H830" t="s">
        <v>38</v>
      </c>
      <c r="I830" t="s">
        <v>356</v>
      </c>
      <c r="J830" t="s">
        <v>2161</v>
      </c>
      <c r="K830">
        <v>24000</v>
      </c>
      <c r="L830">
        <v>41701</v>
      </c>
      <c r="M830">
        <v>1000</v>
      </c>
      <c r="N830">
        <v>0</v>
      </c>
      <c r="O830">
        <v>6.2</v>
      </c>
      <c r="P830">
        <v>193</v>
      </c>
      <c r="Q830">
        <v>104</v>
      </c>
      <c r="R830">
        <v>39692139</v>
      </c>
      <c r="S830">
        <v>35000000</v>
      </c>
      <c r="T830">
        <f>Table1[[#This Row],[Gross Revenue]]-Table1[[#This Row],[Budget]]</f>
        <v>4692139</v>
      </c>
    </row>
    <row r="831" spans="1:20" x14ac:dyDescent="0.3">
      <c r="A831" t="s">
        <v>2162</v>
      </c>
      <c r="B831">
        <v>1</v>
      </c>
      <c r="C831" s="10">
        <v>38303</v>
      </c>
      <c r="D831" t="s">
        <v>28</v>
      </c>
      <c r="E831" t="s">
        <v>30</v>
      </c>
      <c r="F831" t="s">
        <v>19</v>
      </c>
      <c r="G831" t="s">
        <v>20</v>
      </c>
      <c r="H831" t="s">
        <v>38</v>
      </c>
      <c r="I831" t="s">
        <v>79</v>
      </c>
      <c r="J831" t="s">
        <v>348</v>
      </c>
      <c r="K831">
        <v>13000</v>
      </c>
      <c r="L831">
        <v>15757</v>
      </c>
      <c r="M831">
        <v>0</v>
      </c>
      <c r="N831">
        <v>0</v>
      </c>
      <c r="O831">
        <v>7.3</v>
      </c>
      <c r="P831">
        <v>259</v>
      </c>
      <c r="Q831">
        <v>119</v>
      </c>
      <c r="R831">
        <v>24006726</v>
      </c>
      <c r="S831">
        <v>50000000</v>
      </c>
      <c r="T831">
        <f>Table1[[#This Row],[Gross Revenue]]-Table1[[#This Row],[Budget]]</f>
        <v>-25993274</v>
      </c>
    </row>
    <row r="832" spans="1:20" x14ac:dyDescent="0.3">
      <c r="A832" t="s">
        <v>2163</v>
      </c>
      <c r="B832">
        <v>1</v>
      </c>
      <c r="C832" s="10">
        <v>38078</v>
      </c>
      <c r="D832" t="s">
        <v>28</v>
      </c>
      <c r="E832" t="s">
        <v>22</v>
      </c>
      <c r="F832" t="s">
        <v>19</v>
      </c>
      <c r="G832" t="s">
        <v>515</v>
      </c>
      <c r="H832" t="s">
        <v>38</v>
      </c>
      <c r="I832" t="s">
        <v>282</v>
      </c>
      <c r="J832" t="s">
        <v>501</v>
      </c>
      <c r="K832">
        <v>23000</v>
      </c>
      <c r="L832">
        <v>24994</v>
      </c>
      <c r="M832">
        <v>122</v>
      </c>
      <c r="N832">
        <v>21000</v>
      </c>
      <c r="O832">
        <v>7.7</v>
      </c>
      <c r="P832">
        <v>204</v>
      </c>
      <c r="Q832">
        <v>94</v>
      </c>
      <c r="R832">
        <v>1082044</v>
      </c>
      <c r="S832">
        <v>5000000</v>
      </c>
      <c r="T832">
        <f>Table1[[#This Row],[Gross Revenue]]-Table1[[#This Row],[Budget]]</f>
        <v>-3917956</v>
      </c>
    </row>
    <row r="833" spans="1:20" x14ac:dyDescent="0.3">
      <c r="A833" t="s">
        <v>2164</v>
      </c>
      <c r="B833">
        <v>1</v>
      </c>
      <c r="C833" s="10">
        <v>38099</v>
      </c>
      <c r="D833" t="s">
        <v>28</v>
      </c>
      <c r="E833" t="s">
        <v>22</v>
      </c>
      <c r="F833" t="s">
        <v>19</v>
      </c>
      <c r="G833" t="s">
        <v>20</v>
      </c>
      <c r="H833" t="s">
        <v>38</v>
      </c>
      <c r="I833" t="s">
        <v>155</v>
      </c>
      <c r="J833" t="s">
        <v>223</v>
      </c>
      <c r="K833">
        <v>18000</v>
      </c>
      <c r="L833">
        <v>20056</v>
      </c>
      <c r="M833">
        <v>438</v>
      </c>
      <c r="N833">
        <v>0</v>
      </c>
      <c r="O833">
        <v>6.6</v>
      </c>
      <c r="P833">
        <v>209</v>
      </c>
      <c r="Q833">
        <v>129</v>
      </c>
      <c r="R833">
        <v>65948711</v>
      </c>
      <c r="S833">
        <v>80000000</v>
      </c>
      <c r="T833">
        <f>Table1[[#This Row],[Gross Revenue]]-Table1[[#This Row],[Budget]]</f>
        <v>-14051289</v>
      </c>
    </row>
    <row r="834" spans="1:20" x14ac:dyDescent="0.3">
      <c r="A834" t="s">
        <v>2165</v>
      </c>
      <c r="B834">
        <v>1</v>
      </c>
      <c r="C834" s="10">
        <v>38059</v>
      </c>
      <c r="D834" t="s">
        <v>28</v>
      </c>
      <c r="E834" t="s">
        <v>22</v>
      </c>
      <c r="F834" t="s">
        <v>19</v>
      </c>
      <c r="G834" t="s">
        <v>20</v>
      </c>
      <c r="H834" t="s">
        <v>38</v>
      </c>
      <c r="I834" t="s">
        <v>55</v>
      </c>
      <c r="J834" t="s">
        <v>2166</v>
      </c>
      <c r="K834">
        <v>14000</v>
      </c>
      <c r="L834">
        <v>16252</v>
      </c>
      <c r="M834">
        <v>53</v>
      </c>
      <c r="N834">
        <v>0</v>
      </c>
      <c r="O834">
        <v>7.1</v>
      </c>
      <c r="P834">
        <v>117</v>
      </c>
      <c r="Q834">
        <v>131</v>
      </c>
      <c r="R834">
        <v>3752725</v>
      </c>
      <c r="S834">
        <v>18000000</v>
      </c>
      <c r="T834">
        <f>Table1[[#This Row],[Gross Revenue]]-Table1[[#This Row],[Budget]]</f>
        <v>-14247275</v>
      </c>
    </row>
    <row r="835" spans="1:20" x14ac:dyDescent="0.3">
      <c r="A835" t="s">
        <v>2167</v>
      </c>
      <c r="B835">
        <v>1</v>
      </c>
      <c r="C835" s="10">
        <v>38239</v>
      </c>
      <c r="D835" t="s">
        <v>28</v>
      </c>
      <c r="E835" t="s">
        <v>22</v>
      </c>
      <c r="F835" t="s">
        <v>19</v>
      </c>
      <c r="G835" t="s">
        <v>20</v>
      </c>
      <c r="H835" t="s">
        <v>43</v>
      </c>
      <c r="I835" t="s">
        <v>799</v>
      </c>
      <c r="J835" t="s">
        <v>1418</v>
      </c>
      <c r="K835">
        <v>33000</v>
      </c>
      <c r="L835">
        <v>34495</v>
      </c>
      <c r="M835">
        <v>415</v>
      </c>
      <c r="N835">
        <v>57000</v>
      </c>
      <c r="O835">
        <v>7.9</v>
      </c>
      <c r="P835">
        <v>177</v>
      </c>
      <c r="Q835">
        <v>123</v>
      </c>
      <c r="R835">
        <v>64286</v>
      </c>
      <c r="S835">
        <v>29000000</v>
      </c>
      <c r="T835">
        <f>Table1[[#This Row],[Gross Revenue]]-Table1[[#This Row],[Budget]]</f>
        <v>-28935714</v>
      </c>
    </row>
    <row r="836" spans="1:20" x14ac:dyDescent="0.3">
      <c r="A836" t="s">
        <v>2168</v>
      </c>
      <c r="B836">
        <v>1</v>
      </c>
      <c r="C836" s="10">
        <v>38338</v>
      </c>
      <c r="D836" t="s">
        <v>28</v>
      </c>
      <c r="E836" t="s">
        <v>22</v>
      </c>
      <c r="F836" t="s">
        <v>2169</v>
      </c>
      <c r="G836" t="s">
        <v>20</v>
      </c>
      <c r="H836" t="s">
        <v>38</v>
      </c>
      <c r="I836" t="s">
        <v>2170</v>
      </c>
      <c r="J836" t="s">
        <v>307</v>
      </c>
      <c r="K836">
        <v>260</v>
      </c>
      <c r="L836">
        <v>705</v>
      </c>
      <c r="M836">
        <v>0</v>
      </c>
      <c r="N836">
        <v>13000</v>
      </c>
      <c r="O836">
        <v>7.1</v>
      </c>
      <c r="P836">
        <v>406</v>
      </c>
      <c r="Q836">
        <v>120</v>
      </c>
      <c r="R836">
        <v>499263</v>
      </c>
      <c r="S836">
        <v>30000000</v>
      </c>
      <c r="T836">
        <f>Table1[[#This Row],[Gross Revenue]]-Table1[[#This Row],[Budget]]</f>
        <v>-29500737</v>
      </c>
    </row>
    <row r="837" spans="1:20" x14ac:dyDescent="0.3">
      <c r="A837" t="s">
        <v>2171</v>
      </c>
      <c r="B837">
        <v>1</v>
      </c>
      <c r="C837" s="10">
        <v>38336</v>
      </c>
      <c r="D837" t="s">
        <v>17</v>
      </c>
      <c r="E837" t="s">
        <v>22</v>
      </c>
      <c r="F837" t="s">
        <v>19</v>
      </c>
      <c r="G837" t="s">
        <v>35</v>
      </c>
      <c r="H837" t="s">
        <v>43</v>
      </c>
      <c r="I837" t="s">
        <v>687</v>
      </c>
      <c r="J837" t="s">
        <v>198</v>
      </c>
      <c r="K837">
        <v>18000</v>
      </c>
      <c r="L837">
        <v>20660</v>
      </c>
      <c r="M837">
        <v>541</v>
      </c>
      <c r="N837">
        <v>0</v>
      </c>
      <c r="O837">
        <v>7.4</v>
      </c>
      <c r="P837">
        <v>153</v>
      </c>
      <c r="Q837">
        <v>143</v>
      </c>
      <c r="R837">
        <v>51225796</v>
      </c>
      <c r="S837">
        <v>70000000</v>
      </c>
      <c r="T837">
        <f>Table1[[#This Row],[Gross Revenue]]-Table1[[#This Row],[Budget]]</f>
        <v>-18774204</v>
      </c>
    </row>
    <row r="838" spans="1:20" x14ac:dyDescent="0.3">
      <c r="A838" t="s">
        <v>2172</v>
      </c>
      <c r="B838">
        <v>1</v>
      </c>
      <c r="C838" s="10">
        <v>38066</v>
      </c>
      <c r="D838" t="s">
        <v>28</v>
      </c>
      <c r="E838" t="s">
        <v>30</v>
      </c>
      <c r="F838" t="s">
        <v>19</v>
      </c>
      <c r="G838" t="s">
        <v>20</v>
      </c>
      <c r="H838" t="s">
        <v>27</v>
      </c>
      <c r="I838" t="s">
        <v>122</v>
      </c>
      <c r="J838" t="s">
        <v>132</v>
      </c>
      <c r="K838">
        <v>15000</v>
      </c>
      <c r="L838">
        <v>16264</v>
      </c>
      <c r="M838">
        <v>0</v>
      </c>
      <c r="N838">
        <v>10000</v>
      </c>
      <c r="O838">
        <v>6.6</v>
      </c>
      <c r="P838">
        <v>188</v>
      </c>
      <c r="Q838">
        <v>100</v>
      </c>
      <c r="R838">
        <v>665426</v>
      </c>
      <c r="S838">
        <v>165000000</v>
      </c>
      <c r="T838">
        <f>Table1[[#This Row],[Gross Revenue]]-Table1[[#This Row],[Budget]]</f>
        <v>-164334574</v>
      </c>
    </row>
    <row r="839" spans="1:20" x14ac:dyDescent="0.3">
      <c r="A839" t="s">
        <v>2173</v>
      </c>
      <c r="B839">
        <v>1</v>
      </c>
      <c r="C839" s="10">
        <v>38216</v>
      </c>
      <c r="D839" t="s">
        <v>28</v>
      </c>
      <c r="E839" t="s">
        <v>25</v>
      </c>
      <c r="F839" t="s">
        <v>19</v>
      </c>
      <c r="G839" t="s">
        <v>20</v>
      </c>
      <c r="H839" t="s">
        <v>27</v>
      </c>
      <c r="I839" t="s">
        <v>1230</v>
      </c>
      <c r="J839" t="s">
        <v>206</v>
      </c>
      <c r="K839">
        <v>11000</v>
      </c>
      <c r="L839">
        <v>15362</v>
      </c>
      <c r="M839">
        <v>0</v>
      </c>
      <c r="N839">
        <v>1000</v>
      </c>
      <c r="O839">
        <v>5.7</v>
      </c>
      <c r="P839">
        <v>77</v>
      </c>
      <c r="Q839">
        <v>113</v>
      </c>
      <c r="R839">
        <v>95149435</v>
      </c>
      <c r="S839">
        <v>40000000</v>
      </c>
      <c r="T839">
        <f>Table1[[#This Row],[Gross Revenue]]-Table1[[#This Row],[Budget]]</f>
        <v>55149435</v>
      </c>
    </row>
    <row r="840" spans="1:20" x14ac:dyDescent="0.3">
      <c r="A840" t="s">
        <v>2174</v>
      </c>
      <c r="B840">
        <v>1</v>
      </c>
      <c r="C840" s="10">
        <v>38254</v>
      </c>
      <c r="D840" t="s">
        <v>28</v>
      </c>
      <c r="E840" t="s">
        <v>32</v>
      </c>
      <c r="F840" t="s">
        <v>19</v>
      </c>
      <c r="G840" t="s">
        <v>20</v>
      </c>
      <c r="H840" t="s">
        <v>38</v>
      </c>
      <c r="I840" t="s">
        <v>1883</v>
      </c>
      <c r="J840" t="s">
        <v>2175</v>
      </c>
      <c r="K840">
        <v>669</v>
      </c>
      <c r="L840">
        <v>2114</v>
      </c>
      <c r="M840">
        <v>36</v>
      </c>
      <c r="N840">
        <v>4000</v>
      </c>
      <c r="O840">
        <v>6.5</v>
      </c>
      <c r="P840">
        <v>192</v>
      </c>
      <c r="Q840">
        <v>140</v>
      </c>
      <c r="R840">
        <v>33682273</v>
      </c>
      <c r="S840">
        <v>33000000</v>
      </c>
      <c r="T840">
        <f>Table1[[#This Row],[Gross Revenue]]-Table1[[#This Row],[Budget]]</f>
        <v>682273</v>
      </c>
    </row>
    <row r="841" spans="1:20" x14ac:dyDescent="0.3">
      <c r="A841" t="s">
        <v>2176</v>
      </c>
      <c r="B841">
        <v>1</v>
      </c>
      <c r="C841" s="10">
        <v>38348</v>
      </c>
      <c r="D841" t="s">
        <v>28</v>
      </c>
      <c r="E841" t="s">
        <v>31</v>
      </c>
      <c r="F841" t="s">
        <v>230</v>
      </c>
      <c r="G841" t="s">
        <v>515</v>
      </c>
      <c r="H841" t="s">
        <v>43</v>
      </c>
      <c r="I841" t="s">
        <v>2177</v>
      </c>
      <c r="J841" t="s">
        <v>1234</v>
      </c>
      <c r="K841">
        <v>273</v>
      </c>
      <c r="L841">
        <v>529</v>
      </c>
      <c r="M841">
        <v>448</v>
      </c>
      <c r="N841">
        <v>0</v>
      </c>
      <c r="O841">
        <v>8.1</v>
      </c>
      <c r="P841">
        <v>157</v>
      </c>
      <c r="Q841">
        <v>125</v>
      </c>
      <c r="R841">
        <v>2086345</v>
      </c>
      <c r="S841">
        <v>10000000</v>
      </c>
      <c r="T841">
        <f>Table1[[#This Row],[Gross Revenue]]-Table1[[#This Row],[Budget]]</f>
        <v>-7913655</v>
      </c>
    </row>
    <row r="842" spans="1:20" x14ac:dyDescent="0.3">
      <c r="A842" t="s">
        <v>2178</v>
      </c>
      <c r="B842">
        <v>1</v>
      </c>
      <c r="C842" s="10">
        <v>38196</v>
      </c>
      <c r="D842" t="s">
        <v>28</v>
      </c>
      <c r="E842" t="s">
        <v>30</v>
      </c>
      <c r="F842" t="s">
        <v>19</v>
      </c>
      <c r="G842" t="s">
        <v>20</v>
      </c>
      <c r="H842" t="s">
        <v>36</v>
      </c>
      <c r="I842" t="s">
        <v>521</v>
      </c>
      <c r="J842" t="s">
        <v>2179</v>
      </c>
      <c r="K842">
        <v>19000</v>
      </c>
      <c r="L842">
        <v>20097</v>
      </c>
      <c r="M842">
        <v>47</v>
      </c>
      <c r="N842">
        <v>0</v>
      </c>
      <c r="O842">
        <v>7</v>
      </c>
      <c r="P842">
        <v>89</v>
      </c>
      <c r="Q842">
        <v>87</v>
      </c>
      <c r="R842">
        <v>85416609</v>
      </c>
      <c r="S842">
        <v>30000000</v>
      </c>
      <c r="T842">
        <f>Table1[[#This Row],[Gross Revenue]]-Table1[[#This Row],[Budget]]</f>
        <v>55416609</v>
      </c>
    </row>
    <row r="843" spans="1:20" x14ac:dyDescent="0.3">
      <c r="A843" t="s">
        <v>2180</v>
      </c>
      <c r="B843">
        <v>1</v>
      </c>
      <c r="C843" s="10">
        <v>38054</v>
      </c>
      <c r="D843" t="s">
        <v>28</v>
      </c>
      <c r="E843" t="s">
        <v>25</v>
      </c>
      <c r="F843" t="s">
        <v>19</v>
      </c>
      <c r="G843" t="s">
        <v>20</v>
      </c>
      <c r="H843" t="s">
        <v>43</v>
      </c>
      <c r="I843" t="s">
        <v>175</v>
      </c>
      <c r="J843" t="s">
        <v>144</v>
      </c>
      <c r="K843">
        <v>11000</v>
      </c>
      <c r="L843">
        <v>13748</v>
      </c>
      <c r="M843">
        <v>0</v>
      </c>
      <c r="N843">
        <v>0</v>
      </c>
      <c r="O843">
        <v>5.2</v>
      </c>
      <c r="P843">
        <v>169</v>
      </c>
      <c r="Q843">
        <v>93</v>
      </c>
      <c r="R843">
        <v>59475623</v>
      </c>
      <c r="S843">
        <v>90000000</v>
      </c>
      <c r="T843">
        <f>Table1[[#This Row],[Gross Revenue]]-Table1[[#This Row],[Budget]]</f>
        <v>-30524377</v>
      </c>
    </row>
    <row r="844" spans="1:20" x14ac:dyDescent="0.3">
      <c r="A844" t="s">
        <v>2181</v>
      </c>
      <c r="B844">
        <v>1</v>
      </c>
      <c r="C844" s="10">
        <v>38109</v>
      </c>
      <c r="D844" t="s">
        <v>28</v>
      </c>
      <c r="E844" t="s">
        <v>25</v>
      </c>
      <c r="F844" t="s">
        <v>19</v>
      </c>
      <c r="G844" t="s">
        <v>20</v>
      </c>
      <c r="H844" t="s">
        <v>43</v>
      </c>
      <c r="I844" t="s">
        <v>122</v>
      </c>
      <c r="J844" t="s">
        <v>65</v>
      </c>
      <c r="K844">
        <v>15000</v>
      </c>
      <c r="L844">
        <v>16199</v>
      </c>
      <c r="M844">
        <v>14000</v>
      </c>
      <c r="N844">
        <v>16000</v>
      </c>
      <c r="O844">
        <v>7.3</v>
      </c>
      <c r="P844">
        <v>151</v>
      </c>
      <c r="Q844">
        <v>128</v>
      </c>
      <c r="R844">
        <v>77032279</v>
      </c>
      <c r="S844">
        <v>60000000</v>
      </c>
      <c r="T844">
        <f>Table1[[#This Row],[Gross Revenue]]-Table1[[#This Row],[Budget]]</f>
        <v>17032279</v>
      </c>
    </row>
    <row r="845" spans="1:20" x14ac:dyDescent="0.3">
      <c r="A845" t="s">
        <v>2182</v>
      </c>
      <c r="B845">
        <v>1</v>
      </c>
      <c r="C845" s="10">
        <v>38315</v>
      </c>
      <c r="D845" t="s">
        <v>28</v>
      </c>
      <c r="E845" t="s">
        <v>22</v>
      </c>
      <c r="F845" t="s">
        <v>19</v>
      </c>
      <c r="G845" t="s">
        <v>20</v>
      </c>
      <c r="H845" t="s">
        <v>43</v>
      </c>
      <c r="I845" t="s">
        <v>2183</v>
      </c>
      <c r="J845" t="s">
        <v>601</v>
      </c>
      <c r="K845">
        <v>3000</v>
      </c>
      <c r="L845">
        <v>7273</v>
      </c>
      <c r="M845">
        <v>0</v>
      </c>
      <c r="N845">
        <v>0</v>
      </c>
      <c r="O845">
        <v>6.5</v>
      </c>
      <c r="P845">
        <v>261</v>
      </c>
      <c r="Q845">
        <v>108</v>
      </c>
      <c r="R845">
        <v>114195633</v>
      </c>
      <c r="S845">
        <v>60000000</v>
      </c>
      <c r="T845">
        <f>Table1[[#This Row],[Gross Revenue]]-Table1[[#This Row],[Budget]]</f>
        <v>54195633</v>
      </c>
    </row>
    <row r="846" spans="1:20" x14ac:dyDescent="0.3">
      <c r="A846" t="s">
        <v>2184</v>
      </c>
      <c r="B846">
        <v>1</v>
      </c>
      <c r="C846" s="10">
        <v>38204</v>
      </c>
      <c r="D846" t="s">
        <v>28</v>
      </c>
      <c r="E846" t="s">
        <v>25</v>
      </c>
      <c r="F846" t="s">
        <v>19</v>
      </c>
      <c r="G846" t="s">
        <v>20</v>
      </c>
      <c r="H846" t="s">
        <v>43</v>
      </c>
      <c r="I846" t="s">
        <v>197</v>
      </c>
      <c r="J846" t="s">
        <v>876</v>
      </c>
      <c r="K846">
        <v>13000</v>
      </c>
      <c r="L846">
        <v>18085</v>
      </c>
      <c r="M846">
        <v>41</v>
      </c>
      <c r="N846">
        <v>462</v>
      </c>
      <c r="O846">
        <v>5.5</v>
      </c>
      <c r="P846">
        <v>74</v>
      </c>
      <c r="Q846">
        <v>98</v>
      </c>
      <c r="R846">
        <v>16323969</v>
      </c>
      <c r="S846">
        <v>40000000</v>
      </c>
      <c r="T846">
        <f>Table1[[#This Row],[Gross Revenue]]-Table1[[#This Row],[Budget]]</f>
        <v>-23676031</v>
      </c>
    </row>
    <row r="847" spans="1:20" x14ac:dyDescent="0.3">
      <c r="A847" t="s">
        <v>2185</v>
      </c>
      <c r="B847">
        <v>1</v>
      </c>
      <c r="C847" s="10">
        <v>38134</v>
      </c>
      <c r="D847" t="s">
        <v>28</v>
      </c>
      <c r="E847" t="s">
        <v>22</v>
      </c>
      <c r="F847" t="s">
        <v>19</v>
      </c>
      <c r="G847" t="s">
        <v>20</v>
      </c>
      <c r="H847" t="s">
        <v>36</v>
      </c>
      <c r="I847" t="s">
        <v>2186</v>
      </c>
      <c r="J847" t="s">
        <v>2187</v>
      </c>
      <c r="K847">
        <v>373</v>
      </c>
      <c r="L847">
        <v>1233</v>
      </c>
      <c r="M847">
        <v>0</v>
      </c>
      <c r="N847">
        <v>31</v>
      </c>
      <c r="O847">
        <v>6.9</v>
      </c>
      <c r="P847">
        <v>6</v>
      </c>
      <c r="Q847">
        <v>118</v>
      </c>
      <c r="R847">
        <v>3347439</v>
      </c>
      <c r="S847">
        <v>7500000</v>
      </c>
      <c r="T847">
        <f>Table1[[#This Row],[Gross Revenue]]-Table1[[#This Row],[Budget]]</f>
        <v>-4152561</v>
      </c>
    </row>
    <row r="848" spans="1:20" x14ac:dyDescent="0.3">
      <c r="A848" t="s">
        <v>2188</v>
      </c>
      <c r="B848">
        <v>1</v>
      </c>
      <c r="C848" s="10">
        <v>38164</v>
      </c>
      <c r="D848" t="s">
        <v>28</v>
      </c>
      <c r="E848" t="s">
        <v>32</v>
      </c>
      <c r="F848" t="s">
        <v>19</v>
      </c>
      <c r="G848" t="s">
        <v>35</v>
      </c>
      <c r="H848" t="s">
        <v>36</v>
      </c>
      <c r="I848" t="s">
        <v>1876</v>
      </c>
      <c r="J848" t="s">
        <v>384</v>
      </c>
      <c r="K848">
        <v>956</v>
      </c>
      <c r="L848">
        <v>2260</v>
      </c>
      <c r="M848">
        <v>906</v>
      </c>
      <c r="N848">
        <v>437</v>
      </c>
      <c r="O848">
        <v>4.2</v>
      </c>
      <c r="P848">
        <v>76</v>
      </c>
      <c r="Q848">
        <v>95</v>
      </c>
      <c r="R848">
        <v>6768055</v>
      </c>
      <c r="S848">
        <v>57000000</v>
      </c>
      <c r="T848">
        <f>Table1[[#This Row],[Gross Revenue]]-Table1[[#This Row],[Budget]]</f>
        <v>-50231945</v>
      </c>
    </row>
    <row r="849" spans="1:20" x14ac:dyDescent="0.3">
      <c r="A849" t="s">
        <v>2189</v>
      </c>
      <c r="B849">
        <v>1</v>
      </c>
      <c r="C849" s="10">
        <v>38029</v>
      </c>
      <c r="D849" t="s">
        <v>28</v>
      </c>
      <c r="E849" t="s">
        <v>32</v>
      </c>
      <c r="F849" t="s">
        <v>19</v>
      </c>
      <c r="G849" t="s">
        <v>20</v>
      </c>
      <c r="H849" t="s">
        <v>43</v>
      </c>
      <c r="I849" t="s">
        <v>2190</v>
      </c>
      <c r="J849" t="s">
        <v>2191</v>
      </c>
      <c r="K849">
        <v>1000</v>
      </c>
      <c r="L849">
        <v>5039</v>
      </c>
      <c r="M849">
        <v>33</v>
      </c>
      <c r="N849">
        <v>0</v>
      </c>
      <c r="O849">
        <v>4</v>
      </c>
      <c r="P849">
        <v>86</v>
      </c>
      <c r="Q849">
        <v>84</v>
      </c>
      <c r="R849">
        <v>21176322</v>
      </c>
      <c r="S849">
        <v>40000000</v>
      </c>
      <c r="T849">
        <f>Table1[[#This Row],[Gross Revenue]]-Table1[[#This Row],[Budget]]</f>
        <v>-18823678</v>
      </c>
    </row>
    <row r="850" spans="1:20" x14ac:dyDescent="0.3">
      <c r="A850" t="s">
        <v>2192</v>
      </c>
      <c r="B850">
        <v>1</v>
      </c>
      <c r="C850" s="10">
        <v>38293</v>
      </c>
      <c r="D850" t="s">
        <v>28</v>
      </c>
      <c r="E850" t="s">
        <v>30</v>
      </c>
      <c r="F850" t="s">
        <v>19</v>
      </c>
      <c r="G850" t="s">
        <v>20</v>
      </c>
      <c r="H850" t="s">
        <v>38</v>
      </c>
      <c r="I850" t="s">
        <v>267</v>
      </c>
      <c r="J850" t="s">
        <v>89</v>
      </c>
      <c r="K850">
        <v>11000</v>
      </c>
      <c r="L850">
        <v>17944</v>
      </c>
      <c r="M850">
        <v>249</v>
      </c>
      <c r="N850">
        <v>0</v>
      </c>
      <c r="O850">
        <v>7.2</v>
      </c>
      <c r="P850">
        <v>220</v>
      </c>
      <c r="Q850">
        <v>196</v>
      </c>
      <c r="R850">
        <v>133228348</v>
      </c>
      <c r="S850">
        <v>175000000</v>
      </c>
      <c r="T850">
        <f>Table1[[#This Row],[Gross Revenue]]-Table1[[#This Row],[Budget]]</f>
        <v>-41771652</v>
      </c>
    </row>
    <row r="851" spans="1:20" x14ac:dyDescent="0.3">
      <c r="A851" t="s">
        <v>2193</v>
      </c>
      <c r="B851">
        <v>1</v>
      </c>
      <c r="C851" s="10">
        <v>38005</v>
      </c>
      <c r="D851" t="s">
        <v>28</v>
      </c>
      <c r="E851" t="s">
        <v>30</v>
      </c>
      <c r="F851" t="s">
        <v>19</v>
      </c>
      <c r="G851" t="s">
        <v>48</v>
      </c>
      <c r="H851" t="s">
        <v>36</v>
      </c>
      <c r="I851" t="s">
        <v>2194</v>
      </c>
      <c r="J851" t="s">
        <v>446</v>
      </c>
      <c r="K851">
        <v>21</v>
      </c>
      <c r="L851">
        <v>55</v>
      </c>
      <c r="M851">
        <v>218</v>
      </c>
      <c r="N851">
        <v>2000</v>
      </c>
      <c r="O851">
        <v>7.1</v>
      </c>
      <c r="P851">
        <v>88</v>
      </c>
      <c r="Q851">
        <v>109</v>
      </c>
      <c r="R851">
        <v>18947630</v>
      </c>
      <c r="S851">
        <v>59660000</v>
      </c>
      <c r="T851">
        <f>Table1[[#This Row],[Gross Revenue]]-Table1[[#This Row],[Budget]]</f>
        <v>-40712370</v>
      </c>
    </row>
    <row r="852" spans="1:20" x14ac:dyDescent="0.3">
      <c r="A852" t="s">
        <v>2195</v>
      </c>
      <c r="B852">
        <v>1</v>
      </c>
      <c r="C852" s="10">
        <v>38209</v>
      </c>
      <c r="D852" t="s">
        <v>28</v>
      </c>
      <c r="E852" t="s">
        <v>22</v>
      </c>
      <c r="F852" t="s">
        <v>19</v>
      </c>
      <c r="G852" t="s">
        <v>20</v>
      </c>
      <c r="H852" t="s">
        <v>43</v>
      </c>
      <c r="I852" t="s">
        <v>2196</v>
      </c>
      <c r="J852" t="s">
        <v>335</v>
      </c>
      <c r="K852">
        <v>805</v>
      </c>
      <c r="L852">
        <v>1618</v>
      </c>
      <c r="M852">
        <v>300</v>
      </c>
      <c r="N852">
        <v>767</v>
      </c>
      <c r="O852">
        <v>6.2</v>
      </c>
      <c r="P852">
        <v>118</v>
      </c>
      <c r="Q852">
        <v>141</v>
      </c>
      <c r="R852">
        <v>16123851</v>
      </c>
      <c r="S852">
        <v>23000000</v>
      </c>
      <c r="T852">
        <f>Table1[[#This Row],[Gross Revenue]]-Table1[[#This Row],[Budget]]</f>
        <v>-6876149</v>
      </c>
    </row>
    <row r="853" spans="1:20" x14ac:dyDescent="0.3">
      <c r="A853" t="s">
        <v>2197</v>
      </c>
      <c r="B853">
        <v>1</v>
      </c>
      <c r="C853" s="10">
        <v>38180</v>
      </c>
      <c r="D853" t="s">
        <v>28</v>
      </c>
      <c r="E853" t="s">
        <v>22</v>
      </c>
      <c r="F853" t="s">
        <v>703</v>
      </c>
      <c r="G853" t="s">
        <v>704</v>
      </c>
      <c r="H853"/>
      <c r="I853" t="s">
        <v>2198</v>
      </c>
      <c r="J853" t="s">
        <v>2199</v>
      </c>
      <c r="K853">
        <v>8000</v>
      </c>
      <c r="L853">
        <v>9984</v>
      </c>
      <c r="M853">
        <v>147</v>
      </c>
      <c r="N853">
        <v>2000</v>
      </c>
      <c r="O853">
        <v>7.9</v>
      </c>
      <c r="P853">
        <v>29</v>
      </c>
      <c r="Q853">
        <v>192</v>
      </c>
      <c r="R853">
        <v>2921738</v>
      </c>
      <c r="S853">
        <v>7000000</v>
      </c>
      <c r="T853">
        <f>Table1[[#This Row],[Gross Revenue]]-Table1[[#This Row],[Budget]]</f>
        <v>-4078262</v>
      </c>
    </row>
    <row r="854" spans="1:20" x14ac:dyDescent="0.3">
      <c r="A854" t="s">
        <v>2200</v>
      </c>
      <c r="B854">
        <v>1</v>
      </c>
      <c r="C854" s="10">
        <v>38163</v>
      </c>
      <c r="D854" t="s">
        <v>28</v>
      </c>
      <c r="E854" t="s">
        <v>18</v>
      </c>
      <c r="F854" t="s">
        <v>19</v>
      </c>
      <c r="G854" t="s">
        <v>35</v>
      </c>
      <c r="H854" t="s">
        <v>38</v>
      </c>
      <c r="I854" t="s">
        <v>2201</v>
      </c>
      <c r="J854" t="s">
        <v>607</v>
      </c>
      <c r="K854">
        <v>979</v>
      </c>
      <c r="L854">
        <v>3133</v>
      </c>
      <c r="M854">
        <v>608</v>
      </c>
      <c r="N854">
        <v>0</v>
      </c>
      <c r="O854">
        <v>7.7</v>
      </c>
      <c r="P854">
        <v>169</v>
      </c>
      <c r="Q854">
        <v>125</v>
      </c>
      <c r="R854">
        <v>3753806</v>
      </c>
      <c r="S854">
        <v>11000000</v>
      </c>
      <c r="T854">
        <f>Table1[[#This Row],[Gross Revenue]]-Table1[[#This Row],[Budget]]</f>
        <v>-7246194</v>
      </c>
    </row>
    <row r="855" spans="1:20" x14ac:dyDescent="0.3">
      <c r="A855" t="s">
        <v>2202</v>
      </c>
      <c r="B855">
        <v>1</v>
      </c>
      <c r="C855" s="10">
        <v>38216</v>
      </c>
      <c r="D855" t="s">
        <v>28</v>
      </c>
      <c r="E855" t="s">
        <v>32</v>
      </c>
      <c r="F855" t="s">
        <v>19</v>
      </c>
      <c r="G855" t="s">
        <v>20</v>
      </c>
      <c r="H855" t="s">
        <v>43</v>
      </c>
      <c r="I855" t="s">
        <v>1226</v>
      </c>
      <c r="J855" t="s">
        <v>1293</v>
      </c>
      <c r="K855">
        <v>12000</v>
      </c>
      <c r="L855">
        <v>14146</v>
      </c>
      <c r="M855">
        <v>10</v>
      </c>
      <c r="N855">
        <v>0</v>
      </c>
      <c r="O855">
        <v>6.2</v>
      </c>
      <c r="P855">
        <v>117</v>
      </c>
      <c r="Q855">
        <v>86</v>
      </c>
      <c r="R855">
        <v>45860039</v>
      </c>
      <c r="S855">
        <v>56000000</v>
      </c>
      <c r="T855">
        <f>Table1[[#This Row],[Gross Revenue]]-Table1[[#This Row],[Budget]]</f>
        <v>-10139961</v>
      </c>
    </row>
    <row r="856" spans="1:20" x14ac:dyDescent="0.3">
      <c r="A856" t="s">
        <v>2203</v>
      </c>
      <c r="B856">
        <v>1</v>
      </c>
      <c r="C856" s="10">
        <v>38218</v>
      </c>
      <c r="D856" t="s">
        <v>28</v>
      </c>
      <c r="E856" t="s">
        <v>25</v>
      </c>
      <c r="F856" t="s">
        <v>19</v>
      </c>
      <c r="G856" t="s">
        <v>20</v>
      </c>
      <c r="H856" t="s">
        <v>43</v>
      </c>
      <c r="I856" t="s">
        <v>1020</v>
      </c>
      <c r="J856" t="s">
        <v>178</v>
      </c>
      <c r="K856">
        <v>826</v>
      </c>
      <c r="L856">
        <v>2466</v>
      </c>
      <c r="M856">
        <v>80</v>
      </c>
      <c r="N856">
        <v>260</v>
      </c>
      <c r="O856">
        <v>5.2</v>
      </c>
      <c r="P856">
        <v>82</v>
      </c>
      <c r="Q856">
        <v>110</v>
      </c>
      <c r="R856">
        <v>14469428</v>
      </c>
      <c r="S856">
        <v>26000000</v>
      </c>
      <c r="T856">
        <f>Table1[[#This Row],[Gross Revenue]]-Table1[[#This Row],[Budget]]</f>
        <v>-11530572</v>
      </c>
    </row>
    <row r="857" spans="1:20" x14ac:dyDescent="0.3">
      <c r="A857" t="s">
        <v>2204</v>
      </c>
      <c r="B857">
        <v>1</v>
      </c>
      <c r="C857" s="10">
        <v>38247</v>
      </c>
      <c r="D857" t="s">
        <v>28</v>
      </c>
      <c r="E857" t="s">
        <v>25</v>
      </c>
      <c r="F857" t="s">
        <v>19</v>
      </c>
      <c r="G857" t="s">
        <v>20</v>
      </c>
      <c r="H857" t="s">
        <v>43</v>
      </c>
      <c r="I857" t="s">
        <v>2205</v>
      </c>
      <c r="J857" t="s">
        <v>269</v>
      </c>
      <c r="K857">
        <v>1000</v>
      </c>
      <c r="L857">
        <v>6313</v>
      </c>
      <c r="M857">
        <v>322</v>
      </c>
      <c r="N857">
        <v>0</v>
      </c>
      <c r="O857">
        <v>5.4</v>
      </c>
      <c r="P857">
        <v>62</v>
      </c>
      <c r="Q857">
        <v>109</v>
      </c>
      <c r="R857">
        <v>69148997</v>
      </c>
      <c r="S857">
        <v>37000000</v>
      </c>
      <c r="T857">
        <f>Table1[[#This Row],[Gross Revenue]]-Table1[[#This Row],[Budget]]</f>
        <v>32148997</v>
      </c>
    </row>
    <row r="858" spans="1:20" x14ac:dyDescent="0.3">
      <c r="A858" t="s">
        <v>2206</v>
      </c>
      <c r="B858">
        <v>1</v>
      </c>
      <c r="C858" s="10">
        <v>38143</v>
      </c>
      <c r="D858" t="s">
        <v>28</v>
      </c>
      <c r="E858" t="s">
        <v>22</v>
      </c>
      <c r="F858" t="s">
        <v>19</v>
      </c>
      <c r="G858" t="s">
        <v>20</v>
      </c>
      <c r="H858" t="s">
        <v>43</v>
      </c>
      <c r="I858" t="s">
        <v>2207</v>
      </c>
      <c r="J858" t="s">
        <v>2208</v>
      </c>
      <c r="K858">
        <v>489</v>
      </c>
      <c r="L858">
        <v>679</v>
      </c>
      <c r="M858">
        <v>118</v>
      </c>
      <c r="N858">
        <v>0</v>
      </c>
      <c r="O858">
        <v>7</v>
      </c>
      <c r="P858">
        <v>98</v>
      </c>
      <c r="Q858">
        <v>114</v>
      </c>
      <c r="R858">
        <v>12831121</v>
      </c>
      <c r="S858">
        <v>30000000</v>
      </c>
      <c r="T858">
        <f>Table1[[#This Row],[Gross Revenue]]-Table1[[#This Row],[Budget]]</f>
        <v>-17168879</v>
      </c>
    </row>
    <row r="859" spans="1:20" x14ac:dyDescent="0.3">
      <c r="A859" t="s">
        <v>2209</v>
      </c>
      <c r="B859">
        <v>1</v>
      </c>
      <c r="C859" s="10">
        <v>38068</v>
      </c>
      <c r="D859" t="s">
        <v>28</v>
      </c>
      <c r="E859" t="s">
        <v>25</v>
      </c>
      <c r="F859" t="s">
        <v>19</v>
      </c>
      <c r="G859" t="s">
        <v>35</v>
      </c>
      <c r="H859" t="s">
        <v>43</v>
      </c>
      <c r="I859" t="s">
        <v>413</v>
      </c>
      <c r="J859" t="s">
        <v>327</v>
      </c>
      <c r="K859">
        <v>4000</v>
      </c>
      <c r="L859">
        <v>9330</v>
      </c>
      <c r="M859">
        <v>12</v>
      </c>
      <c r="N859">
        <v>0</v>
      </c>
      <c r="O859">
        <v>6.3</v>
      </c>
      <c r="P859">
        <v>129</v>
      </c>
      <c r="Q859">
        <v>98</v>
      </c>
      <c r="R859">
        <v>16831505</v>
      </c>
      <c r="S859">
        <v>31000000</v>
      </c>
      <c r="T859">
        <f>Table1[[#This Row],[Gross Revenue]]-Table1[[#This Row],[Budget]]</f>
        <v>-14168495</v>
      </c>
    </row>
    <row r="860" spans="1:20" x14ac:dyDescent="0.3">
      <c r="A860" t="s">
        <v>2210</v>
      </c>
      <c r="B860">
        <v>1</v>
      </c>
      <c r="C860" s="10">
        <v>38187</v>
      </c>
      <c r="D860" t="s">
        <v>28</v>
      </c>
      <c r="E860" t="s">
        <v>25</v>
      </c>
      <c r="F860" t="s">
        <v>19</v>
      </c>
      <c r="G860" t="s">
        <v>20</v>
      </c>
      <c r="H860" t="s">
        <v>43</v>
      </c>
      <c r="I860" t="s">
        <v>2211</v>
      </c>
      <c r="J860" t="s">
        <v>1090</v>
      </c>
      <c r="K860">
        <v>2000</v>
      </c>
      <c r="L860">
        <v>4681</v>
      </c>
      <c r="M860">
        <v>126</v>
      </c>
      <c r="N860">
        <v>876</v>
      </c>
      <c r="O860">
        <v>5.6</v>
      </c>
      <c r="P860">
        <v>84</v>
      </c>
      <c r="Q860">
        <v>95</v>
      </c>
      <c r="R860">
        <v>16964743</v>
      </c>
      <c r="S860">
        <v>24000000</v>
      </c>
      <c r="T860">
        <f>Table1[[#This Row],[Gross Revenue]]-Table1[[#This Row],[Budget]]</f>
        <v>-7035257</v>
      </c>
    </row>
    <row r="861" spans="1:20" x14ac:dyDescent="0.3">
      <c r="A861" t="s">
        <v>2212</v>
      </c>
      <c r="B861">
        <v>1</v>
      </c>
      <c r="C861" s="10">
        <v>38234</v>
      </c>
      <c r="D861" t="s">
        <v>28</v>
      </c>
      <c r="E861" t="s">
        <v>30</v>
      </c>
      <c r="F861" t="s">
        <v>19</v>
      </c>
      <c r="G861" t="s">
        <v>20</v>
      </c>
      <c r="H861" t="s">
        <v>43</v>
      </c>
      <c r="I861" t="s">
        <v>2213</v>
      </c>
      <c r="J861" t="s">
        <v>742</v>
      </c>
      <c r="K861">
        <v>506</v>
      </c>
      <c r="L861">
        <v>1266</v>
      </c>
      <c r="M861">
        <v>65</v>
      </c>
      <c r="N861">
        <v>0</v>
      </c>
      <c r="O861">
        <v>5.9</v>
      </c>
      <c r="P861">
        <v>94</v>
      </c>
      <c r="Q861">
        <v>95</v>
      </c>
      <c r="R861">
        <v>58156435</v>
      </c>
      <c r="S861">
        <v>19000000</v>
      </c>
      <c r="T861">
        <f>Table1[[#This Row],[Gross Revenue]]-Table1[[#This Row],[Budget]]</f>
        <v>39156435</v>
      </c>
    </row>
    <row r="862" spans="1:20" x14ac:dyDescent="0.3">
      <c r="A862" t="s">
        <v>2214</v>
      </c>
      <c r="B862">
        <v>1</v>
      </c>
      <c r="C862" s="10">
        <v>38065</v>
      </c>
      <c r="D862" t="s">
        <v>28</v>
      </c>
      <c r="E862" t="s">
        <v>22</v>
      </c>
      <c r="F862" t="s">
        <v>19</v>
      </c>
      <c r="G862" t="s">
        <v>35</v>
      </c>
      <c r="H862" t="s">
        <v>38</v>
      </c>
      <c r="I862" t="s">
        <v>2215</v>
      </c>
      <c r="J862" t="s">
        <v>2216</v>
      </c>
      <c r="K862">
        <v>887</v>
      </c>
      <c r="L862">
        <v>2721</v>
      </c>
      <c r="M862">
        <v>87</v>
      </c>
      <c r="N862">
        <v>305</v>
      </c>
      <c r="O862">
        <v>6.9</v>
      </c>
      <c r="P862">
        <v>76</v>
      </c>
      <c r="Q862">
        <v>100</v>
      </c>
      <c r="R862">
        <v>396035</v>
      </c>
      <c r="S862">
        <v>1000000</v>
      </c>
      <c r="T862">
        <f>Table1[[#This Row],[Gross Revenue]]-Table1[[#This Row],[Budget]]</f>
        <v>-603965</v>
      </c>
    </row>
    <row r="863" spans="1:20" x14ac:dyDescent="0.3">
      <c r="A863" t="s">
        <v>2217</v>
      </c>
      <c r="B863">
        <v>1</v>
      </c>
      <c r="C863" s="10">
        <v>38048</v>
      </c>
      <c r="D863" t="s">
        <v>28</v>
      </c>
      <c r="E863" t="s">
        <v>22</v>
      </c>
      <c r="F863" t="s">
        <v>19</v>
      </c>
      <c r="G863" t="s">
        <v>20</v>
      </c>
      <c r="H863" t="s">
        <v>43</v>
      </c>
      <c r="I863" t="s">
        <v>2218</v>
      </c>
      <c r="J863" t="s">
        <v>2219</v>
      </c>
      <c r="K863">
        <v>389</v>
      </c>
      <c r="L863">
        <v>1792</v>
      </c>
      <c r="M863">
        <v>548</v>
      </c>
      <c r="N863">
        <v>0</v>
      </c>
      <c r="O863">
        <v>3.5</v>
      </c>
      <c r="P863">
        <v>58</v>
      </c>
      <c r="Q863">
        <v>95</v>
      </c>
      <c r="R863">
        <v>40066497</v>
      </c>
      <c r="S863">
        <v>8000000</v>
      </c>
      <c r="T863">
        <f>Table1[[#This Row],[Gross Revenue]]-Table1[[#This Row],[Budget]]</f>
        <v>32066497</v>
      </c>
    </row>
    <row r="864" spans="1:20" x14ac:dyDescent="0.3">
      <c r="A864" t="s">
        <v>2220</v>
      </c>
      <c r="B864">
        <v>1</v>
      </c>
      <c r="C864" s="10">
        <v>38667</v>
      </c>
      <c r="D864" t="s">
        <v>28</v>
      </c>
      <c r="E864" t="s">
        <v>18</v>
      </c>
      <c r="F864" t="s">
        <v>19</v>
      </c>
      <c r="G864" t="s">
        <v>20</v>
      </c>
      <c r="H864" t="s">
        <v>38</v>
      </c>
      <c r="I864" t="s">
        <v>161</v>
      </c>
      <c r="J864" t="s">
        <v>565</v>
      </c>
      <c r="K864">
        <v>10000</v>
      </c>
      <c r="L864">
        <v>12754</v>
      </c>
      <c r="M864">
        <v>0</v>
      </c>
      <c r="N864">
        <v>0</v>
      </c>
      <c r="O864">
        <v>7.5</v>
      </c>
      <c r="P864">
        <v>441</v>
      </c>
      <c r="Q864">
        <v>96</v>
      </c>
      <c r="R864">
        <v>31493782</v>
      </c>
      <c r="S864">
        <v>32000000</v>
      </c>
      <c r="T864">
        <f>Table1[[#This Row],[Gross Revenue]]-Table1[[#This Row],[Budget]]</f>
        <v>-506218</v>
      </c>
    </row>
    <row r="865" spans="1:20" x14ac:dyDescent="0.3">
      <c r="A865" t="s">
        <v>2221</v>
      </c>
      <c r="B865">
        <v>1</v>
      </c>
      <c r="C865" s="10">
        <v>38574</v>
      </c>
      <c r="D865" t="s">
        <v>28</v>
      </c>
      <c r="E865" t="s">
        <v>25</v>
      </c>
      <c r="F865" t="s">
        <v>19</v>
      </c>
      <c r="G865" t="s">
        <v>20</v>
      </c>
      <c r="H865" t="s">
        <v>43</v>
      </c>
      <c r="I865" t="s">
        <v>2222</v>
      </c>
      <c r="J865" t="s">
        <v>2223</v>
      </c>
      <c r="K865">
        <v>618</v>
      </c>
      <c r="L865">
        <v>1095</v>
      </c>
      <c r="M865">
        <v>13</v>
      </c>
      <c r="N865">
        <v>0</v>
      </c>
      <c r="O865">
        <v>6.6</v>
      </c>
      <c r="P865">
        <v>112</v>
      </c>
      <c r="Q865">
        <v>107</v>
      </c>
      <c r="R865">
        <v>21835784</v>
      </c>
      <c r="S865">
        <v>30000000</v>
      </c>
      <c r="T865">
        <f>Table1[[#This Row],[Gross Revenue]]-Table1[[#This Row],[Budget]]</f>
        <v>-8164216</v>
      </c>
    </row>
    <row r="866" spans="1:20" x14ac:dyDescent="0.3">
      <c r="A866" t="s">
        <v>2224</v>
      </c>
      <c r="B866">
        <v>1</v>
      </c>
      <c r="C866" s="10">
        <v>38401</v>
      </c>
      <c r="D866" t="s">
        <v>28</v>
      </c>
      <c r="E866" t="s">
        <v>32</v>
      </c>
      <c r="F866" t="s">
        <v>19</v>
      </c>
      <c r="G866" t="s">
        <v>35</v>
      </c>
      <c r="H866" t="s">
        <v>43</v>
      </c>
      <c r="I866" t="s">
        <v>2225</v>
      </c>
      <c r="J866" t="s">
        <v>298</v>
      </c>
      <c r="K866">
        <v>1000</v>
      </c>
      <c r="L866">
        <v>1890</v>
      </c>
      <c r="M866">
        <v>0</v>
      </c>
      <c r="N866">
        <v>785</v>
      </c>
      <c r="O866">
        <v>4.2</v>
      </c>
      <c r="P866">
        <v>113</v>
      </c>
      <c r="Q866">
        <v>102</v>
      </c>
      <c r="R866">
        <v>1891821</v>
      </c>
      <c r="S866">
        <v>52000000</v>
      </c>
      <c r="T866">
        <f>Table1[[#This Row],[Gross Revenue]]-Table1[[#This Row],[Budget]]</f>
        <v>-50108179</v>
      </c>
    </row>
    <row r="867" spans="1:20" x14ac:dyDescent="0.3">
      <c r="A867" t="s">
        <v>2226</v>
      </c>
      <c r="B867">
        <v>1</v>
      </c>
      <c r="C867" s="10">
        <v>38608</v>
      </c>
      <c r="D867" t="s">
        <v>28</v>
      </c>
      <c r="E867" t="s">
        <v>32</v>
      </c>
      <c r="F867" t="s">
        <v>19</v>
      </c>
      <c r="G867" t="s">
        <v>20</v>
      </c>
      <c r="H867" t="s">
        <v>43</v>
      </c>
      <c r="I867" t="s">
        <v>500</v>
      </c>
      <c r="J867" t="s">
        <v>2227</v>
      </c>
      <c r="K867">
        <v>9000</v>
      </c>
      <c r="L867">
        <v>10185</v>
      </c>
      <c r="M867">
        <v>45</v>
      </c>
      <c r="N867">
        <v>0</v>
      </c>
      <c r="O867">
        <v>5.5</v>
      </c>
      <c r="P867">
        <v>178</v>
      </c>
      <c r="Q867">
        <v>93</v>
      </c>
      <c r="R867">
        <v>25857987</v>
      </c>
      <c r="S867">
        <v>62000000</v>
      </c>
      <c r="T867">
        <f>Table1[[#This Row],[Gross Revenue]]-Table1[[#This Row],[Budget]]</f>
        <v>-36142013</v>
      </c>
    </row>
    <row r="868" spans="1:20" x14ac:dyDescent="0.3">
      <c r="A868" t="s">
        <v>2228</v>
      </c>
      <c r="B868">
        <v>1</v>
      </c>
      <c r="C868" s="10">
        <v>38455</v>
      </c>
      <c r="D868" t="s">
        <v>28</v>
      </c>
      <c r="E868" t="s">
        <v>37</v>
      </c>
      <c r="F868" t="s">
        <v>19</v>
      </c>
      <c r="G868" t="s">
        <v>93</v>
      </c>
      <c r="H868" t="s">
        <v>38</v>
      </c>
      <c r="I868" t="s">
        <v>2229</v>
      </c>
      <c r="J868" t="s">
        <v>2230</v>
      </c>
      <c r="K868">
        <v>310</v>
      </c>
      <c r="L868">
        <v>838</v>
      </c>
      <c r="M868">
        <v>892</v>
      </c>
      <c r="N868">
        <v>1000</v>
      </c>
      <c r="O868">
        <v>2.2999999999999998</v>
      </c>
      <c r="P868">
        <v>148</v>
      </c>
      <c r="Q868">
        <v>94</v>
      </c>
      <c r="R868">
        <v>5132655</v>
      </c>
      <c r="S868">
        <v>20000000</v>
      </c>
      <c r="T868">
        <f>Table1[[#This Row],[Gross Revenue]]-Table1[[#This Row],[Budget]]</f>
        <v>-14867345</v>
      </c>
    </row>
    <row r="869" spans="1:20" x14ac:dyDescent="0.3">
      <c r="A869" t="s">
        <v>2231</v>
      </c>
      <c r="B869">
        <v>1</v>
      </c>
      <c r="C869" s="10">
        <v>38684</v>
      </c>
      <c r="D869" t="s">
        <v>28</v>
      </c>
      <c r="E869" t="s">
        <v>37</v>
      </c>
      <c r="F869" t="s">
        <v>19</v>
      </c>
      <c r="G869" t="s">
        <v>35</v>
      </c>
      <c r="H869" t="s">
        <v>43</v>
      </c>
      <c r="I869" t="s">
        <v>602</v>
      </c>
      <c r="J869" t="s">
        <v>2232</v>
      </c>
      <c r="K869">
        <v>874</v>
      </c>
      <c r="L869">
        <v>1608</v>
      </c>
      <c r="M869">
        <v>31</v>
      </c>
      <c r="N869">
        <v>0</v>
      </c>
      <c r="O869">
        <v>5</v>
      </c>
      <c r="P869">
        <v>125</v>
      </c>
      <c r="Q869">
        <v>91</v>
      </c>
      <c r="R869">
        <v>16298046</v>
      </c>
      <c r="S869">
        <v>14000000</v>
      </c>
      <c r="T869">
        <f>Table1[[#This Row],[Gross Revenue]]-Table1[[#This Row],[Budget]]</f>
        <v>2298046</v>
      </c>
    </row>
    <row r="870" spans="1:20" x14ac:dyDescent="0.3">
      <c r="A870" t="s">
        <v>2233</v>
      </c>
      <c r="B870">
        <v>1</v>
      </c>
      <c r="C870" s="10">
        <v>38436</v>
      </c>
      <c r="D870" t="s">
        <v>28</v>
      </c>
      <c r="E870" t="s">
        <v>22</v>
      </c>
      <c r="F870" t="s">
        <v>19</v>
      </c>
      <c r="G870" t="s">
        <v>20</v>
      </c>
      <c r="H870" t="s">
        <v>43</v>
      </c>
      <c r="I870" t="s">
        <v>185</v>
      </c>
      <c r="J870" t="s">
        <v>268</v>
      </c>
      <c r="K870">
        <v>11000</v>
      </c>
      <c r="L870">
        <v>11519</v>
      </c>
      <c r="M870">
        <v>529</v>
      </c>
      <c r="N870">
        <v>0</v>
      </c>
      <c r="O870">
        <v>7</v>
      </c>
      <c r="P870">
        <v>107</v>
      </c>
      <c r="Q870">
        <v>108</v>
      </c>
      <c r="R870">
        <v>8535575</v>
      </c>
      <c r="S870">
        <v>30000000</v>
      </c>
      <c r="T870">
        <f>Table1[[#This Row],[Gross Revenue]]-Table1[[#This Row],[Budget]]</f>
        <v>-21464425</v>
      </c>
    </row>
    <row r="871" spans="1:20" x14ac:dyDescent="0.3">
      <c r="A871" t="s">
        <v>2234</v>
      </c>
      <c r="B871">
        <v>1</v>
      </c>
      <c r="C871" s="10">
        <v>38548</v>
      </c>
      <c r="D871" t="s">
        <v>28</v>
      </c>
      <c r="E871" t="s">
        <v>30</v>
      </c>
      <c r="F871" t="s">
        <v>19</v>
      </c>
      <c r="G871" t="s">
        <v>20</v>
      </c>
      <c r="H871" t="s">
        <v>36</v>
      </c>
      <c r="I871" t="s">
        <v>314</v>
      </c>
      <c r="J871" t="s">
        <v>289</v>
      </c>
      <c r="K871">
        <v>826</v>
      </c>
      <c r="L871">
        <v>3558</v>
      </c>
      <c r="M871">
        <v>32</v>
      </c>
      <c r="N871">
        <v>773</v>
      </c>
      <c r="O871">
        <v>4.5999999999999996</v>
      </c>
      <c r="P871">
        <v>75</v>
      </c>
      <c r="Q871">
        <v>95</v>
      </c>
      <c r="R871">
        <v>82301521</v>
      </c>
      <c r="S871">
        <v>32000000</v>
      </c>
      <c r="T871">
        <f>Table1[[#This Row],[Gross Revenue]]-Table1[[#This Row],[Budget]]</f>
        <v>50301521</v>
      </c>
    </row>
    <row r="872" spans="1:20" x14ac:dyDescent="0.3">
      <c r="A872" t="s">
        <v>2235</v>
      </c>
      <c r="B872">
        <v>1</v>
      </c>
      <c r="C872" s="10">
        <v>38390</v>
      </c>
      <c r="D872" t="s">
        <v>28</v>
      </c>
      <c r="E872" t="s">
        <v>32</v>
      </c>
      <c r="F872" t="s">
        <v>19</v>
      </c>
      <c r="G872" t="s">
        <v>20</v>
      </c>
      <c r="H872" t="s">
        <v>38</v>
      </c>
      <c r="I872" t="s">
        <v>143</v>
      </c>
      <c r="J872" t="s">
        <v>2236</v>
      </c>
      <c r="K872">
        <v>954</v>
      </c>
      <c r="L872">
        <v>3148</v>
      </c>
      <c r="M872">
        <v>25</v>
      </c>
      <c r="N872">
        <v>999</v>
      </c>
      <c r="O872">
        <v>6.3</v>
      </c>
      <c r="P872">
        <v>152</v>
      </c>
      <c r="Q872">
        <v>109</v>
      </c>
      <c r="R872">
        <v>19976073</v>
      </c>
      <c r="S872">
        <v>20000000</v>
      </c>
      <c r="T872">
        <f>Table1[[#This Row],[Gross Revenue]]-Table1[[#This Row],[Budget]]</f>
        <v>-23927</v>
      </c>
    </row>
    <row r="873" spans="1:20" x14ac:dyDescent="0.3">
      <c r="A873" t="s">
        <v>2237</v>
      </c>
      <c r="B873">
        <v>1</v>
      </c>
      <c r="C873" s="10">
        <v>38699</v>
      </c>
      <c r="D873" t="s">
        <v>28</v>
      </c>
      <c r="E873" t="s">
        <v>32</v>
      </c>
      <c r="F873" t="s">
        <v>19</v>
      </c>
      <c r="G873" t="s">
        <v>20</v>
      </c>
      <c r="H873" t="s">
        <v>43</v>
      </c>
      <c r="I873" t="s">
        <v>282</v>
      </c>
      <c r="J873" t="s">
        <v>760</v>
      </c>
      <c r="K873">
        <v>23000</v>
      </c>
      <c r="L873">
        <v>59558</v>
      </c>
      <c r="M873">
        <v>22000</v>
      </c>
      <c r="N873">
        <v>15000</v>
      </c>
      <c r="O873">
        <v>8.3000000000000007</v>
      </c>
      <c r="P873">
        <v>478</v>
      </c>
      <c r="Q873">
        <v>128</v>
      </c>
      <c r="R873">
        <v>205343774</v>
      </c>
      <c r="S873">
        <v>150000000</v>
      </c>
      <c r="T873">
        <f>Table1[[#This Row],[Gross Revenue]]-Table1[[#This Row],[Budget]]</f>
        <v>55343774</v>
      </c>
    </row>
    <row r="874" spans="1:20" x14ac:dyDescent="0.3">
      <c r="A874" t="s">
        <v>2238</v>
      </c>
      <c r="B874">
        <v>1</v>
      </c>
      <c r="C874" s="10">
        <v>38708</v>
      </c>
      <c r="D874" t="s">
        <v>28</v>
      </c>
      <c r="E874" t="s">
        <v>25</v>
      </c>
      <c r="F874" t="s">
        <v>19</v>
      </c>
      <c r="G874" t="s">
        <v>20</v>
      </c>
      <c r="H874" t="s">
        <v>43</v>
      </c>
      <c r="I874" t="s">
        <v>1226</v>
      </c>
      <c r="J874" t="s">
        <v>315</v>
      </c>
      <c r="K874">
        <v>12000</v>
      </c>
      <c r="L874">
        <v>15889</v>
      </c>
      <c r="M874">
        <v>473</v>
      </c>
      <c r="N874">
        <v>0</v>
      </c>
      <c r="O874">
        <v>5.7</v>
      </c>
      <c r="P874">
        <v>161</v>
      </c>
      <c r="Q874">
        <v>118</v>
      </c>
      <c r="R874">
        <v>55808744</v>
      </c>
      <c r="S874">
        <v>53000000</v>
      </c>
      <c r="T874">
        <f>Table1[[#This Row],[Gross Revenue]]-Table1[[#This Row],[Budget]]</f>
        <v>2808744</v>
      </c>
    </row>
    <row r="875" spans="1:20" x14ac:dyDescent="0.3">
      <c r="A875" t="s">
        <v>2239</v>
      </c>
      <c r="B875">
        <v>1</v>
      </c>
      <c r="C875" s="10">
        <v>38621</v>
      </c>
      <c r="D875" t="s">
        <v>28</v>
      </c>
      <c r="E875" t="s">
        <v>25</v>
      </c>
      <c r="F875" t="s">
        <v>19</v>
      </c>
      <c r="G875" t="s">
        <v>20</v>
      </c>
      <c r="H875" t="s">
        <v>36</v>
      </c>
      <c r="I875" t="s">
        <v>2240</v>
      </c>
      <c r="J875" t="s">
        <v>548</v>
      </c>
      <c r="K875">
        <v>907</v>
      </c>
      <c r="L875">
        <v>3462</v>
      </c>
      <c r="M875">
        <v>61</v>
      </c>
      <c r="N875">
        <v>1000</v>
      </c>
      <c r="O875">
        <v>6.4</v>
      </c>
      <c r="P875">
        <v>96</v>
      </c>
      <c r="Q875">
        <v>106</v>
      </c>
      <c r="R875">
        <v>32645546</v>
      </c>
      <c r="S875">
        <v>14000000</v>
      </c>
      <c r="T875">
        <f>Table1[[#This Row],[Gross Revenue]]-Table1[[#This Row],[Budget]]</f>
        <v>18645546</v>
      </c>
    </row>
    <row r="876" spans="1:20" x14ac:dyDescent="0.3">
      <c r="A876" t="s">
        <v>2241</v>
      </c>
      <c r="B876">
        <v>1</v>
      </c>
      <c r="C876" s="10">
        <v>38586</v>
      </c>
      <c r="D876" t="s">
        <v>28</v>
      </c>
      <c r="E876" t="s">
        <v>32</v>
      </c>
      <c r="F876" t="s">
        <v>19</v>
      </c>
      <c r="G876" t="s">
        <v>20</v>
      </c>
      <c r="H876" t="s">
        <v>38</v>
      </c>
      <c r="I876" t="s">
        <v>554</v>
      </c>
      <c r="J876" t="s">
        <v>2230</v>
      </c>
      <c r="K876">
        <v>783</v>
      </c>
      <c r="L876">
        <v>2930</v>
      </c>
      <c r="M876">
        <v>892</v>
      </c>
      <c r="N876">
        <v>937</v>
      </c>
      <c r="O876">
        <v>2.9</v>
      </c>
      <c r="P876">
        <v>143</v>
      </c>
      <c r="Q876">
        <v>92</v>
      </c>
      <c r="R876">
        <v>1550000</v>
      </c>
      <c r="S876">
        <v>25000000</v>
      </c>
      <c r="T876">
        <f>Table1[[#This Row],[Gross Revenue]]-Table1[[#This Row],[Budget]]</f>
        <v>-23450000</v>
      </c>
    </row>
    <row r="877" spans="1:20" x14ac:dyDescent="0.3">
      <c r="A877" t="s">
        <v>2242</v>
      </c>
      <c r="B877">
        <v>1</v>
      </c>
      <c r="C877" s="10">
        <v>38608</v>
      </c>
      <c r="D877" t="s">
        <v>28</v>
      </c>
      <c r="E877" t="s">
        <v>22</v>
      </c>
      <c r="F877" t="s">
        <v>19</v>
      </c>
      <c r="G877" t="s">
        <v>20</v>
      </c>
      <c r="H877" t="s">
        <v>43</v>
      </c>
      <c r="I877" t="s">
        <v>2243</v>
      </c>
      <c r="J877" t="s">
        <v>456</v>
      </c>
      <c r="K877">
        <v>526</v>
      </c>
      <c r="L877">
        <v>1383</v>
      </c>
      <c r="M877">
        <v>19</v>
      </c>
      <c r="N877">
        <v>1000</v>
      </c>
      <c r="O877">
        <v>4.0999999999999996</v>
      </c>
      <c r="P877">
        <v>140</v>
      </c>
      <c r="Q877">
        <v>89</v>
      </c>
      <c r="R877">
        <v>46363118</v>
      </c>
      <c r="S877">
        <v>20000000</v>
      </c>
      <c r="T877">
        <f>Table1[[#This Row],[Gross Revenue]]-Table1[[#This Row],[Budget]]</f>
        <v>26363118</v>
      </c>
    </row>
    <row r="878" spans="1:20" x14ac:dyDescent="0.3">
      <c r="A878" t="s">
        <v>2244</v>
      </c>
      <c r="B878">
        <v>1</v>
      </c>
      <c r="C878" s="10">
        <v>38457</v>
      </c>
      <c r="D878" t="s">
        <v>28</v>
      </c>
      <c r="E878" t="s">
        <v>25</v>
      </c>
      <c r="F878" t="s">
        <v>19</v>
      </c>
      <c r="G878" t="s">
        <v>20</v>
      </c>
      <c r="H878" t="s">
        <v>38</v>
      </c>
      <c r="I878" t="s">
        <v>2245</v>
      </c>
      <c r="J878" t="s">
        <v>2246</v>
      </c>
      <c r="K878">
        <v>267</v>
      </c>
      <c r="L878">
        <v>1231</v>
      </c>
      <c r="M878">
        <v>39</v>
      </c>
      <c r="N878">
        <v>88</v>
      </c>
      <c r="O878">
        <v>6.5</v>
      </c>
      <c r="P878">
        <v>35</v>
      </c>
      <c r="Q878">
        <v>105</v>
      </c>
      <c r="R878">
        <v>3123749</v>
      </c>
      <c r="S878">
        <v>1500000</v>
      </c>
      <c r="T878">
        <f>Table1[[#This Row],[Gross Revenue]]-Table1[[#This Row],[Budget]]</f>
        <v>1623749</v>
      </c>
    </row>
    <row r="879" spans="1:20" x14ac:dyDescent="0.3">
      <c r="A879" t="s">
        <v>2247</v>
      </c>
      <c r="B879">
        <v>1</v>
      </c>
      <c r="C879" s="10">
        <v>38436</v>
      </c>
      <c r="D879" t="s">
        <v>28</v>
      </c>
      <c r="E879" t="s">
        <v>22</v>
      </c>
      <c r="F879" t="s">
        <v>19</v>
      </c>
      <c r="G879" t="s">
        <v>20</v>
      </c>
      <c r="H879" t="s">
        <v>38</v>
      </c>
      <c r="I879" t="s">
        <v>979</v>
      </c>
      <c r="J879" t="s">
        <v>329</v>
      </c>
      <c r="K879">
        <v>15000</v>
      </c>
      <c r="L879">
        <v>39789</v>
      </c>
      <c r="M879">
        <v>0</v>
      </c>
      <c r="N879">
        <v>13000</v>
      </c>
      <c r="O879">
        <v>7.7</v>
      </c>
      <c r="P879">
        <v>357</v>
      </c>
      <c r="Q879">
        <v>134</v>
      </c>
      <c r="R879">
        <v>83025853</v>
      </c>
      <c r="S879">
        <v>14000000</v>
      </c>
      <c r="T879">
        <f>Table1[[#This Row],[Gross Revenue]]-Table1[[#This Row],[Budget]]</f>
        <v>69025853</v>
      </c>
    </row>
    <row r="880" spans="1:20" x14ac:dyDescent="0.3">
      <c r="A880" t="s">
        <v>2248</v>
      </c>
      <c r="B880">
        <v>1</v>
      </c>
      <c r="C880" s="10">
        <v>38500</v>
      </c>
      <c r="D880" t="s">
        <v>28</v>
      </c>
      <c r="E880" t="s">
        <v>31</v>
      </c>
      <c r="F880" t="s">
        <v>19</v>
      </c>
      <c r="G880" t="s">
        <v>93</v>
      </c>
      <c r="H880" t="s">
        <v>38</v>
      </c>
      <c r="I880" t="s">
        <v>401</v>
      </c>
      <c r="J880" t="s">
        <v>2249</v>
      </c>
      <c r="K880">
        <v>22000</v>
      </c>
      <c r="L880">
        <v>22140</v>
      </c>
      <c r="M880">
        <v>152</v>
      </c>
      <c r="N880">
        <v>0</v>
      </c>
      <c r="O880">
        <v>7.4</v>
      </c>
      <c r="P880">
        <v>271</v>
      </c>
      <c r="Q880">
        <v>110</v>
      </c>
      <c r="R880">
        <v>28747570</v>
      </c>
      <c r="S880">
        <v>7000000</v>
      </c>
      <c r="T880">
        <f>Table1[[#This Row],[Gross Revenue]]-Table1[[#This Row],[Budget]]</f>
        <v>21747570</v>
      </c>
    </row>
    <row r="881" spans="1:20" x14ac:dyDescent="0.3">
      <c r="A881" t="s">
        <v>2250</v>
      </c>
      <c r="B881">
        <v>1</v>
      </c>
      <c r="C881" s="10">
        <v>38555</v>
      </c>
      <c r="D881" t="s">
        <v>28</v>
      </c>
      <c r="E881" t="s">
        <v>2251</v>
      </c>
      <c r="F881" t="s">
        <v>19</v>
      </c>
      <c r="G881" t="s">
        <v>2252</v>
      </c>
      <c r="H881" t="s">
        <v>21</v>
      </c>
      <c r="I881" t="s">
        <v>2253</v>
      </c>
      <c r="J881" t="s">
        <v>2254</v>
      </c>
      <c r="K881">
        <v>0</v>
      </c>
      <c r="L881">
        <v>0</v>
      </c>
      <c r="M881">
        <v>0</v>
      </c>
      <c r="N881">
        <v>74</v>
      </c>
      <c r="O881">
        <v>6.3</v>
      </c>
      <c r="P881">
        <v>35</v>
      </c>
      <c r="Q881">
        <v>80</v>
      </c>
      <c r="R881">
        <v>70071</v>
      </c>
      <c r="S881">
        <v>7000</v>
      </c>
      <c r="T881">
        <f>Table1[[#This Row],[Gross Revenue]]-Table1[[#This Row],[Budget]]</f>
        <v>63071</v>
      </c>
    </row>
    <row r="882" spans="1:20" x14ac:dyDescent="0.3">
      <c r="A882" t="s">
        <v>2255</v>
      </c>
      <c r="B882">
        <v>1</v>
      </c>
      <c r="C882" s="10">
        <v>38716</v>
      </c>
      <c r="D882" t="s">
        <v>28</v>
      </c>
      <c r="E882" t="s">
        <v>30</v>
      </c>
      <c r="F882" t="s">
        <v>19</v>
      </c>
      <c r="G882" t="s">
        <v>20</v>
      </c>
      <c r="H882" t="s">
        <v>36</v>
      </c>
      <c r="I882" t="s">
        <v>114</v>
      </c>
      <c r="J882" t="s">
        <v>170</v>
      </c>
      <c r="K882">
        <v>40000</v>
      </c>
      <c r="L882">
        <v>57844</v>
      </c>
      <c r="M882">
        <v>13000</v>
      </c>
      <c r="N882">
        <v>0</v>
      </c>
      <c r="O882">
        <v>6.7</v>
      </c>
      <c r="P882">
        <v>276</v>
      </c>
      <c r="Q882">
        <v>115</v>
      </c>
      <c r="R882">
        <v>206456431</v>
      </c>
      <c r="S882">
        <v>150000000</v>
      </c>
      <c r="T882">
        <f>Table1[[#This Row],[Gross Revenue]]-Table1[[#This Row],[Budget]]</f>
        <v>56456431</v>
      </c>
    </row>
    <row r="883" spans="1:20" x14ac:dyDescent="0.3">
      <c r="A883" t="s">
        <v>2256</v>
      </c>
      <c r="B883">
        <v>1</v>
      </c>
      <c r="C883" s="10">
        <v>38562</v>
      </c>
      <c r="D883" t="s">
        <v>28</v>
      </c>
      <c r="E883" t="s">
        <v>30</v>
      </c>
      <c r="F883" t="s">
        <v>19</v>
      </c>
      <c r="G883" t="s">
        <v>20</v>
      </c>
      <c r="H883" t="s">
        <v>36</v>
      </c>
      <c r="I883" t="s">
        <v>2257</v>
      </c>
      <c r="J883" t="s">
        <v>1247</v>
      </c>
      <c r="K883">
        <v>12000</v>
      </c>
      <c r="L883">
        <v>20348</v>
      </c>
      <c r="M883">
        <v>163</v>
      </c>
      <c r="N883">
        <v>781</v>
      </c>
      <c r="O883">
        <v>5.4</v>
      </c>
      <c r="P883">
        <v>77</v>
      </c>
      <c r="Q883">
        <v>94</v>
      </c>
      <c r="R883">
        <v>82569532</v>
      </c>
      <c r="S883">
        <v>60000000</v>
      </c>
      <c r="T883">
        <f>Table1[[#This Row],[Gross Revenue]]-Table1[[#This Row],[Budget]]</f>
        <v>22569532</v>
      </c>
    </row>
    <row r="884" spans="1:20" x14ac:dyDescent="0.3">
      <c r="A884" t="s">
        <v>2258</v>
      </c>
      <c r="B884">
        <v>1</v>
      </c>
      <c r="C884" s="10">
        <v>38652</v>
      </c>
      <c r="D884" t="s">
        <v>28</v>
      </c>
      <c r="E884" t="s">
        <v>30</v>
      </c>
      <c r="F884" t="s">
        <v>19</v>
      </c>
      <c r="G884" t="s">
        <v>20</v>
      </c>
      <c r="H884" t="s">
        <v>27</v>
      </c>
      <c r="I884" t="s">
        <v>169</v>
      </c>
      <c r="J884" t="s">
        <v>421</v>
      </c>
      <c r="K884">
        <v>925</v>
      </c>
      <c r="L884">
        <v>2252</v>
      </c>
      <c r="M884">
        <v>10</v>
      </c>
      <c r="N884">
        <v>912</v>
      </c>
      <c r="O884">
        <v>5.8</v>
      </c>
      <c r="P884">
        <v>161</v>
      </c>
      <c r="Q884">
        <v>81</v>
      </c>
      <c r="R884">
        <v>135381507</v>
      </c>
      <c r="S884">
        <v>150000000</v>
      </c>
      <c r="T884">
        <f>Table1[[#This Row],[Gross Revenue]]-Table1[[#This Row],[Budget]]</f>
        <v>-14618493</v>
      </c>
    </row>
    <row r="885" spans="1:20" x14ac:dyDescent="0.3">
      <c r="A885" t="s">
        <v>2259</v>
      </c>
      <c r="B885">
        <v>1</v>
      </c>
      <c r="C885" s="10">
        <v>38425</v>
      </c>
      <c r="D885" t="s">
        <v>28</v>
      </c>
      <c r="E885" t="s">
        <v>2251</v>
      </c>
      <c r="F885" t="s">
        <v>703</v>
      </c>
      <c r="G885" t="s">
        <v>704</v>
      </c>
      <c r="H885"/>
      <c r="I885" t="s">
        <v>2260</v>
      </c>
      <c r="J885" t="s">
        <v>2261</v>
      </c>
      <c r="K885">
        <v>724</v>
      </c>
      <c r="L885">
        <v>2024</v>
      </c>
      <c r="M885">
        <v>5</v>
      </c>
      <c r="N885">
        <v>31</v>
      </c>
      <c r="O885">
        <v>4.8</v>
      </c>
      <c r="P885">
        <v>4</v>
      </c>
      <c r="Q885">
        <v>160</v>
      </c>
      <c r="R885">
        <v>49000</v>
      </c>
      <c r="S885">
        <v>1500000</v>
      </c>
      <c r="T885">
        <f>Table1[[#This Row],[Gross Revenue]]-Table1[[#This Row],[Budget]]</f>
        <v>-1451000</v>
      </c>
    </row>
    <row r="886" spans="1:20" x14ac:dyDescent="0.3">
      <c r="A886" t="s">
        <v>2262</v>
      </c>
      <c r="B886">
        <v>1</v>
      </c>
      <c r="C886" s="10">
        <v>38651</v>
      </c>
      <c r="D886" t="s">
        <v>28</v>
      </c>
      <c r="E886" t="s">
        <v>31</v>
      </c>
      <c r="F886" t="s">
        <v>19</v>
      </c>
      <c r="G886" t="s">
        <v>20</v>
      </c>
      <c r="H886" t="s">
        <v>43</v>
      </c>
      <c r="I886" t="s">
        <v>1966</v>
      </c>
      <c r="J886" t="s">
        <v>123</v>
      </c>
      <c r="K886">
        <v>680</v>
      </c>
      <c r="L886">
        <v>2523</v>
      </c>
      <c r="M886">
        <v>2000</v>
      </c>
      <c r="N886">
        <v>0</v>
      </c>
      <c r="O886">
        <v>8</v>
      </c>
      <c r="P886">
        <v>201</v>
      </c>
      <c r="Q886">
        <v>144</v>
      </c>
      <c r="R886">
        <v>61644321</v>
      </c>
      <c r="S886">
        <v>88000000</v>
      </c>
      <c r="T886">
        <f>Table1[[#This Row],[Gross Revenue]]-Table1[[#This Row],[Budget]]</f>
        <v>-26355679</v>
      </c>
    </row>
    <row r="887" spans="1:20" x14ac:dyDescent="0.3">
      <c r="A887" t="s">
        <v>2263</v>
      </c>
      <c r="B887">
        <v>1</v>
      </c>
      <c r="C887" s="10">
        <v>38416</v>
      </c>
      <c r="D887" t="s">
        <v>28</v>
      </c>
      <c r="E887" t="s">
        <v>22</v>
      </c>
      <c r="F887" t="s">
        <v>19</v>
      </c>
      <c r="G887" t="s">
        <v>20</v>
      </c>
      <c r="H887" t="s">
        <v>43</v>
      </c>
      <c r="I887" t="s">
        <v>2264</v>
      </c>
      <c r="J887" t="s">
        <v>1156</v>
      </c>
      <c r="K887">
        <v>17000</v>
      </c>
      <c r="L887">
        <v>20299</v>
      </c>
      <c r="M887">
        <v>49</v>
      </c>
      <c r="N887">
        <v>0</v>
      </c>
      <c r="O887">
        <v>7.2</v>
      </c>
      <c r="P887">
        <v>127</v>
      </c>
      <c r="Q887">
        <v>136</v>
      </c>
      <c r="R887">
        <v>67253092</v>
      </c>
      <c r="S887">
        <v>30000000</v>
      </c>
      <c r="T887">
        <f>Table1[[#This Row],[Gross Revenue]]-Table1[[#This Row],[Budget]]</f>
        <v>37253092</v>
      </c>
    </row>
    <row r="888" spans="1:20" x14ac:dyDescent="0.3">
      <c r="A888" t="s">
        <v>2265</v>
      </c>
      <c r="B888">
        <v>1</v>
      </c>
      <c r="C888" s="10">
        <v>38510</v>
      </c>
      <c r="D888" t="s">
        <v>28</v>
      </c>
      <c r="E888" t="s">
        <v>25</v>
      </c>
      <c r="F888" t="s">
        <v>19</v>
      </c>
      <c r="G888" t="s">
        <v>35</v>
      </c>
      <c r="H888" t="s">
        <v>38</v>
      </c>
      <c r="I888" t="s">
        <v>2266</v>
      </c>
      <c r="J888" t="s">
        <v>2267</v>
      </c>
      <c r="K888">
        <v>10000</v>
      </c>
      <c r="L888">
        <v>12496</v>
      </c>
      <c r="M888">
        <v>3</v>
      </c>
      <c r="N888">
        <v>0</v>
      </c>
      <c r="O888">
        <v>7.1</v>
      </c>
      <c r="P888">
        <v>365</v>
      </c>
      <c r="Q888">
        <v>84</v>
      </c>
      <c r="R888">
        <v>379122</v>
      </c>
      <c r="S888">
        <v>450000</v>
      </c>
      <c r="T888">
        <f>Table1[[#This Row],[Gross Revenue]]-Table1[[#This Row],[Budget]]</f>
        <v>-70878</v>
      </c>
    </row>
    <row r="889" spans="1:20" x14ac:dyDescent="0.3">
      <c r="A889" t="s">
        <v>2268</v>
      </c>
      <c r="B889">
        <v>1</v>
      </c>
      <c r="C889" s="10">
        <v>38672</v>
      </c>
      <c r="D889" t="s">
        <v>28</v>
      </c>
      <c r="E889" t="s">
        <v>29</v>
      </c>
      <c r="F889" t="s">
        <v>19</v>
      </c>
      <c r="G889" t="s">
        <v>20</v>
      </c>
      <c r="H889" t="s">
        <v>36</v>
      </c>
      <c r="I889" t="s">
        <v>114</v>
      </c>
      <c r="J889" t="s">
        <v>170</v>
      </c>
      <c r="K889">
        <v>40000</v>
      </c>
      <c r="L889">
        <v>60683</v>
      </c>
      <c r="M889">
        <v>13000</v>
      </c>
      <c r="N889">
        <v>0</v>
      </c>
      <c r="O889">
        <v>7.4</v>
      </c>
      <c r="P889">
        <v>267</v>
      </c>
      <c r="Q889">
        <v>77</v>
      </c>
      <c r="R889">
        <v>53337608</v>
      </c>
      <c r="S889">
        <v>40000000</v>
      </c>
      <c r="T889">
        <f>Table1[[#This Row],[Gross Revenue]]-Table1[[#This Row],[Budget]]</f>
        <v>13337608</v>
      </c>
    </row>
    <row r="890" spans="1:20" x14ac:dyDescent="0.3">
      <c r="A890" t="s">
        <v>2269</v>
      </c>
      <c r="B890">
        <v>1</v>
      </c>
      <c r="C890" s="10">
        <v>38556</v>
      </c>
      <c r="D890" t="s">
        <v>28</v>
      </c>
      <c r="E890" t="s">
        <v>22</v>
      </c>
      <c r="F890" t="s">
        <v>19</v>
      </c>
      <c r="G890" t="s">
        <v>20</v>
      </c>
      <c r="H890" t="s">
        <v>43</v>
      </c>
      <c r="I890" t="s">
        <v>2270</v>
      </c>
      <c r="J890" t="s">
        <v>2271</v>
      </c>
      <c r="K890">
        <v>1000</v>
      </c>
      <c r="L890">
        <v>3155</v>
      </c>
      <c r="M890">
        <v>65</v>
      </c>
      <c r="N890">
        <v>816</v>
      </c>
      <c r="O890">
        <v>5.9</v>
      </c>
      <c r="P890">
        <v>137</v>
      </c>
      <c r="Q890">
        <v>90</v>
      </c>
      <c r="R890">
        <v>10042266</v>
      </c>
      <c r="S890">
        <v>1000000</v>
      </c>
      <c r="T890">
        <f>Table1[[#This Row],[Gross Revenue]]-Table1[[#This Row],[Budget]]</f>
        <v>9042266</v>
      </c>
    </row>
    <row r="891" spans="1:20" x14ac:dyDescent="0.3">
      <c r="A891" t="s">
        <v>2272</v>
      </c>
      <c r="B891">
        <v>1</v>
      </c>
      <c r="C891" s="10">
        <v>38456</v>
      </c>
      <c r="D891" t="s">
        <v>28</v>
      </c>
      <c r="E891" t="s">
        <v>25</v>
      </c>
      <c r="F891" t="s">
        <v>19</v>
      </c>
      <c r="G891" t="s">
        <v>20</v>
      </c>
      <c r="H891" t="s">
        <v>43</v>
      </c>
      <c r="I891" t="s">
        <v>1249</v>
      </c>
      <c r="J891" t="s">
        <v>115</v>
      </c>
      <c r="K891">
        <v>1000</v>
      </c>
      <c r="L891">
        <v>2535</v>
      </c>
      <c r="M891">
        <v>0</v>
      </c>
      <c r="N891">
        <v>0</v>
      </c>
      <c r="O891">
        <v>5</v>
      </c>
      <c r="P891">
        <v>158</v>
      </c>
      <c r="Q891">
        <v>99</v>
      </c>
      <c r="R891">
        <v>19294901</v>
      </c>
      <c r="S891">
        <v>35000000</v>
      </c>
      <c r="T891">
        <f>Table1[[#This Row],[Gross Revenue]]-Table1[[#This Row],[Budget]]</f>
        <v>-15705099</v>
      </c>
    </row>
    <row r="892" spans="1:20" x14ac:dyDescent="0.3">
      <c r="A892" t="s">
        <v>2273</v>
      </c>
      <c r="B892">
        <v>1</v>
      </c>
      <c r="C892" s="10">
        <v>38571</v>
      </c>
      <c r="D892" t="s">
        <v>28</v>
      </c>
      <c r="E892" t="s">
        <v>22</v>
      </c>
      <c r="F892" t="s">
        <v>19</v>
      </c>
      <c r="G892" t="s">
        <v>20</v>
      </c>
      <c r="H892" t="s">
        <v>43</v>
      </c>
      <c r="I892" t="s">
        <v>2274</v>
      </c>
      <c r="J892" t="s">
        <v>477</v>
      </c>
      <c r="K892">
        <v>794</v>
      </c>
      <c r="L892">
        <v>1467</v>
      </c>
      <c r="M892">
        <v>179</v>
      </c>
      <c r="N892">
        <v>0</v>
      </c>
      <c r="O892">
        <v>5.6</v>
      </c>
      <c r="P892">
        <v>196</v>
      </c>
      <c r="Q892">
        <v>103</v>
      </c>
      <c r="R892">
        <v>25472967</v>
      </c>
      <c r="S892">
        <v>30000000</v>
      </c>
      <c r="T892">
        <f>Table1[[#This Row],[Gross Revenue]]-Table1[[#This Row],[Budget]]</f>
        <v>-4527033</v>
      </c>
    </row>
    <row r="893" spans="1:20" x14ac:dyDescent="0.3">
      <c r="A893" t="s">
        <v>2275</v>
      </c>
      <c r="B893">
        <v>1</v>
      </c>
      <c r="C893" s="10">
        <v>38387</v>
      </c>
      <c r="D893" t="s">
        <v>28</v>
      </c>
      <c r="E893" t="s">
        <v>25</v>
      </c>
      <c r="F893" t="s">
        <v>19</v>
      </c>
      <c r="G893" t="s">
        <v>20</v>
      </c>
      <c r="H893" t="s">
        <v>38</v>
      </c>
      <c r="I893" t="s">
        <v>2276</v>
      </c>
      <c r="J893" t="s">
        <v>1982</v>
      </c>
      <c r="K893">
        <v>989</v>
      </c>
      <c r="L893">
        <v>2165</v>
      </c>
      <c r="M893">
        <v>1000</v>
      </c>
      <c r="N893">
        <v>635</v>
      </c>
      <c r="O893">
        <v>7.2</v>
      </c>
      <c r="P893">
        <v>114</v>
      </c>
      <c r="Q893">
        <v>100</v>
      </c>
      <c r="R893">
        <v>11694528</v>
      </c>
      <c r="S893">
        <v>3000000</v>
      </c>
      <c r="T893">
        <f>Table1[[#This Row],[Gross Revenue]]-Table1[[#This Row],[Budget]]</f>
        <v>8694528</v>
      </c>
    </row>
    <row r="894" spans="1:20" x14ac:dyDescent="0.3">
      <c r="A894" t="s">
        <v>2277</v>
      </c>
      <c r="B894">
        <v>1</v>
      </c>
      <c r="C894" s="10">
        <v>38548</v>
      </c>
      <c r="D894" t="s">
        <v>28</v>
      </c>
      <c r="E894" t="s">
        <v>22</v>
      </c>
      <c r="F894" t="s">
        <v>19</v>
      </c>
      <c r="G894" t="s">
        <v>20</v>
      </c>
      <c r="H894" t="s">
        <v>38</v>
      </c>
      <c r="I894" t="s">
        <v>2278</v>
      </c>
      <c r="J894" t="s">
        <v>2279</v>
      </c>
      <c r="K894">
        <v>896</v>
      </c>
      <c r="L894">
        <v>2019</v>
      </c>
      <c r="M894">
        <v>101</v>
      </c>
      <c r="N894">
        <v>0</v>
      </c>
      <c r="O894">
        <v>6.6</v>
      </c>
      <c r="P894">
        <v>116</v>
      </c>
      <c r="Q894">
        <v>112</v>
      </c>
      <c r="R894">
        <v>36020063</v>
      </c>
      <c r="S894">
        <v>22000000</v>
      </c>
      <c r="T894">
        <f>Table1[[#This Row],[Gross Revenue]]-Table1[[#This Row],[Budget]]</f>
        <v>14020063</v>
      </c>
    </row>
    <row r="895" spans="1:20" x14ac:dyDescent="0.3">
      <c r="A895" t="s">
        <v>2280</v>
      </c>
      <c r="B895">
        <v>1</v>
      </c>
      <c r="C895" s="10">
        <v>38629</v>
      </c>
      <c r="D895" t="s">
        <v>28</v>
      </c>
      <c r="E895" t="s">
        <v>25</v>
      </c>
      <c r="F895" t="s">
        <v>19</v>
      </c>
      <c r="G895" t="s">
        <v>20</v>
      </c>
      <c r="H895" t="s">
        <v>38</v>
      </c>
      <c r="I895" t="s">
        <v>2281</v>
      </c>
      <c r="J895" t="s">
        <v>2282</v>
      </c>
      <c r="K895">
        <v>591</v>
      </c>
      <c r="L895">
        <v>1729</v>
      </c>
      <c r="M895">
        <v>2</v>
      </c>
      <c r="N895">
        <v>887</v>
      </c>
      <c r="O895">
        <v>4.5999999999999996</v>
      </c>
      <c r="P895">
        <v>98</v>
      </c>
      <c r="Q895">
        <v>83</v>
      </c>
      <c r="R895">
        <v>22264487</v>
      </c>
      <c r="S895">
        <v>22000000</v>
      </c>
      <c r="T895">
        <f>Table1[[#This Row],[Gross Revenue]]-Table1[[#This Row],[Budget]]</f>
        <v>264487</v>
      </c>
    </row>
    <row r="896" spans="1:20" x14ac:dyDescent="0.3">
      <c r="A896" t="s">
        <v>2283</v>
      </c>
      <c r="B896">
        <v>1</v>
      </c>
      <c r="C896" s="10">
        <v>38650</v>
      </c>
      <c r="D896" t="s">
        <v>28</v>
      </c>
      <c r="E896" t="s">
        <v>25</v>
      </c>
      <c r="F896" t="s">
        <v>19</v>
      </c>
      <c r="G896" t="s">
        <v>20</v>
      </c>
      <c r="H896" t="s">
        <v>43</v>
      </c>
      <c r="I896" t="s">
        <v>2240</v>
      </c>
      <c r="J896" t="s">
        <v>2284</v>
      </c>
      <c r="K896">
        <v>907</v>
      </c>
      <c r="L896">
        <v>2723</v>
      </c>
      <c r="M896">
        <v>0</v>
      </c>
      <c r="N896">
        <v>0</v>
      </c>
      <c r="O896">
        <v>5.6</v>
      </c>
      <c r="P896">
        <v>62</v>
      </c>
      <c r="Q896">
        <v>116</v>
      </c>
      <c r="R896">
        <v>50382128</v>
      </c>
      <c r="S896">
        <v>5500000</v>
      </c>
      <c r="T896">
        <f>Table1[[#This Row],[Gross Revenue]]-Table1[[#This Row],[Budget]]</f>
        <v>44882128</v>
      </c>
    </row>
    <row r="897" spans="1:20" x14ac:dyDescent="0.3">
      <c r="A897" t="s">
        <v>2285</v>
      </c>
      <c r="B897">
        <v>1</v>
      </c>
      <c r="C897" s="10">
        <v>38483</v>
      </c>
      <c r="D897" t="s">
        <v>28</v>
      </c>
      <c r="E897" t="s">
        <v>2286</v>
      </c>
      <c r="F897" t="s">
        <v>19</v>
      </c>
      <c r="G897" t="s">
        <v>704</v>
      </c>
      <c r="H897"/>
      <c r="I897" t="s">
        <v>2287</v>
      </c>
      <c r="J897" t="s">
        <v>2288</v>
      </c>
      <c r="K897">
        <v>421</v>
      </c>
      <c r="L897">
        <v>622</v>
      </c>
      <c r="M897">
        <v>0</v>
      </c>
      <c r="N897">
        <v>9</v>
      </c>
      <c r="O897">
        <v>5.0999999999999996</v>
      </c>
      <c r="P897">
        <v>4</v>
      </c>
      <c r="Q897"/>
      <c r="R897">
        <v>129319</v>
      </c>
      <c r="S897">
        <v>70000000</v>
      </c>
      <c r="T897">
        <f>Table1[[#This Row],[Gross Revenue]]-Table1[[#This Row],[Budget]]</f>
        <v>-69870681</v>
      </c>
    </row>
    <row r="898" spans="1:20" x14ac:dyDescent="0.3">
      <c r="A898" t="s">
        <v>2289</v>
      </c>
      <c r="B898">
        <v>1</v>
      </c>
      <c r="C898" s="10">
        <v>38548</v>
      </c>
      <c r="D898" t="s">
        <v>28</v>
      </c>
      <c r="E898" t="s">
        <v>32</v>
      </c>
      <c r="F898" t="s">
        <v>19</v>
      </c>
      <c r="G898" t="s">
        <v>48</v>
      </c>
      <c r="H898" t="s">
        <v>38</v>
      </c>
      <c r="I898" t="s">
        <v>2290</v>
      </c>
      <c r="J898" t="s">
        <v>150</v>
      </c>
      <c r="K898">
        <v>984</v>
      </c>
      <c r="L898">
        <v>5702</v>
      </c>
      <c r="M898">
        <v>12000</v>
      </c>
      <c r="N898">
        <v>0</v>
      </c>
      <c r="O898">
        <v>6</v>
      </c>
      <c r="P898">
        <v>186</v>
      </c>
      <c r="Q898">
        <v>127</v>
      </c>
      <c r="R898">
        <v>10137232</v>
      </c>
      <c r="S898">
        <v>50000000</v>
      </c>
      <c r="T898">
        <f>Table1[[#This Row],[Gross Revenue]]-Table1[[#This Row],[Budget]]</f>
        <v>-39862768</v>
      </c>
    </row>
    <row r="899" spans="1:20" x14ac:dyDescent="0.3">
      <c r="A899" t="s">
        <v>2291</v>
      </c>
      <c r="B899">
        <v>1</v>
      </c>
      <c r="C899" s="10">
        <v>38547</v>
      </c>
      <c r="D899" t="s">
        <v>28</v>
      </c>
      <c r="E899" t="s">
        <v>32</v>
      </c>
      <c r="F899" t="s">
        <v>19</v>
      </c>
      <c r="G899" t="s">
        <v>35</v>
      </c>
      <c r="H899" t="s">
        <v>38</v>
      </c>
      <c r="I899" t="s">
        <v>1226</v>
      </c>
      <c r="J899" t="s">
        <v>807</v>
      </c>
      <c r="K899">
        <v>12000</v>
      </c>
      <c r="L899">
        <v>13517</v>
      </c>
      <c r="M899">
        <v>43</v>
      </c>
      <c r="N899">
        <v>0</v>
      </c>
      <c r="O899">
        <v>5.2</v>
      </c>
      <c r="P899">
        <v>237</v>
      </c>
      <c r="Q899">
        <v>113</v>
      </c>
      <c r="R899">
        <v>28031250</v>
      </c>
      <c r="S899">
        <v>60000000</v>
      </c>
      <c r="T899">
        <f>Table1[[#This Row],[Gross Revenue]]-Table1[[#This Row],[Budget]]</f>
        <v>-31968750</v>
      </c>
    </row>
    <row r="900" spans="1:20" x14ac:dyDescent="0.3">
      <c r="A900" t="s">
        <v>2292</v>
      </c>
      <c r="B900">
        <v>1</v>
      </c>
      <c r="C900" s="10">
        <v>38665</v>
      </c>
      <c r="D900" t="s">
        <v>28</v>
      </c>
      <c r="E900" t="s">
        <v>22</v>
      </c>
      <c r="F900" t="s">
        <v>19</v>
      </c>
      <c r="G900" t="s">
        <v>20</v>
      </c>
      <c r="H900" t="s">
        <v>38</v>
      </c>
      <c r="I900" t="s">
        <v>2293</v>
      </c>
      <c r="J900" t="s">
        <v>2294</v>
      </c>
      <c r="K900">
        <v>2000</v>
      </c>
      <c r="L900">
        <v>3921</v>
      </c>
      <c r="M900">
        <v>12</v>
      </c>
      <c r="N900">
        <v>412</v>
      </c>
      <c r="O900">
        <v>6.5</v>
      </c>
      <c r="P900">
        <v>74</v>
      </c>
      <c r="Q900">
        <v>108</v>
      </c>
      <c r="R900">
        <v>568695</v>
      </c>
      <c r="S900">
        <v>8000000</v>
      </c>
      <c r="T900">
        <f>Table1[[#This Row],[Gross Revenue]]-Table1[[#This Row],[Budget]]</f>
        <v>-7431305</v>
      </c>
    </row>
    <row r="901" spans="1:20" x14ac:dyDescent="0.3">
      <c r="A901" t="s">
        <v>2295</v>
      </c>
      <c r="B901">
        <v>1</v>
      </c>
      <c r="C901" s="10">
        <v>38540</v>
      </c>
      <c r="D901" t="s">
        <v>28</v>
      </c>
      <c r="E901" t="s">
        <v>22</v>
      </c>
      <c r="F901" t="s">
        <v>19</v>
      </c>
      <c r="G901" t="s">
        <v>20</v>
      </c>
      <c r="H901" t="s">
        <v>36</v>
      </c>
      <c r="I901" t="s">
        <v>333</v>
      </c>
      <c r="J901" t="s">
        <v>2296</v>
      </c>
      <c r="K901">
        <v>649</v>
      </c>
      <c r="L901">
        <v>1400</v>
      </c>
      <c r="M901">
        <v>61</v>
      </c>
      <c r="N901">
        <v>0</v>
      </c>
      <c r="O901">
        <v>6.9</v>
      </c>
      <c r="P901">
        <v>75</v>
      </c>
      <c r="Q901">
        <v>98</v>
      </c>
      <c r="R901">
        <v>32701088</v>
      </c>
      <c r="S901">
        <v>32000000</v>
      </c>
      <c r="T901">
        <f>Table1[[#This Row],[Gross Revenue]]-Table1[[#This Row],[Budget]]</f>
        <v>701088</v>
      </c>
    </row>
    <row r="902" spans="1:20" x14ac:dyDescent="0.3">
      <c r="A902" t="s">
        <v>2297</v>
      </c>
      <c r="B902">
        <v>1</v>
      </c>
      <c r="C902" s="10">
        <v>38397</v>
      </c>
      <c r="D902" t="s">
        <v>28</v>
      </c>
      <c r="E902" t="s">
        <v>30</v>
      </c>
      <c r="F902" t="s">
        <v>19</v>
      </c>
      <c r="G902" t="s">
        <v>20</v>
      </c>
      <c r="H902" t="s">
        <v>36</v>
      </c>
      <c r="I902" t="s">
        <v>2298</v>
      </c>
      <c r="J902" t="s">
        <v>2299</v>
      </c>
      <c r="K902">
        <v>706</v>
      </c>
      <c r="L902">
        <v>1579</v>
      </c>
      <c r="M902">
        <v>19</v>
      </c>
      <c r="N902">
        <v>0</v>
      </c>
      <c r="O902">
        <v>7.3</v>
      </c>
      <c r="P902">
        <v>38</v>
      </c>
      <c r="Q902">
        <v>100</v>
      </c>
      <c r="R902">
        <v>860002</v>
      </c>
      <c r="S902">
        <v>12000000</v>
      </c>
      <c r="T902">
        <f>Table1[[#This Row],[Gross Revenue]]-Table1[[#This Row],[Budget]]</f>
        <v>-11139998</v>
      </c>
    </row>
    <row r="903" spans="1:20" x14ac:dyDescent="0.3">
      <c r="A903" t="s">
        <v>2300</v>
      </c>
      <c r="B903">
        <v>1</v>
      </c>
      <c r="C903" s="10">
        <v>38628</v>
      </c>
      <c r="D903" t="s">
        <v>28</v>
      </c>
      <c r="E903" t="s">
        <v>22</v>
      </c>
      <c r="F903" t="s">
        <v>19</v>
      </c>
      <c r="G903" t="s">
        <v>20</v>
      </c>
      <c r="H903" t="s">
        <v>38</v>
      </c>
      <c r="I903" t="s">
        <v>271</v>
      </c>
      <c r="J903" t="s">
        <v>232</v>
      </c>
      <c r="K903">
        <v>1000</v>
      </c>
      <c r="L903">
        <v>5761</v>
      </c>
      <c r="M903">
        <v>216</v>
      </c>
      <c r="N903">
        <v>661</v>
      </c>
      <c r="O903">
        <v>6.3</v>
      </c>
      <c r="P903">
        <v>79</v>
      </c>
      <c r="Q903">
        <v>82</v>
      </c>
      <c r="R903">
        <v>131617</v>
      </c>
      <c r="S903">
        <v>10000000</v>
      </c>
      <c r="T903">
        <f>Table1[[#This Row],[Gross Revenue]]-Table1[[#This Row],[Budget]]</f>
        <v>-9868383</v>
      </c>
    </row>
    <row r="904" spans="1:20" x14ac:dyDescent="0.3">
      <c r="A904" t="s">
        <v>2301</v>
      </c>
      <c r="B904">
        <v>1</v>
      </c>
      <c r="C904" s="10">
        <v>38689</v>
      </c>
      <c r="D904" t="s">
        <v>28</v>
      </c>
      <c r="E904" t="s">
        <v>32</v>
      </c>
      <c r="F904" t="s">
        <v>19</v>
      </c>
      <c r="G904" t="s">
        <v>93</v>
      </c>
      <c r="H904" t="s">
        <v>43</v>
      </c>
      <c r="I904" t="s">
        <v>692</v>
      </c>
      <c r="J904" t="s">
        <v>244</v>
      </c>
      <c r="K904">
        <v>3000</v>
      </c>
      <c r="L904">
        <v>7048</v>
      </c>
      <c r="M904">
        <v>38</v>
      </c>
      <c r="N904">
        <v>0</v>
      </c>
      <c r="O904">
        <v>4.8</v>
      </c>
      <c r="P904">
        <v>196</v>
      </c>
      <c r="Q904">
        <v>100</v>
      </c>
      <c r="R904">
        <v>24407944</v>
      </c>
      <c r="S904">
        <v>43000000</v>
      </c>
      <c r="T904">
        <f>Table1[[#This Row],[Gross Revenue]]-Table1[[#This Row],[Budget]]</f>
        <v>-18592056</v>
      </c>
    </row>
    <row r="905" spans="1:20" x14ac:dyDescent="0.3">
      <c r="A905" t="s">
        <v>2302</v>
      </c>
      <c r="B905">
        <v>1</v>
      </c>
      <c r="C905" s="10">
        <v>38395</v>
      </c>
      <c r="D905" t="s">
        <v>28</v>
      </c>
      <c r="E905" t="s">
        <v>25</v>
      </c>
      <c r="F905" t="s">
        <v>19</v>
      </c>
      <c r="G905" t="s">
        <v>20</v>
      </c>
      <c r="H905" t="s">
        <v>43</v>
      </c>
      <c r="I905" t="s">
        <v>1841</v>
      </c>
      <c r="J905" t="s">
        <v>368</v>
      </c>
      <c r="K905">
        <v>5000</v>
      </c>
      <c r="L905">
        <v>12700</v>
      </c>
      <c r="M905">
        <v>488</v>
      </c>
      <c r="N905">
        <v>0</v>
      </c>
      <c r="O905">
        <v>6.4</v>
      </c>
      <c r="P905">
        <v>190</v>
      </c>
      <c r="Q905">
        <v>123</v>
      </c>
      <c r="R905">
        <v>26838389</v>
      </c>
      <c r="S905">
        <v>57000000</v>
      </c>
      <c r="T905">
        <f>Table1[[#This Row],[Gross Revenue]]-Table1[[#This Row],[Budget]]</f>
        <v>-30161611</v>
      </c>
    </row>
    <row r="906" spans="1:20" x14ac:dyDescent="0.3">
      <c r="A906" t="s">
        <v>2303</v>
      </c>
      <c r="B906">
        <v>1</v>
      </c>
      <c r="C906" s="10">
        <v>38387</v>
      </c>
      <c r="D906" t="s">
        <v>28</v>
      </c>
      <c r="E906" t="s">
        <v>30</v>
      </c>
      <c r="F906" t="s">
        <v>19</v>
      </c>
      <c r="G906" t="s">
        <v>20</v>
      </c>
      <c r="H906" t="s">
        <v>43</v>
      </c>
      <c r="I906" t="s">
        <v>2304</v>
      </c>
      <c r="J906" t="s">
        <v>2305</v>
      </c>
      <c r="K906">
        <v>772</v>
      </c>
      <c r="L906">
        <v>1058</v>
      </c>
      <c r="M906">
        <v>2</v>
      </c>
      <c r="N906">
        <v>1000</v>
      </c>
      <c r="O906">
        <v>7</v>
      </c>
      <c r="P906">
        <v>47</v>
      </c>
      <c r="Q906">
        <v>108</v>
      </c>
      <c r="R906">
        <v>11703287</v>
      </c>
      <c r="S906">
        <v>10000000</v>
      </c>
      <c r="T906">
        <f>Table1[[#This Row],[Gross Revenue]]-Table1[[#This Row],[Budget]]</f>
        <v>1703287</v>
      </c>
    </row>
    <row r="907" spans="1:20" x14ac:dyDescent="0.3">
      <c r="A907" t="s">
        <v>2306</v>
      </c>
      <c r="B907">
        <v>1</v>
      </c>
      <c r="C907" s="10">
        <v>38552</v>
      </c>
      <c r="D907" t="s">
        <v>28</v>
      </c>
      <c r="E907" t="s">
        <v>22</v>
      </c>
      <c r="F907" t="s">
        <v>2307</v>
      </c>
      <c r="G907" t="s">
        <v>2308</v>
      </c>
      <c r="H907" t="s">
        <v>38</v>
      </c>
      <c r="I907" t="s">
        <v>2309</v>
      </c>
      <c r="J907" t="s">
        <v>2310</v>
      </c>
      <c r="K907">
        <v>9</v>
      </c>
      <c r="L907">
        <v>11</v>
      </c>
      <c r="M907">
        <v>45</v>
      </c>
      <c r="N907">
        <v>607</v>
      </c>
      <c r="O907">
        <v>7.1</v>
      </c>
      <c r="P907">
        <v>73</v>
      </c>
      <c r="Q907">
        <v>134</v>
      </c>
      <c r="R907">
        <v>195888</v>
      </c>
      <c r="S907">
        <v>2500000000</v>
      </c>
      <c r="T907">
        <f>Table1[[#This Row],[Gross Revenue]]-Table1[[#This Row],[Budget]]</f>
        <v>-2499804112</v>
      </c>
    </row>
    <row r="908" spans="1:20" x14ac:dyDescent="0.3">
      <c r="A908" t="s">
        <v>2311</v>
      </c>
      <c r="B908">
        <v>1</v>
      </c>
      <c r="C908" s="10">
        <v>38555</v>
      </c>
      <c r="D908" t="s">
        <v>28</v>
      </c>
      <c r="E908" t="s">
        <v>25</v>
      </c>
      <c r="F908" t="s">
        <v>19</v>
      </c>
      <c r="G908" t="s">
        <v>20</v>
      </c>
      <c r="H908" t="s">
        <v>43</v>
      </c>
      <c r="I908" t="s">
        <v>2312</v>
      </c>
      <c r="J908" t="s">
        <v>372</v>
      </c>
      <c r="K908">
        <v>787</v>
      </c>
      <c r="L908">
        <v>1827</v>
      </c>
      <c r="M908">
        <v>101</v>
      </c>
      <c r="N908">
        <v>0</v>
      </c>
      <c r="O908">
        <v>6.2</v>
      </c>
      <c r="P908">
        <v>124</v>
      </c>
      <c r="Q908">
        <v>104</v>
      </c>
      <c r="R908">
        <v>42071069</v>
      </c>
      <c r="S908">
        <v>30000000</v>
      </c>
      <c r="T908">
        <f>Table1[[#This Row],[Gross Revenue]]-Table1[[#This Row],[Budget]]</f>
        <v>12071069</v>
      </c>
    </row>
    <row r="909" spans="1:20" x14ac:dyDescent="0.3">
      <c r="A909" t="s">
        <v>2313</v>
      </c>
      <c r="B909">
        <v>1</v>
      </c>
      <c r="C909" s="10">
        <v>38519</v>
      </c>
      <c r="D909" t="s">
        <v>28</v>
      </c>
      <c r="E909" t="s">
        <v>22</v>
      </c>
      <c r="F909" t="s">
        <v>19</v>
      </c>
      <c r="G909" t="s">
        <v>20</v>
      </c>
      <c r="H909" t="s">
        <v>43</v>
      </c>
      <c r="I909" t="s">
        <v>1522</v>
      </c>
      <c r="J909" t="s">
        <v>2314</v>
      </c>
      <c r="K909">
        <v>931</v>
      </c>
      <c r="L909">
        <v>2287</v>
      </c>
      <c r="M909">
        <v>124</v>
      </c>
      <c r="N909">
        <v>0</v>
      </c>
      <c r="O909">
        <v>6.2</v>
      </c>
      <c r="P909">
        <v>231</v>
      </c>
      <c r="Q909">
        <v>98</v>
      </c>
      <c r="R909">
        <v>89706988</v>
      </c>
      <c r="S909">
        <v>55000000</v>
      </c>
      <c r="T909">
        <f>Table1[[#This Row],[Gross Revenue]]-Table1[[#This Row],[Budget]]</f>
        <v>34706988</v>
      </c>
    </row>
    <row r="910" spans="1:20" x14ac:dyDescent="0.3">
      <c r="A910" t="s">
        <v>2315</v>
      </c>
      <c r="B910">
        <v>1</v>
      </c>
      <c r="C910" s="10">
        <v>38510</v>
      </c>
      <c r="D910" t="s">
        <v>28</v>
      </c>
      <c r="E910" t="s">
        <v>32</v>
      </c>
      <c r="F910" t="s">
        <v>19</v>
      </c>
      <c r="G910" t="s">
        <v>20</v>
      </c>
      <c r="H910" t="s">
        <v>38</v>
      </c>
      <c r="I910" t="s">
        <v>579</v>
      </c>
      <c r="J910" t="s">
        <v>211</v>
      </c>
      <c r="K910">
        <v>1000</v>
      </c>
      <c r="L910">
        <v>2740</v>
      </c>
      <c r="M910">
        <v>309</v>
      </c>
      <c r="N910">
        <v>0</v>
      </c>
      <c r="O910">
        <v>6.9</v>
      </c>
      <c r="P910">
        <v>123</v>
      </c>
      <c r="Q910">
        <v>109</v>
      </c>
      <c r="R910">
        <v>74484168</v>
      </c>
      <c r="S910">
        <v>45000000</v>
      </c>
      <c r="T910">
        <f>Table1[[#This Row],[Gross Revenue]]-Table1[[#This Row],[Budget]]</f>
        <v>29484168</v>
      </c>
    </row>
    <row r="911" spans="1:20" x14ac:dyDescent="0.3">
      <c r="A911" t="s">
        <v>2316</v>
      </c>
      <c r="B911">
        <v>1</v>
      </c>
      <c r="C911" s="10">
        <v>38672</v>
      </c>
      <c r="D911" t="s">
        <v>28</v>
      </c>
      <c r="E911" t="s">
        <v>25</v>
      </c>
      <c r="F911" t="s">
        <v>19</v>
      </c>
      <c r="G911" t="s">
        <v>20</v>
      </c>
      <c r="H911" t="s">
        <v>43</v>
      </c>
      <c r="I911" t="s">
        <v>640</v>
      </c>
      <c r="J911" t="s">
        <v>490</v>
      </c>
      <c r="K911">
        <v>957</v>
      </c>
      <c r="L911">
        <v>1997</v>
      </c>
      <c r="M911">
        <v>23</v>
      </c>
      <c r="N911">
        <v>2000</v>
      </c>
      <c r="O911">
        <v>6.1</v>
      </c>
      <c r="P911">
        <v>135</v>
      </c>
      <c r="Q911">
        <v>90</v>
      </c>
      <c r="R911">
        <v>110332737</v>
      </c>
      <c r="S911">
        <v>100000000</v>
      </c>
      <c r="T911">
        <f>Table1[[#This Row],[Gross Revenue]]-Table1[[#This Row],[Budget]]</f>
        <v>10332737</v>
      </c>
    </row>
    <row r="912" spans="1:20" x14ac:dyDescent="0.3">
      <c r="A912" t="s">
        <v>2317</v>
      </c>
      <c r="B912">
        <v>1</v>
      </c>
      <c r="C912" s="10">
        <v>38609</v>
      </c>
      <c r="D912" t="s">
        <v>28</v>
      </c>
      <c r="E912" t="s">
        <v>31</v>
      </c>
      <c r="F912" t="s">
        <v>19</v>
      </c>
      <c r="G912" t="s">
        <v>20</v>
      </c>
      <c r="H912" t="s">
        <v>38</v>
      </c>
      <c r="I912" t="s">
        <v>2318</v>
      </c>
      <c r="J912" t="s">
        <v>2319</v>
      </c>
      <c r="K912">
        <v>1000</v>
      </c>
      <c r="L912">
        <v>3969</v>
      </c>
      <c r="M912">
        <v>260</v>
      </c>
      <c r="N912">
        <v>0</v>
      </c>
      <c r="O912">
        <v>5</v>
      </c>
      <c r="P912">
        <v>98</v>
      </c>
      <c r="Q912">
        <v>117</v>
      </c>
      <c r="R912">
        <v>30981850</v>
      </c>
      <c r="S912">
        <v>40000000</v>
      </c>
      <c r="T912">
        <f>Table1[[#This Row],[Gross Revenue]]-Table1[[#This Row],[Budget]]</f>
        <v>-9018150</v>
      </c>
    </row>
    <row r="913" spans="1:20" x14ac:dyDescent="0.3">
      <c r="A913" t="s">
        <v>2320</v>
      </c>
      <c r="B913">
        <v>1</v>
      </c>
      <c r="C913" s="10">
        <v>38508</v>
      </c>
      <c r="D913" t="s">
        <v>28</v>
      </c>
      <c r="E913" t="s">
        <v>22</v>
      </c>
      <c r="F913" t="s">
        <v>19</v>
      </c>
      <c r="G913" t="s">
        <v>20</v>
      </c>
      <c r="H913" t="s">
        <v>43</v>
      </c>
      <c r="I913" t="s">
        <v>430</v>
      </c>
      <c r="J913" t="s">
        <v>492</v>
      </c>
      <c r="K913">
        <v>722</v>
      </c>
      <c r="L913">
        <v>2859</v>
      </c>
      <c r="M913">
        <v>41</v>
      </c>
      <c r="N913">
        <v>0</v>
      </c>
      <c r="O913">
        <v>6.8</v>
      </c>
      <c r="P913">
        <v>90</v>
      </c>
      <c r="Q913">
        <v>118</v>
      </c>
      <c r="R913">
        <v>4280577</v>
      </c>
      <c r="S913">
        <v>10000000</v>
      </c>
      <c r="T913">
        <f>Table1[[#This Row],[Gross Revenue]]-Table1[[#This Row],[Budget]]</f>
        <v>-5719423</v>
      </c>
    </row>
    <row r="914" spans="1:20" x14ac:dyDescent="0.3">
      <c r="A914" t="s">
        <v>2321</v>
      </c>
      <c r="B914">
        <v>1</v>
      </c>
      <c r="C914" s="10">
        <v>38679</v>
      </c>
      <c r="D914" t="s">
        <v>17</v>
      </c>
      <c r="E914" t="s">
        <v>31</v>
      </c>
      <c r="F914" t="s">
        <v>19</v>
      </c>
      <c r="G914" t="s">
        <v>20</v>
      </c>
      <c r="H914" t="s">
        <v>36</v>
      </c>
      <c r="I914" t="s">
        <v>319</v>
      </c>
      <c r="J914" t="s">
        <v>2322</v>
      </c>
      <c r="K914">
        <v>21000</v>
      </c>
      <c r="L914">
        <v>22745</v>
      </c>
      <c r="M914">
        <v>0</v>
      </c>
      <c r="N914">
        <v>0</v>
      </c>
      <c r="O914">
        <v>7.5</v>
      </c>
      <c r="P914">
        <v>351</v>
      </c>
      <c r="Q914">
        <v>93</v>
      </c>
      <c r="R914">
        <v>31501218</v>
      </c>
      <c r="S914">
        <v>7500000</v>
      </c>
      <c r="T914">
        <f>Table1[[#This Row],[Gross Revenue]]-Table1[[#This Row],[Budget]]</f>
        <v>24001218</v>
      </c>
    </row>
    <row r="915" spans="1:20" x14ac:dyDescent="0.3">
      <c r="A915" t="s">
        <v>2323</v>
      </c>
      <c r="B915">
        <v>1</v>
      </c>
      <c r="C915" s="10">
        <v>38365</v>
      </c>
      <c r="D915" t="s">
        <v>28</v>
      </c>
      <c r="E915" t="s">
        <v>25</v>
      </c>
      <c r="F915" t="s">
        <v>19</v>
      </c>
      <c r="G915" t="s">
        <v>20</v>
      </c>
      <c r="H915" t="s">
        <v>43</v>
      </c>
      <c r="I915" t="s">
        <v>361</v>
      </c>
      <c r="J915" t="s">
        <v>491</v>
      </c>
      <c r="K915">
        <v>1000</v>
      </c>
      <c r="L915">
        <v>2689</v>
      </c>
      <c r="M915">
        <v>8</v>
      </c>
      <c r="N915">
        <v>919</v>
      </c>
      <c r="O915">
        <v>5.9</v>
      </c>
      <c r="P915">
        <v>104</v>
      </c>
      <c r="Q915">
        <v>105</v>
      </c>
      <c r="R915">
        <v>67962333</v>
      </c>
      <c r="S915">
        <v>35000000</v>
      </c>
      <c r="T915">
        <f>Table1[[#This Row],[Gross Revenue]]-Table1[[#This Row],[Budget]]</f>
        <v>32962333</v>
      </c>
    </row>
    <row r="916" spans="1:20" x14ac:dyDescent="0.3">
      <c r="A916" t="s">
        <v>2324</v>
      </c>
      <c r="B916">
        <v>1</v>
      </c>
      <c r="C916" s="10">
        <v>38537</v>
      </c>
      <c r="D916" t="s">
        <v>28</v>
      </c>
      <c r="E916" t="s">
        <v>18</v>
      </c>
      <c r="F916" t="s">
        <v>19</v>
      </c>
      <c r="G916" t="s">
        <v>20</v>
      </c>
      <c r="H916" t="s">
        <v>38</v>
      </c>
      <c r="I916" t="s">
        <v>2325</v>
      </c>
      <c r="J916" t="s">
        <v>2326</v>
      </c>
      <c r="K916">
        <v>109</v>
      </c>
      <c r="L916">
        <v>117</v>
      </c>
      <c r="M916">
        <v>171</v>
      </c>
      <c r="N916">
        <v>12000</v>
      </c>
      <c r="O916">
        <v>7.1</v>
      </c>
      <c r="P916">
        <v>231</v>
      </c>
      <c r="Q916">
        <v>104</v>
      </c>
      <c r="R916">
        <v>1007962</v>
      </c>
      <c r="S916">
        <v>950000</v>
      </c>
      <c r="T916">
        <f>Table1[[#This Row],[Gross Revenue]]-Table1[[#This Row],[Budget]]</f>
        <v>57962</v>
      </c>
    </row>
    <row r="917" spans="1:20" x14ac:dyDescent="0.3">
      <c r="A917" t="s">
        <v>2327</v>
      </c>
      <c r="B917">
        <v>1</v>
      </c>
      <c r="C917" s="10">
        <v>38396</v>
      </c>
      <c r="D917" t="s">
        <v>28</v>
      </c>
      <c r="E917" t="s">
        <v>30</v>
      </c>
      <c r="F917" t="s">
        <v>19</v>
      </c>
      <c r="G917" t="s">
        <v>35</v>
      </c>
      <c r="H917" t="s">
        <v>43</v>
      </c>
      <c r="I917" t="s">
        <v>2328</v>
      </c>
      <c r="J917" t="s">
        <v>279</v>
      </c>
      <c r="K917">
        <v>21000</v>
      </c>
      <c r="L917">
        <v>53413</v>
      </c>
      <c r="M917">
        <v>179</v>
      </c>
      <c r="N917">
        <v>0</v>
      </c>
      <c r="O917">
        <v>7.6</v>
      </c>
      <c r="P917">
        <v>295</v>
      </c>
      <c r="Q917">
        <v>157</v>
      </c>
      <c r="R917">
        <v>289994397</v>
      </c>
      <c r="S917">
        <v>150000000</v>
      </c>
      <c r="T917">
        <f>Table1[[#This Row],[Gross Revenue]]-Table1[[#This Row],[Budget]]</f>
        <v>139994397</v>
      </c>
    </row>
    <row r="918" spans="1:20" x14ac:dyDescent="0.3">
      <c r="A918" t="s">
        <v>2329</v>
      </c>
      <c r="B918">
        <v>1</v>
      </c>
      <c r="C918" s="10">
        <v>38566</v>
      </c>
      <c r="D918" t="s">
        <v>28</v>
      </c>
      <c r="E918" t="s">
        <v>32</v>
      </c>
      <c r="F918" t="s">
        <v>19</v>
      </c>
      <c r="G918" t="s">
        <v>20</v>
      </c>
      <c r="H918" t="s">
        <v>38</v>
      </c>
      <c r="I918" t="s">
        <v>356</v>
      </c>
      <c r="J918" t="s">
        <v>2330</v>
      </c>
      <c r="K918">
        <v>24000</v>
      </c>
      <c r="L918">
        <v>50313</v>
      </c>
      <c r="M918">
        <v>453</v>
      </c>
      <c r="N918">
        <v>0</v>
      </c>
      <c r="O918">
        <v>7</v>
      </c>
      <c r="P918">
        <v>118</v>
      </c>
      <c r="Q918">
        <v>116</v>
      </c>
      <c r="R918">
        <v>3335839</v>
      </c>
      <c r="S918">
        <v>2000000</v>
      </c>
      <c r="T918">
        <f>Table1[[#This Row],[Gross Revenue]]-Table1[[#This Row],[Budget]]</f>
        <v>1335839</v>
      </c>
    </row>
    <row r="919" spans="1:20" x14ac:dyDescent="0.3">
      <c r="A919" t="s">
        <v>2331</v>
      </c>
      <c r="B919">
        <v>1</v>
      </c>
      <c r="C919" s="10">
        <v>38509</v>
      </c>
      <c r="D919" t="s">
        <v>28</v>
      </c>
      <c r="E919" t="s">
        <v>30</v>
      </c>
      <c r="F919" t="s">
        <v>19</v>
      </c>
      <c r="G919" t="s">
        <v>20</v>
      </c>
      <c r="H919" t="s">
        <v>27</v>
      </c>
      <c r="I919" t="s">
        <v>2332</v>
      </c>
      <c r="J919" t="s">
        <v>1961</v>
      </c>
      <c r="K919">
        <v>660</v>
      </c>
      <c r="L919">
        <v>2177</v>
      </c>
      <c r="M919">
        <v>23</v>
      </c>
      <c r="N919">
        <v>1000</v>
      </c>
      <c r="O919">
        <v>4.7</v>
      </c>
      <c r="P919">
        <v>117</v>
      </c>
      <c r="Q919">
        <v>101</v>
      </c>
      <c r="R919">
        <v>66002004</v>
      </c>
      <c r="S919">
        <v>50000000</v>
      </c>
      <c r="T919">
        <f>Table1[[#This Row],[Gross Revenue]]-Table1[[#This Row],[Budget]]</f>
        <v>16002004</v>
      </c>
    </row>
    <row r="920" spans="1:20" x14ac:dyDescent="0.3">
      <c r="A920" t="s">
        <v>2333</v>
      </c>
      <c r="B920">
        <v>1</v>
      </c>
      <c r="C920" s="10">
        <v>38445</v>
      </c>
      <c r="D920" t="s">
        <v>28</v>
      </c>
      <c r="E920" t="s">
        <v>22</v>
      </c>
      <c r="F920" t="s">
        <v>19</v>
      </c>
      <c r="G920" t="s">
        <v>20</v>
      </c>
      <c r="H920" t="s">
        <v>38</v>
      </c>
      <c r="I920" t="s">
        <v>58</v>
      </c>
      <c r="J920" t="s">
        <v>1523</v>
      </c>
      <c r="K920">
        <v>22000</v>
      </c>
      <c r="L920">
        <v>23328</v>
      </c>
      <c r="M920">
        <v>21</v>
      </c>
      <c r="N920">
        <v>0</v>
      </c>
      <c r="O920">
        <v>5.9</v>
      </c>
      <c r="P920">
        <v>180</v>
      </c>
      <c r="Q920">
        <v>101</v>
      </c>
      <c r="R920">
        <v>51097664</v>
      </c>
      <c r="S920">
        <v>30000000</v>
      </c>
      <c r="T920">
        <f>Table1[[#This Row],[Gross Revenue]]-Table1[[#This Row],[Budget]]</f>
        <v>21097664</v>
      </c>
    </row>
    <row r="921" spans="1:20" x14ac:dyDescent="0.3">
      <c r="A921" t="s">
        <v>2334</v>
      </c>
      <c r="B921">
        <v>1</v>
      </c>
      <c r="C921" s="10">
        <v>38616</v>
      </c>
      <c r="D921" t="s">
        <v>28</v>
      </c>
      <c r="E921" t="s">
        <v>25</v>
      </c>
      <c r="F921" t="s">
        <v>19</v>
      </c>
      <c r="G921" t="s">
        <v>20</v>
      </c>
      <c r="H921" t="s">
        <v>43</v>
      </c>
      <c r="I921" t="s">
        <v>305</v>
      </c>
      <c r="J921" t="s">
        <v>486</v>
      </c>
      <c r="K921">
        <v>10000</v>
      </c>
      <c r="L921">
        <v>13426</v>
      </c>
      <c r="M921">
        <v>72</v>
      </c>
      <c r="N921">
        <v>0</v>
      </c>
      <c r="O921">
        <v>6.6</v>
      </c>
      <c r="P921">
        <v>171</v>
      </c>
      <c r="Q921">
        <v>118</v>
      </c>
      <c r="R921">
        <v>177575142</v>
      </c>
      <c r="S921">
        <v>70000000</v>
      </c>
      <c r="T921">
        <f>Table1[[#This Row],[Gross Revenue]]-Table1[[#This Row],[Budget]]</f>
        <v>107575142</v>
      </c>
    </row>
    <row r="922" spans="1:20" x14ac:dyDescent="0.3">
      <c r="A922" t="s">
        <v>2335</v>
      </c>
      <c r="B922">
        <v>1</v>
      </c>
      <c r="C922" s="10">
        <v>38668</v>
      </c>
      <c r="D922" t="s">
        <v>28</v>
      </c>
      <c r="E922" t="s">
        <v>32</v>
      </c>
      <c r="F922" t="s">
        <v>19</v>
      </c>
      <c r="G922" t="s">
        <v>20</v>
      </c>
      <c r="H922" t="s">
        <v>36</v>
      </c>
      <c r="I922" t="s">
        <v>1230</v>
      </c>
      <c r="J922" t="s">
        <v>2336</v>
      </c>
      <c r="K922">
        <v>11000</v>
      </c>
      <c r="L922">
        <v>14385</v>
      </c>
      <c r="M922">
        <v>19</v>
      </c>
      <c r="N922">
        <v>0</v>
      </c>
      <c r="O922">
        <v>6.5</v>
      </c>
      <c r="P922">
        <v>142</v>
      </c>
      <c r="Q922">
        <v>80</v>
      </c>
      <c r="R922">
        <v>51053787</v>
      </c>
      <c r="S922">
        <v>17500000</v>
      </c>
      <c r="T922">
        <f>Table1[[#This Row],[Gross Revenue]]-Table1[[#This Row],[Budget]]</f>
        <v>33553787</v>
      </c>
    </row>
    <row r="923" spans="1:20" x14ac:dyDescent="0.3">
      <c r="A923" t="s">
        <v>2337</v>
      </c>
      <c r="B923">
        <v>1</v>
      </c>
      <c r="C923" s="10">
        <v>38678</v>
      </c>
      <c r="D923" t="s">
        <v>28</v>
      </c>
      <c r="E923" t="s">
        <v>32</v>
      </c>
      <c r="F923" t="s">
        <v>19</v>
      </c>
      <c r="G923" t="s">
        <v>20</v>
      </c>
      <c r="H923" t="s">
        <v>38</v>
      </c>
      <c r="I923" t="s">
        <v>2338</v>
      </c>
      <c r="J923" t="s">
        <v>2339</v>
      </c>
      <c r="K923">
        <v>87000</v>
      </c>
      <c r="L923">
        <v>103354</v>
      </c>
      <c r="M923">
        <v>17</v>
      </c>
      <c r="N923">
        <v>0</v>
      </c>
      <c r="O923">
        <v>6.6</v>
      </c>
      <c r="P923">
        <v>152</v>
      </c>
      <c r="Q923">
        <v>113</v>
      </c>
      <c r="R923">
        <v>34636443</v>
      </c>
      <c r="S923">
        <v>52000000</v>
      </c>
      <c r="T923">
        <f>Table1[[#This Row],[Gross Revenue]]-Table1[[#This Row],[Budget]]</f>
        <v>-17363557</v>
      </c>
    </row>
    <row r="924" spans="1:20" x14ac:dyDescent="0.3">
      <c r="A924" t="s">
        <v>2340</v>
      </c>
      <c r="B924">
        <v>1</v>
      </c>
      <c r="C924" s="10">
        <v>38607</v>
      </c>
      <c r="D924" t="s">
        <v>28</v>
      </c>
      <c r="E924" t="s">
        <v>37</v>
      </c>
      <c r="F924" t="s">
        <v>19</v>
      </c>
      <c r="G924" t="s">
        <v>20</v>
      </c>
      <c r="H924" t="s">
        <v>38</v>
      </c>
      <c r="I924" t="s">
        <v>2341</v>
      </c>
      <c r="J924" t="s">
        <v>2342</v>
      </c>
      <c r="K924">
        <v>1000</v>
      </c>
      <c r="L924">
        <v>2990</v>
      </c>
      <c r="M924">
        <v>0</v>
      </c>
      <c r="N924">
        <v>0</v>
      </c>
      <c r="O924">
        <v>5.9</v>
      </c>
      <c r="P924">
        <v>303</v>
      </c>
      <c r="Q924">
        <v>93</v>
      </c>
      <c r="R924">
        <v>47277326</v>
      </c>
      <c r="S924">
        <v>4800000</v>
      </c>
      <c r="T924">
        <f>Table1[[#This Row],[Gross Revenue]]-Table1[[#This Row],[Budget]]</f>
        <v>42477326</v>
      </c>
    </row>
    <row r="925" spans="1:20" x14ac:dyDescent="0.3">
      <c r="A925" t="s">
        <v>2343</v>
      </c>
      <c r="B925">
        <v>1</v>
      </c>
      <c r="C925" s="10">
        <v>38381</v>
      </c>
      <c r="D925" t="s">
        <v>28</v>
      </c>
      <c r="E925" t="s">
        <v>37</v>
      </c>
      <c r="F925" t="s">
        <v>19</v>
      </c>
      <c r="G925" t="s">
        <v>91</v>
      </c>
      <c r="H925" t="s">
        <v>38</v>
      </c>
      <c r="I925" t="s">
        <v>2344</v>
      </c>
      <c r="J925" t="s">
        <v>2345</v>
      </c>
      <c r="K925">
        <v>730</v>
      </c>
      <c r="L925">
        <v>2178</v>
      </c>
      <c r="M925">
        <v>174</v>
      </c>
      <c r="N925">
        <v>0</v>
      </c>
      <c r="O925">
        <v>5.3</v>
      </c>
      <c r="P925">
        <v>228</v>
      </c>
      <c r="Q925">
        <v>108</v>
      </c>
      <c r="R925">
        <v>32048809</v>
      </c>
      <c r="S925">
        <v>30000000</v>
      </c>
      <c r="T925">
        <f>Table1[[#This Row],[Gross Revenue]]-Table1[[#This Row],[Budget]]</f>
        <v>2048809</v>
      </c>
    </row>
    <row r="926" spans="1:20" x14ac:dyDescent="0.3">
      <c r="A926" t="s">
        <v>2346</v>
      </c>
      <c r="B926">
        <v>1</v>
      </c>
      <c r="C926" s="10">
        <v>38703</v>
      </c>
      <c r="D926" t="s">
        <v>28</v>
      </c>
      <c r="E926" t="s">
        <v>18</v>
      </c>
      <c r="F926" t="s">
        <v>19</v>
      </c>
      <c r="G926" t="s">
        <v>20</v>
      </c>
      <c r="H926" t="s">
        <v>38</v>
      </c>
      <c r="I926" t="s">
        <v>2347</v>
      </c>
      <c r="J926" t="s">
        <v>2348</v>
      </c>
      <c r="K926">
        <v>275</v>
      </c>
      <c r="L926">
        <v>727</v>
      </c>
      <c r="M926">
        <v>153</v>
      </c>
      <c r="N926">
        <v>0</v>
      </c>
      <c r="O926">
        <v>7.4</v>
      </c>
      <c r="P926">
        <v>159</v>
      </c>
      <c r="Q926">
        <v>116</v>
      </c>
      <c r="R926">
        <v>22201636</v>
      </c>
      <c r="S926">
        <v>8000000</v>
      </c>
      <c r="T926">
        <f>Table1[[#This Row],[Gross Revenue]]-Table1[[#This Row],[Budget]]</f>
        <v>14201636</v>
      </c>
    </row>
    <row r="927" spans="1:20" x14ac:dyDescent="0.3">
      <c r="A927" t="s">
        <v>2349</v>
      </c>
      <c r="B927">
        <v>1</v>
      </c>
      <c r="C927" s="10">
        <v>38398</v>
      </c>
      <c r="D927" t="s">
        <v>28</v>
      </c>
      <c r="E927" t="s">
        <v>25</v>
      </c>
      <c r="F927" t="s">
        <v>19</v>
      </c>
      <c r="G927" t="s">
        <v>35</v>
      </c>
      <c r="H927" t="s">
        <v>38</v>
      </c>
      <c r="I927" t="s">
        <v>2350</v>
      </c>
      <c r="J927" t="s">
        <v>2351</v>
      </c>
      <c r="K927">
        <v>186</v>
      </c>
      <c r="L927">
        <v>619</v>
      </c>
      <c r="M927">
        <v>21</v>
      </c>
      <c r="N927">
        <v>0</v>
      </c>
      <c r="O927">
        <v>6.9</v>
      </c>
      <c r="P927">
        <v>85</v>
      </c>
      <c r="Q927">
        <v>90</v>
      </c>
      <c r="R927">
        <v>671240</v>
      </c>
      <c r="S927">
        <v>7900000</v>
      </c>
      <c r="T927">
        <f>Table1[[#This Row],[Gross Revenue]]-Table1[[#This Row],[Budget]]</f>
        <v>-7228760</v>
      </c>
    </row>
    <row r="928" spans="1:20" x14ac:dyDescent="0.3">
      <c r="A928" t="s">
        <v>2352</v>
      </c>
      <c r="B928">
        <v>1</v>
      </c>
      <c r="C928" s="10">
        <v>38612</v>
      </c>
      <c r="D928" t="s">
        <v>17</v>
      </c>
      <c r="E928" t="s">
        <v>31</v>
      </c>
      <c r="F928" t="s">
        <v>19</v>
      </c>
      <c r="G928" t="s">
        <v>20</v>
      </c>
      <c r="H928" t="s">
        <v>53</v>
      </c>
      <c r="I928" t="s">
        <v>2353</v>
      </c>
      <c r="J928" t="s">
        <v>1766</v>
      </c>
      <c r="K928">
        <v>373</v>
      </c>
      <c r="L928">
        <v>1136</v>
      </c>
      <c r="M928">
        <v>13</v>
      </c>
      <c r="N928">
        <v>592</v>
      </c>
      <c r="O928">
        <v>6.8</v>
      </c>
      <c r="P928">
        <v>123</v>
      </c>
      <c r="Q928">
        <v>89</v>
      </c>
      <c r="R928">
        <v>653621</v>
      </c>
      <c r="S928">
        <v>2000000</v>
      </c>
      <c r="T928">
        <f>Table1[[#This Row],[Gross Revenue]]-Table1[[#This Row],[Budget]]</f>
        <v>-1346379</v>
      </c>
    </row>
    <row r="929" spans="1:20" x14ac:dyDescent="0.3">
      <c r="A929" t="s">
        <v>2354</v>
      </c>
      <c r="B929">
        <v>1</v>
      </c>
      <c r="C929" s="10">
        <v>38371</v>
      </c>
      <c r="D929" t="s">
        <v>28</v>
      </c>
      <c r="E929" t="s">
        <v>32</v>
      </c>
      <c r="F929" t="s">
        <v>19</v>
      </c>
      <c r="G929" t="s">
        <v>20</v>
      </c>
      <c r="H929" t="s">
        <v>43</v>
      </c>
      <c r="I929" t="s">
        <v>499</v>
      </c>
      <c r="J929" t="s">
        <v>990</v>
      </c>
      <c r="K929">
        <v>23000</v>
      </c>
      <c r="L929">
        <v>25049</v>
      </c>
      <c r="M929">
        <v>134</v>
      </c>
      <c r="N929">
        <v>0</v>
      </c>
      <c r="O929">
        <v>5.8</v>
      </c>
      <c r="P929">
        <v>120</v>
      </c>
      <c r="Q929">
        <v>110</v>
      </c>
      <c r="R929">
        <v>18472363</v>
      </c>
      <c r="S929">
        <v>50000000</v>
      </c>
      <c r="T929">
        <f>Table1[[#This Row],[Gross Revenue]]-Table1[[#This Row],[Budget]]</f>
        <v>-31527637</v>
      </c>
    </row>
    <row r="930" spans="1:20" x14ac:dyDescent="0.3">
      <c r="A930" t="s">
        <v>2355</v>
      </c>
      <c r="B930">
        <v>1</v>
      </c>
      <c r="C930" s="10">
        <v>38641</v>
      </c>
      <c r="D930" t="s">
        <v>28</v>
      </c>
      <c r="E930" t="s">
        <v>32</v>
      </c>
      <c r="F930" t="s">
        <v>19</v>
      </c>
      <c r="G930" t="s">
        <v>24</v>
      </c>
      <c r="H930" t="s">
        <v>38</v>
      </c>
      <c r="I930" t="s">
        <v>979</v>
      </c>
      <c r="J930" t="s">
        <v>544</v>
      </c>
      <c r="K930">
        <v>15000</v>
      </c>
      <c r="L930">
        <v>15850</v>
      </c>
      <c r="M930">
        <v>0</v>
      </c>
      <c r="N930">
        <v>0</v>
      </c>
      <c r="O930">
        <v>7.1</v>
      </c>
      <c r="P930">
        <v>262</v>
      </c>
      <c r="Q930">
        <v>125</v>
      </c>
      <c r="R930">
        <v>62647540</v>
      </c>
      <c r="S930">
        <v>70000000</v>
      </c>
      <c r="T930">
        <f>Table1[[#This Row],[Gross Revenue]]-Table1[[#This Row],[Budget]]</f>
        <v>-7352460</v>
      </c>
    </row>
    <row r="931" spans="1:20" x14ac:dyDescent="0.3">
      <c r="A931" t="s">
        <v>2356</v>
      </c>
      <c r="B931">
        <v>1</v>
      </c>
      <c r="C931" s="10">
        <v>38641</v>
      </c>
      <c r="D931" t="s">
        <v>28</v>
      </c>
      <c r="E931" t="s">
        <v>22</v>
      </c>
      <c r="F931" t="s">
        <v>47</v>
      </c>
      <c r="G931" t="s">
        <v>48</v>
      </c>
      <c r="H931" t="s">
        <v>43</v>
      </c>
      <c r="I931" t="s">
        <v>2357</v>
      </c>
      <c r="J931" t="s">
        <v>2358</v>
      </c>
      <c r="K931">
        <v>203</v>
      </c>
      <c r="L931">
        <v>773</v>
      </c>
      <c r="M931">
        <v>13</v>
      </c>
      <c r="N931">
        <v>11000</v>
      </c>
      <c r="O931">
        <v>7.8</v>
      </c>
      <c r="P931">
        <v>115</v>
      </c>
      <c r="Q931">
        <v>116</v>
      </c>
      <c r="R931">
        <v>1050445</v>
      </c>
      <c r="S931">
        <v>22000000</v>
      </c>
      <c r="T931">
        <f>Table1[[#This Row],[Gross Revenue]]-Table1[[#This Row],[Budget]]</f>
        <v>-20949555</v>
      </c>
    </row>
    <row r="932" spans="1:20" x14ac:dyDescent="0.3">
      <c r="A932" t="s">
        <v>2359</v>
      </c>
      <c r="B932">
        <v>1</v>
      </c>
      <c r="C932" s="10">
        <v>38692</v>
      </c>
      <c r="D932" t="s">
        <v>28</v>
      </c>
      <c r="E932" t="s">
        <v>25</v>
      </c>
      <c r="F932" t="s">
        <v>19</v>
      </c>
      <c r="G932" t="s">
        <v>20</v>
      </c>
      <c r="H932" t="s">
        <v>43</v>
      </c>
      <c r="I932" t="s">
        <v>2060</v>
      </c>
      <c r="J932" t="s">
        <v>1039</v>
      </c>
      <c r="K932">
        <v>970</v>
      </c>
      <c r="L932">
        <v>2876</v>
      </c>
      <c r="M932">
        <v>70</v>
      </c>
      <c r="N932">
        <v>0</v>
      </c>
      <c r="O932">
        <v>6.7</v>
      </c>
      <c r="P932">
        <v>142</v>
      </c>
      <c r="Q932">
        <v>95</v>
      </c>
      <c r="R932">
        <v>48291624</v>
      </c>
      <c r="S932">
        <v>58000000</v>
      </c>
      <c r="T932">
        <f>Table1[[#This Row],[Gross Revenue]]-Table1[[#This Row],[Budget]]</f>
        <v>-9708376</v>
      </c>
    </row>
    <row r="933" spans="1:20" x14ac:dyDescent="0.3">
      <c r="A933" t="s">
        <v>2360</v>
      </c>
      <c r="B933">
        <v>1</v>
      </c>
      <c r="C933" s="10">
        <v>38467</v>
      </c>
      <c r="D933" t="s">
        <v>28</v>
      </c>
      <c r="E933" t="s">
        <v>25</v>
      </c>
      <c r="F933" t="s">
        <v>19</v>
      </c>
      <c r="G933" t="s">
        <v>20</v>
      </c>
      <c r="H933" t="s">
        <v>36</v>
      </c>
      <c r="I933" t="s">
        <v>2361</v>
      </c>
      <c r="J933" t="s">
        <v>1048</v>
      </c>
      <c r="K933">
        <v>14000</v>
      </c>
      <c r="L933">
        <v>27351</v>
      </c>
      <c r="M933">
        <v>58</v>
      </c>
      <c r="N933">
        <v>743</v>
      </c>
      <c r="O933">
        <v>5.6</v>
      </c>
      <c r="P933">
        <v>94</v>
      </c>
      <c r="Q933">
        <v>95</v>
      </c>
      <c r="R933">
        <v>52580895</v>
      </c>
      <c r="S933">
        <v>45000000</v>
      </c>
      <c r="T933">
        <f>Table1[[#This Row],[Gross Revenue]]-Table1[[#This Row],[Budget]]</f>
        <v>7580895</v>
      </c>
    </row>
    <row r="934" spans="1:20" x14ac:dyDescent="0.3">
      <c r="A934" t="s">
        <v>2362</v>
      </c>
      <c r="B934">
        <v>1</v>
      </c>
      <c r="C934" s="10">
        <v>38561</v>
      </c>
      <c r="D934" t="s">
        <v>28</v>
      </c>
      <c r="E934" t="s">
        <v>32</v>
      </c>
      <c r="F934" t="s">
        <v>19</v>
      </c>
      <c r="G934" t="s">
        <v>264</v>
      </c>
      <c r="H934" t="s">
        <v>43</v>
      </c>
      <c r="I934" t="s">
        <v>330</v>
      </c>
      <c r="J934" t="s">
        <v>281</v>
      </c>
      <c r="K934">
        <v>6000</v>
      </c>
      <c r="L934">
        <v>7123</v>
      </c>
      <c r="M934">
        <v>0</v>
      </c>
      <c r="N934">
        <v>0</v>
      </c>
      <c r="O934">
        <v>7.2</v>
      </c>
      <c r="P934">
        <v>446</v>
      </c>
      <c r="Q934">
        <v>201</v>
      </c>
      <c r="R934">
        <v>218051260</v>
      </c>
      <c r="S934">
        <v>207000000</v>
      </c>
      <c r="T934">
        <f>Table1[[#This Row],[Gross Revenue]]-Table1[[#This Row],[Budget]]</f>
        <v>11051260</v>
      </c>
    </row>
    <row r="935" spans="1:20" x14ac:dyDescent="0.3">
      <c r="A935" t="s">
        <v>2363</v>
      </c>
      <c r="B935">
        <v>1</v>
      </c>
      <c r="C935" s="10">
        <v>38565</v>
      </c>
      <c r="D935" t="s">
        <v>28</v>
      </c>
      <c r="E935" t="s">
        <v>32</v>
      </c>
      <c r="F935" t="s">
        <v>19</v>
      </c>
      <c r="G935" t="s">
        <v>20</v>
      </c>
      <c r="H935" t="s">
        <v>38</v>
      </c>
      <c r="I935" t="s">
        <v>124</v>
      </c>
      <c r="J935" t="s">
        <v>76</v>
      </c>
      <c r="K935">
        <v>14000</v>
      </c>
      <c r="L935">
        <v>19600</v>
      </c>
      <c r="M935">
        <v>0</v>
      </c>
      <c r="N935">
        <v>0</v>
      </c>
      <c r="O935">
        <v>7.2</v>
      </c>
      <c r="P935">
        <v>239</v>
      </c>
      <c r="Q935">
        <v>194</v>
      </c>
      <c r="R935">
        <v>47396698</v>
      </c>
      <c r="S935">
        <v>130000000</v>
      </c>
      <c r="T935">
        <f>Table1[[#This Row],[Gross Revenue]]-Table1[[#This Row],[Budget]]</f>
        <v>-82603302</v>
      </c>
    </row>
    <row r="936" spans="1:20" x14ac:dyDescent="0.3">
      <c r="A936" t="s">
        <v>2364</v>
      </c>
      <c r="B936">
        <v>1</v>
      </c>
      <c r="C936" s="10">
        <v>38495</v>
      </c>
      <c r="D936" t="s">
        <v>28</v>
      </c>
      <c r="E936" t="s">
        <v>25</v>
      </c>
      <c r="F936" t="s">
        <v>19</v>
      </c>
      <c r="G936" t="s">
        <v>20</v>
      </c>
      <c r="H936" t="s">
        <v>43</v>
      </c>
      <c r="I936" t="s">
        <v>309</v>
      </c>
      <c r="J936" t="s">
        <v>2365</v>
      </c>
      <c r="K936">
        <v>927</v>
      </c>
      <c r="L936">
        <v>4990</v>
      </c>
      <c r="M936">
        <v>2</v>
      </c>
      <c r="N936">
        <v>83</v>
      </c>
      <c r="O936">
        <v>4.0999999999999996</v>
      </c>
      <c r="P936">
        <v>23</v>
      </c>
      <c r="Q936">
        <v>95</v>
      </c>
      <c r="R936">
        <v>4006906</v>
      </c>
      <c r="S936">
        <v>15000000</v>
      </c>
      <c r="T936">
        <f>Table1[[#This Row],[Gross Revenue]]-Table1[[#This Row],[Budget]]</f>
        <v>-10993094</v>
      </c>
    </row>
    <row r="937" spans="1:20" x14ac:dyDescent="0.3">
      <c r="A937" t="s">
        <v>2366</v>
      </c>
      <c r="B937">
        <v>1</v>
      </c>
      <c r="C937" s="10">
        <v>38676</v>
      </c>
      <c r="D937" t="s">
        <v>28</v>
      </c>
      <c r="E937" t="s">
        <v>25</v>
      </c>
      <c r="F937" t="s">
        <v>19</v>
      </c>
      <c r="G937" t="s">
        <v>20</v>
      </c>
      <c r="H937" t="s">
        <v>38</v>
      </c>
      <c r="I937" t="s">
        <v>319</v>
      </c>
      <c r="J937" t="s">
        <v>159</v>
      </c>
      <c r="K937">
        <v>21000</v>
      </c>
      <c r="L937">
        <v>23932</v>
      </c>
      <c r="M937">
        <v>1000</v>
      </c>
      <c r="N937">
        <v>0</v>
      </c>
      <c r="O937">
        <v>7.6</v>
      </c>
      <c r="P937">
        <v>223</v>
      </c>
      <c r="Q937">
        <v>103</v>
      </c>
      <c r="R937">
        <v>4235837</v>
      </c>
      <c r="S937">
        <v>15000000</v>
      </c>
      <c r="T937">
        <f>Table1[[#This Row],[Gross Revenue]]-Table1[[#This Row],[Budget]]</f>
        <v>-10764163</v>
      </c>
    </row>
    <row r="938" spans="1:20" x14ac:dyDescent="0.3">
      <c r="A938" t="s">
        <v>2367</v>
      </c>
      <c r="B938">
        <v>1</v>
      </c>
      <c r="C938" s="10">
        <v>38563</v>
      </c>
      <c r="D938" t="s">
        <v>28</v>
      </c>
      <c r="E938" t="s">
        <v>18</v>
      </c>
      <c r="F938" t="s">
        <v>1748</v>
      </c>
      <c r="G938" t="s">
        <v>1749</v>
      </c>
      <c r="H938" t="s">
        <v>38</v>
      </c>
      <c r="I938" t="s">
        <v>1750</v>
      </c>
      <c r="J938" t="s">
        <v>1751</v>
      </c>
      <c r="K938">
        <v>717</v>
      </c>
      <c r="L938">
        <v>907</v>
      </c>
      <c r="M938">
        <v>0</v>
      </c>
      <c r="N938">
        <v>4000</v>
      </c>
      <c r="O938">
        <v>7.7</v>
      </c>
      <c r="P938">
        <v>202</v>
      </c>
      <c r="Q938">
        <v>112</v>
      </c>
      <c r="R938">
        <v>211667</v>
      </c>
      <c r="S938">
        <v>4200000000</v>
      </c>
      <c r="T938">
        <f>Table1[[#This Row],[Gross Revenue]]-Table1[[#This Row],[Budget]]</f>
        <v>-4199788333</v>
      </c>
    </row>
    <row r="939" spans="1:20" x14ac:dyDescent="0.3">
      <c r="A939" t="s">
        <v>2368</v>
      </c>
      <c r="B939">
        <v>1</v>
      </c>
      <c r="C939" s="10">
        <v>38679</v>
      </c>
      <c r="D939" t="s">
        <v>17</v>
      </c>
      <c r="E939" t="s">
        <v>37</v>
      </c>
      <c r="F939" t="s">
        <v>19</v>
      </c>
      <c r="G939" t="s">
        <v>93</v>
      </c>
      <c r="H939" t="s">
        <v>38</v>
      </c>
      <c r="I939" t="s">
        <v>2369</v>
      </c>
      <c r="J939" t="s">
        <v>2370</v>
      </c>
      <c r="K939">
        <v>654</v>
      </c>
      <c r="L939">
        <v>1876</v>
      </c>
      <c r="M939">
        <v>0</v>
      </c>
      <c r="N939">
        <v>0</v>
      </c>
      <c r="O939">
        <v>6.2</v>
      </c>
      <c r="P939">
        <v>252</v>
      </c>
      <c r="Q939">
        <v>97</v>
      </c>
      <c r="R939">
        <v>20433940</v>
      </c>
      <c r="S939">
        <v>15000000</v>
      </c>
      <c r="T939">
        <f>Table1[[#This Row],[Gross Revenue]]-Table1[[#This Row],[Budget]]</f>
        <v>5433940</v>
      </c>
    </row>
    <row r="940" spans="1:20" x14ac:dyDescent="0.3">
      <c r="A940" t="s">
        <v>2371</v>
      </c>
      <c r="B940">
        <v>1</v>
      </c>
      <c r="C940" s="10">
        <v>38639</v>
      </c>
      <c r="D940" t="s">
        <v>28</v>
      </c>
      <c r="E940" t="s">
        <v>22</v>
      </c>
      <c r="F940" t="s">
        <v>19</v>
      </c>
      <c r="G940" t="s">
        <v>35</v>
      </c>
      <c r="H940" t="s">
        <v>38</v>
      </c>
      <c r="I940" t="s">
        <v>497</v>
      </c>
      <c r="J940" t="s">
        <v>2372</v>
      </c>
      <c r="K940">
        <v>26000</v>
      </c>
      <c r="L940">
        <v>39518</v>
      </c>
      <c r="M940">
        <v>11</v>
      </c>
      <c r="N940">
        <v>0</v>
      </c>
      <c r="O940">
        <v>6.6</v>
      </c>
      <c r="P940">
        <v>34</v>
      </c>
      <c r="Q940">
        <v>92</v>
      </c>
      <c r="R940">
        <v>12667</v>
      </c>
      <c r="S940">
        <v>14000</v>
      </c>
      <c r="T940">
        <f>Table1[[#This Row],[Gross Revenue]]-Table1[[#This Row],[Budget]]</f>
        <v>-1333</v>
      </c>
    </row>
    <row r="941" spans="1:20" x14ac:dyDescent="0.3">
      <c r="A941" t="s">
        <v>2373</v>
      </c>
      <c r="B941">
        <v>1</v>
      </c>
      <c r="C941" s="10">
        <v>38409</v>
      </c>
      <c r="D941" t="s">
        <v>28</v>
      </c>
      <c r="E941" t="s">
        <v>25</v>
      </c>
      <c r="F941" t="s">
        <v>19</v>
      </c>
      <c r="G941" t="s">
        <v>20</v>
      </c>
      <c r="H941" t="s">
        <v>38</v>
      </c>
      <c r="I941" t="s">
        <v>404</v>
      </c>
      <c r="J941" t="s">
        <v>339</v>
      </c>
      <c r="K941">
        <v>778</v>
      </c>
      <c r="L941">
        <v>1440</v>
      </c>
      <c r="M941">
        <v>12000</v>
      </c>
      <c r="N941">
        <v>238</v>
      </c>
      <c r="O941">
        <v>6.6</v>
      </c>
      <c r="P941">
        <v>81</v>
      </c>
      <c r="Q941">
        <v>91</v>
      </c>
      <c r="R941">
        <v>154077</v>
      </c>
      <c r="S941">
        <v>500000</v>
      </c>
      <c r="T941">
        <f>Table1[[#This Row],[Gross Revenue]]-Table1[[#This Row],[Budget]]</f>
        <v>-345923</v>
      </c>
    </row>
    <row r="942" spans="1:20" x14ac:dyDescent="0.3">
      <c r="A942" t="s">
        <v>2374</v>
      </c>
      <c r="B942">
        <v>1</v>
      </c>
      <c r="C942" s="10">
        <v>38670</v>
      </c>
      <c r="D942" t="s">
        <v>28</v>
      </c>
      <c r="E942" t="s">
        <v>18</v>
      </c>
      <c r="F942" t="s">
        <v>19</v>
      </c>
      <c r="G942" t="s">
        <v>20</v>
      </c>
      <c r="H942" t="s">
        <v>38</v>
      </c>
      <c r="I942" t="s">
        <v>126</v>
      </c>
      <c r="J942" t="s">
        <v>434</v>
      </c>
      <c r="K942">
        <v>12000</v>
      </c>
      <c r="L942">
        <v>12076</v>
      </c>
      <c r="M942">
        <v>487</v>
      </c>
      <c r="N942">
        <v>10000</v>
      </c>
      <c r="O942">
        <v>7.6</v>
      </c>
      <c r="P942">
        <v>168</v>
      </c>
      <c r="Q942">
        <v>122</v>
      </c>
      <c r="R942">
        <v>24127895</v>
      </c>
      <c r="S942">
        <v>50000000</v>
      </c>
      <c r="T942">
        <f>Table1[[#This Row],[Gross Revenue]]-Table1[[#This Row],[Budget]]</f>
        <v>-25872105</v>
      </c>
    </row>
    <row r="943" spans="1:20" x14ac:dyDescent="0.3">
      <c r="A943" t="s">
        <v>2375</v>
      </c>
      <c r="B943">
        <v>1</v>
      </c>
      <c r="C943" s="10">
        <v>38653</v>
      </c>
      <c r="D943" t="s">
        <v>28</v>
      </c>
      <c r="E943" t="s">
        <v>31</v>
      </c>
      <c r="F943" t="s">
        <v>19</v>
      </c>
      <c r="G943" t="s">
        <v>20</v>
      </c>
      <c r="H943" t="s">
        <v>43</v>
      </c>
      <c r="I943" t="s">
        <v>872</v>
      </c>
      <c r="J943" t="s">
        <v>1866</v>
      </c>
      <c r="K943">
        <v>13000</v>
      </c>
      <c r="L943">
        <v>16651</v>
      </c>
      <c r="M943">
        <v>308</v>
      </c>
      <c r="N943">
        <v>5000</v>
      </c>
      <c r="O943">
        <v>7.1</v>
      </c>
      <c r="P943">
        <v>119</v>
      </c>
      <c r="Q943">
        <v>107</v>
      </c>
      <c r="R943">
        <v>11008432</v>
      </c>
      <c r="S943">
        <v>25000000</v>
      </c>
      <c r="T943">
        <f>Table1[[#This Row],[Gross Revenue]]-Table1[[#This Row],[Budget]]</f>
        <v>-13991568</v>
      </c>
    </row>
    <row r="944" spans="1:20" x14ac:dyDescent="0.3">
      <c r="A944" t="s">
        <v>2376</v>
      </c>
      <c r="B944">
        <v>1</v>
      </c>
      <c r="C944" s="10">
        <v>38434</v>
      </c>
      <c r="D944" t="s">
        <v>28</v>
      </c>
      <c r="E944" t="s">
        <v>30</v>
      </c>
      <c r="F944" t="s">
        <v>19</v>
      </c>
      <c r="G944" t="s">
        <v>20</v>
      </c>
      <c r="H944" t="s">
        <v>36</v>
      </c>
      <c r="I944" t="s">
        <v>253</v>
      </c>
      <c r="J944" t="s">
        <v>469</v>
      </c>
      <c r="K944">
        <v>851</v>
      </c>
      <c r="L944">
        <v>1777</v>
      </c>
      <c r="M944">
        <v>35</v>
      </c>
      <c r="N944">
        <v>0</v>
      </c>
      <c r="O944">
        <v>6.9</v>
      </c>
      <c r="P944">
        <v>181</v>
      </c>
      <c r="Q944">
        <v>86</v>
      </c>
      <c r="R944">
        <v>193136719</v>
      </c>
      <c r="S944">
        <v>75000000</v>
      </c>
      <c r="T944">
        <f>Table1[[#This Row],[Gross Revenue]]-Table1[[#This Row],[Budget]]</f>
        <v>118136719</v>
      </c>
    </row>
    <row r="945" spans="1:20" x14ac:dyDescent="0.3">
      <c r="A945" t="s">
        <v>2377</v>
      </c>
      <c r="B945">
        <v>1</v>
      </c>
      <c r="C945" s="10">
        <v>38508</v>
      </c>
      <c r="D945" t="s">
        <v>28</v>
      </c>
      <c r="E945" t="s">
        <v>32</v>
      </c>
      <c r="F945" t="s">
        <v>19</v>
      </c>
      <c r="G945" t="s">
        <v>20</v>
      </c>
      <c r="H945" t="s">
        <v>43</v>
      </c>
      <c r="I945" t="s">
        <v>2378</v>
      </c>
      <c r="J945" t="s">
        <v>183</v>
      </c>
      <c r="K945">
        <v>1000</v>
      </c>
      <c r="L945">
        <v>6171</v>
      </c>
      <c r="M945">
        <v>65</v>
      </c>
      <c r="N945">
        <v>779</v>
      </c>
      <c r="O945">
        <v>5.4</v>
      </c>
      <c r="P945">
        <v>59</v>
      </c>
      <c r="Q945">
        <v>100</v>
      </c>
      <c r="R945">
        <v>19118247</v>
      </c>
      <c r="S945">
        <v>40000000</v>
      </c>
      <c r="T945">
        <f>Table1[[#This Row],[Gross Revenue]]-Table1[[#This Row],[Budget]]</f>
        <v>-20881753</v>
      </c>
    </row>
    <row r="946" spans="1:20" x14ac:dyDescent="0.3">
      <c r="A946" t="s">
        <v>2379</v>
      </c>
      <c r="B946">
        <v>1</v>
      </c>
      <c r="C946" s="10">
        <v>38466</v>
      </c>
      <c r="D946" t="s">
        <v>28</v>
      </c>
      <c r="E946" t="s">
        <v>22</v>
      </c>
      <c r="F946" t="s">
        <v>19</v>
      </c>
      <c r="G946" t="s">
        <v>447</v>
      </c>
      <c r="H946" t="s">
        <v>21</v>
      </c>
      <c r="I946" t="s">
        <v>2183</v>
      </c>
      <c r="J946" t="s">
        <v>678</v>
      </c>
      <c r="K946">
        <v>3000</v>
      </c>
      <c r="L946">
        <v>4211</v>
      </c>
      <c r="M946">
        <v>3000</v>
      </c>
      <c r="N946">
        <v>1000</v>
      </c>
      <c r="O946">
        <v>7.4</v>
      </c>
      <c r="P946">
        <v>140</v>
      </c>
      <c r="Q946">
        <v>139</v>
      </c>
      <c r="R946">
        <v>74205</v>
      </c>
      <c r="S946">
        <v>14200000</v>
      </c>
      <c r="T946">
        <f>Table1[[#This Row],[Gross Revenue]]-Table1[[#This Row],[Budget]]</f>
        <v>-14125795</v>
      </c>
    </row>
    <row r="947" spans="1:20" x14ac:dyDescent="0.3">
      <c r="A947" t="s">
        <v>2380</v>
      </c>
      <c r="B947">
        <v>1</v>
      </c>
      <c r="C947" s="10">
        <v>38426</v>
      </c>
      <c r="D947" t="s">
        <v>28</v>
      </c>
      <c r="E947" t="s">
        <v>50</v>
      </c>
      <c r="F947" t="s">
        <v>47</v>
      </c>
      <c r="G947" t="s">
        <v>48</v>
      </c>
      <c r="H947" t="s">
        <v>27</v>
      </c>
      <c r="I947" t="s">
        <v>185</v>
      </c>
      <c r="J947" t="s">
        <v>2381</v>
      </c>
      <c r="K947">
        <v>11000</v>
      </c>
      <c r="L947">
        <v>11218</v>
      </c>
      <c r="M947">
        <v>10</v>
      </c>
      <c r="N947">
        <v>0</v>
      </c>
      <c r="O947">
        <v>7.6</v>
      </c>
      <c r="P947">
        <v>169</v>
      </c>
      <c r="Q947">
        <v>80</v>
      </c>
      <c r="R947">
        <v>77413017</v>
      </c>
      <c r="S947">
        <v>8000000</v>
      </c>
      <c r="T947">
        <f>Table1[[#This Row],[Gross Revenue]]-Table1[[#This Row],[Budget]]</f>
        <v>69413017</v>
      </c>
    </row>
    <row r="948" spans="1:20" x14ac:dyDescent="0.3">
      <c r="A948" t="s">
        <v>2382</v>
      </c>
      <c r="B948">
        <v>1</v>
      </c>
      <c r="C948" s="10">
        <v>38501</v>
      </c>
      <c r="D948" t="s">
        <v>28</v>
      </c>
      <c r="E948" t="s">
        <v>22</v>
      </c>
      <c r="F948" t="s">
        <v>19</v>
      </c>
      <c r="G948" t="s">
        <v>35</v>
      </c>
      <c r="H948" t="s">
        <v>38</v>
      </c>
      <c r="I948" t="s">
        <v>521</v>
      </c>
      <c r="J948" t="s">
        <v>69</v>
      </c>
      <c r="K948">
        <v>19000</v>
      </c>
      <c r="L948">
        <v>20391</v>
      </c>
      <c r="M948">
        <v>11000</v>
      </c>
      <c r="N948">
        <v>0</v>
      </c>
      <c r="O948">
        <v>7.7</v>
      </c>
      <c r="P948">
        <v>278</v>
      </c>
      <c r="Q948">
        <v>119</v>
      </c>
      <c r="R948">
        <v>23089926</v>
      </c>
      <c r="S948">
        <v>15000000</v>
      </c>
      <c r="T948">
        <f>Table1[[#This Row],[Gross Revenue]]-Table1[[#This Row],[Budget]]</f>
        <v>8089926</v>
      </c>
    </row>
    <row r="949" spans="1:20" x14ac:dyDescent="0.3">
      <c r="A949" t="s">
        <v>2383</v>
      </c>
      <c r="B949">
        <v>1</v>
      </c>
      <c r="C949" s="10">
        <v>38686</v>
      </c>
      <c r="D949" t="s">
        <v>28</v>
      </c>
      <c r="E949" t="s">
        <v>25</v>
      </c>
      <c r="F949" t="s">
        <v>19</v>
      </c>
      <c r="G949" t="s">
        <v>20</v>
      </c>
      <c r="H949" t="s">
        <v>38</v>
      </c>
      <c r="I949" t="s">
        <v>2384</v>
      </c>
      <c r="J949" t="s">
        <v>2385</v>
      </c>
      <c r="K949">
        <v>538</v>
      </c>
      <c r="L949">
        <v>1349</v>
      </c>
      <c r="M949">
        <v>244</v>
      </c>
      <c r="N949">
        <v>0</v>
      </c>
      <c r="O949">
        <v>7.4</v>
      </c>
      <c r="P949">
        <v>151</v>
      </c>
      <c r="Q949">
        <v>91</v>
      </c>
      <c r="R949">
        <v>3885134</v>
      </c>
      <c r="S949">
        <v>2000000</v>
      </c>
      <c r="T949">
        <f>Table1[[#This Row],[Gross Revenue]]-Table1[[#This Row],[Budget]]</f>
        <v>1885134</v>
      </c>
    </row>
    <row r="950" spans="1:20" x14ac:dyDescent="0.3">
      <c r="A950" t="s">
        <v>2386</v>
      </c>
      <c r="B950">
        <v>1</v>
      </c>
      <c r="C950" s="10">
        <v>38491</v>
      </c>
      <c r="D950" t="s">
        <v>28</v>
      </c>
      <c r="E950" t="s">
        <v>22</v>
      </c>
      <c r="F950" t="s">
        <v>19</v>
      </c>
      <c r="G950" t="s">
        <v>20</v>
      </c>
      <c r="H950" t="s">
        <v>43</v>
      </c>
      <c r="I950" t="s">
        <v>1893</v>
      </c>
      <c r="J950" t="s">
        <v>1336</v>
      </c>
      <c r="K950">
        <v>879</v>
      </c>
      <c r="L950">
        <v>2380</v>
      </c>
      <c r="M950">
        <v>252</v>
      </c>
      <c r="N950">
        <v>0</v>
      </c>
      <c r="O950">
        <v>7.3</v>
      </c>
      <c r="P950">
        <v>229</v>
      </c>
      <c r="Q950">
        <v>145</v>
      </c>
      <c r="R950">
        <v>57010853</v>
      </c>
      <c r="S950">
        <v>85000000</v>
      </c>
      <c r="T950">
        <f>Table1[[#This Row],[Gross Revenue]]-Table1[[#This Row],[Budget]]</f>
        <v>-27989147</v>
      </c>
    </row>
    <row r="951" spans="1:20" x14ac:dyDescent="0.3">
      <c r="A951" t="s">
        <v>2387</v>
      </c>
      <c r="B951">
        <v>1</v>
      </c>
      <c r="C951" s="10">
        <v>38526</v>
      </c>
      <c r="D951" t="s">
        <v>28</v>
      </c>
      <c r="E951" t="s">
        <v>30</v>
      </c>
      <c r="F951" t="s">
        <v>19</v>
      </c>
      <c r="G951" t="s">
        <v>35</v>
      </c>
      <c r="H951" t="s">
        <v>36</v>
      </c>
      <c r="I951" t="s">
        <v>2388</v>
      </c>
      <c r="J951" t="s">
        <v>2389</v>
      </c>
      <c r="K951">
        <v>420</v>
      </c>
      <c r="L951">
        <v>1215</v>
      </c>
      <c r="M951">
        <v>21</v>
      </c>
      <c r="N951">
        <v>0</v>
      </c>
      <c r="O951">
        <v>6.9</v>
      </c>
      <c r="P951">
        <v>116</v>
      </c>
      <c r="Q951">
        <v>101</v>
      </c>
      <c r="R951">
        <v>864959</v>
      </c>
      <c r="S951">
        <v>4000000</v>
      </c>
      <c r="T951">
        <f>Table1[[#This Row],[Gross Revenue]]-Table1[[#This Row],[Budget]]</f>
        <v>-3135041</v>
      </c>
    </row>
    <row r="952" spans="1:20" x14ac:dyDescent="0.3">
      <c r="A952" t="s">
        <v>2390</v>
      </c>
      <c r="B952">
        <v>1</v>
      </c>
      <c r="C952" s="10">
        <v>38445</v>
      </c>
      <c r="D952" t="s">
        <v>28</v>
      </c>
      <c r="E952" t="s">
        <v>32</v>
      </c>
      <c r="F952" t="s">
        <v>19</v>
      </c>
      <c r="G952" t="s">
        <v>20</v>
      </c>
      <c r="H952" t="s">
        <v>43</v>
      </c>
      <c r="I952" t="s">
        <v>62</v>
      </c>
      <c r="J952" t="s">
        <v>296</v>
      </c>
      <c r="K952">
        <v>1000</v>
      </c>
      <c r="L952">
        <v>4305</v>
      </c>
      <c r="M952">
        <v>11</v>
      </c>
      <c r="N952">
        <v>621</v>
      </c>
      <c r="O952">
        <v>5</v>
      </c>
      <c r="P952">
        <v>111</v>
      </c>
      <c r="Q952">
        <v>115</v>
      </c>
      <c r="R952">
        <v>48472213</v>
      </c>
      <c r="S952">
        <v>45000000</v>
      </c>
      <c r="T952">
        <f>Table1[[#This Row],[Gross Revenue]]-Table1[[#This Row],[Budget]]</f>
        <v>3472213</v>
      </c>
    </row>
    <row r="953" spans="1:20" x14ac:dyDescent="0.3">
      <c r="A953" t="s">
        <v>2391</v>
      </c>
      <c r="B953">
        <v>1</v>
      </c>
      <c r="C953" s="10">
        <v>38531</v>
      </c>
      <c r="D953" t="s">
        <v>28</v>
      </c>
      <c r="E953" t="s">
        <v>25</v>
      </c>
      <c r="F953" t="s">
        <v>19</v>
      </c>
      <c r="G953" t="s">
        <v>24</v>
      </c>
      <c r="H953" t="s">
        <v>43</v>
      </c>
      <c r="I953" t="s">
        <v>2392</v>
      </c>
      <c r="J953" t="s">
        <v>1090</v>
      </c>
      <c r="K953">
        <v>3000</v>
      </c>
      <c r="L953">
        <v>6292</v>
      </c>
      <c r="M953">
        <v>126</v>
      </c>
      <c r="N953">
        <v>0</v>
      </c>
      <c r="O953">
        <v>5.5</v>
      </c>
      <c r="P953">
        <v>132</v>
      </c>
      <c r="Q953">
        <v>101</v>
      </c>
      <c r="R953">
        <v>82931301</v>
      </c>
      <c r="S953">
        <v>60000000</v>
      </c>
      <c r="T953">
        <f>Table1[[#This Row],[Gross Revenue]]-Table1[[#This Row],[Budget]]</f>
        <v>22931301</v>
      </c>
    </row>
    <row r="954" spans="1:20" x14ac:dyDescent="0.3">
      <c r="A954" t="s">
        <v>2393</v>
      </c>
      <c r="B954">
        <v>1</v>
      </c>
      <c r="C954" s="10">
        <v>38571</v>
      </c>
      <c r="D954" t="s">
        <v>28</v>
      </c>
      <c r="E954" t="s">
        <v>32</v>
      </c>
      <c r="F954" t="s">
        <v>19</v>
      </c>
      <c r="G954" t="s">
        <v>20</v>
      </c>
      <c r="H954" t="s">
        <v>43</v>
      </c>
      <c r="I954" t="s">
        <v>267</v>
      </c>
      <c r="J954" t="s">
        <v>386</v>
      </c>
      <c r="K954">
        <v>11000</v>
      </c>
      <c r="L954">
        <v>22722</v>
      </c>
      <c r="M954">
        <v>218</v>
      </c>
      <c r="N954">
        <v>0</v>
      </c>
      <c r="O954">
        <v>6.5</v>
      </c>
      <c r="P954">
        <v>233</v>
      </c>
      <c r="Q954">
        <v>126</v>
      </c>
      <c r="R954">
        <v>186336103</v>
      </c>
      <c r="S954">
        <v>120000000</v>
      </c>
      <c r="T954">
        <f>Table1[[#This Row],[Gross Revenue]]-Table1[[#This Row],[Budget]]</f>
        <v>66336103</v>
      </c>
    </row>
    <row r="955" spans="1:20" x14ac:dyDescent="0.3">
      <c r="A955" t="s">
        <v>2394</v>
      </c>
      <c r="B955">
        <v>1</v>
      </c>
      <c r="C955" s="10">
        <v>38655</v>
      </c>
      <c r="D955" t="s">
        <v>28</v>
      </c>
      <c r="E955" t="s">
        <v>25</v>
      </c>
      <c r="F955" t="s">
        <v>19</v>
      </c>
      <c r="G955" t="s">
        <v>35</v>
      </c>
      <c r="H955" t="s">
        <v>38</v>
      </c>
      <c r="I955" t="s">
        <v>260</v>
      </c>
      <c r="J955" t="s">
        <v>172</v>
      </c>
      <c r="K955">
        <v>5000</v>
      </c>
      <c r="L955">
        <v>5637</v>
      </c>
      <c r="M955">
        <v>350</v>
      </c>
      <c r="N955">
        <v>0</v>
      </c>
      <c r="O955">
        <v>7.1</v>
      </c>
      <c r="P955">
        <v>137</v>
      </c>
      <c r="Q955">
        <v>103</v>
      </c>
      <c r="R955">
        <v>11034436</v>
      </c>
      <c r="S955">
        <v>20000000</v>
      </c>
      <c r="T955">
        <f>Table1[[#This Row],[Gross Revenue]]-Table1[[#This Row],[Budget]]</f>
        <v>-8965564</v>
      </c>
    </row>
    <row r="956" spans="1:20" x14ac:dyDescent="0.3">
      <c r="A956" t="s">
        <v>2395</v>
      </c>
      <c r="B956">
        <v>1</v>
      </c>
      <c r="C956" s="10">
        <v>38365</v>
      </c>
      <c r="D956" t="s">
        <v>28</v>
      </c>
      <c r="E956" t="s">
        <v>22</v>
      </c>
      <c r="F956" t="s">
        <v>19</v>
      </c>
      <c r="G956" t="s">
        <v>48</v>
      </c>
      <c r="H956" t="s">
        <v>38</v>
      </c>
      <c r="I956" t="s">
        <v>2396</v>
      </c>
      <c r="J956" t="s">
        <v>65</v>
      </c>
      <c r="K956">
        <v>745</v>
      </c>
      <c r="L956">
        <v>2529</v>
      </c>
      <c r="M956">
        <v>14000</v>
      </c>
      <c r="N956">
        <v>0</v>
      </c>
      <c r="O956">
        <v>7.6</v>
      </c>
      <c r="P956">
        <v>298</v>
      </c>
      <c r="Q956">
        <v>163</v>
      </c>
      <c r="R956">
        <v>47379090</v>
      </c>
      <c r="S956">
        <v>70000000</v>
      </c>
      <c r="T956">
        <f>Table1[[#This Row],[Gross Revenue]]-Table1[[#This Row],[Budget]]</f>
        <v>-22620910</v>
      </c>
    </row>
    <row r="957" spans="1:20" x14ac:dyDescent="0.3">
      <c r="A957" t="s">
        <v>2397</v>
      </c>
      <c r="B957">
        <v>1</v>
      </c>
      <c r="C957" s="10">
        <v>38552</v>
      </c>
      <c r="D957" t="s">
        <v>28</v>
      </c>
      <c r="E957" t="s">
        <v>50</v>
      </c>
      <c r="F957" t="s">
        <v>19</v>
      </c>
      <c r="G957" t="s">
        <v>20</v>
      </c>
      <c r="H957" t="s">
        <v>38</v>
      </c>
      <c r="I957" t="s">
        <v>2398</v>
      </c>
      <c r="J957" t="s">
        <v>2399</v>
      </c>
      <c r="K957">
        <v>15</v>
      </c>
      <c r="L957">
        <v>15</v>
      </c>
      <c r="M957">
        <v>30</v>
      </c>
      <c r="N957">
        <v>0</v>
      </c>
      <c r="O957">
        <v>7.8</v>
      </c>
      <c r="P957">
        <v>110</v>
      </c>
      <c r="Q957">
        <v>88</v>
      </c>
      <c r="R957">
        <v>1523883</v>
      </c>
      <c r="S957">
        <v>1750211</v>
      </c>
      <c r="T957">
        <f>Table1[[#This Row],[Gross Revenue]]-Table1[[#This Row],[Budget]]</f>
        <v>-226328</v>
      </c>
    </row>
    <row r="958" spans="1:20" x14ac:dyDescent="0.3">
      <c r="A958" t="s">
        <v>2400</v>
      </c>
      <c r="B958">
        <v>1</v>
      </c>
      <c r="C958" s="10">
        <v>38568</v>
      </c>
      <c r="D958" t="s">
        <v>28</v>
      </c>
      <c r="E958" t="s">
        <v>25</v>
      </c>
      <c r="F958" t="s">
        <v>19</v>
      </c>
      <c r="G958" t="s">
        <v>20</v>
      </c>
      <c r="H958" t="s">
        <v>43</v>
      </c>
      <c r="I958" t="s">
        <v>391</v>
      </c>
      <c r="J958" t="s">
        <v>2401</v>
      </c>
      <c r="K958">
        <v>944</v>
      </c>
      <c r="L958">
        <v>4879</v>
      </c>
      <c r="M958">
        <v>30</v>
      </c>
      <c r="N958">
        <v>0</v>
      </c>
      <c r="O958">
        <v>5.9</v>
      </c>
      <c r="P958">
        <v>120</v>
      </c>
      <c r="Q958">
        <v>98</v>
      </c>
      <c r="R958">
        <v>43894863</v>
      </c>
      <c r="S958">
        <v>30000000</v>
      </c>
      <c r="T958">
        <f>Table1[[#This Row],[Gross Revenue]]-Table1[[#This Row],[Budget]]</f>
        <v>13894863</v>
      </c>
    </row>
    <row r="959" spans="1:20" x14ac:dyDescent="0.3">
      <c r="A959" t="s">
        <v>2402</v>
      </c>
      <c r="B959">
        <v>1</v>
      </c>
      <c r="C959" s="10">
        <v>38479</v>
      </c>
      <c r="D959" t="s">
        <v>28</v>
      </c>
      <c r="E959" t="s">
        <v>25</v>
      </c>
      <c r="F959" t="s">
        <v>19</v>
      </c>
      <c r="G959" t="s">
        <v>20</v>
      </c>
      <c r="H959" t="s">
        <v>36</v>
      </c>
      <c r="I959" t="s">
        <v>389</v>
      </c>
      <c r="J959" t="s">
        <v>536</v>
      </c>
      <c r="K959">
        <v>14000</v>
      </c>
      <c r="L959">
        <v>17278</v>
      </c>
      <c r="M959">
        <v>52</v>
      </c>
      <c r="N959">
        <v>0</v>
      </c>
      <c r="O959">
        <v>6.6</v>
      </c>
      <c r="P959">
        <v>128</v>
      </c>
      <c r="Q959">
        <v>97</v>
      </c>
      <c r="R959">
        <v>47124400</v>
      </c>
      <c r="S959">
        <v>25000000</v>
      </c>
      <c r="T959">
        <f>Table1[[#This Row],[Gross Revenue]]-Table1[[#This Row],[Budget]]</f>
        <v>22124400</v>
      </c>
    </row>
    <row r="960" spans="1:20" x14ac:dyDescent="0.3">
      <c r="A960" t="s">
        <v>2403</v>
      </c>
      <c r="B960">
        <v>1</v>
      </c>
      <c r="C960" s="10">
        <v>38661</v>
      </c>
      <c r="D960" t="s">
        <v>28</v>
      </c>
      <c r="E960" t="s">
        <v>25</v>
      </c>
      <c r="F960" t="s">
        <v>19</v>
      </c>
      <c r="G960" t="s">
        <v>704</v>
      </c>
      <c r="H960"/>
      <c r="I960" t="s">
        <v>2404</v>
      </c>
      <c r="J960" t="s">
        <v>2405</v>
      </c>
      <c r="K960">
        <v>374</v>
      </c>
      <c r="L960">
        <v>602</v>
      </c>
      <c r="M960">
        <v>0</v>
      </c>
      <c r="N960">
        <v>66</v>
      </c>
      <c r="O960">
        <v>3.3</v>
      </c>
      <c r="P960">
        <v>5</v>
      </c>
      <c r="Q960">
        <v>97</v>
      </c>
      <c r="R960">
        <v>100358</v>
      </c>
      <c r="S960">
        <v>1500000</v>
      </c>
      <c r="T960">
        <f>Table1[[#This Row],[Gross Revenue]]-Table1[[#This Row],[Budget]]</f>
        <v>-1399642</v>
      </c>
    </row>
    <row r="961" spans="1:20" x14ac:dyDescent="0.3">
      <c r="A961" t="s">
        <v>2406</v>
      </c>
      <c r="B961">
        <v>1</v>
      </c>
      <c r="C961" s="10">
        <v>38617</v>
      </c>
      <c r="D961" t="s">
        <v>28</v>
      </c>
      <c r="E961" t="s">
        <v>22</v>
      </c>
      <c r="F961" t="s">
        <v>2407</v>
      </c>
      <c r="G961" t="s">
        <v>48</v>
      </c>
      <c r="H961" t="s">
        <v>38</v>
      </c>
      <c r="I961" t="s">
        <v>2341</v>
      </c>
      <c r="J961" t="s">
        <v>2408</v>
      </c>
      <c r="K961">
        <v>1000</v>
      </c>
      <c r="L961">
        <v>2115</v>
      </c>
      <c r="M961">
        <v>44</v>
      </c>
      <c r="N961">
        <v>265</v>
      </c>
      <c r="O961">
        <v>6</v>
      </c>
      <c r="P961">
        <v>30</v>
      </c>
      <c r="Q961">
        <v>112</v>
      </c>
      <c r="R961">
        <v>77231</v>
      </c>
      <c r="S961">
        <v>25000000</v>
      </c>
      <c r="T961">
        <f>Table1[[#This Row],[Gross Revenue]]-Table1[[#This Row],[Budget]]</f>
        <v>-24922769</v>
      </c>
    </row>
    <row r="962" spans="1:20" x14ac:dyDescent="0.3">
      <c r="A962" t="s">
        <v>2409</v>
      </c>
      <c r="B962">
        <v>1</v>
      </c>
      <c r="C962" s="10">
        <v>38575</v>
      </c>
      <c r="D962" t="s">
        <v>28</v>
      </c>
      <c r="E962" t="s">
        <v>22</v>
      </c>
      <c r="F962" t="s">
        <v>19</v>
      </c>
      <c r="G962" t="s">
        <v>20</v>
      </c>
      <c r="H962" t="s">
        <v>38</v>
      </c>
      <c r="I962" t="s">
        <v>1778</v>
      </c>
      <c r="J962" t="s">
        <v>1613</v>
      </c>
      <c r="K962">
        <v>10000</v>
      </c>
      <c r="L962">
        <v>20563</v>
      </c>
      <c r="M962">
        <v>51</v>
      </c>
      <c r="N962">
        <v>0</v>
      </c>
      <c r="O962">
        <v>7.3</v>
      </c>
      <c r="P962">
        <v>155</v>
      </c>
      <c r="Q962">
        <v>126</v>
      </c>
      <c r="R962">
        <v>18324242</v>
      </c>
      <c r="S962">
        <v>35000000</v>
      </c>
      <c r="T962">
        <f>Table1[[#This Row],[Gross Revenue]]-Table1[[#This Row],[Budget]]</f>
        <v>-16675758</v>
      </c>
    </row>
    <row r="963" spans="1:20" x14ac:dyDescent="0.3">
      <c r="A963" t="s">
        <v>2410</v>
      </c>
      <c r="B963">
        <v>1</v>
      </c>
      <c r="C963" s="10">
        <v>38685</v>
      </c>
      <c r="D963" t="s">
        <v>28</v>
      </c>
      <c r="E963" t="s">
        <v>18</v>
      </c>
      <c r="F963" t="s">
        <v>19</v>
      </c>
      <c r="G963" t="s">
        <v>35</v>
      </c>
      <c r="H963" t="s">
        <v>43</v>
      </c>
      <c r="I963" t="s">
        <v>2411</v>
      </c>
      <c r="J963" t="s">
        <v>599</v>
      </c>
      <c r="K963">
        <v>268</v>
      </c>
      <c r="L963">
        <v>450</v>
      </c>
      <c r="M963">
        <v>2000</v>
      </c>
      <c r="N963">
        <v>0</v>
      </c>
      <c r="O963">
        <v>6.9</v>
      </c>
      <c r="P963">
        <v>127</v>
      </c>
      <c r="Q963">
        <v>130</v>
      </c>
      <c r="R963">
        <v>1987287</v>
      </c>
      <c r="S963">
        <v>50000000</v>
      </c>
      <c r="T963">
        <f>Table1[[#This Row],[Gross Revenue]]-Table1[[#This Row],[Budget]]</f>
        <v>-48012713</v>
      </c>
    </row>
    <row r="964" spans="1:20" x14ac:dyDescent="0.3">
      <c r="A964" t="s">
        <v>2412</v>
      </c>
      <c r="B964">
        <v>1</v>
      </c>
      <c r="C964" s="10">
        <v>38582</v>
      </c>
      <c r="D964" t="s">
        <v>28</v>
      </c>
      <c r="E964" t="s">
        <v>29</v>
      </c>
      <c r="F964" t="s">
        <v>19</v>
      </c>
      <c r="G964" t="s">
        <v>20</v>
      </c>
      <c r="H964" t="s">
        <v>27</v>
      </c>
      <c r="I964" t="s">
        <v>883</v>
      </c>
      <c r="J964" t="s">
        <v>2413</v>
      </c>
      <c r="K964">
        <v>304</v>
      </c>
      <c r="L964">
        <v>861</v>
      </c>
      <c r="M964">
        <v>0</v>
      </c>
      <c r="N964">
        <v>264</v>
      </c>
      <c r="O964">
        <v>6.4</v>
      </c>
      <c r="P964">
        <v>45</v>
      </c>
      <c r="Q964">
        <v>68</v>
      </c>
      <c r="R964">
        <v>18081626</v>
      </c>
      <c r="S964">
        <v>20000000</v>
      </c>
      <c r="T964">
        <f>Table1[[#This Row],[Gross Revenue]]-Table1[[#This Row],[Budget]]</f>
        <v>-1918374</v>
      </c>
    </row>
    <row r="965" spans="1:20" x14ac:dyDescent="0.3">
      <c r="A965" t="s">
        <v>2414</v>
      </c>
      <c r="B965">
        <v>1</v>
      </c>
      <c r="C965" s="10">
        <v>38451</v>
      </c>
      <c r="D965" t="s">
        <v>28</v>
      </c>
      <c r="E965" t="s">
        <v>22</v>
      </c>
      <c r="F965" t="s">
        <v>19</v>
      </c>
      <c r="G965" t="s">
        <v>48</v>
      </c>
      <c r="H965" t="s">
        <v>36</v>
      </c>
      <c r="I965" t="s">
        <v>2415</v>
      </c>
      <c r="J965" t="s">
        <v>2416</v>
      </c>
      <c r="K965">
        <v>422</v>
      </c>
      <c r="L965">
        <v>1083</v>
      </c>
      <c r="M965">
        <v>456</v>
      </c>
      <c r="N965">
        <v>17000</v>
      </c>
      <c r="O965">
        <v>7.8</v>
      </c>
      <c r="P965">
        <v>177</v>
      </c>
      <c r="Q965">
        <v>135</v>
      </c>
      <c r="R965">
        <v>38372662</v>
      </c>
      <c r="S965">
        <v>28000000</v>
      </c>
      <c r="T965">
        <f>Table1[[#This Row],[Gross Revenue]]-Table1[[#This Row],[Budget]]</f>
        <v>10372662</v>
      </c>
    </row>
    <row r="966" spans="1:20" x14ac:dyDescent="0.3">
      <c r="A966" t="s">
        <v>2417</v>
      </c>
      <c r="B966">
        <v>1</v>
      </c>
      <c r="C966" s="10">
        <v>38592</v>
      </c>
      <c r="D966" t="s">
        <v>28</v>
      </c>
      <c r="E966" t="s">
        <v>81</v>
      </c>
      <c r="F966" t="s">
        <v>19</v>
      </c>
      <c r="G966" t="s">
        <v>20</v>
      </c>
      <c r="H966" t="s">
        <v>43</v>
      </c>
      <c r="I966" t="s">
        <v>2418</v>
      </c>
      <c r="J966" t="s">
        <v>115</v>
      </c>
      <c r="K966">
        <v>332</v>
      </c>
      <c r="L966">
        <v>1090</v>
      </c>
      <c r="M966">
        <v>0</v>
      </c>
      <c r="N966">
        <v>0</v>
      </c>
      <c r="O966">
        <v>6.5</v>
      </c>
      <c r="P966">
        <v>224</v>
      </c>
      <c r="Q966">
        <v>85</v>
      </c>
      <c r="R966">
        <v>57859105</v>
      </c>
      <c r="S966">
        <v>26000000</v>
      </c>
      <c r="T966">
        <f>Table1[[#This Row],[Gross Revenue]]-Table1[[#This Row],[Budget]]</f>
        <v>31859105</v>
      </c>
    </row>
    <row r="967" spans="1:20" x14ac:dyDescent="0.3">
      <c r="A967" t="s">
        <v>2419</v>
      </c>
      <c r="B967">
        <v>1</v>
      </c>
      <c r="C967" s="10">
        <v>38615</v>
      </c>
      <c r="D967" t="s">
        <v>28</v>
      </c>
      <c r="E967" t="s">
        <v>22</v>
      </c>
      <c r="F967" t="s">
        <v>19</v>
      </c>
      <c r="G967" t="s">
        <v>20</v>
      </c>
      <c r="H967" t="s">
        <v>43</v>
      </c>
      <c r="I967" t="s">
        <v>321</v>
      </c>
      <c r="J967" t="s">
        <v>202</v>
      </c>
      <c r="K967">
        <v>3000</v>
      </c>
      <c r="L967">
        <v>5917</v>
      </c>
      <c r="M967">
        <v>0</v>
      </c>
      <c r="N967">
        <v>3000</v>
      </c>
      <c r="O967">
        <v>7</v>
      </c>
      <c r="P967">
        <v>146</v>
      </c>
      <c r="Q967">
        <v>135</v>
      </c>
      <c r="R967">
        <v>29077547</v>
      </c>
      <c r="S967">
        <v>40000000</v>
      </c>
      <c r="T967">
        <f>Table1[[#This Row],[Gross Revenue]]-Table1[[#This Row],[Budget]]</f>
        <v>-10922453</v>
      </c>
    </row>
    <row r="968" spans="1:20" x14ac:dyDescent="0.3">
      <c r="A968" t="s">
        <v>2420</v>
      </c>
      <c r="B968">
        <v>1</v>
      </c>
      <c r="C968" s="10">
        <v>38513</v>
      </c>
      <c r="D968" t="s">
        <v>28</v>
      </c>
      <c r="E968" t="s">
        <v>30</v>
      </c>
      <c r="F968" t="s">
        <v>19</v>
      </c>
      <c r="G968" t="s">
        <v>20</v>
      </c>
      <c r="H968" t="s">
        <v>36</v>
      </c>
      <c r="I968" t="s">
        <v>163</v>
      </c>
      <c r="J968" t="s">
        <v>1407</v>
      </c>
      <c r="K968">
        <v>1000</v>
      </c>
      <c r="L968">
        <v>1804</v>
      </c>
      <c r="M968">
        <v>77</v>
      </c>
      <c r="N968">
        <v>0</v>
      </c>
      <c r="O968">
        <v>6.3</v>
      </c>
      <c r="P968">
        <v>163</v>
      </c>
      <c r="Q968">
        <v>91</v>
      </c>
      <c r="R968">
        <v>128200012</v>
      </c>
      <c r="S968">
        <v>75000000</v>
      </c>
      <c r="T968">
        <f>Table1[[#This Row],[Gross Revenue]]-Table1[[#This Row],[Budget]]</f>
        <v>53200012</v>
      </c>
    </row>
    <row r="969" spans="1:20" x14ac:dyDescent="0.3">
      <c r="A969" t="s">
        <v>2421</v>
      </c>
      <c r="B969">
        <v>1</v>
      </c>
      <c r="C969" s="10">
        <v>38667</v>
      </c>
      <c r="D969" t="s">
        <v>28</v>
      </c>
      <c r="E969" t="s">
        <v>32</v>
      </c>
      <c r="F969" t="s">
        <v>19</v>
      </c>
      <c r="G969" t="s">
        <v>35</v>
      </c>
      <c r="H969" t="s">
        <v>43</v>
      </c>
      <c r="I969" t="s">
        <v>373</v>
      </c>
      <c r="J969" t="s">
        <v>2422</v>
      </c>
      <c r="K969">
        <v>11000</v>
      </c>
      <c r="L969">
        <v>13073</v>
      </c>
      <c r="M969">
        <v>42</v>
      </c>
      <c r="N969">
        <v>0</v>
      </c>
      <c r="O969">
        <v>6</v>
      </c>
      <c r="P969">
        <v>163</v>
      </c>
      <c r="Q969">
        <v>124</v>
      </c>
      <c r="R969">
        <v>68642452</v>
      </c>
      <c r="S969">
        <v>130000000</v>
      </c>
      <c r="T969">
        <f>Table1[[#This Row],[Gross Revenue]]-Table1[[#This Row],[Budget]]</f>
        <v>-61357548</v>
      </c>
    </row>
    <row r="970" spans="1:20" x14ac:dyDescent="0.3">
      <c r="A970" t="s">
        <v>2423</v>
      </c>
      <c r="B970">
        <v>1</v>
      </c>
      <c r="C970" s="10">
        <v>38679</v>
      </c>
      <c r="D970" t="s">
        <v>28</v>
      </c>
      <c r="E970" t="s">
        <v>37</v>
      </c>
      <c r="F970" t="s">
        <v>19</v>
      </c>
      <c r="G970" t="s">
        <v>20</v>
      </c>
      <c r="H970" t="s">
        <v>38</v>
      </c>
      <c r="I970" t="s">
        <v>1277</v>
      </c>
      <c r="J970" t="s">
        <v>2424</v>
      </c>
      <c r="K970">
        <v>1000</v>
      </c>
      <c r="L970">
        <v>4134</v>
      </c>
      <c r="M970">
        <v>163</v>
      </c>
      <c r="N970">
        <v>0</v>
      </c>
      <c r="O970">
        <v>6.6</v>
      </c>
      <c r="P970">
        <v>250</v>
      </c>
      <c r="Q970">
        <v>95</v>
      </c>
      <c r="R970">
        <v>87025093</v>
      </c>
      <c r="S970">
        <v>4000000</v>
      </c>
      <c r="T970">
        <f>Table1[[#This Row],[Gross Revenue]]-Table1[[#This Row],[Budget]]</f>
        <v>83025093</v>
      </c>
    </row>
    <row r="971" spans="1:20" x14ac:dyDescent="0.3">
      <c r="A971" t="s">
        <v>2425</v>
      </c>
      <c r="B971">
        <v>1</v>
      </c>
      <c r="C971" s="10">
        <v>38448</v>
      </c>
      <c r="D971" t="s">
        <v>28</v>
      </c>
      <c r="E971" t="s">
        <v>32</v>
      </c>
      <c r="F971" t="s">
        <v>19</v>
      </c>
      <c r="G971" t="s">
        <v>20</v>
      </c>
      <c r="H971" t="s">
        <v>43</v>
      </c>
      <c r="I971" t="s">
        <v>84</v>
      </c>
      <c r="J971" t="s">
        <v>2426</v>
      </c>
      <c r="K971">
        <v>2000</v>
      </c>
      <c r="L971">
        <v>2853</v>
      </c>
      <c r="M971">
        <v>0</v>
      </c>
      <c r="N971">
        <v>14000</v>
      </c>
      <c r="O971">
        <v>8</v>
      </c>
      <c r="P971">
        <v>276</v>
      </c>
      <c r="Q971">
        <v>119</v>
      </c>
      <c r="R971">
        <v>25335935</v>
      </c>
      <c r="S971">
        <v>40000000</v>
      </c>
      <c r="T971">
        <f>Table1[[#This Row],[Gross Revenue]]-Table1[[#This Row],[Budget]]</f>
        <v>-14664065</v>
      </c>
    </row>
    <row r="972" spans="1:20" x14ac:dyDescent="0.3">
      <c r="A972" t="s">
        <v>2427</v>
      </c>
      <c r="B972">
        <v>1</v>
      </c>
      <c r="C972" s="10">
        <v>38589</v>
      </c>
      <c r="D972" t="s">
        <v>17</v>
      </c>
      <c r="E972" t="s">
        <v>18</v>
      </c>
      <c r="F972" t="s">
        <v>19</v>
      </c>
      <c r="G972" t="s">
        <v>20</v>
      </c>
      <c r="H972" t="s">
        <v>38</v>
      </c>
      <c r="I972" t="s">
        <v>321</v>
      </c>
      <c r="J972" t="s">
        <v>2428</v>
      </c>
      <c r="K972">
        <v>3000</v>
      </c>
      <c r="L972">
        <v>3924</v>
      </c>
      <c r="M972">
        <v>436</v>
      </c>
      <c r="N972">
        <v>13000</v>
      </c>
      <c r="O972">
        <v>8.1</v>
      </c>
      <c r="P972">
        <v>374</v>
      </c>
      <c r="Q972">
        <v>147</v>
      </c>
      <c r="R972">
        <v>74098862</v>
      </c>
      <c r="S972">
        <v>40000000</v>
      </c>
      <c r="T972">
        <f>Table1[[#This Row],[Gross Revenue]]-Table1[[#This Row],[Budget]]</f>
        <v>34098862</v>
      </c>
    </row>
    <row r="973" spans="1:20" x14ac:dyDescent="0.3">
      <c r="A973" t="s">
        <v>2429</v>
      </c>
      <c r="B973">
        <v>1</v>
      </c>
      <c r="C973" s="10">
        <v>38370</v>
      </c>
      <c r="D973" t="s">
        <v>28</v>
      </c>
      <c r="E973" t="s">
        <v>30</v>
      </c>
      <c r="F973" t="s">
        <v>19</v>
      </c>
      <c r="G973" t="s">
        <v>20</v>
      </c>
      <c r="H973" t="s">
        <v>36</v>
      </c>
      <c r="I973" t="s">
        <v>1969</v>
      </c>
      <c r="J973" t="s">
        <v>559</v>
      </c>
      <c r="K973">
        <v>947</v>
      </c>
      <c r="L973">
        <v>2968</v>
      </c>
      <c r="M973">
        <v>31</v>
      </c>
      <c r="N973">
        <v>0</v>
      </c>
      <c r="O973">
        <v>6.2</v>
      </c>
      <c r="P973">
        <v>127</v>
      </c>
      <c r="Q973">
        <v>100</v>
      </c>
      <c r="R973">
        <v>63939454</v>
      </c>
      <c r="S973">
        <v>35000000</v>
      </c>
      <c r="T973">
        <f>Table1[[#This Row],[Gross Revenue]]-Table1[[#This Row],[Budget]]</f>
        <v>28939454</v>
      </c>
    </row>
    <row r="974" spans="1:20" x14ac:dyDescent="0.3">
      <c r="A974" t="s">
        <v>2430</v>
      </c>
      <c r="B974">
        <v>1</v>
      </c>
      <c r="C974" s="10">
        <v>38376</v>
      </c>
      <c r="D974" t="s">
        <v>28</v>
      </c>
      <c r="E974" t="s">
        <v>22</v>
      </c>
      <c r="F974" t="s">
        <v>19</v>
      </c>
      <c r="G974" t="s">
        <v>20</v>
      </c>
      <c r="H974" t="s">
        <v>38</v>
      </c>
      <c r="I974" t="s">
        <v>1126</v>
      </c>
      <c r="J974" t="s">
        <v>2431</v>
      </c>
      <c r="K974">
        <v>1000</v>
      </c>
      <c r="L974">
        <v>4329</v>
      </c>
      <c r="M974">
        <v>7</v>
      </c>
      <c r="N974">
        <v>191</v>
      </c>
      <c r="O974">
        <v>5.9</v>
      </c>
      <c r="P974">
        <v>40</v>
      </c>
      <c r="Q974">
        <v>93</v>
      </c>
      <c r="R974">
        <v>1181197</v>
      </c>
      <c r="S974">
        <v>15500000</v>
      </c>
      <c r="T974">
        <f>Table1[[#This Row],[Gross Revenue]]-Table1[[#This Row],[Budget]]</f>
        <v>-14318803</v>
      </c>
    </row>
    <row r="975" spans="1:20" x14ac:dyDescent="0.3">
      <c r="A975" t="s">
        <v>2432</v>
      </c>
      <c r="B975">
        <v>1</v>
      </c>
      <c r="C975" s="10">
        <v>38368</v>
      </c>
      <c r="D975" t="s">
        <v>28</v>
      </c>
      <c r="E975" t="s">
        <v>25</v>
      </c>
      <c r="F975" t="s">
        <v>19</v>
      </c>
      <c r="G975" t="s">
        <v>20</v>
      </c>
      <c r="H975" t="s">
        <v>36</v>
      </c>
      <c r="I975" t="s">
        <v>2433</v>
      </c>
      <c r="J975" t="s">
        <v>986</v>
      </c>
      <c r="K975">
        <v>490</v>
      </c>
      <c r="L975">
        <v>1195</v>
      </c>
      <c r="M975">
        <v>6</v>
      </c>
      <c r="N975">
        <v>881</v>
      </c>
      <c r="O975">
        <v>2.2000000000000002</v>
      </c>
      <c r="P975">
        <v>78</v>
      </c>
      <c r="Q975">
        <v>94</v>
      </c>
      <c r="R975">
        <v>17010646</v>
      </c>
      <c r="S975">
        <v>84000000</v>
      </c>
      <c r="T975">
        <f>Table1[[#This Row],[Gross Revenue]]-Table1[[#This Row],[Budget]]</f>
        <v>-66989354</v>
      </c>
    </row>
    <row r="976" spans="1:20" x14ac:dyDescent="0.3">
      <c r="A976" t="s">
        <v>2434</v>
      </c>
      <c r="B976">
        <v>1</v>
      </c>
      <c r="C976" s="10">
        <v>38404</v>
      </c>
      <c r="D976" t="s">
        <v>28</v>
      </c>
      <c r="E976" t="s">
        <v>32</v>
      </c>
      <c r="F976" t="s">
        <v>19</v>
      </c>
      <c r="G976" t="s">
        <v>20</v>
      </c>
      <c r="H976" t="s">
        <v>43</v>
      </c>
      <c r="I976" t="s">
        <v>376</v>
      </c>
      <c r="J976" t="s">
        <v>57</v>
      </c>
      <c r="K976">
        <v>20000</v>
      </c>
      <c r="L976">
        <v>44042</v>
      </c>
      <c r="M976">
        <v>0</v>
      </c>
      <c r="N976">
        <v>10000</v>
      </c>
      <c r="O976">
        <v>7.6</v>
      </c>
      <c r="P976">
        <v>359</v>
      </c>
      <c r="Q976">
        <v>140</v>
      </c>
      <c r="R976">
        <v>380262555</v>
      </c>
      <c r="S976">
        <v>113000000</v>
      </c>
      <c r="T976">
        <f>Table1[[#This Row],[Gross Revenue]]-Table1[[#This Row],[Budget]]</f>
        <v>267262555</v>
      </c>
    </row>
    <row r="977" spans="1:20" x14ac:dyDescent="0.3">
      <c r="A977" t="s">
        <v>2435</v>
      </c>
      <c r="B977">
        <v>1</v>
      </c>
      <c r="C977" s="10">
        <v>38419</v>
      </c>
      <c r="D977" t="s">
        <v>28</v>
      </c>
      <c r="E977" t="s">
        <v>32</v>
      </c>
      <c r="F977" t="s">
        <v>19</v>
      </c>
      <c r="G977" t="s">
        <v>20</v>
      </c>
      <c r="H977" t="s">
        <v>43</v>
      </c>
      <c r="I977" t="s">
        <v>2436</v>
      </c>
      <c r="J977" t="s">
        <v>351</v>
      </c>
      <c r="K977">
        <v>820</v>
      </c>
      <c r="L977">
        <v>2705</v>
      </c>
      <c r="M977">
        <v>357</v>
      </c>
      <c r="N977">
        <v>0</v>
      </c>
      <c r="O977">
        <v>5</v>
      </c>
      <c r="P977">
        <v>145</v>
      </c>
      <c r="Q977">
        <v>121</v>
      </c>
      <c r="R977">
        <v>31704416</v>
      </c>
      <c r="S977">
        <v>135000000</v>
      </c>
      <c r="T977">
        <f>Table1[[#This Row],[Gross Revenue]]-Table1[[#This Row],[Budget]]</f>
        <v>-103295584</v>
      </c>
    </row>
    <row r="978" spans="1:20" x14ac:dyDescent="0.3">
      <c r="A978" t="s">
        <v>2437</v>
      </c>
      <c r="B978">
        <v>1</v>
      </c>
      <c r="C978" s="10">
        <v>38612</v>
      </c>
      <c r="D978" t="s">
        <v>28</v>
      </c>
      <c r="E978" t="s">
        <v>22</v>
      </c>
      <c r="F978" t="s">
        <v>19</v>
      </c>
      <c r="G978" t="s">
        <v>20</v>
      </c>
      <c r="H978" t="s">
        <v>38</v>
      </c>
      <c r="I978" t="s">
        <v>424</v>
      </c>
      <c r="J978" t="s">
        <v>1285</v>
      </c>
      <c r="K978">
        <v>13000</v>
      </c>
      <c r="L978">
        <v>14747</v>
      </c>
      <c r="M978">
        <v>79</v>
      </c>
      <c r="N978">
        <v>0</v>
      </c>
      <c r="O978">
        <v>7</v>
      </c>
      <c r="P978">
        <v>358</v>
      </c>
      <c r="Q978">
        <v>128</v>
      </c>
      <c r="R978">
        <v>50815288</v>
      </c>
      <c r="S978">
        <v>50000000</v>
      </c>
      <c r="T978">
        <f>Table1[[#This Row],[Gross Revenue]]-Table1[[#This Row],[Budget]]</f>
        <v>815288</v>
      </c>
    </row>
    <row r="979" spans="1:20" x14ac:dyDescent="0.3">
      <c r="A979" t="s">
        <v>2438</v>
      </c>
      <c r="B979">
        <v>1</v>
      </c>
      <c r="C979" s="10">
        <v>38411</v>
      </c>
      <c r="D979" t="s">
        <v>28</v>
      </c>
      <c r="E979" t="s">
        <v>25</v>
      </c>
      <c r="F979" t="s">
        <v>19</v>
      </c>
      <c r="G979" t="s">
        <v>20</v>
      </c>
      <c r="H979" t="s">
        <v>38</v>
      </c>
      <c r="I979" t="s">
        <v>356</v>
      </c>
      <c r="J979" t="s">
        <v>2439</v>
      </c>
      <c r="K979">
        <v>24000</v>
      </c>
      <c r="L979">
        <v>25092</v>
      </c>
      <c r="M979">
        <v>655</v>
      </c>
      <c r="N979">
        <v>0</v>
      </c>
      <c r="O979">
        <v>7.6</v>
      </c>
      <c r="P979">
        <v>239</v>
      </c>
      <c r="Q979">
        <v>92</v>
      </c>
      <c r="R979">
        <v>24792061</v>
      </c>
      <c r="S979">
        <v>6500000</v>
      </c>
      <c r="T979">
        <f>Table1[[#This Row],[Gross Revenue]]-Table1[[#This Row],[Budget]]</f>
        <v>18292061</v>
      </c>
    </row>
    <row r="980" spans="1:20" x14ac:dyDescent="0.3">
      <c r="A980" t="s">
        <v>2440</v>
      </c>
      <c r="B980">
        <v>1</v>
      </c>
      <c r="C980" s="10">
        <v>38678</v>
      </c>
      <c r="D980" t="s">
        <v>28</v>
      </c>
      <c r="E980" t="s">
        <v>25</v>
      </c>
      <c r="F980" t="s">
        <v>19</v>
      </c>
      <c r="G980" t="s">
        <v>20</v>
      </c>
      <c r="H980" t="s">
        <v>38</v>
      </c>
      <c r="I980" t="s">
        <v>2114</v>
      </c>
      <c r="J980" t="s">
        <v>2441</v>
      </c>
      <c r="K980">
        <v>7000</v>
      </c>
      <c r="L980">
        <v>8341</v>
      </c>
      <c r="M980">
        <v>0</v>
      </c>
      <c r="N980">
        <v>0</v>
      </c>
      <c r="O980">
        <v>7.1</v>
      </c>
      <c r="P980">
        <v>217</v>
      </c>
      <c r="Q980">
        <v>133</v>
      </c>
      <c r="R980">
        <v>109243478</v>
      </c>
      <c r="S980">
        <v>26000000</v>
      </c>
      <c r="T980">
        <f>Table1[[#This Row],[Gross Revenue]]-Table1[[#This Row],[Budget]]</f>
        <v>83243478</v>
      </c>
    </row>
    <row r="981" spans="1:20" x14ac:dyDescent="0.3">
      <c r="A981" t="s">
        <v>2442</v>
      </c>
      <c r="B981">
        <v>1</v>
      </c>
      <c r="C981" s="10">
        <v>38546</v>
      </c>
      <c r="D981" t="s">
        <v>28</v>
      </c>
      <c r="E981" t="s">
        <v>32</v>
      </c>
      <c r="F981" t="s">
        <v>19</v>
      </c>
      <c r="G981" t="s">
        <v>20</v>
      </c>
      <c r="H981" t="s">
        <v>36</v>
      </c>
      <c r="I981" t="s">
        <v>2257</v>
      </c>
      <c r="J981" t="s">
        <v>231</v>
      </c>
      <c r="K981">
        <v>12000</v>
      </c>
      <c r="L981">
        <v>14899</v>
      </c>
      <c r="M981">
        <v>0</v>
      </c>
      <c r="N981">
        <v>0</v>
      </c>
      <c r="O981">
        <v>3.5</v>
      </c>
      <c r="P981">
        <v>66</v>
      </c>
      <c r="Q981">
        <v>93</v>
      </c>
      <c r="R981">
        <v>39177541</v>
      </c>
      <c r="S981">
        <v>50000000</v>
      </c>
      <c r="T981">
        <f>Table1[[#This Row],[Gross Revenue]]-Table1[[#This Row],[Budget]]</f>
        <v>-10822459</v>
      </c>
    </row>
    <row r="982" spans="1:20" x14ac:dyDescent="0.3">
      <c r="A982" t="s">
        <v>2443</v>
      </c>
      <c r="B982">
        <v>1</v>
      </c>
      <c r="C982" s="10">
        <v>38591</v>
      </c>
      <c r="D982" t="s">
        <v>28</v>
      </c>
      <c r="E982" t="s">
        <v>22</v>
      </c>
      <c r="F982" t="s">
        <v>19</v>
      </c>
      <c r="G982" t="s">
        <v>20</v>
      </c>
      <c r="H982" t="s">
        <v>38</v>
      </c>
      <c r="I982" t="s">
        <v>2338</v>
      </c>
      <c r="J982" t="s">
        <v>2444</v>
      </c>
      <c r="K982">
        <v>87000</v>
      </c>
      <c r="L982">
        <v>120797</v>
      </c>
      <c r="M982">
        <v>15</v>
      </c>
      <c r="N982">
        <v>0</v>
      </c>
      <c r="O982">
        <v>6</v>
      </c>
      <c r="P982">
        <v>220</v>
      </c>
      <c r="Q982">
        <v>90</v>
      </c>
      <c r="R982">
        <v>64255243</v>
      </c>
      <c r="S982">
        <v>19000000</v>
      </c>
      <c r="T982">
        <f>Table1[[#This Row],[Gross Revenue]]-Table1[[#This Row],[Budget]]</f>
        <v>45255243</v>
      </c>
    </row>
    <row r="983" spans="1:20" x14ac:dyDescent="0.3">
      <c r="A983" t="s">
        <v>2445</v>
      </c>
      <c r="B983">
        <v>1</v>
      </c>
      <c r="C983" s="10">
        <v>38628</v>
      </c>
      <c r="D983" t="s">
        <v>28</v>
      </c>
      <c r="E983" t="s">
        <v>22</v>
      </c>
      <c r="F983" t="s">
        <v>19</v>
      </c>
      <c r="G983" t="s">
        <v>20</v>
      </c>
      <c r="H983" t="s">
        <v>38</v>
      </c>
      <c r="I983" t="s">
        <v>2446</v>
      </c>
      <c r="J983" t="s">
        <v>2447</v>
      </c>
      <c r="K983">
        <v>552</v>
      </c>
      <c r="L983">
        <v>859</v>
      </c>
      <c r="M983">
        <v>58</v>
      </c>
      <c r="N983">
        <v>608</v>
      </c>
      <c r="O983">
        <v>6.7</v>
      </c>
      <c r="P983">
        <v>75</v>
      </c>
      <c r="Q983">
        <v>112</v>
      </c>
      <c r="R983">
        <v>712294</v>
      </c>
      <c r="S983">
        <v>1500000</v>
      </c>
      <c r="T983">
        <f>Table1[[#This Row],[Gross Revenue]]-Table1[[#This Row],[Budget]]</f>
        <v>-787706</v>
      </c>
    </row>
    <row r="984" spans="1:20" x14ac:dyDescent="0.3">
      <c r="A984" t="s">
        <v>2448</v>
      </c>
      <c r="B984">
        <v>1</v>
      </c>
      <c r="C984" s="10">
        <v>38428</v>
      </c>
      <c r="D984" t="s">
        <v>28</v>
      </c>
      <c r="E984" t="s">
        <v>32</v>
      </c>
      <c r="F984" t="s">
        <v>19</v>
      </c>
      <c r="G984" t="s">
        <v>20</v>
      </c>
      <c r="H984" t="s">
        <v>43</v>
      </c>
      <c r="I984" t="s">
        <v>424</v>
      </c>
      <c r="J984" t="s">
        <v>67</v>
      </c>
      <c r="K984">
        <v>13000</v>
      </c>
      <c r="L984">
        <v>27114</v>
      </c>
      <c r="M984">
        <v>0</v>
      </c>
      <c r="N984">
        <v>0</v>
      </c>
      <c r="O984">
        <v>5.9</v>
      </c>
      <c r="P984">
        <v>233</v>
      </c>
      <c r="Q984">
        <v>118</v>
      </c>
      <c r="R984">
        <v>37899638</v>
      </c>
      <c r="S984">
        <v>88000000</v>
      </c>
      <c r="T984">
        <f>Table1[[#This Row],[Gross Revenue]]-Table1[[#This Row],[Budget]]</f>
        <v>-50100362</v>
      </c>
    </row>
    <row r="985" spans="1:20" x14ac:dyDescent="0.3">
      <c r="A985" t="s">
        <v>2449</v>
      </c>
      <c r="B985">
        <v>1</v>
      </c>
      <c r="C985" s="10">
        <v>38602</v>
      </c>
      <c r="D985" t="s">
        <v>28</v>
      </c>
      <c r="E985" t="s">
        <v>30</v>
      </c>
      <c r="F985" t="s">
        <v>19</v>
      </c>
      <c r="G985" t="s">
        <v>20</v>
      </c>
      <c r="H985" t="s">
        <v>43</v>
      </c>
      <c r="I985" t="s">
        <v>1160</v>
      </c>
      <c r="J985" t="s">
        <v>2450</v>
      </c>
      <c r="K985">
        <v>849</v>
      </c>
      <c r="L985">
        <v>2178</v>
      </c>
      <c r="M985">
        <v>2</v>
      </c>
      <c r="N985">
        <v>0</v>
      </c>
      <c r="O985">
        <v>5.0999999999999996</v>
      </c>
      <c r="P985">
        <v>140</v>
      </c>
      <c r="Q985">
        <v>93</v>
      </c>
      <c r="R985">
        <v>14888028</v>
      </c>
      <c r="S985">
        <v>30000000</v>
      </c>
      <c r="T985">
        <f>Table1[[#This Row],[Gross Revenue]]-Table1[[#This Row],[Budget]]</f>
        <v>-15111972</v>
      </c>
    </row>
    <row r="986" spans="1:20" x14ac:dyDescent="0.3">
      <c r="A986" t="s">
        <v>2451</v>
      </c>
      <c r="B986">
        <v>1</v>
      </c>
      <c r="C986" s="10">
        <v>38378</v>
      </c>
      <c r="D986" t="s">
        <v>28</v>
      </c>
      <c r="E986" t="s">
        <v>30</v>
      </c>
      <c r="F986" t="s">
        <v>19</v>
      </c>
      <c r="G986" t="s">
        <v>20</v>
      </c>
      <c r="H986" t="s">
        <v>36</v>
      </c>
      <c r="I986" t="s">
        <v>163</v>
      </c>
      <c r="J986" t="s">
        <v>1176</v>
      </c>
      <c r="K986">
        <v>1000</v>
      </c>
      <c r="L986">
        <v>1317</v>
      </c>
      <c r="M986">
        <v>80</v>
      </c>
      <c r="N986">
        <v>0</v>
      </c>
      <c r="O986">
        <v>6.9</v>
      </c>
      <c r="P986">
        <v>284</v>
      </c>
      <c r="Q986">
        <v>150</v>
      </c>
      <c r="R986">
        <v>291709845</v>
      </c>
      <c r="S986">
        <v>180000000</v>
      </c>
      <c r="T986">
        <f>Table1[[#This Row],[Gross Revenue]]-Table1[[#This Row],[Budget]]</f>
        <v>111709845</v>
      </c>
    </row>
    <row r="987" spans="1:20" x14ac:dyDescent="0.3">
      <c r="A987" t="s">
        <v>2452</v>
      </c>
      <c r="B987">
        <v>1</v>
      </c>
      <c r="C987" s="10">
        <v>38543</v>
      </c>
      <c r="D987" t="s">
        <v>28</v>
      </c>
      <c r="E987" t="s">
        <v>25</v>
      </c>
      <c r="F987" t="s">
        <v>19</v>
      </c>
      <c r="G987" t="s">
        <v>20</v>
      </c>
      <c r="H987" t="s">
        <v>38</v>
      </c>
      <c r="I987" t="s">
        <v>1492</v>
      </c>
      <c r="J987" t="s">
        <v>2453</v>
      </c>
      <c r="K987">
        <v>710</v>
      </c>
      <c r="L987">
        <v>2119</v>
      </c>
      <c r="M987">
        <v>3</v>
      </c>
      <c r="N987">
        <v>1000</v>
      </c>
      <c r="O987">
        <v>7</v>
      </c>
      <c r="P987">
        <v>74</v>
      </c>
      <c r="Q987">
        <v>108</v>
      </c>
      <c r="R987">
        <v>49526</v>
      </c>
      <c r="S987">
        <v>6800000</v>
      </c>
      <c r="T987">
        <f>Table1[[#This Row],[Gross Revenue]]-Table1[[#This Row],[Budget]]</f>
        <v>-6750474</v>
      </c>
    </row>
    <row r="988" spans="1:20" x14ac:dyDescent="0.3">
      <c r="A988" t="s">
        <v>2454</v>
      </c>
      <c r="B988">
        <v>1</v>
      </c>
      <c r="C988" s="10">
        <v>38577</v>
      </c>
      <c r="D988" t="s">
        <v>28</v>
      </c>
      <c r="E988" t="s">
        <v>22</v>
      </c>
      <c r="F988" t="s">
        <v>19</v>
      </c>
      <c r="G988" t="s">
        <v>35</v>
      </c>
      <c r="H988" t="s">
        <v>38</v>
      </c>
      <c r="I988" t="s">
        <v>563</v>
      </c>
      <c r="J988" t="s">
        <v>1343</v>
      </c>
      <c r="K988">
        <v>883</v>
      </c>
      <c r="L988">
        <v>1565</v>
      </c>
      <c r="M988">
        <v>353</v>
      </c>
      <c r="N988">
        <v>0</v>
      </c>
      <c r="O988">
        <v>7.5</v>
      </c>
      <c r="P988">
        <v>226</v>
      </c>
      <c r="Q988">
        <v>129</v>
      </c>
      <c r="R988">
        <v>33565375</v>
      </c>
      <c r="S988">
        <v>15000000</v>
      </c>
      <c r="T988">
        <f>Table1[[#This Row],[Gross Revenue]]-Table1[[#This Row],[Budget]]</f>
        <v>18565375</v>
      </c>
    </row>
    <row r="989" spans="1:20" x14ac:dyDescent="0.3">
      <c r="A989" t="s">
        <v>2455</v>
      </c>
      <c r="B989">
        <v>1</v>
      </c>
      <c r="C989" s="10">
        <v>38493</v>
      </c>
      <c r="D989" t="s">
        <v>28</v>
      </c>
      <c r="E989" t="s">
        <v>29</v>
      </c>
      <c r="F989" t="s">
        <v>19</v>
      </c>
      <c r="G989" t="s">
        <v>35</v>
      </c>
      <c r="H989" t="s">
        <v>27</v>
      </c>
      <c r="I989" t="s">
        <v>968</v>
      </c>
      <c r="J989" t="s">
        <v>2456</v>
      </c>
      <c r="K989">
        <v>567</v>
      </c>
      <c r="L989">
        <v>1145</v>
      </c>
      <c r="M989">
        <v>9</v>
      </c>
      <c r="N989">
        <v>0</v>
      </c>
      <c r="O989">
        <v>7.5</v>
      </c>
      <c r="P989">
        <v>209</v>
      </c>
      <c r="Q989">
        <v>85</v>
      </c>
      <c r="R989">
        <v>56068547</v>
      </c>
      <c r="S989">
        <v>30000000</v>
      </c>
      <c r="T989">
        <f>Table1[[#This Row],[Gross Revenue]]-Table1[[#This Row],[Budget]]</f>
        <v>26068547</v>
      </c>
    </row>
    <row r="990" spans="1:20" x14ac:dyDescent="0.3">
      <c r="A990" t="s">
        <v>2457</v>
      </c>
      <c r="B990">
        <v>1</v>
      </c>
      <c r="C990" s="10">
        <v>38600</v>
      </c>
      <c r="D990" t="s">
        <v>28</v>
      </c>
      <c r="E990" t="s">
        <v>30</v>
      </c>
      <c r="F990" t="s">
        <v>19</v>
      </c>
      <c r="G990" t="s">
        <v>35</v>
      </c>
      <c r="H990" t="s">
        <v>38</v>
      </c>
      <c r="I990" t="s">
        <v>2458</v>
      </c>
      <c r="J990" t="s">
        <v>2459</v>
      </c>
      <c r="K990">
        <v>513</v>
      </c>
      <c r="L990">
        <v>1379</v>
      </c>
      <c r="M990">
        <v>197</v>
      </c>
      <c r="N990">
        <v>10000</v>
      </c>
      <c r="O990">
        <v>7.2</v>
      </c>
      <c r="P990">
        <v>342</v>
      </c>
      <c r="Q990">
        <v>100</v>
      </c>
      <c r="R990">
        <v>26005908</v>
      </c>
      <c r="S990">
        <v>3500000</v>
      </c>
      <c r="T990">
        <f>Table1[[#This Row],[Gross Revenue]]-Table1[[#This Row],[Budget]]</f>
        <v>22505908</v>
      </c>
    </row>
    <row r="991" spans="1:20" x14ac:dyDescent="0.3">
      <c r="A991" t="s">
        <v>2460</v>
      </c>
      <c r="B991">
        <v>1</v>
      </c>
      <c r="C991" s="10">
        <v>38427</v>
      </c>
      <c r="D991" t="s">
        <v>28</v>
      </c>
      <c r="E991" t="s">
        <v>18</v>
      </c>
      <c r="F991" t="s">
        <v>19</v>
      </c>
      <c r="G991" t="s">
        <v>20</v>
      </c>
      <c r="H991" t="s">
        <v>38</v>
      </c>
      <c r="I991" t="s">
        <v>1696</v>
      </c>
      <c r="J991" t="s">
        <v>1697</v>
      </c>
      <c r="K991">
        <v>1000</v>
      </c>
      <c r="L991">
        <v>3544</v>
      </c>
      <c r="M991">
        <v>0</v>
      </c>
      <c r="N991">
        <v>0</v>
      </c>
      <c r="O991">
        <v>6.9</v>
      </c>
      <c r="P991">
        <v>261</v>
      </c>
      <c r="Q991">
        <v>109</v>
      </c>
      <c r="R991">
        <v>16901126</v>
      </c>
      <c r="S991">
        <v>7000000</v>
      </c>
      <c r="T991">
        <f>Table1[[#This Row],[Gross Revenue]]-Table1[[#This Row],[Budget]]</f>
        <v>9901126</v>
      </c>
    </row>
    <row r="992" spans="1:20" x14ac:dyDescent="0.3">
      <c r="A992" t="s">
        <v>2461</v>
      </c>
      <c r="B992">
        <v>1</v>
      </c>
      <c r="C992" s="10">
        <v>38360</v>
      </c>
      <c r="D992" t="s">
        <v>28</v>
      </c>
      <c r="E992" t="s">
        <v>32</v>
      </c>
      <c r="F992" t="s">
        <v>19</v>
      </c>
      <c r="G992" t="s">
        <v>20</v>
      </c>
      <c r="H992" t="s">
        <v>43</v>
      </c>
      <c r="I992" t="s">
        <v>2462</v>
      </c>
      <c r="J992" t="s">
        <v>1190</v>
      </c>
      <c r="K992">
        <v>631</v>
      </c>
      <c r="L992">
        <v>2297</v>
      </c>
      <c r="M992">
        <v>422</v>
      </c>
      <c r="N992">
        <v>0</v>
      </c>
      <c r="O992">
        <v>5.0999999999999996</v>
      </c>
      <c r="P992">
        <v>144</v>
      </c>
      <c r="Q992">
        <v>107</v>
      </c>
      <c r="R992">
        <v>80270227</v>
      </c>
      <c r="S992">
        <v>50000000</v>
      </c>
      <c r="T992">
        <f>Table1[[#This Row],[Gross Revenue]]-Table1[[#This Row],[Budget]]</f>
        <v>30270227</v>
      </c>
    </row>
    <row r="993" spans="1:20" x14ac:dyDescent="0.3">
      <c r="A993" t="s">
        <v>2463</v>
      </c>
      <c r="B993">
        <v>1</v>
      </c>
      <c r="C993" s="10">
        <v>38540</v>
      </c>
      <c r="D993" t="s">
        <v>28</v>
      </c>
      <c r="E993" t="s">
        <v>22</v>
      </c>
      <c r="F993" t="s">
        <v>19</v>
      </c>
      <c r="G993" t="s">
        <v>20</v>
      </c>
      <c r="H993" t="s">
        <v>43</v>
      </c>
      <c r="I993" t="s">
        <v>393</v>
      </c>
      <c r="J993" t="s">
        <v>2464</v>
      </c>
      <c r="K993">
        <v>1000</v>
      </c>
      <c r="L993">
        <v>2759</v>
      </c>
      <c r="M993">
        <v>301</v>
      </c>
      <c r="N993">
        <v>0</v>
      </c>
      <c r="O993">
        <v>6.7</v>
      </c>
      <c r="P993">
        <v>233</v>
      </c>
      <c r="Q993">
        <v>122</v>
      </c>
      <c r="R993">
        <v>75072454</v>
      </c>
      <c r="S993">
        <v>20000000</v>
      </c>
      <c r="T993">
        <f>Table1[[#This Row],[Gross Revenue]]-Table1[[#This Row],[Budget]]</f>
        <v>55072454</v>
      </c>
    </row>
    <row r="994" spans="1:20" x14ac:dyDescent="0.3">
      <c r="A994" t="s">
        <v>2465</v>
      </c>
      <c r="B994">
        <v>1</v>
      </c>
      <c r="C994" s="10">
        <v>38633</v>
      </c>
      <c r="D994" t="s">
        <v>28</v>
      </c>
      <c r="E994" t="s">
        <v>25</v>
      </c>
      <c r="F994" t="s">
        <v>19</v>
      </c>
      <c r="G994" t="s">
        <v>20</v>
      </c>
      <c r="H994" t="s">
        <v>43</v>
      </c>
      <c r="I994" t="s">
        <v>193</v>
      </c>
      <c r="J994" t="s">
        <v>2466</v>
      </c>
      <c r="K994">
        <v>723</v>
      </c>
      <c r="L994">
        <v>1615</v>
      </c>
      <c r="M994">
        <v>15</v>
      </c>
      <c r="N994">
        <v>0</v>
      </c>
      <c r="O994">
        <v>6.3</v>
      </c>
      <c r="P994">
        <v>142</v>
      </c>
      <c r="Q994">
        <v>103</v>
      </c>
      <c r="R994">
        <v>6061759</v>
      </c>
      <c r="S994">
        <v>17000000</v>
      </c>
      <c r="T994">
        <f>Table1[[#This Row],[Gross Revenue]]-Table1[[#This Row],[Budget]]</f>
        <v>-10938241</v>
      </c>
    </row>
    <row r="995" spans="1:20" x14ac:dyDescent="0.3">
      <c r="A995" t="s">
        <v>2467</v>
      </c>
      <c r="B995">
        <v>1</v>
      </c>
      <c r="C995" s="10">
        <v>38462</v>
      </c>
      <c r="D995" t="s">
        <v>28</v>
      </c>
      <c r="E995" t="s">
        <v>22</v>
      </c>
      <c r="F995" t="s">
        <v>19</v>
      </c>
      <c r="G995" t="s">
        <v>20</v>
      </c>
      <c r="H995" t="s">
        <v>36</v>
      </c>
      <c r="I995" t="s">
        <v>687</v>
      </c>
      <c r="J995" t="s">
        <v>2468</v>
      </c>
      <c r="K995">
        <v>18000</v>
      </c>
      <c r="L995">
        <v>20354</v>
      </c>
      <c r="M995">
        <v>25</v>
      </c>
      <c r="N995">
        <v>445</v>
      </c>
      <c r="O995">
        <v>6.2</v>
      </c>
      <c r="P995">
        <v>21</v>
      </c>
      <c r="Q995">
        <v>101</v>
      </c>
      <c r="R995">
        <v>375474</v>
      </c>
      <c r="S995">
        <v>20000000</v>
      </c>
      <c r="T995">
        <f>Table1[[#This Row],[Gross Revenue]]-Table1[[#This Row],[Budget]]</f>
        <v>-19624526</v>
      </c>
    </row>
    <row r="996" spans="1:20" x14ac:dyDescent="0.3">
      <c r="A996" t="s">
        <v>2469</v>
      </c>
      <c r="B996">
        <v>1</v>
      </c>
      <c r="C996" s="10">
        <v>38624</v>
      </c>
      <c r="D996" t="s">
        <v>17</v>
      </c>
      <c r="E996" t="s">
        <v>32</v>
      </c>
      <c r="F996" t="s">
        <v>2470</v>
      </c>
      <c r="G996" t="s">
        <v>20</v>
      </c>
      <c r="H996" t="s">
        <v>38</v>
      </c>
      <c r="I996" t="s">
        <v>917</v>
      </c>
      <c r="J996" t="s">
        <v>506</v>
      </c>
      <c r="K996">
        <v>11000</v>
      </c>
      <c r="L996">
        <v>12133</v>
      </c>
      <c r="M996">
        <v>131</v>
      </c>
      <c r="N996">
        <v>0</v>
      </c>
      <c r="O996">
        <v>6.7</v>
      </c>
      <c r="P996">
        <v>81</v>
      </c>
      <c r="Q996">
        <v>132</v>
      </c>
      <c r="R996">
        <v>10166502</v>
      </c>
      <c r="S996">
        <v>80000000</v>
      </c>
      <c r="T996">
        <f>Table1[[#This Row],[Gross Revenue]]-Table1[[#This Row],[Budget]]</f>
        <v>-69833498</v>
      </c>
    </row>
    <row r="997" spans="1:20" x14ac:dyDescent="0.3">
      <c r="A997" t="s">
        <v>2471</v>
      </c>
      <c r="B997">
        <v>1</v>
      </c>
      <c r="C997" s="10">
        <v>38458</v>
      </c>
      <c r="D997" t="s">
        <v>28</v>
      </c>
      <c r="E997" t="s">
        <v>30</v>
      </c>
      <c r="F997" t="s">
        <v>19</v>
      </c>
      <c r="G997" t="s">
        <v>20</v>
      </c>
      <c r="H997" t="s">
        <v>36</v>
      </c>
      <c r="I997" t="s">
        <v>578</v>
      </c>
      <c r="J997" t="s">
        <v>2472</v>
      </c>
      <c r="K997">
        <v>11000</v>
      </c>
      <c r="L997">
        <v>14073</v>
      </c>
      <c r="M997">
        <v>37</v>
      </c>
      <c r="N997">
        <v>10000</v>
      </c>
      <c r="O997">
        <v>6.8</v>
      </c>
      <c r="P997">
        <v>276</v>
      </c>
      <c r="Q997">
        <v>109</v>
      </c>
      <c r="R997">
        <v>51019112</v>
      </c>
      <c r="S997">
        <v>50000000</v>
      </c>
      <c r="T997">
        <f>Table1[[#This Row],[Gross Revenue]]-Table1[[#This Row],[Budget]]</f>
        <v>1019112</v>
      </c>
    </row>
    <row r="998" spans="1:20" x14ac:dyDescent="0.3">
      <c r="A998" t="s">
        <v>2473</v>
      </c>
      <c r="B998">
        <v>1</v>
      </c>
      <c r="C998" s="10">
        <v>38673</v>
      </c>
      <c r="D998" t="s">
        <v>28</v>
      </c>
      <c r="E998" t="s">
        <v>18</v>
      </c>
      <c r="F998" t="s">
        <v>1471</v>
      </c>
      <c r="G998" t="s">
        <v>35</v>
      </c>
      <c r="H998" t="s">
        <v>43</v>
      </c>
      <c r="I998" t="s">
        <v>2474</v>
      </c>
      <c r="J998" t="s">
        <v>105</v>
      </c>
      <c r="K998">
        <v>591</v>
      </c>
      <c r="L998">
        <v>2100</v>
      </c>
      <c r="M998">
        <v>521</v>
      </c>
      <c r="N998">
        <v>0</v>
      </c>
      <c r="O998">
        <v>6.4</v>
      </c>
      <c r="P998">
        <v>227</v>
      </c>
      <c r="Q998">
        <v>128</v>
      </c>
      <c r="R998">
        <v>72515360</v>
      </c>
      <c r="S998">
        <v>80000000</v>
      </c>
      <c r="T998">
        <f>Table1[[#This Row],[Gross Revenue]]-Table1[[#This Row],[Budget]]</f>
        <v>-7484640</v>
      </c>
    </row>
    <row r="999" spans="1:20" x14ac:dyDescent="0.3">
      <c r="A999" t="s">
        <v>2475</v>
      </c>
      <c r="B999">
        <v>1</v>
      </c>
      <c r="C999" s="10">
        <v>38375</v>
      </c>
      <c r="D999" t="s">
        <v>28</v>
      </c>
      <c r="E999" t="s">
        <v>32</v>
      </c>
      <c r="F999" t="s">
        <v>19</v>
      </c>
      <c r="G999" t="s">
        <v>20</v>
      </c>
      <c r="H999" t="s">
        <v>43</v>
      </c>
      <c r="I999" t="s">
        <v>521</v>
      </c>
      <c r="J999" t="s">
        <v>306</v>
      </c>
      <c r="K999">
        <v>19000</v>
      </c>
      <c r="L999">
        <v>34839</v>
      </c>
      <c r="M999">
        <v>0</v>
      </c>
      <c r="N999">
        <v>0</v>
      </c>
      <c r="O999">
        <v>6.9</v>
      </c>
      <c r="P999">
        <v>257</v>
      </c>
      <c r="Q999">
        <v>136</v>
      </c>
      <c r="R999">
        <v>35799026</v>
      </c>
      <c r="S999">
        <v>126000000</v>
      </c>
      <c r="T999">
        <f>Table1[[#This Row],[Gross Revenue]]-Table1[[#This Row],[Budget]]</f>
        <v>-90200974</v>
      </c>
    </row>
    <row r="1000" spans="1:20" x14ac:dyDescent="0.3">
      <c r="A1000" t="s">
        <v>2476</v>
      </c>
      <c r="B1000">
        <v>1</v>
      </c>
      <c r="C1000" s="10">
        <v>38636</v>
      </c>
      <c r="D1000" t="s">
        <v>28</v>
      </c>
      <c r="E1000" t="s">
        <v>22</v>
      </c>
      <c r="F1000" t="s">
        <v>19</v>
      </c>
      <c r="G1000" t="s">
        <v>20</v>
      </c>
      <c r="H1000" t="s">
        <v>38</v>
      </c>
      <c r="I1000" t="s">
        <v>290</v>
      </c>
      <c r="J1000" t="s">
        <v>2477</v>
      </c>
      <c r="K1000">
        <v>1000</v>
      </c>
      <c r="L1000">
        <v>5085</v>
      </c>
      <c r="M1000">
        <v>11</v>
      </c>
      <c r="N1000">
        <v>0</v>
      </c>
      <c r="O1000">
        <v>7.1</v>
      </c>
      <c r="P1000">
        <v>161</v>
      </c>
      <c r="Q1000">
        <v>94</v>
      </c>
      <c r="R1000">
        <v>6301131</v>
      </c>
      <c r="S1000">
        <v>29000000</v>
      </c>
      <c r="T1000">
        <f>Table1[[#This Row],[Gross Revenue]]-Table1[[#This Row],[Budget]]</f>
        <v>-22698869</v>
      </c>
    </row>
    <row r="1001" spans="1:20" x14ac:dyDescent="0.3">
      <c r="A1001" t="s">
        <v>2478</v>
      </c>
      <c r="B1001">
        <v>1</v>
      </c>
      <c r="C1001" s="10">
        <v>38642</v>
      </c>
      <c r="D1001" t="s">
        <v>28</v>
      </c>
      <c r="E1001" t="s">
        <v>32</v>
      </c>
      <c r="F1001" t="s">
        <v>230</v>
      </c>
      <c r="G1001" t="s">
        <v>20</v>
      </c>
      <c r="H1001" t="s">
        <v>36</v>
      </c>
      <c r="I1001" t="s">
        <v>2092</v>
      </c>
      <c r="J1001" t="s">
        <v>316</v>
      </c>
      <c r="K1001">
        <v>2000</v>
      </c>
      <c r="L1001">
        <v>2864</v>
      </c>
      <c r="M1001">
        <v>258</v>
      </c>
      <c r="N1001">
        <v>951</v>
      </c>
      <c r="O1001">
        <v>5.9</v>
      </c>
      <c r="P1001">
        <v>137</v>
      </c>
      <c r="Q1001">
        <v>129</v>
      </c>
      <c r="R1001">
        <v>45356386</v>
      </c>
      <c r="S1001">
        <v>75000000</v>
      </c>
      <c r="T1001">
        <f>Table1[[#This Row],[Gross Revenue]]-Table1[[#This Row],[Budget]]</f>
        <v>-29643614</v>
      </c>
    </row>
    <row r="1002" spans="1:20" x14ac:dyDescent="0.3">
      <c r="A1002" t="s">
        <v>2479</v>
      </c>
      <c r="B1002">
        <v>1</v>
      </c>
      <c r="C1002" s="10">
        <v>38585</v>
      </c>
      <c r="D1002" t="s">
        <v>28</v>
      </c>
      <c r="E1002" t="s">
        <v>25</v>
      </c>
      <c r="F1002" t="s">
        <v>19</v>
      </c>
      <c r="G1002" t="s">
        <v>20</v>
      </c>
      <c r="H1002" t="s">
        <v>43</v>
      </c>
      <c r="I1002" t="s">
        <v>364</v>
      </c>
      <c r="J1002" t="s">
        <v>283</v>
      </c>
      <c r="K1002">
        <v>11000</v>
      </c>
      <c r="L1002">
        <v>13693</v>
      </c>
      <c r="M1002">
        <v>88</v>
      </c>
      <c r="N1002">
        <v>0</v>
      </c>
      <c r="O1002">
        <v>6.4</v>
      </c>
      <c r="P1002">
        <v>134</v>
      </c>
      <c r="Q1002">
        <v>113</v>
      </c>
      <c r="R1002">
        <v>158115031</v>
      </c>
      <c r="S1002">
        <v>82000000</v>
      </c>
      <c r="T1002">
        <f>Table1[[#This Row],[Gross Revenue]]-Table1[[#This Row],[Budget]]</f>
        <v>76115031</v>
      </c>
    </row>
    <row r="1003" spans="1:20" x14ac:dyDescent="0.3">
      <c r="A1003" t="s">
        <v>2480</v>
      </c>
      <c r="B1003">
        <v>1</v>
      </c>
      <c r="C1003" s="10">
        <v>38436</v>
      </c>
      <c r="D1003" t="s">
        <v>28</v>
      </c>
      <c r="E1003" t="s">
        <v>22</v>
      </c>
      <c r="F1003" t="s">
        <v>19</v>
      </c>
      <c r="G1003" t="s">
        <v>20</v>
      </c>
      <c r="H1003" t="s">
        <v>38</v>
      </c>
      <c r="I1003" t="s">
        <v>2481</v>
      </c>
      <c r="J1003" t="s">
        <v>2482</v>
      </c>
      <c r="K1003">
        <v>786</v>
      </c>
      <c r="L1003">
        <v>1674</v>
      </c>
      <c r="M1003">
        <v>0</v>
      </c>
      <c r="N1003">
        <v>957</v>
      </c>
      <c r="O1003">
        <v>6.7</v>
      </c>
      <c r="P1003">
        <v>52</v>
      </c>
      <c r="Q1003">
        <v>144</v>
      </c>
      <c r="R1003">
        <v>2483955</v>
      </c>
      <c r="S1003">
        <v>9600000</v>
      </c>
      <c r="T1003">
        <f>Table1[[#This Row],[Gross Revenue]]-Table1[[#This Row],[Budget]]</f>
        <v>-7116045</v>
      </c>
    </row>
    <row r="1004" spans="1:20" x14ac:dyDescent="0.3">
      <c r="A1004" t="s">
        <v>2483</v>
      </c>
      <c r="B1004">
        <v>1</v>
      </c>
      <c r="C1004" s="10">
        <v>38557</v>
      </c>
      <c r="D1004" t="s">
        <v>28</v>
      </c>
      <c r="E1004" t="s">
        <v>32</v>
      </c>
      <c r="F1004" t="s">
        <v>19</v>
      </c>
      <c r="G1004" t="s">
        <v>24</v>
      </c>
      <c r="H1004" t="s">
        <v>43</v>
      </c>
      <c r="I1004" t="s">
        <v>1518</v>
      </c>
      <c r="J1004" t="s">
        <v>433</v>
      </c>
      <c r="K1004">
        <v>688</v>
      </c>
      <c r="L1004">
        <v>1019</v>
      </c>
      <c r="M1004">
        <v>10</v>
      </c>
      <c r="N1004">
        <v>676</v>
      </c>
      <c r="O1004">
        <v>5.5</v>
      </c>
      <c r="P1004">
        <v>72</v>
      </c>
      <c r="Q1004">
        <v>83</v>
      </c>
      <c r="R1004">
        <v>8326035</v>
      </c>
      <c r="S1004">
        <v>33000000</v>
      </c>
      <c r="T1004">
        <f>Table1[[#This Row],[Gross Revenue]]-Table1[[#This Row],[Budget]]</f>
        <v>-24673965</v>
      </c>
    </row>
    <row r="1005" spans="1:20" x14ac:dyDescent="0.3">
      <c r="A1005" t="s">
        <v>2484</v>
      </c>
      <c r="B1005">
        <v>1</v>
      </c>
      <c r="C1005" s="10">
        <v>38497</v>
      </c>
      <c r="D1005" t="s">
        <v>28</v>
      </c>
      <c r="E1005" t="s">
        <v>25</v>
      </c>
      <c r="F1005" t="s">
        <v>19</v>
      </c>
      <c r="G1005" t="s">
        <v>20</v>
      </c>
      <c r="H1005" t="s">
        <v>38</v>
      </c>
      <c r="I1005" t="s">
        <v>2392</v>
      </c>
      <c r="J1005" t="s">
        <v>2485</v>
      </c>
      <c r="K1005">
        <v>3000</v>
      </c>
      <c r="L1005">
        <v>4053</v>
      </c>
      <c r="M1005">
        <v>47</v>
      </c>
      <c r="N1005">
        <v>808</v>
      </c>
      <c r="O1005">
        <v>6.8</v>
      </c>
      <c r="P1005">
        <v>191</v>
      </c>
      <c r="Q1005">
        <v>96</v>
      </c>
      <c r="R1005">
        <v>12570442</v>
      </c>
      <c r="S1005">
        <v>10000000</v>
      </c>
      <c r="T1005">
        <f>Table1[[#This Row],[Gross Revenue]]-Table1[[#This Row],[Budget]]</f>
        <v>2570442</v>
      </c>
    </row>
    <row r="1006" spans="1:20" x14ac:dyDescent="0.3">
      <c r="A1006" t="s">
        <v>2486</v>
      </c>
      <c r="B1006">
        <v>1</v>
      </c>
      <c r="C1006" s="10">
        <v>38545</v>
      </c>
      <c r="D1006" t="s">
        <v>28</v>
      </c>
      <c r="E1006" t="s">
        <v>31</v>
      </c>
      <c r="F1006" t="s">
        <v>19</v>
      </c>
      <c r="G1006" t="s">
        <v>20</v>
      </c>
      <c r="H1006" t="s">
        <v>43</v>
      </c>
      <c r="I1006" t="s">
        <v>282</v>
      </c>
      <c r="J1006" t="s">
        <v>529</v>
      </c>
      <c r="K1006">
        <v>23000</v>
      </c>
      <c r="L1006">
        <v>27829</v>
      </c>
      <c r="M1006">
        <v>0</v>
      </c>
      <c r="N1006">
        <v>0</v>
      </c>
      <c r="O1006">
        <v>6.7</v>
      </c>
      <c r="P1006">
        <v>222</v>
      </c>
      <c r="Q1006">
        <v>150</v>
      </c>
      <c r="R1006">
        <v>12712093</v>
      </c>
      <c r="S1006">
        <v>30000000</v>
      </c>
      <c r="T1006">
        <f>Table1[[#This Row],[Gross Revenue]]-Table1[[#This Row],[Budget]]</f>
        <v>-17287907</v>
      </c>
    </row>
    <row r="1007" spans="1:20" x14ac:dyDescent="0.3">
      <c r="A1007" t="s">
        <v>2487</v>
      </c>
      <c r="B1007">
        <v>1</v>
      </c>
      <c r="C1007" s="10">
        <v>38596</v>
      </c>
      <c r="D1007" t="s">
        <v>28</v>
      </c>
      <c r="E1007" t="s">
        <v>32</v>
      </c>
      <c r="F1007" t="s">
        <v>19</v>
      </c>
      <c r="G1007" t="s">
        <v>93</v>
      </c>
      <c r="H1007" t="s">
        <v>36</v>
      </c>
      <c r="I1007" t="s">
        <v>597</v>
      </c>
      <c r="J1007" t="s">
        <v>1247</v>
      </c>
      <c r="K1007">
        <v>14000</v>
      </c>
      <c r="L1007">
        <v>16884</v>
      </c>
      <c r="M1007">
        <v>163</v>
      </c>
      <c r="N1007">
        <v>0</v>
      </c>
      <c r="O1007">
        <v>5.5</v>
      </c>
      <c r="P1007">
        <v>125</v>
      </c>
      <c r="Q1007">
        <v>95</v>
      </c>
      <c r="R1007">
        <v>113006880</v>
      </c>
      <c r="S1007">
        <v>56000000</v>
      </c>
      <c r="T1007">
        <f>Table1[[#This Row],[Gross Revenue]]-Table1[[#This Row],[Budget]]</f>
        <v>57006880</v>
      </c>
    </row>
    <row r="1008" spans="1:20" x14ac:dyDescent="0.3">
      <c r="A1008" t="s">
        <v>2488</v>
      </c>
      <c r="B1008">
        <v>1</v>
      </c>
      <c r="C1008" s="10">
        <v>38376</v>
      </c>
      <c r="D1008" t="s">
        <v>28</v>
      </c>
      <c r="E1008" t="s">
        <v>25</v>
      </c>
      <c r="F1008" t="s">
        <v>19</v>
      </c>
      <c r="G1008" t="s">
        <v>20</v>
      </c>
      <c r="H1008" t="s">
        <v>36</v>
      </c>
      <c r="I1008" t="s">
        <v>2489</v>
      </c>
      <c r="J1008" t="s">
        <v>1898</v>
      </c>
      <c r="K1008">
        <v>1000</v>
      </c>
      <c r="L1008">
        <v>4789</v>
      </c>
      <c r="M1008">
        <v>15</v>
      </c>
      <c r="N1008">
        <v>767</v>
      </c>
      <c r="O1008">
        <v>5.5</v>
      </c>
      <c r="P1008">
        <v>65</v>
      </c>
      <c r="Q1008">
        <v>100</v>
      </c>
      <c r="R1008">
        <v>16247775</v>
      </c>
      <c r="S1008">
        <v>25000000</v>
      </c>
      <c r="T1008">
        <f>Table1[[#This Row],[Gross Revenue]]-Table1[[#This Row],[Budget]]</f>
        <v>-8752225</v>
      </c>
    </row>
    <row r="1009" spans="1:20" x14ac:dyDescent="0.3">
      <c r="A1009" t="s">
        <v>2490</v>
      </c>
      <c r="B1009">
        <v>1</v>
      </c>
      <c r="C1009" s="10">
        <v>38401</v>
      </c>
      <c r="D1009" t="s">
        <v>28</v>
      </c>
      <c r="E1009" t="s">
        <v>25</v>
      </c>
      <c r="F1009" t="s">
        <v>19</v>
      </c>
      <c r="G1009" t="s">
        <v>20</v>
      </c>
      <c r="H1009" t="s">
        <v>43</v>
      </c>
      <c r="I1009" t="s">
        <v>175</v>
      </c>
      <c r="J1009" t="s">
        <v>2491</v>
      </c>
      <c r="K1009">
        <v>11000</v>
      </c>
      <c r="L1009">
        <v>24351</v>
      </c>
      <c r="M1009">
        <v>38</v>
      </c>
      <c r="N1009">
        <v>0</v>
      </c>
      <c r="O1009">
        <v>6.4</v>
      </c>
      <c r="P1009">
        <v>168</v>
      </c>
      <c r="Q1009">
        <v>134</v>
      </c>
      <c r="R1009">
        <v>19377727</v>
      </c>
      <c r="S1009">
        <v>45000000</v>
      </c>
      <c r="T1009">
        <f>Table1[[#This Row],[Gross Revenue]]-Table1[[#This Row],[Budget]]</f>
        <v>-25622273</v>
      </c>
    </row>
    <row r="1010" spans="1:20" x14ac:dyDescent="0.3">
      <c r="A1010" t="s">
        <v>2492</v>
      </c>
      <c r="B1010">
        <v>1</v>
      </c>
      <c r="C1010" s="10">
        <v>38546</v>
      </c>
      <c r="D1010" t="s">
        <v>28</v>
      </c>
      <c r="E1010" t="s">
        <v>32</v>
      </c>
      <c r="F1010" t="s">
        <v>674</v>
      </c>
      <c r="G1010" t="s">
        <v>164</v>
      </c>
      <c r="H1010" t="s">
        <v>43</v>
      </c>
      <c r="I1010" t="s">
        <v>2493</v>
      </c>
      <c r="J1010" t="s">
        <v>2494</v>
      </c>
      <c r="K1010">
        <v>489</v>
      </c>
      <c r="L1010">
        <v>949</v>
      </c>
      <c r="M1010">
        <v>45</v>
      </c>
      <c r="N1010">
        <v>445</v>
      </c>
      <c r="O1010">
        <v>5.6</v>
      </c>
      <c r="P1010">
        <v>90</v>
      </c>
      <c r="Q1010">
        <v>103</v>
      </c>
      <c r="R1010">
        <v>668171</v>
      </c>
      <c r="S1010">
        <v>60000000</v>
      </c>
      <c r="T1010">
        <f>Table1[[#This Row],[Gross Revenue]]-Table1[[#This Row],[Budget]]</f>
        <v>-59331829</v>
      </c>
    </row>
    <row r="1011" spans="1:20" x14ac:dyDescent="0.3">
      <c r="A1011" t="s">
        <v>2495</v>
      </c>
      <c r="B1011">
        <v>1</v>
      </c>
      <c r="C1011" s="10">
        <v>38563</v>
      </c>
      <c r="D1011" t="s">
        <v>28</v>
      </c>
      <c r="E1011" t="s">
        <v>18</v>
      </c>
      <c r="F1011" t="s">
        <v>19</v>
      </c>
      <c r="G1011" t="s">
        <v>91</v>
      </c>
      <c r="H1011" t="s">
        <v>38</v>
      </c>
      <c r="I1011" t="s">
        <v>2496</v>
      </c>
      <c r="J1011" t="s">
        <v>2497</v>
      </c>
      <c r="K1011">
        <v>1000</v>
      </c>
      <c r="L1011">
        <v>2129</v>
      </c>
      <c r="M1011">
        <v>214</v>
      </c>
      <c r="N1011">
        <v>0</v>
      </c>
      <c r="O1011">
        <v>7.4</v>
      </c>
      <c r="P1011">
        <v>168</v>
      </c>
      <c r="Q1011">
        <v>104</v>
      </c>
      <c r="R1011">
        <v>1900725</v>
      </c>
      <c r="S1011">
        <v>2000000</v>
      </c>
      <c r="T1011">
        <f>Table1[[#This Row],[Gross Revenue]]-Table1[[#This Row],[Budget]]</f>
        <v>-99275</v>
      </c>
    </row>
    <row r="1012" spans="1:20" x14ac:dyDescent="0.3">
      <c r="A1012" t="s">
        <v>2498</v>
      </c>
      <c r="B1012">
        <v>1</v>
      </c>
      <c r="C1012" s="10">
        <v>38701</v>
      </c>
      <c r="D1012" t="s">
        <v>28</v>
      </c>
      <c r="E1012" t="s">
        <v>32</v>
      </c>
      <c r="F1012" t="s">
        <v>1214</v>
      </c>
      <c r="G1012" t="s">
        <v>1215</v>
      </c>
      <c r="H1012" t="s">
        <v>38</v>
      </c>
      <c r="I1012" t="s">
        <v>2499</v>
      </c>
      <c r="J1012" t="s">
        <v>2500</v>
      </c>
      <c r="K1012">
        <v>778</v>
      </c>
      <c r="L1012">
        <v>2205</v>
      </c>
      <c r="M1012">
        <v>64</v>
      </c>
      <c r="N1012">
        <v>0</v>
      </c>
      <c r="O1012">
        <v>7.1</v>
      </c>
      <c r="P1012">
        <v>112</v>
      </c>
      <c r="Q1012">
        <v>111</v>
      </c>
      <c r="R1012">
        <v>11905519</v>
      </c>
      <c r="S1012">
        <v>200000000</v>
      </c>
      <c r="T1012">
        <f>Table1[[#This Row],[Gross Revenue]]-Table1[[#This Row],[Budget]]</f>
        <v>-188094481</v>
      </c>
    </row>
    <row r="1013" spans="1:20" x14ac:dyDescent="0.3">
      <c r="A1013" t="s">
        <v>2501</v>
      </c>
      <c r="B1013">
        <v>1</v>
      </c>
      <c r="C1013" s="10">
        <v>38648</v>
      </c>
      <c r="D1013" t="s">
        <v>28</v>
      </c>
      <c r="E1013" t="s">
        <v>25</v>
      </c>
      <c r="F1013" t="s">
        <v>19</v>
      </c>
      <c r="G1013" t="s">
        <v>20</v>
      </c>
      <c r="H1013" t="s">
        <v>38</v>
      </c>
      <c r="I1013" t="s">
        <v>2502</v>
      </c>
      <c r="J1013" t="s">
        <v>2503</v>
      </c>
      <c r="K1013">
        <v>830</v>
      </c>
      <c r="L1013">
        <v>1064</v>
      </c>
      <c r="M1013">
        <v>157</v>
      </c>
      <c r="N1013">
        <v>297</v>
      </c>
      <c r="O1013">
        <v>6.6</v>
      </c>
      <c r="P1013">
        <v>51</v>
      </c>
      <c r="Q1013">
        <v>85</v>
      </c>
      <c r="R1013">
        <v>192467</v>
      </c>
      <c r="S1013">
        <v>15000</v>
      </c>
      <c r="T1013">
        <f>Table1[[#This Row],[Gross Revenue]]-Table1[[#This Row],[Budget]]</f>
        <v>177467</v>
      </c>
    </row>
    <row r="1014" spans="1:20" x14ac:dyDescent="0.3">
      <c r="A1014" t="s">
        <v>2504</v>
      </c>
      <c r="B1014">
        <v>1</v>
      </c>
      <c r="C1014" s="10">
        <v>38476</v>
      </c>
      <c r="D1014" t="s">
        <v>28</v>
      </c>
      <c r="E1014" t="s">
        <v>22</v>
      </c>
      <c r="F1014" t="s">
        <v>19</v>
      </c>
      <c r="G1014" t="s">
        <v>20</v>
      </c>
      <c r="H1014" t="s">
        <v>38</v>
      </c>
      <c r="I1014" t="s">
        <v>2505</v>
      </c>
      <c r="J1014" t="s">
        <v>552</v>
      </c>
      <c r="K1014">
        <v>982</v>
      </c>
      <c r="L1014">
        <v>3299</v>
      </c>
      <c r="M1014">
        <v>91</v>
      </c>
      <c r="N1014">
        <v>698</v>
      </c>
      <c r="O1014">
        <v>6.4</v>
      </c>
      <c r="P1014">
        <v>65</v>
      </c>
      <c r="Q1014">
        <v>91</v>
      </c>
      <c r="R1014">
        <v>381186</v>
      </c>
      <c r="S1014">
        <v>900000</v>
      </c>
      <c r="T1014">
        <f>Table1[[#This Row],[Gross Revenue]]-Table1[[#This Row],[Budget]]</f>
        <v>-518814</v>
      </c>
    </row>
    <row r="1015" spans="1:20" x14ac:dyDescent="0.3">
      <c r="A1015" t="s">
        <v>2506</v>
      </c>
      <c r="B1015">
        <v>1</v>
      </c>
      <c r="C1015" s="10">
        <v>38628</v>
      </c>
      <c r="D1015" t="s">
        <v>28</v>
      </c>
      <c r="E1015" t="s">
        <v>25</v>
      </c>
      <c r="F1015" t="s">
        <v>19</v>
      </c>
      <c r="G1015" t="s">
        <v>20</v>
      </c>
      <c r="H1015" t="s">
        <v>43</v>
      </c>
      <c r="I1015" t="s">
        <v>381</v>
      </c>
      <c r="J1015" t="s">
        <v>1260</v>
      </c>
      <c r="K1015">
        <v>890</v>
      </c>
      <c r="L1015">
        <v>3138</v>
      </c>
      <c r="M1015">
        <v>7</v>
      </c>
      <c r="N1015">
        <v>68</v>
      </c>
      <c r="O1015">
        <v>4.3</v>
      </c>
      <c r="P1015">
        <v>14</v>
      </c>
      <c r="Q1015">
        <v>90</v>
      </c>
      <c r="R1015">
        <v>92362</v>
      </c>
      <c r="S1015">
        <v>1500000</v>
      </c>
      <c r="T1015">
        <f>Table1[[#This Row],[Gross Revenue]]-Table1[[#This Row],[Budget]]</f>
        <v>-1407638</v>
      </c>
    </row>
    <row r="1016" spans="1:20" x14ac:dyDescent="0.3">
      <c r="A1016" t="s">
        <v>2507</v>
      </c>
      <c r="B1016">
        <v>1</v>
      </c>
      <c r="C1016" s="10">
        <v>38458</v>
      </c>
      <c r="D1016" t="s">
        <v>28</v>
      </c>
      <c r="E1016" t="s">
        <v>25</v>
      </c>
      <c r="F1016" t="s">
        <v>19</v>
      </c>
      <c r="G1016" t="s">
        <v>20</v>
      </c>
      <c r="H1016" t="s">
        <v>36</v>
      </c>
      <c r="I1016" t="s">
        <v>2508</v>
      </c>
      <c r="J1016" t="s">
        <v>2509</v>
      </c>
      <c r="K1016">
        <v>2000</v>
      </c>
      <c r="L1016">
        <v>6862</v>
      </c>
      <c r="M1016">
        <v>42</v>
      </c>
      <c r="N1016">
        <v>0</v>
      </c>
      <c r="O1016">
        <v>6.6</v>
      </c>
      <c r="P1016">
        <v>88</v>
      </c>
      <c r="Q1016">
        <v>119</v>
      </c>
      <c r="R1016">
        <v>39008741</v>
      </c>
      <c r="S1016">
        <v>25000000</v>
      </c>
      <c r="T1016">
        <f>Table1[[#This Row],[Gross Revenue]]-Table1[[#This Row],[Budget]]</f>
        <v>14008741</v>
      </c>
    </row>
    <row r="1017" spans="1:20" x14ac:dyDescent="0.3">
      <c r="A1017" t="s">
        <v>2510</v>
      </c>
      <c r="B1017">
        <v>1</v>
      </c>
      <c r="C1017" s="10">
        <v>38376</v>
      </c>
      <c r="D1017" t="s">
        <v>17</v>
      </c>
      <c r="E1017" t="s">
        <v>37</v>
      </c>
      <c r="F1017" t="s">
        <v>19</v>
      </c>
      <c r="G1017" t="s">
        <v>20</v>
      </c>
      <c r="H1017" t="s">
        <v>43</v>
      </c>
      <c r="I1017" t="s">
        <v>2511</v>
      </c>
      <c r="J1017" t="s">
        <v>318</v>
      </c>
      <c r="K1017">
        <v>545</v>
      </c>
      <c r="L1017">
        <v>1274</v>
      </c>
      <c r="M1017">
        <v>34</v>
      </c>
      <c r="N1017">
        <v>0</v>
      </c>
      <c r="O1017">
        <v>6.5</v>
      </c>
      <c r="P1017">
        <v>193</v>
      </c>
      <c r="Q1017">
        <v>104</v>
      </c>
      <c r="R1017">
        <v>47806295</v>
      </c>
      <c r="S1017">
        <v>43000000</v>
      </c>
      <c r="T1017">
        <f>Table1[[#This Row],[Gross Revenue]]-Table1[[#This Row],[Budget]]</f>
        <v>4806295</v>
      </c>
    </row>
    <row r="1018" spans="1:20" x14ac:dyDescent="0.3">
      <c r="A1018" t="s">
        <v>2512</v>
      </c>
      <c r="B1018">
        <v>1</v>
      </c>
      <c r="C1018" s="10">
        <v>38471</v>
      </c>
      <c r="D1018" t="s">
        <v>28</v>
      </c>
      <c r="E1018" t="s">
        <v>25</v>
      </c>
      <c r="F1018" t="s">
        <v>19</v>
      </c>
      <c r="G1018" t="s">
        <v>20</v>
      </c>
      <c r="H1018" t="s">
        <v>38</v>
      </c>
      <c r="I1018" t="s">
        <v>2513</v>
      </c>
      <c r="J1018" t="s">
        <v>2514</v>
      </c>
      <c r="K1018">
        <v>436</v>
      </c>
      <c r="L1018">
        <v>479</v>
      </c>
      <c r="M1018">
        <v>387</v>
      </c>
      <c r="N1018">
        <v>0</v>
      </c>
      <c r="O1018">
        <v>7.4</v>
      </c>
      <c r="P1018">
        <v>110</v>
      </c>
      <c r="Q1018">
        <v>88</v>
      </c>
      <c r="R1018">
        <v>7362100</v>
      </c>
      <c r="S1018">
        <v>1500000</v>
      </c>
      <c r="T1018">
        <f>Table1[[#This Row],[Gross Revenue]]-Table1[[#This Row],[Budget]]</f>
        <v>5862100</v>
      </c>
    </row>
    <row r="1019" spans="1:20" x14ac:dyDescent="0.3">
      <c r="A1019" t="s">
        <v>2515</v>
      </c>
      <c r="B1019">
        <v>1</v>
      </c>
      <c r="C1019" s="10">
        <v>38584</v>
      </c>
      <c r="D1019" t="s">
        <v>28</v>
      </c>
      <c r="E1019" t="s">
        <v>25</v>
      </c>
      <c r="F1019" t="s">
        <v>19</v>
      </c>
      <c r="G1019" t="s">
        <v>20</v>
      </c>
      <c r="H1019" t="s">
        <v>38</v>
      </c>
      <c r="I1019" t="s">
        <v>326</v>
      </c>
      <c r="J1019" t="s">
        <v>2516</v>
      </c>
      <c r="K1019">
        <v>975</v>
      </c>
      <c r="L1019">
        <v>2944</v>
      </c>
      <c r="M1019">
        <v>57</v>
      </c>
      <c r="N1019">
        <v>549</v>
      </c>
      <c r="O1019">
        <v>6.9</v>
      </c>
      <c r="P1019">
        <v>125</v>
      </c>
      <c r="Q1019">
        <v>118</v>
      </c>
      <c r="R1019">
        <v>18761993</v>
      </c>
      <c r="S1019">
        <v>9000000</v>
      </c>
      <c r="T1019">
        <f>Table1[[#This Row],[Gross Revenue]]-Table1[[#This Row],[Budget]]</f>
        <v>9761993</v>
      </c>
    </row>
    <row r="1020" spans="1:20" x14ac:dyDescent="0.3">
      <c r="A1020" t="s">
        <v>2517</v>
      </c>
      <c r="B1020">
        <v>1</v>
      </c>
      <c r="C1020" s="10">
        <v>38402</v>
      </c>
      <c r="D1020" t="s">
        <v>28</v>
      </c>
      <c r="E1020" t="s">
        <v>25</v>
      </c>
      <c r="F1020" t="s">
        <v>19</v>
      </c>
      <c r="G1020" t="s">
        <v>20</v>
      </c>
      <c r="H1020" t="s">
        <v>38</v>
      </c>
      <c r="I1020" t="s">
        <v>126</v>
      </c>
      <c r="J1020" t="s">
        <v>1224</v>
      </c>
      <c r="K1020">
        <v>12000</v>
      </c>
      <c r="L1020">
        <v>13156</v>
      </c>
      <c r="M1020">
        <v>563</v>
      </c>
      <c r="N1020">
        <v>0</v>
      </c>
      <c r="O1020">
        <v>6.6</v>
      </c>
      <c r="P1020">
        <v>156</v>
      </c>
      <c r="Q1020">
        <v>102</v>
      </c>
      <c r="R1020">
        <v>12469811</v>
      </c>
      <c r="S1020">
        <v>22000000</v>
      </c>
      <c r="T1020">
        <f>Table1[[#This Row],[Gross Revenue]]-Table1[[#This Row],[Budget]]</f>
        <v>-9530189</v>
      </c>
    </row>
    <row r="1021" spans="1:20" x14ac:dyDescent="0.3">
      <c r="A1021" t="s">
        <v>2518</v>
      </c>
      <c r="B1021">
        <v>1</v>
      </c>
      <c r="C1021" s="10">
        <v>38512</v>
      </c>
      <c r="D1021" t="s">
        <v>28</v>
      </c>
      <c r="E1021" t="s">
        <v>25</v>
      </c>
      <c r="F1021" t="s">
        <v>19</v>
      </c>
      <c r="G1021" t="s">
        <v>20</v>
      </c>
      <c r="H1021" t="s">
        <v>43</v>
      </c>
      <c r="I1021" t="s">
        <v>2519</v>
      </c>
      <c r="J1021" t="s">
        <v>1701</v>
      </c>
      <c r="K1021">
        <v>1000</v>
      </c>
      <c r="L1021">
        <v>2666</v>
      </c>
      <c r="M1021">
        <v>6</v>
      </c>
      <c r="N1021">
        <v>0</v>
      </c>
      <c r="O1021">
        <v>6.1</v>
      </c>
      <c r="P1021">
        <v>103</v>
      </c>
      <c r="Q1021">
        <v>90</v>
      </c>
      <c r="R1021">
        <v>31585300</v>
      </c>
      <c r="S1021">
        <v>15000000</v>
      </c>
      <c r="T1021">
        <f>Table1[[#This Row],[Gross Revenue]]-Table1[[#This Row],[Budget]]</f>
        <v>16585300</v>
      </c>
    </row>
    <row r="1022" spans="1:20" x14ac:dyDescent="0.3">
      <c r="A1022" t="s">
        <v>2520</v>
      </c>
      <c r="B1022">
        <v>1</v>
      </c>
      <c r="C1022" s="10">
        <v>38604</v>
      </c>
      <c r="D1022" t="s">
        <v>28</v>
      </c>
      <c r="E1022" t="s">
        <v>25</v>
      </c>
      <c r="F1022" t="s">
        <v>19</v>
      </c>
      <c r="G1022" t="s">
        <v>20</v>
      </c>
      <c r="H1022" t="s">
        <v>43</v>
      </c>
      <c r="I1022" t="s">
        <v>416</v>
      </c>
      <c r="J1022" t="s">
        <v>347</v>
      </c>
      <c r="K1022">
        <v>8000</v>
      </c>
      <c r="L1022">
        <v>9608</v>
      </c>
      <c r="M1022">
        <v>387</v>
      </c>
      <c r="N1022">
        <v>143</v>
      </c>
      <c r="O1022">
        <v>5.5</v>
      </c>
      <c r="P1022">
        <v>32</v>
      </c>
      <c r="Q1022">
        <v>99</v>
      </c>
      <c r="R1022">
        <v>127144</v>
      </c>
      <c r="S1022">
        <v>8000000</v>
      </c>
      <c r="T1022">
        <f>Table1[[#This Row],[Gross Revenue]]-Table1[[#This Row],[Budget]]</f>
        <v>-7872856</v>
      </c>
    </row>
    <row r="1023" spans="1:20" x14ac:dyDescent="0.3">
      <c r="A1023" t="s">
        <v>2521</v>
      </c>
      <c r="B1023">
        <v>1</v>
      </c>
      <c r="C1023" s="10">
        <v>38511</v>
      </c>
      <c r="D1023" t="s">
        <v>28</v>
      </c>
      <c r="E1023" t="s">
        <v>22</v>
      </c>
      <c r="F1023" t="s">
        <v>19</v>
      </c>
      <c r="G1023" t="s">
        <v>35</v>
      </c>
      <c r="H1023" t="s">
        <v>43</v>
      </c>
      <c r="I1023" t="s">
        <v>2522</v>
      </c>
      <c r="J1023" t="s">
        <v>131</v>
      </c>
      <c r="K1023">
        <v>898</v>
      </c>
      <c r="L1023">
        <v>2096</v>
      </c>
      <c r="M1023">
        <v>133</v>
      </c>
      <c r="N1023">
        <v>356</v>
      </c>
      <c r="O1023">
        <v>6.7</v>
      </c>
      <c r="P1023">
        <v>64</v>
      </c>
      <c r="Q1023">
        <v>135</v>
      </c>
      <c r="R1023">
        <v>1666262</v>
      </c>
      <c r="S1023">
        <v>16000000</v>
      </c>
      <c r="T1023">
        <f>Table1[[#This Row],[Gross Revenue]]-Table1[[#This Row],[Budget]]</f>
        <v>-14333738</v>
      </c>
    </row>
    <row r="1024" spans="1:20" x14ac:dyDescent="0.3">
      <c r="A1024" t="s">
        <v>2523</v>
      </c>
      <c r="B1024">
        <v>1</v>
      </c>
      <c r="C1024" s="10">
        <v>38420</v>
      </c>
      <c r="D1024" t="s">
        <v>28</v>
      </c>
      <c r="E1024" t="s">
        <v>22</v>
      </c>
      <c r="F1024" t="s">
        <v>19</v>
      </c>
      <c r="G1024" t="s">
        <v>20</v>
      </c>
      <c r="H1024" t="s">
        <v>43</v>
      </c>
      <c r="I1024" t="s">
        <v>2524</v>
      </c>
      <c r="J1024" t="s">
        <v>2525</v>
      </c>
      <c r="K1024">
        <v>1000</v>
      </c>
      <c r="L1024">
        <v>1942</v>
      </c>
      <c r="M1024">
        <v>0</v>
      </c>
      <c r="N1024">
        <v>19</v>
      </c>
      <c r="O1024">
        <v>6.6</v>
      </c>
      <c r="P1024">
        <v>4</v>
      </c>
      <c r="Q1024">
        <v>100</v>
      </c>
      <c r="R1024">
        <v>2024854</v>
      </c>
      <c r="S1024">
        <v>6500000</v>
      </c>
      <c r="T1024">
        <f>Table1[[#This Row],[Gross Revenue]]-Table1[[#This Row],[Budget]]</f>
        <v>-4475146</v>
      </c>
    </row>
    <row r="1025" spans="1:20" x14ac:dyDescent="0.3">
      <c r="A1025" t="s">
        <v>2526</v>
      </c>
      <c r="B1025">
        <v>1</v>
      </c>
      <c r="C1025" s="10">
        <v>38462</v>
      </c>
      <c r="D1025" t="s">
        <v>28</v>
      </c>
      <c r="E1025" t="s">
        <v>31</v>
      </c>
      <c r="F1025" t="s">
        <v>19</v>
      </c>
      <c r="G1025" t="s">
        <v>264</v>
      </c>
      <c r="H1025" t="s">
        <v>43</v>
      </c>
      <c r="I1025" t="s">
        <v>222</v>
      </c>
      <c r="J1025" t="s">
        <v>125</v>
      </c>
      <c r="K1025">
        <v>12000</v>
      </c>
      <c r="L1025">
        <v>12574</v>
      </c>
      <c r="M1025">
        <v>79</v>
      </c>
      <c r="N1025">
        <v>11000</v>
      </c>
      <c r="O1025">
        <v>7.9</v>
      </c>
      <c r="P1025">
        <v>126</v>
      </c>
      <c r="Q1025">
        <v>127</v>
      </c>
      <c r="R1025">
        <v>5128124</v>
      </c>
      <c r="S1025">
        <v>25000000</v>
      </c>
      <c r="T1025">
        <f>Table1[[#This Row],[Gross Revenue]]-Table1[[#This Row],[Budget]]</f>
        <v>-19871876</v>
      </c>
    </row>
    <row r="1026" spans="1:20" x14ac:dyDescent="0.3">
      <c r="A1026" t="s">
        <v>2527</v>
      </c>
      <c r="B1026">
        <v>1</v>
      </c>
      <c r="C1026" s="10">
        <v>38688</v>
      </c>
      <c r="D1026" t="s">
        <v>28</v>
      </c>
      <c r="E1026" t="s">
        <v>30</v>
      </c>
      <c r="F1026" t="s">
        <v>19</v>
      </c>
      <c r="G1026" t="s">
        <v>48</v>
      </c>
      <c r="H1026" t="s">
        <v>38</v>
      </c>
      <c r="I1026" t="s">
        <v>2528</v>
      </c>
      <c r="J1026" t="s">
        <v>2529</v>
      </c>
      <c r="K1026">
        <v>572</v>
      </c>
      <c r="L1026">
        <v>1627</v>
      </c>
      <c r="M1026">
        <v>0</v>
      </c>
      <c r="N1026">
        <v>0</v>
      </c>
      <c r="O1026">
        <v>7.5</v>
      </c>
      <c r="P1026">
        <v>172</v>
      </c>
      <c r="Q1026">
        <v>107</v>
      </c>
      <c r="R1026">
        <v>5023275</v>
      </c>
      <c r="S1026">
        <v>15000000</v>
      </c>
      <c r="T1026">
        <f>Table1[[#This Row],[Gross Revenue]]-Table1[[#This Row],[Budget]]</f>
        <v>-9976725</v>
      </c>
    </row>
    <row r="1027" spans="1:20" x14ac:dyDescent="0.3">
      <c r="A1027" t="s">
        <v>2530</v>
      </c>
      <c r="B1027">
        <v>1</v>
      </c>
      <c r="C1027" s="10">
        <v>38669</v>
      </c>
      <c r="D1027" t="s">
        <v>28</v>
      </c>
      <c r="E1027" t="s">
        <v>25</v>
      </c>
      <c r="F1027" t="s">
        <v>19</v>
      </c>
      <c r="G1027" t="s">
        <v>20</v>
      </c>
      <c r="H1027" t="s">
        <v>38</v>
      </c>
      <c r="I1027" t="s">
        <v>2531</v>
      </c>
      <c r="J1027" t="s">
        <v>2532</v>
      </c>
      <c r="K1027">
        <v>730</v>
      </c>
      <c r="L1027">
        <v>1208</v>
      </c>
      <c r="M1027">
        <v>101</v>
      </c>
      <c r="N1027">
        <v>708</v>
      </c>
      <c r="O1027">
        <v>6.6</v>
      </c>
      <c r="P1027">
        <v>114</v>
      </c>
      <c r="Q1027">
        <v>96</v>
      </c>
      <c r="R1027">
        <v>1325073</v>
      </c>
      <c r="S1027">
        <v>4000000</v>
      </c>
      <c r="T1027">
        <f>Table1[[#This Row],[Gross Revenue]]-Table1[[#This Row],[Budget]]</f>
        <v>-2674927</v>
      </c>
    </row>
    <row r="1028" spans="1:20" x14ac:dyDescent="0.3">
      <c r="A1028" t="s">
        <v>2533</v>
      </c>
      <c r="B1028">
        <v>1</v>
      </c>
      <c r="C1028" s="10">
        <v>38554</v>
      </c>
      <c r="D1028" t="s">
        <v>28</v>
      </c>
      <c r="E1028" t="s">
        <v>30</v>
      </c>
      <c r="F1028" t="s">
        <v>19</v>
      </c>
      <c r="G1028" t="s">
        <v>20</v>
      </c>
      <c r="H1028" t="s">
        <v>38</v>
      </c>
      <c r="I1028" t="s">
        <v>408</v>
      </c>
      <c r="J1028" t="s">
        <v>2534</v>
      </c>
      <c r="K1028">
        <v>2000</v>
      </c>
      <c r="L1028">
        <v>3192</v>
      </c>
      <c r="M1028">
        <v>2</v>
      </c>
      <c r="N1028">
        <v>0</v>
      </c>
      <c r="O1028">
        <v>7.4</v>
      </c>
      <c r="P1028">
        <v>169</v>
      </c>
      <c r="Q1028">
        <v>103</v>
      </c>
      <c r="R1028">
        <v>9013113</v>
      </c>
      <c r="S1028">
        <v>1000000</v>
      </c>
      <c r="T1028">
        <f>Table1[[#This Row],[Gross Revenue]]-Table1[[#This Row],[Budget]]</f>
        <v>8013113</v>
      </c>
    </row>
    <row r="1029" spans="1:20" x14ac:dyDescent="0.3">
      <c r="A1029" t="s">
        <v>2535</v>
      </c>
      <c r="B1029">
        <v>1</v>
      </c>
      <c r="C1029" s="10">
        <v>38539</v>
      </c>
      <c r="D1029" t="s">
        <v>28</v>
      </c>
      <c r="E1029" t="s">
        <v>32</v>
      </c>
      <c r="F1029" t="s">
        <v>19</v>
      </c>
      <c r="G1029" t="s">
        <v>48</v>
      </c>
      <c r="H1029" t="s">
        <v>43</v>
      </c>
      <c r="I1029" t="s">
        <v>497</v>
      </c>
      <c r="J1029" t="s">
        <v>1584</v>
      </c>
      <c r="K1029">
        <v>26000</v>
      </c>
      <c r="L1029">
        <v>29050</v>
      </c>
      <c r="M1029">
        <v>255</v>
      </c>
      <c r="N1029">
        <v>0</v>
      </c>
      <c r="O1029">
        <v>6.3</v>
      </c>
      <c r="P1029">
        <v>163</v>
      </c>
      <c r="Q1029">
        <v>87</v>
      </c>
      <c r="R1029">
        <v>43095600</v>
      </c>
      <c r="S1029">
        <v>32000000</v>
      </c>
      <c r="T1029">
        <f>Table1[[#This Row],[Gross Revenue]]-Table1[[#This Row],[Budget]]</f>
        <v>11095600</v>
      </c>
    </row>
    <row r="1030" spans="1:20" x14ac:dyDescent="0.3">
      <c r="A1030" t="s">
        <v>2536</v>
      </c>
      <c r="B1030">
        <v>1</v>
      </c>
      <c r="C1030" s="10">
        <v>38592</v>
      </c>
      <c r="D1030" t="s">
        <v>28</v>
      </c>
      <c r="E1030" t="s">
        <v>25</v>
      </c>
      <c r="F1030" t="s">
        <v>19</v>
      </c>
      <c r="G1030" t="s">
        <v>35</v>
      </c>
      <c r="H1030" t="s">
        <v>38</v>
      </c>
      <c r="I1030" t="s">
        <v>332</v>
      </c>
      <c r="J1030" t="s">
        <v>851</v>
      </c>
      <c r="K1030">
        <v>1000</v>
      </c>
      <c r="L1030">
        <v>3690</v>
      </c>
      <c r="M1030">
        <v>187</v>
      </c>
      <c r="N1030">
        <v>750</v>
      </c>
      <c r="O1030">
        <v>6.8</v>
      </c>
      <c r="P1030">
        <v>122</v>
      </c>
      <c r="Q1030">
        <v>94</v>
      </c>
      <c r="R1030">
        <v>1247453</v>
      </c>
      <c r="S1030">
        <v>2800000</v>
      </c>
      <c r="T1030">
        <f>Table1[[#This Row],[Gross Revenue]]-Table1[[#This Row],[Budget]]</f>
        <v>-1552547</v>
      </c>
    </row>
    <row r="1031" spans="1:20" x14ac:dyDescent="0.3">
      <c r="A1031" t="s">
        <v>2537</v>
      </c>
      <c r="B1031">
        <v>1</v>
      </c>
      <c r="C1031" s="10">
        <v>38534</v>
      </c>
      <c r="D1031" t="s">
        <v>28</v>
      </c>
      <c r="E1031" t="s">
        <v>25</v>
      </c>
      <c r="F1031" t="s">
        <v>19</v>
      </c>
      <c r="G1031" t="s">
        <v>20</v>
      </c>
      <c r="H1031" t="s">
        <v>38</v>
      </c>
      <c r="I1031" t="s">
        <v>573</v>
      </c>
      <c r="J1031" t="s">
        <v>1938</v>
      </c>
      <c r="K1031">
        <v>745</v>
      </c>
      <c r="L1031">
        <v>1721</v>
      </c>
      <c r="M1031">
        <v>38</v>
      </c>
      <c r="N1031">
        <v>215</v>
      </c>
      <c r="O1031">
        <v>5.7</v>
      </c>
      <c r="P1031">
        <v>100</v>
      </c>
      <c r="Q1031">
        <v>103</v>
      </c>
      <c r="R1031">
        <v>1530535</v>
      </c>
      <c r="S1031">
        <v>9000000</v>
      </c>
      <c r="T1031">
        <f>Table1[[#This Row],[Gross Revenue]]-Table1[[#This Row],[Budget]]</f>
        <v>-7469465</v>
      </c>
    </row>
    <row r="1032" spans="1:20" x14ac:dyDescent="0.3">
      <c r="A1032" t="s">
        <v>2538</v>
      </c>
      <c r="B1032">
        <v>1</v>
      </c>
      <c r="C1032" s="10">
        <v>38688</v>
      </c>
      <c r="D1032" t="s">
        <v>28</v>
      </c>
      <c r="E1032" t="s">
        <v>18</v>
      </c>
      <c r="F1032" t="s">
        <v>2539</v>
      </c>
      <c r="G1032" t="s">
        <v>35</v>
      </c>
      <c r="H1032" t="s">
        <v>38</v>
      </c>
      <c r="I1032" t="s">
        <v>2540</v>
      </c>
      <c r="J1032" t="s">
        <v>2541</v>
      </c>
      <c r="K1032">
        <v>113</v>
      </c>
      <c r="L1032">
        <v>278</v>
      </c>
      <c r="M1032">
        <v>151</v>
      </c>
      <c r="N1032">
        <v>0</v>
      </c>
      <c r="O1032">
        <v>7.3</v>
      </c>
      <c r="P1032">
        <v>152</v>
      </c>
      <c r="Q1032">
        <v>94</v>
      </c>
      <c r="R1032">
        <v>2912363</v>
      </c>
      <c r="S1032">
        <v>3000000</v>
      </c>
      <c r="T1032">
        <f>Table1[[#This Row],[Gross Revenue]]-Table1[[#This Row],[Budget]]</f>
        <v>-87637</v>
      </c>
    </row>
    <row r="1033" spans="1:20" x14ac:dyDescent="0.3">
      <c r="A1033" t="s">
        <v>2542</v>
      </c>
      <c r="B1033">
        <v>1</v>
      </c>
      <c r="C1033" s="10">
        <v>38616</v>
      </c>
      <c r="D1033" t="s">
        <v>28</v>
      </c>
      <c r="E1033" t="s">
        <v>32</v>
      </c>
      <c r="F1033" t="s">
        <v>19</v>
      </c>
      <c r="G1033" t="s">
        <v>20</v>
      </c>
      <c r="H1033" t="s">
        <v>43</v>
      </c>
      <c r="I1033" t="s">
        <v>753</v>
      </c>
      <c r="J1033" t="s">
        <v>2543</v>
      </c>
      <c r="K1033">
        <v>843</v>
      </c>
      <c r="L1033">
        <v>2165</v>
      </c>
      <c r="M1033">
        <v>32</v>
      </c>
      <c r="N1033">
        <v>206</v>
      </c>
      <c r="O1033">
        <v>4.0999999999999996</v>
      </c>
      <c r="P1033">
        <v>31</v>
      </c>
      <c r="Q1033">
        <v>95</v>
      </c>
      <c r="R1033">
        <v>5654777</v>
      </c>
      <c r="S1033">
        <v>25000000</v>
      </c>
      <c r="T1033">
        <f>Table1[[#This Row],[Gross Revenue]]-Table1[[#This Row],[Budget]]</f>
        <v>-19345223</v>
      </c>
    </row>
    <row r="1034" spans="1:20" x14ac:dyDescent="0.3">
      <c r="A1034" t="s">
        <v>2544</v>
      </c>
      <c r="B1034">
        <v>1</v>
      </c>
      <c r="C1034" s="10">
        <v>38397</v>
      </c>
      <c r="D1034" t="s">
        <v>28</v>
      </c>
      <c r="E1034" t="s">
        <v>25</v>
      </c>
      <c r="F1034" t="s">
        <v>19</v>
      </c>
      <c r="G1034" t="s">
        <v>24</v>
      </c>
      <c r="H1034" t="s">
        <v>43</v>
      </c>
      <c r="I1034" t="s">
        <v>1602</v>
      </c>
      <c r="J1034" t="s">
        <v>2545</v>
      </c>
      <c r="K1034">
        <v>922</v>
      </c>
      <c r="L1034">
        <v>1835</v>
      </c>
      <c r="M1034">
        <v>0</v>
      </c>
      <c r="N1034">
        <v>128</v>
      </c>
      <c r="O1034">
        <v>4.2</v>
      </c>
      <c r="P1034">
        <v>41</v>
      </c>
      <c r="Q1034">
        <v>97</v>
      </c>
      <c r="R1034">
        <v>1046166</v>
      </c>
      <c r="S1034">
        <v>9000000</v>
      </c>
      <c r="T1034">
        <f>Table1[[#This Row],[Gross Revenue]]-Table1[[#This Row],[Budget]]</f>
        <v>-7953834</v>
      </c>
    </row>
    <row r="1035" spans="1:20" x14ac:dyDescent="0.3">
      <c r="A1035" t="s">
        <v>2546</v>
      </c>
      <c r="B1035">
        <v>1</v>
      </c>
      <c r="C1035" s="10">
        <v>38708</v>
      </c>
      <c r="D1035" t="s">
        <v>28</v>
      </c>
      <c r="E1035" t="s">
        <v>32</v>
      </c>
      <c r="F1035" t="s">
        <v>19</v>
      </c>
      <c r="G1035" t="s">
        <v>48</v>
      </c>
      <c r="H1035" t="s">
        <v>38</v>
      </c>
      <c r="I1035" t="s">
        <v>185</v>
      </c>
      <c r="J1035" t="s">
        <v>1584</v>
      </c>
      <c r="K1035">
        <v>11000</v>
      </c>
      <c r="L1035">
        <v>22383</v>
      </c>
      <c r="M1035">
        <v>255</v>
      </c>
      <c r="N1035">
        <v>0</v>
      </c>
      <c r="O1035">
        <v>7</v>
      </c>
      <c r="P1035">
        <v>177</v>
      </c>
      <c r="Q1035">
        <v>103</v>
      </c>
      <c r="R1035">
        <v>24520892</v>
      </c>
      <c r="S1035">
        <v>45000000</v>
      </c>
      <c r="T1035">
        <f>Table1[[#This Row],[Gross Revenue]]-Table1[[#This Row],[Budget]]</f>
        <v>-20479108</v>
      </c>
    </row>
    <row r="1036" spans="1:20" x14ac:dyDescent="0.3">
      <c r="A1036" t="s">
        <v>2547</v>
      </c>
      <c r="B1036">
        <v>1</v>
      </c>
      <c r="C1036" s="10">
        <v>38678</v>
      </c>
      <c r="D1036" t="s">
        <v>28</v>
      </c>
      <c r="E1036" t="s">
        <v>32</v>
      </c>
      <c r="F1036" t="s">
        <v>19</v>
      </c>
      <c r="G1036" t="s">
        <v>20</v>
      </c>
      <c r="H1036" t="s">
        <v>38</v>
      </c>
      <c r="I1036" t="s">
        <v>376</v>
      </c>
      <c r="J1036" t="s">
        <v>2548</v>
      </c>
      <c r="K1036">
        <v>20000</v>
      </c>
      <c r="L1036">
        <v>22417</v>
      </c>
      <c r="M1036">
        <v>160</v>
      </c>
      <c r="N1036">
        <v>48000</v>
      </c>
      <c r="O1036">
        <v>8.1999999999999993</v>
      </c>
      <c r="P1036">
        <v>525</v>
      </c>
      <c r="Q1036">
        <v>132</v>
      </c>
      <c r="R1036">
        <v>70496802</v>
      </c>
      <c r="S1036">
        <v>54000000</v>
      </c>
      <c r="T1036">
        <f>Table1[[#This Row],[Gross Revenue]]-Table1[[#This Row],[Budget]]</f>
        <v>16496802</v>
      </c>
    </row>
    <row r="1037" spans="1:20" x14ac:dyDescent="0.3">
      <c r="A1037" t="s">
        <v>2549</v>
      </c>
      <c r="B1037">
        <v>1</v>
      </c>
      <c r="C1037" s="10">
        <v>38527</v>
      </c>
      <c r="D1037" t="s">
        <v>28</v>
      </c>
      <c r="E1037" t="s">
        <v>30</v>
      </c>
      <c r="F1037" t="s">
        <v>19</v>
      </c>
      <c r="G1037" t="s">
        <v>35</v>
      </c>
      <c r="H1037" t="s">
        <v>27</v>
      </c>
      <c r="I1037" t="s">
        <v>163</v>
      </c>
      <c r="J1037" t="s">
        <v>2550</v>
      </c>
      <c r="K1037">
        <v>1000</v>
      </c>
      <c r="L1037">
        <v>1908</v>
      </c>
      <c r="M1037">
        <v>2</v>
      </c>
      <c r="N1037">
        <v>538</v>
      </c>
      <c r="O1037">
        <v>5.6</v>
      </c>
      <c r="P1037">
        <v>93</v>
      </c>
      <c r="Q1037">
        <v>76</v>
      </c>
      <c r="R1037">
        <v>19447478</v>
      </c>
      <c r="S1037">
        <v>35000000</v>
      </c>
      <c r="T1037">
        <f>Table1[[#This Row],[Gross Revenue]]-Table1[[#This Row],[Budget]]</f>
        <v>-15552522</v>
      </c>
    </row>
    <row r="1038" spans="1:20" x14ac:dyDescent="0.3">
      <c r="A1038" t="s">
        <v>2551</v>
      </c>
      <c r="B1038">
        <v>1</v>
      </c>
      <c r="C1038" s="10">
        <v>38421</v>
      </c>
      <c r="D1038" t="s">
        <v>28</v>
      </c>
      <c r="E1038" t="s">
        <v>22</v>
      </c>
      <c r="F1038" t="s">
        <v>19</v>
      </c>
      <c r="G1038" t="s">
        <v>35</v>
      </c>
      <c r="H1038" t="s">
        <v>38</v>
      </c>
      <c r="I1038" t="s">
        <v>547</v>
      </c>
      <c r="J1038" t="s">
        <v>262</v>
      </c>
      <c r="K1038">
        <v>876</v>
      </c>
      <c r="L1038">
        <v>2544</v>
      </c>
      <c r="M1038">
        <v>554</v>
      </c>
      <c r="N1038">
        <v>311</v>
      </c>
      <c r="O1038">
        <v>6.9</v>
      </c>
      <c r="P1038">
        <v>49</v>
      </c>
      <c r="Q1038">
        <v>97</v>
      </c>
      <c r="R1038">
        <v>233103</v>
      </c>
      <c r="S1038">
        <v>7000000</v>
      </c>
      <c r="T1038">
        <f>Table1[[#This Row],[Gross Revenue]]-Table1[[#This Row],[Budget]]</f>
        <v>-6766897</v>
      </c>
    </row>
    <row r="1039" spans="1:20" x14ac:dyDescent="0.3">
      <c r="A1039" t="s">
        <v>2552</v>
      </c>
      <c r="B1039">
        <v>1</v>
      </c>
      <c r="C1039" s="10">
        <v>38538</v>
      </c>
      <c r="D1039" t="s">
        <v>28</v>
      </c>
      <c r="E1039" t="s">
        <v>25</v>
      </c>
      <c r="F1039" t="s">
        <v>19</v>
      </c>
      <c r="G1039" t="s">
        <v>20</v>
      </c>
      <c r="H1039" t="s">
        <v>38</v>
      </c>
      <c r="I1039" t="s">
        <v>560</v>
      </c>
      <c r="J1039" t="s">
        <v>2553</v>
      </c>
      <c r="K1039">
        <v>16000</v>
      </c>
      <c r="L1039">
        <v>19957</v>
      </c>
      <c r="M1039">
        <v>6</v>
      </c>
      <c r="N1039">
        <v>0</v>
      </c>
      <c r="O1039">
        <v>6.8</v>
      </c>
      <c r="P1039">
        <v>91</v>
      </c>
      <c r="Q1039">
        <v>94</v>
      </c>
      <c r="R1039">
        <v>16101109</v>
      </c>
      <c r="S1039">
        <v>3000000</v>
      </c>
      <c r="T1039">
        <f>Table1[[#This Row],[Gross Revenue]]-Table1[[#This Row],[Budget]]</f>
        <v>13101109</v>
      </c>
    </row>
    <row r="1040" spans="1:20" x14ac:dyDescent="0.3">
      <c r="A1040" t="s">
        <v>2554</v>
      </c>
      <c r="B1040">
        <v>1</v>
      </c>
      <c r="C1040" s="10">
        <v>38673</v>
      </c>
      <c r="D1040" t="s">
        <v>28</v>
      </c>
      <c r="E1040" t="s">
        <v>31</v>
      </c>
      <c r="F1040" t="s">
        <v>19</v>
      </c>
      <c r="G1040" t="s">
        <v>20</v>
      </c>
      <c r="H1040" t="s">
        <v>43</v>
      </c>
      <c r="I1040" t="s">
        <v>2555</v>
      </c>
      <c r="J1040" t="s">
        <v>427</v>
      </c>
      <c r="K1040">
        <v>523</v>
      </c>
      <c r="L1040">
        <v>1383</v>
      </c>
      <c r="M1040">
        <v>446</v>
      </c>
      <c r="N1040">
        <v>11000</v>
      </c>
      <c r="O1040">
        <v>7.9</v>
      </c>
      <c r="P1040">
        <v>291</v>
      </c>
      <c r="Q1040">
        <v>153</v>
      </c>
      <c r="R1040">
        <v>119518352</v>
      </c>
      <c r="S1040">
        <v>28000000</v>
      </c>
      <c r="T1040">
        <f>Table1[[#This Row],[Gross Revenue]]-Table1[[#This Row],[Budget]]</f>
        <v>91518352</v>
      </c>
    </row>
    <row r="1041" spans="1:20" x14ac:dyDescent="0.3">
      <c r="A1041" t="s">
        <v>2556</v>
      </c>
      <c r="B1041">
        <v>1</v>
      </c>
      <c r="C1041" s="10">
        <v>38378</v>
      </c>
      <c r="D1041" t="s">
        <v>28</v>
      </c>
      <c r="E1041" t="s">
        <v>30</v>
      </c>
      <c r="F1041" t="s">
        <v>19</v>
      </c>
      <c r="G1041" t="s">
        <v>20</v>
      </c>
      <c r="H1041" t="s">
        <v>43</v>
      </c>
      <c r="I1041" t="s">
        <v>108</v>
      </c>
      <c r="J1041" t="s">
        <v>65</v>
      </c>
      <c r="K1041">
        <v>10000</v>
      </c>
      <c r="L1041">
        <v>12758</v>
      </c>
      <c r="M1041">
        <v>14000</v>
      </c>
      <c r="N1041">
        <v>0</v>
      </c>
      <c r="O1041">
        <v>6.5</v>
      </c>
      <c r="P1041">
        <v>401</v>
      </c>
      <c r="Q1041">
        <v>116</v>
      </c>
      <c r="R1041">
        <v>234277056</v>
      </c>
      <c r="S1041">
        <v>132000000</v>
      </c>
      <c r="T1041">
        <f>Table1[[#This Row],[Gross Revenue]]-Table1[[#This Row],[Budget]]</f>
        <v>102277056</v>
      </c>
    </row>
    <row r="1042" spans="1:20" x14ac:dyDescent="0.3">
      <c r="A1042" t="s">
        <v>2557</v>
      </c>
      <c r="B1042">
        <v>1</v>
      </c>
      <c r="C1042" s="10">
        <v>38600</v>
      </c>
      <c r="D1042" t="s">
        <v>28</v>
      </c>
      <c r="E1042" t="s">
        <v>18</v>
      </c>
      <c r="F1042" t="s">
        <v>19</v>
      </c>
      <c r="G1042" t="s">
        <v>93</v>
      </c>
      <c r="H1042" t="s">
        <v>38</v>
      </c>
      <c r="I1042" t="s">
        <v>389</v>
      </c>
      <c r="J1042" t="s">
        <v>277</v>
      </c>
      <c r="K1042">
        <v>14000</v>
      </c>
      <c r="L1042">
        <v>16090</v>
      </c>
      <c r="M1042">
        <v>460</v>
      </c>
      <c r="N1042">
        <v>507</v>
      </c>
      <c r="O1042">
        <v>6.5</v>
      </c>
      <c r="P1042">
        <v>97</v>
      </c>
      <c r="Q1042">
        <v>107</v>
      </c>
      <c r="R1042">
        <v>871527</v>
      </c>
      <c r="S1042">
        <v>25000000</v>
      </c>
      <c r="T1042">
        <f>Table1[[#This Row],[Gross Revenue]]-Table1[[#This Row],[Budget]]</f>
        <v>-24128473</v>
      </c>
    </row>
    <row r="1043" spans="1:20" x14ac:dyDescent="0.3">
      <c r="A1043" t="s">
        <v>2558</v>
      </c>
      <c r="B1043">
        <v>1</v>
      </c>
      <c r="C1043" s="10">
        <v>38620</v>
      </c>
      <c r="D1043" t="s">
        <v>28</v>
      </c>
      <c r="E1043" t="s">
        <v>22</v>
      </c>
      <c r="F1043" t="s">
        <v>19</v>
      </c>
      <c r="G1043" t="s">
        <v>35</v>
      </c>
      <c r="H1043" t="s">
        <v>43</v>
      </c>
      <c r="I1043" t="s">
        <v>454</v>
      </c>
      <c r="J1043" t="s">
        <v>2559</v>
      </c>
      <c r="K1043">
        <v>494</v>
      </c>
      <c r="L1043">
        <v>2013</v>
      </c>
      <c r="M1043">
        <v>13</v>
      </c>
      <c r="N1043">
        <v>0</v>
      </c>
      <c r="O1043">
        <v>5.5</v>
      </c>
      <c r="P1043">
        <v>173</v>
      </c>
      <c r="Q1043">
        <v>101</v>
      </c>
      <c r="R1043">
        <v>55865715</v>
      </c>
      <c r="S1043">
        <v>10000000</v>
      </c>
      <c r="T1043">
        <f>Table1[[#This Row],[Gross Revenue]]-Table1[[#This Row],[Budget]]</f>
        <v>45865715</v>
      </c>
    </row>
    <row r="1044" spans="1:20" x14ac:dyDescent="0.3">
      <c r="A1044" t="s">
        <v>2560</v>
      </c>
      <c r="B1044">
        <v>1</v>
      </c>
      <c r="C1044" s="10">
        <v>38510</v>
      </c>
      <c r="D1044" t="s">
        <v>28</v>
      </c>
      <c r="E1044" t="s">
        <v>25</v>
      </c>
      <c r="F1044" t="s">
        <v>19</v>
      </c>
      <c r="G1044" t="s">
        <v>20</v>
      </c>
      <c r="H1044" t="s">
        <v>38</v>
      </c>
      <c r="I1044" t="s">
        <v>578</v>
      </c>
      <c r="J1044" t="s">
        <v>2561</v>
      </c>
      <c r="K1044">
        <v>11000</v>
      </c>
      <c r="L1044">
        <v>20009</v>
      </c>
      <c r="M1044">
        <v>9</v>
      </c>
      <c r="N1044">
        <v>414</v>
      </c>
      <c r="O1044">
        <v>6.4</v>
      </c>
      <c r="P1044">
        <v>50</v>
      </c>
      <c r="Q1044">
        <v>98</v>
      </c>
      <c r="R1044">
        <v>101228</v>
      </c>
      <c r="S1044">
        <v>3500000</v>
      </c>
      <c r="T1044">
        <f>Table1[[#This Row],[Gross Revenue]]-Table1[[#This Row],[Budget]]</f>
        <v>-3398772</v>
      </c>
    </row>
    <row r="1045" spans="1:20" x14ac:dyDescent="0.3">
      <c r="A1045" t="s">
        <v>2562</v>
      </c>
      <c r="B1045">
        <v>1</v>
      </c>
      <c r="C1045" s="10">
        <v>38569</v>
      </c>
      <c r="D1045" t="s">
        <v>28</v>
      </c>
      <c r="E1045" t="s">
        <v>32</v>
      </c>
      <c r="F1045" t="s">
        <v>19</v>
      </c>
      <c r="G1045" t="s">
        <v>20</v>
      </c>
      <c r="H1045" t="s">
        <v>43</v>
      </c>
      <c r="I1045" t="s">
        <v>2563</v>
      </c>
      <c r="J1045" t="s">
        <v>944</v>
      </c>
      <c r="K1045">
        <v>287</v>
      </c>
      <c r="L1045">
        <v>993</v>
      </c>
      <c r="M1045">
        <v>93</v>
      </c>
      <c r="N1045">
        <v>0</v>
      </c>
      <c r="O1045">
        <v>4.3</v>
      </c>
      <c r="P1045">
        <v>77</v>
      </c>
      <c r="Q1045">
        <v>101</v>
      </c>
      <c r="R1045">
        <v>26082914</v>
      </c>
      <c r="S1045">
        <v>87000000</v>
      </c>
      <c r="T1045">
        <f>Table1[[#This Row],[Gross Revenue]]-Table1[[#This Row],[Budget]]</f>
        <v>-60917086</v>
      </c>
    </row>
    <row r="1046" spans="1:20" x14ac:dyDescent="0.3">
      <c r="A1046" t="s">
        <v>2564</v>
      </c>
      <c r="B1046">
        <v>1</v>
      </c>
      <c r="C1046" s="10">
        <v>38622</v>
      </c>
      <c r="D1046" t="s">
        <v>28</v>
      </c>
      <c r="E1046" t="s">
        <v>32</v>
      </c>
      <c r="F1046" t="s">
        <v>19</v>
      </c>
      <c r="G1046" t="s">
        <v>20</v>
      </c>
      <c r="H1046" t="s">
        <v>36</v>
      </c>
      <c r="I1046" t="s">
        <v>1461</v>
      </c>
      <c r="J1046" t="s">
        <v>284</v>
      </c>
      <c r="K1046">
        <v>17000</v>
      </c>
      <c r="L1046">
        <v>32232</v>
      </c>
      <c r="M1046">
        <v>4000</v>
      </c>
      <c r="N1046">
        <v>0</v>
      </c>
      <c r="O1046">
        <v>6.1</v>
      </c>
      <c r="P1046">
        <v>136</v>
      </c>
      <c r="Q1046">
        <v>101</v>
      </c>
      <c r="R1046">
        <v>28045540</v>
      </c>
      <c r="S1046">
        <v>65000000</v>
      </c>
      <c r="T1046">
        <f>Table1[[#This Row],[Gross Revenue]]-Table1[[#This Row],[Budget]]</f>
        <v>-36954460</v>
      </c>
    </row>
    <row r="1047" spans="1:20" x14ac:dyDescent="0.3">
      <c r="A1047" t="s">
        <v>2565</v>
      </c>
      <c r="B1047">
        <v>1</v>
      </c>
      <c r="C1047" s="10">
        <v>38850</v>
      </c>
      <c r="D1047" t="s">
        <v>28</v>
      </c>
      <c r="E1047" t="s">
        <v>18</v>
      </c>
      <c r="F1047" t="s">
        <v>19</v>
      </c>
      <c r="G1047" t="s">
        <v>20</v>
      </c>
      <c r="H1047" t="s">
        <v>38</v>
      </c>
      <c r="I1047" t="s">
        <v>143</v>
      </c>
      <c r="J1047" t="s">
        <v>2566</v>
      </c>
      <c r="K1047">
        <v>954</v>
      </c>
      <c r="L1047">
        <v>2512</v>
      </c>
      <c r="M1047">
        <v>53</v>
      </c>
      <c r="N1047">
        <v>294</v>
      </c>
      <c r="O1047">
        <v>6.4</v>
      </c>
      <c r="P1047">
        <v>26</v>
      </c>
      <c r="Q1047">
        <v>107</v>
      </c>
      <c r="R1047">
        <v>53481</v>
      </c>
      <c r="S1047">
        <v>8000000</v>
      </c>
      <c r="T1047">
        <f>Table1[[#This Row],[Gross Revenue]]-Table1[[#This Row],[Budget]]</f>
        <v>-7946519</v>
      </c>
    </row>
    <row r="1048" spans="1:20" x14ac:dyDescent="0.3">
      <c r="A1048" t="s">
        <v>2567</v>
      </c>
      <c r="B1048">
        <v>1</v>
      </c>
      <c r="C1048" s="10">
        <v>39029</v>
      </c>
      <c r="D1048" t="s">
        <v>28</v>
      </c>
      <c r="E1048" t="s">
        <v>32</v>
      </c>
      <c r="F1048" t="s">
        <v>19</v>
      </c>
      <c r="G1048" t="s">
        <v>24</v>
      </c>
      <c r="H1048" t="s">
        <v>43</v>
      </c>
      <c r="I1048" t="s">
        <v>197</v>
      </c>
      <c r="J1048" t="s">
        <v>73</v>
      </c>
      <c r="K1048">
        <v>13000</v>
      </c>
      <c r="L1048">
        <v>15053</v>
      </c>
      <c r="M1048">
        <v>503</v>
      </c>
      <c r="N1048">
        <v>0</v>
      </c>
      <c r="O1048">
        <v>6.6</v>
      </c>
      <c r="P1048">
        <v>199</v>
      </c>
      <c r="Q1048">
        <v>102</v>
      </c>
      <c r="R1048">
        <v>36883539</v>
      </c>
      <c r="S1048">
        <v>52000000</v>
      </c>
      <c r="T1048">
        <f>Table1[[#This Row],[Gross Revenue]]-Table1[[#This Row],[Budget]]</f>
        <v>-15116461</v>
      </c>
    </row>
    <row r="1049" spans="1:20" x14ac:dyDescent="0.3">
      <c r="A1049" t="s">
        <v>2568</v>
      </c>
      <c r="B1049">
        <v>1</v>
      </c>
      <c r="C1049" s="10">
        <v>38907</v>
      </c>
      <c r="D1049" t="s">
        <v>28</v>
      </c>
      <c r="E1049" t="s">
        <v>32</v>
      </c>
      <c r="F1049" t="s">
        <v>19</v>
      </c>
      <c r="G1049" t="s">
        <v>20</v>
      </c>
      <c r="H1049" t="s">
        <v>38</v>
      </c>
      <c r="I1049" t="s">
        <v>687</v>
      </c>
      <c r="J1049" t="s">
        <v>1964</v>
      </c>
      <c r="K1049">
        <v>18000</v>
      </c>
      <c r="L1049">
        <v>32360</v>
      </c>
      <c r="M1049">
        <v>0</v>
      </c>
      <c r="N1049">
        <v>13000</v>
      </c>
      <c r="O1049">
        <v>7.7</v>
      </c>
      <c r="P1049">
        <v>460</v>
      </c>
      <c r="Q1049">
        <v>117</v>
      </c>
      <c r="R1049">
        <v>210592590</v>
      </c>
      <c r="S1049">
        <v>65000000</v>
      </c>
      <c r="T1049">
        <f>Table1[[#This Row],[Gross Revenue]]-Table1[[#This Row],[Budget]]</f>
        <v>145592590</v>
      </c>
    </row>
    <row r="1050" spans="1:20" x14ac:dyDescent="0.3">
      <c r="A1050" t="s">
        <v>2569</v>
      </c>
      <c r="B1050">
        <v>1</v>
      </c>
      <c r="C1050" s="10">
        <v>38756</v>
      </c>
      <c r="D1050" t="s">
        <v>28</v>
      </c>
      <c r="E1050" t="s">
        <v>25</v>
      </c>
      <c r="F1050" t="s">
        <v>19</v>
      </c>
      <c r="G1050" t="s">
        <v>20</v>
      </c>
      <c r="H1050" t="s">
        <v>43</v>
      </c>
      <c r="I1050" t="s">
        <v>563</v>
      </c>
      <c r="J1050" t="s">
        <v>76</v>
      </c>
      <c r="K1050">
        <v>883</v>
      </c>
      <c r="L1050">
        <v>3611</v>
      </c>
      <c r="M1050">
        <v>0</v>
      </c>
      <c r="N1050">
        <v>9000</v>
      </c>
      <c r="O1050">
        <v>6.9</v>
      </c>
      <c r="P1050">
        <v>147</v>
      </c>
      <c r="Q1050">
        <v>117</v>
      </c>
      <c r="R1050">
        <v>7458269</v>
      </c>
      <c r="S1050">
        <v>35000000</v>
      </c>
      <c r="T1050">
        <f>Table1[[#This Row],[Gross Revenue]]-Table1[[#This Row],[Budget]]</f>
        <v>-27541731</v>
      </c>
    </row>
    <row r="1051" spans="1:20" x14ac:dyDescent="0.3">
      <c r="A1051" t="s">
        <v>2570</v>
      </c>
      <c r="B1051">
        <v>1</v>
      </c>
      <c r="C1051" s="10">
        <v>39036</v>
      </c>
      <c r="D1051" t="s">
        <v>28</v>
      </c>
      <c r="E1051" t="s">
        <v>25</v>
      </c>
      <c r="F1051" t="s">
        <v>19</v>
      </c>
      <c r="G1051" t="s">
        <v>24</v>
      </c>
      <c r="H1051" t="s">
        <v>43</v>
      </c>
      <c r="I1051" t="s">
        <v>134</v>
      </c>
      <c r="J1051" t="s">
        <v>371</v>
      </c>
      <c r="K1051">
        <v>11000</v>
      </c>
      <c r="L1051">
        <v>12946</v>
      </c>
      <c r="M1051">
        <v>500</v>
      </c>
      <c r="N1051">
        <v>683</v>
      </c>
      <c r="O1051">
        <v>6.8</v>
      </c>
      <c r="P1051">
        <v>211</v>
      </c>
      <c r="Q1051">
        <v>105</v>
      </c>
      <c r="R1051">
        <v>20338609</v>
      </c>
      <c r="S1051">
        <v>10000000</v>
      </c>
      <c r="T1051">
        <f>Table1[[#This Row],[Gross Revenue]]-Table1[[#This Row],[Budget]]</f>
        <v>10338609</v>
      </c>
    </row>
    <row r="1052" spans="1:20" x14ac:dyDescent="0.3">
      <c r="A1052" t="s">
        <v>2571</v>
      </c>
      <c r="B1052">
        <v>1</v>
      </c>
      <c r="C1052" s="10">
        <v>38889</v>
      </c>
      <c r="D1052" t="s">
        <v>28</v>
      </c>
      <c r="E1052" t="s">
        <v>29</v>
      </c>
      <c r="F1052" t="s">
        <v>19</v>
      </c>
      <c r="G1052" t="s">
        <v>20</v>
      </c>
      <c r="H1052" t="s">
        <v>38</v>
      </c>
      <c r="I1052" t="s">
        <v>319</v>
      </c>
      <c r="J1052" t="s">
        <v>217</v>
      </c>
      <c r="K1052">
        <v>21000</v>
      </c>
      <c r="L1052">
        <v>39507</v>
      </c>
      <c r="M1052">
        <v>0</v>
      </c>
      <c r="N1052">
        <v>0</v>
      </c>
      <c r="O1052">
        <v>7.1</v>
      </c>
      <c r="P1052">
        <v>232</v>
      </c>
      <c r="Q1052">
        <v>100</v>
      </c>
      <c r="R1052">
        <v>5480996</v>
      </c>
      <c r="S1052">
        <v>8700000</v>
      </c>
      <c r="T1052">
        <f>Table1[[#This Row],[Gross Revenue]]-Table1[[#This Row],[Budget]]</f>
        <v>-3219004</v>
      </c>
    </row>
    <row r="1053" spans="1:20" x14ac:dyDescent="0.3">
      <c r="A1053" t="s">
        <v>2572</v>
      </c>
      <c r="B1053">
        <v>1</v>
      </c>
      <c r="C1053" s="10">
        <v>38793</v>
      </c>
      <c r="D1053" t="s">
        <v>28</v>
      </c>
      <c r="E1053" t="s">
        <v>32</v>
      </c>
      <c r="F1053" t="s">
        <v>19</v>
      </c>
      <c r="G1053" t="s">
        <v>24</v>
      </c>
      <c r="H1053" t="s">
        <v>36</v>
      </c>
      <c r="I1053" t="s">
        <v>2573</v>
      </c>
      <c r="J1053" t="s">
        <v>2559</v>
      </c>
      <c r="K1053">
        <v>15000</v>
      </c>
      <c r="L1053">
        <v>15638</v>
      </c>
      <c r="M1053">
        <v>13</v>
      </c>
      <c r="N1053">
        <v>823</v>
      </c>
      <c r="O1053">
        <v>5.0999999999999996</v>
      </c>
      <c r="P1053">
        <v>66</v>
      </c>
      <c r="Q1053">
        <v>93</v>
      </c>
      <c r="R1053">
        <v>652526</v>
      </c>
      <c r="S1053">
        <v>40000000</v>
      </c>
      <c r="T1053">
        <f>Table1[[#This Row],[Gross Revenue]]-Table1[[#This Row],[Budget]]</f>
        <v>-39347474</v>
      </c>
    </row>
    <row r="1054" spans="1:20" x14ac:dyDescent="0.3">
      <c r="A1054" t="s">
        <v>2574</v>
      </c>
      <c r="B1054">
        <v>1</v>
      </c>
      <c r="C1054" s="10">
        <v>39041</v>
      </c>
      <c r="D1054" t="s">
        <v>17</v>
      </c>
      <c r="E1054" t="s">
        <v>22</v>
      </c>
      <c r="F1054" t="s">
        <v>19</v>
      </c>
      <c r="G1054" t="s">
        <v>24</v>
      </c>
      <c r="H1054" t="s">
        <v>43</v>
      </c>
      <c r="I1054" t="s">
        <v>280</v>
      </c>
      <c r="J1054" t="s">
        <v>466</v>
      </c>
      <c r="K1054">
        <v>14000</v>
      </c>
      <c r="L1054">
        <v>27614</v>
      </c>
      <c r="M1054">
        <v>234</v>
      </c>
      <c r="N1054">
        <v>0</v>
      </c>
      <c r="O1054">
        <v>6.2</v>
      </c>
      <c r="P1054">
        <v>127</v>
      </c>
      <c r="Q1054">
        <v>128</v>
      </c>
      <c r="R1054">
        <v>7221458</v>
      </c>
      <c r="S1054">
        <v>55000000</v>
      </c>
      <c r="T1054">
        <f>Table1[[#This Row],[Gross Revenue]]-Table1[[#This Row],[Budget]]</f>
        <v>-47778542</v>
      </c>
    </row>
    <row r="1055" spans="1:20" x14ac:dyDescent="0.3">
      <c r="A1055" t="s">
        <v>2575</v>
      </c>
      <c r="B1055">
        <v>1</v>
      </c>
      <c r="C1055" s="10">
        <v>39065</v>
      </c>
      <c r="D1055" t="s">
        <v>17</v>
      </c>
      <c r="E1055" t="s">
        <v>18</v>
      </c>
      <c r="F1055" t="s">
        <v>19</v>
      </c>
      <c r="G1055" t="s">
        <v>2881</v>
      </c>
      <c r="H1055" t="s">
        <v>21</v>
      </c>
      <c r="I1055" t="s">
        <v>2576</v>
      </c>
      <c r="J1055" t="s">
        <v>2577</v>
      </c>
      <c r="K1055">
        <v>262</v>
      </c>
      <c r="L1055">
        <v>509</v>
      </c>
      <c r="M1055">
        <v>0</v>
      </c>
      <c r="N1055">
        <v>244</v>
      </c>
      <c r="O1055">
        <v>6.1</v>
      </c>
      <c r="P1055">
        <v>71</v>
      </c>
      <c r="Q1055">
        <v>78</v>
      </c>
      <c r="R1055">
        <v>10018</v>
      </c>
      <c r="S1055">
        <v>1000000</v>
      </c>
      <c r="T1055">
        <f>Table1[[#This Row],[Gross Revenue]]-Table1[[#This Row],[Budget]]</f>
        <v>-989982</v>
      </c>
    </row>
    <row r="1056" spans="1:20" x14ac:dyDescent="0.3">
      <c r="A1056" t="s">
        <v>2578</v>
      </c>
      <c r="B1056">
        <v>1</v>
      </c>
      <c r="C1056" s="10">
        <v>39064</v>
      </c>
      <c r="D1056" t="s">
        <v>28</v>
      </c>
      <c r="E1056" t="s">
        <v>25</v>
      </c>
      <c r="F1056" t="s">
        <v>19</v>
      </c>
      <c r="G1056" t="s">
        <v>20</v>
      </c>
      <c r="H1056" t="s">
        <v>43</v>
      </c>
      <c r="I1056" t="s">
        <v>605</v>
      </c>
      <c r="J1056" t="s">
        <v>545</v>
      </c>
      <c r="K1056">
        <v>2000</v>
      </c>
      <c r="L1056">
        <v>5992</v>
      </c>
      <c r="M1056">
        <v>80</v>
      </c>
      <c r="N1056">
        <v>300</v>
      </c>
      <c r="O1056">
        <v>5.5</v>
      </c>
      <c r="P1056">
        <v>153</v>
      </c>
      <c r="Q1056">
        <v>107</v>
      </c>
      <c r="R1056">
        <v>7156725</v>
      </c>
      <c r="S1056">
        <v>19000000</v>
      </c>
      <c r="T1056">
        <f>Table1[[#This Row],[Gross Revenue]]-Table1[[#This Row],[Budget]]</f>
        <v>-11843275</v>
      </c>
    </row>
    <row r="1057" spans="1:20" x14ac:dyDescent="0.3">
      <c r="A1057" t="s">
        <v>2579</v>
      </c>
      <c r="B1057">
        <v>1</v>
      </c>
      <c r="C1057" s="10">
        <v>38850</v>
      </c>
      <c r="D1057" t="s">
        <v>28</v>
      </c>
      <c r="E1057" t="s">
        <v>32</v>
      </c>
      <c r="F1057" t="s">
        <v>2580</v>
      </c>
      <c r="G1057" t="s">
        <v>2881</v>
      </c>
      <c r="H1057" t="s">
        <v>38</v>
      </c>
      <c r="I1057" t="s">
        <v>2581</v>
      </c>
      <c r="J1057" t="s">
        <v>307</v>
      </c>
      <c r="K1057">
        <v>708</v>
      </c>
      <c r="L1057">
        <v>848</v>
      </c>
      <c r="M1057">
        <v>0</v>
      </c>
      <c r="N1057">
        <v>14000</v>
      </c>
      <c r="O1057">
        <v>7.8</v>
      </c>
      <c r="P1057">
        <v>283</v>
      </c>
      <c r="Q1057">
        <v>139</v>
      </c>
      <c r="R1057">
        <v>50859889</v>
      </c>
      <c r="S1057">
        <v>40000000</v>
      </c>
      <c r="T1057">
        <f>Table1[[#This Row],[Gross Revenue]]-Table1[[#This Row],[Budget]]</f>
        <v>10859889</v>
      </c>
    </row>
    <row r="1058" spans="1:20" x14ac:dyDescent="0.3">
      <c r="A1058" t="s">
        <v>2582</v>
      </c>
      <c r="B1058">
        <v>1</v>
      </c>
      <c r="C1058" s="10">
        <v>38740</v>
      </c>
      <c r="D1058" t="s">
        <v>28</v>
      </c>
      <c r="E1058" t="s">
        <v>25</v>
      </c>
      <c r="F1058" t="s">
        <v>19</v>
      </c>
      <c r="G1058" t="s">
        <v>20</v>
      </c>
      <c r="H1058" t="s">
        <v>36</v>
      </c>
      <c r="I1058" t="s">
        <v>2583</v>
      </c>
      <c r="J1058" t="s">
        <v>2584</v>
      </c>
      <c r="K1058">
        <v>836</v>
      </c>
      <c r="L1058">
        <v>3963</v>
      </c>
      <c r="M1058">
        <v>20</v>
      </c>
      <c r="N1058">
        <v>0</v>
      </c>
      <c r="O1058">
        <v>5.3</v>
      </c>
      <c r="P1058">
        <v>66</v>
      </c>
      <c r="Q1058">
        <v>104</v>
      </c>
      <c r="R1058">
        <v>18595716</v>
      </c>
      <c r="S1058">
        <v>12000000</v>
      </c>
      <c r="T1058">
        <f>Table1[[#This Row],[Gross Revenue]]-Table1[[#This Row],[Budget]]</f>
        <v>6595716</v>
      </c>
    </row>
    <row r="1059" spans="1:20" x14ac:dyDescent="0.3">
      <c r="A1059" t="s">
        <v>2585</v>
      </c>
      <c r="B1059">
        <v>1</v>
      </c>
      <c r="C1059" s="10">
        <v>39041</v>
      </c>
      <c r="D1059" t="s">
        <v>28</v>
      </c>
      <c r="E1059" t="s">
        <v>30</v>
      </c>
      <c r="F1059" t="s">
        <v>19</v>
      </c>
      <c r="G1059" t="s">
        <v>48</v>
      </c>
      <c r="H1059" t="s">
        <v>36</v>
      </c>
      <c r="I1059" t="s">
        <v>2586</v>
      </c>
      <c r="J1059" t="s">
        <v>452</v>
      </c>
      <c r="K1059">
        <v>563</v>
      </c>
      <c r="L1059">
        <v>683</v>
      </c>
      <c r="M1059">
        <v>0</v>
      </c>
      <c r="N1059">
        <v>941</v>
      </c>
      <c r="O1059">
        <v>6</v>
      </c>
      <c r="P1059">
        <v>101</v>
      </c>
      <c r="Q1059">
        <v>94</v>
      </c>
      <c r="R1059">
        <v>15131330</v>
      </c>
      <c r="S1059">
        <v>86000000</v>
      </c>
      <c r="T1059">
        <f>Table1[[#This Row],[Gross Revenue]]-Table1[[#This Row],[Budget]]</f>
        <v>-70868670</v>
      </c>
    </row>
    <row r="1060" spans="1:20" x14ac:dyDescent="0.3">
      <c r="A1060" t="s">
        <v>2587</v>
      </c>
      <c r="B1060">
        <v>1</v>
      </c>
      <c r="C1060" s="10">
        <v>38804</v>
      </c>
      <c r="D1060" t="s">
        <v>28</v>
      </c>
      <c r="E1060" t="s">
        <v>22</v>
      </c>
      <c r="F1060" t="s">
        <v>19</v>
      </c>
      <c r="G1060" t="s">
        <v>48</v>
      </c>
      <c r="H1060" t="s">
        <v>38</v>
      </c>
      <c r="I1060" t="s">
        <v>267</v>
      </c>
      <c r="J1060" t="s">
        <v>626</v>
      </c>
      <c r="K1060">
        <v>11000</v>
      </c>
      <c r="L1060">
        <v>11248</v>
      </c>
      <c r="M1060">
        <v>0</v>
      </c>
      <c r="N1060">
        <v>0</v>
      </c>
      <c r="O1060">
        <v>7.5</v>
      </c>
      <c r="P1060">
        <v>285</v>
      </c>
      <c r="Q1060">
        <v>143</v>
      </c>
      <c r="R1060">
        <v>34300771</v>
      </c>
      <c r="S1060">
        <v>25000000</v>
      </c>
      <c r="T1060">
        <f>Table1[[#This Row],[Gross Revenue]]-Table1[[#This Row],[Budget]]</f>
        <v>9300771</v>
      </c>
    </row>
    <row r="1061" spans="1:20" x14ac:dyDescent="0.3">
      <c r="A1061" t="s">
        <v>2588</v>
      </c>
      <c r="B1061">
        <v>1</v>
      </c>
      <c r="C1061" s="10">
        <v>38784</v>
      </c>
      <c r="D1061" t="s">
        <v>28</v>
      </c>
      <c r="E1061" t="s">
        <v>29</v>
      </c>
      <c r="F1061" t="s">
        <v>19</v>
      </c>
      <c r="G1061" t="s">
        <v>24</v>
      </c>
      <c r="H1061" t="s">
        <v>36</v>
      </c>
      <c r="I1061" t="s">
        <v>2589</v>
      </c>
      <c r="J1061" t="s">
        <v>302</v>
      </c>
      <c r="K1061">
        <v>677</v>
      </c>
      <c r="L1061">
        <v>2055</v>
      </c>
      <c r="M1061">
        <v>176</v>
      </c>
      <c r="N1061">
        <v>605</v>
      </c>
      <c r="O1061">
        <v>5.6</v>
      </c>
      <c r="P1061">
        <v>98</v>
      </c>
      <c r="Q1061">
        <v>90</v>
      </c>
      <c r="R1061">
        <v>72601713</v>
      </c>
      <c r="S1061">
        <v>51000000</v>
      </c>
      <c r="T1061">
        <f>Table1[[#This Row],[Gross Revenue]]-Table1[[#This Row],[Budget]]</f>
        <v>21601713</v>
      </c>
    </row>
    <row r="1062" spans="1:20" x14ac:dyDescent="0.3">
      <c r="A1062" t="s">
        <v>2590</v>
      </c>
      <c r="B1062">
        <v>1</v>
      </c>
      <c r="C1062" s="10">
        <v>39048</v>
      </c>
      <c r="D1062" t="s">
        <v>28</v>
      </c>
      <c r="E1062" t="s">
        <v>18</v>
      </c>
      <c r="F1062" t="s">
        <v>19</v>
      </c>
      <c r="G1062" t="s">
        <v>35</v>
      </c>
      <c r="H1062" t="s">
        <v>38</v>
      </c>
      <c r="I1062" t="s">
        <v>104</v>
      </c>
      <c r="J1062" t="s">
        <v>328</v>
      </c>
      <c r="K1062">
        <v>844</v>
      </c>
      <c r="L1062">
        <v>1899</v>
      </c>
      <c r="M1062">
        <v>105</v>
      </c>
      <c r="N1062">
        <v>764</v>
      </c>
      <c r="O1062">
        <v>4.2</v>
      </c>
      <c r="P1062">
        <v>159</v>
      </c>
      <c r="Q1062">
        <v>116</v>
      </c>
      <c r="R1062">
        <v>5851188</v>
      </c>
      <c r="S1062">
        <v>70000000</v>
      </c>
      <c r="T1062">
        <f>Table1[[#This Row],[Gross Revenue]]-Table1[[#This Row],[Budget]]</f>
        <v>-64148812</v>
      </c>
    </row>
    <row r="1063" spans="1:20" x14ac:dyDescent="0.3">
      <c r="A1063" t="s">
        <v>2591</v>
      </c>
      <c r="B1063">
        <v>1</v>
      </c>
      <c r="C1063" s="10">
        <v>38990</v>
      </c>
      <c r="D1063" t="s">
        <v>28</v>
      </c>
      <c r="E1063" t="s">
        <v>25</v>
      </c>
      <c r="F1063" t="s">
        <v>19</v>
      </c>
      <c r="G1063" t="s">
        <v>2881</v>
      </c>
      <c r="H1063" t="s">
        <v>38</v>
      </c>
      <c r="I1063" t="s">
        <v>2592</v>
      </c>
      <c r="J1063" t="s">
        <v>2593</v>
      </c>
      <c r="K1063">
        <v>833</v>
      </c>
      <c r="L1063">
        <v>2753</v>
      </c>
      <c r="M1063">
        <v>3</v>
      </c>
      <c r="N1063">
        <v>323</v>
      </c>
      <c r="O1063">
        <v>6</v>
      </c>
      <c r="P1063">
        <v>20</v>
      </c>
      <c r="Q1063">
        <v>86</v>
      </c>
      <c r="R1063">
        <v>475000</v>
      </c>
      <c r="S1063">
        <v>2800000</v>
      </c>
      <c r="T1063">
        <f>Table1[[#This Row],[Gross Revenue]]-Table1[[#This Row],[Budget]]</f>
        <v>-2325000</v>
      </c>
    </row>
    <row r="1064" spans="1:20" x14ac:dyDescent="0.3">
      <c r="A1064" t="s">
        <v>2594</v>
      </c>
      <c r="B1064">
        <v>1</v>
      </c>
      <c r="C1064" s="10">
        <v>38955</v>
      </c>
      <c r="D1064" t="s">
        <v>28</v>
      </c>
      <c r="E1064" t="s">
        <v>25</v>
      </c>
      <c r="F1064" t="s">
        <v>19</v>
      </c>
      <c r="G1064" t="s">
        <v>48</v>
      </c>
      <c r="H1064" t="s">
        <v>38</v>
      </c>
      <c r="I1064" t="s">
        <v>2595</v>
      </c>
      <c r="J1064" t="s">
        <v>1190</v>
      </c>
      <c r="K1064">
        <v>33000</v>
      </c>
      <c r="L1064">
        <v>35345</v>
      </c>
      <c r="M1064">
        <v>422</v>
      </c>
      <c r="N1064">
        <v>0</v>
      </c>
      <c r="O1064">
        <v>6.3</v>
      </c>
      <c r="P1064">
        <v>91</v>
      </c>
      <c r="Q1064">
        <v>110</v>
      </c>
      <c r="R1064">
        <v>19179969</v>
      </c>
      <c r="S1064">
        <v>17500000</v>
      </c>
      <c r="T1064">
        <f>Table1[[#This Row],[Gross Revenue]]-Table1[[#This Row],[Budget]]</f>
        <v>1679969</v>
      </c>
    </row>
    <row r="1065" spans="1:20" x14ac:dyDescent="0.3">
      <c r="A1065" t="s">
        <v>2596</v>
      </c>
      <c r="B1065">
        <v>1</v>
      </c>
      <c r="C1065" s="10">
        <v>39010</v>
      </c>
      <c r="D1065" t="s">
        <v>28</v>
      </c>
      <c r="E1065" t="s">
        <v>22</v>
      </c>
      <c r="F1065" t="s">
        <v>19</v>
      </c>
      <c r="G1065" t="s">
        <v>2881</v>
      </c>
      <c r="H1065" t="s">
        <v>43</v>
      </c>
      <c r="I1065" t="s">
        <v>2000</v>
      </c>
      <c r="J1065" t="s">
        <v>2597</v>
      </c>
      <c r="K1065">
        <v>625</v>
      </c>
      <c r="L1065">
        <v>2747</v>
      </c>
      <c r="M1065">
        <v>38</v>
      </c>
      <c r="N1065">
        <v>0</v>
      </c>
      <c r="O1065">
        <v>7.4</v>
      </c>
      <c r="P1065">
        <v>60</v>
      </c>
      <c r="Q1065">
        <v>91</v>
      </c>
      <c r="R1065">
        <v>8108247</v>
      </c>
      <c r="S1065">
        <v>3300000</v>
      </c>
      <c r="T1065">
        <f>Table1[[#This Row],[Gross Revenue]]-Table1[[#This Row],[Budget]]</f>
        <v>4808247</v>
      </c>
    </row>
    <row r="1066" spans="1:20" x14ac:dyDescent="0.3">
      <c r="A1066" t="s">
        <v>2598</v>
      </c>
      <c r="B1066">
        <v>1</v>
      </c>
      <c r="C1066" s="10">
        <v>38892</v>
      </c>
      <c r="D1066" t="s">
        <v>28</v>
      </c>
      <c r="E1066" t="s">
        <v>25</v>
      </c>
      <c r="F1066" t="s">
        <v>19</v>
      </c>
      <c r="G1066" t="s">
        <v>20</v>
      </c>
      <c r="H1066" t="s">
        <v>43</v>
      </c>
      <c r="I1066" t="s">
        <v>2599</v>
      </c>
      <c r="J1066" t="s">
        <v>1164</v>
      </c>
      <c r="K1066">
        <v>17000</v>
      </c>
      <c r="L1066">
        <v>19334</v>
      </c>
      <c r="M1066">
        <v>14</v>
      </c>
      <c r="N1066">
        <v>663</v>
      </c>
      <c r="O1066">
        <v>4.5999999999999996</v>
      </c>
      <c r="P1066">
        <v>65</v>
      </c>
      <c r="Q1066">
        <v>99</v>
      </c>
      <c r="R1066">
        <v>70163652</v>
      </c>
      <c r="S1066">
        <v>40000000</v>
      </c>
      <c r="T1066">
        <f>Table1[[#This Row],[Gross Revenue]]-Table1[[#This Row],[Budget]]</f>
        <v>30163652</v>
      </c>
    </row>
    <row r="1067" spans="1:20" x14ac:dyDescent="0.3">
      <c r="A1067" t="s">
        <v>2600</v>
      </c>
      <c r="B1067">
        <v>1</v>
      </c>
      <c r="C1067" s="10">
        <v>39024</v>
      </c>
      <c r="D1067" t="s">
        <v>28</v>
      </c>
      <c r="E1067" t="s">
        <v>22</v>
      </c>
      <c r="F1067" t="s">
        <v>422</v>
      </c>
      <c r="G1067" t="s">
        <v>423</v>
      </c>
      <c r="H1067" t="s">
        <v>38</v>
      </c>
      <c r="I1067" t="s">
        <v>2601</v>
      </c>
      <c r="J1067" t="s">
        <v>208</v>
      </c>
      <c r="K1067">
        <v>2000</v>
      </c>
      <c r="L1067">
        <v>2590</v>
      </c>
      <c r="M1067">
        <v>719</v>
      </c>
      <c r="N1067">
        <v>0</v>
      </c>
      <c r="O1067">
        <v>7.8</v>
      </c>
      <c r="P1067">
        <v>231</v>
      </c>
      <c r="Q1067">
        <v>145</v>
      </c>
      <c r="R1067">
        <v>4398392</v>
      </c>
      <c r="S1067">
        <v>21000000</v>
      </c>
      <c r="T1067">
        <f>Table1[[#This Row],[Gross Revenue]]-Table1[[#This Row],[Budget]]</f>
        <v>-16601608</v>
      </c>
    </row>
    <row r="1068" spans="1:20" x14ac:dyDescent="0.3">
      <c r="A1068" t="s">
        <v>2602</v>
      </c>
      <c r="B1068">
        <v>1</v>
      </c>
      <c r="C1068" s="10">
        <v>38802</v>
      </c>
      <c r="D1068" t="s">
        <v>28</v>
      </c>
      <c r="E1068" t="s">
        <v>37</v>
      </c>
      <c r="F1068" t="s">
        <v>19</v>
      </c>
      <c r="G1068" t="s">
        <v>20</v>
      </c>
      <c r="H1068" t="s">
        <v>38</v>
      </c>
      <c r="I1068" t="s">
        <v>600</v>
      </c>
      <c r="J1068" t="s">
        <v>1884</v>
      </c>
      <c r="K1068">
        <v>607</v>
      </c>
      <c r="L1068">
        <v>1611</v>
      </c>
      <c r="M1068">
        <v>17</v>
      </c>
      <c r="N1068">
        <v>0</v>
      </c>
      <c r="O1068">
        <v>4.5</v>
      </c>
      <c r="P1068">
        <v>186</v>
      </c>
      <c r="Q1068">
        <v>94</v>
      </c>
      <c r="R1068">
        <v>16235293</v>
      </c>
      <c r="S1068">
        <v>9000000</v>
      </c>
      <c r="T1068">
        <f>Table1[[#This Row],[Gross Revenue]]-Table1[[#This Row],[Budget]]</f>
        <v>7235293</v>
      </c>
    </row>
    <row r="1069" spans="1:20" x14ac:dyDescent="0.3">
      <c r="A1069" t="s">
        <v>2603</v>
      </c>
      <c r="B1069">
        <v>1</v>
      </c>
      <c r="C1069" s="10">
        <v>39051</v>
      </c>
      <c r="D1069" t="s">
        <v>17</v>
      </c>
      <c r="E1069" t="s">
        <v>22</v>
      </c>
      <c r="F1069" t="s">
        <v>19</v>
      </c>
      <c r="G1069" t="s">
        <v>2881</v>
      </c>
      <c r="H1069" t="s">
        <v>38</v>
      </c>
      <c r="I1069" t="s">
        <v>2604</v>
      </c>
      <c r="J1069" t="s">
        <v>2348</v>
      </c>
      <c r="K1069">
        <v>3000</v>
      </c>
      <c r="L1069">
        <v>5012</v>
      </c>
      <c r="M1069">
        <v>153</v>
      </c>
      <c r="N1069">
        <v>0</v>
      </c>
      <c r="O1069">
        <v>7</v>
      </c>
      <c r="P1069">
        <v>197</v>
      </c>
      <c r="Q1069">
        <v>116</v>
      </c>
      <c r="R1069">
        <v>9396487</v>
      </c>
      <c r="S1069">
        <v>15000000</v>
      </c>
      <c r="T1069">
        <f>Table1[[#This Row],[Gross Revenue]]-Table1[[#This Row],[Budget]]</f>
        <v>-5603513</v>
      </c>
    </row>
    <row r="1070" spans="1:20" x14ac:dyDescent="0.3">
      <c r="A1070" t="s">
        <v>2605</v>
      </c>
      <c r="B1070">
        <v>1</v>
      </c>
      <c r="C1070" s="10">
        <v>38818</v>
      </c>
      <c r="D1070" t="s">
        <v>28</v>
      </c>
      <c r="E1070" t="s">
        <v>30</v>
      </c>
      <c r="F1070" t="s">
        <v>19</v>
      </c>
      <c r="G1070" t="s">
        <v>24</v>
      </c>
      <c r="H1070" t="s">
        <v>38</v>
      </c>
      <c r="I1070" t="s">
        <v>336</v>
      </c>
      <c r="J1070" t="s">
        <v>186</v>
      </c>
      <c r="K1070">
        <v>29000</v>
      </c>
      <c r="L1070">
        <v>33160</v>
      </c>
      <c r="M1070">
        <v>380</v>
      </c>
      <c r="N1070">
        <v>14000</v>
      </c>
      <c r="O1070">
        <v>8</v>
      </c>
      <c r="P1070">
        <v>166</v>
      </c>
      <c r="Q1070">
        <v>143</v>
      </c>
      <c r="R1070">
        <v>57366262</v>
      </c>
      <c r="S1070">
        <v>100000000</v>
      </c>
      <c r="T1070">
        <f>Table1[[#This Row],[Gross Revenue]]-Table1[[#This Row],[Budget]]</f>
        <v>-42633738</v>
      </c>
    </row>
    <row r="1071" spans="1:20" x14ac:dyDescent="0.3">
      <c r="A1071" t="s">
        <v>2606</v>
      </c>
      <c r="B1071">
        <v>1</v>
      </c>
      <c r="C1071" s="10">
        <v>38952</v>
      </c>
      <c r="D1071" t="s">
        <v>28</v>
      </c>
      <c r="E1071" t="s">
        <v>22</v>
      </c>
      <c r="F1071" t="s">
        <v>19</v>
      </c>
      <c r="G1071" t="s">
        <v>20</v>
      </c>
      <c r="H1071" t="s">
        <v>38</v>
      </c>
      <c r="I1071" t="s">
        <v>222</v>
      </c>
      <c r="J1071" t="s">
        <v>2607</v>
      </c>
      <c r="K1071">
        <v>12000</v>
      </c>
      <c r="L1071">
        <v>13528</v>
      </c>
      <c r="M1071">
        <v>0</v>
      </c>
      <c r="N1071">
        <v>0</v>
      </c>
      <c r="O1071">
        <v>7</v>
      </c>
      <c r="P1071">
        <v>195</v>
      </c>
      <c r="Q1071">
        <v>112</v>
      </c>
      <c r="R1071">
        <v>11204499</v>
      </c>
      <c r="S1071">
        <v>14000000</v>
      </c>
      <c r="T1071">
        <f>Table1[[#This Row],[Gross Revenue]]-Table1[[#This Row],[Budget]]</f>
        <v>-2795501</v>
      </c>
    </row>
    <row r="1072" spans="1:20" x14ac:dyDescent="0.3">
      <c r="A1072" t="s">
        <v>2608</v>
      </c>
      <c r="B1072">
        <v>1</v>
      </c>
      <c r="C1072" s="10">
        <v>38772</v>
      </c>
      <c r="D1072" t="s">
        <v>28</v>
      </c>
      <c r="E1072" t="s">
        <v>25</v>
      </c>
      <c r="F1072" t="s">
        <v>19</v>
      </c>
      <c r="G1072" t="s">
        <v>48</v>
      </c>
      <c r="H1072" t="s">
        <v>38</v>
      </c>
      <c r="I1072" t="s">
        <v>2609</v>
      </c>
      <c r="J1072" t="s">
        <v>2610</v>
      </c>
      <c r="K1072">
        <v>332</v>
      </c>
      <c r="L1072">
        <v>505</v>
      </c>
      <c r="M1072">
        <v>119</v>
      </c>
      <c r="N1072">
        <v>0</v>
      </c>
      <c r="O1072">
        <v>7.3</v>
      </c>
      <c r="P1072">
        <v>343</v>
      </c>
      <c r="Q1072">
        <v>82</v>
      </c>
      <c r="R1072">
        <v>128505958</v>
      </c>
      <c r="S1072">
        <v>18000000</v>
      </c>
      <c r="T1072">
        <f>Table1[[#This Row],[Gross Revenue]]-Table1[[#This Row],[Budget]]</f>
        <v>110505958</v>
      </c>
    </row>
    <row r="1073" spans="1:20" x14ac:dyDescent="0.3">
      <c r="A1073" t="s">
        <v>2611</v>
      </c>
      <c r="B1073">
        <v>1</v>
      </c>
      <c r="C1073" s="10">
        <v>38731</v>
      </c>
      <c r="D1073" t="s">
        <v>28</v>
      </c>
      <c r="E1073" t="s">
        <v>30</v>
      </c>
      <c r="F1073" t="s">
        <v>19</v>
      </c>
      <c r="G1073" t="s">
        <v>20</v>
      </c>
      <c r="H1073" t="s">
        <v>27</v>
      </c>
      <c r="I1073" t="s">
        <v>2612</v>
      </c>
      <c r="J1073" t="s">
        <v>341</v>
      </c>
      <c r="K1073">
        <v>1000</v>
      </c>
      <c r="L1073">
        <v>4905</v>
      </c>
      <c r="M1073">
        <v>487</v>
      </c>
      <c r="N1073">
        <v>0</v>
      </c>
      <c r="O1073">
        <v>7.2</v>
      </c>
      <c r="P1073">
        <v>256</v>
      </c>
      <c r="Q1073">
        <v>117</v>
      </c>
      <c r="R1073">
        <v>244052771</v>
      </c>
      <c r="S1073">
        <v>120000000</v>
      </c>
      <c r="T1073">
        <f>Table1[[#This Row],[Gross Revenue]]-Table1[[#This Row],[Budget]]</f>
        <v>124052771</v>
      </c>
    </row>
    <row r="1074" spans="1:20" x14ac:dyDescent="0.3">
      <c r="A1074" t="s">
        <v>2613</v>
      </c>
      <c r="B1074">
        <v>1</v>
      </c>
      <c r="C1074" s="10">
        <v>39048</v>
      </c>
      <c r="D1074" t="s">
        <v>17</v>
      </c>
      <c r="E1074" t="s">
        <v>32</v>
      </c>
      <c r="F1074" t="s">
        <v>19</v>
      </c>
      <c r="G1074" t="s">
        <v>35</v>
      </c>
      <c r="H1074" t="s">
        <v>43</v>
      </c>
      <c r="I1074" t="s">
        <v>2614</v>
      </c>
      <c r="J1074" t="s">
        <v>316</v>
      </c>
      <c r="K1074">
        <v>6000</v>
      </c>
      <c r="L1074">
        <v>9125</v>
      </c>
      <c r="M1074">
        <v>258</v>
      </c>
      <c r="N1074">
        <v>0</v>
      </c>
      <c r="O1074">
        <v>8</v>
      </c>
      <c r="P1074">
        <v>400</v>
      </c>
      <c r="Q1074">
        <v>144</v>
      </c>
      <c r="R1074">
        <v>167007184</v>
      </c>
      <c r="S1074">
        <v>150000000</v>
      </c>
      <c r="T1074">
        <f>Table1[[#This Row],[Gross Revenue]]-Table1[[#This Row],[Budget]]</f>
        <v>17007184</v>
      </c>
    </row>
    <row r="1075" spans="1:20" x14ac:dyDescent="0.3">
      <c r="A1075" t="s">
        <v>2615</v>
      </c>
      <c r="B1075">
        <v>1</v>
      </c>
      <c r="C1075" s="10">
        <v>38939</v>
      </c>
      <c r="D1075" t="s">
        <v>28</v>
      </c>
      <c r="E1075" t="s">
        <v>31</v>
      </c>
      <c r="F1075" t="s">
        <v>19</v>
      </c>
      <c r="G1075" t="s">
        <v>48</v>
      </c>
      <c r="H1075" t="s">
        <v>43</v>
      </c>
      <c r="I1075" t="s">
        <v>2616</v>
      </c>
      <c r="J1075" t="s">
        <v>239</v>
      </c>
      <c r="K1075">
        <v>543</v>
      </c>
      <c r="L1075">
        <v>678</v>
      </c>
      <c r="M1075">
        <v>176</v>
      </c>
      <c r="N1075">
        <v>447</v>
      </c>
      <c r="O1075">
        <v>6.7</v>
      </c>
      <c r="P1075">
        <v>108</v>
      </c>
      <c r="Q1075">
        <v>98</v>
      </c>
      <c r="R1075">
        <v>4291965</v>
      </c>
      <c r="S1075">
        <v>14000000</v>
      </c>
      <c r="T1075">
        <f>Table1[[#This Row],[Gross Revenue]]-Table1[[#This Row],[Budget]]</f>
        <v>-9708035</v>
      </c>
    </row>
    <row r="1076" spans="1:20" x14ac:dyDescent="0.3">
      <c r="A1076" t="s">
        <v>2617</v>
      </c>
      <c r="B1076">
        <v>1</v>
      </c>
      <c r="C1076" s="10">
        <v>38946</v>
      </c>
      <c r="D1076" t="s">
        <v>28</v>
      </c>
      <c r="E1076" t="s">
        <v>22</v>
      </c>
      <c r="F1076" t="s">
        <v>19</v>
      </c>
      <c r="G1076" t="s">
        <v>20</v>
      </c>
      <c r="H1076" t="s">
        <v>38</v>
      </c>
      <c r="I1076" t="s">
        <v>1284</v>
      </c>
      <c r="J1076" t="s">
        <v>1271</v>
      </c>
      <c r="K1076">
        <v>16000</v>
      </c>
      <c r="L1076">
        <v>16479</v>
      </c>
      <c r="M1076">
        <v>0</v>
      </c>
      <c r="N1076">
        <v>17000</v>
      </c>
      <c r="O1076">
        <v>7.9</v>
      </c>
      <c r="P1076">
        <v>372</v>
      </c>
      <c r="Q1076">
        <v>109</v>
      </c>
      <c r="R1076">
        <v>35286428</v>
      </c>
      <c r="S1076">
        <v>76000000</v>
      </c>
      <c r="T1076">
        <f>Table1[[#This Row],[Gross Revenue]]-Table1[[#This Row],[Budget]]</f>
        <v>-40713572</v>
      </c>
    </row>
    <row r="1077" spans="1:20" x14ac:dyDescent="0.3">
      <c r="A1077" t="s">
        <v>2618</v>
      </c>
      <c r="B1077">
        <v>1</v>
      </c>
      <c r="C1077" s="10">
        <v>38920</v>
      </c>
      <c r="D1077" t="s">
        <v>17</v>
      </c>
      <c r="E1077" t="s">
        <v>25</v>
      </c>
      <c r="F1077" t="s">
        <v>19</v>
      </c>
      <c r="G1077" t="s">
        <v>2881</v>
      </c>
      <c r="H1077" t="s">
        <v>38</v>
      </c>
      <c r="I1077" t="s">
        <v>323</v>
      </c>
      <c r="J1077" t="s">
        <v>274</v>
      </c>
      <c r="K1077">
        <v>1000</v>
      </c>
      <c r="L1077">
        <v>2990</v>
      </c>
      <c r="M1077">
        <v>0</v>
      </c>
      <c r="N1077">
        <v>0</v>
      </c>
      <c r="O1077">
        <v>7.4</v>
      </c>
      <c r="P1077">
        <v>174</v>
      </c>
      <c r="Q1077">
        <v>97</v>
      </c>
      <c r="R1077">
        <v>24138847</v>
      </c>
      <c r="S1077">
        <v>5000000</v>
      </c>
      <c r="T1077">
        <f>Table1[[#This Row],[Gross Revenue]]-Table1[[#This Row],[Budget]]</f>
        <v>19138847</v>
      </c>
    </row>
    <row r="1078" spans="1:20" x14ac:dyDescent="0.3">
      <c r="A1078" t="s">
        <v>2619</v>
      </c>
      <c r="B1078">
        <v>1</v>
      </c>
      <c r="C1078" s="10">
        <v>38778</v>
      </c>
      <c r="D1078" t="s">
        <v>28</v>
      </c>
      <c r="E1078" t="s">
        <v>25</v>
      </c>
      <c r="F1078" t="s">
        <v>19</v>
      </c>
      <c r="G1078" t="s">
        <v>164</v>
      </c>
      <c r="H1078" t="s">
        <v>43</v>
      </c>
      <c r="I1078" t="s">
        <v>364</v>
      </c>
      <c r="J1078" t="s">
        <v>531</v>
      </c>
      <c r="K1078">
        <v>11000</v>
      </c>
      <c r="L1078">
        <v>12700</v>
      </c>
      <c r="M1078">
        <v>153</v>
      </c>
      <c r="N1078">
        <v>7000</v>
      </c>
      <c r="O1078">
        <v>6.4</v>
      </c>
      <c r="P1078">
        <v>173</v>
      </c>
      <c r="Q1078">
        <v>107</v>
      </c>
      <c r="R1078">
        <v>137340146</v>
      </c>
      <c r="S1078">
        <v>70000000</v>
      </c>
      <c r="T1078">
        <f>Table1[[#This Row],[Gross Revenue]]-Table1[[#This Row],[Budget]]</f>
        <v>67340146</v>
      </c>
    </row>
    <row r="1079" spans="1:20" x14ac:dyDescent="0.3">
      <c r="A1079" t="s">
        <v>2620</v>
      </c>
      <c r="B1079">
        <v>1</v>
      </c>
      <c r="C1079" s="10">
        <v>38970</v>
      </c>
      <c r="D1079" t="s">
        <v>28</v>
      </c>
      <c r="E1079" t="s">
        <v>22</v>
      </c>
      <c r="F1079" t="s">
        <v>19</v>
      </c>
      <c r="G1079" t="s">
        <v>20</v>
      </c>
      <c r="H1079" t="s">
        <v>38</v>
      </c>
      <c r="I1079" t="s">
        <v>1127</v>
      </c>
      <c r="J1079" t="s">
        <v>2621</v>
      </c>
      <c r="K1079">
        <v>596</v>
      </c>
      <c r="L1079">
        <v>1081</v>
      </c>
      <c r="M1079">
        <v>781</v>
      </c>
      <c r="N1079">
        <v>224</v>
      </c>
      <c r="O1079">
        <v>6.2</v>
      </c>
      <c r="P1079">
        <v>36</v>
      </c>
      <c r="Q1079">
        <v>97</v>
      </c>
      <c r="R1079">
        <v>117560</v>
      </c>
      <c r="S1079">
        <v>6000000</v>
      </c>
      <c r="T1079">
        <f>Table1[[#This Row],[Gross Revenue]]-Table1[[#This Row],[Budget]]</f>
        <v>-5882440</v>
      </c>
    </row>
    <row r="1080" spans="1:20" x14ac:dyDescent="0.3">
      <c r="A1080" t="s">
        <v>2622</v>
      </c>
      <c r="B1080">
        <v>1</v>
      </c>
      <c r="C1080" s="10">
        <v>38750</v>
      </c>
      <c r="D1080" t="s">
        <v>28</v>
      </c>
      <c r="E1080" t="s">
        <v>31</v>
      </c>
      <c r="F1080" t="s">
        <v>19</v>
      </c>
      <c r="G1080" t="s">
        <v>24</v>
      </c>
      <c r="H1080" t="s">
        <v>43</v>
      </c>
      <c r="I1080" t="s">
        <v>2623</v>
      </c>
      <c r="J1080" t="s">
        <v>2624</v>
      </c>
      <c r="K1080">
        <v>60</v>
      </c>
      <c r="L1080">
        <v>150</v>
      </c>
      <c r="M1080">
        <v>238</v>
      </c>
      <c r="N1080">
        <v>0</v>
      </c>
      <c r="O1080">
        <v>6.8</v>
      </c>
      <c r="P1080">
        <v>78</v>
      </c>
      <c r="Q1080">
        <v>104</v>
      </c>
      <c r="R1080">
        <v>352786</v>
      </c>
      <c r="S1080">
        <v>11000000</v>
      </c>
      <c r="T1080">
        <f>Table1[[#This Row],[Gross Revenue]]-Table1[[#This Row],[Budget]]</f>
        <v>-10647214</v>
      </c>
    </row>
    <row r="1081" spans="1:20" x14ac:dyDescent="0.3">
      <c r="A1081" t="s">
        <v>2625</v>
      </c>
      <c r="B1081">
        <v>1</v>
      </c>
      <c r="C1081" s="10">
        <v>39079</v>
      </c>
      <c r="D1081" t="s">
        <v>28</v>
      </c>
      <c r="E1081" t="s">
        <v>32</v>
      </c>
      <c r="F1081" t="s">
        <v>19</v>
      </c>
      <c r="G1081" t="s">
        <v>2881</v>
      </c>
      <c r="H1081" t="s">
        <v>38</v>
      </c>
      <c r="I1081" t="s">
        <v>497</v>
      </c>
      <c r="J1081" t="s">
        <v>2626</v>
      </c>
      <c r="K1081">
        <v>26000</v>
      </c>
      <c r="L1081">
        <v>28767</v>
      </c>
      <c r="M1081">
        <v>83</v>
      </c>
      <c r="N1081">
        <v>0</v>
      </c>
      <c r="O1081">
        <v>7</v>
      </c>
      <c r="P1081">
        <v>170</v>
      </c>
      <c r="Q1081">
        <v>93</v>
      </c>
      <c r="R1081">
        <v>27829874</v>
      </c>
      <c r="S1081">
        <v>12000000</v>
      </c>
      <c r="T1081">
        <f>Table1[[#This Row],[Gross Revenue]]-Table1[[#This Row],[Budget]]</f>
        <v>15829874</v>
      </c>
    </row>
    <row r="1082" spans="1:20" x14ac:dyDescent="0.3">
      <c r="A1082" t="s">
        <v>2627</v>
      </c>
      <c r="B1082">
        <v>1</v>
      </c>
      <c r="C1082" s="10">
        <v>38816</v>
      </c>
      <c r="D1082" t="s">
        <v>28</v>
      </c>
      <c r="E1082" t="s">
        <v>32</v>
      </c>
      <c r="F1082" t="s">
        <v>19</v>
      </c>
      <c r="G1082" t="s">
        <v>2881</v>
      </c>
      <c r="H1082" t="s">
        <v>43</v>
      </c>
      <c r="I1082" t="s">
        <v>2628</v>
      </c>
      <c r="J1082" t="s">
        <v>2629</v>
      </c>
      <c r="K1082">
        <v>592</v>
      </c>
      <c r="L1082">
        <v>2000</v>
      </c>
      <c r="M1082">
        <v>17</v>
      </c>
      <c r="N1082">
        <v>244</v>
      </c>
      <c r="O1082">
        <v>2.1</v>
      </c>
      <c r="P1082">
        <v>25</v>
      </c>
      <c r="Q1082">
        <v>95</v>
      </c>
      <c r="R1082">
        <v>7009668</v>
      </c>
      <c r="S1082">
        <v>5600000</v>
      </c>
      <c r="T1082">
        <f>Table1[[#This Row],[Gross Revenue]]-Table1[[#This Row],[Budget]]</f>
        <v>1409668</v>
      </c>
    </row>
    <row r="1083" spans="1:20" x14ac:dyDescent="0.3">
      <c r="A1083" t="s">
        <v>2630</v>
      </c>
      <c r="B1083">
        <v>1</v>
      </c>
      <c r="C1083" s="10">
        <v>38791</v>
      </c>
      <c r="D1083" t="s">
        <v>28</v>
      </c>
      <c r="E1083" t="s">
        <v>30</v>
      </c>
      <c r="F1083" t="s">
        <v>19</v>
      </c>
      <c r="G1083" t="s">
        <v>20</v>
      </c>
      <c r="H1083" t="s">
        <v>27</v>
      </c>
      <c r="I1083" t="s">
        <v>416</v>
      </c>
      <c r="J1083" t="s">
        <v>2631</v>
      </c>
      <c r="K1083">
        <v>8000</v>
      </c>
      <c r="L1083">
        <v>11124</v>
      </c>
      <c r="M1083">
        <v>5</v>
      </c>
      <c r="N1083">
        <v>624</v>
      </c>
      <c r="O1083">
        <v>6.6</v>
      </c>
      <c r="P1083">
        <v>87</v>
      </c>
      <c r="Q1083">
        <v>78</v>
      </c>
      <c r="R1083">
        <v>58336565</v>
      </c>
      <c r="S1083">
        <v>50000000</v>
      </c>
      <c r="T1083">
        <f>Table1[[#This Row],[Gross Revenue]]-Table1[[#This Row],[Budget]]</f>
        <v>8336565</v>
      </c>
    </row>
    <row r="1084" spans="1:20" x14ac:dyDescent="0.3">
      <c r="A1084" t="s">
        <v>2632</v>
      </c>
      <c r="B1084">
        <v>1</v>
      </c>
      <c r="C1084" s="10">
        <v>38793</v>
      </c>
      <c r="D1084" t="s">
        <v>28</v>
      </c>
      <c r="E1084" t="s">
        <v>22</v>
      </c>
      <c r="F1084" t="s">
        <v>674</v>
      </c>
      <c r="G1084" t="s">
        <v>164</v>
      </c>
      <c r="H1084" t="s">
        <v>38</v>
      </c>
      <c r="I1084" t="s">
        <v>1893</v>
      </c>
      <c r="J1084" t="s">
        <v>1400</v>
      </c>
      <c r="K1084">
        <v>879</v>
      </c>
      <c r="L1084">
        <v>949</v>
      </c>
      <c r="M1084">
        <v>611</v>
      </c>
      <c r="N1084">
        <v>0</v>
      </c>
      <c r="O1084">
        <v>7</v>
      </c>
      <c r="P1084">
        <v>189</v>
      </c>
      <c r="Q1084">
        <v>114</v>
      </c>
      <c r="R1084">
        <v>6565495</v>
      </c>
      <c r="S1084">
        <v>45000000</v>
      </c>
      <c r="T1084">
        <f>Table1[[#This Row],[Gross Revenue]]-Table1[[#This Row],[Budget]]</f>
        <v>-38434505</v>
      </c>
    </row>
    <row r="1085" spans="1:20" x14ac:dyDescent="0.3">
      <c r="A1085" t="s">
        <v>2633</v>
      </c>
      <c r="B1085">
        <v>1</v>
      </c>
      <c r="C1085" s="10">
        <v>38779</v>
      </c>
      <c r="D1085" t="s">
        <v>28</v>
      </c>
      <c r="E1085" t="s">
        <v>25</v>
      </c>
      <c r="F1085" t="s">
        <v>19</v>
      </c>
      <c r="G1085" t="s">
        <v>2881</v>
      </c>
      <c r="H1085" t="s">
        <v>43</v>
      </c>
      <c r="I1085" t="s">
        <v>482</v>
      </c>
      <c r="J1085" t="s">
        <v>2634</v>
      </c>
      <c r="K1085">
        <v>3000</v>
      </c>
      <c r="L1085">
        <v>6539</v>
      </c>
      <c r="M1085">
        <v>64</v>
      </c>
      <c r="N1085">
        <v>806</v>
      </c>
      <c r="O1085">
        <v>2.7</v>
      </c>
      <c r="P1085">
        <v>99</v>
      </c>
      <c r="Q1085">
        <v>85</v>
      </c>
      <c r="R1085">
        <v>48546578</v>
      </c>
      <c r="S1085">
        <v>20000000</v>
      </c>
      <c r="T1085">
        <f>Table1[[#This Row],[Gross Revenue]]-Table1[[#This Row],[Budget]]</f>
        <v>28546578</v>
      </c>
    </row>
    <row r="1086" spans="1:20" x14ac:dyDescent="0.3">
      <c r="A1086" t="s">
        <v>2635</v>
      </c>
      <c r="B1086">
        <v>1</v>
      </c>
      <c r="C1086" s="10">
        <v>38972</v>
      </c>
      <c r="D1086" t="s">
        <v>28</v>
      </c>
      <c r="E1086" t="s">
        <v>32</v>
      </c>
      <c r="F1086" t="s">
        <v>19</v>
      </c>
      <c r="G1086" t="s">
        <v>20</v>
      </c>
      <c r="H1086" t="s">
        <v>43</v>
      </c>
      <c r="I1086" t="s">
        <v>2636</v>
      </c>
      <c r="J1086" t="s">
        <v>2637</v>
      </c>
      <c r="K1086">
        <v>826</v>
      </c>
      <c r="L1086">
        <v>4473</v>
      </c>
      <c r="M1086">
        <v>23</v>
      </c>
      <c r="N1086">
        <v>0</v>
      </c>
      <c r="O1086">
        <v>4.8</v>
      </c>
      <c r="P1086">
        <v>110</v>
      </c>
      <c r="Q1086">
        <v>87</v>
      </c>
      <c r="R1086">
        <v>480314</v>
      </c>
      <c r="S1086">
        <v>21000000</v>
      </c>
      <c r="T1086">
        <f>Table1[[#This Row],[Gross Revenue]]-Table1[[#This Row],[Budget]]</f>
        <v>-20519686</v>
      </c>
    </row>
    <row r="1087" spans="1:20" x14ac:dyDescent="0.3">
      <c r="A1087" t="s">
        <v>2638</v>
      </c>
      <c r="B1087">
        <v>1</v>
      </c>
      <c r="C1087" s="10">
        <v>38752</v>
      </c>
      <c r="D1087" t="s">
        <v>28</v>
      </c>
      <c r="E1087" t="s">
        <v>30</v>
      </c>
      <c r="F1087" t="s">
        <v>19</v>
      </c>
      <c r="G1087" t="s">
        <v>2881</v>
      </c>
      <c r="H1087" t="s">
        <v>27</v>
      </c>
      <c r="I1087" t="s">
        <v>2312</v>
      </c>
      <c r="J1087" t="s">
        <v>2639</v>
      </c>
      <c r="K1087">
        <v>787</v>
      </c>
      <c r="L1087">
        <v>2185</v>
      </c>
      <c r="M1087">
        <v>3</v>
      </c>
      <c r="N1087">
        <v>346</v>
      </c>
      <c r="O1087">
        <v>2.8</v>
      </c>
      <c r="P1087">
        <v>31</v>
      </c>
      <c r="Q1087">
        <v>77</v>
      </c>
      <c r="R1087">
        <v>7382993</v>
      </c>
      <c r="S1087">
        <v>20000000</v>
      </c>
      <c r="T1087">
        <f>Table1[[#This Row],[Gross Revenue]]-Table1[[#This Row],[Budget]]</f>
        <v>-12617007</v>
      </c>
    </row>
    <row r="1088" spans="1:20" x14ac:dyDescent="0.3">
      <c r="A1088" t="s">
        <v>2640</v>
      </c>
      <c r="B1088">
        <v>1</v>
      </c>
      <c r="C1088" s="10">
        <v>39054</v>
      </c>
      <c r="D1088" t="s">
        <v>28</v>
      </c>
      <c r="E1088" t="s">
        <v>22</v>
      </c>
      <c r="F1088" t="s">
        <v>19</v>
      </c>
      <c r="G1088" t="s">
        <v>20</v>
      </c>
      <c r="H1088" t="s">
        <v>43</v>
      </c>
      <c r="I1088" t="s">
        <v>905</v>
      </c>
      <c r="J1088" t="s">
        <v>487</v>
      </c>
      <c r="K1088">
        <v>912</v>
      </c>
      <c r="L1088">
        <v>2856</v>
      </c>
      <c r="M1088">
        <v>386</v>
      </c>
      <c r="N1088">
        <v>0</v>
      </c>
      <c r="O1088">
        <v>6.5</v>
      </c>
      <c r="P1088">
        <v>241</v>
      </c>
      <c r="Q1088">
        <v>130</v>
      </c>
      <c r="R1088">
        <v>103338338</v>
      </c>
      <c r="S1088">
        <v>70000000</v>
      </c>
      <c r="T1088">
        <f>Table1[[#This Row],[Gross Revenue]]-Table1[[#This Row],[Budget]]</f>
        <v>33338338</v>
      </c>
    </row>
    <row r="1089" spans="1:20" x14ac:dyDescent="0.3">
      <c r="A1089" t="s">
        <v>2641</v>
      </c>
      <c r="B1089">
        <v>1</v>
      </c>
      <c r="C1089" s="10">
        <v>38831</v>
      </c>
      <c r="D1089" t="s">
        <v>28</v>
      </c>
      <c r="E1089" t="s">
        <v>30</v>
      </c>
      <c r="F1089" t="s">
        <v>19</v>
      </c>
      <c r="G1089" t="s">
        <v>48</v>
      </c>
      <c r="H1089" t="s">
        <v>36</v>
      </c>
      <c r="I1089" t="s">
        <v>499</v>
      </c>
      <c r="J1089" t="s">
        <v>195</v>
      </c>
      <c r="K1089">
        <v>23000</v>
      </c>
      <c r="L1089">
        <v>24300</v>
      </c>
      <c r="M1089">
        <v>155</v>
      </c>
      <c r="N1089">
        <v>11000</v>
      </c>
      <c r="O1089">
        <v>7.3</v>
      </c>
      <c r="P1089">
        <v>118</v>
      </c>
      <c r="Q1089">
        <v>120</v>
      </c>
      <c r="R1089">
        <v>81593527</v>
      </c>
      <c r="S1089">
        <v>40000000</v>
      </c>
      <c r="T1089">
        <f>Table1[[#This Row],[Gross Revenue]]-Table1[[#This Row],[Budget]]</f>
        <v>41593527</v>
      </c>
    </row>
    <row r="1090" spans="1:20" x14ac:dyDescent="0.3">
      <c r="A1090" t="s">
        <v>2642</v>
      </c>
      <c r="B1090">
        <v>1</v>
      </c>
      <c r="C1090" s="10">
        <v>38853</v>
      </c>
      <c r="D1090" t="s">
        <v>28</v>
      </c>
      <c r="E1090" t="s">
        <v>25</v>
      </c>
      <c r="F1090" t="s">
        <v>19</v>
      </c>
      <c r="G1090" t="s">
        <v>20</v>
      </c>
      <c r="H1090" t="s">
        <v>43</v>
      </c>
      <c r="I1090" t="s">
        <v>2190</v>
      </c>
      <c r="J1090" t="s">
        <v>2643</v>
      </c>
      <c r="K1090">
        <v>1000</v>
      </c>
      <c r="L1090">
        <v>4441</v>
      </c>
      <c r="M1090">
        <v>27</v>
      </c>
      <c r="N1090">
        <v>0</v>
      </c>
      <c r="O1090">
        <v>5.5</v>
      </c>
      <c r="P1090">
        <v>85</v>
      </c>
      <c r="Q1090">
        <v>103</v>
      </c>
      <c r="R1090">
        <v>28435406</v>
      </c>
      <c r="S1090">
        <v>12000000</v>
      </c>
      <c r="T1090">
        <f>Table1[[#This Row],[Gross Revenue]]-Table1[[#This Row],[Budget]]</f>
        <v>16435406</v>
      </c>
    </row>
    <row r="1091" spans="1:20" x14ac:dyDescent="0.3">
      <c r="A1091" t="s">
        <v>2644</v>
      </c>
      <c r="B1091">
        <v>1</v>
      </c>
      <c r="C1091" s="10">
        <v>38755</v>
      </c>
      <c r="D1091" t="s">
        <v>17</v>
      </c>
      <c r="E1091" t="s">
        <v>32</v>
      </c>
      <c r="F1091" t="s">
        <v>19</v>
      </c>
      <c r="G1091" t="s">
        <v>704</v>
      </c>
      <c r="H1091" t="s">
        <v>36</v>
      </c>
      <c r="I1091" t="s">
        <v>483</v>
      </c>
      <c r="J1091" t="s">
        <v>2645</v>
      </c>
      <c r="K1091">
        <v>3000</v>
      </c>
      <c r="L1091">
        <v>4487</v>
      </c>
      <c r="M1091">
        <v>14</v>
      </c>
      <c r="N1091">
        <v>0</v>
      </c>
      <c r="O1091">
        <v>5.0999999999999996</v>
      </c>
      <c r="P1091">
        <v>170</v>
      </c>
      <c r="Q1091">
        <v>104</v>
      </c>
      <c r="R1091">
        <v>75030163</v>
      </c>
      <c r="S1091">
        <v>100000000</v>
      </c>
      <c r="T1091">
        <f>Table1[[#This Row],[Gross Revenue]]-Table1[[#This Row],[Budget]]</f>
        <v>-24969837</v>
      </c>
    </row>
    <row r="1092" spans="1:20" x14ac:dyDescent="0.3">
      <c r="A1092" t="s">
        <v>2646</v>
      </c>
      <c r="B1092">
        <v>1</v>
      </c>
      <c r="C1092" s="10">
        <v>39040</v>
      </c>
      <c r="D1092" t="s">
        <v>28</v>
      </c>
      <c r="E1092" t="s">
        <v>32</v>
      </c>
      <c r="F1092" t="s">
        <v>292</v>
      </c>
      <c r="G1092" t="s">
        <v>293</v>
      </c>
      <c r="H1092" t="s">
        <v>38</v>
      </c>
      <c r="I1092" t="s">
        <v>2647</v>
      </c>
      <c r="J1092" t="s">
        <v>2648</v>
      </c>
      <c r="K1092">
        <v>155</v>
      </c>
      <c r="L1092">
        <v>398</v>
      </c>
      <c r="M1092">
        <v>143</v>
      </c>
      <c r="N1092">
        <v>528</v>
      </c>
      <c r="O1092">
        <v>7.3</v>
      </c>
      <c r="P1092">
        <v>98</v>
      </c>
      <c r="Q1092">
        <v>110</v>
      </c>
      <c r="R1092">
        <v>49413</v>
      </c>
      <c r="S1092">
        <v>35000000</v>
      </c>
      <c r="T1092">
        <f>Table1[[#This Row],[Gross Revenue]]-Table1[[#This Row],[Budget]]</f>
        <v>-34950587</v>
      </c>
    </row>
    <row r="1093" spans="1:20" x14ac:dyDescent="0.3">
      <c r="A1093" t="s">
        <v>2649</v>
      </c>
      <c r="B1093">
        <v>1</v>
      </c>
      <c r="C1093" s="10">
        <v>38819</v>
      </c>
      <c r="D1093" t="s">
        <v>28</v>
      </c>
      <c r="E1093" t="s">
        <v>25</v>
      </c>
      <c r="F1093" t="s">
        <v>19</v>
      </c>
      <c r="G1093" t="s">
        <v>20</v>
      </c>
      <c r="H1093" t="s">
        <v>43</v>
      </c>
      <c r="I1093" t="s">
        <v>46</v>
      </c>
      <c r="J1093" t="s">
        <v>2650</v>
      </c>
      <c r="K1093">
        <v>640</v>
      </c>
      <c r="L1093">
        <v>1491</v>
      </c>
      <c r="M1093">
        <v>0</v>
      </c>
      <c r="N1093">
        <v>140</v>
      </c>
      <c r="O1093">
        <v>5.7</v>
      </c>
      <c r="P1093">
        <v>18</v>
      </c>
      <c r="Q1093">
        <v>100</v>
      </c>
      <c r="R1093">
        <v>71904</v>
      </c>
      <c r="S1093">
        <v>2500000</v>
      </c>
      <c r="T1093">
        <f>Table1[[#This Row],[Gross Revenue]]-Table1[[#This Row],[Budget]]</f>
        <v>-2428096</v>
      </c>
    </row>
    <row r="1094" spans="1:20" x14ac:dyDescent="0.3">
      <c r="A1094" t="s">
        <v>2651</v>
      </c>
      <c r="B1094">
        <v>1</v>
      </c>
      <c r="C1094" s="10">
        <v>38786</v>
      </c>
      <c r="D1094" t="s">
        <v>28</v>
      </c>
      <c r="E1094" t="s">
        <v>22</v>
      </c>
      <c r="F1094" t="s">
        <v>19</v>
      </c>
      <c r="G1094" t="s">
        <v>293</v>
      </c>
      <c r="H1094" t="s">
        <v>36</v>
      </c>
      <c r="I1094" t="s">
        <v>2652</v>
      </c>
      <c r="J1094" t="s">
        <v>2652</v>
      </c>
      <c r="K1094">
        <v>589</v>
      </c>
      <c r="L1094">
        <v>916</v>
      </c>
      <c r="M1094">
        <v>589</v>
      </c>
      <c r="N1094">
        <v>0</v>
      </c>
      <c r="O1094">
        <v>6.7</v>
      </c>
      <c r="P1094">
        <v>31</v>
      </c>
      <c r="Q1094">
        <v>111</v>
      </c>
      <c r="R1094">
        <v>10174663</v>
      </c>
      <c r="S1094">
        <v>100000</v>
      </c>
      <c r="T1094">
        <f>Table1[[#This Row],[Gross Revenue]]-Table1[[#This Row],[Budget]]</f>
        <v>10074663</v>
      </c>
    </row>
    <row r="1095" spans="1:20" x14ac:dyDescent="0.3">
      <c r="A1095" t="s">
        <v>2653</v>
      </c>
      <c r="B1095">
        <v>1</v>
      </c>
      <c r="C1095" s="10">
        <v>38794</v>
      </c>
      <c r="D1095" t="s">
        <v>28</v>
      </c>
      <c r="E1095" t="s">
        <v>31</v>
      </c>
      <c r="F1095" t="s">
        <v>19</v>
      </c>
      <c r="G1095" t="s">
        <v>20</v>
      </c>
      <c r="H1095" t="s">
        <v>38</v>
      </c>
      <c r="I1095" t="s">
        <v>1797</v>
      </c>
      <c r="J1095" t="s">
        <v>2654</v>
      </c>
      <c r="K1095">
        <v>4000</v>
      </c>
      <c r="L1095">
        <v>6526</v>
      </c>
      <c r="M1095">
        <v>60</v>
      </c>
      <c r="N1095">
        <v>3000</v>
      </c>
      <c r="O1095">
        <v>6.4</v>
      </c>
      <c r="P1095">
        <v>117</v>
      </c>
      <c r="Q1095">
        <v>99</v>
      </c>
      <c r="R1095">
        <v>1654367</v>
      </c>
      <c r="S1095">
        <v>7000000</v>
      </c>
      <c r="T1095">
        <f>Table1[[#This Row],[Gross Revenue]]-Table1[[#This Row],[Budget]]</f>
        <v>-5345633</v>
      </c>
    </row>
    <row r="1096" spans="1:20" x14ac:dyDescent="0.3">
      <c r="A1096" t="s">
        <v>2655</v>
      </c>
      <c r="B1096">
        <v>1</v>
      </c>
      <c r="C1096" s="10">
        <v>38760</v>
      </c>
      <c r="D1096" t="s">
        <v>28</v>
      </c>
      <c r="E1096" t="s">
        <v>25</v>
      </c>
      <c r="F1096" t="s">
        <v>19</v>
      </c>
      <c r="G1096" t="s">
        <v>293</v>
      </c>
      <c r="H1096" t="s">
        <v>43</v>
      </c>
      <c r="I1096" t="s">
        <v>2656</v>
      </c>
      <c r="J1096" t="s">
        <v>820</v>
      </c>
      <c r="K1096">
        <v>14000</v>
      </c>
      <c r="L1096">
        <v>37967</v>
      </c>
      <c r="M1096">
        <v>9</v>
      </c>
      <c r="N1096">
        <v>2000</v>
      </c>
      <c r="O1096">
        <v>5.6</v>
      </c>
      <c r="P1096">
        <v>143</v>
      </c>
      <c r="Q1096">
        <v>95</v>
      </c>
      <c r="R1096">
        <v>88658172</v>
      </c>
      <c r="S1096">
        <v>50000000</v>
      </c>
      <c r="T1096">
        <f>Table1[[#This Row],[Gross Revenue]]-Table1[[#This Row],[Budget]]</f>
        <v>38658172</v>
      </c>
    </row>
    <row r="1097" spans="1:20" x14ac:dyDescent="0.3">
      <c r="A1097" t="s">
        <v>2657</v>
      </c>
      <c r="B1097">
        <v>1</v>
      </c>
      <c r="C1097" s="10">
        <v>39014</v>
      </c>
      <c r="D1097" t="s">
        <v>17</v>
      </c>
      <c r="E1097" t="s">
        <v>25</v>
      </c>
      <c r="F1097" t="s">
        <v>19</v>
      </c>
      <c r="G1097" t="s">
        <v>93</v>
      </c>
      <c r="H1097" t="s">
        <v>38</v>
      </c>
      <c r="I1097" t="s">
        <v>2658</v>
      </c>
      <c r="J1097" t="s">
        <v>2659</v>
      </c>
      <c r="K1097">
        <v>553</v>
      </c>
      <c r="L1097">
        <v>786</v>
      </c>
      <c r="M1097">
        <v>8</v>
      </c>
      <c r="N1097">
        <v>0</v>
      </c>
      <c r="O1097">
        <v>6.8</v>
      </c>
      <c r="P1097">
        <v>140</v>
      </c>
      <c r="Q1097">
        <v>93</v>
      </c>
      <c r="R1097">
        <v>298110</v>
      </c>
      <c r="S1097">
        <v>8000000</v>
      </c>
      <c r="T1097">
        <f>Table1[[#This Row],[Gross Revenue]]-Table1[[#This Row],[Budget]]</f>
        <v>-7701890</v>
      </c>
    </row>
    <row r="1098" spans="1:20" x14ac:dyDescent="0.3">
      <c r="A1098" t="s">
        <v>2660</v>
      </c>
      <c r="B1098">
        <v>1</v>
      </c>
      <c r="C1098" s="10">
        <v>38914</v>
      </c>
      <c r="D1098" t="s">
        <v>28</v>
      </c>
      <c r="E1098" t="s">
        <v>37</v>
      </c>
      <c r="F1098" t="s">
        <v>19</v>
      </c>
      <c r="G1098" t="s">
        <v>24</v>
      </c>
      <c r="H1098" t="s">
        <v>38</v>
      </c>
      <c r="I1098" t="s">
        <v>2661</v>
      </c>
      <c r="J1098" t="s">
        <v>700</v>
      </c>
      <c r="K1098">
        <v>440</v>
      </c>
      <c r="L1098">
        <v>2420</v>
      </c>
      <c r="M1098">
        <v>70</v>
      </c>
      <c r="N1098">
        <v>0</v>
      </c>
      <c r="O1098">
        <v>5.8</v>
      </c>
      <c r="P1098">
        <v>216</v>
      </c>
      <c r="Q1098">
        <v>86</v>
      </c>
      <c r="R1098">
        <v>54098051</v>
      </c>
      <c r="S1098">
        <v>25000000</v>
      </c>
      <c r="T1098">
        <f>Table1[[#This Row],[Gross Revenue]]-Table1[[#This Row],[Budget]]</f>
        <v>29098051</v>
      </c>
    </row>
    <row r="1099" spans="1:20" x14ac:dyDescent="0.3">
      <c r="A1099" t="s">
        <v>2662</v>
      </c>
      <c r="B1099">
        <v>1</v>
      </c>
      <c r="C1099" s="10">
        <v>38952</v>
      </c>
      <c r="D1099" t="s">
        <v>28</v>
      </c>
      <c r="E1099" t="s">
        <v>31</v>
      </c>
      <c r="F1099" t="s">
        <v>19</v>
      </c>
      <c r="G1099" t="s">
        <v>24</v>
      </c>
      <c r="H1099" t="s">
        <v>38</v>
      </c>
      <c r="I1099" t="s">
        <v>1114</v>
      </c>
      <c r="J1099" t="s">
        <v>74</v>
      </c>
      <c r="K1099">
        <v>22000</v>
      </c>
      <c r="L1099">
        <v>37606</v>
      </c>
      <c r="M1099">
        <v>0</v>
      </c>
      <c r="N1099">
        <v>0</v>
      </c>
      <c r="O1099">
        <v>7.1</v>
      </c>
      <c r="P1099">
        <v>94</v>
      </c>
      <c r="Q1099">
        <v>125</v>
      </c>
      <c r="R1099">
        <v>1172769</v>
      </c>
      <c r="S1099">
        <v>13000000</v>
      </c>
      <c r="T1099">
        <f>Table1[[#This Row],[Gross Revenue]]-Table1[[#This Row],[Budget]]</f>
        <v>-11827231</v>
      </c>
    </row>
    <row r="1100" spans="1:20" x14ac:dyDescent="0.3">
      <c r="A1100" t="s">
        <v>2663</v>
      </c>
      <c r="B1100">
        <v>1</v>
      </c>
      <c r="C1100" s="10">
        <v>39027</v>
      </c>
      <c r="D1100" t="s">
        <v>28</v>
      </c>
      <c r="E1100" t="s">
        <v>18</v>
      </c>
      <c r="F1100" t="s">
        <v>19</v>
      </c>
      <c r="G1100" t="s">
        <v>20</v>
      </c>
      <c r="H1100" t="s">
        <v>43</v>
      </c>
      <c r="I1100" t="s">
        <v>2338</v>
      </c>
      <c r="J1100" t="s">
        <v>327</v>
      </c>
      <c r="K1100">
        <v>87000</v>
      </c>
      <c r="L1100">
        <v>101383</v>
      </c>
      <c r="M1100">
        <v>12</v>
      </c>
      <c r="N1100">
        <v>773</v>
      </c>
      <c r="O1100">
        <v>5.8</v>
      </c>
      <c r="P1100">
        <v>171</v>
      </c>
      <c r="Q1100">
        <v>105</v>
      </c>
      <c r="R1100">
        <v>48745150</v>
      </c>
      <c r="S1100">
        <v>50000000</v>
      </c>
      <c r="T1100">
        <f>Table1[[#This Row],[Gross Revenue]]-Table1[[#This Row],[Budget]]</f>
        <v>-1254850</v>
      </c>
    </row>
    <row r="1101" spans="1:20" x14ac:dyDescent="0.3">
      <c r="A1101" t="s">
        <v>2664</v>
      </c>
      <c r="B1101">
        <v>1</v>
      </c>
      <c r="C1101" s="10">
        <v>38846</v>
      </c>
      <c r="D1101" t="s">
        <v>28</v>
      </c>
      <c r="E1101" t="s">
        <v>22</v>
      </c>
      <c r="F1101" t="s">
        <v>19</v>
      </c>
      <c r="G1101" t="s">
        <v>293</v>
      </c>
      <c r="H1101" t="s">
        <v>38</v>
      </c>
      <c r="I1101" t="s">
        <v>499</v>
      </c>
      <c r="J1101" t="s">
        <v>42</v>
      </c>
      <c r="K1101">
        <v>23000</v>
      </c>
      <c r="L1101">
        <v>24468</v>
      </c>
      <c r="M1101">
        <v>16000</v>
      </c>
      <c r="N1101">
        <v>0</v>
      </c>
      <c r="O1101">
        <v>7.1</v>
      </c>
      <c r="P1101">
        <v>279</v>
      </c>
      <c r="Q1101">
        <v>135</v>
      </c>
      <c r="R1101">
        <v>33574332</v>
      </c>
      <c r="S1101">
        <v>90000000</v>
      </c>
      <c r="T1101">
        <f>Table1[[#This Row],[Gross Revenue]]-Table1[[#This Row],[Budget]]</f>
        <v>-56425668</v>
      </c>
    </row>
    <row r="1102" spans="1:20" x14ac:dyDescent="0.3">
      <c r="A1102" t="s">
        <v>2665</v>
      </c>
      <c r="B1102">
        <v>1</v>
      </c>
      <c r="C1102" s="10">
        <v>39022</v>
      </c>
      <c r="D1102" t="s">
        <v>28</v>
      </c>
      <c r="E1102" t="s">
        <v>30</v>
      </c>
      <c r="F1102" t="s">
        <v>19</v>
      </c>
      <c r="G1102" t="s">
        <v>20</v>
      </c>
      <c r="H1102" t="s">
        <v>36</v>
      </c>
      <c r="I1102" t="s">
        <v>2666</v>
      </c>
      <c r="J1102" t="s">
        <v>1900</v>
      </c>
      <c r="K1102">
        <v>1000</v>
      </c>
      <c r="L1102">
        <v>3845</v>
      </c>
      <c r="M1102">
        <v>15</v>
      </c>
      <c r="N1102">
        <v>1000</v>
      </c>
      <c r="O1102">
        <v>6.2</v>
      </c>
      <c r="P1102">
        <v>46</v>
      </c>
      <c r="Q1102">
        <v>95</v>
      </c>
      <c r="R1102">
        <v>20998709</v>
      </c>
      <c r="S1102">
        <v>15000000</v>
      </c>
      <c r="T1102">
        <f>Table1[[#This Row],[Gross Revenue]]-Table1[[#This Row],[Budget]]</f>
        <v>5998709</v>
      </c>
    </row>
    <row r="1103" spans="1:20" x14ac:dyDescent="0.3">
      <c r="A1103" t="s">
        <v>2667</v>
      </c>
      <c r="B1103">
        <v>1</v>
      </c>
      <c r="C1103" s="10">
        <v>38860</v>
      </c>
      <c r="D1103" t="s">
        <v>28</v>
      </c>
      <c r="E1103" t="s">
        <v>30</v>
      </c>
      <c r="F1103" t="s">
        <v>19</v>
      </c>
      <c r="G1103" t="s">
        <v>35</v>
      </c>
      <c r="H1103" t="s">
        <v>36</v>
      </c>
      <c r="I1103" t="s">
        <v>928</v>
      </c>
      <c r="J1103" t="s">
        <v>2668</v>
      </c>
      <c r="K1103">
        <v>20000</v>
      </c>
      <c r="L1103">
        <v>35161</v>
      </c>
      <c r="M1103">
        <v>42</v>
      </c>
      <c r="N1103">
        <v>0</v>
      </c>
      <c r="O1103">
        <v>6.7</v>
      </c>
      <c r="P1103">
        <v>135</v>
      </c>
      <c r="Q1103">
        <v>85</v>
      </c>
      <c r="R1103">
        <v>64459316</v>
      </c>
      <c r="S1103">
        <v>149000000</v>
      </c>
      <c r="T1103">
        <f>Table1[[#This Row],[Gross Revenue]]-Table1[[#This Row],[Budget]]</f>
        <v>-84540684</v>
      </c>
    </row>
    <row r="1104" spans="1:20" x14ac:dyDescent="0.3">
      <c r="A1104" t="s">
        <v>2669</v>
      </c>
      <c r="B1104">
        <v>1</v>
      </c>
      <c r="C1104" s="10">
        <v>38805</v>
      </c>
      <c r="D1104" t="s">
        <v>17</v>
      </c>
      <c r="E1104" t="s">
        <v>32</v>
      </c>
      <c r="F1104" t="s">
        <v>19</v>
      </c>
      <c r="G1104" t="s">
        <v>35</v>
      </c>
      <c r="H1104" t="s">
        <v>43</v>
      </c>
      <c r="I1104" t="s">
        <v>917</v>
      </c>
      <c r="J1104" t="s">
        <v>2670</v>
      </c>
      <c r="K1104">
        <v>11000</v>
      </c>
      <c r="L1104">
        <v>12634</v>
      </c>
      <c r="M1104">
        <v>23</v>
      </c>
      <c r="N1104">
        <v>2000</v>
      </c>
      <c r="O1104">
        <v>6.6</v>
      </c>
      <c r="P1104">
        <v>123</v>
      </c>
      <c r="Q1104">
        <v>140</v>
      </c>
      <c r="R1104">
        <v>13082288</v>
      </c>
      <c r="S1104">
        <v>60000000</v>
      </c>
      <c r="T1104">
        <f>Table1[[#This Row],[Gross Revenue]]-Table1[[#This Row],[Budget]]</f>
        <v>-46917712</v>
      </c>
    </row>
    <row r="1105" spans="1:20" x14ac:dyDescent="0.3">
      <c r="A1105" t="s">
        <v>2671</v>
      </c>
      <c r="B1105">
        <v>1</v>
      </c>
      <c r="C1105" s="10">
        <v>38729</v>
      </c>
      <c r="D1105" t="s">
        <v>28</v>
      </c>
      <c r="E1105" t="s">
        <v>25</v>
      </c>
      <c r="F1105" t="s">
        <v>19</v>
      </c>
      <c r="G1105" t="s">
        <v>293</v>
      </c>
      <c r="H1105" t="s">
        <v>43</v>
      </c>
      <c r="I1105" t="s">
        <v>640</v>
      </c>
      <c r="J1105" t="s">
        <v>403</v>
      </c>
      <c r="K1105">
        <v>957</v>
      </c>
      <c r="L1105">
        <v>3535</v>
      </c>
      <c r="M1105">
        <v>378</v>
      </c>
      <c r="N1105">
        <v>650</v>
      </c>
      <c r="O1105">
        <v>6.3</v>
      </c>
      <c r="P1105">
        <v>144</v>
      </c>
      <c r="Q1105">
        <v>86</v>
      </c>
      <c r="R1105">
        <v>5542025</v>
      </c>
      <c r="S1105">
        <v>12000000</v>
      </c>
      <c r="T1105">
        <f>Table1[[#This Row],[Gross Revenue]]-Table1[[#This Row],[Budget]]</f>
        <v>-6457975</v>
      </c>
    </row>
    <row r="1106" spans="1:20" x14ac:dyDescent="0.3">
      <c r="A1106" t="s">
        <v>2672</v>
      </c>
      <c r="B1106">
        <v>1</v>
      </c>
      <c r="C1106" s="10">
        <v>38988</v>
      </c>
      <c r="D1106" t="s">
        <v>28</v>
      </c>
      <c r="E1106" t="s">
        <v>25</v>
      </c>
      <c r="F1106" t="s">
        <v>19</v>
      </c>
      <c r="G1106" t="s">
        <v>20</v>
      </c>
      <c r="H1106" t="s">
        <v>38</v>
      </c>
      <c r="I1106" t="s">
        <v>2673</v>
      </c>
      <c r="J1106" t="s">
        <v>405</v>
      </c>
      <c r="K1106">
        <v>435</v>
      </c>
      <c r="L1106">
        <v>1140</v>
      </c>
      <c r="M1106">
        <v>132</v>
      </c>
      <c r="N1106">
        <v>515</v>
      </c>
      <c r="O1106">
        <v>5.9</v>
      </c>
      <c r="P1106">
        <v>111</v>
      </c>
      <c r="Q1106">
        <v>88</v>
      </c>
      <c r="R1106">
        <v>13367101</v>
      </c>
      <c r="S1106">
        <v>6500000</v>
      </c>
      <c r="T1106">
        <f>Table1[[#This Row],[Gross Revenue]]-Table1[[#This Row],[Budget]]</f>
        <v>6867101</v>
      </c>
    </row>
    <row r="1107" spans="1:20" x14ac:dyDescent="0.3">
      <c r="A1107" t="s">
        <v>2674</v>
      </c>
      <c r="B1107">
        <v>1</v>
      </c>
      <c r="C1107" s="10">
        <v>38865</v>
      </c>
      <c r="D1107" t="s">
        <v>28</v>
      </c>
      <c r="E1107" t="s">
        <v>31</v>
      </c>
      <c r="F1107" t="s">
        <v>19</v>
      </c>
      <c r="G1107" t="s">
        <v>293</v>
      </c>
      <c r="H1107" t="s">
        <v>38</v>
      </c>
      <c r="I1107" t="s">
        <v>319</v>
      </c>
      <c r="J1107" t="s">
        <v>1489</v>
      </c>
      <c r="K1107">
        <v>21000</v>
      </c>
      <c r="L1107">
        <v>25173</v>
      </c>
      <c r="M1107">
        <v>30</v>
      </c>
      <c r="N1107">
        <v>0</v>
      </c>
      <c r="O1107">
        <v>6.5</v>
      </c>
      <c r="P1107">
        <v>105</v>
      </c>
      <c r="Q1107">
        <v>122</v>
      </c>
      <c r="R1107">
        <v>220914</v>
      </c>
      <c r="S1107">
        <v>16800000</v>
      </c>
      <c r="T1107">
        <f>Table1[[#This Row],[Gross Revenue]]-Table1[[#This Row],[Budget]]</f>
        <v>-16579086</v>
      </c>
    </row>
    <row r="1108" spans="1:20" x14ac:dyDescent="0.3">
      <c r="A1108" t="s">
        <v>2675</v>
      </c>
      <c r="B1108">
        <v>1</v>
      </c>
      <c r="C1108" s="10">
        <v>38964</v>
      </c>
      <c r="D1108" t="s">
        <v>28</v>
      </c>
      <c r="E1108" t="s">
        <v>18</v>
      </c>
      <c r="F1108" t="s">
        <v>19</v>
      </c>
      <c r="G1108" t="s">
        <v>20</v>
      </c>
      <c r="H1108" t="s">
        <v>43</v>
      </c>
      <c r="I1108" t="s">
        <v>1226</v>
      </c>
      <c r="J1108" t="s">
        <v>2676</v>
      </c>
      <c r="K1108">
        <v>12000</v>
      </c>
      <c r="L1108">
        <v>15811</v>
      </c>
      <c r="M1108">
        <v>21</v>
      </c>
      <c r="N1108">
        <v>0</v>
      </c>
      <c r="O1108">
        <v>6.9</v>
      </c>
      <c r="P1108">
        <v>85</v>
      </c>
      <c r="Q1108">
        <v>125</v>
      </c>
      <c r="R1108">
        <v>38432823</v>
      </c>
      <c r="S1108">
        <v>30000000</v>
      </c>
      <c r="T1108">
        <f>Table1[[#This Row],[Gross Revenue]]-Table1[[#This Row],[Budget]]</f>
        <v>8432823</v>
      </c>
    </row>
    <row r="1109" spans="1:20" x14ac:dyDescent="0.3">
      <c r="A1109" t="s">
        <v>2677</v>
      </c>
      <c r="B1109">
        <v>1</v>
      </c>
      <c r="C1109" s="10">
        <v>38985</v>
      </c>
      <c r="D1109" t="s">
        <v>28</v>
      </c>
      <c r="E1109" t="s">
        <v>22</v>
      </c>
      <c r="F1109" t="s">
        <v>19</v>
      </c>
      <c r="G1109" t="s">
        <v>93</v>
      </c>
      <c r="H1109" t="s">
        <v>38</v>
      </c>
      <c r="I1109" t="s">
        <v>799</v>
      </c>
      <c r="J1109" t="s">
        <v>2678</v>
      </c>
      <c r="K1109">
        <v>33000</v>
      </c>
      <c r="L1109">
        <v>33734</v>
      </c>
      <c r="M1109">
        <v>31</v>
      </c>
      <c r="N1109">
        <v>0</v>
      </c>
      <c r="O1109">
        <v>7.2</v>
      </c>
      <c r="P1109">
        <v>208</v>
      </c>
      <c r="Q1109">
        <v>106</v>
      </c>
      <c r="R1109">
        <v>2694973</v>
      </c>
      <c r="S1109">
        <v>700000</v>
      </c>
      <c r="T1109">
        <f>Table1[[#This Row],[Gross Revenue]]-Table1[[#This Row],[Budget]]</f>
        <v>1994973</v>
      </c>
    </row>
    <row r="1110" spans="1:20" x14ac:dyDescent="0.3">
      <c r="A1110" t="s">
        <v>2679</v>
      </c>
      <c r="B1110">
        <v>1</v>
      </c>
      <c r="C1110" s="10">
        <v>38990</v>
      </c>
      <c r="D1110" t="s">
        <v>28</v>
      </c>
      <c r="E1110" t="s">
        <v>30</v>
      </c>
      <c r="F1110" t="s">
        <v>19</v>
      </c>
      <c r="G1110" t="s">
        <v>2881</v>
      </c>
      <c r="H1110" t="s">
        <v>36</v>
      </c>
      <c r="I1110" t="s">
        <v>555</v>
      </c>
      <c r="J1110" t="s">
        <v>2680</v>
      </c>
      <c r="K1110">
        <v>4000</v>
      </c>
      <c r="L1110">
        <v>6863</v>
      </c>
      <c r="M1110">
        <v>0</v>
      </c>
      <c r="N1110">
        <v>261</v>
      </c>
      <c r="O1110">
        <v>4.5</v>
      </c>
      <c r="P1110">
        <v>93</v>
      </c>
      <c r="Q1110">
        <v>75</v>
      </c>
      <c r="R1110">
        <v>15519841</v>
      </c>
      <c r="S1110">
        <v>47000000</v>
      </c>
      <c r="T1110">
        <f>Table1[[#This Row],[Gross Revenue]]-Table1[[#This Row],[Budget]]</f>
        <v>-31480159</v>
      </c>
    </row>
    <row r="1111" spans="1:20" x14ac:dyDescent="0.3">
      <c r="A1111" t="s">
        <v>2681</v>
      </c>
      <c r="B1111">
        <v>1</v>
      </c>
      <c r="C1111" s="10">
        <v>38758</v>
      </c>
      <c r="D1111" t="s">
        <v>28</v>
      </c>
      <c r="E1111" t="s">
        <v>29</v>
      </c>
      <c r="F1111" t="s">
        <v>19</v>
      </c>
      <c r="G1111" t="s">
        <v>20</v>
      </c>
      <c r="H1111" t="s">
        <v>36</v>
      </c>
      <c r="I1111" t="s">
        <v>158</v>
      </c>
      <c r="J1111" t="s">
        <v>92</v>
      </c>
      <c r="K1111">
        <v>49000</v>
      </c>
      <c r="L1111">
        <v>70996</v>
      </c>
      <c r="M1111">
        <v>750</v>
      </c>
      <c r="N1111">
        <v>0</v>
      </c>
      <c r="O1111">
        <v>6.5</v>
      </c>
      <c r="P1111">
        <v>206</v>
      </c>
      <c r="Q1111">
        <v>108</v>
      </c>
      <c r="R1111">
        <v>197992827</v>
      </c>
      <c r="S1111">
        <v>100000000</v>
      </c>
      <c r="T1111">
        <f>Table1[[#This Row],[Gross Revenue]]-Table1[[#This Row],[Budget]]</f>
        <v>97992827</v>
      </c>
    </row>
    <row r="1112" spans="1:20" x14ac:dyDescent="0.3">
      <c r="A1112" t="s">
        <v>2682</v>
      </c>
      <c r="B1112">
        <v>1</v>
      </c>
      <c r="C1112" s="10">
        <v>38781</v>
      </c>
      <c r="D1112" t="s">
        <v>28</v>
      </c>
      <c r="E1112" t="s">
        <v>30</v>
      </c>
      <c r="F1112" t="s">
        <v>19</v>
      </c>
      <c r="G1112" t="s">
        <v>93</v>
      </c>
      <c r="H1112" t="s">
        <v>36</v>
      </c>
      <c r="I1112" t="s">
        <v>2146</v>
      </c>
      <c r="J1112" t="s">
        <v>2683</v>
      </c>
      <c r="K1112">
        <v>8000</v>
      </c>
      <c r="L1112">
        <v>10732</v>
      </c>
      <c r="M1112">
        <v>6</v>
      </c>
      <c r="N1112">
        <v>647</v>
      </c>
      <c r="O1112">
        <v>5.6</v>
      </c>
      <c r="P1112">
        <v>49</v>
      </c>
      <c r="Q1112">
        <v>91</v>
      </c>
      <c r="R1112">
        <v>8080116</v>
      </c>
      <c r="S1112">
        <v>15000000</v>
      </c>
      <c r="T1112">
        <f>Table1[[#This Row],[Gross Revenue]]-Table1[[#This Row],[Budget]]</f>
        <v>-6919884</v>
      </c>
    </row>
    <row r="1113" spans="1:20" x14ac:dyDescent="0.3">
      <c r="A1113" t="s">
        <v>2684</v>
      </c>
      <c r="B1113">
        <v>1</v>
      </c>
      <c r="C1113" s="10">
        <v>38882</v>
      </c>
      <c r="D1113" t="s">
        <v>28</v>
      </c>
      <c r="E1113" t="s">
        <v>25</v>
      </c>
      <c r="F1113" t="s">
        <v>2685</v>
      </c>
      <c r="G1113" t="s">
        <v>584</v>
      </c>
      <c r="H1113" t="s">
        <v>38</v>
      </c>
      <c r="I1113" t="s">
        <v>2686</v>
      </c>
      <c r="J1113" t="s">
        <v>2687</v>
      </c>
      <c r="K1113">
        <v>61</v>
      </c>
      <c r="L1113">
        <v>92</v>
      </c>
      <c r="M1113">
        <v>44</v>
      </c>
      <c r="N1113">
        <v>1000</v>
      </c>
      <c r="O1113">
        <v>7.4</v>
      </c>
      <c r="P1113">
        <v>99</v>
      </c>
      <c r="Q1113">
        <v>113</v>
      </c>
      <c r="R1113">
        <v>617228</v>
      </c>
      <c r="S1113">
        <v>84450000</v>
      </c>
      <c r="T1113">
        <f>Table1[[#This Row],[Gross Revenue]]-Table1[[#This Row],[Budget]]</f>
        <v>-83832772</v>
      </c>
    </row>
    <row r="1114" spans="1:20" x14ac:dyDescent="0.3">
      <c r="A1114" t="s">
        <v>2688</v>
      </c>
      <c r="B1114">
        <v>1</v>
      </c>
      <c r="C1114" s="10">
        <v>38811</v>
      </c>
      <c r="D1114" t="s">
        <v>28</v>
      </c>
      <c r="E1114" t="s">
        <v>25</v>
      </c>
      <c r="F1114" t="s">
        <v>19</v>
      </c>
      <c r="G1114" t="s">
        <v>20</v>
      </c>
      <c r="H1114" t="s">
        <v>38</v>
      </c>
      <c r="I1114" t="s">
        <v>2689</v>
      </c>
      <c r="J1114" t="s">
        <v>2690</v>
      </c>
      <c r="K1114">
        <v>813</v>
      </c>
      <c r="L1114">
        <v>2179</v>
      </c>
      <c r="M1114">
        <v>522</v>
      </c>
      <c r="N1114">
        <v>0</v>
      </c>
      <c r="O1114">
        <v>6.2</v>
      </c>
      <c r="P1114">
        <v>32</v>
      </c>
      <c r="Q1114">
        <v>80</v>
      </c>
      <c r="R1114">
        <v>194568</v>
      </c>
      <c r="S1114">
        <v>1500000</v>
      </c>
      <c r="T1114">
        <f>Table1[[#This Row],[Gross Revenue]]-Table1[[#This Row],[Budget]]</f>
        <v>-1305432</v>
      </c>
    </row>
    <row r="1115" spans="1:20" x14ac:dyDescent="0.3">
      <c r="A1115" t="s">
        <v>2691</v>
      </c>
      <c r="B1115">
        <v>1</v>
      </c>
      <c r="C1115" s="10">
        <v>39080</v>
      </c>
      <c r="D1115" t="s">
        <v>28</v>
      </c>
      <c r="E1115" t="s">
        <v>32</v>
      </c>
      <c r="F1115" t="s">
        <v>19</v>
      </c>
      <c r="G1115" t="s">
        <v>93</v>
      </c>
      <c r="H1115" t="s">
        <v>36</v>
      </c>
      <c r="I1115" t="s">
        <v>2692</v>
      </c>
      <c r="J1115" t="s">
        <v>2693</v>
      </c>
      <c r="K1115">
        <v>835</v>
      </c>
      <c r="L1115">
        <v>1815</v>
      </c>
      <c r="M1115">
        <v>107</v>
      </c>
      <c r="N1115">
        <v>0</v>
      </c>
      <c r="O1115">
        <v>6.9</v>
      </c>
      <c r="P1115">
        <v>164</v>
      </c>
      <c r="Q1115">
        <v>115</v>
      </c>
      <c r="R1115">
        <v>195329763</v>
      </c>
      <c r="S1115">
        <v>80000000</v>
      </c>
      <c r="T1115">
        <f>Table1[[#This Row],[Gross Revenue]]-Table1[[#This Row],[Budget]]</f>
        <v>115329763</v>
      </c>
    </row>
    <row r="1116" spans="1:20" x14ac:dyDescent="0.3">
      <c r="A1116" t="s">
        <v>2694</v>
      </c>
      <c r="B1116">
        <v>1</v>
      </c>
      <c r="C1116" s="10">
        <v>38952</v>
      </c>
      <c r="D1116" t="s">
        <v>28</v>
      </c>
      <c r="E1116" t="s">
        <v>18</v>
      </c>
      <c r="F1116" t="s">
        <v>19</v>
      </c>
      <c r="G1116" t="s">
        <v>20</v>
      </c>
      <c r="H1116" t="s">
        <v>38</v>
      </c>
      <c r="I1116" t="s">
        <v>2240</v>
      </c>
      <c r="J1116" t="s">
        <v>2695</v>
      </c>
      <c r="K1116">
        <v>907</v>
      </c>
      <c r="L1116">
        <v>3633</v>
      </c>
      <c r="M1116">
        <v>16</v>
      </c>
      <c r="N1116">
        <v>489</v>
      </c>
      <c r="O1116">
        <v>6.2</v>
      </c>
      <c r="P1116">
        <v>81</v>
      </c>
      <c r="Q1116">
        <v>121</v>
      </c>
      <c r="R1116">
        <v>12549485</v>
      </c>
      <c r="S1116">
        <v>15000000</v>
      </c>
      <c r="T1116">
        <f>Table1[[#This Row],[Gross Revenue]]-Table1[[#This Row],[Budget]]</f>
        <v>-2450515</v>
      </c>
    </row>
    <row r="1117" spans="1:20" x14ac:dyDescent="0.3">
      <c r="A1117" t="s">
        <v>2696</v>
      </c>
      <c r="B1117">
        <v>1</v>
      </c>
      <c r="C1117" s="10">
        <v>38985</v>
      </c>
      <c r="D1117" t="s">
        <v>28</v>
      </c>
      <c r="E1117" t="s">
        <v>32</v>
      </c>
      <c r="F1117" t="s">
        <v>19</v>
      </c>
      <c r="G1117" t="s">
        <v>24</v>
      </c>
      <c r="H1117" t="s">
        <v>38</v>
      </c>
      <c r="I1117" t="s">
        <v>78</v>
      </c>
      <c r="J1117" t="s">
        <v>1102</v>
      </c>
      <c r="K1117">
        <v>563</v>
      </c>
      <c r="L1117">
        <v>1284</v>
      </c>
      <c r="M1117">
        <v>53</v>
      </c>
      <c r="N1117">
        <v>42</v>
      </c>
      <c r="O1117">
        <v>4.0999999999999996</v>
      </c>
      <c r="P1117">
        <v>8</v>
      </c>
      <c r="Q1117">
        <v>88</v>
      </c>
      <c r="R1117">
        <v>721</v>
      </c>
      <c r="S1117">
        <v>1000000</v>
      </c>
      <c r="T1117">
        <f>Table1[[#This Row],[Gross Revenue]]-Table1[[#This Row],[Budget]]</f>
        <v>-999279</v>
      </c>
    </row>
    <row r="1118" spans="1:20" x14ac:dyDescent="0.3">
      <c r="A1118" t="s">
        <v>2697</v>
      </c>
      <c r="B1118">
        <v>1</v>
      </c>
      <c r="C1118" s="10">
        <v>38776</v>
      </c>
      <c r="D1118" t="s">
        <v>28</v>
      </c>
      <c r="E1118" t="s">
        <v>31</v>
      </c>
      <c r="F1118" t="s">
        <v>19</v>
      </c>
      <c r="G1118" t="s">
        <v>20</v>
      </c>
      <c r="H1118" t="s">
        <v>38</v>
      </c>
      <c r="I1118" t="s">
        <v>2698</v>
      </c>
      <c r="J1118" t="s">
        <v>1457</v>
      </c>
      <c r="K1118">
        <v>2000</v>
      </c>
      <c r="L1118">
        <v>3474</v>
      </c>
      <c r="M1118">
        <v>41</v>
      </c>
      <c r="N1118">
        <v>0</v>
      </c>
      <c r="O1118">
        <v>7.1</v>
      </c>
      <c r="P1118">
        <v>129</v>
      </c>
      <c r="Q1118">
        <v>118</v>
      </c>
      <c r="R1118">
        <v>1150403</v>
      </c>
      <c r="S1118">
        <v>13000000</v>
      </c>
      <c r="T1118">
        <f>Table1[[#This Row],[Gross Revenue]]-Table1[[#This Row],[Budget]]</f>
        <v>-11849597</v>
      </c>
    </row>
    <row r="1119" spans="1:20" x14ac:dyDescent="0.3">
      <c r="A1119" t="s">
        <v>2699</v>
      </c>
      <c r="B1119">
        <v>1</v>
      </c>
      <c r="C1119" s="10">
        <v>38779</v>
      </c>
      <c r="D1119" t="s">
        <v>28</v>
      </c>
      <c r="E1119" t="s">
        <v>18</v>
      </c>
      <c r="F1119" t="s">
        <v>19</v>
      </c>
      <c r="G1119" t="s">
        <v>91</v>
      </c>
      <c r="H1119" t="s">
        <v>38</v>
      </c>
      <c r="I1119" t="s">
        <v>155</v>
      </c>
      <c r="J1119" t="s">
        <v>147</v>
      </c>
      <c r="K1119">
        <v>18000</v>
      </c>
      <c r="L1119">
        <v>19148</v>
      </c>
      <c r="M1119">
        <v>0</v>
      </c>
      <c r="N1119">
        <v>0</v>
      </c>
      <c r="O1119">
        <v>7.6</v>
      </c>
      <c r="P1119">
        <v>230</v>
      </c>
      <c r="Q1119">
        <v>129</v>
      </c>
      <c r="R1119">
        <v>88504640</v>
      </c>
      <c r="S1119">
        <v>45000000</v>
      </c>
      <c r="T1119">
        <f>Table1[[#This Row],[Gross Revenue]]-Table1[[#This Row],[Budget]]</f>
        <v>43504640</v>
      </c>
    </row>
    <row r="1120" spans="1:20" x14ac:dyDescent="0.3">
      <c r="A1120" t="s">
        <v>2700</v>
      </c>
      <c r="B1120">
        <v>1</v>
      </c>
      <c r="C1120" s="10">
        <v>38914</v>
      </c>
      <c r="D1120" t="s">
        <v>28</v>
      </c>
      <c r="E1120" t="s">
        <v>25</v>
      </c>
      <c r="F1120" t="s">
        <v>19</v>
      </c>
      <c r="G1120" t="s">
        <v>20</v>
      </c>
      <c r="H1120" t="s">
        <v>38</v>
      </c>
      <c r="I1120" t="s">
        <v>1940</v>
      </c>
      <c r="J1120" t="s">
        <v>2701</v>
      </c>
      <c r="K1120">
        <v>827</v>
      </c>
      <c r="L1120">
        <v>3574</v>
      </c>
      <c r="M1120">
        <v>0</v>
      </c>
      <c r="N1120">
        <v>360</v>
      </c>
      <c r="O1120">
        <v>6.5</v>
      </c>
      <c r="P1120">
        <v>30</v>
      </c>
      <c r="Q1120">
        <v>101</v>
      </c>
      <c r="R1120">
        <v>220234</v>
      </c>
      <c r="S1120">
        <v>3500000</v>
      </c>
      <c r="T1120">
        <f>Table1[[#This Row],[Gross Revenue]]-Table1[[#This Row],[Budget]]</f>
        <v>-3279766</v>
      </c>
    </row>
    <row r="1121" spans="1:20" x14ac:dyDescent="0.3">
      <c r="A1121" t="s">
        <v>2702</v>
      </c>
      <c r="B1121">
        <v>1</v>
      </c>
      <c r="C1121" s="10">
        <v>38805</v>
      </c>
      <c r="D1121" t="s">
        <v>28</v>
      </c>
      <c r="E1121" t="s">
        <v>18</v>
      </c>
      <c r="F1121" t="s">
        <v>19</v>
      </c>
      <c r="G1121" t="s">
        <v>91</v>
      </c>
      <c r="H1121" t="s">
        <v>38</v>
      </c>
      <c r="I1121" t="s">
        <v>2703</v>
      </c>
      <c r="J1121" t="s">
        <v>2704</v>
      </c>
      <c r="K1121">
        <v>172</v>
      </c>
      <c r="L1121">
        <v>378</v>
      </c>
      <c r="M1121">
        <v>10</v>
      </c>
      <c r="N1121">
        <v>302</v>
      </c>
      <c r="O1121">
        <v>6.4</v>
      </c>
      <c r="P1121">
        <v>75</v>
      </c>
      <c r="Q1121">
        <v>118</v>
      </c>
      <c r="R1121">
        <v>399879</v>
      </c>
      <c r="S1121">
        <v>15000000</v>
      </c>
      <c r="T1121">
        <f>Table1[[#This Row],[Gross Revenue]]-Table1[[#This Row],[Budget]]</f>
        <v>-14600121</v>
      </c>
    </row>
    <row r="1122" spans="1:20" x14ac:dyDescent="0.3">
      <c r="A1122" t="s">
        <v>2705</v>
      </c>
      <c r="B1122">
        <v>1</v>
      </c>
      <c r="C1122" s="10">
        <v>38839</v>
      </c>
      <c r="D1122" t="s">
        <v>28</v>
      </c>
      <c r="E1122" t="s">
        <v>22</v>
      </c>
      <c r="F1122" t="s">
        <v>2706</v>
      </c>
      <c r="G1122" t="s">
        <v>20</v>
      </c>
      <c r="H1122" t="s">
        <v>38</v>
      </c>
      <c r="I1122" t="s">
        <v>2707</v>
      </c>
      <c r="J1122" t="s">
        <v>2708</v>
      </c>
      <c r="K1122">
        <v>51</v>
      </c>
      <c r="L1122">
        <v>83</v>
      </c>
      <c r="M1122">
        <v>5</v>
      </c>
      <c r="N1122">
        <v>100</v>
      </c>
      <c r="O1122">
        <v>7.4</v>
      </c>
      <c r="P1122">
        <v>15</v>
      </c>
      <c r="Q1122">
        <v>135</v>
      </c>
      <c r="R1122">
        <v>638951</v>
      </c>
      <c r="S1122">
        <v>1592000</v>
      </c>
      <c r="T1122">
        <f>Table1[[#This Row],[Gross Revenue]]-Table1[[#This Row],[Budget]]</f>
        <v>-953049</v>
      </c>
    </row>
    <row r="1123" spans="1:20" x14ac:dyDescent="0.3">
      <c r="A1123" t="s">
        <v>2709</v>
      </c>
      <c r="B1123">
        <v>1</v>
      </c>
      <c r="C1123" s="10">
        <v>38963</v>
      </c>
      <c r="D1123" t="s">
        <v>28</v>
      </c>
      <c r="E1123" t="s">
        <v>25</v>
      </c>
      <c r="F1123" t="s">
        <v>19</v>
      </c>
      <c r="G1123" t="s">
        <v>2881</v>
      </c>
      <c r="H1123" t="s">
        <v>43</v>
      </c>
      <c r="I1123" t="s">
        <v>2710</v>
      </c>
      <c r="J1123" t="s">
        <v>178</v>
      </c>
      <c r="K1123">
        <v>806</v>
      </c>
      <c r="L1123">
        <v>3211</v>
      </c>
      <c r="M1123">
        <v>80</v>
      </c>
      <c r="N1123">
        <v>0</v>
      </c>
      <c r="O1123">
        <v>5.3</v>
      </c>
      <c r="P1123">
        <v>98</v>
      </c>
      <c r="Q1123">
        <v>103</v>
      </c>
      <c r="R1123">
        <v>17324744</v>
      </c>
      <c r="S1123">
        <v>28000000</v>
      </c>
      <c r="T1123">
        <f>Table1[[#This Row],[Gross Revenue]]-Table1[[#This Row],[Budget]]</f>
        <v>-10675256</v>
      </c>
    </row>
    <row r="1124" spans="1:20" x14ac:dyDescent="0.3">
      <c r="A1124" t="s">
        <v>2711</v>
      </c>
      <c r="B1124">
        <v>1</v>
      </c>
      <c r="C1124" s="10">
        <v>38811</v>
      </c>
      <c r="D1124" t="s">
        <v>28</v>
      </c>
      <c r="E1124" t="s">
        <v>22</v>
      </c>
      <c r="F1124" t="s">
        <v>703</v>
      </c>
      <c r="G1124" t="s">
        <v>704</v>
      </c>
      <c r="H1124" t="s">
        <v>38</v>
      </c>
      <c r="I1124" t="s">
        <v>2198</v>
      </c>
      <c r="J1124" t="s">
        <v>2712</v>
      </c>
      <c r="K1124">
        <v>8000</v>
      </c>
      <c r="L1124">
        <v>10822</v>
      </c>
      <c r="M1124">
        <v>160</v>
      </c>
      <c r="N1124">
        <v>659</v>
      </c>
      <c r="O1124">
        <v>6</v>
      </c>
      <c r="P1124">
        <v>20</v>
      </c>
      <c r="Q1124">
        <v>193</v>
      </c>
      <c r="R1124">
        <v>3275443</v>
      </c>
      <c r="S1124">
        <v>700000000</v>
      </c>
      <c r="T1124">
        <f>Table1[[#This Row],[Gross Revenue]]-Table1[[#This Row],[Budget]]</f>
        <v>-696724557</v>
      </c>
    </row>
    <row r="1125" spans="1:20" x14ac:dyDescent="0.3">
      <c r="A1125" t="s">
        <v>2713</v>
      </c>
      <c r="B1125">
        <v>1</v>
      </c>
      <c r="C1125" s="10">
        <v>39058</v>
      </c>
      <c r="D1125" t="s">
        <v>28</v>
      </c>
      <c r="E1125" t="s">
        <v>22</v>
      </c>
      <c r="F1125" t="s">
        <v>19</v>
      </c>
      <c r="G1125" t="s">
        <v>20</v>
      </c>
      <c r="H1125" t="s">
        <v>43</v>
      </c>
      <c r="I1125" t="s">
        <v>2183</v>
      </c>
      <c r="J1125" t="s">
        <v>601</v>
      </c>
      <c r="K1125">
        <v>3000</v>
      </c>
      <c r="L1125">
        <v>5609</v>
      </c>
      <c r="M1125">
        <v>0</v>
      </c>
      <c r="N1125">
        <v>0</v>
      </c>
      <c r="O1125">
        <v>5.6</v>
      </c>
      <c r="P1125">
        <v>284</v>
      </c>
      <c r="Q1125">
        <v>110</v>
      </c>
      <c r="R1125">
        <v>42272747</v>
      </c>
      <c r="S1125">
        <v>70000000</v>
      </c>
      <c r="T1125">
        <f>Table1[[#This Row],[Gross Revenue]]-Table1[[#This Row],[Budget]]</f>
        <v>-27727253</v>
      </c>
    </row>
    <row r="1126" spans="1:20" x14ac:dyDescent="0.3">
      <c r="A1126" t="s">
        <v>2714</v>
      </c>
      <c r="B1126">
        <v>1</v>
      </c>
      <c r="C1126" s="10">
        <v>39032</v>
      </c>
      <c r="D1126" t="s">
        <v>28</v>
      </c>
      <c r="E1126" t="s">
        <v>25</v>
      </c>
      <c r="F1126" t="s">
        <v>19</v>
      </c>
      <c r="G1126" t="s">
        <v>704</v>
      </c>
      <c r="H1126" t="s">
        <v>43</v>
      </c>
      <c r="I1126" t="s">
        <v>139</v>
      </c>
      <c r="J1126" t="s">
        <v>2715</v>
      </c>
      <c r="K1126">
        <v>690</v>
      </c>
      <c r="L1126">
        <v>2135</v>
      </c>
      <c r="M1126">
        <v>0</v>
      </c>
      <c r="N1126">
        <v>110</v>
      </c>
      <c r="O1126">
        <v>3.1</v>
      </c>
      <c r="P1126">
        <v>37</v>
      </c>
      <c r="Q1126">
        <v>89</v>
      </c>
      <c r="R1126">
        <v>15655665</v>
      </c>
      <c r="S1126">
        <v>4000000</v>
      </c>
      <c r="T1126">
        <f>Table1[[#This Row],[Gross Revenue]]-Table1[[#This Row],[Budget]]</f>
        <v>11655665</v>
      </c>
    </row>
    <row r="1127" spans="1:20" x14ac:dyDescent="0.3">
      <c r="A1127" t="s">
        <v>2716</v>
      </c>
      <c r="B1127">
        <v>1</v>
      </c>
      <c r="C1127" s="10">
        <v>39039</v>
      </c>
      <c r="D1127" t="s">
        <v>28</v>
      </c>
      <c r="E1127" t="s">
        <v>30</v>
      </c>
      <c r="F1127" t="s">
        <v>19</v>
      </c>
      <c r="G1127" t="s">
        <v>20</v>
      </c>
      <c r="H1127" t="s">
        <v>43</v>
      </c>
      <c r="I1127" t="s">
        <v>538</v>
      </c>
      <c r="J1127" t="s">
        <v>548</v>
      </c>
      <c r="K1127">
        <v>1000</v>
      </c>
      <c r="L1127">
        <v>3757</v>
      </c>
      <c r="M1127">
        <v>61</v>
      </c>
      <c r="N1127">
        <v>0</v>
      </c>
      <c r="O1127">
        <v>6.4</v>
      </c>
      <c r="P1127">
        <v>99</v>
      </c>
      <c r="Q1127">
        <v>112</v>
      </c>
      <c r="R1127">
        <v>38360195</v>
      </c>
      <c r="S1127">
        <v>45000000</v>
      </c>
      <c r="T1127">
        <f>Table1[[#This Row],[Gross Revenue]]-Table1[[#This Row],[Budget]]</f>
        <v>-6639805</v>
      </c>
    </row>
    <row r="1128" spans="1:20" x14ac:dyDescent="0.3">
      <c r="A1128" t="s">
        <v>2717</v>
      </c>
      <c r="B1128">
        <v>1</v>
      </c>
      <c r="C1128" s="10">
        <v>38982</v>
      </c>
      <c r="D1128" t="s">
        <v>28</v>
      </c>
      <c r="E1128" t="s">
        <v>22</v>
      </c>
      <c r="F1128" t="s">
        <v>33</v>
      </c>
      <c r="G1128" t="s">
        <v>704</v>
      </c>
      <c r="H1128" t="s">
        <v>38</v>
      </c>
      <c r="I1128" t="s">
        <v>2718</v>
      </c>
      <c r="J1128" t="s">
        <v>42</v>
      </c>
      <c r="K1128">
        <v>378</v>
      </c>
      <c r="L1128">
        <v>751</v>
      </c>
      <c r="M1128">
        <v>16000</v>
      </c>
      <c r="N1128">
        <v>5000</v>
      </c>
      <c r="O1128">
        <v>7.9</v>
      </c>
      <c r="P1128">
        <v>251</v>
      </c>
      <c r="Q1128">
        <v>141</v>
      </c>
      <c r="R1128">
        <v>13753931</v>
      </c>
      <c r="S1128">
        <v>19000000</v>
      </c>
      <c r="T1128">
        <f>Table1[[#This Row],[Gross Revenue]]-Table1[[#This Row],[Budget]]</f>
        <v>-5246069</v>
      </c>
    </row>
    <row r="1129" spans="1:20" x14ac:dyDescent="0.3">
      <c r="A1129" t="s">
        <v>2719</v>
      </c>
      <c r="B1129">
        <v>1</v>
      </c>
      <c r="C1129" s="10">
        <v>38884</v>
      </c>
      <c r="D1129" t="s">
        <v>28</v>
      </c>
      <c r="E1129" t="s">
        <v>22</v>
      </c>
      <c r="F1129" t="s">
        <v>19</v>
      </c>
      <c r="G1129" t="s">
        <v>20</v>
      </c>
      <c r="H1129" t="s">
        <v>38</v>
      </c>
      <c r="I1129" t="s">
        <v>280</v>
      </c>
      <c r="J1129" t="s">
        <v>1053</v>
      </c>
      <c r="K1129">
        <v>14000</v>
      </c>
      <c r="L1129">
        <v>15337</v>
      </c>
      <c r="M1129">
        <v>143</v>
      </c>
      <c r="N1129">
        <v>5000</v>
      </c>
      <c r="O1129">
        <v>7.6</v>
      </c>
      <c r="P1129">
        <v>251</v>
      </c>
      <c r="Q1129">
        <v>137</v>
      </c>
      <c r="R1129">
        <v>5459824</v>
      </c>
      <c r="S1129">
        <v>26000000</v>
      </c>
      <c r="T1129">
        <f>Table1[[#This Row],[Gross Revenue]]-Table1[[#This Row],[Budget]]</f>
        <v>-20540176</v>
      </c>
    </row>
    <row r="1130" spans="1:20" x14ac:dyDescent="0.3">
      <c r="A1130" t="s">
        <v>2720</v>
      </c>
      <c r="B1130">
        <v>1</v>
      </c>
      <c r="C1130" s="10">
        <v>38818</v>
      </c>
      <c r="D1130" t="s">
        <v>28</v>
      </c>
      <c r="E1130" t="s">
        <v>25</v>
      </c>
      <c r="F1130" t="s">
        <v>19</v>
      </c>
      <c r="G1130" t="s">
        <v>704</v>
      </c>
      <c r="H1130" t="s">
        <v>38</v>
      </c>
      <c r="I1130" t="s">
        <v>2114</v>
      </c>
      <c r="J1130" t="s">
        <v>2721</v>
      </c>
      <c r="K1130">
        <v>7000</v>
      </c>
      <c r="L1130">
        <v>7227</v>
      </c>
      <c r="M1130">
        <v>36</v>
      </c>
      <c r="N1130">
        <v>15000</v>
      </c>
      <c r="O1130">
        <v>7.9</v>
      </c>
      <c r="P1130">
        <v>270</v>
      </c>
      <c r="Q1130">
        <v>101</v>
      </c>
      <c r="R1130">
        <v>59889948</v>
      </c>
      <c r="S1130">
        <v>8000000</v>
      </c>
      <c r="T1130">
        <f>Table1[[#This Row],[Gross Revenue]]-Table1[[#This Row],[Budget]]</f>
        <v>51889948</v>
      </c>
    </row>
    <row r="1131" spans="1:20" x14ac:dyDescent="0.3">
      <c r="A1131" t="s">
        <v>2722</v>
      </c>
      <c r="B1131">
        <v>1</v>
      </c>
      <c r="C1131" s="10">
        <v>38898</v>
      </c>
      <c r="D1131" t="s">
        <v>28</v>
      </c>
      <c r="E1131" t="s">
        <v>25</v>
      </c>
      <c r="F1131" t="s">
        <v>19</v>
      </c>
      <c r="G1131" t="s">
        <v>704</v>
      </c>
      <c r="H1131" t="s">
        <v>43</v>
      </c>
      <c r="I1131" t="s">
        <v>359</v>
      </c>
      <c r="J1131" t="s">
        <v>269</v>
      </c>
      <c r="K1131">
        <v>979</v>
      </c>
      <c r="L1131">
        <v>6334</v>
      </c>
      <c r="M1131">
        <v>322</v>
      </c>
      <c r="N1131">
        <v>0</v>
      </c>
      <c r="O1131">
        <v>4.3</v>
      </c>
      <c r="P1131">
        <v>78</v>
      </c>
      <c r="Q1131">
        <v>98</v>
      </c>
      <c r="R1131">
        <v>58255287</v>
      </c>
      <c r="S1131">
        <v>64000000</v>
      </c>
      <c r="T1131">
        <f>Table1[[#This Row],[Gross Revenue]]-Table1[[#This Row],[Budget]]</f>
        <v>-5744713</v>
      </c>
    </row>
    <row r="1132" spans="1:20" x14ac:dyDescent="0.3">
      <c r="A1132" t="s">
        <v>2723</v>
      </c>
      <c r="B1132">
        <v>1</v>
      </c>
      <c r="C1132" s="10">
        <v>38892</v>
      </c>
      <c r="D1132" t="s">
        <v>28</v>
      </c>
      <c r="E1132" t="s">
        <v>22</v>
      </c>
      <c r="F1132"/>
      <c r="G1132" t="s">
        <v>20</v>
      </c>
      <c r="H1132" t="s">
        <v>36</v>
      </c>
      <c r="I1132" t="s">
        <v>2724</v>
      </c>
      <c r="J1132" t="s">
        <v>2725</v>
      </c>
      <c r="K1132">
        <v>702</v>
      </c>
      <c r="L1132">
        <v>2715</v>
      </c>
      <c r="M1132">
        <v>84</v>
      </c>
      <c r="N1132">
        <v>76</v>
      </c>
      <c r="O1132">
        <v>7.2</v>
      </c>
      <c r="P1132">
        <v>5</v>
      </c>
      <c r="Q1132">
        <v>87</v>
      </c>
      <c r="R1132">
        <v>252726</v>
      </c>
      <c r="S1132">
        <v>3000000</v>
      </c>
      <c r="T1132">
        <f>Table1[[#This Row],[Gross Revenue]]-Table1[[#This Row],[Budget]]</f>
        <v>-2747274</v>
      </c>
    </row>
    <row r="1133" spans="1:20" x14ac:dyDescent="0.3">
      <c r="A1133" t="s">
        <v>2726</v>
      </c>
      <c r="B1133">
        <v>1</v>
      </c>
      <c r="C1133" s="10">
        <v>39039</v>
      </c>
      <c r="D1133" t="s">
        <v>28</v>
      </c>
      <c r="E1133" t="s">
        <v>18</v>
      </c>
      <c r="F1133" t="s">
        <v>19</v>
      </c>
      <c r="G1133" t="s">
        <v>24</v>
      </c>
      <c r="H1133" t="s">
        <v>38</v>
      </c>
      <c r="I1133" t="s">
        <v>197</v>
      </c>
      <c r="J1133" t="s">
        <v>2208</v>
      </c>
      <c r="K1133">
        <v>13000</v>
      </c>
      <c r="L1133">
        <v>26451</v>
      </c>
      <c r="M1133">
        <v>118</v>
      </c>
      <c r="N1133">
        <v>10000</v>
      </c>
      <c r="O1133">
        <v>7.8</v>
      </c>
      <c r="P1133">
        <v>202</v>
      </c>
      <c r="Q1133">
        <v>110</v>
      </c>
      <c r="R1133">
        <v>22494487</v>
      </c>
      <c r="S1133">
        <v>27000000</v>
      </c>
      <c r="T1133">
        <f>Table1[[#This Row],[Gross Revenue]]-Table1[[#This Row],[Budget]]</f>
        <v>-4505513</v>
      </c>
    </row>
    <row r="1134" spans="1:20" x14ac:dyDescent="0.3">
      <c r="A1134" t="s">
        <v>2727</v>
      </c>
      <c r="B1134">
        <v>1</v>
      </c>
      <c r="C1134" s="10">
        <v>38755</v>
      </c>
      <c r="D1134" t="s">
        <v>28</v>
      </c>
      <c r="E1134" t="s">
        <v>25</v>
      </c>
      <c r="F1134" t="s">
        <v>19</v>
      </c>
      <c r="G1134" t="s">
        <v>2881</v>
      </c>
      <c r="H1134" t="s">
        <v>43</v>
      </c>
      <c r="I1134" t="s">
        <v>1331</v>
      </c>
      <c r="J1134" t="s">
        <v>2728</v>
      </c>
      <c r="K1134">
        <v>1000</v>
      </c>
      <c r="L1134">
        <v>5264</v>
      </c>
      <c r="M1134">
        <v>0</v>
      </c>
      <c r="N1134">
        <v>676</v>
      </c>
      <c r="O1134">
        <v>5</v>
      </c>
      <c r="P1134">
        <v>46</v>
      </c>
      <c r="Q1134">
        <v>107</v>
      </c>
      <c r="R1134">
        <v>63231524</v>
      </c>
      <c r="S1134">
        <v>6000000</v>
      </c>
      <c r="T1134">
        <f>Table1[[#This Row],[Gross Revenue]]-Table1[[#This Row],[Budget]]</f>
        <v>57231524</v>
      </c>
    </row>
    <row r="1135" spans="1:20" x14ac:dyDescent="0.3">
      <c r="A1135" t="s">
        <v>2729</v>
      </c>
      <c r="B1135">
        <v>1</v>
      </c>
      <c r="C1135" s="10">
        <v>38963</v>
      </c>
      <c r="D1135" t="s">
        <v>28</v>
      </c>
      <c r="E1135" t="s">
        <v>25</v>
      </c>
      <c r="F1135" t="s">
        <v>19</v>
      </c>
      <c r="G1135" t="s">
        <v>20</v>
      </c>
      <c r="H1135" t="s">
        <v>43</v>
      </c>
      <c r="I1135" t="s">
        <v>158</v>
      </c>
      <c r="J1135" t="s">
        <v>99</v>
      </c>
      <c r="K1135">
        <v>49000</v>
      </c>
      <c r="L1135">
        <v>52571</v>
      </c>
      <c r="M1135">
        <v>272</v>
      </c>
      <c r="N1135">
        <v>0</v>
      </c>
      <c r="O1135">
        <v>6.2</v>
      </c>
      <c r="P1135">
        <v>111</v>
      </c>
      <c r="Q1135">
        <v>115</v>
      </c>
      <c r="R1135">
        <v>37442180</v>
      </c>
      <c r="S1135">
        <v>20000000</v>
      </c>
      <c r="T1135">
        <f>Table1[[#This Row],[Gross Revenue]]-Table1[[#This Row],[Budget]]</f>
        <v>17442180</v>
      </c>
    </row>
    <row r="1136" spans="1:20" x14ac:dyDescent="0.3">
      <c r="A1136" t="s">
        <v>2730</v>
      </c>
      <c r="B1136">
        <v>1</v>
      </c>
      <c r="C1136" s="10">
        <v>38721</v>
      </c>
      <c r="D1136" t="s">
        <v>28</v>
      </c>
      <c r="E1136" t="s">
        <v>31</v>
      </c>
      <c r="F1136" t="s">
        <v>19</v>
      </c>
      <c r="G1136" t="s">
        <v>20</v>
      </c>
      <c r="H1136" t="s">
        <v>43</v>
      </c>
      <c r="I1136" t="s">
        <v>413</v>
      </c>
      <c r="J1136" t="s">
        <v>603</v>
      </c>
      <c r="K1136">
        <v>4000</v>
      </c>
      <c r="L1136">
        <v>7243</v>
      </c>
      <c r="M1136">
        <v>0</v>
      </c>
      <c r="N1136">
        <v>0</v>
      </c>
      <c r="O1136">
        <v>6.4</v>
      </c>
      <c r="P1136">
        <v>260</v>
      </c>
      <c r="Q1136">
        <v>123</v>
      </c>
      <c r="R1136">
        <v>15962471</v>
      </c>
      <c r="S1136">
        <v>40000000</v>
      </c>
      <c r="T1136">
        <f>Table1[[#This Row],[Gross Revenue]]-Table1[[#This Row],[Budget]]</f>
        <v>-24037529</v>
      </c>
    </row>
    <row r="1137" spans="1:20" x14ac:dyDescent="0.3">
      <c r="A1137" t="s">
        <v>2731</v>
      </c>
      <c r="B1137">
        <v>1</v>
      </c>
      <c r="C1137" s="10">
        <v>38745</v>
      </c>
      <c r="D1137" t="s">
        <v>28</v>
      </c>
      <c r="E1137" t="s">
        <v>31</v>
      </c>
      <c r="F1137" t="s">
        <v>19</v>
      </c>
      <c r="G1137" t="s">
        <v>35</v>
      </c>
      <c r="H1137" t="s">
        <v>36</v>
      </c>
      <c r="I1137" t="s">
        <v>547</v>
      </c>
      <c r="J1137" t="s">
        <v>304</v>
      </c>
      <c r="K1137">
        <v>876</v>
      </c>
      <c r="L1137">
        <v>1518</v>
      </c>
      <c r="M1137">
        <v>108</v>
      </c>
      <c r="N1137">
        <v>0</v>
      </c>
      <c r="O1137">
        <v>7</v>
      </c>
      <c r="P1137">
        <v>124</v>
      </c>
      <c r="Q1137">
        <v>88</v>
      </c>
      <c r="R1137">
        <v>2975649</v>
      </c>
      <c r="S1137">
        <v>30000000</v>
      </c>
      <c r="T1137">
        <f>Table1[[#This Row],[Gross Revenue]]-Table1[[#This Row],[Budget]]</f>
        <v>-27024351</v>
      </c>
    </row>
    <row r="1138" spans="1:20" x14ac:dyDescent="0.3">
      <c r="A1138" t="s">
        <v>2732</v>
      </c>
      <c r="B1138">
        <v>1</v>
      </c>
      <c r="C1138" s="10">
        <v>39031</v>
      </c>
      <c r="D1138" t="s">
        <v>28</v>
      </c>
      <c r="E1138" t="s">
        <v>32</v>
      </c>
      <c r="F1138" t="s">
        <v>19</v>
      </c>
      <c r="G1138" t="s">
        <v>2881</v>
      </c>
      <c r="H1138" t="s">
        <v>43</v>
      </c>
      <c r="I1138" t="s">
        <v>401</v>
      </c>
      <c r="J1138" t="s">
        <v>2733</v>
      </c>
      <c r="K1138">
        <v>22000</v>
      </c>
      <c r="L1138">
        <v>34817</v>
      </c>
      <c r="M1138">
        <v>14000</v>
      </c>
      <c r="N1138">
        <v>0</v>
      </c>
      <c r="O1138">
        <v>6.9</v>
      </c>
      <c r="P1138">
        <v>310</v>
      </c>
      <c r="Q1138">
        <v>124</v>
      </c>
      <c r="R1138">
        <v>133382309</v>
      </c>
      <c r="S1138">
        <v>150000000</v>
      </c>
      <c r="T1138">
        <f>Table1[[#This Row],[Gross Revenue]]-Table1[[#This Row],[Budget]]</f>
        <v>-16617691</v>
      </c>
    </row>
    <row r="1139" spans="1:20" x14ac:dyDescent="0.3">
      <c r="A1139" t="s">
        <v>2734</v>
      </c>
      <c r="B1139">
        <v>1</v>
      </c>
      <c r="C1139" s="10">
        <v>38771</v>
      </c>
      <c r="D1139" t="s">
        <v>28</v>
      </c>
      <c r="E1139" t="s">
        <v>29</v>
      </c>
      <c r="F1139" t="s">
        <v>19</v>
      </c>
      <c r="G1139" t="s">
        <v>48</v>
      </c>
      <c r="H1139" t="s">
        <v>36</v>
      </c>
      <c r="I1139" t="s">
        <v>339</v>
      </c>
      <c r="J1139" t="s">
        <v>2735</v>
      </c>
      <c r="K1139">
        <v>12000</v>
      </c>
      <c r="L1139">
        <v>17299</v>
      </c>
      <c r="M1139">
        <v>27</v>
      </c>
      <c r="N1139">
        <v>0</v>
      </c>
      <c r="O1139">
        <v>6.6</v>
      </c>
      <c r="P1139">
        <v>190</v>
      </c>
      <c r="Q1139">
        <v>91</v>
      </c>
      <c r="R1139">
        <v>73661010</v>
      </c>
      <c r="S1139">
        <v>75000000</v>
      </c>
      <c r="T1139">
        <f>Table1[[#This Row],[Gross Revenue]]-Table1[[#This Row],[Budget]]</f>
        <v>-1338990</v>
      </c>
    </row>
    <row r="1140" spans="1:20" x14ac:dyDescent="0.3">
      <c r="A1140" t="s">
        <v>2736</v>
      </c>
      <c r="B1140">
        <v>1</v>
      </c>
      <c r="C1140" s="10">
        <v>38872</v>
      </c>
      <c r="D1140" t="s">
        <v>28</v>
      </c>
      <c r="E1140" t="s">
        <v>25</v>
      </c>
      <c r="F1140" t="s">
        <v>19</v>
      </c>
      <c r="G1140" t="s">
        <v>20</v>
      </c>
      <c r="H1140" t="s">
        <v>43</v>
      </c>
      <c r="I1140" t="s">
        <v>2737</v>
      </c>
      <c r="J1140" t="s">
        <v>96</v>
      </c>
      <c r="K1140">
        <v>973</v>
      </c>
      <c r="L1140">
        <v>2737</v>
      </c>
      <c r="M1140">
        <v>425</v>
      </c>
      <c r="N1140">
        <v>1000</v>
      </c>
      <c r="O1140">
        <v>5.0999999999999996</v>
      </c>
      <c r="P1140">
        <v>147</v>
      </c>
      <c r="Q1140">
        <v>95</v>
      </c>
      <c r="R1140">
        <v>22526144</v>
      </c>
      <c r="S1140">
        <v>30000000</v>
      </c>
      <c r="T1140">
        <f>Table1[[#This Row],[Gross Revenue]]-Table1[[#This Row],[Budget]]</f>
        <v>-7473856</v>
      </c>
    </row>
    <row r="1141" spans="1:20" x14ac:dyDescent="0.3">
      <c r="A1141" t="s">
        <v>2738</v>
      </c>
      <c r="B1141">
        <v>1</v>
      </c>
      <c r="C1141" s="10">
        <v>38853</v>
      </c>
      <c r="D1141" t="s">
        <v>28</v>
      </c>
      <c r="E1141" t="s">
        <v>25</v>
      </c>
      <c r="F1141" t="s">
        <v>19</v>
      </c>
      <c r="G1141" t="s">
        <v>24</v>
      </c>
      <c r="H1141" t="s">
        <v>36</v>
      </c>
      <c r="I1141" t="s">
        <v>2739</v>
      </c>
      <c r="J1141" t="s">
        <v>2061</v>
      </c>
      <c r="K1141">
        <v>678</v>
      </c>
      <c r="L1141">
        <v>1729</v>
      </c>
      <c r="M1141">
        <v>100</v>
      </c>
      <c r="N1141">
        <v>0</v>
      </c>
      <c r="O1141">
        <v>5.7</v>
      </c>
      <c r="P1141">
        <v>163</v>
      </c>
      <c r="Q1141">
        <v>92</v>
      </c>
      <c r="R1141">
        <v>80197993</v>
      </c>
      <c r="S1141">
        <v>32000000</v>
      </c>
      <c r="T1141">
        <f>Table1[[#This Row],[Gross Revenue]]-Table1[[#This Row],[Budget]]</f>
        <v>48197993</v>
      </c>
    </row>
    <row r="1142" spans="1:20" x14ac:dyDescent="0.3">
      <c r="A1142" t="s">
        <v>2740</v>
      </c>
      <c r="B1142">
        <v>1</v>
      </c>
      <c r="C1142" s="10">
        <v>38835</v>
      </c>
      <c r="D1142" t="s">
        <v>28</v>
      </c>
      <c r="E1142" t="s">
        <v>32</v>
      </c>
      <c r="F1142" t="s">
        <v>19</v>
      </c>
      <c r="G1142" t="s">
        <v>704</v>
      </c>
      <c r="H1142" t="s">
        <v>36</v>
      </c>
      <c r="I1142" t="s">
        <v>158</v>
      </c>
      <c r="J1142" t="s">
        <v>1316</v>
      </c>
      <c r="K1142">
        <v>49000</v>
      </c>
      <c r="L1142">
        <v>55486</v>
      </c>
      <c r="M1142">
        <v>189</v>
      </c>
      <c r="N1142">
        <v>3000</v>
      </c>
      <c r="O1142">
        <v>6.4</v>
      </c>
      <c r="P1142">
        <v>179</v>
      </c>
      <c r="Q1142">
        <v>108</v>
      </c>
      <c r="R1142">
        <v>250863268</v>
      </c>
      <c r="S1142">
        <v>110000000</v>
      </c>
      <c r="T1142">
        <f>Table1[[#This Row],[Gross Revenue]]-Table1[[#This Row],[Budget]]</f>
        <v>140863268</v>
      </c>
    </row>
    <row r="1143" spans="1:20" x14ac:dyDescent="0.3">
      <c r="A1143" t="s">
        <v>2741</v>
      </c>
      <c r="B1143">
        <v>1</v>
      </c>
      <c r="C1143" s="10">
        <v>38947</v>
      </c>
      <c r="D1143" t="s">
        <v>28</v>
      </c>
      <c r="E1143" t="s">
        <v>18</v>
      </c>
      <c r="F1143" t="s">
        <v>19</v>
      </c>
      <c r="G1143" t="s">
        <v>35</v>
      </c>
      <c r="H1143" t="s">
        <v>38</v>
      </c>
      <c r="I1143" t="s">
        <v>2742</v>
      </c>
      <c r="J1143" t="s">
        <v>1055</v>
      </c>
      <c r="K1143">
        <v>386</v>
      </c>
      <c r="L1143">
        <v>646</v>
      </c>
      <c r="M1143">
        <v>14</v>
      </c>
      <c r="N1143">
        <v>0</v>
      </c>
      <c r="O1143">
        <v>7.4</v>
      </c>
      <c r="P1143">
        <v>220</v>
      </c>
      <c r="Q1143">
        <v>92</v>
      </c>
      <c r="R1143">
        <v>17508670</v>
      </c>
      <c r="S1143">
        <v>15000000</v>
      </c>
      <c r="T1143">
        <f>Table1[[#This Row],[Gross Revenue]]-Table1[[#This Row],[Budget]]</f>
        <v>2508670</v>
      </c>
    </row>
    <row r="1144" spans="1:20" x14ac:dyDescent="0.3">
      <c r="A1144" t="s">
        <v>2743</v>
      </c>
      <c r="B1144">
        <v>1</v>
      </c>
      <c r="C1144" s="10">
        <v>38955</v>
      </c>
      <c r="D1144" t="s">
        <v>28</v>
      </c>
      <c r="E1144" t="s">
        <v>22</v>
      </c>
      <c r="F1144" t="s">
        <v>19</v>
      </c>
      <c r="G1144" t="s">
        <v>20</v>
      </c>
      <c r="H1144" t="s">
        <v>26</v>
      </c>
      <c r="I1144" t="s">
        <v>2744</v>
      </c>
      <c r="J1144" t="s">
        <v>2745</v>
      </c>
      <c r="K1144">
        <v>52</v>
      </c>
      <c r="L1144">
        <v>132</v>
      </c>
      <c r="M1144">
        <v>129</v>
      </c>
      <c r="N1144">
        <v>594</v>
      </c>
      <c r="O1144">
        <v>6.7</v>
      </c>
      <c r="P1144">
        <v>88</v>
      </c>
      <c r="Q1144">
        <v>76</v>
      </c>
      <c r="R1144">
        <v>255352</v>
      </c>
      <c r="S1144">
        <v>300000</v>
      </c>
      <c r="T1144">
        <f>Table1[[#This Row],[Gross Revenue]]-Table1[[#This Row],[Budget]]</f>
        <v>-44648</v>
      </c>
    </row>
    <row r="1145" spans="1:20" x14ac:dyDescent="0.3">
      <c r="A1145" t="s">
        <v>2746</v>
      </c>
      <c r="B1145">
        <v>1</v>
      </c>
      <c r="C1145" s="10">
        <v>38745</v>
      </c>
      <c r="D1145" t="s">
        <v>28</v>
      </c>
      <c r="E1145" t="s">
        <v>50</v>
      </c>
      <c r="F1145" t="s">
        <v>19</v>
      </c>
      <c r="G1145" t="s">
        <v>35</v>
      </c>
      <c r="H1145" t="s">
        <v>43</v>
      </c>
      <c r="I1145" t="s">
        <v>2747</v>
      </c>
      <c r="J1145" t="s">
        <v>2748</v>
      </c>
      <c r="K1145">
        <v>102</v>
      </c>
      <c r="L1145">
        <v>118</v>
      </c>
      <c r="M1145">
        <v>10</v>
      </c>
      <c r="N1145">
        <v>587</v>
      </c>
      <c r="O1145">
        <v>7.3</v>
      </c>
      <c r="P1145">
        <v>40</v>
      </c>
      <c r="Q1145">
        <v>97</v>
      </c>
      <c r="R1145">
        <v>144431</v>
      </c>
      <c r="S1145">
        <v>1000000</v>
      </c>
      <c r="T1145">
        <f>Table1[[#This Row],[Gross Revenue]]-Table1[[#This Row],[Budget]]</f>
        <v>-855569</v>
      </c>
    </row>
    <row r="1146" spans="1:20" x14ac:dyDescent="0.3">
      <c r="A1146" t="s">
        <v>2749</v>
      </c>
      <c r="B1146">
        <v>1</v>
      </c>
      <c r="C1146" s="10">
        <v>38813</v>
      </c>
      <c r="D1146" t="s">
        <v>28</v>
      </c>
      <c r="E1146" t="s">
        <v>31</v>
      </c>
      <c r="F1146" t="s">
        <v>19</v>
      </c>
      <c r="G1146" t="s">
        <v>704</v>
      </c>
      <c r="H1146" t="s">
        <v>36</v>
      </c>
      <c r="I1146" t="s">
        <v>2750</v>
      </c>
      <c r="J1146" t="s">
        <v>2751</v>
      </c>
      <c r="K1146">
        <v>541</v>
      </c>
      <c r="L1146">
        <v>908</v>
      </c>
      <c r="M1146">
        <v>6</v>
      </c>
      <c r="N1146">
        <v>0</v>
      </c>
      <c r="O1146">
        <v>6.3</v>
      </c>
      <c r="P1146">
        <v>36</v>
      </c>
      <c r="Q1146">
        <v>123</v>
      </c>
      <c r="R1146">
        <v>13391174</v>
      </c>
      <c r="S1146">
        <v>20000000</v>
      </c>
      <c r="T1146">
        <f>Table1[[#This Row],[Gross Revenue]]-Table1[[#This Row],[Budget]]</f>
        <v>-6608826</v>
      </c>
    </row>
    <row r="1147" spans="1:20" x14ac:dyDescent="0.3">
      <c r="A1147" t="s">
        <v>2752</v>
      </c>
      <c r="B1147">
        <v>1</v>
      </c>
      <c r="C1147" s="10">
        <v>38776</v>
      </c>
      <c r="D1147" t="s">
        <v>28</v>
      </c>
      <c r="E1147" t="s">
        <v>22</v>
      </c>
      <c r="F1147" t="s">
        <v>47</v>
      </c>
      <c r="G1147" t="s">
        <v>48</v>
      </c>
      <c r="H1147" t="s">
        <v>26</v>
      </c>
      <c r="I1147" t="s">
        <v>2753</v>
      </c>
      <c r="J1147" t="s">
        <v>2754</v>
      </c>
      <c r="K1147">
        <v>533</v>
      </c>
      <c r="L1147">
        <v>1082</v>
      </c>
      <c r="M1147">
        <v>0</v>
      </c>
      <c r="N1147">
        <v>104</v>
      </c>
      <c r="O1147">
        <v>5.8</v>
      </c>
      <c r="P1147">
        <v>14</v>
      </c>
      <c r="Q1147">
        <v>95</v>
      </c>
      <c r="R1147">
        <v>18435</v>
      </c>
      <c r="S1147">
        <v>1400000</v>
      </c>
      <c r="T1147">
        <f>Table1[[#This Row],[Gross Revenue]]-Table1[[#This Row],[Budget]]</f>
        <v>-1381565</v>
      </c>
    </row>
    <row r="1148" spans="1:20" x14ac:dyDescent="0.3">
      <c r="A1148" t="s">
        <v>2755</v>
      </c>
      <c r="B1148">
        <v>1</v>
      </c>
      <c r="C1148" s="10">
        <v>38829</v>
      </c>
      <c r="D1148" t="s">
        <v>28</v>
      </c>
      <c r="E1148" t="s">
        <v>22</v>
      </c>
      <c r="F1148" t="s">
        <v>19</v>
      </c>
      <c r="G1148" t="s">
        <v>91</v>
      </c>
      <c r="H1148" t="s">
        <v>36</v>
      </c>
      <c r="I1148" t="s">
        <v>2756</v>
      </c>
      <c r="J1148" t="s">
        <v>453</v>
      </c>
      <c r="K1148">
        <v>185</v>
      </c>
      <c r="L1148">
        <v>299</v>
      </c>
      <c r="M1148">
        <v>11</v>
      </c>
      <c r="N1148">
        <v>135</v>
      </c>
      <c r="O1148">
        <v>6.6</v>
      </c>
      <c r="P1148">
        <v>24</v>
      </c>
      <c r="Q1148">
        <v>86</v>
      </c>
      <c r="R1148">
        <v>13751</v>
      </c>
      <c r="S1148">
        <v>11400000</v>
      </c>
      <c r="T1148">
        <f>Table1[[#This Row],[Gross Revenue]]-Table1[[#This Row],[Budget]]</f>
        <v>-11386249</v>
      </c>
    </row>
    <row r="1149" spans="1:20" x14ac:dyDescent="0.3">
      <c r="A1149" t="s">
        <v>2757</v>
      </c>
      <c r="B1149">
        <v>1</v>
      </c>
      <c r="C1149" s="10">
        <v>39002</v>
      </c>
      <c r="D1149" t="s">
        <v>28</v>
      </c>
      <c r="E1149" t="s">
        <v>30</v>
      </c>
      <c r="F1149" t="s">
        <v>19</v>
      </c>
      <c r="G1149" t="s">
        <v>20</v>
      </c>
      <c r="H1149" t="s">
        <v>36</v>
      </c>
      <c r="I1149" t="s">
        <v>284</v>
      </c>
      <c r="J1149" t="s">
        <v>294</v>
      </c>
      <c r="K1149">
        <v>4000</v>
      </c>
      <c r="L1149">
        <v>6081</v>
      </c>
      <c r="M1149">
        <v>28</v>
      </c>
      <c r="N1149">
        <v>863</v>
      </c>
      <c r="O1149">
        <v>6.2</v>
      </c>
      <c r="P1149">
        <v>107</v>
      </c>
      <c r="Q1149">
        <v>83</v>
      </c>
      <c r="R1149">
        <v>84303558</v>
      </c>
      <c r="S1149">
        <v>85000000</v>
      </c>
      <c r="T1149">
        <f>Table1[[#This Row],[Gross Revenue]]-Table1[[#This Row],[Budget]]</f>
        <v>-696442</v>
      </c>
    </row>
    <row r="1150" spans="1:20" x14ac:dyDescent="0.3">
      <c r="A1150" t="s">
        <v>2758</v>
      </c>
      <c r="B1150">
        <v>1</v>
      </c>
      <c r="C1150" s="10">
        <v>38823</v>
      </c>
      <c r="D1150" t="s">
        <v>28</v>
      </c>
      <c r="E1150" t="s">
        <v>30</v>
      </c>
      <c r="F1150" t="s">
        <v>19</v>
      </c>
      <c r="G1150" t="s">
        <v>20</v>
      </c>
      <c r="H1150" t="s">
        <v>36</v>
      </c>
      <c r="I1150" t="s">
        <v>197</v>
      </c>
      <c r="J1150" t="s">
        <v>2759</v>
      </c>
      <c r="K1150">
        <v>13000</v>
      </c>
      <c r="L1150">
        <v>22813</v>
      </c>
      <c r="M1150">
        <v>12</v>
      </c>
      <c r="N1150">
        <v>0</v>
      </c>
      <c r="O1150">
        <v>6.8</v>
      </c>
      <c r="P1150">
        <v>166</v>
      </c>
      <c r="Q1150">
        <v>83</v>
      </c>
      <c r="R1150">
        <v>155019340</v>
      </c>
      <c r="S1150">
        <v>80000000</v>
      </c>
      <c r="T1150">
        <f>Table1[[#This Row],[Gross Revenue]]-Table1[[#This Row],[Budget]]</f>
        <v>75019340</v>
      </c>
    </row>
    <row r="1151" spans="1:20" x14ac:dyDescent="0.3">
      <c r="A1151" t="s">
        <v>2760</v>
      </c>
      <c r="B1151">
        <v>1</v>
      </c>
      <c r="C1151" s="10">
        <v>38834</v>
      </c>
      <c r="D1151" t="s">
        <v>28</v>
      </c>
      <c r="E1151" t="s">
        <v>22</v>
      </c>
      <c r="F1151" t="s">
        <v>230</v>
      </c>
      <c r="G1151" t="s">
        <v>515</v>
      </c>
      <c r="H1151" t="s">
        <v>38</v>
      </c>
      <c r="I1151" t="s">
        <v>2761</v>
      </c>
      <c r="J1151" t="s">
        <v>1319</v>
      </c>
      <c r="K1151">
        <v>634</v>
      </c>
      <c r="L1151">
        <v>1322</v>
      </c>
      <c r="M1151">
        <v>0</v>
      </c>
      <c r="N1151">
        <v>27000</v>
      </c>
      <c r="O1151">
        <v>8.1999999999999993</v>
      </c>
      <c r="P1151">
        <v>406</v>
      </c>
      <c r="Q1151">
        <v>112</v>
      </c>
      <c r="R1151">
        <v>37623143</v>
      </c>
      <c r="S1151">
        <v>13500000</v>
      </c>
      <c r="T1151">
        <f>Table1[[#This Row],[Gross Revenue]]-Table1[[#This Row],[Budget]]</f>
        <v>24123143</v>
      </c>
    </row>
    <row r="1152" spans="1:20" x14ac:dyDescent="0.3">
      <c r="A1152" t="s">
        <v>2762</v>
      </c>
      <c r="B1152">
        <v>1</v>
      </c>
      <c r="C1152" s="10">
        <v>38757</v>
      </c>
      <c r="D1152" t="s">
        <v>28</v>
      </c>
      <c r="E1152" t="s">
        <v>25</v>
      </c>
      <c r="F1152" t="s">
        <v>47</v>
      </c>
      <c r="G1152" t="s">
        <v>48</v>
      </c>
      <c r="H1152" t="s">
        <v>38</v>
      </c>
      <c r="I1152" t="s">
        <v>339</v>
      </c>
      <c r="J1152" t="s">
        <v>1950</v>
      </c>
      <c r="K1152">
        <v>12000</v>
      </c>
      <c r="L1152">
        <v>13208</v>
      </c>
      <c r="M1152">
        <v>107</v>
      </c>
      <c r="N1152">
        <v>0</v>
      </c>
      <c r="O1152">
        <v>7.3</v>
      </c>
      <c r="P1152">
        <v>165</v>
      </c>
      <c r="Q1152">
        <v>120</v>
      </c>
      <c r="R1152">
        <v>4857376</v>
      </c>
      <c r="S1152">
        <v>13000000</v>
      </c>
      <c r="T1152">
        <f>Table1[[#This Row],[Gross Revenue]]-Table1[[#This Row],[Budget]]</f>
        <v>-8142624</v>
      </c>
    </row>
    <row r="1153" spans="1:20" x14ac:dyDescent="0.3">
      <c r="A1153" t="s">
        <v>2763</v>
      </c>
      <c r="B1153">
        <v>1</v>
      </c>
      <c r="C1153" s="10">
        <v>38890</v>
      </c>
      <c r="D1153" t="s">
        <v>28</v>
      </c>
      <c r="E1153" t="s">
        <v>22</v>
      </c>
      <c r="F1153" t="s">
        <v>19</v>
      </c>
      <c r="G1153" t="s">
        <v>24</v>
      </c>
      <c r="H1153" t="s">
        <v>43</v>
      </c>
      <c r="I1153" t="s">
        <v>2764</v>
      </c>
      <c r="J1153" t="s">
        <v>1061</v>
      </c>
      <c r="K1153">
        <v>634</v>
      </c>
      <c r="L1153">
        <v>2673</v>
      </c>
      <c r="M1153">
        <v>108</v>
      </c>
      <c r="N1153">
        <v>0</v>
      </c>
      <c r="O1153">
        <v>7.3</v>
      </c>
      <c r="P1153">
        <v>44</v>
      </c>
      <c r="Q1153">
        <v>120</v>
      </c>
      <c r="R1153">
        <v>1055654</v>
      </c>
      <c r="S1153">
        <v>10000000</v>
      </c>
      <c r="T1153">
        <f>Table1[[#This Row],[Gross Revenue]]-Table1[[#This Row],[Budget]]</f>
        <v>-8944346</v>
      </c>
    </row>
    <row r="1154" spans="1:20" x14ac:dyDescent="0.3">
      <c r="A1154" t="s">
        <v>2765</v>
      </c>
      <c r="B1154">
        <v>1</v>
      </c>
      <c r="C1154" s="10">
        <v>38763</v>
      </c>
      <c r="D1154" t="s">
        <v>28</v>
      </c>
      <c r="E1154" t="s">
        <v>18</v>
      </c>
      <c r="F1154" t="s">
        <v>19</v>
      </c>
      <c r="G1154" t="s">
        <v>24</v>
      </c>
      <c r="H1154" t="s">
        <v>38</v>
      </c>
      <c r="I1154" t="s">
        <v>2766</v>
      </c>
      <c r="J1154" t="s">
        <v>508</v>
      </c>
      <c r="K1154">
        <v>177</v>
      </c>
      <c r="L1154">
        <v>253</v>
      </c>
      <c r="M1154">
        <v>670</v>
      </c>
      <c r="N1154">
        <v>26000</v>
      </c>
      <c r="O1154">
        <v>7.5</v>
      </c>
      <c r="P1154">
        <v>226</v>
      </c>
      <c r="Q1154">
        <v>147</v>
      </c>
      <c r="R1154">
        <v>2208939</v>
      </c>
      <c r="S1154">
        <v>50000000</v>
      </c>
      <c r="T1154">
        <f>Table1[[#This Row],[Gross Revenue]]-Table1[[#This Row],[Budget]]</f>
        <v>-47791061</v>
      </c>
    </row>
    <row r="1155" spans="1:20" x14ac:dyDescent="0.3">
      <c r="A1155" t="s">
        <v>2767</v>
      </c>
      <c r="B1155">
        <v>1</v>
      </c>
      <c r="C1155" s="10">
        <v>39014</v>
      </c>
      <c r="D1155" t="s">
        <v>28</v>
      </c>
      <c r="E1155" t="s">
        <v>25</v>
      </c>
      <c r="F1155" t="s">
        <v>19</v>
      </c>
      <c r="G1155" t="s">
        <v>20</v>
      </c>
      <c r="H1155" t="s">
        <v>43</v>
      </c>
      <c r="I1155" t="s">
        <v>616</v>
      </c>
      <c r="J1155" t="s">
        <v>2768</v>
      </c>
      <c r="K1155">
        <v>939</v>
      </c>
      <c r="L1155">
        <v>2321</v>
      </c>
      <c r="M1155">
        <v>18</v>
      </c>
      <c r="N1155">
        <v>837</v>
      </c>
      <c r="O1155">
        <v>3</v>
      </c>
      <c r="P1155">
        <v>37</v>
      </c>
      <c r="Q1155">
        <v>99</v>
      </c>
      <c r="R1155">
        <v>7059537</v>
      </c>
      <c r="S1155">
        <v>3000000</v>
      </c>
      <c r="T1155">
        <f>Table1[[#This Row],[Gross Revenue]]-Table1[[#This Row],[Budget]]</f>
        <v>4059537</v>
      </c>
    </row>
    <row r="1156" spans="1:20" x14ac:dyDescent="0.3">
      <c r="A1156" t="s">
        <v>2769</v>
      </c>
      <c r="B1156">
        <v>1</v>
      </c>
      <c r="C1156" s="10">
        <v>39081</v>
      </c>
      <c r="D1156" t="s">
        <v>28</v>
      </c>
      <c r="E1156" t="s">
        <v>32</v>
      </c>
      <c r="F1156" t="s">
        <v>19</v>
      </c>
      <c r="G1156" t="s">
        <v>164</v>
      </c>
      <c r="H1156" t="s">
        <v>43</v>
      </c>
      <c r="I1156" t="s">
        <v>114</v>
      </c>
      <c r="J1156" t="s">
        <v>1224</v>
      </c>
      <c r="K1156">
        <v>40000</v>
      </c>
      <c r="L1156">
        <v>48486</v>
      </c>
      <c r="M1156">
        <v>563</v>
      </c>
      <c r="N1156">
        <v>5000</v>
      </c>
      <c r="O1156">
        <v>7.3</v>
      </c>
      <c r="P1156">
        <v>313</v>
      </c>
      <c r="Q1156">
        <v>151</v>
      </c>
      <c r="R1156">
        <v>423032628</v>
      </c>
      <c r="S1156">
        <v>225000000</v>
      </c>
      <c r="T1156">
        <f>Table1[[#This Row],[Gross Revenue]]-Table1[[#This Row],[Budget]]</f>
        <v>198032628</v>
      </c>
    </row>
    <row r="1157" spans="1:20" x14ac:dyDescent="0.3">
      <c r="A1157" t="s">
        <v>2770</v>
      </c>
      <c r="B1157">
        <v>1</v>
      </c>
      <c r="C1157" s="10">
        <v>38786</v>
      </c>
      <c r="D1157" t="s">
        <v>28</v>
      </c>
      <c r="E1157" t="s">
        <v>32</v>
      </c>
      <c r="F1157" t="s">
        <v>19</v>
      </c>
      <c r="G1157" t="s">
        <v>93</v>
      </c>
      <c r="H1157" t="s">
        <v>43</v>
      </c>
      <c r="I1157" t="s">
        <v>2338</v>
      </c>
      <c r="J1157" t="s">
        <v>89</v>
      </c>
      <c r="K1157">
        <v>87000</v>
      </c>
      <c r="L1157">
        <v>92456</v>
      </c>
      <c r="M1157">
        <v>249</v>
      </c>
      <c r="N1157">
        <v>0</v>
      </c>
      <c r="O1157">
        <v>5.6</v>
      </c>
      <c r="P1157">
        <v>231</v>
      </c>
      <c r="Q1157">
        <v>98</v>
      </c>
      <c r="R1157">
        <v>60655503</v>
      </c>
      <c r="S1157">
        <v>160000000</v>
      </c>
      <c r="T1157">
        <f>Table1[[#This Row],[Gross Revenue]]-Table1[[#This Row],[Budget]]</f>
        <v>-99344497</v>
      </c>
    </row>
    <row r="1158" spans="1:20" x14ac:dyDescent="0.3">
      <c r="A1158" t="s">
        <v>2771</v>
      </c>
      <c r="B1158">
        <v>1</v>
      </c>
      <c r="C1158" s="10">
        <v>38839</v>
      </c>
      <c r="D1158" t="s">
        <v>28</v>
      </c>
      <c r="E1158" t="s">
        <v>25</v>
      </c>
      <c r="F1158" t="s">
        <v>19</v>
      </c>
      <c r="G1158" t="s">
        <v>20</v>
      </c>
      <c r="H1158" t="s">
        <v>26</v>
      </c>
      <c r="I1158" t="s">
        <v>2772</v>
      </c>
      <c r="J1158" t="s">
        <v>2773</v>
      </c>
      <c r="K1158">
        <v>907</v>
      </c>
      <c r="L1158">
        <v>1411</v>
      </c>
      <c r="M1158">
        <v>365</v>
      </c>
      <c r="N1158">
        <v>0</v>
      </c>
      <c r="O1158">
        <v>6.2</v>
      </c>
      <c r="P1158">
        <v>88</v>
      </c>
      <c r="Q1158">
        <v>103</v>
      </c>
      <c r="R1158">
        <v>23000</v>
      </c>
      <c r="S1158">
        <v>500000</v>
      </c>
      <c r="T1158">
        <f>Table1[[#This Row],[Gross Revenue]]-Table1[[#This Row],[Budget]]</f>
        <v>-477000</v>
      </c>
    </row>
    <row r="1159" spans="1:20" x14ac:dyDescent="0.3">
      <c r="A1159" t="s">
        <v>2774</v>
      </c>
      <c r="B1159">
        <v>1</v>
      </c>
      <c r="C1159" s="10">
        <v>38798</v>
      </c>
      <c r="D1159" t="s">
        <v>28</v>
      </c>
      <c r="E1159" t="s">
        <v>22</v>
      </c>
      <c r="F1159" t="s">
        <v>19</v>
      </c>
      <c r="G1159" t="s">
        <v>704</v>
      </c>
      <c r="H1159" t="s">
        <v>43</v>
      </c>
      <c r="I1159" t="s">
        <v>1092</v>
      </c>
      <c r="J1159" t="s">
        <v>2775</v>
      </c>
      <c r="K1159">
        <v>16000</v>
      </c>
      <c r="L1159">
        <v>19952</v>
      </c>
      <c r="M1159">
        <v>2</v>
      </c>
      <c r="N1159">
        <v>0</v>
      </c>
      <c r="O1159">
        <v>4.7</v>
      </c>
      <c r="P1159">
        <v>148</v>
      </c>
      <c r="Q1159">
        <v>90</v>
      </c>
      <c r="R1159">
        <v>20259297</v>
      </c>
      <c r="S1159">
        <v>20000000</v>
      </c>
      <c r="T1159">
        <f>Table1[[#This Row],[Gross Revenue]]-Table1[[#This Row],[Budget]]</f>
        <v>259297</v>
      </c>
    </row>
    <row r="1160" spans="1:20" x14ac:dyDescent="0.3">
      <c r="A1160" t="s">
        <v>2776</v>
      </c>
      <c r="B1160">
        <v>1</v>
      </c>
      <c r="C1160" s="10">
        <v>38896</v>
      </c>
      <c r="D1160" t="s">
        <v>28</v>
      </c>
      <c r="E1160" t="s">
        <v>22</v>
      </c>
      <c r="F1160" t="s">
        <v>230</v>
      </c>
      <c r="G1160" t="s">
        <v>24</v>
      </c>
      <c r="H1160" t="s">
        <v>38</v>
      </c>
      <c r="I1160" t="s">
        <v>2777</v>
      </c>
      <c r="J1160" t="s">
        <v>2778</v>
      </c>
      <c r="K1160">
        <v>231</v>
      </c>
      <c r="L1160">
        <v>771</v>
      </c>
      <c r="M1160">
        <v>25</v>
      </c>
      <c r="N1160">
        <v>426</v>
      </c>
      <c r="O1160">
        <v>7.1</v>
      </c>
      <c r="P1160">
        <v>69</v>
      </c>
      <c r="Q1160">
        <v>90</v>
      </c>
      <c r="R1160">
        <v>1689999</v>
      </c>
      <c r="S1160">
        <v>400000</v>
      </c>
      <c r="T1160">
        <f>Table1[[#This Row],[Gross Revenue]]-Table1[[#This Row],[Budget]]</f>
        <v>1289999</v>
      </c>
    </row>
    <row r="1161" spans="1:20" x14ac:dyDescent="0.3">
      <c r="A1161" t="s">
        <v>2779</v>
      </c>
      <c r="B1161">
        <v>1</v>
      </c>
      <c r="C1161" s="10">
        <v>38779</v>
      </c>
      <c r="D1161" t="s">
        <v>28</v>
      </c>
      <c r="E1161" t="s">
        <v>32</v>
      </c>
      <c r="F1161" t="s">
        <v>19</v>
      </c>
      <c r="G1161" t="s">
        <v>48</v>
      </c>
      <c r="H1161" t="s">
        <v>38</v>
      </c>
      <c r="I1161" t="s">
        <v>2196</v>
      </c>
      <c r="J1161" t="s">
        <v>2780</v>
      </c>
      <c r="K1161">
        <v>805</v>
      </c>
      <c r="L1161">
        <v>1185</v>
      </c>
      <c r="M1161">
        <v>2</v>
      </c>
      <c r="N1161">
        <v>0</v>
      </c>
      <c r="O1161">
        <v>6.7</v>
      </c>
      <c r="P1161">
        <v>112</v>
      </c>
      <c r="Q1161">
        <v>105</v>
      </c>
      <c r="R1161">
        <v>63260</v>
      </c>
      <c r="S1161">
        <v>14000000</v>
      </c>
      <c r="T1161">
        <f>Table1[[#This Row],[Gross Revenue]]-Table1[[#This Row],[Budget]]</f>
        <v>-13936740</v>
      </c>
    </row>
    <row r="1162" spans="1:20" x14ac:dyDescent="0.3">
      <c r="A1162" t="s">
        <v>2781</v>
      </c>
      <c r="B1162">
        <v>1</v>
      </c>
      <c r="C1162" s="10">
        <v>38922</v>
      </c>
      <c r="D1162" t="s">
        <v>28</v>
      </c>
      <c r="E1162" t="s">
        <v>30</v>
      </c>
      <c r="F1162" t="s">
        <v>19</v>
      </c>
      <c r="G1162" t="s">
        <v>20</v>
      </c>
      <c r="H1162" t="s">
        <v>43</v>
      </c>
      <c r="I1162" t="s">
        <v>282</v>
      </c>
      <c r="J1162" t="s">
        <v>2782</v>
      </c>
      <c r="K1162">
        <v>23000</v>
      </c>
      <c r="L1162">
        <v>24270</v>
      </c>
      <c r="M1162">
        <v>0</v>
      </c>
      <c r="N1162">
        <v>0</v>
      </c>
      <c r="O1162">
        <v>7.3</v>
      </c>
      <c r="P1162">
        <v>198</v>
      </c>
      <c r="Q1162">
        <v>120</v>
      </c>
      <c r="R1162">
        <v>5484375</v>
      </c>
      <c r="S1162">
        <v>10000000</v>
      </c>
      <c r="T1162">
        <f>Table1[[#This Row],[Gross Revenue]]-Table1[[#This Row],[Budget]]</f>
        <v>-4515625</v>
      </c>
    </row>
    <row r="1163" spans="1:20" x14ac:dyDescent="0.3">
      <c r="A1163" t="s">
        <v>2783</v>
      </c>
      <c r="B1163">
        <v>1</v>
      </c>
      <c r="C1163" s="10">
        <v>39067</v>
      </c>
      <c r="D1163" t="s">
        <v>28</v>
      </c>
      <c r="E1163" t="s">
        <v>22</v>
      </c>
      <c r="F1163" t="s">
        <v>19</v>
      </c>
      <c r="G1163" t="s">
        <v>20</v>
      </c>
      <c r="H1163" t="s">
        <v>36</v>
      </c>
      <c r="I1163" t="s">
        <v>68</v>
      </c>
      <c r="J1163" t="s">
        <v>68</v>
      </c>
      <c r="K1163">
        <v>13000</v>
      </c>
      <c r="L1163">
        <v>15111</v>
      </c>
      <c r="M1163">
        <v>13000</v>
      </c>
      <c r="N1163">
        <v>0</v>
      </c>
      <c r="O1163">
        <v>7.2</v>
      </c>
      <c r="P1163">
        <v>285</v>
      </c>
      <c r="Q1163">
        <v>139</v>
      </c>
      <c r="R1163">
        <v>70269171</v>
      </c>
      <c r="S1163">
        <v>24000000</v>
      </c>
      <c r="T1163">
        <f>Table1[[#This Row],[Gross Revenue]]-Table1[[#This Row],[Budget]]</f>
        <v>46269171</v>
      </c>
    </row>
    <row r="1164" spans="1:20" x14ac:dyDescent="0.3">
      <c r="A1164" t="s">
        <v>2784</v>
      </c>
      <c r="B1164">
        <v>1</v>
      </c>
      <c r="C1164" s="10">
        <v>38878</v>
      </c>
      <c r="D1164" t="s">
        <v>28</v>
      </c>
      <c r="E1164" t="s">
        <v>32</v>
      </c>
      <c r="F1164" t="s">
        <v>19</v>
      </c>
      <c r="G1164" t="s">
        <v>24</v>
      </c>
      <c r="H1164" t="s">
        <v>38</v>
      </c>
      <c r="I1164" t="s">
        <v>499</v>
      </c>
      <c r="J1164" t="s">
        <v>1823</v>
      </c>
      <c r="K1164">
        <v>23000</v>
      </c>
      <c r="L1164">
        <v>27381</v>
      </c>
      <c r="M1164">
        <v>47</v>
      </c>
      <c r="N1164">
        <v>0</v>
      </c>
      <c r="O1164">
        <v>7.4</v>
      </c>
      <c r="P1164">
        <v>157</v>
      </c>
      <c r="Q1164">
        <v>122</v>
      </c>
      <c r="R1164">
        <v>6855137</v>
      </c>
      <c r="S1164">
        <v>17000000</v>
      </c>
      <c r="T1164">
        <f>Table1[[#This Row],[Gross Revenue]]-Table1[[#This Row],[Budget]]</f>
        <v>-10144863</v>
      </c>
    </row>
    <row r="1165" spans="1:20" x14ac:dyDescent="0.3">
      <c r="A1165" t="s">
        <v>2785</v>
      </c>
      <c r="B1165">
        <v>1</v>
      </c>
      <c r="C1165" s="10">
        <v>38838</v>
      </c>
      <c r="D1165" t="s">
        <v>28</v>
      </c>
      <c r="E1165" t="s">
        <v>25</v>
      </c>
      <c r="F1165" t="s">
        <v>19</v>
      </c>
      <c r="G1165" t="s">
        <v>20</v>
      </c>
      <c r="H1165" t="s">
        <v>38</v>
      </c>
      <c r="I1165" t="s">
        <v>2786</v>
      </c>
      <c r="J1165" t="s">
        <v>2787</v>
      </c>
      <c r="K1165">
        <v>433</v>
      </c>
      <c r="L1165">
        <v>1291</v>
      </c>
      <c r="M1165">
        <v>708</v>
      </c>
      <c r="N1165">
        <v>0</v>
      </c>
      <c r="O1165">
        <v>6.2</v>
      </c>
      <c r="P1165">
        <v>132</v>
      </c>
      <c r="Q1165">
        <v>122</v>
      </c>
      <c r="R1165">
        <v>6754898</v>
      </c>
      <c r="S1165">
        <v>12000000</v>
      </c>
      <c r="T1165">
        <f>Table1[[#This Row],[Gross Revenue]]-Table1[[#This Row],[Budget]]</f>
        <v>-5245102</v>
      </c>
    </row>
    <row r="1166" spans="1:20" x14ac:dyDescent="0.3">
      <c r="A1166" t="s">
        <v>2788</v>
      </c>
      <c r="B1166">
        <v>1</v>
      </c>
      <c r="C1166" s="10">
        <v>38787</v>
      </c>
      <c r="D1166" t="s">
        <v>28</v>
      </c>
      <c r="E1166" t="s">
        <v>37</v>
      </c>
      <c r="F1166" t="s">
        <v>19</v>
      </c>
      <c r="G1166" t="s">
        <v>48</v>
      </c>
      <c r="H1166" t="s">
        <v>38</v>
      </c>
      <c r="I1166" t="s">
        <v>1236</v>
      </c>
      <c r="J1166" t="s">
        <v>2424</v>
      </c>
      <c r="K1166">
        <v>723</v>
      </c>
      <c r="L1166">
        <v>3189</v>
      </c>
      <c r="M1166">
        <v>163</v>
      </c>
      <c r="N1166">
        <v>0</v>
      </c>
      <c r="O1166">
        <v>6.2</v>
      </c>
      <c r="P1166">
        <v>210</v>
      </c>
      <c r="Q1166">
        <v>121</v>
      </c>
      <c r="R1166">
        <v>80150343</v>
      </c>
      <c r="S1166">
        <v>10000000</v>
      </c>
      <c r="T1166">
        <f>Table1[[#This Row],[Gross Revenue]]-Table1[[#This Row],[Budget]]</f>
        <v>70150343</v>
      </c>
    </row>
    <row r="1167" spans="1:20" x14ac:dyDescent="0.3">
      <c r="A1167" t="s">
        <v>2789</v>
      </c>
      <c r="B1167">
        <v>1</v>
      </c>
      <c r="C1167" s="10">
        <v>39006</v>
      </c>
      <c r="D1167" t="s">
        <v>28</v>
      </c>
      <c r="E1167" t="s">
        <v>25</v>
      </c>
      <c r="F1167" t="s">
        <v>19</v>
      </c>
      <c r="G1167" t="s">
        <v>20</v>
      </c>
      <c r="H1167" t="s">
        <v>43</v>
      </c>
      <c r="I1167" t="s">
        <v>2790</v>
      </c>
      <c r="J1167" t="s">
        <v>221</v>
      </c>
      <c r="K1167">
        <v>2000</v>
      </c>
      <c r="L1167">
        <v>5855</v>
      </c>
      <c r="M1167">
        <v>119</v>
      </c>
      <c r="N1167">
        <v>1000</v>
      </c>
      <c r="O1167">
        <v>5.0999999999999996</v>
      </c>
      <c r="P1167">
        <v>151</v>
      </c>
      <c r="Q1167">
        <v>89</v>
      </c>
      <c r="R1167">
        <v>90703745</v>
      </c>
      <c r="S1167">
        <v>45000000</v>
      </c>
      <c r="T1167">
        <f>Table1[[#This Row],[Gross Revenue]]-Table1[[#This Row],[Budget]]</f>
        <v>45703745</v>
      </c>
    </row>
    <row r="1168" spans="1:20" x14ac:dyDescent="0.3">
      <c r="A1168" t="s">
        <v>2791</v>
      </c>
      <c r="B1168">
        <v>1</v>
      </c>
      <c r="C1168" s="10">
        <v>38916</v>
      </c>
      <c r="D1168" t="s">
        <v>28</v>
      </c>
      <c r="E1168" t="s">
        <v>25</v>
      </c>
      <c r="F1168" t="s">
        <v>19</v>
      </c>
      <c r="G1168" t="s">
        <v>293</v>
      </c>
      <c r="H1168" t="s">
        <v>43</v>
      </c>
      <c r="I1168" t="s">
        <v>2060</v>
      </c>
      <c r="J1168" t="s">
        <v>805</v>
      </c>
      <c r="K1168">
        <v>970</v>
      </c>
      <c r="L1168">
        <v>4374</v>
      </c>
      <c r="M1168">
        <v>480</v>
      </c>
      <c r="N1168">
        <v>484</v>
      </c>
      <c r="O1168">
        <v>5.9</v>
      </c>
      <c r="P1168">
        <v>110</v>
      </c>
      <c r="Q1168">
        <v>108</v>
      </c>
      <c r="R1168">
        <v>17803796</v>
      </c>
      <c r="S1168">
        <v>20000000</v>
      </c>
      <c r="T1168">
        <f>Table1[[#This Row],[Gross Revenue]]-Table1[[#This Row],[Budget]]</f>
        <v>-2196204</v>
      </c>
    </row>
    <row r="1169" spans="1:20" x14ac:dyDescent="0.3">
      <c r="A1169" t="s">
        <v>2792</v>
      </c>
      <c r="B1169">
        <v>1</v>
      </c>
      <c r="C1169" s="10">
        <v>39037</v>
      </c>
      <c r="D1169" t="s">
        <v>28</v>
      </c>
      <c r="E1169" t="s">
        <v>25</v>
      </c>
      <c r="F1169" t="s">
        <v>19</v>
      </c>
      <c r="G1169" t="s">
        <v>35</v>
      </c>
      <c r="H1169" t="s">
        <v>43</v>
      </c>
      <c r="I1169" t="s">
        <v>521</v>
      </c>
      <c r="J1169" t="s">
        <v>69</v>
      </c>
      <c r="K1169">
        <v>19000</v>
      </c>
      <c r="L1169">
        <v>20132</v>
      </c>
      <c r="M1169">
        <v>11000</v>
      </c>
      <c r="N1169">
        <v>0</v>
      </c>
      <c r="O1169">
        <v>6.7</v>
      </c>
      <c r="P1169">
        <v>177</v>
      </c>
      <c r="Q1169">
        <v>96</v>
      </c>
      <c r="R1169">
        <v>10515579</v>
      </c>
      <c r="S1169">
        <v>4000000</v>
      </c>
      <c r="T1169">
        <f>Table1[[#This Row],[Gross Revenue]]-Table1[[#This Row],[Budget]]</f>
        <v>6515579</v>
      </c>
    </row>
    <row r="1170" spans="1:20" x14ac:dyDescent="0.3">
      <c r="A1170" t="s">
        <v>2793</v>
      </c>
      <c r="B1170">
        <v>1</v>
      </c>
      <c r="C1170" s="10">
        <v>39003</v>
      </c>
      <c r="D1170" t="s">
        <v>28</v>
      </c>
      <c r="E1170" t="s">
        <v>25</v>
      </c>
      <c r="F1170" t="s">
        <v>19</v>
      </c>
      <c r="G1170" t="s">
        <v>35</v>
      </c>
      <c r="H1170" t="s">
        <v>38</v>
      </c>
      <c r="I1170" t="s">
        <v>570</v>
      </c>
      <c r="J1170" t="s">
        <v>2794</v>
      </c>
      <c r="K1170">
        <v>798</v>
      </c>
      <c r="L1170">
        <v>2217</v>
      </c>
      <c r="M1170">
        <v>76</v>
      </c>
      <c r="N1170">
        <v>0</v>
      </c>
      <c r="O1170">
        <v>6.6</v>
      </c>
      <c r="P1170">
        <v>200</v>
      </c>
      <c r="Q1170">
        <v>90</v>
      </c>
      <c r="R1170">
        <v>136432</v>
      </c>
      <c r="S1170">
        <v>5000000</v>
      </c>
      <c r="T1170">
        <f>Table1[[#This Row],[Gross Revenue]]-Table1[[#This Row],[Budget]]</f>
        <v>-4863568</v>
      </c>
    </row>
    <row r="1171" spans="1:20" x14ac:dyDescent="0.3">
      <c r="A1171" t="s">
        <v>2795</v>
      </c>
      <c r="B1171">
        <v>1</v>
      </c>
      <c r="C1171" s="10">
        <v>39007</v>
      </c>
      <c r="D1171" t="s">
        <v>28</v>
      </c>
      <c r="E1171" t="s">
        <v>22</v>
      </c>
      <c r="F1171" t="s">
        <v>19</v>
      </c>
      <c r="G1171" t="s">
        <v>35</v>
      </c>
      <c r="H1171" t="s">
        <v>38</v>
      </c>
      <c r="I1171" t="s">
        <v>2796</v>
      </c>
      <c r="J1171" t="s">
        <v>2797</v>
      </c>
      <c r="K1171">
        <v>363</v>
      </c>
      <c r="L1171">
        <v>774</v>
      </c>
      <c r="M1171">
        <v>38</v>
      </c>
      <c r="N1171">
        <v>474</v>
      </c>
      <c r="O1171">
        <v>6.6</v>
      </c>
      <c r="P1171">
        <v>78</v>
      </c>
      <c r="Q1171">
        <v>96</v>
      </c>
      <c r="R1171">
        <v>198407</v>
      </c>
      <c r="S1171">
        <v>2000000</v>
      </c>
      <c r="T1171">
        <f>Table1[[#This Row],[Gross Revenue]]-Table1[[#This Row],[Budget]]</f>
        <v>-1801593</v>
      </c>
    </row>
    <row r="1172" spans="1:20" x14ac:dyDescent="0.3">
      <c r="A1172" t="s">
        <v>2798</v>
      </c>
      <c r="B1172">
        <v>1</v>
      </c>
      <c r="C1172" s="10">
        <v>39011</v>
      </c>
      <c r="D1172" t="s">
        <v>28</v>
      </c>
      <c r="E1172" t="s">
        <v>25</v>
      </c>
      <c r="F1172" t="s">
        <v>19</v>
      </c>
      <c r="G1172" t="s">
        <v>20</v>
      </c>
      <c r="H1172" t="s">
        <v>43</v>
      </c>
      <c r="I1172" t="s">
        <v>2264</v>
      </c>
      <c r="J1172" t="s">
        <v>2799</v>
      </c>
      <c r="K1172">
        <v>17000</v>
      </c>
      <c r="L1172">
        <v>20109</v>
      </c>
      <c r="M1172">
        <v>99</v>
      </c>
      <c r="N1172">
        <v>0</v>
      </c>
      <c r="O1172">
        <v>6.4</v>
      </c>
      <c r="P1172">
        <v>91</v>
      </c>
      <c r="Q1172">
        <v>105</v>
      </c>
      <c r="R1172">
        <v>33687630</v>
      </c>
      <c r="S1172">
        <v>20000000</v>
      </c>
      <c r="T1172">
        <f>Table1[[#This Row],[Gross Revenue]]-Table1[[#This Row],[Budget]]</f>
        <v>13687630</v>
      </c>
    </row>
    <row r="1173" spans="1:20" x14ac:dyDescent="0.3">
      <c r="A1173" t="s">
        <v>2800</v>
      </c>
      <c r="B1173">
        <v>1</v>
      </c>
      <c r="C1173" s="10">
        <v>38797</v>
      </c>
      <c r="D1173" t="s">
        <v>28</v>
      </c>
      <c r="E1173" t="s">
        <v>25</v>
      </c>
      <c r="F1173" t="s">
        <v>19</v>
      </c>
      <c r="G1173" t="s">
        <v>704</v>
      </c>
      <c r="H1173" t="s">
        <v>26</v>
      </c>
      <c r="I1173" t="s">
        <v>2801</v>
      </c>
      <c r="J1173" t="s">
        <v>1044</v>
      </c>
      <c r="K1173">
        <v>71</v>
      </c>
      <c r="L1173">
        <v>226</v>
      </c>
      <c r="M1173">
        <v>263</v>
      </c>
      <c r="N1173">
        <v>0</v>
      </c>
      <c r="O1173">
        <v>6.5</v>
      </c>
      <c r="P1173">
        <v>160</v>
      </c>
      <c r="Q1173">
        <v>101</v>
      </c>
      <c r="R1173">
        <v>1984378</v>
      </c>
      <c r="S1173">
        <v>2000000</v>
      </c>
      <c r="T1173">
        <f>Table1[[#This Row],[Gross Revenue]]-Table1[[#This Row],[Budget]]</f>
        <v>-15622</v>
      </c>
    </row>
    <row r="1174" spans="1:20" x14ac:dyDescent="0.3">
      <c r="A1174" t="s">
        <v>2802</v>
      </c>
      <c r="B1174">
        <v>1</v>
      </c>
      <c r="C1174" s="10">
        <v>38989</v>
      </c>
      <c r="D1174" t="s">
        <v>28</v>
      </c>
      <c r="E1174" t="s">
        <v>30</v>
      </c>
      <c r="F1174" t="s">
        <v>19</v>
      </c>
      <c r="G1174" t="s">
        <v>93</v>
      </c>
      <c r="H1174" t="s">
        <v>38</v>
      </c>
      <c r="I1174" t="s">
        <v>375</v>
      </c>
      <c r="J1174" t="s">
        <v>2803</v>
      </c>
      <c r="K1174">
        <v>992</v>
      </c>
      <c r="L1174">
        <v>1933</v>
      </c>
      <c r="M1174">
        <v>50</v>
      </c>
      <c r="N1174">
        <v>0</v>
      </c>
      <c r="O1174">
        <v>6.6</v>
      </c>
      <c r="P1174">
        <v>267</v>
      </c>
      <c r="Q1174">
        <v>132</v>
      </c>
      <c r="R1174">
        <v>46982632</v>
      </c>
      <c r="S1174">
        <v>50000000</v>
      </c>
      <c r="T1174">
        <f>Table1[[#This Row],[Gross Revenue]]-Table1[[#This Row],[Budget]]</f>
        <v>-3017368</v>
      </c>
    </row>
    <row r="1175" spans="1:20" x14ac:dyDescent="0.3">
      <c r="A1175" t="s">
        <v>2804</v>
      </c>
      <c r="B1175">
        <v>1</v>
      </c>
      <c r="C1175" s="10">
        <v>38961</v>
      </c>
      <c r="D1175" t="s">
        <v>28</v>
      </c>
      <c r="E1175" t="s">
        <v>25</v>
      </c>
      <c r="F1175" t="s">
        <v>19</v>
      </c>
      <c r="G1175" t="s">
        <v>93</v>
      </c>
      <c r="H1175" t="s">
        <v>38</v>
      </c>
      <c r="I1175" t="s">
        <v>2805</v>
      </c>
      <c r="J1175" t="s">
        <v>2806</v>
      </c>
      <c r="K1175">
        <v>499</v>
      </c>
      <c r="L1175">
        <v>1120</v>
      </c>
      <c r="M1175">
        <v>571</v>
      </c>
      <c r="N1175">
        <v>0</v>
      </c>
      <c r="O1175">
        <v>6.5</v>
      </c>
      <c r="P1175">
        <v>251</v>
      </c>
      <c r="Q1175">
        <v>95</v>
      </c>
      <c r="R1175">
        <v>7774730</v>
      </c>
      <c r="S1175">
        <v>15500000</v>
      </c>
      <c r="T1175">
        <f>Table1[[#This Row],[Gross Revenue]]-Table1[[#This Row],[Budget]]</f>
        <v>-7725270</v>
      </c>
    </row>
    <row r="1176" spans="1:20" x14ac:dyDescent="0.3">
      <c r="A1176" t="s">
        <v>2807</v>
      </c>
      <c r="B1176">
        <v>1</v>
      </c>
      <c r="C1176" s="10">
        <v>38986</v>
      </c>
      <c r="D1176" t="s">
        <v>28</v>
      </c>
      <c r="E1176" t="s">
        <v>32</v>
      </c>
      <c r="F1176" t="s">
        <v>19</v>
      </c>
      <c r="G1176" t="s">
        <v>35</v>
      </c>
      <c r="H1176" t="s">
        <v>38</v>
      </c>
      <c r="I1176" t="s">
        <v>560</v>
      </c>
      <c r="J1176" t="s">
        <v>1455</v>
      </c>
      <c r="K1176">
        <v>16000</v>
      </c>
      <c r="L1176">
        <v>19410</v>
      </c>
      <c r="M1176">
        <v>248</v>
      </c>
      <c r="N1176">
        <v>3000</v>
      </c>
      <c r="O1176">
        <v>6.7</v>
      </c>
      <c r="P1176">
        <v>186</v>
      </c>
      <c r="Q1176">
        <v>109</v>
      </c>
      <c r="R1176">
        <v>35635046</v>
      </c>
      <c r="S1176">
        <v>17000000</v>
      </c>
      <c r="T1176">
        <f>Table1[[#This Row],[Gross Revenue]]-Table1[[#This Row],[Budget]]</f>
        <v>18635046</v>
      </c>
    </row>
    <row r="1177" spans="1:20" x14ac:dyDescent="0.3">
      <c r="A1177" t="s">
        <v>2808</v>
      </c>
      <c r="B1177">
        <v>1</v>
      </c>
      <c r="C1177" s="10">
        <v>38858</v>
      </c>
      <c r="D1177" t="s">
        <v>28</v>
      </c>
      <c r="E1177" t="s">
        <v>32</v>
      </c>
      <c r="F1177" t="s">
        <v>19</v>
      </c>
      <c r="G1177" t="s">
        <v>24</v>
      </c>
      <c r="H1177" t="s">
        <v>38</v>
      </c>
      <c r="I1177" t="s">
        <v>2809</v>
      </c>
      <c r="J1177" t="s">
        <v>1664</v>
      </c>
      <c r="K1177">
        <v>852</v>
      </c>
      <c r="L1177">
        <v>2604</v>
      </c>
      <c r="M1177">
        <v>160</v>
      </c>
      <c r="N1177">
        <v>4000</v>
      </c>
      <c r="O1177">
        <v>5.6</v>
      </c>
      <c r="P1177">
        <v>285</v>
      </c>
      <c r="Q1177">
        <v>105</v>
      </c>
      <c r="R1177">
        <v>34014398</v>
      </c>
      <c r="S1177">
        <v>33000000</v>
      </c>
      <c r="T1177">
        <f>Table1[[#This Row],[Gross Revenue]]-Table1[[#This Row],[Budget]]</f>
        <v>1014398</v>
      </c>
    </row>
    <row r="1178" spans="1:20" x14ac:dyDescent="0.3">
      <c r="A1178" t="s">
        <v>2810</v>
      </c>
      <c r="B1178">
        <v>1</v>
      </c>
      <c r="C1178" s="10">
        <v>38928</v>
      </c>
      <c r="D1178" t="s">
        <v>28</v>
      </c>
      <c r="E1178" t="s">
        <v>25</v>
      </c>
      <c r="F1178" t="s">
        <v>19</v>
      </c>
      <c r="G1178" t="s">
        <v>48</v>
      </c>
      <c r="H1178" t="s">
        <v>38</v>
      </c>
      <c r="I1178" t="s">
        <v>479</v>
      </c>
      <c r="J1178" t="s">
        <v>995</v>
      </c>
      <c r="K1178">
        <v>1000</v>
      </c>
      <c r="L1178">
        <v>2340</v>
      </c>
      <c r="M1178">
        <v>219</v>
      </c>
      <c r="N1178">
        <v>0</v>
      </c>
      <c r="O1178">
        <v>5.5</v>
      </c>
      <c r="P1178">
        <v>173</v>
      </c>
      <c r="Q1178">
        <v>160</v>
      </c>
      <c r="R1178">
        <v>273420</v>
      </c>
      <c r="S1178">
        <v>17000000</v>
      </c>
      <c r="T1178">
        <f>Table1[[#This Row],[Gross Revenue]]-Table1[[#This Row],[Budget]]</f>
        <v>-16726580</v>
      </c>
    </row>
    <row r="1179" spans="1:20" x14ac:dyDescent="0.3">
      <c r="A1179" t="s">
        <v>2811</v>
      </c>
      <c r="B1179">
        <v>1</v>
      </c>
      <c r="C1179" s="10">
        <v>38828</v>
      </c>
      <c r="D1179" t="s">
        <v>28</v>
      </c>
      <c r="E1179" t="s">
        <v>25</v>
      </c>
      <c r="F1179" t="s">
        <v>19</v>
      </c>
      <c r="G1179" t="s">
        <v>20</v>
      </c>
      <c r="H1179" t="s">
        <v>38</v>
      </c>
      <c r="I1179" t="s">
        <v>751</v>
      </c>
      <c r="J1179" t="s">
        <v>2812</v>
      </c>
      <c r="K1179">
        <v>975</v>
      </c>
      <c r="L1179">
        <v>2694</v>
      </c>
      <c r="M1179">
        <v>0</v>
      </c>
      <c r="N1179">
        <v>0</v>
      </c>
      <c r="O1179">
        <v>6.9</v>
      </c>
      <c r="P1179">
        <v>56</v>
      </c>
      <c r="Q1179">
        <v>81</v>
      </c>
      <c r="R1179">
        <v>6387</v>
      </c>
      <c r="S1179">
        <v>1000000</v>
      </c>
      <c r="T1179">
        <f>Table1[[#This Row],[Gross Revenue]]-Table1[[#This Row],[Budget]]</f>
        <v>-993613</v>
      </c>
    </row>
    <row r="1180" spans="1:20" x14ac:dyDescent="0.3">
      <c r="A1180" t="s">
        <v>2813</v>
      </c>
      <c r="B1180">
        <v>1</v>
      </c>
      <c r="C1180" s="10">
        <v>38932</v>
      </c>
      <c r="D1180" t="s">
        <v>28</v>
      </c>
      <c r="E1180" t="s">
        <v>37</v>
      </c>
      <c r="F1180" t="s">
        <v>19</v>
      </c>
      <c r="G1180" t="s">
        <v>704</v>
      </c>
      <c r="H1180" t="s">
        <v>43</v>
      </c>
      <c r="I1180" t="s">
        <v>470</v>
      </c>
      <c r="J1180" t="s">
        <v>2814</v>
      </c>
      <c r="K1180">
        <v>1000</v>
      </c>
      <c r="L1180">
        <v>3590</v>
      </c>
      <c r="M1180">
        <v>19</v>
      </c>
      <c r="N1180">
        <v>0</v>
      </c>
      <c r="O1180">
        <v>5.0999999999999996</v>
      </c>
      <c r="P1180">
        <v>112</v>
      </c>
      <c r="Q1180">
        <v>75</v>
      </c>
      <c r="R1180">
        <v>23078294</v>
      </c>
      <c r="S1180">
        <v>9000000</v>
      </c>
      <c r="T1180">
        <f>Table1[[#This Row],[Gross Revenue]]-Table1[[#This Row],[Budget]]</f>
        <v>14078294</v>
      </c>
    </row>
    <row r="1181" spans="1:20" x14ac:dyDescent="0.3">
      <c r="A1181" t="s">
        <v>2815</v>
      </c>
      <c r="B1181">
        <v>1</v>
      </c>
      <c r="C1181" s="10">
        <v>39060</v>
      </c>
      <c r="D1181" t="s">
        <v>28</v>
      </c>
      <c r="E1181" t="s">
        <v>18</v>
      </c>
      <c r="F1181" t="s">
        <v>19</v>
      </c>
      <c r="G1181" t="s">
        <v>20</v>
      </c>
      <c r="H1181" t="s">
        <v>43</v>
      </c>
      <c r="I1181" t="s">
        <v>2264</v>
      </c>
      <c r="J1181" t="s">
        <v>2816</v>
      </c>
      <c r="K1181">
        <v>17000</v>
      </c>
      <c r="L1181">
        <v>21380</v>
      </c>
      <c r="M1181">
        <v>98</v>
      </c>
      <c r="N1181">
        <v>0</v>
      </c>
      <c r="O1181">
        <v>6.5</v>
      </c>
      <c r="P1181">
        <v>107</v>
      </c>
      <c r="Q1181">
        <v>104</v>
      </c>
      <c r="R1181">
        <v>65269010</v>
      </c>
      <c r="S1181">
        <v>12000000</v>
      </c>
      <c r="T1181">
        <f>Table1[[#This Row],[Gross Revenue]]-Table1[[#This Row],[Budget]]</f>
        <v>53269010</v>
      </c>
    </row>
    <row r="1182" spans="1:20" x14ac:dyDescent="0.3">
      <c r="A1182" t="s">
        <v>2817</v>
      </c>
      <c r="B1182">
        <v>1</v>
      </c>
      <c r="C1182" s="10">
        <v>38901</v>
      </c>
      <c r="D1182" t="s">
        <v>28</v>
      </c>
      <c r="E1182" t="s">
        <v>25</v>
      </c>
      <c r="F1182" t="s">
        <v>19</v>
      </c>
      <c r="G1182" t="s">
        <v>704</v>
      </c>
      <c r="H1182" t="s">
        <v>43</v>
      </c>
      <c r="I1182" t="s">
        <v>416</v>
      </c>
      <c r="J1182" t="s">
        <v>1108</v>
      </c>
      <c r="K1182">
        <v>8000</v>
      </c>
      <c r="L1182">
        <v>8362</v>
      </c>
      <c r="M1182">
        <v>395</v>
      </c>
      <c r="N1182">
        <v>13000</v>
      </c>
      <c r="O1182">
        <v>7.6</v>
      </c>
      <c r="P1182">
        <v>253</v>
      </c>
      <c r="Q1182">
        <v>113</v>
      </c>
      <c r="R1182">
        <v>40137776</v>
      </c>
      <c r="S1182">
        <v>38000000</v>
      </c>
      <c r="T1182">
        <f>Table1[[#This Row],[Gross Revenue]]-Table1[[#This Row],[Budget]]</f>
        <v>2137776</v>
      </c>
    </row>
    <row r="1183" spans="1:20" x14ac:dyDescent="0.3">
      <c r="A1183" t="s">
        <v>2818</v>
      </c>
      <c r="B1183">
        <v>1</v>
      </c>
      <c r="C1183" s="10">
        <v>38999</v>
      </c>
      <c r="D1183" t="s">
        <v>28</v>
      </c>
      <c r="E1183" t="s">
        <v>32</v>
      </c>
      <c r="F1183" t="s">
        <v>19</v>
      </c>
      <c r="G1183" t="s">
        <v>20</v>
      </c>
      <c r="H1183" t="s">
        <v>43</v>
      </c>
      <c r="I1183" t="s">
        <v>233</v>
      </c>
      <c r="J1183" t="s">
        <v>338</v>
      </c>
      <c r="K1183">
        <v>18000</v>
      </c>
      <c r="L1183">
        <v>29991</v>
      </c>
      <c r="M1183">
        <v>0</v>
      </c>
      <c r="N1183">
        <v>0</v>
      </c>
      <c r="O1183">
        <v>6.1</v>
      </c>
      <c r="P1183">
        <v>434</v>
      </c>
      <c r="Q1183">
        <v>169</v>
      </c>
      <c r="R1183">
        <v>200069408</v>
      </c>
      <c r="S1183">
        <v>209000000</v>
      </c>
      <c r="T1183">
        <f>Table1[[#This Row],[Gross Revenue]]-Table1[[#This Row],[Budget]]</f>
        <v>-8930592</v>
      </c>
    </row>
    <row r="1184" spans="1:20" x14ac:dyDescent="0.3">
      <c r="A1184" t="s">
        <v>2819</v>
      </c>
      <c r="B1184">
        <v>1</v>
      </c>
      <c r="C1184" s="10">
        <v>38762</v>
      </c>
      <c r="D1184" t="s">
        <v>28</v>
      </c>
      <c r="E1184" t="s">
        <v>22</v>
      </c>
      <c r="F1184" t="s">
        <v>19</v>
      </c>
      <c r="G1184" t="s">
        <v>704</v>
      </c>
      <c r="H1184" t="s">
        <v>43</v>
      </c>
      <c r="I1184" t="s">
        <v>275</v>
      </c>
      <c r="J1184" t="s">
        <v>2820</v>
      </c>
      <c r="K1184">
        <v>1000</v>
      </c>
      <c r="L1184">
        <v>3797</v>
      </c>
      <c r="M1184">
        <v>3</v>
      </c>
      <c r="N1184">
        <v>0</v>
      </c>
      <c r="O1184">
        <v>6.7</v>
      </c>
      <c r="P1184">
        <v>101</v>
      </c>
      <c r="Q1184">
        <v>118</v>
      </c>
      <c r="R1184">
        <v>34703228</v>
      </c>
      <c r="S1184">
        <v>30000000</v>
      </c>
      <c r="T1184">
        <f>Table1[[#This Row],[Gross Revenue]]-Table1[[#This Row],[Budget]]</f>
        <v>4703228</v>
      </c>
    </row>
    <row r="1185" spans="1:20" x14ac:dyDescent="0.3">
      <c r="A1185" t="s">
        <v>2821</v>
      </c>
      <c r="B1185">
        <v>1</v>
      </c>
      <c r="C1185" s="10">
        <v>38902</v>
      </c>
      <c r="D1185" t="s">
        <v>28</v>
      </c>
      <c r="E1185" t="s">
        <v>32</v>
      </c>
      <c r="F1185" t="s">
        <v>19</v>
      </c>
      <c r="G1185" t="s">
        <v>93</v>
      </c>
      <c r="H1185" t="s">
        <v>43</v>
      </c>
      <c r="I1185" t="s">
        <v>416</v>
      </c>
      <c r="J1185" t="s">
        <v>1914</v>
      </c>
      <c r="K1185">
        <v>8000</v>
      </c>
      <c r="L1185">
        <v>12410</v>
      </c>
      <c r="M1185">
        <v>285</v>
      </c>
      <c r="N1185">
        <v>0</v>
      </c>
      <c r="O1185">
        <v>6.6</v>
      </c>
      <c r="P1185">
        <v>164</v>
      </c>
      <c r="Q1185">
        <v>122</v>
      </c>
      <c r="R1185">
        <v>148213377</v>
      </c>
      <c r="S1185">
        <v>73000000</v>
      </c>
      <c r="T1185">
        <f>Table1[[#This Row],[Gross Revenue]]-Table1[[#This Row],[Budget]]</f>
        <v>75213377</v>
      </c>
    </row>
    <row r="1186" spans="1:20" x14ac:dyDescent="0.3">
      <c r="A1186" t="s">
        <v>2822</v>
      </c>
      <c r="B1186">
        <v>1</v>
      </c>
      <c r="C1186" s="10">
        <v>38816</v>
      </c>
      <c r="D1186" t="s">
        <v>28</v>
      </c>
      <c r="E1186" t="s">
        <v>30</v>
      </c>
      <c r="F1186" t="s">
        <v>19</v>
      </c>
      <c r="G1186" t="s">
        <v>20</v>
      </c>
      <c r="H1186" t="s">
        <v>36</v>
      </c>
      <c r="I1186" t="s">
        <v>126</v>
      </c>
      <c r="J1186" t="s">
        <v>1063</v>
      </c>
      <c r="K1186">
        <v>12000</v>
      </c>
      <c r="L1186">
        <v>33822</v>
      </c>
      <c r="M1186">
        <v>8</v>
      </c>
      <c r="N1186">
        <v>593</v>
      </c>
      <c r="O1186">
        <v>5.9</v>
      </c>
      <c r="P1186">
        <v>105</v>
      </c>
      <c r="Q1186">
        <v>88</v>
      </c>
      <c r="R1186">
        <v>28133159</v>
      </c>
      <c r="S1186">
        <v>50000000</v>
      </c>
      <c r="T1186">
        <f>Table1[[#This Row],[Gross Revenue]]-Table1[[#This Row],[Budget]]</f>
        <v>-21866841</v>
      </c>
    </row>
    <row r="1187" spans="1:20" x14ac:dyDescent="0.3">
      <c r="A1187" t="s">
        <v>2823</v>
      </c>
      <c r="B1187">
        <v>1</v>
      </c>
      <c r="C1187" s="10">
        <v>38912</v>
      </c>
      <c r="D1187" t="s">
        <v>28</v>
      </c>
      <c r="E1187" t="s">
        <v>30</v>
      </c>
      <c r="F1187" t="s">
        <v>19</v>
      </c>
      <c r="G1187" t="s">
        <v>93</v>
      </c>
      <c r="H1187" t="s">
        <v>36</v>
      </c>
      <c r="I1187" t="s">
        <v>356</v>
      </c>
      <c r="J1187" t="s">
        <v>609</v>
      </c>
      <c r="K1187">
        <v>24000</v>
      </c>
      <c r="L1187">
        <v>27806</v>
      </c>
      <c r="M1187">
        <v>35</v>
      </c>
      <c r="N1187">
        <v>862</v>
      </c>
      <c r="O1187">
        <v>6.3</v>
      </c>
      <c r="P1187">
        <v>113</v>
      </c>
      <c r="Q1187">
        <v>104</v>
      </c>
      <c r="R1187">
        <v>10996440</v>
      </c>
      <c r="S1187">
        <v>13000000</v>
      </c>
      <c r="T1187">
        <f>Table1[[#This Row],[Gross Revenue]]-Table1[[#This Row],[Budget]]</f>
        <v>-2003560</v>
      </c>
    </row>
    <row r="1188" spans="1:20" x14ac:dyDescent="0.3">
      <c r="A1188" t="s">
        <v>2824</v>
      </c>
      <c r="B1188">
        <v>1</v>
      </c>
      <c r="C1188" s="10">
        <v>38775</v>
      </c>
      <c r="D1188" t="s">
        <v>28</v>
      </c>
      <c r="E1188" t="s">
        <v>25</v>
      </c>
      <c r="F1188" t="s">
        <v>19</v>
      </c>
      <c r="G1188" t="s">
        <v>20</v>
      </c>
      <c r="H1188" t="s">
        <v>43</v>
      </c>
      <c r="I1188" t="s">
        <v>175</v>
      </c>
      <c r="J1188" t="s">
        <v>365</v>
      </c>
      <c r="K1188">
        <v>11000</v>
      </c>
      <c r="L1188">
        <v>13125</v>
      </c>
      <c r="M1188">
        <v>221</v>
      </c>
      <c r="N1188">
        <v>0</v>
      </c>
      <c r="O1188">
        <v>5.6</v>
      </c>
      <c r="P1188">
        <v>90</v>
      </c>
      <c r="Q1188">
        <v>75</v>
      </c>
      <c r="R1188">
        <v>57651794</v>
      </c>
      <c r="S1188">
        <v>33000000</v>
      </c>
      <c r="T1188">
        <f>Table1[[#This Row],[Gross Revenue]]-Table1[[#This Row],[Budget]]</f>
        <v>24651794</v>
      </c>
    </row>
    <row r="1189" spans="1:20" x14ac:dyDescent="0.3">
      <c r="A1189" t="s">
        <v>2825</v>
      </c>
      <c r="B1189">
        <v>1</v>
      </c>
      <c r="C1189" s="10">
        <v>39057</v>
      </c>
      <c r="D1189" t="s">
        <v>28</v>
      </c>
      <c r="E1189" t="s">
        <v>18</v>
      </c>
      <c r="F1189" t="s">
        <v>19</v>
      </c>
      <c r="G1189" t="s">
        <v>24</v>
      </c>
      <c r="H1189" t="s">
        <v>38</v>
      </c>
      <c r="I1189" t="s">
        <v>521</v>
      </c>
      <c r="J1189" t="s">
        <v>82</v>
      </c>
      <c r="K1189">
        <v>19000</v>
      </c>
      <c r="L1189">
        <v>22833</v>
      </c>
      <c r="M1189">
        <v>0</v>
      </c>
      <c r="N1189">
        <v>0</v>
      </c>
      <c r="O1189">
        <v>5.6</v>
      </c>
      <c r="P1189">
        <v>240</v>
      </c>
      <c r="Q1189">
        <v>121</v>
      </c>
      <c r="R1189">
        <v>22518325</v>
      </c>
      <c r="S1189">
        <v>50000000</v>
      </c>
      <c r="T1189">
        <f>Table1[[#This Row],[Gross Revenue]]-Table1[[#This Row],[Budget]]</f>
        <v>-27481675</v>
      </c>
    </row>
    <row r="1190" spans="1:20" x14ac:dyDescent="0.3">
      <c r="A1190" t="s">
        <v>2826</v>
      </c>
      <c r="B1190">
        <v>1</v>
      </c>
      <c r="C1190" s="10">
        <v>39017</v>
      </c>
      <c r="D1190" t="s">
        <v>28</v>
      </c>
      <c r="E1190" t="s">
        <v>25</v>
      </c>
      <c r="F1190" t="s">
        <v>19</v>
      </c>
      <c r="G1190" t="s">
        <v>20</v>
      </c>
      <c r="H1190" t="s">
        <v>43</v>
      </c>
      <c r="I1190" t="s">
        <v>284</v>
      </c>
      <c r="J1190" t="s">
        <v>654</v>
      </c>
      <c r="K1190">
        <v>4000</v>
      </c>
      <c r="L1190">
        <v>8315</v>
      </c>
      <c r="M1190">
        <v>235</v>
      </c>
      <c r="N1190">
        <v>0</v>
      </c>
      <c r="O1190">
        <v>5.8</v>
      </c>
      <c r="P1190">
        <v>183</v>
      </c>
      <c r="Q1190">
        <v>106</v>
      </c>
      <c r="R1190">
        <v>118683135</v>
      </c>
      <c r="S1190">
        <v>52000000</v>
      </c>
      <c r="T1190">
        <f>Table1[[#This Row],[Gross Revenue]]-Table1[[#This Row],[Budget]]</f>
        <v>66683135</v>
      </c>
    </row>
    <row r="1191" spans="1:20" x14ac:dyDescent="0.3">
      <c r="A1191" t="s">
        <v>2827</v>
      </c>
      <c r="B1191">
        <v>1</v>
      </c>
      <c r="C1191" s="10">
        <v>39059</v>
      </c>
      <c r="D1191" t="s">
        <v>28</v>
      </c>
      <c r="E1191" t="s">
        <v>25</v>
      </c>
      <c r="F1191" t="s">
        <v>2828</v>
      </c>
      <c r="G1191" t="s">
        <v>2829</v>
      </c>
      <c r="H1191" t="s">
        <v>26</v>
      </c>
      <c r="I1191" t="s">
        <v>2830</v>
      </c>
      <c r="J1191" t="s">
        <v>2831</v>
      </c>
      <c r="K1191">
        <v>53</v>
      </c>
      <c r="L1191">
        <v>137</v>
      </c>
      <c r="M1191">
        <v>21</v>
      </c>
      <c r="N1191">
        <v>0</v>
      </c>
      <c r="O1191">
        <v>7.3</v>
      </c>
      <c r="P1191">
        <v>51</v>
      </c>
      <c r="Q1191">
        <v>90</v>
      </c>
      <c r="R1191">
        <v>155972</v>
      </c>
      <c r="S1191">
        <v>1500000</v>
      </c>
      <c r="T1191">
        <f>Table1[[#This Row],[Gross Revenue]]-Table1[[#This Row],[Budget]]</f>
        <v>-1344028</v>
      </c>
    </row>
    <row r="1192" spans="1:20" x14ac:dyDescent="0.3">
      <c r="A1192" t="s">
        <v>2832</v>
      </c>
      <c r="B1192">
        <v>1</v>
      </c>
      <c r="C1192" s="10">
        <v>38778</v>
      </c>
      <c r="D1192" t="s">
        <v>28</v>
      </c>
      <c r="E1192" t="s">
        <v>32</v>
      </c>
      <c r="F1192" t="s">
        <v>19</v>
      </c>
      <c r="G1192" t="s">
        <v>20</v>
      </c>
      <c r="H1192" t="s">
        <v>43</v>
      </c>
      <c r="I1192" t="s">
        <v>1851</v>
      </c>
      <c r="J1192" t="s">
        <v>162</v>
      </c>
      <c r="K1192">
        <v>960</v>
      </c>
      <c r="L1192">
        <v>3261</v>
      </c>
      <c r="M1192">
        <v>212</v>
      </c>
      <c r="N1192">
        <v>3000</v>
      </c>
      <c r="O1192">
        <v>5.3</v>
      </c>
      <c r="P1192">
        <v>120</v>
      </c>
      <c r="Q1192">
        <v>97</v>
      </c>
      <c r="R1192">
        <v>23292105</v>
      </c>
      <c r="S1192">
        <v>20000000</v>
      </c>
      <c r="T1192">
        <f>Table1[[#This Row],[Gross Revenue]]-Table1[[#This Row],[Budget]]</f>
        <v>3292105</v>
      </c>
    </row>
    <row r="1193" spans="1:20" x14ac:dyDescent="0.3">
      <c r="A1193" t="s">
        <v>2833</v>
      </c>
      <c r="B1193">
        <v>1</v>
      </c>
      <c r="C1193" s="10">
        <v>38875</v>
      </c>
      <c r="D1193" t="s">
        <v>28</v>
      </c>
      <c r="E1193" t="s">
        <v>81</v>
      </c>
      <c r="F1193" t="s">
        <v>19</v>
      </c>
      <c r="G1193" t="s">
        <v>24</v>
      </c>
      <c r="H1193" t="s">
        <v>43</v>
      </c>
      <c r="I1193" t="s">
        <v>122</v>
      </c>
      <c r="J1193" t="s">
        <v>123</v>
      </c>
      <c r="K1193">
        <v>15000</v>
      </c>
      <c r="L1193">
        <v>16008</v>
      </c>
      <c r="M1193">
        <v>2000</v>
      </c>
      <c r="N1193">
        <v>0</v>
      </c>
      <c r="O1193">
        <v>6.6</v>
      </c>
      <c r="P1193">
        <v>294</v>
      </c>
      <c r="Q1193">
        <v>174</v>
      </c>
      <c r="R1193">
        <v>217536138</v>
      </c>
      <c r="S1193">
        <v>125000000</v>
      </c>
      <c r="T1193">
        <f>Table1[[#This Row],[Gross Revenue]]-Table1[[#This Row],[Budget]]</f>
        <v>92536138</v>
      </c>
    </row>
    <row r="1194" spans="1:20" x14ac:dyDescent="0.3">
      <c r="A1194" t="s">
        <v>2834</v>
      </c>
      <c r="B1194">
        <v>1</v>
      </c>
      <c r="C1194" s="10">
        <v>38983</v>
      </c>
      <c r="D1194" t="s">
        <v>28</v>
      </c>
      <c r="E1194" t="s">
        <v>18</v>
      </c>
      <c r="F1194" t="s">
        <v>19</v>
      </c>
      <c r="G1194" t="s">
        <v>20</v>
      </c>
      <c r="H1194" t="s">
        <v>38</v>
      </c>
      <c r="I1194" t="s">
        <v>336</v>
      </c>
      <c r="J1194" t="s">
        <v>59</v>
      </c>
      <c r="K1194">
        <v>29000</v>
      </c>
      <c r="L1194">
        <v>45648</v>
      </c>
      <c r="M1194">
        <v>17000</v>
      </c>
      <c r="N1194">
        <v>29000</v>
      </c>
      <c r="O1194">
        <v>8.5</v>
      </c>
      <c r="P1194">
        <v>352</v>
      </c>
      <c r="Q1194">
        <v>151</v>
      </c>
      <c r="R1194">
        <v>132373442</v>
      </c>
      <c r="S1194">
        <v>90000000</v>
      </c>
      <c r="T1194">
        <f>Table1[[#This Row],[Gross Revenue]]-Table1[[#This Row],[Budget]]</f>
        <v>42373442</v>
      </c>
    </row>
    <row r="1195" spans="1:20" x14ac:dyDescent="0.3">
      <c r="A1195" t="s">
        <v>2835</v>
      </c>
      <c r="B1195">
        <v>1</v>
      </c>
      <c r="C1195" s="10">
        <v>39035</v>
      </c>
      <c r="D1195" t="s">
        <v>28</v>
      </c>
      <c r="E1195" t="s">
        <v>25</v>
      </c>
      <c r="F1195" t="s">
        <v>19</v>
      </c>
      <c r="G1195" t="s">
        <v>48</v>
      </c>
      <c r="H1195" t="s">
        <v>43</v>
      </c>
      <c r="I1195" t="s">
        <v>134</v>
      </c>
      <c r="J1195" t="s">
        <v>2836</v>
      </c>
      <c r="K1195">
        <v>11000</v>
      </c>
      <c r="L1195">
        <v>23923</v>
      </c>
      <c r="M1195">
        <v>64</v>
      </c>
      <c r="N1195">
        <v>0</v>
      </c>
      <c r="O1195">
        <v>6.8</v>
      </c>
      <c r="P1195">
        <v>208</v>
      </c>
      <c r="Q1195">
        <v>109</v>
      </c>
      <c r="R1195">
        <v>124732962</v>
      </c>
      <c r="S1195">
        <v>35000000</v>
      </c>
      <c r="T1195">
        <f>Table1[[#This Row],[Gross Revenue]]-Table1[[#This Row],[Budget]]</f>
        <v>89732962</v>
      </c>
    </row>
    <row r="1196" spans="1:20" x14ac:dyDescent="0.3">
      <c r="A1196" t="s">
        <v>2837</v>
      </c>
      <c r="B1196">
        <v>1</v>
      </c>
      <c r="C1196" s="10">
        <v>39066</v>
      </c>
      <c r="D1196" t="s">
        <v>28</v>
      </c>
      <c r="E1196" t="s">
        <v>32</v>
      </c>
      <c r="F1196" t="s">
        <v>19</v>
      </c>
      <c r="G1196" t="s">
        <v>20</v>
      </c>
      <c r="H1196" t="s">
        <v>43</v>
      </c>
      <c r="I1196" t="s">
        <v>2838</v>
      </c>
      <c r="J1196" t="s">
        <v>1313</v>
      </c>
      <c r="K1196">
        <v>584</v>
      </c>
      <c r="L1196">
        <v>1235</v>
      </c>
      <c r="M1196">
        <v>681</v>
      </c>
      <c r="N1196">
        <v>0</v>
      </c>
      <c r="O1196">
        <v>6</v>
      </c>
      <c r="P1196">
        <v>158</v>
      </c>
      <c r="Q1196">
        <v>104</v>
      </c>
      <c r="R1196">
        <v>62494975</v>
      </c>
      <c r="S1196">
        <v>85000000</v>
      </c>
      <c r="T1196">
        <f>Table1[[#This Row],[Gross Revenue]]-Table1[[#This Row],[Budget]]</f>
        <v>-22505025</v>
      </c>
    </row>
    <row r="1197" spans="1:20" x14ac:dyDescent="0.3">
      <c r="A1197" t="s">
        <v>2839</v>
      </c>
      <c r="B1197">
        <v>1</v>
      </c>
      <c r="C1197" s="10">
        <v>38791</v>
      </c>
      <c r="D1197" t="s">
        <v>28</v>
      </c>
      <c r="E1197" t="s">
        <v>22</v>
      </c>
      <c r="F1197" t="s">
        <v>19</v>
      </c>
      <c r="G1197" t="s">
        <v>20</v>
      </c>
      <c r="H1197" t="s">
        <v>43</v>
      </c>
      <c r="I1197" t="s">
        <v>928</v>
      </c>
      <c r="J1197" t="s">
        <v>504</v>
      </c>
      <c r="K1197">
        <v>20000</v>
      </c>
      <c r="L1197">
        <v>24640</v>
      </c>
      <c r="M1197">
        <v>0</v>
      </c>
      <c r="N1197">
        <v>23000</v>
      </c>
      <c r="O1197">
        <v>7.3</v>
      </c>
      <c r="P1197">
        <v>274</v>
      </c>
      <c r="Q1197">
        <v>96</v>
      </c>
      <c r="R1197">
        <v>10139254</v>
      </c>
      <c r="S1197">
        <v>35000000</v>
      </c>
      <c r="T1197">
        <f>Table1[[#This Row],[Gross Revenue]]-Table1[[#This Row],[Budget]]</f>
        <v>-24860746</v>
      </c>
    </row>
    <row r="1198" spans="1:20" x14ac:dyDescent="0.3">
      <c r="A1198" t="s">
        <v>2840</v>
      </c>
      <c r="B1198">
        <v>1</v>
      </c>
      <c r="C1198" s="10">
        <v>39053</v>
      </c>
      <c r="D1198" t="s">
        <v>17</v>
      </c>
      <c r="E1198" t="s">
        <v>22</v>
      </c>
      <c r="F1198" t="s">
        <v>19</v>
      </c>
      <c r="G1198" t="s">
        <v>1749</v>
      </c>
      <c r="H1198" t="s">
        <v>38</v>
      </c>
      <c r="I1198" t="s">
        <v>591</v>
      </c>
      <c r="J1198" t="s">
        <v>191</v>
      </c>
      <c r="K1198">
        <v>845</v>
      </c>
      <c r="L1198">
        <v>2355</v>
      </c>
      <c r="M1198">
        <v>0</v>
      </c>
      <c r="N1198">
        <v>559</v>
      </c>
      <c r="O1198">
        <v>6.1</v>
      </c>
      <c r="P1198">
        <v>183</v>
      </c>
      <c r="Q1198">
        <v>105</v>
      </c>
      <c r="R1198">
        <v>1304837</v>
      </c>
      <c r="S1198">
        <v>32000000</v>
      </c>
      <c r="T1198">
        <f>Table1[[#This Row],[Gross Revenue]]-Table1[[#This Row],[Budget]]</f>
        <v>-30695163</v>
      </c>
    </row>
    <row r="1199" spans="1:20" x14ac:dyDescent="0.3">
      <c r="A1199" t="s">
        <v>2841</v>
      </c>
      <c r="B1199">
        <v>1</v>
      </c>
      <c r="C1199" s="10">
        <v>38725</v>
      </c>
      <c r="D1199" t="s">
        <v>28</v>
      </c>
      <c r="E1199" t="s">
        <v>37</v>
      </c>
      <c r="F1199" t="s">
        <v>19</v>
      </c>
      <c r="G1199" t="s">
        <v>164</v>
      </c>
      <c r="H1199" t="s">
        <v>43</v>
      </c>
      <c r="I1199" t="s">
        <v>555</v>
      </c>
      <c r="J1199" t="s">
        <v>2156</v>
      </c>
      <c r="K1199">
        <v>4000</v>
      </c>
      <c r="L1199">
        <v>5746</v>
      </c>
      <c r="M1199">
        <v>70</v>
      </c>
      <c r="N1199">
        <v>930</v>
      </c>
      <c r="O1199">
        <v>5</v>
      </c>
      <c r="P1199">
        <v>131</v>
      </c>
      <c r="Q1199">
        <v>137</v>
      </c>
      <c r="R1199">
        <v>39143839</v>
      </c>
      <c r="S1199">
        <v>20000000</v>
      </c>
      <c r="T1199">
        <f>Table1[[#This Row],[Gross Revenue]]-Table1[[#This Row],[Budget]]</f>
        <v>19143839</v>
      </c>
    </row>
    <row r="1200" spans="1:20" x14ac:dyDescent="0.3">
      <c r="A1200" t="s">
        <v>2842</v>
      </c>
      <c r="B1200">
        <v>1</v>
      </c>
      <c r="C1200" s="10">
        <v>38912</v>
      </c>
      <c r="D1200" t="s">
        <v>28</v>
      </c>
      <c r="E1200" t="s">
        <v>37</v>
      </c>
      <c r="F1200" t="s">
        <v>19</v>
      </c>
      <c r="G1200" t="s">
        <v>20</v>
      </c>
      <c r="H1200" t="s">
        <v>38</v>
      </c>
      <c r="I1200" t="s">
        <v>1897</v>
      </c>
      <c r="J1200" t="s">
        <v>1689</v>
      </c>
      <c r="K1200">
        <v>1000</v>
      </c>
      <c r="L1200">
        <v>4500</v>
      </c>
      <c r="M1200">
        <v>192</v>
      </c>
      <c r="N1200">
        <v>0</v>
      </c>
      <c r="O1200">
        <v>6.4</v>
      </c>
      <c r="P1200">
        <v>265</v>
      </c>
      <c r="Q1200">
        <v>108</v>
      </c>
      <c r="R1200">
        <v>41777564</v>
      </c>
      <c r="S1200">
        <v>15000000</v>
      </c>
      <c r="T1200">
        <f>Table1[[#This Row],[Gross Revenue]]-Table1[[#This Row],[Budget]]</f>
        <v>26777564</v>
      </c>
    </row>
    <row r="1201" spans="1:20" x14ac:dyDescent="0.3">
      <c r="A1201" t="s">
        <v>2843</v>
      </c>
      <c r="B1201">
        <v>1</v>
      </c>
      <c r="C1201" s="10">
        <v>38944</v>
      </c>
      <c r="D1201" t="s">
        <v>28</v>
      </c>
      <c r="E1201" t="s">
        <v>25</v>
      </c>
      <c r="F1201" t="s">
        <v>19</v>
      </c>
      <c r="G1201" t="s">
        <v>35</v>
      </c>
      <c r="H1201" t="s">
        <v>38</v>
      </c>
      <c r="I1201" t="s">
        <v>2844</v>
      </c>
      <c r="J1201" t="s">
        <v>524</v>
      </c>
      <c r="K1201">
        <v>3000</v>
      </c>
      <c r="L1201">
        <v>5977</v>
      </c>
      <c r="M1201">
        <v>13</v>
      </c>
      <c r="N1201">
        <v>0</v>
      </c>
      <c r="O1201">
        <v>6.9</v>
      </c>
      <c r="P1201">
        <v>112</v>
      </c>
      <c r="Q1201">
        <v>109</v>
      </c>
      <c r="R1201">
        <v>2706659</v>
      </c>
      <c r="S1201">
        <v>2000000</v>
      </c>
      <c r="T1201">
        <f>Table1[[#This Row],[Gross Revenue]]-Table1[[#This Row],[Budget]]</f>
        <v>706659</v>
      </c>
    </row>
    <row r="1202" spans="1:20" x14ac:dyDescent="0.3">
      <c r="A1202" t="s">
        <v>2845</v>
      </c>
      <c r="B1202">
        <v>1</v>
      </c>
      <c r="C1202" s="10">
        <v>39025</v>
      </c>
      <c r="D1202" t="s">
        <v>28</v>
      </c>
      <c r="E1202" t="s">
        <v>25</v>
      </c>
      <c r="F1202" t="s">
        <v>19</v>
      </c>
      <c r="G1202" t="s">
        <v>20</v>
      </c>
      <c r="H1202" t="s">
        <v>38</v>
      </c>
      <c r="I1202" t="s">
        <v>1289</v>
      </c>
      <c r="J1202" t="s">
        <v>268</v>
      </c>
      <c r="K1202">
        <v>442</v>
      </c>
      <c r="L1202">
        <v>1134</v>
      </c>
      <c r="M1202">
        <v>529</v>
      </c>
      <c r="N1202">
        <v>348</v>
      </c>
      <c r="O1202">
        <v>6.7</v>
      </c>
      <c r="P1202">
        <v>142</v>
      </c>
      <c r="Q1202">
        <v>116</v>
      </c>
      <c r="R1202">
        <v>7156933</v>
      </c>
      <c r="S1202">
        <v>25000000</v>
      </c>
      <c r="T1202">
        <f>Table1[[#This Row],[Gross Revenue]]-Table1[[#This Row],[Budget]]</f>
        <v>-17843067</v>
      </c>
    </row>
    <row r="1203" spans="1:20" x14ac:dyDescent="0.3">
      <c r="A1203" t="s">
        <v>2846</v>
      </c>
      <c r="B1203">
        <v>1</v>
      </c>
      <c r="C1203" s="10">
        <v>38847</v>
      </c>
      <c r="D1203" t="s">
        <v>28</v>
      </c>
      <c r="E1203" t="s">
        <v>25</v>
      </c>
      <c r="F1203" t="s">
        <v>19</v>
      </c>
      <c r="G1203" t="s">
        <v>5364</v>
      </c>
      <c r="H1203" t="s">
        <v>43</v>
      </c>
      <c r="I1203" t="s">
        <v>280</v>
      </c>
      <c r="J1203" t="s">
        <v>915</v>
      </c>
      <c r="K1203">
        <v>14000</v>
      </c>
      <c r="L1203">
        <v>17423</v>
      </c>
      <c r="M1203">
        <v>278</v>
      </c>
      <c r="N1203">
        <v>19000</v>
      </c>
      <c r="O1203">
        <v>6.9</v>
      </c>
      <c r="P1203">
        <v>157</v>
      </c>
      <c r="Q1203">
        <v>138</v>
      </c>
      <c r="R1203">
        <v>63224849</v>
      </c>
      <c r="S1203">
        <v>85000000</v>
      </c>
      <c r="T1203">
        <f>Table1[[#This Row],[Gross Revenue]]-Table1[[#This Row],[Budget]]</f>
        <v>-21775151</v>
      </c>
    </row>
    <row r="1204" spans="1:20" x14ac:dyDescent="0.3">
      <c r="A1204" t="s">
        <v>2847</v>
      </c>
      <c r="B1204">
        <v>1</v>
      </c>
      <c r="C1204" s="10">
        <v>38752</v>
      </c>
      <c r="D1204" t="s">
        <v>28</v>
      </c>
      <c r="E1204" t="s">
        <v>25</v>
      </c>
      <c r="F1204" t="s">
        <v>1748</v>
      </c>
      <c r="G1204" t="s">
        <v>1749</v>
      </c>
      <c r="H1204" t="s">
        <v>38</v>
      </c>
      <c r="I1204" t="s">
        <v>2848</v>
      </c>
      <c r="J1204" t="s">
        <v>2849</v>
      </c>
      <c r="K1204">
        <v>629</v>
      </c>
      <c r="L1204">
        <v>1173</v>
      </c>
      <c r="M1204">
        <v>584</v>
      </c>
      <c r="N1204">
        <v>7000</v>
      </c>
      <c r="O1204">
        <v>7</v>
      </c>
      <c r="P1204">
        <v>363</v>
      </c>
      <c r="Q1204">
        <v>110</v>
      </c>
      <c r="R1204">
        <v>2201412</v>
      </c>
      <c r="S1204">
        <v>12215500000</v>
      </c>
      <c r="T1204">
        <f>Table1[[#This Row],[Gross Revenue]]-Table1[[#This Row],[Budget]]</f>
        <v>-12213298588</v>
      </c>
    </row>
    <row r="1205" spans="1:20" x14ac:dyDescent="0.3">
      <c r="A1205" t="s">
        <v>2850</v>
      </c>
      <c r="B1205">
        <v>1</v>
      </c>
      <c r="C1205" s="10">
        <v>38741</v>
      </c>
      <c r="D1205" t="s">
        <v>28</v>
      </c>
      <c r="E1205" t="s">
        <v>22</v>
      </c>
      <c r="F1205" t="s">
        <v>19</v>
      </c>
      <c r="G1205" t="s">
        <v>20</v>
      </c>
      <c r="H1205" t="s">
        <v>43</v>
      </c>
      <c r="I1205" t="s">
        <v>481</v>
      </c>
      <c r="J1205" t="s">
        <v>1413</v>
      </c>
      <c r="K1205">
        <v>3000</v>
      </c>
      <c r="L1205">
        <v>4210</v>
      </c>
      <c r="M1205">
        <v>168</v>
      </c>
      <c r="N1205">
        <v>15000</v>
      </c>
      <c r="O1205">
        <v>7.6</v>
      </c>
      <c r="P1205">
        <v>236</v>
      </c>
      <c r="Q1205">
        <v>110</v>
      </c>
      <c r="R1205">
        <v>39825798</v>
      </c>
      <c r="S1205">
        <v>16000000</v>
      </c>
      <c r="T1205">
        <f>Table1[[#This Row],[Gross Revenue]]-Table1[[#This Row],[Budget]]</f>
        <v>23825798</v>
      </c>
    </row>
    <row r="1206" spans="1:20" x14ac:dyDescent="0.3">
      <c r="A1206" t="s">
        <v>2851</v>
      </c>
      <c r="B1206">
        <v>1</v>
      </c>
      <c r="C1206" s="10">
        <v>38776</v>
      </c>
      <c r="D1206" t="s">
        <v>28</v>
      </c>
      <c r="E1206" t="s">
        <v>22</v>
      </c>
      <c r="F1206" t="s">
        <v>19</v>
      </c>
      <c r="G1206" t="s">
        <v>20</v>
      </c>
      <c r="H1206" t="s">
        <v>36</v>
      </c>
      <c r="I1206" t="s">
        <v>146</v>
      </c>
      <c r="J1206" t="s">
        <v>2852</v>
      </c>
      <c r="K1206">
        <v>18000</v>
      </c>
      <c r="L1206">
        <v>18693</v>
      </c>
      <c r="M1206">
        <v>18</v>
      </c>
      <c r="N1206">
        <v>0</v>
      </c>
      <c r="O1206">
        <v>6.8</v>
      </c>
      <c r="P1206">
        <v>175</v>
      </c>
      <c r="Q1206">
        <v>99</v>
      </c>
      <c r="R1206">
        <v>52320979</v>
      </c>
      <c r="S1206">
        <v>40000000</v>
      </c>
      <c r="T1206">
        <f>Table1[[#This Row],[Gross Revenue]]-Table1[[#This Row],[Budget]]</f>
        <v>12320979</v>
      </c>
    </row>
    <row r="1207" spans="1:20" x14ac:dyDescent="0.3">
      <c r="A1207" t="s">
        <v>2853</v>
      </c>
      <c r="B1207">
        <v>1</v>
      </c>
      <c r="C1207" s="10">
        <v>38837</v>
      </c>
      <c r="D1207" t="s">
        <v>28</v>
      </c>
      <c r="E1207" t="s">
        <v>31</v>
      </c>
      <c r="F1207" t="s">
        <v>19</v>
      </c>
      <c r="G1207" t="s">
        <v>35</v>
      </c>
      <c r="H1207" t="s">
        <v>38</v>
      </c>
      <c r="I1207" t="s">
        <v>2225</v>
      </c>
      <c r="J1207" t="s">
        <v>2854</v>
      </c>
      <c r="K1207">
        <v>1000</v>
      </c>
      <c r="L1207">
        <v>1184</v>
      </c>
      <c r="M1207">
        <v>162</v>
      </c>
      <c r="N1207">
        <v>0</v>
      </c>
      <c r="O1207">
        <v>7.7</v>
      </c>
      <c r="P1207">
        <v>252</v>
      </c>
      <c r="Q1207">
        <v>121</v>
      </c>
      <c r="R1207">
        <v>17605861</v>
      </c>
      <c r="S1207">
        <v>6000000</v>
      </c>
      <c r="T1207">
        <f>Table1[[#This Row],[Gross Revenue]]-Table1[[#This Row],[Budget]]</f>
        <v>11605861</v>
      </c>
    </row>
    <row r="1208" spans="1:20" x14ac:dyDescent="0.3">
      <c r="A1208" t="s">
        <v>2855</v>
      </c>
      <c r="B1208">
        <v>1</v>
      </c>
      <c r="C1208" s="10">
        <v>38883</v>
      </c>
      <c r="D1208" t="s">
        <v>28</v>
      </c>
      <c r="E1208" t="s">
        <v>22</v>
      </c>
      <c r="F1208" t="s">
        <v>23</v>
      </c>
      <c r="G1208" t="s">
        <v>24</v>
      </c>
      <c r="H1208" t="s">
        <v>38</v>
      </c>
      <c r="I1208" t="s">
        <v>1297</v>
      </c>
      <c r="J1208" t="s">
        <v>2856</v>
      </c>
      <c r="K1208">
        <v>380</v>
      </c>
      <c r="L1208">
        <v>927</v>
      </c>
      <c r="M1208">
        <v>207</v>
      </c>
      <c r="N1208">
        <v>39000</v>
      </c>
      <c r="O1208">
        <v>8.5</v>
      </c>
      <c r="P1208">
        <v>215</v>
      </c>
      <c r="Q1208">
        <v>137</v>
      </c>
      <c r="R1208">
        <v>11284657</v>
      </c>
      <c r="S1208">
        <v>2000000</v>
      </c>
      <c r="T1208">
        <f>Table1[[#This Row],[Gross Revenue]]-Table1[[#This Row],[Budget]]</f>
        <v>9284657</v>
      </c>
    </row>
    <row r="1209" spans="1:20" x14ac:dyDescent="0.3">
      <c r="A1209" t="s">
        <v>2857</v>
      </c>
      <c r="B1209">
        <v>1</v>
      </c>
      <c r="C1209" s="10">
        <v>39059</v>
      </c>
      <c r="D1209" t="s">
        <v>28</v>
      </c>
      <c r="E1209" t="s">
        <v>32</v>
      </c>
      <c r="F1209" t="s">
        <v>19</v>
      </c>
      <c r="G1209" t="s">
        <v>20</v>
      </c>
      <c r="H1209" t="s">
        <v>43</v>
      </c>
      <c r="I1209" t="s">
        <v>2858</v>
      </c>
      <c r="J1209" t="s">
        <v>2859</v>
      </c>
      <c r="K1209">
        <v>472</v>
      </c>
      <c r="L1209">
        <v>1045</v>
      </c>
      <c r="M1209">
        <v>8</v>
      </c>
      <c r="N1209">
        <v>0</v>
      </c>
      <c r="O1209">
        <v>4.7</v>
      </c>
      <c r="P1209">
        <v>78</v>
      </c>
      <c r="Q1209">
        <v>92</v>
      </c>
      <c r="R1209">
        <v>18843314</v>
      </c>
      <c r="S1209">
        <v>20000000</v>
      </c>
      <c r="T1209">
        <f>Table1[[#This Row],[Gross Revenue]]-Table1[[#This Row],[Budget]]</f>
        <v>-1156686</v>
      </c>
    </row>
    <row r="1210" spans="1:20" x14ac:dyDescent="0.3">
      <c r="A1210" t="s">
        <v>2860</v>
      </c>
      <c r="B1210">
        <v>1</v>
      </c>
      <c r="C1210" s="10">
        <v>39029</v>
      </c>
      <c r="D1210" t="s">
        <v>28</v>
      </c>
      <c r="E1210" t="s">
        <v>22</v>
      </c>
      <c r="F1210" t="s">
        <v>19</v>
      </c>
      <c r="G1210" t="s">
        <v>20</v>
      </c>
      <c r="H1210" t="s">
        <v>36</v>
      </c>
      <c r="I1210" t="s">
        <v>1612</v>
      </c>
      <c r="J1210" t="s">
        <v>1866</v>
      </c>
      <c r="K1210">
        <v>446</v>
      </c>
      <c r="L1210">
        <v>966</v>
      </c>
      <c r="M1210">
        <v>308</v>
      </c>
      <c r="N1210">
        <v>0</v>
      </c>
      <c r="O1210">
        <v>6.8</v>
      </c>
      <c r="P1210">
        <v>122</v>
      </c>
      <c r="Q1210">
        <v>101</v>
      </c>
      <c r="R1210">
        <v>37617947</v>
      </c>
      <c r="S1210">
        <v>30000000</v>
      </c>
      <c r="T1210">
        <f>Table1[[#This Row],[Gross Revenue]]-Table1[[#This Row],[Budget]]</f>
        <v>7617947</v>
      </c>
    </row>
    <row r="1211" spans="1:20" x14ac:dyDescent="0.3">
      <c r="A1211" t="s">
        <v>2861</v>
      </c>
      <c r="B1211">
        <v>1</v>
      </c>
      <c r="C1211" s="10">
        <v>38728</v>
      </c>
      <c r="D1211" t="s">
        <v>28</v>
      </c>
      <c r="E1211" t="s">
        <v>18</v>
      </c>
      <c r="F1211" t="s">
        <v>19</v>
      </c>
      <c r="G1211" t="s">
        <v>1749</v>
      </c>
      <c r="H1211" t="s">
        <v>38</v>
      </c>
      <c r="I1211" t="s">
        <v>158</v>
      </c>
      <c r="J1211" t="s">
        <v>2862</v>
      </c>
      <c r="K1211">
        <v>49000</v>
      </c>
      <c r="L1211">
        <v>50831</v>
      </c>
      <c r="M1211">
        <v>5</v>
      </c>
      <c r="N1211">
        <v>576</v>
      </c>
      <c r="O1211">
        <v>5.9</v>
      </c>
      <c r="P1211">
        <v>125</v>
      </c>
      <c r="Q1211">
        <v>81</v>
      </c>
      <c r="R1211">
        <v>7825820</v>
      </c>
      <c r="S1211">
        <v>4000000</v>
      </c>
      <c r="T1211">
        <f>Table1[[#This Row],[Gross Revenue]]-Table1[[#This Row],[Budget]]</f>
        <v>3825820</v>
      </c>
    </row>
    <row r="1212" spans="1:20" x14ac:dyDescent="0.3">
      <c r="A1212" t="s">
        <v>2863</v>
      </c>
      <c r="B1212">
        <v>1</v>
      </c>
      <c r="C1212" s="10">
        <v>38886</v>
      </c>
      <c r="D1212" t="s">
        <v>28</v>
      </c>
      <c r="E1212" t="s">
        <v>22</v>
      </c>
      <c r="F1212" t="s">
        <v>674</v>
      </c>
      <c r="G1212" t="s">
        <v>164</v>
      </c>
      <c r="H1212" t="s">
        <v>43</v>
      </c>
      <c r="I1212" t="s">
        <v>2698</v>
      </c>
      <c r="J1212" t="s">
        <v>2864</v>
      </c>
      <c r="K1212">
        <v>2000</v>
      </c>
      <c r="L1212">
        <v>2608</v>
      </c>
      <c r="M1212">
        <v>43</v>
      </c>
      <c r="N1212">
        <v>0</v>
      </c>
      <c r="O1212">
        <v>7.5</v>
      </c>
      <c r="P1212">
        <v>143</v>
      </c>
      <c r="Q1212">
        <v>125</v>
      </c>
      <c r="R1212">
        <v>8047690</v>
      </c>
      <c r="S1212">
        <v>19400000</v>
      </c>
      <c r="T1212">
        <f>Table1[[#This Row],[Gross Revenue]]-Table1[[#This Row],[Budget]]</f>
        <v>-11352310</v>
      </c>
    </row>
    <row r="1213" spans="1:20" x14ac:dyDescent="0.3">
      <c r="A1213" t="s">
        <v>2865</v>
      </c>
      <c r="B1213">
        <v>1</v>
      </c>
      <c r="C1213" s="10">
        <v>38876</v>
      </c>
      <c r="D1213" t="s">
        <v>28</v>
      </c>
      <c r="E1213" t="s">
        <v>30</v>
      </c>
      <c r="F1213" t="s">
        <v>19</v>
      </c>
      <c r="G1213" t="s">
        <v>20</v>
      </c>
      <c r="H1213" t="s">
        <v>36</v>
      </c>
      <c r="I1213" t="s">
        <v>1483</v>
      </c>
      <c r="J1213" t="s">
        <v>1316</v>
      </c>
      <c r="K1213">
        <v>1000</v>
      </c>
      <c r="L1213">
        <v>1267</v>
      </c>
      <c r="M1213">
        <v>189</v>
      </c>
      <c r="N1213">
        <v>0</v>
      </c>
      <c r="O1213">
        <v>5.6</v>
      </c>
      <c r="P1213">
        <v>147</v>
      </c>
      <c r="Q1213">
        <v>93</v>
      </c>
      <c r="R1213">
        <v>82226474</v>
      </c>
      <c r="S1213">
        <v>65000000</v>
      </c>
      <c r="T1213">
        <f>Table1[[#This Row],[Gross Revenue]]-Table1[[#This Row],[Budget]]</f>
        <v>17226474</v>
      </c>
    </row>
    <row r="1214" spans="1:20" x14ac:dyDescent="0.3">
      <c r="A1214" t="s">
        <v>2866</v>
      </c>
      <c r="B1214">
        <v>1</v>
      </c>
      <c r="C1214" s="10">
        <v>38900</v>
      </c>
      <c r="D1214" t="s">
        <v>28</v>
      </c>
      <c r="E1214" t="s">
        <v>22</v>
      </c>
      <c r="F1214" t="s">
        <v>19</v>
      </c>
      <c r="G1214" t="s">
        <v>1749</v>
      </c>
      <c r="H1214" t="s">
        <v>43</v>
      </c>
      <c r="I1214" t="s">
        <v>282</v>
      </c>
      <c r="J1214" t="s">
        <v>760</v>
      </c>
      <c r="K1214">
        <v>23000</v>
      </c>
      <c r="L1214">
        <v>63986</v>
      </c>
      <c r="M1214">
        <v>22000</v>
      </c>
      <c r="N1214">
        <v>49000</v>
      </c>
      <c r="O1214">
        <v>8.5</v>
      </c>
      <c r="P1214">
        <v>341</v>
      </c>
      <c r="Q1214">
        <v>130</v>
      </c>
      <c r="R1214">
        <v>53082743</v>
      </c>
      <c r="S1214">
        <v>40000000</v>
      </c>
      <c r="T1214">
        <f>Table1[[#This Row],[Gross Revenue]]-Table1[[#This Row],[Budget]]</f>
        <v>13082743</v>
      </c>
    </row>
    <row r="1215" spans="1:20" x14ac:dyDescent="0.3">
      <c r="A1215" t="s">
        <v>2867</v>
      </c>
      <c r="B1215">
        <v>1</v>
      </c>
      <c r="C1215" s="10">
        <v>38766</v>
      </c>
      <c r="D1215" t="s">
        <v>28</v>
      </c>
      <c r="E1215" t="s">
        <v>31</v>
      </c>
      <c r="F1215" t="s">
        <v>19</v>
      </c>
      <c r="G1215" t="s">
        <v>20</v>
      </c>
      <c r="H1215" t="s">
        <v>43</v>
      </c>
      <c r="I1215" t="s">
        <v>305</v>
      </c>
      <c r="J1215" t="s">
        <v>1774</v>
      </c>
      <c r="K1215">
        <v>10000</v>
      </c>
      <c r="L1215">
        <v>11036</v>
      </c>
      <c r="M1215">
        <v>125</v>
      </c>
      <c r="N1215">
        <v>32000</v>
      </c>
      <c r="O1215">
        <v>8</v>
      </c>
      <c r="P1215">
        <v>201</v>
      </c>
      <c r="Q1215">
        <v>117</v>
      </c>
      <c r="R1215">
        <v>162586036</v>
      </c>
      <c r="S1215">
        <v>55000000</v>
      </c>
      <c r="T1215">
        <f>Table1[[#This Row],[Gross Revenue]]-Table1[[#This Row],[Budget]]</f>
        <v>107586036</v>
      </c>
    </row>
    <row r="1216" spans="1:20" x14ac:dyDescent="0.3">
      <c r="A1216" t="s">
        <v>2868</v>
      </c>
      <c r="B1216">
        <v>1</v>
      </c>
      <c r="C1216" s="10">
        <v>38873</v>
      </c>
      <c r="D1216" t="s">
        <v>28</v>
      </c>
      <c r="E1216" t="s">
        <v>31</v>
      </c>
      <c r="F1216" t="s">
        <v>19</v>
      </c>
      <c r="G1216" t="s">
        <v>35</v>
      </c>
      <c r="H1216" t="s">
        <v>43</v>
      </c>
      <c r="I1216" t="s">
        <v>2869</v>
      </c>
      <c r="J1216" t="s">
        <v>172</v>
      </c>
      <c r="K1216">
        <v>326</v>
      </c>
      <c r="L1216">
        <v>486</v>
      </c>
      <c r="M1216">
        <v>350</v>
      </c>
      <c r="N1216">
        <v>0</v>
      </c>
      <c r="O1216">
        <v>7.3</v>
      </c>
      <c r="P1216">
        <v>280</v>
      </c>
      <c r="Q1216">
        <v>94</v>
      </c>
      <c r="R1216">
        <v>56437947</v>
      </c>
      <c r="S1216">
        <v>9800000</v>
      </c>
      <c r="T1216">
        <f>Table1[[#This Row],[Gross Revenue]]-Table1[[#This Row],[Budget]]</f>
        <v>46637947</v>
      </c>
    </row>
    <row r="1217" spans="1:20" x14ac:dyDescent="0.3">
      <c r="A1217" t="s">
        <v>2870</v>
      </c>
      <c r="B1217">
        <v>1</v>
      </c>
      <c r="C1217" s="10">
        <v>38771</v>
      </c>
      <c r="D1217" t="s">
        <v>28</v>
      </c>
      <c r="E1217" t="s">
        <v>32</v>
      </c>
      <c r="F1217" t="s">
        <v>19</v>
      </c>
      <c r="G1217" t="s">
        <v>48</v>
      </c>
      <c r="H1217" t="s">
        <v>43</v>
      </c>
      <c r="I1217" t="s">
        <v>2871</v>
      </c>
      <c r="J1217" t="s">
        <v>1779</v>
      </c>
      <c r="K1217">
        <v>310</v>
      </c>
      <c r="L1217">
        <v>1352</v>
      </c>
      <c r="M1217">
        <v>69</v>
      </c>
      <c r="N1217">
        <v>690</v>
      </c>
      <c r="O1217">
        <v>6.1</v>
      </c>
      <c r="P1217">
        <v>161</v>
      </c>
      <c r="Q1217">
        <v>107</v>
      </c>
      <c r="R1217">
        <v>36279230</v>
      </c>
      <c r="S1217">
        <v>60000000</v>
      </c>
      <c r="T1217">
        <f>Table1[[#This Row],[Gross Revenue]]-Table1[[#This Row],[Budget]]</f>
        <v>-23720770</v>
      </c>
    </row>
    <row r="1218" spans="1:20" x14ac:dyDescent="0.3">
      <c r="A1218" t="s">
        <v>2872</v>
      </c>
      <c r="B1218">
        <v>1</v>
      </c>
      <c r="C1218" s="10">
        <v>38725</v>
      </c>
      <c r="D1218" t="s">
        <v>28</v>
      </c>
      <c r="E1218" t="s">
        <v>25</v>
      </c>
      <c r="F1218" t="s">
        <v>19</v>
      </c>
      <c r="G1218" t="s">
        <v>20</v>
      </c>
      <c r="H1218" t="s">
        <v>36</v>
      </c>
      <c r="I1218" t="s">
        <v>319</v>
      </c>
      <c r="J1218" t="s">
        <v>610</v>
      </c>
      <c r="K1218">
        <v>21000</v>
      </c>
      <c r="L1218">
        <v>24664</v>
      </c>
      <c r="M1218">
        <v>48</v>
      </c>
      <c r="N1218">
        <v>747</v>
      </c>
      <c r="O1218">
        <v>4.4000000000000004</v>
      </c>
      <c r="P1218">
        <v>76</v>
      </c>
      <c r="Q1218">
        <v>98</v>
      </c>
      <c r="R1218">
        <v>61112916</v>
      </c>
      <c r="S1218">
        <v>50000000</v>
      </c>
      <c r="T1218">
        <f>Table1[[#This Row],[Gross Revenue]]-Table1[[#This Row],[Budget]]</f>
        <v>11112916</v>
      </c>
    </row>
    <row r="1219" spans="1:20" x14ac:dyDescent="0.3">
      <c r="A1219" t="s">
        <v>2873</v>
      </c>
      <c r="B1219">
        <v>1</v>
      </c>
      <c r="C1219" s="10">
        <v>38924</v>
      </c>
      <c r="D1219" t="s">
        <v>28</v>
      </c>
      <c r="E1219" t="s">
        <v>37</v>
      </c>
      <c r="F1219" t="s">
        <v>19</v>
      </c>
      <c r="G1219" t="s">
        <v>24</v>
      </c>
      <c r="H1219" t="s">
        <v>38</v>
      </c>
      <c r="I1219" t="s">
        <v>2874</v>
      </c>
      <c r="J1219" t="s">
        <v>1652</v>
      </c>
      <c r="K1219">
        <v>20000</v>
      </c>
      <c r="L1219">
        <v>26402</v>
      </c>
      <c r="M1219">
        <v>473</v>
      </c>
      <c r="N1219">
        <v>0</v>
      </c>
      <c r="O1219">
        <v>5.9</v>
      </c>
      <c r="P1219">
        <v>196</v>
      </c>
      <c r="Q1219">
        <v>83</v>
      </c>
      <c r="R1219">
        <v>39511038</v>
      </c>
      <c r="S1219">
        <v>16000000</v>
      </c>
      <c r="T1219">
        <f>Table1[[#This Row],[Gross Revenue]]-Table1[[#This Row],[Budget]]</f>
        <v>23511038</v>
      </c>
    </row>
    <row r="1220" spans="1:20" x14ac:dyDescent="0.3">
      <c r="A1220" t="s">
        <v>2875</v>
      </c>
      <c r="B1220">
        <v>1</v>
      </c>
      <c r="C1220" s="10">
        <v>38774</v>
      </c>
      <c r="D1220" t="s">
        <v>28</v>
      </c>
      <c r="E1220" t="s">
        <v>18</v>
      </c>
      <c r="F1220" t="s">
        <v>19</v>
      </c>
      <c r="G1220" t="s">
        <v>20</v>
      </c>
      <c r="H1220" t="s">
        <v>43</v>
      </c>
      <c r="I1220" t="s">
        <v>2876</v>
      </c>
      <c r="J1220" t="s">
        <v>2877</v>
      </c>
      <c r="K1220">
        <v>2</v>
      </c>
      <c r="L1220">
        <v>2</v>
      </c>
      <c r="M1220">
        <v>15</v>
      </c>
      <c r="N1220">
        <v>246</v>
      </c>
      <c r="O1220">
        <v>7.7</v>
      </c>
      <c r="P1220">
        <v>11</v>
      </c>
      <c r="Q1220">
        <v>106</v>
      </c>
      <c r="R1220">
        <v>1111</v>
      </c>
      <c r="S1220">
        <v>200000</v>
      </c>
      <c r="T1220">
        <f>Table1[[#This Row],[Gross Revenue]]-Table1[[#This Row],[Budget]]</f>
        <v>-198889</v>
      </c>
    </row>
    <row r="1221" spans="1:20" x14ac:dyDescent="0.3">
      <c r="A1221" t="s">
        <v>2878</v>
      </c>
      <c r="B1221">
        <v>1</v>
      </c>
      <c r="C1221" s="10">
        <v>38936</v>
      </c>
      <c r="D1221" t="s">
        <v>28</v>
      </c>
      <c r="E1221" t="s">
        <v>18</v>
      </c>
      <c r="F1221" t="s">
        <v>19</v>
      </c>
      <c r="G1221" t="s">
        <v>35</v>
      </c>
      <c r="H1221" t="s">
        <v>26</v>
      </c>
      <c r="I1221" t="s">
        <v>2879</v>
      </c>
      <c r="J1221" t="s">
        <v>1967</v>
      </c>
      <c r="K1221">
        <v>1000</v>
      </c>
      <c r="L1221">
        <v>3282</v>
      </c>
      <c r="M1221">
        <v>222</v>
      </c>
      <c r="N1221">
        <v>11000</v>
      </c>
      <c r="O1221">
        <v>7.7</v>
      </c>
      <c r="P1221">
        <v>172</v>
      </c>
      <c r="Q1221">
        <v>101</v>
      </c>
      <c r="R1221">
        <v>327919</v>
      </c>
      <c r="S1221">
        <v>1500000</v>
      </c>
      <c r="T1221">
        <f>Table1[[#This Row],[Gross Revenue]]-Table1[[#This Row],[Budget]]</f>
        <v>-1172081</v>
      </c>
    </row>
    <row r="1222" spans="1:20" x14ac:dyDescent="0.3">
      <c r="A1222" t="s">
        <v>2880</v>
      </c>
      <c r="B1222">
        <v>1</v>
      </c>
      <c r="C1222" s="10">
        <v>39013</v>
      </c>
      <c r="D1222" t="s">
        <v>28</v>
      </c>
      <c r="E1222" t="s">
        <v>22</v>
      </c>
      <c r="F1222" t="s">
        <v>19</v>
      </c>
      <c r="G1222" t="s">
        <v>2881</v>
      </c>
      <c r="H1222" t="s">
        <v>43</v>
      </c>
      <c r="I1222" t="s">
        <v>1186</v>
      </c>
      <c r="J1222" t="s">
        <v>2882</v>
      </c>
      <c r="K1222">
        <v>973</v>
      </c>
      <c r="L1222">
        <v>2306</v>
      </c>
      <c r="M1222">
        <v>9</v>
      </c>
      <c r="N1222">
        <v>250</v>
      </c>
      <c r="O1222">
        <v>5.0999999999999996</v>
      </c>
      <c r="P1222">
        <v>25</v>
      </c>
      <c r="Q1222">
        <v>101</v>
      </c>
      <c r="R1222">
        <v>978908</v>
      </c>
      <c r="S1222">
        <v>2400000</v>
      </c>
      <c r="T1222">
        <f>Table1[[#This Row],[Gross Revenue]]-Table1[[#This Row],[Budget]]</f>
        <v>-1421092</v>
      </c>
    </row>
    <row r="1223" spans="1:20" x14ac:dyDescent="0.3">
      <c r="A1223" t="s">
        <v>2883</v>
      </c>
      <c r="B1223">
        <v>1</v>
      </c>
      <c r="C1223" s="10">
        <v>38732</v>
      </c>
      <c r="D1223" t="s">
        <v>28</v>
      </c>
      <c r="E1223" t="s">
        <v>32</v>
      </c>
      <c r="F1223" t="s">
        <v>19</v>
      </c>
      <c r="G1223" t="s">
        <v>20</v>
      </c>
      <c r="H1223" t="s">
        <v>43</v>
      </c>
      <c r="I1223" t="s">
        <v>215</v>
      </c>
      <c r="J1223" t="s">
        <v>1377</v>
      </c>
      <c r="K1223">
        <v>14000</v>
      </c>
      <c r="L1223">
        <v>15271</v>
      </c>
      <c r="M1223">
        <v>110</v>
      </c>
      <c r="N1223">
        <v>0</v>
      </c>
      <c r="O1223">
        <v>4.4000000000000004</v>
      </c>
      <c r="P1223">
        <v>158</v>
      </c>
      <c r="Q1223">
        <v>94</v>
      </c>
      <c r="R1223">
        <v>18500966</v>
      </c>
      <c r="S1223">
        <v>30000000</v>
      </c>
      <c r="T1223">
        <f>Table1[[#This Row],[Gross Revenue]]-Table1[[#This Row],[Budget]]</f>
        <v>-11499034</v>
      </c>
    </row>
    <row r="1224" spans="1:20" x14ac:dyDescent="0.3">
      <c r="A1224" t="s">
        <v>2884</v>
      </c>
      <c r="B1224">
        <v>1</v>
      </c>
      <c r="C1224" s="10">
        <v>38920</v>
      </c>
      <c r="D1224" t="s">
        <v>28</v>
      </c>
      <c r="E1224" t="s">
        <v>30</v>
      </c>
      <c r="F1224" t="s">
        <v>19</v>
      </c>
      <c r="G1224" t="s">
        <v>704</v>
      </c>
      <c r="H1224" t="s">
        <v>36</v>
      </c>
      <c r="I1224" t="s">
        <v>2885</v>
      </c>
      <c r="J1224" t="s">
        <v>2886</v>
      </c>
      <c r="K1224">
        <v>931</v>
      </c>
      <c r="L1224">
        <v>4431</v>
      </c>
      <c r="M1224">
        <v>176</v>
      </c>
      <c r="N1224">
        <v>498</v>
      </c>
      <c r="O1224">
        <v>5.0999999999999996</v>
      </c>
      <c r="P1224">
        <v>73</v>
      </c>
      <c r="Q1224">
        <v>90</v>
      </c>
      <c r="R1224">
        <v>16647384</v>
      </c>
      <c r="S1224">
        <v>26000000</v>
      </c>
      <c r="T1224">
        <f>Table1[[#This Row],[Gross Revenue]]-Table1[[#This Row],[Budget]]</f>
        <v>-9352616</v>
      </c>
    </row>
    <row r="1225" spans="1:20" x14ac:dyDescent="0.3">
      <c r="A1225" t="s">
        <v>2887</v>
      </c>
      <c r="B1225">
        <v>1</v>
      </c>
      <c r="C1225" s="10">
        <v>38790</v>
      </c>
      <c r="D1225" t="s">
        <v>28</v>
      </c>
      <c r="E1225" t="s">
        <v>32</v>
      </c>
      <c r="F1225" t="s">
        <v>19</v>
      </c>
      <c r="G1225" t="s">
        <v>48</v>
      </c>
      <c r="H1225" t="s">
        <v>38</v>
      </c>
      <c r="I1225" t="s">
        <v>1876</v>
      </c>
      <c r="J1225" t="s">
        <v>1877</v>
      </c>
      <c r="K1225">
        <v>956</v>
      </c>
      <c r="L1225">
        <v>2998</v>
      </c>
      <c r="M1225">
        <v>235</v>
      </c>
      <c r="N1225">
        <v>0</v>
      </c>
      <c r="O1225">
        <v>6.8</v>
      </c>
      <c r="P1225">
        <v>206</v>
      </c>
      <c r="Q1225">
        <v>102</v>
      </c>
      <c r="R1225">
        <v>62318875</v>
      </c>
      <c r="S1225">
        <v>50000000</v>
      </c>
      <c r="T1225">
        <f>Table1[[#This Row],[Gross Revenue]]-Table1[[#This Row],[Budget]]</f>
        <v>12318875</v>
      </c>
    </row>
    <row r="1226" spans="1:20" x14ac:dyDescent="0.3">
      <c r="A1226" t="s">
        <v>2888</v>
      </c>
      <c r="B1226">
        <v>1</v>
      </c>
      <c r="C1226" s="10">
        <v>39000</v>
      </c>
      <c r="D1226" t="s">
        <v>28</v>
      </c>
      <c r="E1226" t="s">
        <v>22</v>
      </c>
      <c r="F1226" t="s">
        <v>19</v>
      </c>
      <c r="G1226" t="s">
        <v>1749</v>
      </c>
      <c r="H1226" t="s">
        <v>38</v>
      </c>
      <c r="I1226" t="s">
        <v>2889</v>
      </c>
      <c r="J1226" t="s">
        <v>1322</v>
      </c>
      <c r="K1226">
        <v>97</v>
      </c>
      <c r="L1226">
        <v>313</v>
      </c>
      <c r="M1226">
        <v>521</v>
      </c>
      <c r="N1226">
        <v>0</v>
      </c>
      <c r="O1226">
        <v>7.6</v>
      </c>
      <c r="P1226">
        <v>279</v>
      </c>
      <c r="Q1226">
        <v>111</v>
      </c>
      <c r="R1226">
        <v>31471430</v>
      </c>
      <c r="S1226">
        <v>15000000</v>
      </c>
      <c r="T1226">
        <f>Table1[[#This Row],[Gross Revenue]]-Table1[[#This Row],[Budget]]</f>
        <v>16471430</v>
      </c>
    </row>
    <row r="1227" spans="1:20" x14ac:dyDescent="0.3">
      <c r="A1227" t="s">
        <v>2890</v>
      </c>
      <c r="B1227">
        <v>1</v>
      </c>
      <c r="C1227" s="10">
        <v>38976</v>
      </c>
      <c r="D1227" t="s">
        <v>28</v>
      </c>
      <c r="E1227" t="s">
        <v>22</v>
      </c>
      <c r="F1227" t="s">
        <v>19</v>
      </c>
      <c r="G1227" t="s">
        <v>24</v>
      </c>
      <c r="H1227"/>
      <c r="I1227" t="s">
        <v>543</v>
      </c>
      <c r="J1227" t="s">
        <v>2891</v>
      </c>
      <c r="K1227">
        <v>655</v>
      </c>
      <c r="L1227">
        <v>1064</v>
      </c>
      <c r="M1227">
        <v>10</v>
      </c>
      <c r="N1227">
        <v>144</v>
      </c>
      <c r="O1227">
        <v>6.6</v>
      </c>
      <c r="P1227">
        <v>3</v>
      </c>
      <c r="Q1227">
        <v>100</v>
      </c>
      <c r="R1227">
        <v>118666</v>
      </c>
      <c r="S1227">
        <v>2500000</v>
      </c>
      <c r="T1227">
        <f>Table1[[#This Row],[Gross Revenue]]-Table1[[#This Row],[Budget]]</f>
        <v>-2381334</v>
      </c>
    </row>
    <row r="1228" spans="1:20" x14ac:dyDescent="0.3">
      <c r="A1228" t="s">
        <v>2892</v>
      </c>
      <c r="B1228">
        <v>1</v>
      </c>
      <c r="C1228" s="10">
        <v>38918</v>
      </c>
      <c r="D1228" t="s">
        <v>28</v>
      </c>
      <c r="E1228" t="s">
        <v>22</v>
      </c>
      <c r="F1228" t="s">
        <v>19</v>
      </c>
      <c r="G1228" t="s">
        <v>164</v>
      </c>
      <c r="H1228" t="s">
        <v>36</v>
      </c>
      <c r="I1228" t="s">
        <v>373</v>
      </c>
      <c r="J1228" t="s">
        <v>662</v>
      </c>
      <c r="K1228">
        <v>11000</v>
      </c>
      <c r="L1228">
        <v>12088</v>
      </c>
      <c r="M1228">
        <v>368</v>
      </c>
      <c r="N1228">
        <v>0</v>
      </c>
      <c r="O1228">
        <v>7.1</v>
      </c>
      <c r="P1228">
        <v>96</v>
      </c>
      <c r="Q1228">
        <v>131</v>
      </c>
      <c r="R1228">
        <v>43532294</v>
      </c>
      <c r="S1228">
        <v>65000000</v>
      </c>
      <c r="T1228">
        <f>Table1[[#This Row],[Gross Revenue]]-Table1[[#This Row],[Budget]]</f>
        <v>-21467706</v>
      </c>
    </row>
    <row r="1229" spans="1:20" x14ac:dyDescent="0.3">
      <c r="A1229" t="s">
        <v>2893</v>
      </c>
      <c r="B1229">
        <v>1</v>
      </c>
      <c r="C1229" s="10">
        <v>38786</v>
      </c>
      <c r="D1229" t="s">
        <v>28</v>
      </c>
      <c r="E1229" t="s">
        <v>37</v>
      </c>
      <c r="F1229" t="s">
        <v>19</v>
      </c>
      <c r="G1229" t="s">
        <v>293</v>
      </c>
      <c r="H1229" t="s">
        <v>43</v>
      </c>
      <c r="I1229" t="s">
        <v>2894</v>
      </c>
      <c r="J1229" t="s">
        <v>426</v>
      </c>
      <c r="K1229">
        <v>1000</v>
      </c>
      <c r="L1229">
        <v>2452</v>
      </c>
      <c r="M1229">
        <v>165</v>
      </c>
      <c r="N1229">
        <v>0</v>
      </c>
      <c r="O1229">
        <v>5</v>
      </c>
      <c r="P1229">
        <v>152</v>
      </c>
      <c r="Q1229">
        <v>87</v>
      </c>
      <c r="R1229">
        <v>47860214</v>
      </c>
      <c r="S1229">
        <v>15000000</v>
      </c>
      <c r="T1229">
        <f>Table1[[#This Row],[Gross Revenue]]-Table1[[#This Row],[Budget]]</f>
        <v>32860214</v>
      </c>
    </row>
    <row r="1230" spans="1:20" x14ac:dyDescent="0.3">
      <c r="A1230" t="s">
        <v>2895</v>
      </c>
      <c r="B1230">
        <v>1</v>
      </c>
      <c r="C1230" s="10">
        <v>38860</v>
      </c>
      <c r="D1230" t="s">
        <v>28</v>
      </c>
      <c r="E1230" t="s">
        <v>50</v>
      </c>
      <c r="F1230" t="s">
        <v>19</v>
      </c>
      <c r="G1230" t="s">
        <v>704</v>
      </c>
      <c r="H1230" t="s">
        <v>36</v>
      </c>
      <c r="I1230" t="s">
        <v>285</v>
      </c>
      <c r="J1230" t="s">
        <v>2896</v>
      </c>
      <c r="K1230">
        <v>783</v>
      </c>
      <c r="L1230">
        <v>1447</v>
      </c>
      <c r="M1230">
        <v>2</v>
      </c>
      <c r="N1230">
        <v>0</v>
      </c>
      <c r="O1230">
        <v>7.7</v>
      </c>
      <c r="P1230">
        <v>87</v>
      </c>
      <c r="Q1230">
        <v>92</v>
      </c>
      <c r="R1230">
        <v>1677838</v>
      </c>
      <c r="S1230">
        <v>1000000</v>
      </c>
      <c r="T1230">
        <f>Table1[[#This Row],[Gross Revenue]]-Table1[[#This Row],[Budget]]</f>
        <v>677838</v>
      </c>
    </row>
    <row r="1231" spans="1:20" x14ac:dyDescent="0.3">
      <c r="A1231" t="s">
        <v>2897</v>
      </c>
      <c r="B1231">
        <v>1</v>
      </c>
      <c r="C1231" s="10">
        <v>38825</v>
      </c>
      <c r="D1231" t="s">
        <v>28</v>
      </c>
      <c r="E1231" t="s">
        <v>22</v>
      </c>
      <c r="F1231" t="s">
        <v>19</v>
      </c>
      <c r="G1231" t="s">
        <v>20</v>
      </c>
      <c r="H1231" t="s">
        <v>43</v>
      </c>
      <c r="I1231" t="s">
        <v>126</v>
      </c>
      <c r="J1231" t="s">
        <v>145</v>
      </c>
      <c r="K1231">
        <v>12000</v>
      </c>
      <c r="L1231">
        <v>14421</v>
      </c>
      <c r="M1231">
        <v>0</v>
      </c>
      <c r="N1231">
        <v>0</v>
      </c>
      <c r="O1231">
        <v>6</v>
      </c>
      <c r="P1231">
        <v>242</v>
      </c>
      <c r="Q1231">
        <v>129</v>
      </c>
      <c r="R1231">
        <v>70236496</v>
      </c>
      <c r="S1231">
        <v>63000000</v>
      </c>
      <c r="T1231">
        <f>Table1[[#This Row],[Gross Revenue]]-Table1[[#This Row],[Budget]]</f>
        <v>7236496</v>
      </c>
    </row>
    <row r="1232" spans="1:20" x14ac:dyDescent="0.3">
      <c r="A1232" t="s">
        <v>2898</v>
      </c>
      <c r="B1232">
        <v>1</v>
      </c>
      <c r="C1232" s="10">
        <v>38781</v>
      </c>
      <c r="D1232" t="s">
        <v>28</v>
      </c>
      <c r="E1232" t="s">
        <v>25</v>
      </c>
      <c r="F1232" t="s">
        <v>19</v>
      </c>
      <c r="G1232" t="s">
        <v>20</v>
      </c>
      <c r="H1232" t="s">
        <v>38</v>
      </c>
      <c r="I1232" t="s">
        <v>1163</v>
      </c>
      <c r="J1232" t="s">
        <v>2899</v>
      </c>
      <c r="K1232">
        <v>1000</v>
      </c>
      <c r="L1232">
        <v>4720</v>
      </c>
      <c r="M1232">
        <v>21</v>
      </c>
      <c r="N1232">
        <v>11000</v>
      </c>
      <c r="O1232">
        <v>7.4</v>
      </c>
      <c r="P1232">
        <v>117</v>
      </c>
      <c r="Q1232">
        <v>88</v>
      </c>
      <c r="R1232">
        <v>104077</v>
      </c>
      <c r="S1232">
        <v>1000000</v>
      </c>
      <c r="T1232">
        <f>Table1[[#This Row],[Gross Revenue]]-Table1[[#This Row],[Budget]]</f>
        <v>-895923</v>
      </c>
    </row>
    <row r="1233" spans="1:20" x14ac:dyDescent="0.3">
      <c r="A1233" t="s">
        <v>2900</v>
      </c>
      <c r="B1233">
        <v>1</v>
      </c>
      <c r="C1233" s="10">
        <v>38870</v>
      </c>
      <c r="D1233" t="s">
        <v>28</v>
      </c>
      <c r="E1233" t="s">
        <v>32</v>
      </c>
      <c r="F1233" t="s">
        <v>19</v>
      </c>
      <c r="G1233" t="s">
        <v>93</v>
      </c>
      <c r="H1233" t="s">
        <v>43</v>
      </c>
      <c r="I1233" t="s">
        <v>928</v>
      </c>
      <c r="J1233" t="s">
        <v>441</v>
      </c>
      <c r="K1233">
        <v>20000</v>
      </c>
      <c r="L1233">
        <v>21714</v>
      </c>
      <c r="M1233">
        <v>420</v>
      </c>
      <c r="N1233">
        <v>0</v>
      </c>
      <c r="O1233">
        <v>6.8</v>
      </c>
      <c r="P1233">
        <v>334</v>
      </c>
      <c r="Q1233">
        <v>104</v>
      </c>
      <c r="R1233">
        <v>234360014</v>
      </c>
      <c r="S1233">
        <v>210000000</v>
      </c>
      <c r="T1233">
        <f>Table1[[#This Row],[Gross Revenue]]-Table1[[#This Row],[Budget]]</f>
        <v>24360014</v>
      </c>
    </row>
    <row r="1234" spans="1:20" x14ac:dyDescent="0.3">
      <c r="A1234" t="s">
        <v>2901</v>
      </c>
      <c r="B1234">
        <v>1</v>
      </c>
      <c r="C1234" s="10">
        <v>39032</v>
      </c>
      <c r="D1234" t="s">
        <v>28</v>
      </c>
      <c r="E1234" t="s">
        <v>25</v>
      </c>
      <c r="F1234" t="s">
        <v>19</v>
      </c>
      <c r="G1234" t="s">
        <v>20</v>
      </c>
      <c r="H1234" t="s">
        <v>43</v>
      </c>
      <c r="I1234" t="s">
        <v>2902</v>
      </c>
      <c r="J1234" t="s">
        <v>1610</v>
      </c>
      <c r="K1234">
        <v>277</v>
      </c>
      <c r="L1234">
        <v>847</v>
      </c>
      <c r="M1234">
        <v>94</v>
      </c>
      <c r="N1234">
        <v>0</v>
      </c>
      <c r="O1234">
        <v>5.6</v>
      </c>
      <c r="P1234">
        <v>136</v>
      </c>
      <c r="Q1234">
        <v>110</v>
      </c>
      <c r="R1234">
        <v>75604320</v>
      </c>
      <c r="S1234">
        <v>54000000</v>
      </c>
      <c r="T1234">
        <f>Table1[[#This Row],[Gross Revenue]]-Table1[[#This Row],[Budget]]</f>
        <v>21604320</v>
      </c>
    </row>
    <row r="1235" spans="1:20" x14ac:dyDescent="0.3">
      <c r="A1235" t="s">
        <v>2903</v>
      </c>
      <c r="B1235">
        <v>1</v>
      </c>
      <c r="C1235" s="10">
        <v>38810</v>
      </c>
      <c r="D1235" t="s">
        <v>28</v>
      </c>
      <c r="E1235" t="s">
        <v>32</v>
      </c>
      <c r="F1235" t="s">
        <v>19</v>
      </c>
      <c r="G1235" t="s">
        <v>704</v>
      </c>
      <c r="H1235" t="s">
        <v>36</v>
      </c>
      <c r="I1235" t="s">
        <v>408</v>
      </c>
      <c r="J1235" t="s">
        <v>210</v>
      </c>
      <c r="K1235">
        <v>2000</v>
      </c>
      <c r="L1235">
        <v>5022</v>
      </c>
      <c r="M1235">
        <v>12</v>
      </c>
      <c r="N1235">
        <v>494</v>
      </c>
      <c r="O1235">
        <v>4.2</v>
      </c>
      <c r="P1235">
        <v>63</v>
      </c>
      <c r="Q1235">
        <v>83</v>
      </c>
      <c r="R1235">
        <v>11631245</v>
      </c>
      <c r="S1235">
        <v>35000000</v>
      </c>
      <c r="T1235">
        <f>Table1[[#This Row],[Gross Revenue]]-Table1[[#This Row],[Budget]]</f>
        <v>-23368755</v>
      </c>
    </row>
    <row r="1236" spans="1:20" x14ac:dyDescent="0.3">
      <c r="A1236" t="s">
        <v>2904</v>
      </c>
      <c r="B1236">
        <v>1</v>
      </c>
      <c r="C1236" s="10">
        <v>39152</v>
      </c>
      <c r="D1236" t="s">
        <v>28</v>
      </c>
      <c r="E1236" t="s">
        <v>87</v>
      </c>
      <c r="F1236" t="s">
        <v>19</v>
      </c>
      <c r="G1236" t="s">
        <v>20</v>
      </c>
      <c r="H1236" t="s">
        <v>43</v>
      </c>
      <c r="I1236" t="s">
        <v>2905</v>
      </c>
      <c r="J1236" t="s">
        <v>2279</v>
      </c>
      <c r="K1236">
        <v>129</v>
      </c>
      <c r="L1236">
        <v>214</v>
      </c>
      <c r="M1236">
        <v>101</v>
      </c>
      <c r="N1236">
        <v>11000</v>
      </c>
      <c r="O1236">
        <v>6.8</v>
      </c>
      <c r="P1236">
        <v>314</v>
      </c>
      <c r="Q1236">
        <v>114</v>
      </c>
      <c r="R1236">
        <v>71975611</v>
      </c>
      <c r="S1236">
        <v>25000000</v>
      </c>
      <c r="T1236">
        <f>Table1[[#This Row],[Gross Revenue]]-Table1[[#This Row],[Budget]]</f>
        <v>46975611</v>
      </c>
    </row>
    <row r="1237" spans="1:20" x14ac:dyDescent="0.3">
      <c r="A1237" t="s">
        <v>2906</v>
      </c>
      <c r="B1237">
        <v>1</v>
      </c>
      <c r="C1237" s="10">
        <v>39356</v>
      </c>
      <c r="D1237" t="s">
        <v>28</v>
      </c>
      <c r="E1237" t="s">
        <v>22</v>
      </c>
      <c r="F1237" t="s">
        <v>19</v>
      </c>
      <c r="G1237" t="s">
        <v>35</v>
      </c>
      <c r="H1237" t="s">
        <v>38</v>
      </c>
      <c r="I1237" t="s">
        <v>1778</v>
      </c>
      <c r="J1237" t="s">
        <v>2907</v>
      </c>
      <c r="K1237">
        <v>10000</v>
      </c>
      <c r="L1237">
        <v>11471</v>
      </c>
      <c r="M1237">
        <v>35</v>
      </c>
      <c r="N1237">
        <v>0</v>
      </c>
      <c r="O1237">
        <v>7</v>
      </c>
      <c r="P1237">
        <v>274</v>
      </c>
      <c r="Q1237">
        <v>100</v>
      </c>
      <c r="R1237">
        <v>28637507</v>
      </c>
      <c r="S1237">
        <v>15000000</v>
      </c>
      <c r="T1237">
        <f>Table1[[#This Row],[Gross Revenue]]-Table1[[#This Row],[Budget]]</f>
        <v>13637507</v>
      </c>
    </row>
    <row r="1238" spans="1:20" x14ac:dyDescent="0.3">
      <c r="A1238" t="s">
        <v>2908</v>
      </c>
      <c r="B1238">
        <v>1</v>
      </c>
      <c r="C1238" s="10">
        <v>39112</v>
      </c>
      <c r="D1238" t="s">
        <v>28</v>
      </c>
      <c r="E1238" t="s">
        <v>30</v>
      </c>
      <c r="F1238" t="s">
        <v>19</v>
      </c>
      <c r="G1238" t="s">
        <v>20</v>
      </c>
      <c r="H1238" t="s">
        <v>38</v>
      </c>
      <c r="I1238" t="s">
        <v>282</v>
      </c>
      <c r="J1238" t="s">
        <v>427</v>
      </c>
      <c r="K1238">
        <v>23000</v>
      </c>
      <c r="L1238">
        <v>33548</v>
      </c>
      <c r="M1238">
        <v>446</v>
      </c>
      <c r="N1238">
        <v>0</v>
      </c>
      <c r="O1238">
        <v>7.8</v>
      </c>
      <c r="P1238">
        <v>295</v>
      </c>
      <c r="Q1238">
        <v>122</v>
      </c>
      <c r="R1238">
        <v>53574088</v>
      </c>
      <c r="S1238">
        <v>55000000</v>
      </c>
      <c r="T1238">
        <f>Table1[[#This Row],[Gross Revenue]]-Table1[[#This Row],[Budget]]</f>
        <v>-1425912</v>
      </c>
    </row>
    <row r="1239" spans="1:20" x14ac:dyDescent="0.3">
      <c r="A1239" t="s">
        <v>2909</v>
      </c>
      <c r="B1239">
        <v>1</v>
      </c>
      <c r="C1239" s="10">
        <v>39392</v>
      </c>
      <c r="D1239" t="s">
        <v>28</v>
      </c>
      <c r="E1239" t="s">
        <v>37</v>
      </c>
      <c r="F1239" t="s">
        <v>19</v>
      </c>
      <c r="G1239" t="s">
        <v>20</v>
      </c>
      <c r="H1239" t="s">
        <v>38</v>
      </c>
      <c r="I1239" t="s">
        <v>2910</v>
      </c>
      <c r="J1239" t="s">
        <v>2326</v>
      </c>
      <c r="K1239">
        <v>430</v>
      </c>
      <c r="L1239">
        <v>814</v>
      </c>
      <c r="M1239">
        <v>171</v>
      </c>
      <c r="N1239">
        <v>0</v>
      </c>
      <c r="O1239">
        <v>6.6</v>
      </c>
      <c r="P1239">
        <v>304</v>
      </c>
      <c r="Q1239">
        <v>113</v>
      </c>
      <c r="R1239">
        <v>39568996</v>
      </c>
      <c r="S1239">
        <v>32000000</v>
      </c>
      <c r="T1239">
        <f>Table1[[#This Row],[Gross Revenue]]-Table1[[#This Row],[Budget]]</f>
        <v>7568996</v>
      </c>
    </row>
    <row r="1240" spans="1:20" x14ac:dyDescent="0.3">
      <c r="A1240" t="s">
        <v>2911</v>
      </c>
      <c r="B1240">
        <v>1</v>
      </c>
      <c r="C1240" s="10">
        <v>39242</v>
      </c>
      <c r="D1240" t="s">
        <v>28</v>
      </c>
      <c r="E1240" t="s">
        <v>22</v>
      </c>
      <c r="F1240" t="s">
        <v>2912</v>
      </c>
      <c r="G1240" t="s">
        <v>2097</v>
      </c>
      <c r="H1240" t="s">
        <v>21</v>
      </c>
      <c r="I1240" t="s">
        <v>2913</v>
      </c>
      <c r="J1240" t="s">
        <v>2914</v>
      </c>
      <c r="K1240">
        <v>131</v>
      </c>
      <c r="L1240">
        <v>264</v>
      </c>
      <c r="M1240">
        <v>163</v>
      </c>
      <c r="N1240">
        <v>14000</v>
      </c>
      <c r="O1240">
        <v>7.9</v>
      </c>
      <c r="P1240">
        <v>233</v>
      </c>
      <c r="Q1240">
        <v>113</v>
      </c>
      <c r="R1240">
        <v>1185783</v>
      </c>
      <c r="S1240">
        <v>590000</v>
      </c>
      <c r="T1240">
        <f>Table1[[#This Row],[Gross Revenue]]-Table1[[#This Row],[Budget]]</f>
        <v>595783</v>
      </c>
    </row>
    <row r="1241" spans="1:20" x14ac:dyDescent="0.3">
      <c r="A1241" t="s">
        <v>2915</v>
      </c>
      <c r="B1241">
        <v>1</v>
      </c>
      <c r="C1241" s="10">
        <v>39367</v>
      </c>
      <c r="D1241" t="s">
        <v>28</v>
      </c>
      <c r="E1241" t="s">
        <v>18</v>
      </c>
      <c r="F1241" t="s">
        <v>19</v>
      </c>
      <c r="G1241" t="s">
        <v>20</v>
      </c>
      <c r="H1241" t="s">
        <v>38</v>
      </c>
      <c r="I1241" t="s">
        <v>55</v>
      </c>
      <c r="J1241" t="s">
        <v>402</v>
      </c>
      <c r="K1241">
        <v>14000</v>
      </c>
      <c r="L1241">
        <v>16722</v>
      </c>
      <c r="M1241">
        <v>50</v>
      </c>
      <c r="N1241">
        <v>0</v>
      </c>
      <c r="O1241">
        <v>5.9</v>
      </c>
      <c r="P1241">
        <v>158</v>
      </c>
      <c r="Q1241">
        <v>108</v>
      </c>
      <c r="R1241">
        <v>16930884</v>
      </c>
      <c r="S1241">
        <v>30000000</v>
      </c>
      <c r="T1241">
        <f>Table1[[#This Row],[Gross Revenue]]-Table1[[#This Row],[Budget]]</f>
        <v>-13069116</v>
      </c>
    </row>
    <row r="1242" spans="1:20" x14ac:dyDescent="0.3">
      <c r="A1242" t="s">
        <v>2916</v>
      </c>
      <c r="B1242">
        <v>1</v>
      </c>
      <c r="C1242" s="10">
        <v>39110</v>
      </c>
      <c r="D1242" t="s">
        <v>28</v>
      </c>
      <c r="E1242" t="s">
        <v>31</v>
      </c>
      <c r="F1242" t="s">
        <v>19</v>
      </c>
      <c r="G1242" t="s">
        <v>93</v>
      </c>
      <c r="H1242" t="s">
        <v>38</v>
      </c>
      <c r="I1242" t="s">
        <v>317</v>
      </c>
      <c r="J1242" t="s">
        <v>851</v>
      </c>
      <c r="K1242">
        <v>11000</v>
      </c>
      <c r="L1242">
        <v>12178</v>
      </c>
      <c r="M1242">
        <v>187</v>
      </c>
      <c r="N1242">
        <v>923</v>
      </c>
      <c r="O1242">
        <v>6.7</v>
      </c>
      <c r="P1242">
        <v>190</v>
      </c>
      <c r="Q1242">
        <v>108</v>
      </c>
      <c r="R1242">
        <v>9172810</v>
      </c>
      <c r="S1242">
        <v>16000000</v>
      </c>
      <c r="T1242">
        <f>Table1[[#This Row],[Gross Revenue]]-Table1[[#This Row],[Budget]]</f>
        <v>-6827190</v>
      </c>
    </row>
    <row r="1243" spans="1:20" x14ac:dyDescent="0.3">
      <c r="A1243" t="s">
        <v>2917</v>
      </c>
      <c r="B1243">
        <v>1</v>
      </c>
      <c r="C1243" s="10">
        <v>39274</v>
      </c>
      <c r="D1243" t="s">
        <v>28</v>
      </c>
      <c r="E1243" t="s">
        <v>22</v>
      </c>
      <c r="F1243" t="s">
        <v>19</v>
      </c>
      <c r="G1243" t="s">
        <v>20</v>
      </c>
      <c r="H1243" t="s">
        <v>43</v>
      </c>
      <c r="I1243" t="s">
        <v>2918</v>
      </c>
      <c r="J1243" t="s">
        <v>1384</v>
      </c>
      <c r="K1243">
        <v>5000</v>
      </c>
      <c r="L1243">
        <v>5405</v>
      </c>
      <c r="M1243">
        <v>278</v>
      </c>
      <c r="N1243">
        <v>14000</v>
      </c>
      <c r="O1243">
        <v>7.4</v>
      </c>
      <c r="P1243">
        <v>156</v>
      </c>
      <c r="Q1243">
        <v>133</v>
      </c>
      <c r="R1243">
        <v>24343673</v>
      </c>
      <c r="S1243">
        <v>45000000</v>
      </c>
      <c r="T1243">
        <f>Table1[[#This Row],[Gross Revenue]]-Table1[[#This Row],[Budget]]</f>
        <v>-20656327</v>
      </c>
    </row>
    <row r="1244" spans="1:20" x14ac:dyDescent="0.3">
      <c r="A1244" t="s">
        <v>2919</v>
      </c>
      <c r="B1244">
        <v>1</v>
      </c>
      <c r="C1244" s="10">
        <v>39249</v>
      </c>
      <c r="D1244" t="s">
        <v>28</v>
      </c>
      <c r="E1244" t="s">
        <v>32</v>
      </c>
      <c r="F1244" t="s">
        <v>19</v>
      </c>
      <c r="G1244" t="s">
        <v>24</v>
      </c>
      <c r="H1244" t="s">
        <v>38</v>
      </c>
      <c r="I1244" t="s">
        <v>2920</v>
      </c>
      <c r="J1244" t="s">
        <v>2921</v>
      </c>
      <c r="K1244">
        <v>1000</v>
      </c>
      <c r="L1244">
        <v>4324</v>
      </c>
      <c r="M1244">
        <v>25</v>
      </c>
      <c r="N1244">
        <v>0</v>
      </c>
      <c r="O1244">
        <v>4.7</v>
      </c>
      <c r="P1244">
        <v>211</v>
      </c>
      <c r="Q1244">
        <v>102</v>
      </c>
      <c r="R1244">
        <v>41797066</v>
      </c>
      <c r="S1244">
        <v>40000000</v>
      </c>
      <c r="T1244">
        <f>Table1[[#This Row],[Gross Revenue]]-Table1[[#This Row],[Budget]]</f>
        <v>1797066</v>
      </c>
    </row>
    <row r="1245" spans="1:20" x14ac:dyDescent="0.3">
      <c r="A1245" t="s">
        <v>2922</v>
      </c>
      <c r="B1245">
        <v>1</v>
      </c>
      <c r="C1245" s="10">
        <v>39327</v>
      </c>
      <c r="D1245" t="s">
        <v>28</v>
      </c>
      <c r="E1245" t="s">
        <v>29</v>
      </c>
      <c r="F1245" t="s">
        <v>19</v>
      </c>
      <c r="G1245" t="s">
        <v>48</v>
      </c>
      <c r="H1245" t="s">
        <v>36</v>
      </c>
      <c r="I1245" t="s">
        <v>2923</v>
      </c>
      <c r="J1245" t="s">
        <v>580</v>
      </c>
      <c r="K1245">
        <v>1000</v>
      </c>
      <c r="L1245">
        <v>2847</v>
      </c>
      <c r="M1245">
        <v>25</v>
      </c>
      <c r="N1245">
        <v>0</v>
      </c>
      <c r="O1245">
        <v>5.2</v>
      </c>
      <c r="P1245">
        <v>131</v>
      </c>
      <c r="Q1245">
        <v>92</v>
      </c>
      <c r="R1245">
        <v>217326336</v>
      </c>
      <c r="S1245">
        <v>60000000</v>
      </c>
      <c r="T1245">
        <f>Table1[[#This Row],[Gross Revenue]]-Table1[[#This Row],[Budget]]</f>
        <v>157326336</v>
      </c>
    </row>
    <row r="1246" spans="1:20" x14ac:dyDescent="0.3">
      <c r="A1246" t="s">
        <v>2924</v>
      </c>
      <c r="B1246">
        <v>1</v>
      </c>
      <c r="C1246" s="10">
        <v>39182</v>
      </c>
      <c r="D1246" t="s">
        <v>28</v>
      </c>
      <c r="E1246" t="s">
        <v>31</v>
      </c>
      <c r="F1246" t="s">
        <v>19</v>
      </c>
      <c r="G1246" t="s">
        <v>20</v>
      </c>
      <c r="H1246" t="s">
        <v>38</v>
      </c>
      <c r="I1246" t="s">
        <v>155</v>
      </c>
      <c r="J1246" t="s">
        <v>76</v>
      </c>
      <c r="K1246">
        <v>18000</v>
      </c>
      <c r="L1246">
        <v>20354</v>
      </c>
      <c r="M1246">
        <v>0</v>
      </c>
      <c r="N1246">
        <v>0</v>
      </c>
      <c r="O1246">
        <v>7.8</v>
      </c>
      <c r="P1246">
        <v>300</v>
      </c>
      <c r="Q1246">
        <v>176</v>
      </c>
      <c r="R1246">
        <v>130127620</v>
      </c>
      <c r="S1246">
        <v>100000000</v>
      </c>
      <c r="T1246">
        <f>Table1[[#This Row],[Gross Revenue]]-Table1[[#This Row],[Budget]]</f>
        <v>30127620</v>
      </c>
    </row>
    <row r="1247" spans="1:20" x14ac:dyDescent="0.3">
      <c r="A1247" t="s">
        <v>2925</v>
      </c>
      <c r="B1247">
        <v>1</v>
      </c>
      <c r="C1247" s="10">
        <v>39296</v>
      </c>
      <c r="D1247" t="s">
        <v>28</v>
      </c>
      <c r="E1247" t="s">
        <v>32</v>
      </c>
      <c r="F1247" t="s">
        <v>19</v>
      </c>
      <c r="G1247" t="s">
        <v>20</v>
      </c>
      <c r="H1247" t="s">
        <v>38</v>
      </c>
      <c r="I1247" t="s">
        <v>2048</v>
      </c>
      <c r="J1247" t="s">
        <v>2926</v>
      </c>
      <c r="K1247">
        <v>2000</v>
      </c>
      <c r="L1247">
        <v>3071</v>
      </c>
      <c r="M1247">
        <v>8</v>
      </c>
      <c r="N1247">
        <v>307</v>
      </c>
      <c r="O1247">
        <v>6.9</v>
      </c>
      <c r="P1247">
        <v>82</v>
      </c>
      <c r="Q1247">
        <v>86</v>
      </c>
      <c r="R1247">
        <v>5518918</v>
      </c>
      <c r="S1247">
        <v>750000</v>
      </c>
      <c r="T1247">
        <f>Table1[[#This Row],[Gross Revenue]]-Table1[[#This Row],[Budget]]</f>
        <v>4768918</v>
      </c>
    </row>
    <row r="1248" spans="1:20" x14ac:dyDescent="0.3">
      <c r="A1248" t="s">
        <v>2927</v>
      </c>
      <c r="B1248">
        <v>1</v>
      </c>
      <c r="C1248" s="10">
        <v>39322</v>
      </c>
      <c r="D1248" t="s">
        <v>28</v>
      </c>
      <c r="E1248" t="s">
        <v>81</v>
      </c>
      <c r="F1248" t="s">
        <v>19</v>
      </c>
      <c r="G1248" t="s">
        <v>20</v>
      </c>
      <c r="H1248" t="s">
        <v>43</v>
      </c>
      <c r="I1248" t="s">
        <v>2928</v>
      </c>
      <c r="J1248" t="s">
        <v>2929</v>
      </c>
      <c r="K1248">
        <v>23</v>
      </c>
      <c r="L1248">
        <v>85</v>
      </c>
      <c r="M1248">
        <v>0</v>
      </c>
      <c r="N1248">
        <v>11</v>
      </c>
      <c r="O1248">
        <v>5.6</v>
      </c>
      <c r="P1248"/>
      <c r="Q1248">
        <v>103</v>
      </c>
      <c r="R1248">
        <v>23616</v>
      </c>
      <c r="S1248">
        <v>600000</v>
      </c>
      <c r="T1248">
        <f>Table1[[#This Row],[Gross Revenue]]-Table1[[#This Row],[Budget]]</f>
        <v>-576384</v>
      </c>
    </row>
    <row r="1249" spans="1:20" x14ac:dyDescent="0.3">
      <c r="A1249" t="s">
        <v>2930</v>
      </c>
      <c r="B1249">
        <v>1</v>
      </c>
      <c r="C1249" s="10">
        <v>39314</v>
      </c>
      <c r="D1249" t="s">
        <v>28</v>
      </c>
      <c r="E1249" t="s">
        <v>22</v>
      </c>
      <c r="F1249" t="s">
        <v>19</v>
      </c>
      <c r="G1249" t="s">
        <v>35</v>
      </c>
      <c r="H1249" t="s">
        <v>38</v>
      </c>
      <c r="I1249" t="s">
        <v>2931</v>
      </c>
      <c r="J1249" t="s">
        <v>2416</v>
      </c>
      <c r="K1249">
        <v>19000</v>
      </c>
      <c r="L1249">
        <v>20499</v>
      </c>
      <c r="M1249">
        <v>456</v>
      </c>
      <c r="N1249">
        <v>12000</v>
      </c>
      <c r="O1249">
        <v>7.8</v>
      </c>
      <c r="P1249">
        <v>316</v>
      </c>
      <c r="Q1249">
        <v>123</v>
      </c>
      <c r="R1249">
        <v>50921738</v>
      </c>
      <c r="S1249">
        <v>30000000</v>
      </c>
      <c r="T1249">
        <f>Table1[[#This Row],[Gross Revenue]]-Table1[[#This Row],[Budget]]</f>
        <v>20921738</v>
      </c>
    </row>
    <row r="1250" spans="1:20" x14ac:dyDescent="0.3">
      <c r="A1250" t="s">
        <v>2932</v>
      </c>
      <c r="B1250">
        <v>1</v>
      </c>
      <c r="C1250" s="10">
        <v>39161</v>
      </c>
      <c r="D1250" t="s">
        <v>28</v>
      </c>
      <c r="E1250" t="s">
        <v>22</v>
      </c>
      <c r="F1250" t="s">
        <v>19</v>
      </c>
      <c r="G1250" t="s">
        <v>20</v>
      </c>
      <c r="H1250" t="s">
        <v>36</v>
      </c>
      <c r="I1250" t="s">
        <v>158</v>
      </c>
      <c r="J1250" t="s">
        <v>2933</v>
      </c>
      <c r="K1250">
        <v>49000</v>
      </c>
      <c r="L1250">
        <v>50927</v>
      </c>
      <c r="M1250">
        <v>59</v>
      </c>
      <c r="N1250">
        <v>18000</v>
      </c>
      <c r="O1250">
        <v>7.5</v>
      </c>
      <c r="P1250">
        <v>148</v>
      </c>
      <c r="Q1250">
        <v>114</v>
      </c>
      <c r="R1250">
        <v>31655091</v>
      </c>
      <c r="S1250">
        <v>30000000</v>
      </c>
      <c r="T1250">
        <f>Table1[[#This Row],[Gross Revenue]]-Table1[[#This Row],[Budget]]</f>
        <v>1655091</v>
      </c>
    </row>
    <row r="1251" spans="1:20" x14ac:dyDescent="0.3">
      <c r="A1251" t="s">
        <v>2934</v>
      </c>
      <c r="B1251">
        <v>1</v>
      </c>
      <c r="C1251" s="10">
        <v>39394</v>
      </c>
      <c r="D1251" t="s">
        <v>28</v>
      </c>
      <c r="E1251" t="s">
        <v>18</v>
      </c>
      <c r="F1251" t="s">
        <v>19</v>
      </c>
      <c r="G1251" t="s">
        <v>20</v>
      </c>
      <c r="H1251" t="s">
        <v>38</v>
      </c>
      <c r="I1251" t="s">
        <v>1797</v>
      </c>
      <c r="J1251" t="s">
        <v>2935</v>
      </c>
      <c r="K1251">
        <v>4000</v>
      </c>
      <c r="L1251">
        <v>6954</v>
      </c>
      <c r="M1251">
        <v>8</v>
      </c>
      <c r="N1251">
        <v>0</v>
      </c>
      <c r="O1251">
        <v>6.5</v>
      </c>
      <c r="P1251">
        <v>133</v>
      </c>
      <c r="Q1251">
        <v>84</v>
      </c>
      <c r="R1251">
        <v>14373825</v>
      </c>
      <c r="S1251">
        <v>8600000</v>
      </c>
      <c r="T1251">
        <f>Table1[[#This Row],[Gross Revenue]]-Table1[[#This Row],[Budget]]</f>
        <v>5773825</v>
      </c>
    </row>
    <row r="1252" spans="1:20" x14ac:dyDescent="0.3">
      <c r="A1252" t="s">
        <v>2936</v>
      </c>
      <c r="B1252">
        <v>1</v>
      </c>
      <c r="C1252" s="10">
        <v>39104</v>
      </c>
      <c r="D1252" t="s">
        <v>28</v>
      </c>
      <c r="E1252" t="s">
        <v>31</v>
      </c>
      <c r="F1252" t="s">
        <v>19</v>
      </c>
      <c r="G1252" t="s">
        <v>35</v>
      </c>
      <c r="H1252" t="s">
        <v>36</v>
      </c>
      <c r="I1252" t="s">
        <v>1230</v>
      </c>
      <c r="J1252" t="s">
        <v>2937</v>
      </c>
      <c r="K1252">
        <v>11000</v>
      </c>
      <c r="L1252">
        <v>12554</v>
      </c>
      <c r="M1252">
        <v>11</v>
      </c>
      <c r="N1252">
        <v>0</v>
      </c>
      <c r="O1252">
        <v>7.1</v>
      </c>
      <c r="P1252">
        <v>150</v>
      </c>
      <c r="Q1252">
        <v>120</v>
      </c>
      <c r="R1252">
        <v>18663911</v>
      </c>
      <c r="S1252">
        <v>16500000</v>
      </c>
      <c r="T1252">
        <f>Table1[[#This Row],[Gross Revenue]]-Table1[[#This Row],[Budget]]</f>
        <v>2163911</v>
      </c>
    </row>
    <row r="1253" spans="1:20" x14ac:dyDescent="0.3">
      <c r="A1253" t="s">
        <v>2938</v>
      </c>
      <c r="B1253">
        <v>1</v>
      </c>
      <c r="C1253" s="10">
        <v>39373</v>
      </c>
      <c r="D1253" t="s">
        <v>28</v>
      </c>
      <c r="E1253" t="s">
        <v>30</v>
      </c>
      <c r="F1253" t="s">
        <v>19</v>
      </c>
      <c r="G1253" t="s">
        <v>20</v>
      </c>
      <c r="H1253" t="s">
        <v>36</v>
      </c>
      <c r="I1253" t="s">
        <v>112</v>
      </c>
      <c r="J1253" t="s">
        <v>2939</v>
      </c>
      <c r="K1253">
        <v>2000</v>
      </c>
      <c r="L1253">
        <v>6576</v>
      </c>
      <c r="M1253">
        <v>58</v>
      </c>
      <c r="N1253">
        <v>0</v>
      </c>
      <c r="O1253">
        <v>6.2</v>
      </c>
      <c r="P1253">
        <v>194</v>
      </c>
      <c r="Q1253">
        <v>91</v>
      </c>
      <c r="R1253">
        <v>126597121</v>
      </c>
      <c r="S1253">
        <v>150000000</v>
      </c>
      <c r="T1253">
        <f>Table1[[#This Row],[Gross Revenue]]-Table1[[#This Row],[Budget]]</f>
        <v>-23402879</v>
      </c>
    </row>
    <row r="1254" spans="1:20" x14ac:dyDescent="0.3">
      <c r="A1254" t="s">
        <v>2940</v>
      </c>
      <c r="B1254">
        <v>1</v>
      </c>
      <c r="C1254" s="10">
        <v>39185</v>
      </c>
      <c r="D1254" t="s">
        <v>28</v>
      </c>
      <c r="E1254" t="s">
        <v>32</v>
      </c>
      <c r="F1254" t="s">
        <v>19</v>
      </c>
      <c r="G1254" t="s">
        <v>20</v>
      </c>
      <c r="H1254" t="s">
        <v>43</v>
      </c>
      <c r="I1254" t="s">
        <v>166</v>
      </c>
      <c r="J1254" t="s">
        <v>132</v>
      </c>
      <c r="K1254">
        <v>18000</v>
      </c>
      <c r="L1254">
        <v>31523</v>
      </c>
      <c r="M1254">
        <v>0</v>
      </c>
      <c r="N1254">
        <v>3000</v>
      </c>
      <c r="O1254">
        <v>6.3</v>
      </c>
      <c r="P1254">
        <v>287</v>
      </c>
      <c r="Q1254">
        <v>115</v>
      </c>
      <c r="R1254">
        <v>82161969</v>
      </c>
      <c r="S1254">
        <v>150000000</v>
      </c>
      <c r="T1254">
        <f>Table1[[#This Row],[Gross Revenue]]-Table1[[#This Row],[Budget]]</f>
        <v>-67838031</v>
      </c>
    </row>
    <row r="1255" spans="1:20" x14ac:dyDescent="0.3">
      <c r="A1255" t="s">
        <v>2941</v>
      </c>
      <c r="B1255">
        <v>1</v>
      </c>
      <c r="C1255" s="10">
        <v>39162</v>
      </c>
      <c r="D1255" t="s">
        <v>28</v>
      </c>
      <c r="E1255" t="s">
        <v>25</v>
      </c>
      <c r="F1255" t="s">
        <v>19</v>
      </c>
      <c r="G1255" t="s">
        <v>20</v>
      </c>
      <c r="H1255" t="s">
        <v>43</v>
      </c>
      <c r="I1255" t="s">
        <v>416</v>
      </c>
      <c r="J1255" t="s">
        <v>2942</v>
      </c>
      <c r="K1255">
        <v>8000</v>
      </c>
      <c r="L1255">
        <v>13232</v>
      </c>
      <c r="M1255">
        <v>8</v>
      </c>
      <c r="N1255">
        <v>0</v>
      </c>
      <c r="O1255">
        <v>6.3</v>
      </c>
      <c r="P1255">
        <v>191</v>
      </c>
      <c r="Q1255">
        <v>93</v>
      </c>
      <c r="R1255">
        <v>118153533</v>
      </c>
      <c r="S1255">
        <v>61000000</v>
      </c>
      <c r="T1255">
        <f>Table1[[#This Row],[Gross Revenue]]-Table1[[#This Row],[Budget]]</f>
        <v>57153533</v>
      </c>
    </row>
    <row r="1256" spans="1:20" x14ac:dyDescent="0.3">
      <c r="A1256" t="s">
        <v>2943</v>
      </c>
      <c r="B1256">
        <v>1</v>
      </c>
      <c r="C1256" s="10">
        <v>39190</v>
      </c>
      <c r="D1256" t="s">
        <v>28</v>
      </c>
      <c r="E1256" t="s">
        <v>25</v>
      </c>
      <c r="F1256" t="s">
        <v>19</v>
      </c>
      <c r="G1256" t="s">
        <v>20</v>
      </c>
      <c r="H1256" t="s">
        <v>43</v>
      </c>
      <c r="I1256" t="s">
        <v>2944</v>
      </c>
      <c r="J1256" t="s">
        <v>2945</v>
      </c>
      <c r="K1256">
        <v>906</v>
      </c>
      <c r="L1256">
        <v>4725</v>
      </c>
      <c r="M1256">
        <v>7</v>
      </c>
      <c r="N1256">
        <v>160</v>
      </c>
      <c r="O1256">
        <v>3.9</v>
      </c>
      <c r="P1256">
        <v>20</v>
      </c>
      <c r="Q1256">
        <v>93</v>
      </c>
      <c r="R1256">
        <v>5561</v>
      </c>
      <c r="S1256">
        <v>10000000</v>
      </c>
      <c r="T1256">
        <f>Table1[[#This Row],[Gross Revenue]]-Table1[[#This Row],[Budget]]</f>
        <v>-9994439</v>
      </c>
    </row>
    <row r="1257" spans="1:20" x14ac:dyDescent="0.3">
      <c r="A1257" t="s">
        <v>2946</v>
      </c>
      <c r="B1257">
        <v>1</v>
      </c>
      <c r="C1257" s="10">
        <v>39126</v>
      </c>
      <c r="D1257" t="s">
        <v>28</v>
      </c>
      <c r="E1257" t="s">
        <v>30</v>
      </c>
      <c r="F1257" t="s">
        <v>19</v>
      </c>
      <c r="G1257" t="s">
        <v>20</v>
      </c>
      <c r="H1257" t="s">
        <v>36</v>
      </c>
      <c r="I1257" t="s">
        <v>2361</v>
      </c>
      <c r="J1257" t="s">
        <v>2947</v>
      </c>
      <c r="K1257">
        <v>14000</v>
      </c>
      <c r="L1257">
        <v>28071</v>
      </c>
      <c r="M1257">
        <v>47</v>
      </c>
      <c r="N1257">
        <v>6000</v>
      </c>
      <c r="O1257">
        <v>7.2</v>
      </c>
      <c r="P1257">
        <v>181</v>
      </c>
      <c r="Q1257">
        <v>96</v>
      </c>
      <c r="R1257">
        <v>82234139</v>
      </c>
      <c r="S1257">
        <v>17000000</v>
      </c>
      <c r="T1257">
        <f>Table1[[#This Row],[Gross Revenue]]-Table1[[#This Row],[Budget]]</f>
        <v>65234139</v>
      </c>
    </row>
    <row r="1258" spans="1:20" x14ac:dyDescent="0.3">
      <c r="A1258" t="s">
        <v>2948</v>
      </c>
      <c r="B1258">
        <v>1</v>
      </c>
      <c r="C1258" s="10">
        <v>39174</v>
      </c>
      <c r="D1258" t="s">
        <v>28</v>
      </c>
      <c r="E1258" t="s">
        <v>18</v>
      </c>
      <c r="F1258" t="s">
        <v>19</v>
      </c>
      <c r="G1258" t="s">
        <v>20</v>
      </c>
      <c r="H1258" t="s">
        <v>38</v>
      </c>
      <c r="I1258" t="s">
        <v>2949</v>
      </c>
      <c r="J1258" t="s">
        <v>582</v>
      </c>
      <c r="K1258">
        <v>480</v>
      </c>
      <c r="L1258">
        <v>1234</v>
      </c>
      <c r="M1258">
        <v>30</v>
      </c>
      <c r="N1258">
        <v>226</v>
      </c>
      <c r="O1258">
        <v>6.4</v>
      </c>
      <c r="P1258">
        <v>41</v>
      </c>
      <c r="Q1258">
        <v>99</v>
      </c>
      <c r="R1258">
        <v>398420</v>
      </c>
      <c r="S1258">
        <v>8000000</v>
      </c>
      <c r="T1258">
        <f>Table1[[#This Row],[Gross Revenue]]-Table1[[#This Row],[Budget]]</f>
        <v>-7601580</v>
      </c>
    </row>
    <row r="1259" spans="1:20" x14ac:dyDescent="0.3">
      <c r="A1259" t="s">
        <v>2950</v>
      </c>
      <c r="B1259">
        <v>1</v>
      </c>
      <c r="C1259" s="10">
        <v>39290</v>
      </c>
      <c r="D1259" t="s">
        <v>28</v>
      </c>
      <c r="E1259" t="s">
        <v>25</v>
      </c>
      <c r="F1259" t="s">
        <v>2951</v>
      </c>
      <c r="G1259" t="s">
        <v>48</v>
      </c>
      <c r="H1259" t="s">
        <v>36</v>
      </c>
      <c r="I1259" t="s">
        <v>2952</v>
      </c>
      <c r="J1259" t="s">
        <v>2953</v>
      </c>
      <c r="K1259">
        <v>227</v>
      </c>
      <c r="L1259">
        <v>231</v>
      </c>
      <c r="M1259">
        <v>0</v>
      </c>
      <c r="N1259">
        <v>0</v>
      </c>
      <c r="O1259">
        <v>7.2</v>
      </c>
      <c r="P1259">
        <v>109</v>
      </c>
      <c r="Q1259">
        <v>95</v>
      </c>
      <c r="R1259">
        <v>1060591</v>
      </c>
      <c r="S1259">
        <v>1300000</v>
      </c>
      <c r="T1259">
        <f>Table1[[#This Row],[Gross Revenue]]-Table1[[#This Row],[Budget]]</f>
        <v>-239409</v>
      </c>
    </row>
    <row r="1260" spans="1:20" x14ac:dyDescent="0.3">
      <c r="A1260" t="s">
        <v>2954</v>
      </c>
      <c r="B1260">
        <v>1</v>
      </c>
      <c r="C1260" s="10">
        <v>39324</v>
      </c>
      <c r="D1260" t="s">
        <v>28</v>
      </c>
      <c r="E1260" t="s">
        <v>25</v>
      </c>
      <c r="F1260" t="s">
        <v>19</v>
      </c>
      <c r="G1260" t="s">
        <v>20</v>
      </c>
      <c r="H1260"/>
      <c r="I1260" t="s">
        <v>158</v>
      </c>
      <c r="J1260" t="s">
        <v>2955</v>
      </c>
      <c r="K1260">
        <v>49000</v>
      </c>
      <c r="L1260">
        <v>54484</v>
      </c>
      <c r="M1260">
        <v>0</v>
      </c>
      <c r="N1260">
        <v>87</v>
      </c>
      <c r="O1260">
        <v>6.2</v>
      </c>
      <c r="P1260">
        <v>17</v>
      </c>
      <c r="Q1260">
        <v>85</v>
      </c>
      <c r="R1260">
        <v>7826</v>
      </c>
      <c r="S1260">
        <v>1200000</v>
      </c>
      <c r="T1260">
        <f>Table1[[#This Row],[Gross Revenue]]-Table1[[#This Row],[Budget]]</f>
        <v>-1192174</v>
      </c>
    </row>
    <row r="1261" spans="1:20" x14ac:dyDescent="0.3">
      <c r="A1261" t="s">
        <v>2956</v>
      </c>
      <c r="B1261">
        <v>1</v>
      </c>
      <c r="C1261" s="10">
        <v>39382</v>
      </c>
      <c r="D1261" t="s">
        <v>28</v>
      </c>
      <c r="E1261" t="s">
        <v>25</v>
      </c>
      <c r="F1261" t="s">
        <v>19</v>
      </c>
      <c r="G1261" t="s">
        <v>20</v>
      </c>
      <c r="H1261" t="s">
        <v>38</v>
      </c>
      <c r="I1261" t="s">
        <v>319</v>
      </c>
      <c r="J1261" t="s">
        <v>2957</v>
      </c>
      <c r="K1261">
        <v>21000</v>
      </c>
      <c r="L1261">
        <v>22577</v>
      </c>
      <c r="M1261">
        <v>20</v>
      </c>
      <c r="N1261">
        <v>0</v>
      </c>
      <c r="O1261">
        <v>7</v>
      </c>
      <c r="P1261">
        <v>146</v>
      </c>
      <c r="Q1261">
        <v>97</v>
      </c>
      <c r="R1261">
        <v>3950294</v>
      </c>
      <c r="S1261">
        <v>12000000</v>
      </c>
      <c r="T1261">
        <f>Table1[[#This Row],[Gross Revenue]]-Table1[[#This Row],[Budget]]</f>
        <v>-8049706</v>
      </c>
    </row>
    <row r="1262" spans="1:20" x14ac:dyDescent="0.3">
      <c r="A1262" t="s">
        <v>2958</v>
      </c>
      <c r="B1262">
        <v>1</v>
      </c>
      <c r="C1262" s="10">
        <v>39195</v>
      </c>
      <c r="D1262" t="s">
        <v>28</v>
      </c>
      <c r="E1262" t="s">
        <v>31</v>
      </c>
      <c r="F1262" t="s">
        <v>19</v>
      </c>
      <c r="G1262" t="s">
        <v>20</v>
      </c>
      <c r="H1262" t="s">
        <v>38</v>
      </c>
      <c r="I1262" t="s">
        <v>401</v>
      </c>
      <c r="J1262" t="s">
        <v>300</v>
      </c>
      <c r="K1262">
        <v>22000</v>
      </c>
      <c r="L1262">
        <v>60646</v>
      </c>
      <c r="M1262">
        <v>0</v>
      </c>
      <c r="N1262">
        <v>0</v>
      </c>
      <c r="O1262">
        <v>7.1</v>
      </c>
      <c r="P1262">
        <v>269</v>
      </c>
      <c r="Q1262">
        <v>102</v>
      </c>
      <c r="R1262">
        <v>66636385</v>
      </c>
      <c r="S1262">
        <v>75000000</v>
      </c>
      <c r="T1262">
        <f>Table1[[#This Row],[Gross Revenue]]-Table1[[#This Row],[Budget]]</f>
        <v>-8363615</v>
      </c>
    </row>
    <row r="1263" spans="1:20" x14ac:dyDescent="0.3">
      <c r="A1263" t="s">
        <v>2959</v>
      </c>
      <c r="B1263">
        <v>1</v>
      </c>
      <c r="C1263" s="10">
        <v>39385</v>
      </c>
      <c r="D1263" t="s">
        <v>28</v>
      </c>
      <c r="E1263" t="s">
        <v>32</v>
      </c>
      <c r="F1263" t="s">
        <v>19</v>
      </c>
      <c r="G1263" t="s">
        <v>20</v>
      </c>
      <c r="H1263" t="s">
        <v>43</v>
      </c>
      <c r="I1263" t="s">
        <v>759</v>
      </c>
      <c r="J1263" t="s">
        <v>433</v>
      </c>
      <c r="K1263">
        <v>716</v>
      </c>
      <c r="L1263">
        <v>2700</v>
      </c>
      <c r="M1263">
        <v>10</v>
      </c>
      <c r="N1263">
        <v>233</v>
      </c>
      <c r="O1263">
        <v>4.5</v>
      </c>
      <c r="P1263">
        <v>53</v>
      </c>
      <c r="Q1263">
        <v>91</v>
      </c>
      <c r="R1263">
        <v>8104069</v>
      </c>
      <c r="S1263">
        <v>20000000</v>
      </c>
      <c r="T1263">
        <f>Table1[[#This Row],[Gross Revenue]]-Table1[[#This Row],[Budget]]</f>
        <v>-11895931</v>
      </c>
    </row>
    <row r="1264" spans="1:20" x14ac:dyDescent="0.3">
      <c r="A1264" t="s">
        <v>2960</v>
      </c>
      <c r="B1264">
        <v>1</v>
      </c>
      <c r="C1264" s="10">
        <v>39445</v>
      </c>
      <c r="D1264" t="s">
        <v>17</v>
      </c>
      <c r="E1264" t="s">
        <v>31</v>
      </c>
      <c r="F1264" t="s">
        <v>19</v>
      </c>
      <c r="G1264" t="s">
        <v>35</v>
      </c>
      <c r="H1264" t="s">
        <v>38</v>
      </c>
      <c r="I1264" t="s">
        <v>2961</v>
      </c>
      <c r="J1264" t="s">
        <v>2962</v>
      </c>
      <c r="K1264">
        <v>845</v>
      </c>
      <c r="L1264">
        <v>2614</v>
      </c>
      <c r="M1264">
        <v>210</v>
      </c>
      <c r="N1264">
        <v>13000</v>
      </c>
      <c r="O1264">
        <v>7.7</v>
      </c>
      <c r="P1264">
        <v>183</v>
      </c>
      <c r="Q1264">
        <v>122</v>
      </c>
      <c r="R1264">
        <v>871577</v>
      </c>
      <c r="S1264">
        <v>4500000</v>
      </c>
      <c r="T1264">
        <f>Table1[[#This Row],[Gross Revenue]]-Table1[[#This Row],[Budget]]</f>
        <v>-3628423</v>
      </c>
    </row>
    <row r="1265" spans="1:20" x14ac:dyDescent="0.3">
      <c r="A1265" t="s">
        <v>2963</v>
      </c>
      <c r="B1265">
        <v>1</v>
      </c>
      <c r="C1265" s="10">
        <v>39145</v>
      </c>
      <c r="D1265" t="s">
        <v>28</v>
      </c>
      <c r="E1265" t="s">
        <v>25</v>
      </c>
      <c r="F1265" t="s">
        <v>19</v>
      </c>
      <c r="G1265" t="s">
        <v>20</v>
      </c>
      <c r="H1265" t="s">
        <v>36</v>
      </c>
      <c r="I1265" t="s">
        <v>695</v>
      </c>
      <c r="J1265" t="s">
        <v>2964</v>
      </c>
      <c r="K1265">
        <v>555</v>
      </c>
      <c r="L1265">
        <v>1752</v>
      </c>
      <c r="M1265">
        <v>0</v>
      </c>
      <c r="N1265">
        <v>256</v>
      </c>
      <c r="O1265">
        <v>2.9</v>
      </c>
      <c r="P1265">
        <v>52</v>
      </c>
      <c r="Q1265">
        <v>89</v>
      </c>
      <c r="R1265">
        <v>13235267</v>
      </c>
      <c r="S1265">
        <v>6000000</v>
      </c>
      <c r="T1265">
        <f>Table1[[#This Row],[Gross Revenue]]-Table1[[#This Row],[Budget]]</f>
        <v>7235267</v>
      </c>
    </row>
    <row r="1266" spans="1:20" x14ac:dyDescent="0.3">
      <c r="A1266" t="s">
        <v>2965</v>
      </c>
      <c r="B1266">
        <v>1</v>
      </c>
      <c r="C1266" s="10">
        <v>39262</v>
      </c>
      <c r="D1266" t="s">
        <v>28</v>
      </c>
      <c r="E1266" t="s">
        <v>25</v>
      </c>
      <c r="F1266" t="s">
        <v>19</v>
      </c>
      <c r="G1266" t="s">
        <v>20</v>
      </c>
      <c r="H1266" t="s">
        <v>38</v>
      </c>
      <c r="I1266" t="s">
        <v>1114</v>
      </c>
      <c r="J1266" t="s">
        <v>144</v>
      </c>
      <c r="K1266">
        <v>22000</v>
      </c>
      <c r="L1266">
        <v>24324</v>
      </c>
      <c r="M1266">
        <v>0</v>
      </c>
      <c r="N1266">
        <v>0</v>
      </c>
      <c r="O1266">
        <v>7.4</v>
      </c>
      <c r="P1266">
        <v>168</v>
      </c>
      <c r="Q1266">
        <v>87</v>
      </c>
      <c r="R1266">
        <v>8579684</v>
      </c>
      <c r="S1266">
        <v>9000000</v>
      </c>
      <c r="T1266">
        <f>Table1[[#This Row],[Gross Revenue]]-Table1[[#This Row],[Budget]]</f>
        <v>-420316</v>
      </c>
    </row>
    <row r="1267" spans="1:20" x14ac:dyDescent="0.3">
      <c r="A1267" t="s">
        <v>2966</v>
      </c>
      <c r="B1267">
        <v>1</v>
      </c>
      <c r="C1267" s="10">
        <v>39123</v>
      </c>
      <c r="D1267" t="s">
        <v>28</v>
      </c>
      <c r="E1267" t="s">
        <v>32</v>
      </c>
      <c r="F1267" t="s">
        <v>19</v>
      </c>
      <c r="G1267" t="s">
        <v>20</v>
      </c>
      <c r="H1267" t="s">
        <v>38</v>
      </c>
      <c r="I1267" t="s">
        <v>2967</v>
      </c>
      <c r="J1267" t="s">
        <v>2093</v>
      </c>
      <c r="K1267">
        <v>856</v>
      </c>
      <c r="L1267">
        <v>3309</v>
      </c>
      <c r="M1267">
        <v>0</v>
      </c>
      <c r="N1267">
        <v>0</v>
      </c>
      <c r="O1267">
        <v>6.8</v>
      </c>
      <c r="P1267">
        <v>166</v>
      </c>
      <c r="Q1267">
        <v>111</v>
      </c>
      <c r="R1267">
        <v>9525276</v>
      </c>
      <c r="S1267">
        <v>20000000</v>
      </c>
      <c r="T1267">
        <f>Table1[[#This Row],[Gross Revenue]]-Table1[[#This Row],[Budget]]</f>
        <v>-10474724</v>
      </c>
    </row>
    <row r="1268" spans="1:20" x14ac:dyDescent="0.3">
      <c r="A1268" t="s">
        <v>2968</v>
      </c>
      <c r="B1268">
        <v>1</v>
      </c>
      <c r="C1268" s="10">
        <v>39377</v>
      </c>
      <c r="D1268" t="s">
        <v>28</v>
      </c>
      <c r="E1268" t="s">
        <v>37</v>
      </c>
      <c r="F1268" t="s">
        <v>19</v>
      </c>
      <c r="G1268" t="s">
        <v>20</v>
      </c>
      <c r="H1268" t="s">
        <v>38</v>
      </c>
      <c r="I1268" t="s">
        <v>2969</v>
      </c>
      <c r="J1268" t="s">
        <v>2370</v>
      </c>
      <c r="K1268">
        <v>569</v>
      </c>
      <c r="L1268">
        <v>1797</v>
      </c>
      <c r="M1268">
        <v>0</v>
      </c>
      <c r="N1268">
        <v>0</v>
      </c>
      <c r="O1268">
        <v>5.7</v>
      </c>
      <c r="P1268">
        <v>280</v>
      </c>
      <c r="Q1268">
        <v>95</v>
      </c>
      <c r="R1268">
        <v>952620</v>
      </c>
      <c r="S1268">
        <v>2000000</v>
      </c>
      <c r="T1268">
        <f>Table1[[#This Row],[Gross Revenue]]-Table1[[#This Row],[Budget]]</f>
        <v>-1047380</v>
      </c>
    </row>
    <row r="1269" spans="1:20" x14ac:dyDescent="0.3">
      <c r="A1269" t="s">
        <v>2970</v>
      </c>
      <c r="B1269">
        <v>1</v>
      </c>
      <c r="C1269" s="10">
        <v>39153</v>
      </c>
      <c r="D1269" t="s">
        <v>28</v>
      </c>
      <c r="E1269" t="s">
        <v>22</v>
      </c>
      <c r="F1269" t="s">
        <v>19</v>
      </c>
      <c r="G1269" t="s">
        <v>20</v>
      </c>
      <c r="H1269" t="s">
        <v>43</v>
      </c>
      <c r="I1269" t="s">
        <v>2971</v>
      </c>
      <c r="J1269" t="s">
        <v>1567</v>
      </c>
      <c r="K1269">
        <v>884</v>
      </c>
      <c r="L1269">
        <v>2288</v>
      </c>
      <c r="M1269">
        <v>154</v>
      </c>
      <c r="N1269">
        <v>0</v>
      </c>
      <c r="O1269">
        <v>6.9</v>
      </c>
      <c r="P1269">
        <v>253</v>
      </c>
      <c r="Q1269">
        <v>105</v>
      </c>
      <c r="R1269">
        <v>80050171</v>
      </c>
      <c r="S1269">
        <v>20000000</v>
      </c>
      <c r="T1269">
        <f>Table1[[#This Row],[Gross Revenue]]-Table1[[#This Row],[Budget]]</f>
        <v>60050171</v>
      </c>
    </row>
    <row r="1270" spans="1:20" x14ac:dyDescent="0.3">
      <c r="A1270" t="s">
        <v>2972</v>
      </c>
      <c r="B1270">
        <v>1</v>
      </c>
      <c r="C1270" s="10">
        <v>39226</v>
      </c>
      <c r="D1270" t="s">
        <v>28</v>
      </c>
      <c r="E1270" t="s">
        <v>32</v>
      </c>
      <c r="F1270" t="s">
        <v>19</v>
      </c>
      <c r="G1270" t="s">
        <v>1749</v>
      </c>
      <c r="H1270" t="s">
        <v>43</v>
      </c>
      <c r="I1270" t="s">
        <v>756</v>
      </c>
      <c r="J1270" t="s">
        <v>2973</v>
      </c>
      <c r="K1270">
        <v>889</v>
      </c>
      <c r="L1270">
        <v>3274</v>
      </c>
      <c r="M1270">
        <v>26</v>
      </c>
      <c r="N1270">
        <v>0</v>
      </c>
      <c r="O1270">
        <v>3.6</v>
      </c>
      <c r="P1270">
        <v>93</v>
      </c>
      <c r="Q1270">
        <v>107</v>
      </c>
      <c r="R1270">
        <v>10956379</v>
      </c>
      <c r="S1270">
        <v>35000000</v>
      </c>
      <c r="T1270">
        <f>Table1[[#This Row],[Gross Revenue]]-Table1[[#This Row],[Budget]]</f>
        <v>-24043621</v>
      </c>
    </row>
    <row r="1271" spans="1:20" x14ac:dyDescent="0.3">
      <c r="A1271" t="s">
        <v>2974</v>
      </c>
      <c r="B1271">
        <v>1</v>
      </c>
      <c r="C1271" s="10">
        <v>39204</v>
      </c>
      <c r="D1271" t="s">
        <v>28</v>
      </c>
      <c r="E1271" t="s">
        <v>18</v>
      </c>
      <c r="F1271" t="s">
        <v>19</v>
      </c>
      <c r="G1271" t="s">
        <v>20</v>
      </c>
      <c r="H1271" t="s">
        <v>38</v>
      </c>
      <c r="I1271" t="s">
        <v>161</v>
      </c>
      <c r="J1271" t="s">
        <v>565</v>
      </c>
      <c r="K1271">
        <v>10000</v>
      </c>
      <c r="L1271">
        <v>17211</v>
      </c>
      <c r="M1271">
        <v>0</v>
      </c>
      <c r="N1271">
        <v>0</v>
      </c>
      <c r="O1271">
        <v>7.7</v>
      </c>
      <c r="P1271">
        <v>356</v>
      </c>
      <c r="Q1271">
        <v>96</v>
      </c>
      <c r="R1271">
        <v>17114882</v>
      </c>
      <c r="S1271">
        <v>25000000</v>
      </c>
      <c r="T1271">
        <f>Table1[[#This Row],[Gross Revenue]]-Table1[[#This Row],[Budget]]</f>
        <v>-7885118</v>
      </c>
    </row>
    <row r="1272" spans="1:20" x14ac:dyDescent="0.3">
      <c r="A1272" t="s">
        <v>2975</v>
      </c>
      <c r="B1272">
        <v>1</v>
      </c>
      <c r="C1272" s="10">
        <v>39150</v>
      </c>
      <c r="D1272" t="s">
        <v>28</v>
      </c>
      <c r="E1272" t="s">
        <v>32</v>
      </c>
      <c r="F1272" t="s">
        <v>476</v>
      </c>
      <c r="G1272" t="s">
        <v>133</v>
      </c>
      <c r="H1272" t="s">
        <v>38</v>
      </c>
      <c r="I1272" t="s">
        <v>2976</v>
      </c>
      <c r="J1272" t="s">
        <v>2977</v>
      </c>
      <c r="K1272">
        <v>585</v>
      </c>
      <c r="L1272">
        <v>666</v>
      </c>
      <c r="M1272">
        <v>294</v>
      </c>
      <c r="N1272">
        <v>11000</v>
      </c>
      <c r="O1272">
        <v>8.1</v>
      </c>
      <c r="P1272">
        <v>142</v>
      </c>
      <c r="Q1272">
        <v>115</v>
      </c>
      <c r="R1272">
        <v>8060</v>
      </c>
      <c r="S1272">
        <v>4000000</v>
      </c>
      <c r="T1272">
        <f>Table1[[#This Row],[Gross Revenue]]-Table1[[#This Row],[Budget]]</f>
        <v>-3991940</v>
      </c>
    </row>
    <row r="1273" spans="1:20" x14ac:dyDescent="0.3">
      <c r="A1273" t="s">
        <v>2978</v>
      </c>
      <c r="B1273">
        <v>1</v>
      </c>
      <c r="C1273" s="10">
        <v>39249</v>
      </c>
      <c r="D1273" t="s">
        <v>28</v>
      </c>
      <c r="E1273" t="s">
        <v>31</v>
      </c>
      <c r="F1273" t="s">
        <v>19</v>
      </c>
      <c r="G1273" t="s">
        <v>35</v>
      </c>
      <c r="H1273" t="s">
        <v>43</v>
      </c>
      <c r="I1273" t="s">
        <v>2979</v>
      </c>
      <c r="J1273" t="s">
        <v>485</v>
      </c>
      <c r="K1273">
        <v>13000</v>
      </c>
      <c r="L1273">
        <v>16899</v>
      </c>
      <c r="M1273">
        <v>159</v>
      </c>
      <c r="N1273">
        <v>0</v>
      </c>
      <c r="O1273">
        <v>6.9</v>
      </c>
      <c r="P1273">
        <v>202</v>
      </c>
      <c r="Q1273">
        <v>114</v>
      </c>
      <c r="R1273">
        <v>16264475</v>
      </c>
      <c r="S1273">
        <v>55000000</v>
      </c>
      <c r="T1273">
        <f>Table1[[#This Row],[Gross Revenue]]-Table1[[#This Row],[Budget]]</f>
        <v>-38735525</v>
      </c>
    </row>
    <row r="1274" spans="1:20" x14ac:dyDescent="0.3">
      <c r="A1274" t="s">
        <v>2980</v>
      </c>
      <c r="B1274">
        <v>1</v>
      </c>
      <c r="C1274" s="10">
        <v>39422</v>
      </c>
      <c r="D1274" t="s">
        <v>28</v>
      </c>
      <c r="E1274" t="s">
        <v>29</v>
      </c>
      <c r="F1274" t="s">
        <v>19</v>
      </c>
      <c r="G1274" t="s">
        <v>20</v>
      </c>
      <c r="H1274" t="s">
        <v>36</v>
      </c>
      <c r="I1274" t="s">
        <v>2981</v>
      </c>
      <c r="J1274" t="s">
        <v>613</v>
      </c>
      <c r="K1274">
        <v>283</v>
      </c>
      <c r="L1274">
        <v>662</v>
      </c>
      <c r="M1274">
        <v>36</v>
      </c>
      <c r="N1274">
        <v>0</v>
      </c>
      <c r="O1274">
        <v>7.1</v>
      </c>
      <c r="P1274">
        <v>222</v>
      </c>
      <c r="Q1274">
        <v>107</v>
      </c>
      <c r="R1274">
        <v>127706877</v>
      </c>
      <c r="S1274">
        <v>85000000</v>
      </c>
      <c r="T1274">
        <f>Table1[[#This Row],[Gross Revenue]]-Table1[[#This Row],[Budget]]</f>
        <v>42706877</v>
      </c>
    </row>
    <row r="1275" spans="1:20" x14ac:dyDescent="0.3">
      <c r="A1275" t="s">
        <v>2982</v>
      </c>
      <c r="B1275">
        <v>1</v>
      </c>
      <c r="C1275" s="10">
        <v>39362</v>
      </c>
      <c r="D1275" t="s">
        <v>28</v>
      </c>
      <c r="E1275" t="s">
        <v>30</v>
      </c>
      <c r="F1275" t="s">
        <v>19</v>
      </c>
      <c r="G1275" t="s">
        <v>20</v>
      </c>
      <c r="H1275" t="s">
        <v>43</v>
      </c>
      <c r="I1275" t="s">
        <v>107</v>
      </c>
      <c r="J1275" t="s">
        <v>2983</v>
      </c>
      <c r="K1275">
        <v>926</v>
      </c>
      <c r="L1275">
        <v>4293</v>
      </c>
      <c r="M1275">
        <v>82</v>
      </c>
      <c r="N1275">
        <v>0</v>
      </c>
      <c r="O1275">
        <v>2.2999999999999998</v>
      </c>
      <c r="P1275">
        <v>112</v>
      </c>
      <c r="Q1275">
        <v>93</v>
      </c>
      <c r="R1275">
        <v>39737645</v>
      </c>
      <c r="S1275">
        <v>20000000</v>
      </c>
      <c r="T1275">
        <f>Table1[[#This Row],[Gross Revenue]]-Table1[[#This Row],[Budget]]</f>
        <v>19737645</v>
      </c>
    </row>
    <row r="1276" spans="1:20" x14ac:dyDescent="0.3">
      <c r="A1276" t="s">
        <v>2984</v>
      </c>
      <c r="B1276">
        <v>1</v>
      </c>
      <c r="C1276" s="10">
        <v>39424</v>
      </c>
      <c r="D1276" t="s">
        <v>28</v>
      </c>
      <c r="E1276" t="s">
        <v>25</v>
      </c>
      <c r="F1276" t="s">
        <v>19</v>
      </c>
      <c r="G1276" t="s">
        <v>20</v>
      </c>
      <c r="H1276" t="s">
        <v>36</v>
      </c>
      <c r="I1276" t="s">
        <v>2338</v>
      </c>
      <c r="J1276" t="s">
        <v>270</v>
      </c>
      <c r="K1276">
        <v>87000</v>
      </c>
      <c r="L1276">
        <v>108016</v>
      </c>
      <c r="M1276">
        <v>293</v>
      </c>
      <c r="N1276">
        <v>2000</v>
      </c>
      <c r="O1276">
        <v>5.4</v>
      </c>
      <c r="P1276">
        <v>186</v>
      </c>
      <c r="Q1276">
        <v>96</v>
      </c>
      <c r="R1276">
        <v>100289690</v>
      </c>
      <c r="S1276">
        <v>175000000</v>
      </c>
      <c r="T1276">
        <f>Table1[[#This Row],[Gross Revenue]]-Table1[[#This Row],[Budget]]</f>
        <v>-74710310</v>
      </c>
    </row>
    <row r="1277" spans="1:20" x14ac:dyDescent="0.3">
      <c r="A1277" t="s">
        <v>2985</v>
      </c>
      <c r="B1277">
        <v>1</v>
      </c>
      <c r="C1277" s="10">
        <v>39140</v>
      </c>
      <c r="D1277" t="s">
        <v>28</v>
      </c>
      <c r="E1277" t="s">
        <v>32</v>
      </c>
      <c r="F1277" t="s">
        <v>19</v>
      </c>
      <c r="G1277" t="s">
        <v>20</v>
      </c>
      <c r="H1277" t="s">
        <v>36</v>
      </c>
      <c r="I1277" t="s">
        <v>1117</v>
      </c>
      <c r="J1277" t="s">
        <v>1308</v>
      </c>
      <c r="K1277">
        <v>11000</v>
      </c>
      <c r="L1277">
        <v>15302</v>
      </c>
      <c r="M1277">
        <v>167</v>
      </c>
      <c r="N1277">
        <v>0</v>
      </c>
      <c r="O1277">
        <v>5.6</v>
      </c>
      <c r="P1277">
        <v>262</v>
      </c>
      <c r="Q1277">
        <v>92</v>
      </c>
      <c r="R1277">
        <v>131920333</v>
      </c>
      <c r="S1277">
        <v>130000000</v>
      </c>
      <c r="T1277">
        <f>Table1[[#This Row],[Gross Revenue]]-Table1[[#This Row],[Budget]]</f>
        <v>1920333</v>
      </c>
    </row>
    <row r="1278" spans="1:20" x14ac:dyDescent="0.3">
      <c r="A1278" t="s">
        <v>2986</v>
      </c>
      <c r="B1278">
        <v>1</v>
      </c>
      <c r="C1278" s="10">
        <v>39282</v>
      </c>
      <c r="D1278" t="s">
        <v>28</v>
      </c>
      <c r="E1278" t="s">
        <v>25</v>
      </c>
      <c r="F1278" t="s">
        <v>19</v>
      </c>
      <c r="G1278" t="s">
        <v>20</v>
      </c>
      <c r="H1278" t="s">
        <v>21</v>
      </c>
      <c r="I1278" t="s">
        <v>2987</v>
      </c>
      <c r="J1278" t="s">
        <v>1313</v>
      </c>
      <c r="K1278">
        <v>239</v>
      </c>
      <c r="L1278">
        <v>734</v>
      </c>
      <c r="M1278">
        <v>681</v>
      </c>
      <c r="N1278">
        <v>155</v>
      </c>
      <c r="O1278">
        <v>6.2</v>
      </c>
      <c r="P1278">
        <v>35</v>
      </c>
      <c r="Q1278">
        <v>84</v>
      </c>
      <c r="R1278">
        <v>52850</v>
      </c>
      <c r="S1278">
        <v>500000</v>
      </c>
      <c r="T1278">
        <f>Table1[[#This Row],[Gross Revenue]]-Table1[[#This Row],[Budget]]</f>
        <v>-447150</v>
      </c>
    </row>
    <row r="1279" spans="1:20" x14ac:dyDescent="0.3">
      <c r="A1279" t="s">
        <v>2988</v>
      </c>
      <c r="B1279">
        <v>1</v>
      </c>
      <c r="C1279" s="10">
        <v>39391</v>
      </c>
      <c r="D1279" t="s">
        <v>28</v>
      </c>
      <c r="E1279" t="s">
        <v>31</v>
      </c>
      <c r="F1279" t="s">
        <v>19</v>
      </c>
      <c r="G1279" t="s">
        <v>24</v>
      </c>
      <c r="H1279" t="s">
        <v>43</v>
      </c>
      <c r="I1279" t="s">
        <v>2293</v>
      </c>
      <c r="J1279" t="s">
        <v>496</v>
      </c>
      <c r="K1279">
        <v>2000</v>
      </c>
      <c r="L1279">
        <v>3994</v>
      </c>
      <c r="M1279">
        <v>98</v>
      </c>
      <c r="N1279">
        <v>10000</v>
      </c>
      <c r="O1279">
        <v>7.5</v>
      </c>
      <c r="P1279">
        <v>84</v>
      </c>
      <c r="Q1279">
        <v>123</v>
      </c>
      <c r="R1279">
        <v>36581633</v>
      </c>
      <c r="S1279">
        <v>21000000</v>
      </c>
      <c r="T1279">
        <f>Table1[[#This Row],[Gross Revenue]]-Table1[[#This Row],[Budget]]</f>
        <v>15581633</v>
      </c>
    </row>
    <row r="1280" spans="1:20" x14ac:dyDescent="0.3">
      <c r="A1280" t="s">
        <v>2989</v>
      </c>
      <c r="B1280">
        <v>1</v>
      </c>
      <c r="C1280" s="10">
        <v>39413</v>
      </c>
      <c r="D1280" t="s">
        <v>28</v>
      </c>
      <c r="E1280" t="s">
        <v>18</v>
      </c>
      <c r="F1280" t="s">
        <v>19</v>
      </c>
      <c r="G1280" t="s">
        <v>20</v>
      </c>
      <c r="H1280" t="s">
        <v>38</v>
      </c>
      <c r="I1280" t="s">
        <v>330</v>
      </c>
      <c r="J1280" t="s">
        <v>2990</v>
      </c>
      <c r="K1280">
        <v>6000</v>
      </c>
      <c r="L1280">
        <v>6748</v>
      </c>
      <c r="M1280">
        <v>0</v>
      </c>
      <c r="N1280">
        <v>0</v>
      </c>
      <c r="O1280">
        <v>6.5</v>
      </c>
      <c r="P1280">
        <v>250</v>
      </c>
      <c r="Q1280">
        <v>111</v>
      </c>
      <c r="R1280">
        <v>1294640</v>
      </c>
      <c r="S1280">
        <v>15000000</v>
      </c>
      <c r="T1280">
        <f>Table1[[#This Row],[Gross Revenue]]-Table1[[#This Row],[Budget]]</f>
        <v>-13705360</v>
      </c>
    </row>
    <row r="1281" spans="1:20" x14ac:dyDescent="0.3">
      <c r="A1281" t="s">
        <v>2991</v>
      </c>
      <c r="B1281">
        <v>1</v>
      </c>
      <c r="C1281" s="10">
        <v>39409</v>
      </c>
      <c r="D1281" t="s">
        <v>28</v>
      </c>
      <c r="E1281" t="s">
        <v>25</v>
      </c>
      <c r="F1281" t="s">
        <v>19</v>
      </c>
      <c r="G1281" t="s">
        <v>20</v>
      </c>
      <c r="H1281" t="s">
        <v>38</v>
      </c>
      <c r="I1281" t="s">
        <v>462</v>
      </c>
      <c r="J1281" t="s">
        <v>206</v>
      </c>
      <c r="K1281">
        <v>995</v>
      </c>
      <c r="L1281">
        <v>4039</v>
      </c>
      <c r="M1281">
        <v>0</v>
      </c>
      <c r="N1281">
        <v>681</v>
      </c>
      <c r="O1281">
        <v>5.9</v>
      </c>
      <c r="P1281">
        <v>88</v>
      </c>
      <c r="Q1281">
        <v>113</v>
      </c>
      <c r="R1281">
        <v>18882880</v>
      </c>
      <c r="S1281">
        <v>20000000</v>
      </c>
      <c r="T1281">
        <f>Table1[[#This Row],[Gross Revenue]]-Table1[[#This Row],[Budget]]</f>
        <v>-1117120</v>
      </c>
    </row>
    <row r="1282" spans="1:20" x14ac:dyDescent="0.3">
      <c r="A1282" t="s">
        <v>2992</v>
      </c>
      <c r="B1282">
        <v>1</v>
      </c>
      <c r="C1282" s="10">
        <v>39309</v>
      </c>
      <c r="D1282" t="s">
        <v>28</v>
      </c>
      <c r="E1282" t="s">
        <v>32</v>
      </c>
      <c r="F1282" t="s">
        <v>19</v>
      </c>
      <c r="G1282" t="s">
        <v>20</v>
      </c>
      <c r="H1282" t="s">
        <v>43</v>
      </c>
      <c r="I1282" t="s">
        <v>126</v>
      </c>
      <c r="J1282" t="s">
        <v>511</v>
      </c>
      <c r="K1282">
        <v>12000</v>
      </c>
      <c r="L1282">
        <v>14017</v>
      </c>
      <c r="M1282">
        <v>160</v>
      </c>
      <c r="N1282">
        <v>0</v>
      </c>
      <c r="O1282">
        <v>5.2</v>
      </c>
      <c r="P1282">
        <v>276</v>
      </c>
      <c r="Q1282">
        <v>123</v>
      </c>
      <c r="R1282">
        <v>115802596</v>
      </c>
      <c r="S1282">
        <v>110000000</v>
      </c>
      <c r="T1282">
        <f>Table1[[#This Row],[Gross Revenue]]-Table1[[#This Row],[Budget]]</f>
        <v>5802596</v>
      </c>
    </row>
    <row r="1283" spans="1:20" x14ac:dyDescent="0.3">
      <c r="A1283" t="s">
        <v>2993</v>
      </c>
      <c r="B1283">
        <v>1</v>
      </c>
      <c r="C1283" s="10">
        <v>39444</v>
      </c>
      <c r="D1283" t="s">
        <v>28</v>
      </c>
      <c r="E1283" t="s">
        <v>25</v>
      </c>
      <c r="F1283" t="s">
        <v>19</v>
      </c>
      <c r="G1283" t="s">
        <v>20</v>
      </c>
      <c r="H1283" t="s">
        <v>38</v>
      </c>
      <c r="I1283" t="s">
        <v>2190</v>
      </c>
      <c r="J1283" t="s">
        <v>2994</v>
      </c>
      <c r="K1283">
        <v>1000</v>
      </c>
      <c r="L1283">
        <v>2822</v>
      </c>
      <c r="M1283">
        <v>7</v>
      </c>
      <c r="N1283">
        <v>0</v>
      </c>
      <c r="O1283">
        <v>5.6</v>
      </c>
      <c r="P1283">
        <v>127</v>
      </c>
      <c r="Q1283">
        <v>101</v>
      </c>
      <c r="R1283">
        <v>35000629</v>
      </c>
      <c r="S1283">
        <v>25000000</v>
      </c>
      <c r="T1283">
        <f>Table1[[#This Row],[Gross Revenue]]-Table1[[#This Row],[Budget]]</f>
        <v>10000629</v>
      </c>
    </row>
    <row r="1284" spans="1:20" x14ac:dyDescent="0.3">
      <c r="A1284" t="s">
        <v>2995</v>
      </c>
      <c r="B1284">
        <v>1</v>
      </c>
      <c r="C1284" s="10">
        <v>39086</v>
      </c>
      <c r="D1284" t="s">
        <v>28</v>
      </c>
      <c r="E1284" t="s">
        <v>31</v>
      </c>
      <c r="F1284" t="s">
        <v>19</v>
      </c>
      <c r="G1284" t="s">
        <v>20</v>
      </c>
      <c r="H1284" t="s">
        <v>43</v>
      </c>
      <c r="I1284" t="s">
        <v>2996</v>
      </c>
      <c r="J1284" t="s">
        <v>718</v>
      </c>
      <c r="K1284">
        <v>702</v>
      </c>
      <c r="L1284">
        <v>2007</v>
      </c>
      <c r="M1284">
        <v>49</v>
      </c>
      <c r="N1284">
        <v>313</v>
      </c>
      <c r="O1284">
        <v>6.2</v>
      </c>
      <c r="P1284">
        <v>65</v>
      </c>
      <c r="Q1284">
        <v>95</v>
      </c>
      <c r="R1284">
        <v>2955039</v>
      </c>
      <c r="S1284">
        <v>9000000</v>
      </c>
      <c r="T1284">
        <f>Table1[[#This Row],[Gross Revenue]]-Table1[[#This Row],[Budget]]</f>
        <v>-6044961</v>
      </c>
    </row>
    <row r="1285" spans="1:20" x14ac:dyDescent="0.3">
      <c r="A1285" t="s">
        <v>2997</v>
      </c>
      <c r="B1285">
        <v>1</v>
      </c>
      <c r="C1285" s="10">
        <v>39171</v>
      </c>
      <c r="D1285" t="s">
        <v>28</v>
      </c>
      <c r="E1285" t="s">
        <v>32</v>
      </c>
      <c r="F1285" t="s">
        <v>19</v>
      </c>
      <c r="G1285" t="s">
        <v>20</v>
      </c>
      <c r="H1285" t="s">
        <v>38</v>
      </c>
      <c r="I1285" t="s">
        <v>240</v>
      </c>
      <c r="J1285" t="s">
        <v>231</v>
      </c>
      <c r="K1285">
        <v>16000</v>
      </c>
      <c r="L1285">
        <v>22186</v>
      </c>
      <c r="M1285">
        <v>0</v>
      </c>
      <c r="N1285">
        <v>0</v>
      </c>
      <c r="O1285">
        <v>7.6</v>
      </c>
      <c r="P1285">
        <v>250</v>
      </c>
      <c r="Q1285">
        <v>189</v>
      </c>
      <c r="R1285">
        <v>25031037</v>
      </c>
      <c r="S1285">
        <v>53000000</v>
      </c>
      <c r="T1285">
        <f>Table1[[#This Row],[Gross Revenue]]-Table1[[#This Row],[Budget]]</f>
        <v>-27968963</v>
      </c>
    </row>
    <row r="1286" spans="1:20" x14ac:dyDescent="0.3">
      <c r="A1286" t="s">
        <v>2998</v>
      </c>
      <c r="B1286">
        <v>1</v>
      </c>
      <c r="C1286" s="10">
        <v>39371</v>
      </c>
      <c r="D1286" t="s">
        <v>28</v>
      </c>
      <c r="E1286" t="s">
        <v>25</v>
      </c>
      <c r="F1286" t="s">
        <v>19</v>
      </c>
      <c r="G1286" t="s">
        <v>20</v>
      </c>
      <c r="H1286" t="s">
        <v>36</v>
      </c>
      <c r="I1286" t="s">
        <v>1130</v>
      </c>
      <c r="J1286" t="s">
        <v>1247</v>
      </c>
      <c r="K1286">
        <v>719</v>
      </c>
      <c r="L1286">
        <v>1673</v>
      </c>
      <c r="M1286">
        <v>163</v>
      </c>
      <c r="N1286">
        <v>0</v>
      </c>
      <c r="O1286">
        <v>6.7</v>
      </c>
      <c r="P1286">
        <v>219</v>
      </c>
      <c r="Q1286">
        <v>117</v>
      </c>
      <c r="R1286">
        <v>118823091</v>
      </c>
      <c r="S1286">
        <v>75000000</v>
      </c>
      <c r="T1286">
        <f>Table1[[#This Row],[Gross Revenue]]-Table1[[#This Row],[Budget]]</f>
        <v>43823091</v>
      </c>
    </row>
    <row r="1287" spans="1:20" x14ac:dyDescent="0.3">
      <c r="A1287" t="s">
        <v>2999</v>
      </c>
      <c r="B1287">
        <v>1</v>
      </c>
      <c r="C1287" s="10">
        <v>39337</v>
      </c>
      <c r="D1287" t="s">
        <v>28</v>
      </c>
      <c r="E1287" t="s">
        <v>18</v>
      </c>
      <c r="F1287" t="s">
        <v>19</v>
      </c>
      <c r="G1287" t="s">
        <v>35</v>
      </c>
      <c r="H1287" t="s">
        <v>38</v>
      </c>
      <c r="I1287" t="s">
        <v>1893</v>
      </c>
      <c r="J1287" t="s">
        <v>3000</v>
      </c>
      <c r="K1287">
        <v>879</v>
      </c>
      <c r="L1287">
        <v>1344</v>
      </c>
      <c r="M1287">
        <v>73</v>
      </c>
      <c r="N1287">
        <v>3000</v>
      </c>
      <c r="O1287">
        <v>6.2</v>
      </c>
      <c r="P1287">
        <v>209</v>
      </c>
      <c r="Q1287">
        <v>131</v>
      </c>
      <c r="R1287">
        <v>27667947</v>
      </c>
      <c r="S1287">
        <v>50000000</v>
      </c>
      <c r="T1287">
        <f>Table1[[#This Row],[Gross Revenue]]-Table1[[#This Row],[Budget]]</f>
        <v>-22332053</v>
      </c>
    </row>
    <row r="1288" spans="1:20" x14ac:dyDescent="0.3">
      <c r="A1288" t="s">
        <v>3001</v>
      </c>
      <c r="B1288">
        <v>1</v>
      </c>
      <c r="C1288" s="10">
        <v>39376</v>
      </c>
      <c r="D1288" t="s">
        <v>28</v>
      </c>
      <c r="E1288" t="s">
        <v>30</v>
      </c>
      <c r="F1288" t="s">
        <v>19</v>
      </c>
      <c r="G1288" t="s">
        <v>35</v>
      </c>
      <c r="H1288" t="s">
        <v>43</v>
      </c>
      <c r="I1288" t="s">
        <v>2328</v>
      </c>
      <c r="J1288" t="s">
        <v>3002</v>
      </c>
      <c r="K1288">
        <v>21000</v>
      </c>
      <c r="L1288">
        <v>33433</v>
      </c>
      <c r="M1288">
        <v>282</v>
      </c>
      <c r="N1288">
        <v>0</v>
      </c>
      <c r="O1288">
        <v>7.5</v>
      </c>
      <c r="P1288">
        <v>329</v>
      </c>
      <c r="Q1288">
        <v>138</v>
      </c>
      <c r="R1288">
        <v>292000866</v>
      </c>
      <c r="S1288">
        <v>150000000</v>
      </c>
      <c r="T1288">
        <f>Table1[[#This Row],[Gross Revenue]]-Table1[[#This Row],[Budget]]</f>
        <v>142000866</v>
      </c>
    </row>
    <row r="1289" spans="1:20" x14ac:dyDescent="0.3">
      <c r="A1289" t="s">
        <v>3003</v>
      </c>
      <c r="B1289">
        <v>1</v>
      </c>
      <c r="C1289" s="10">
        <v>39131</v>
      </c>
      <c r="D1289" t="s">
        <v>28</v>
      </c>
      <c r="E1289" t="s">
        <v>32</v>
      </c>
      <c r="F1289" t="s">
        <v>19</v>
      </c>
      <c r="G1289" t="s">
        <v>48</v>
      </c>
      <c r="H1289" t="s">
        <v>38</v>
      </c>
      <c r="I1289" t="s">
        <v>1863</v>
      </c>
      <c r="J1289" t="s">
        <v>3004</v>
      </c>
      <c r="K1289">
        <v>866</v>
      </c>
      <c r="L1289">
        <v>2124</v>
      </c>
      <c r="M1289">
        <v>87</v>
      </c>
      <c r="N1289">
        <v>0</v>
      </c>
      <c r="O1289">
        <v>6.3</v>
      </c>
      <c r="P1289">
        <v>193</v>
      </c>
      <c r="Q1289">
        <v>94</v>
      </c>
      <c r="R1289">
        <v>39687528</v>
      </c>
      <c r="S1289">
        <v>24000000</v>
      </c>
      <c r="T1289">
        <f>Table1[[#This Row],[Gross Revenue]]-Table1[[#This Row],[Budget]]</f>
        <v>15687528</v>
      </c>
    </row>
    <row r="1290" spans="1:20" x14ac:dyDescent="0.3">
      <c r="A1290" t="s">
        <v>3005</v>
      </c>
      <c r="B1290">
        <v>1</v>
      </c>
      <c r="C1290" s="10">
        <v>39276</v>
      </c>
      <c r="D1290" t="s">
        <v>28</v>
      </c>
      <c r="E1290" t="s">
        <v>37</v>
      </c>
      <c r="F1290" t="s">
        <v>19</v>
      </c>
      <c r="G1290" t="s">
        <v>20</v>
      </c>
      <c r="H1290" t="s">
        <v>38</v>
      </c>
      <c r="I1290" t="s">
        <v>2341</v>
      </c>
      <c r="J1290" t="s">
        <v>2342</v>
      </c>
      <c r="K1290">
        <v>1000</v>
      </c>
      <c r="L1290">
        <v>4707</v>
      </c>
      <c r="M1290">
        <v>0</v>
      </c>
      <c r="N1290">
        <v>0</v>
      </c>
      <c r="O1290">
        <v>5.4</v>
      </c>
      <c r="P1290">
        <v>252</v>
      </c>
      <c r="Q1290">
        <v>94</v>
      </c>
      <c r="R1290">
        <v>17544812</v>
      </c>
      <c r="S1290">
        <v>10000000</v>
      </c>
      <c r="T1290">
        <f>Table1[[#This Row],[Gross Revenue]]-Table1[[#This Row],[Budget]]</f>
        <v>7544812</v>
      </c>
    </row>
    <row r="1291" spans="1:20" x14ac:dyDescent="0.3">
      <c r="A1291" t="s">
        <v>3006</v>
      </c>
      <c r="B1291">
        <v>1</v>
      </c>
      <c r="C1291" s="10">
        <v>39150</v>
      </c>
      <c r="D1291" t="s">
        <v>28</v>
      </c>
      <c r="E1291" t="s">
        <v>32</v>
      </c>
      <c r="F1291" t="s">
        <v>19</v>
      </c>
      <c r="G1291" t="s">
        <v>35</v>
      </c>
      <c r="H1291" t="s">
        <v>38</v>
      </c>
      <c r="I1291" t="s">
        <v>3007</v>
      </c>
      <c r="J1291" t="s">
        <v>2104</v>
      </c>
      <c r="K1291">
        <v>175</v>
      </c>
      <c r="L1291">
        <v>485</v>
      </c>
      <c r="M1291">
        <v>1000</v>
      </c>
      <c r="N1291">
        <v>17000</v>
      </c>
      <c r="O1291">
        <v>7.9</v>
      </c>
      <c r="P1291">
        <v>285</v>
      </c>
      <c r="Q1291">
        <v>121</v>
      </c>
      <c r="R1291">
        <v>23618786</v>
      </c>
      <c r="S1291">
        <v>8000000</v>
      </c>
      <c r="T1291">
        <f>Table1[[#This Row],[Gross Revenue]]-Table1[[#This Row],[Budget]]</f>
        <v>15618786</v>
      </c>
    </row>
    <row r="1292" spans="1:20" x14ac:dyDescent="0.3">
      <c r="A1292" t="s">
        <v>3008</v>
      </c>
      <c r="B1292">
        <v>1</v>
      </c>
      <c r="C1292" s="10">
        <v>39289</v>
      </c>
      <c r="D1292" t="s">
        <v>28</v>
      </c>
      <c r="E1292" t="s">
        <v>22</v>
      </c>
      <c r="F1292" t="s">
        <v>19</v>
      </c>
      <c r="G1292" t="s">
        <v>20</v>
      </c>
      <c r="H1292" t="s">
        <v>43</v>
      </c>
      <c r="I1292" t="s">
        <v>305</v>
      </c>
      <c r="J1292" t="s">
        <v>3009</v>
      </c>
      <c r="K1292">
        <v>10000</v>
      </c>
      <c r="L1292">
        <v>13076</v>
      </c>
      <c r="M1292">
        <v>508</v>
      </c>
      <c r="N1292">
        <v>11000</v>
      </c>
      <c r="O1292">
        <v>7.2</v>
      </c>
      <c r="P1292">
        <v>323</v>
      </c>
      <c r="Q1292">
        <v>104</v>
      </c>
      <c r="R1292">
        <v>256386216</v>
      </c>
      <c r="S1292">
        <v>150000000</v>
      </c>
      <c r="T1292">
        <f>Table1[[#This Row],[Gross Revenue]]-Table1[[#This Row],[Budget]]</f>
        <v>106386216</v>
      </c>
    </row>
    <row r="1293" spans="1:20" x14ac:dyDescent="0.3">
      <c r="A1293" t="s">
        <v>3010</v>
      </c>
      <c r="B1293">
        <v>1</v>
      </c>
      <c r="C1293" s="10">
        <v>39177</v>
      </c>
      <c r="D1293" t="s">
        <v>17</v>
      </c>
      <c r="E1293" t="s">
        <v>31</v>
      </c>
      <c r="F1293" t="s">
        <v>19</v>
      </c>
      <c r="G1293" t="s">
        <v>20</v>
      </c>
      <c r="H1293" t="s">
        <v>38</v>
      </c>
      <c r="I1293" t="s">
        <v>282</v>
      </c>
      <c r="J1293" t="s">
        <v>1380</v>
      </c>
      <c r="K1293">
        <v>23000</v>
      </c>
      <c r="L1293">
        <v>36398</v>
      </c>
      <c r="M1293">
        <v>162</v>
      </c>
      <c r="N1293">
        <v>0</v>
      </c>
      <c r="O1293">
        <v>7</v>
      </c>
      <c r="P1293">
        <v>231</v>
      </c>
      <c r="Q1293">
        <v>135</v>
      </c>
      <c r="R1293">
        <v>4001121</v>
      </c>
      <c r="S1293">
        <v>20000000</v>
      </c>
      <c r="T1293">
        <f>Table1[[#This Row],[Gross Revenue]]-Table1[[#This Row],[Budget]]</f>
        <v>-15998879</v>
      </c>
    </row>
    <row r="1294" spans="1:20" x14ac:dyDescent="0.3">
      <c r="A1294" t="s">
        <v>3011</v>
      </c>
      <c r="B1294">
        <v>1</v>
      </c>
      <c r="C1294" s="10">
        <v>39098</v>
      </c>
      <c r="D1294" t="s">
        <v>28</v>
      </c>
      <c r="E1294" t="s">
        <v>25</v>
      </c>
      <c r="F1294" t="s">
        <v>19</v>
      </c>
      <c r="G1294" t="s">
        <v>20</v>
      </c>
      <c r="H1294" t="s">
        <v>43</v>
      </c>
      <c r="I1294" t="s">
        <v>1461</v>
      </c>
      <c r="J1294" t="s">
        <v>3012</v>
      </c>
      <c r="K1294">
        <v>17000</v>
      </c>
      <c r="L1294">
        <v>20312</v>
      </c>
      <c r="M1294">
        <v>21</v>
      </c>
      <c r="N1294">
        <v>1000</v>
      </c>
      <c r="O1294">
        <v>6.5</v>
      </c>
      <c r="P1294">
        <v>81</v>
      </c>
      <c r="Q1294">
        <v>97</v>
      </c>
      <c r="R1294">
        <v>11043445</v>
      </c>
      <c r="S1294">
        <v>10000000</v>
      </c>
      <c r="T1294">
        <f>Table1[[#This Row],[Gross Revenue]]-Table1[[#This Row],[Budget]]</f>
        <v>1043445</v>
      </c>
    </row>
    <row r="1295" spans="1:20" x14ac:dyDescent="0.3">
      <c r="A1295" t="s">
        <v>3013</v>
      </c>
      <c r="B1295">
        <v>1</v>
      </c>
      <c r="C1295" s="10">
        <v>39349</v>
      </c>
      <c r="D1295" t="s">
        <v>28</v>
      </c>
      <c r="E1295" t="s">
        <v>32</v>
      </c>
      <c r="F1295" t="s">
        <v>19</v>
      </c>
      <c r="G1295" t="s">
        <v>24</v>
      </c>
      <c r="H1295" t="s">
        <v>43</v>
      </c>
      <c r="I1295" t="s">
        <v>497</v>
      </c>
      <c r="J1295" t="s">
        <v>2230</v>
      </c>
      <c r="K1295">
        <v>26000</v>
      </c>
      <c r="L1295">
        <v>26564</v>
      </c>
      <c r="M1295">
        <v>892</v>
      </c>
      <c r="N1295">
        <v>0</v>
      </c>
      <c r="O1295">
        <v>3.8</v>
      </c>
      <c r="P1295">
        <v>140</v>
      </c>
      <c r="Q1295">
        <v>156</v>
      </c>
      <c r="R1295">
        <v>4535117</v>
      </c>
      <c r="S1295">
        <v>60000000</v>
      </c>
      <c r="T1295">
        <f>Table1[[#This Row],[Gross Revenue]]-Table1[[#This Row],[Budget]]</f>
        <v>-55464883</v>
      </c>
    </row>
    <row r="1296" spans="1:20" x14ac:dyDescent="0.3">
      <c r="A1296" t="s">
        <v>3014</v>
      </c>
      <c r="B1296">
        <v>1</v>
      </c>
      <c r="C1296" s="10">
        <v>39314</v>
      </c>
      <c r="D1296" t="s">
        <v>17</v>
      </c>
      <c r="E1296" t="s">
        <v>50</v>
      </c>
      <c r="F1296" t="s">
        <v>19</v>
      </c>
      <c r="G1296" t="s">
        <v>35</v>
      </c>
      <c r="H1296" t="s">
        <v>36</v>
      </c>
      <c r="I1296" t="s">
        <v>3015</v>
      </c>
      <c r="J1296" t="s">
        <v>3016</v>
      </c>
      <c r="K1296">
        <v>168</v>
      </c>
      <c r="L1296">
        <v>408</v>
      </c>
      <c r="M1296">
        <v>90</v>
      </c>
      <c r="N1296">
        <v>0</v>
      </c>
      <c r="O1296">
        <v>8.1</v>
      </c>
      <c r="P1296">
        <v>107</v>
      </c>
      <c r="Q1296">
        <v>100</v>
      </c>
      <c r="R1296">
        <v>1134049</v>
      </c>
      <c r="S1296">
        <v>2000000</v>
      </c>
      <c r="T1296">
        <f>Table1[[#This Row],[Gross Revenue]]-Table1[[#This Row],[Budget]]</f>
        <v>-865951</v>
      </c>
    </row>
    <row r="1297" spans="1:20" x14ac:dyDescent="0.3">
      <c r="A1297" t="s">
        <v>3017</v>
      </c>
      <c r="B1297">
        <v>1</v>
      </c>
      <c r="C1297" s="10">
        <v>39142</v>
      </c>
      <c r="D1297" t="s">
        <v>28</v>
      </c>
      <c r="E1297" t="s">
        <v>30</v>
      </c>
      <c r="F1297" t="s">
        <v>19</v>
      </c>
      <c r="G1297" t="s">
        <v>20</v>
      </c>
      <c r="H1297" t="s">
        <v>38</v>
      </c>
      <c r="I1297" t="s">
        <v>1461</v>
      </c>
      <c r="J1297" t="s">
        <v>1237</v>
      </c>
      <c r="K1297">
        <v>17000</v>
      </c>
      <c r="L1297">
        <v>18752</v>
      </c>
      <c r="M1297">
        <v>0</v>
      </c>
      <c r="N1297">
        <v>76000</v>
      </c>
      <c r="O1297">
        <v>8.1999999999999993</v>
      </c>
      <c r="P1297">
        <v>274</v>
      </c>
      <c r="Q1297">
        <v>148</v>
      </c>
      <c r="R1297">
        <v>18352454</v>
      </c>
      <c r="S1297">
        <v>15000000</v>
      </c>
      <c r="T1297">
        <f>Table1[[#This Row],[Gross Revenue]]-Table1[[#This Row],[Budget]]</f>
        <v>3352454</v>
      </c>
    </row>
    <row r="1298" spans="1:20" x14ac:dyDescent="0.3">
      <c r="A1298" t="s">
        <v>3018</v>
      </c>
      <c r="B1298">
        <v>1</v>
      </c>
      <c r="C1298" s="10">
        <v>39245</v>
      </c>
      <c r="D1298" t="s">
        <v>28</v>
      </c>
      <c r="E1298" t="s">
        <v>25</v>
      </c>
      <c r="F1298" t="s">
        <v>19</v>
      </c>
      <c r="G1298" t="s">
        <v>20</v>
      </c>
      <c r="H1298" t="s">
        <v>43</v>
      </c>
      <c r="I1298" t="s">
        <v>356</v>
      </c>
      <c r="J1298" t="s">
        <v>2439</v>
      </c>
      <c r="K1298">
        <v>24000</v>
      </c>
      <c r="L1298">
        <v>28817</v>
      </c>
      <c r="M1298">
        <v>655</v>
      </c>
      <c r="N1298">
        <v>10000</v>
      </c>
      <c r="O1298">
        <v>7.5</v>
      </c>
      <c r="P1298">
        <v>387</v>
      </c>
      <c r="Q1298">
        <v>96</v>
      </c>
      <c r="R1298">
        <v>143492840</v>
      </c>
      <c r="S1298">
        <v>7500000</v>
      </c>
      <c r="T1298">
        <f>Table1[[#This Row],[Gross Revenue]]-Table1[[#This Row],[Budget]]</f>
        <v>135992840</v>
      </c>
    </row>
    <row r="1299" spans="1:20" x14ac:dyDescent="0.3">
      <c r="A1299" t="s">
        <v>3019</v>
      </c>
      <c r="B1299">
        <v>1</v>
      </c>
      <c r="C1299" s="10">
        <v>39422</v>
      </c>
      <c r="D1299" t="s">
        <v>28</v>
      </c>
      <c r="E1299" t="s">
        <v>25</v>
      </c>
      <c r="F1299" t="s">
        <v>19</v>
      </c>
      <c r="G1299" t="s">
        <v>20</v>
      </c>
      <c r="H1299" t="s">
        <v>38</v>
      </c>
      <c r="I1299" t="s">
        <v>3020</v>
      </c>
      <c r="J1299" t="s">
        <v>1722</v>
      </c>
      <c r="K1299">
        <v>396</v>
      </c>
      <c r="L1299">
        <v>2310</v>
      </c>
      <c r="M1299">
        <v>6</v>
      </c>
      <c r="N1299">
        <v>60</v>
      </c>
      <c r="O1299">
        <v>5.7</v>
      </c>
      <c r="P1299">
        <v>9</v>
      </c>
      <c r="Q1299">
        <v>100</v>
      </c>
      <c r="R1299">
        <v>31937</v>
      </c>
      <c r="S1299">
        <v>500000</v>
      </c>
      <c r="T1299">
        <f>Table1[[#This Row],[Gross Revenue]]-Table1[[#This Row],[Budget]]</f>
        <v>-468063</v>
      </c>
    </row>
    <row r="1300" spans="1:20" x14ac:dyDescent="0.3">
      <c r="A1300" t="s">
        <v>3021</v>
      </c>
      <c r="B1300">
        <v>1</v>
      </c>
      <c r="C1300" s="10">
        <v>39111</v>
      </c>
      <c r="D1300" t="s">
        <v>28</v>
      </c>
      <c r="E1300" t="s">
        <v>25</v>
      </c>
      <c r="F1300" t="s">
        <v>19</v>
      </c>
      <c r="G1300" t="s">
        <v>20</v>
      </c>
      <c r="H1300" t="s">
        <v>38</v>
      </c>
      <c r="I1300" t="s">
        <v>80</v>
      </c>
      <c r="J1300" t="s">
        <v>2441</v>
      </c>
      <c r="K1300">
        <v>11000</v>
      </c>
      <c r="L1300">
        <v>12874</v>
      </c>
      <c r="M1300">
        <v>0</v>
      </c>
      <c r="N1300">
        <v>0</v>
      </c>
      <c r="O1300">
        <v>7</v>
      </c>
      <c r="P1300">
        <v>251</v>
      </c>
      <c r="Q1300">
        <v>133</v>
      </c>
      <c r="R1300">
        <v>148734225</v>
      </c>
      <c r="S1300">
        <v>30000000</v>
      </c>
      <c r="T1300">
        <f>Table1[[#This Row],[Gross Revenue]]-Table1[[#This Row],[Budget]]</f>
        <v>118734225</v>
      </c>
    </row>
    <row r="1301" spans="1:20" x14ac:dyDescent="0.3">
      <c r="A1301" t="s">
        <v>3022</v>
      </c>
      <c r="B1301">
        <v>1</v>
      </c>
      <c r="C1301" s="10">
        <v>39117</v>
      </c>
      <c r="D1301" t="s">
        <v>28</v>
      </c>
      <c r="E1301" t="s">
        <v>25</v>
      </c>
      <c r="F1301" t="s">
        <v>19</v>
      </c>
      <c r="G1301" t="s">
        <v>20</v>
      </c>
      <c r="H1301" t="s">
        <v>43</v>
      </c>
      <c r="I1301" t="s">
        <v>799</v>
      </c>
      <c r="J1301" t="s">
        <v>3023</v>
      </c>
      <c r="K1301">
        <v>33000</v>
      </c>
      <c r="L1301">
        <v>34351</v>
      </c>
      <c r="M1301">
        <v>44</v>
      </c>
      <c r="N1301">
        <v>19000</v>
      </c>
      <c r="O1301">
        <v>7.4</v>
      </c>
      <c r="P1301">
        <v>226</v>
      </c>
      <c r="Q1301">
        <v>106</v>
      </c>
      <c r="R1301">
        <v>5949693</v>
      </c>
      <c r="S1301">
        <v>12000000</v>
      </c>
      <c r="T1301">
        <f>Table1[[#This Row],[Gross Revenue]]-Table1[[#This Row],[Budget]]</f>
        <v>-6050307</v>
      </c>
    </row>
    <row r="1302" spans="1:20" x14ac:dyDescent="0.3">
      <c r="A1302" t="s">
        <v>3024</v>
      </c>
      <c r="B1302">
        <v>1</v>
      </c>
      <c r="C1302" s="10">
        <v>39254</v>
      </c>
      <c r="D1302" t="s">
        <v>28</v>
      </c>
      <c r="E1302" t="s">
        <v>25</v>
      </c>
      <c r="F1302" t="s">
        <v>19</v>
      </c>
      <c r="G1302" t="s">
        <v>20</v>
      </c>
      <c r="H1302" t="s">
        <v>43</v>
      </c>
      <c r="I1302" t="s">
        <v>158</v>
      </c>
      <c r="J1302" t="s">
        <v>2509</v>
      </c>
      <c r="K1302">
        <v>49000</v>
      </c>
      <c r="L1302">
        <v>52566</v>
      </c>
      <c r="M1302">
        <v>42</v>
      </c>
      <c r="N1302">
        <v>913</v>
      </c>
      <c r="O1302">
        <v>5.3</v>
      </c>
      <c r="P1302">
        <v>120</v>
      </c>
      <c r="Q1302">
        <v>91</v>
      </c>
      <c r="R1302">
        <v>43792641</v>
      </c>
      <c r="S1302">
        <v>35000000</v>
      </c>
      <c r="T1302">
        <f>Table1[[#This Row],[Gross Revenue]]-Table1[[#This Row],[Budget]]</f>
        <v>8792641</v>
      </c>
    </row>
    <row r="1303" spans="1:20" x14ac:dyDescent="0.3">
      <c r="A1303" t="s">
        <v>3025</v>
      </c>
      <c r="B1303">
        <v>1</v>
      </c>
      <c r="C1303" s="10">
        <v>39092</v>
      </c>
      <c r="D1303" t="s">
        <v>28</v>
      </c>
      <c r="E1303" t="s">
        <v>22</v>
      </c>
      <c r="F1303" t="s">
        <v>19</v>
      </c>
      <c r="G1303" t="s">
        <v>20</v>
      </c>
      <c r="H1303" t="s">
        <v>38</v>
      </c>
      <c r="I1303" t="s">
        <v>134</v>
      </c>
      <c r="J1303" t="s">
        <v>85</v>
      </c>
      <c r="K1303">
        <v>11000</v>
      </c>
      <c r="L1303">
        <v>32875</v>
      </c>
      <c r="M1303">
        <v>0</v>
      </c>
      <c r="N1303">
        <v>0</v>
      </c>
      <c r="O1303">
        <v>6.2</v>
      </c>
      <c r="P1303">
        <v>227</v>
      </c>
      <c r="Q1303">
        <v>92</v>
      </c>
      <c r="R1303">
        <v>14998070</v>
      </c>
      <c r="S1303">
        <v>35000000</v>
      </c>
      <c r="T1303">
        <f>Table1[[#This Row],[Gross Revenue]]-Table1[[#This Row],[Budget]]</f>
        <v>-20001930</v>
      </c>
    </row>
    <row r="1304" spans="1:20" x14ac:dyDescent="0.3">
      <c r="A1304" t="s">
        <v>3026</v>
      </c>
      <c r="B1304">
        <v>1</v>
      </c>
      <c r="C1304" s="10">
        <v>39138</v>
      </c>
      <c r="D1304" t="s">
        <v>28</v>
      </c>
      <c r="E1304" t="s">
        <v>32</v>
      </c>
      <c r="F1304" t="s">
        <v>19</v>
      </c>
      <c r="G1304" t="s">
        <v>20</v>
      </c>
      <c r="H1304" t="s">
        <v>43</v>
      </c>
      <c r="I1304" t="s">
        <v>197</v>
      </c>
      <c r="J1304" t="s">
        <v>1877</v>
      </c>
      <c r="K1304">
        <v>13000</v>
      </c>
      <c r="L1304">
        <v>13961</v>
      </c>
      <c r="M1304">
        <v>235</v>
      </c>
      <c r="N1304">
        <v>0</v>
      </c>
      <c r="O1304">
        <v>7.2</v>
      </c>
      <c r="P1304">
        <v>354</v>
      </c>
      <c r="Q1304">
        <v>129</v>
      </c>
      <c r="R1304">
        <v>134520804</v>
      </c>
      <c r="S1304">
        <v>110000000</v>
      </c>
      <c r="T1304">
        <f>Table1[[#This Row],[Gross Revenue]]-Table1[[#This Row],[Budget]]</f>
        <v>24520804</v>
      </c>
    </row>
    <row r="1305" spans="1:20" x14ac:dyDescent="0.3">
      <c r="A1305" t="s">
        <v>3027</v>
      </c>
      <c r="B1305">
        <v>1</v>
      </c>
      <c r="C1305" s="10">
        <v>39250</v>
      </c>
      <c r="D1305" t="s">
        <v>28</v>
      </c>
      <c r="E1305" t="s">
        <v>22</v>
      </c>
      <c r="F1305" t="s">
        <v>19</v>
      </c>
      <c r="G1305" t="s">
        <v>20</v>
      </c>
      <c r="H1305" t="s">
        <v>38</v>
      </c>
      <c r="I1305" t="s">
        <v>3028</v>
      </c>
      <c r="J1305" t="s">
        <v>279</v>
      </c>
      <c r="K1305">
        <v>267</v>
      </c>
      <c r="L1305">
        <v>538</v>
      </c>
      <c r="M1305">
        <v>179</v>
      </c>
      <c r="N1305">
        <v>0</v>
      </c>
      <c r="O1305">
        <v>6.4</v>
      </c>
      <c r="P1305">
        <v>115</v>
      </c>
      <c r="Q1305">
        <v>139</v>
      </c>
      <c r="R1305">
        <v>4584886</v>
      </c>
      <c r="S1305">
        <v>45000000</v>
      </c>
      <c r="T1305">
        <f>Table1[[#This Row],[Gross Revenue]]-Table1[[#This Row],[Budget]]</f>
        <v>-40415114</v>
      </c>
    </row>
    <row r="1306" spans="1:20" x14ac:dyDescent="0.3">
      <c r="A1306" t="s">
        <v>3029</v>
      </c>
      <c r="B1306">
        <v>1</v>
      </c>
      <c r="C1306" s="10">
        <v>39215</v>
      </c>
      <c r="D1306" t="s">
        <v>28</v>
      </c>
      <c r="E1306" t="s">
        <v>22</v>
      </c>
      <c r="F1306" t="s">
        <v>19</v>
      </c>
      <c r="G1306" t="s">
        <v>20</v>
      </c>
      <c r="H1306" t="s">
        <v>43</v>
      </c>
      <c r="I1306" t="s">
        <v>319</v>
      </c>
      <c r="J1306" t="s">
        <v>295</v>
      </c>
      <c r="K1306">
        <v>21000</v>
      </c>
      <c r="L1306">
        <v>26334</v>
      </c>
      <c r="M1306">
        <v>161</v>
      </c>
      <c r="N1306">
        <v>672</v>
      </c>
      <c r="O1306">
        <v>5.9</v>
      </c>
      <c r="P1306">
        <v>106</v>
      </c>
      <c r="Q1306">
        <v>124</v>
      </c>
      <c r="R1306">
        <v>5755286</v>
      </c>
      <c r="S1306">
        <v>55000000</v>
      </c>
      <c r="T1306">
        <f>Table1[[#This Row],[Gross Revenue]]-Table1[[#This Row],[Budget]]</f>
        <v>-49244714</v>
      </c>
    </row>
    <row r="1307" spans="1:20" x14ac:dyDescent="0.3">
      <c r="A1307" t="s">
        <v>3030</v>
      </c>
      <c r="B1307">
        <v>1</v>
      </c>
      <c r="C1307" s="10">
        <v>39412</v>
      </c>
      <c r="D1307" t="s">
        <v>28</v>
      </c>
      <c r="E1307" t="s">
        <v>18</v>
      </c>
      <c r="F1307" t="s">
        <v>19</v>
      </c>
      <c r="G1307" t="s">
        <v>20</v>
      </c>
      <c r="H1307" t="s">
        <v>43</v>
      </c>
      <c r="I1307" t="s">
        <v>3031</v>
      </c>
      <c r="J1307" t="s">
        <v>3032</v>
      </c>
      <c r="K1307">
        <v>60</v>
      </c>
      <c r="L1307">
        <v>141</v>
      </c>
      <c r="M1307">
        <v>60</v>
      </c>
      <c r="N1307">
        <v>314</v>
      </c>
      <c r="O1307">
        <v>6.3</v>
      </c>
      <c r="P1307">
        <v>121</v>
      </c>
      <c r="Q1307">
        <v>91</v>
      </c>
      <c r="R1307">
        <v>1506998</v>
      </c>
      <c r="S1307">
        <v>12000000</v>
      </c>
      <c r="T1307">
        <f>Table1[[#This Row],[Gross Revenue]]-Table1[[#This Row],[Budget]]</f>
        <v>-10493002</v>
      </c>
    </row>
    <row r="1308" spans="1:20" x14ac:dyDescent="0.3">
      <c r="A1308" t="s">
        <v>3033</v>
      </c>
      <c r="B1308">
        <v>1</v>
      </c>
      <c r="C1308" s="10">
        <v>39311</v>
      </c>
      <c r="D1308" t="s">
        <v>28</v>
      </c>
      <c r="E1308" t="s">
        <v>25</v>
      </c>
      <c r="F1308" t="s">
        <v>19</v>
      </c>
      <c r="G1308" t="s">
        <v>20</v>
      </c>
      <c r="H1308" t="s">
        <v>36</v>
      </c>
      <c r="I1308" t="s">
        <v>354</v>
      </c>
      <c r="J1308" t="s">
        <v>3034</v>
      </c>
      <c r="K1308">
        <v>1000</v>
      </c>
      <c r="L1308">
        <v>2495</v>
      </c>
      <c r="M1308">
        <v>43</v>
      </c>
      <c r="N1308">
        <v>0</v>
      </c>
      <c r="O1308">
        <v>6.8</v>
      </c>
      <c r="P1308">
        <v>118</v>
      </c>
      <c r="Q1308">
        <v>106</v>
      </c>
      <c r="R1308">
        <v>7486906</v>
      </c>
      <c r="S1308">
        <v>27000000</v>
      </c>
      <c r="T1308">
        <f>Table1[[#This Row],[Gross Revenue]]-Table1[[#This Row],[Budget]]</f>
        <v>-19513094</v>
      </c>
    </row>
    <row r="1309" spans="1:20" x14ac:dyDescent="0.3">
      <c r="A1309" t="s">
        <v>3035</v>
      </c>
      <c r="B1309">
        <v>1</v>
      </c>
      <c r="C1309" s="10">
        <v>39326</v>
      </c>
      <c r="D1309" t="s">
        <v>28</v>
      </c>
      <c r="E1309" t="s">
        <v>18</v>
      </c>
      <c r="F1309" t="s">
        <v>19</v>
      </c>
      <c r="G1309" t="s">
        <v>20</v>
      </c>
      <c r="H1309" t="s">
        <v>38</v>
      </c>
      <c r="I1309" t="s">
        <v>393</v>
      </c>
      <c r="J1309" t="s">
        <v>3036</v>
      </c>
      <c r="K1309">
        <v>1000</v>
      </c>
      <c r="L1309">
        <v>3284</v>
      </c>
      <c r="M1309">
        <v>209</v>
      </c>
      <c r="N1309">
        <v>0</v>
      </c>
      <c r="O1309">
        <v>7.3</v>
      </c>
      <c r="P1309">
        <v>299</v>
      </c>
      <c r="Q1309">
        <v>119</v>
      </c>
      <c r="R1309">
        <v>49024969</v>
      </c>
      <c r="S1309">
        <v>25000000</v>
      </c>
      <c r="T1309">
        <f>Table1[[#This Row],[Gross Revenue]]-Table1[[#This Row],[Budget]]</f>
        <v>24024969</v>
      </c>
    </row>
    <row r="1310" spans="1:20" x14ac:dyDescent="0.3">
      <c r="A1310" t="s">
        <v>3037</v>
      </c>
      <c r="B1310">
        <v>1</v>
      </c>
      <c r="C1310" s="10">
        <v>39319</v>
      </c>
      <c r="D1310" t="s">
        <v>28</v>
      </c>
      <c r="E1310" t="s">
        <v>25</v>
      </c>
      <c r="F1310" t="s">
        <v>47</v>
      </c>
      <c r="G1310" t="s">
        <v>48</v>
      </c>
      <c r="H1310" t="s">
        <v>43</v>
      </c>
      <c r="I1310" t="s">
        <v>1428</v>
      </c>
      <c r="J1310" t="s">
        <v>3038</v>
      </c>
      <c r="K1310">
        <v>809</v>
      </c>
      <c r="L1310">
        <v>1651</v>
      </c>
      <c r="M1310">
        <v>2</v>
      </c>
      <c r="N1310">
        <v>815</v>
      </c>
      <c r="O1310">
        <v>7.3</v>
      </c>
      <c r="P1310">
        <v>78</v>
      </c>
      <c r="Q1310">
        <v>120</v>
      </c>
      <c r="R1310">
        <v>634277</v>
      </c>
      <c r="S1310">
        <v>16000000</v>
      </c>
      <c r="T1310">
        <f>Table1[[#This Row],[Gross Revenue]]-Table1[[#This Row],[Budget]]</f>
        <v>-15365723</v>
      </c>
    </row>
    <row r="1311" spans="1:20" x14ac:dyDescent="0.3">
      <c r="A1311" t="s">
        <v>3039</v>
      </c>
      <c r="B1311">
        <v>1</v>
      </c>
      <c r="C1311" s="10">
        <v>39320</v>
      </c>
      <c r="D1311" t="s">
        <v>28</v>
      </c>
      <c r="E1311" t="s">
        <v>30</v>
      </c>
      <c r="F1311" t="s">
        <v>3040</v>
      </c>
      <c r="G1311" t="s">
        <v>2067</v>
      </c>
      <c r="H1311" t="s">
        <v>38</v>
      </c>
      <c r="I1311" t="s">
        <v>3041</v>
      </c>
      <c r="J1311" t="s">
        <v>2408</v>
      </c>
      <c r="K1311">
        <v>627</v>
      </c>
      <c r="L1311">
        <v>653</v>
      </c>
      <c r="M1311">
        <v>44</v>
      </c>
      <c r="N1311">
        <v>0</v>
      </c>
      <c r="O1311">
        <v>7.3</v>
      </c>
      <c r="P1311">
        <v>160</v>
      </c>
      <c r="Q1311">
        <v>126</v>
      </c>
      <c r="R1311">
        <v>5701643</v>
      </c>
      <c r="S1311">
        <v>20000000</v>
      </c>
      <c r="T1311">
        <f>Table1[[#This Row],[Gross Revenue]]-Table1[[#This Row],[Budget]]</f>
        <v>-14298357</v>
      </c>
    </row>
    <row r="1312" spans="1:20" x14ac:dyDescent="0.3">
      <c r="A1312" t="s">
        <v>3042</v>
      </c>
      <c r="B1312">
        <v>1</v>
      </c>
      <c r="C1312" s="10">
        <v>39350</v>
      </c>
      <c r="D1312" t="s">
        <v>28</v>
      </c>
      <c r="E1312" t="s">
        <v>25</v>
      </c>
      <c r="F1312" t="s">
        <v>19</v>
      </c>
      <c r="G1312" t="s">
        <v>35</v>
      </c>
      <c r="H1312" t="s">
        <v>36</v>
      </c>
      <c r="I1312" t="s">
        <v>3043</v>
      </c>
      <c r="J1312" t="s">
        <v>3044</v>
      </c>
      <c r="K1312">
        <v>328</v>
      </c>
      <c r="L1312">
        <v>794</v>
      </c>
      <c r="M1312">
        <v>68</v>
      </c>
      <c r="N1312">
        <v>0</v>
      </c>
      <c r="O1312">
        <v>6.3</v>
      </c>
      <c r="P1312">
        <v>151</v>
      </c>
      <c r="Q1312">
        <v>90</v>
      </c>
      <c r="R1312">
        <v>32553210</v>
      </c>
      <c r="S1312">
        <v>25000000</v>
      </c>
      <c r="T1312">
        <f>Table1[[#This Row],[Gross Revenue]]-Table1[[#This Row],[Budget]]</f>
        <v>7553210</v>
      </c>
    </row>
    <row r="1313" spans="1:20" x14ac:dyDescent="0.3">
      <c r="A1313" t="s">
        <v>3045</v>
      </c>
      <c r="B1313">
        <v>1</v>
      </c>
      <c r="C1313" s="10">
        <v>39255</v>
      </c>
      <c r="D1313" t="s">
        <v>28</v>
      </c>
      <c r="E1313" t="s">
        <v>22</v>
      </c>
      <c r="F1313" t="s">
        <v>19</v>
      </c>
      <c r="G1313" t="s">
        <v>293</v>
      </c>
      <c r="H1313" t="s">
        <v>43</v>
      </c>
      <c r="I1313" t="s">
        <v>376</v>
      </c>
      <c r="J1313" t="s">
        <v>1894</v>
      </c>
      <c r="K1313">
        <v>20000</v>
      </c>
      <c r="L1313">
        <v>20364</v>
      </c>
      <c r="M1313">
        <v>0</v>
      </c>
      <c r="N1313">
        <v>0</v>
      </c>
      <c r="O1313">
        <v>6.7</v>
      </c>
      <c r="P1313">
        <v>192</v>
      </c>
      <c r="Q1313">
        <v>95</v>
      </c>
      <c r="R1313">
        <v>866778</v>
      </c>
      <c r="S1313">
        <v>10000000</v>
      </c>
      <c r="T1313">
        <f>Table1[[#This Row],[Gross Revenue]]-Table1[[#This Row],[Budget]]</f>
        <v>-9133222</v>
      </c>
    </row>
    <row r="1314" spans="1:20" x14ac:dyDescent="0.3">
      <c r="A1314" t="s">
        <v>3046</v>
      </c>
      <c r="B1314">
        <v>1</v>
      </c>
      <c r="C1314" s="10">
        <v>39167</v>
      </c>
      <c r="D1314" t="s">
        <v>28</v>
      </c>
      <c r="E1314" t="s">
        <v>25</v>
      </c>
      <c r="F1314" t="s">
        <v>19</v>
      </c>
      <c r="G1314" t="s">
        <v>20</v>
      </c>
      <c r="H1314" t="s">
        <v>38</v>
      </c>
      <c r="I1314" t="s">
        <v>156</v>
      </c>
      <c r="J1314" t="s">
        <v>3047</v>
      </c>
      <c r="K1314">
        <v>634</v>
      </c>
      <c r="L1314">
        <v>1238</v>
      </c>
      <c r="M1314">
        <v>0</v>
      </c>
      <c r="N1314">
        <v>0</v>
      </c>
      <c r="O1314">
        <v>6.3</v>
      </c>
      <c r="P1314">
        <v>100</v>
      </c>
      <c r="Q1314">
        <v>84</v>
      </c>
      <c r="R1314">
        <v>173066</v>
      </c>
      <c r="S1314">
        <v>1500000</v>
      </c>
      <c r="T1314">
        <f>Table1[[#This Row],[Gross Revenue]]-Table1[[#This Row],[Budget]]</f>
        <v>-1326934</v>
      </c>
    </row>
    <row r="1315" spans="1:20" x14ac:dyDescent="0.3">
      <c r="A1315" t="s">
        <v>3048</v>
      </c>
      <c r="B1315">
        <v>1</v>
      </c>
      <c r="C1315" s="10">
        <v>39357</v>
      </c>
      <c r="D1315" t="s">
        <v>28</v>
      </c>
      <c r="E1315" t="s">
        <v>25</v>
      </c>
      <c r="F1315" t="s">
        <v>19</v>
      </c>
      <c r="G1315" t="s">
        <v>20</v>
      </c>
      <c r="H1315" t="s">
        <v>36</v>
      </c>
      <c r="I1315" t="s">
        <v>3049</v>
      </c>
      <c r="J1315" t="s">
        <v>388</v>
      </c>
      <c r="K1315">
        <v>720</v>
      </c>
      <c r="L1315">
        <v>3327</v>
      </c>
      <c r="M1315">
        <v>26</v>
      </c>
      <c r="N1315">
        <v>590</v>
      </c>
      <c r="O1315">
        <v>5.9</v>
      </c>
      <c r="P1315">
        <v>93</v>
      </c>
      <c r="Q1315">
        <v>99</v>
      </c>
      <c r="R1315">
        <v>25584685</v>
      </c>
      <c r="S1315">
        <v>20000000</v>
      </c>
      <c r="T1315">
        <f>Table1[[#This Row],[Gross Revenue]]-Table1[[#This Row],[Budget]]</f>
        <v>5584685</v>
      </c>
    </row>
    <row r="1316" spans="1:20" x14ac:dyDescent="0.3">
      <c r="A1316" t="s">
        <v>3050</v>
      </c>
      <c r="B1316">
        <v>1</v>
      </c>
      <c r="C1316" s="10">
        <v>39150</v>
      </c>
      <c r="D1316" t="s">
        <v>28</v>
      </c>
      <c r="E1316" t="s">
        <v>18</v>
      </c>
      <c r="F1316" t="s">
        <v>19</v>
      </c>
      <c r="G1316" t="s">
        <v>20</v>
      </c>
      <c r="H1316" t="s">
        <v>38</v>
      </c>
      <c r="I1316" t="s">
        <v>399</v>
      </c>
      <c r="J1316" t="s">
        <v>2161</v>
      </c>
      <c r="K1316">
        <v>2000</v>
      </c>
      <c r="L1316">
        <v>4738</v>
      </c>
      <c r="M1316">
        <v>1000</v>
      </c>
      <c r="N1316">
        <v>21000</v>
      </c>
      <c r="O1316">
        <v>8.1</v>
      </c>
      <c r="P1316">
        <v>488</v>
      </c>
      <c r="Q1316">
        <v>122</v>
      </c>
      <c r="R1316">
        <v>74273505</v>
      </c>
      <c r="S1316">
        <v>25000000</v>
      </c>
      <c r="T1316">
        <f>Table1[[#This Row],[Gross Revenue]]-Table1[[#This Row],[Budget]]</f>
        <v>49273505</v>
      </c>
    </row>
    <row r="1317" spans="1:20" x14ac:dyDescent="0.3">
      <c r="A1317" t="s">
        <v>3051</v>
      </c>
      <c r="B1317">
        <v>1</v>
      </c>
      <c r="C1317" s="10">
        <v>39248</v>
      </c>
      <c r="D1317" t="s">
        <v>28</v>
      </c>
      <c r="E1317" t="s">
        <v>50</v>
      </c>
      <c r="F1317" t="s">
        <v>19</v>
      </c>
      <c r="G1317" t="s">
        <v>20</v>
      </c>
      <c r="H1317"/>
      <c r="I1317" t="s">
        <v>2087</v>
      </c>
      <c r="J1317" t="s">
        <v>3052</v>
      </c>
      <c r="K1317">
        <v>393</v>
      </c>
      <c r="L1317">
        <v>446</v>
      </c>
      <c r="M1317">
        <v>117</v>
      </c>
      <c r="N1317">
        <v>0</v>
      </c>
      <c r="O1317">
        <v>8.3000000000000007</v>
      </c>
      <c r="P1317">
        <v>79</v>
      </c>
      <c r="Q1317">
        <v>102</v>
      </c>
      <c r="R1317">
        <v>1430185</v>
      </c>
      <c r="S1317">
        <v>2000000</v>
      </c>
      <c r="T1317">
        <f>Table1[[#This Row],[Gross Revenue]]-Table1[[#This Row],[Budget]]</f>
        <v>-569815</v>
      </c>
    </row>
    <row r="1318" spans="1:20" x14ac:dyDescent="0.3">
      <c r="A1318" t="s">
        <v>3053</v>
      </c>
      <c r="B1318">
        <v>1</v>
      </c>
      <c r="C1318" s="10">
        <v>39212</v>
      </c>
      <c r="D1318" t="s">
        <v>28</v>
      </c>
      <c r="E1318" t="s">
        <v>25</v>
      </c>
      <c r="F1318" t="s">
        <v>19</v>
      </c>
      <c r="G1318" t="s">
        <v>20</v>
      </c>
      <c r="H1318" t="s">
        <v>36</v>
      </c>
      <c r="I1318" t="s">
        <v>3054</v>
      </c>
      <c r="J1318" t="s">
        <v>382</v>
      </c>
      <c r="K1318">
        <v>943</v>
      </c>
      <c r="L1318">
        <v>3497</v>
      </c>
      <c r="M1318">
        <v>96</v>
      </c>
      <c r="N1318">
        <v>0</v>
      </c>
      <c r="O1318">
        <v>6.3</v>
      </c>
      <c r="P1318">
        <v>171</v>
      </c>
      <c r="Q1318">
        <v>104</v>
      </c>
      <c r="R1318">
        <v>43097652</v>
      </c>
      <c r="S1318">
        <v>28000000</v>
      </c>
      <c r="T1318">
        <f>Table1[[#This Row],[Gross Revenue]]-Table1[[#This Row],[Budget]]</f>
        <v>15097652</v>
      </c>
    </row>
    <row r="1319" spans="1:20" x14ac:dyDescent="0.3">
      <c r="A1319" t="s">
        <v>3055</v>
      </c>
      <c r="B1319">
        <v>1</v>
      </c>
      <c r="C1319" s="10">
        <v>39396</v>
      </c>
      <c r="D1319" t="s">
        <v>28</v>
      </c>
      <c r="E1319" t="s">
        <v>18</v>
      </c>
      <c r="F1319" t="s">
        <v>19</v>
      </c>
      <c r="G1319" t="s">
        <v>20</v>
      </c>
      <c r="H1319" t="s">
        <v>43</v>
      </c>
      <c r="I1319" t="s">
        <v>55</v>
      </c>
      <c r="J1319" t="s">
        <v>191</v>
      </c>
      <c r="K1319">
        <v>14000</v>
      </c>
      <c r="L1319">
        <v>43499</v>
      </c>
      <c r="M1319">
        <v>0</v>
      </c>
      <c r="N1319">
        <v>0</v>
      </c>
      <c r="O1319">
        <v>6.9</v>
      </c>
      <c r="P1319">
        <v>238</v>
      </c>
      <c r="Q1319">
        <v>122</v>
      </c>
      <c r="R1319">
        <v>117144465</v>
      </c>
      <c r="S1319">
        <v>85000000</v>
      </c>
      <c r="T1319">
        <f>Table1[[#This Row],[Gross Revenue]]-Table1[[#This Row],[Budget]]</f>
        <v>32144465</v>
      </c>
    </row>
    <row r="1320" spans="1:20" x14ac:dyDescent="0.3">
      <c r="A1320" t="s">
        <v>3056</v>
      </c>
      <c r="B1320">
        <v>1</v>
      </c>
      <c r="C1320" s="10">
        <v>39214</v>
      </c>
      <c r="D1320" t="s">
        <v>28</v>
      </c>
      <c r="E1320" t="s">
        <v>22</v>
      </c>
      <c r="F1320" t="s">
        <v>19</v>
      </c>
      <c r="G1320" t="s">
        <v>1879</v>
      </c>
      <c r="H1320" t="s">
        <v>38</v>
      </c>
      <c r="I1320" t="s">
        <v>3057</v>
      </c>
      <c r="J1320" t="s">
        <v>3058</v>
      </c>
      <c r="K1320">
        <v>200</v>
      </c>
      <c r="L1320">
        <v>332</v>
      </c>
      <c r="M1320">
        <v>109</v>
      </c>
      <c r="N1320">
        <v>26000</v>
      </c>
      <c r="O1320">
        <v>7.9</v>
      </c>
      <c r="P1320">
        <v>232</v>
      </c>
      <c r="Q1320">
        <v>85</v>
      </c>
      <c r="R1320">
        <v>9437933</v>
      </c>
      <c r="S1320">
        <v>180000</v>
      </c>
      <c r="T1320">
        <f>Table1[[#This Row],[Gross Revenue]]-Table1[[#This Row],[Budget]]</f>
        <v>9257933</v>
      </c>
    </row>
    <row r="1321" spans="1:20" x14ac:dyDescent="0.3">
      <c r="A1321" t="s">
        <v>3059</v>
      </c>
      <c r="B1321">
        <v>1</v>
      </c>
      <c r="C1321" s="10">
        <v>39438</v>
      </c>
      <c r="D1321" t="s">
        <v>28</v>
      </c>
      <c r="E1321" t="s">
        <v>22</v>
      </c>
      <c r="F1321" t="s">
        <v>19</v>
      </c>
      <c r="G1321" t="s">
        <v>20</v>
      </c>
      <c r="H1321" t="s">
        <v>43</v>
      </c>
      <c r="I1321" t="s">
        <v>687</v>
      </c>
      <c r="J1321" t="s">
        <v>496</v>
      </c>
      <c r="K1321">
        <v>18000</v>
      </c>
      <c r="L1321">
        <v>18726</v>
      </c>
      <c r="M1321">
        <v>98</v>
      </c>
      <c r="N1321">
        <v>20000</v>
      </c>
      <c r="O1321">
        <v>7.1</v>
      </c>
      <c r="P1321">
        <v>131</v>
      </c>
      <c r="Q1321">
        <v>126</v>
      </c>
      <c r="R1321">
        <v>53680848</v>
      </c>
      <c r="S1321">
        <v>30000000</v>
      </c>
      <c r="T1321">
        <f>Table1[[#This Row],[Gross Revenue]]-Table1[[#This Row],[Budget]]</f>
        <v>23680848</v>
      </c>
    </row>
    <row r="1322" spans="1:20" x14ac:dyDescent="0.3">
      <c r="A1322" t="s">
        <v>3060</v>
      </c>
      <c r="B1322">
        <v>1</v>
      </c>
      <c r="C1322" s="10">
        <v>39432</v>
      </c>
      <c r="D1322" t="s">
        <v>28</v>
      </c>
      <c r="E1322" t="s">
        <v>37</v>
      </c>
      <c r="F1322" t="s">
        <v>19</v>
      </c>
      <c r="G1322" t="s">
        <v>20</v>
      </c>
      <c r="H1322" t="s">
        <v>38</v>
      </c>
      <c r="I1322" t="s">
        <v>3061</v>
      </c>
      <c r="J1322" t="s">
        <v>3062</v>
      </c>
      <c r="K1322">
        <v>189</v>
      </c>
      <c r="L1322">
        <v>330</v>
      </c>
      <c r="M1322">
        <v>110</v>
      </c>
      <c r="N1322">
        <v>12000</v>
      </c>
      <c r="O1322">
        <v>6.3</v>
      </c>
      <c r="P1322">
        <v>409</v>
      </c>
      <c r="Q1322">
        <v>84</v>
      </c>
      <c r="R1322">
        <v>107917283</v>
      </c>
      <c r="S1322">
        <v>15000</v>
      </c>
      <c r="T1322">
        <f>Table1[[#This Row],[Gross Revenue]]-Table1[[#This Row],[Budget]]</f>
        <v>107902283</v>
      </c>
    </row>
    <row r="1323" spans="1:20" x14ac:dyDescent="0.3">
      <c r="A1323" t="s">
        <v>3063</v>
      </c>
      <c r="B1323">
        <v>1</v>
      </c>
      <c r="C1323" s="10">
        <v>39240</v>
      </c>
      <c r="D1323" t="s">
        <v>28</v>
      </c>
      <c r="E1323" t="s">
        <v>29</v>
      </c>
      <c r="F1323" t="s">
        <v>47</v>
      </c>
      <c r="G1323" t="s">
        <v>48</v>
      </c>
      <c r="H1323" t="s">
        <v>43</v>
      </c>
      <c r="I1323" t="s">
        <v>49</v>
      </c>
      <c r="J1323" t="s">
        <v>3064</v>
      </c>
      <c r="K1323">
        <v>963</v>
      </c>
      <c r="L1323">
        <v>1754</v>
      </c>
      <c r="M1323">
        <v>10</v>
      </c>
      <c r="N1323">
        <v>14000</v>
      </c>
      <c r="O1323">
        <v>8</v>
      </c>
      <c r="P1323">
        <v>242</v>
      </c>
      <c r="Q1323">
        <v>89</v>
      </c>
      <c r="R1323">
        <v>4443403</v>
      </c>
      <c r="S1323">
        <v>7300000</v>
      </c>
      <c r="T1323">
        <f>Table1[[#This Row],[Gross Revenue]]-Table1[[#This Row],[Budget]]</f>
        <v>-2856597</v>
      </c>
    </row>
    <row r="1324" spans="1:20" x14ac:dyDescent="0.3">
      <c r="A1324" t="s">
        <v>3065</v>
      </c>
      <c r="B1324">
        <v>1</v>
      </c>
      <c r="C1324" s="10">
        <v>39409</v>
      </c>
      <c r="D1324" t="s">
        <v>28</v>
      </c>
      <c r="E1324" t="s">
        <v>32</v>
      </c>
      <c r="F1324" t="s">
        <v>19</v>
      </c>
      <c r="G1324" t="s">
        <v>20</v>
      </c>
      <c r="H1324" t="s">
        <v>43</v>
      </c>
      <c r="I1324" t="s">
        <v>114</v>
      </c>
      <c r="J1324" t="s">
        <v>1224</v>
      </c>
      <c r="K1324">
        <v>40000</v>
      </c>
      <c r="L1324">
        <v>48350</v>
      </c>
      <c r="M1324">
        <v>563</v>
      </c>
      <c r="N1324">
        <v>0</v>
      </c>
      <c r="O1324">
        <v>7.1</v>
      </c>
      <c r="P1324">
        <v>302</v>
      </c>
      <c r="Q1324">
        <v>169</v>
      </c>
      <c r="R1324">
        <v>309404152</v>
      </c>
      <c r="S1324">
        <v>300000000</v>
      </c>
      <c r="T1324">
        <f>Table1[[#This Row],[Gross Revenue]]-Table1[[#This Row],[Budget]]</f>
        <v>9404152</v>
      </c>
    </row>
    <row r="1325" spans="1:20" x14ac:dyDescent="0.3">
      <c r="A1325" t="s">
        <v>3066</v>
      </c>
      <c r="B1325">
        <v>1</v>
      </c>
      <c r="C1325" s="10">
        <v>39377</v>
      </c>
      <c r="D1325" t="s">
        <v>28</v>
      </c>
      <c r="E1325" t="s">
        <v>22</v>
      </c>
      <c r="F1325" t="s">
        <v>19</v>
      </c>
      <c r="G1325" t="s">
        <v>20</v>
      </c>
      <c r="H1325" t="s">
        <v>43</v>
      </c>
      <c r="I1325" t="s">
        <v>314</v>
      </c>
      <c r="J1325" t="s">
        <v>3067</v>
      </c>
      <c r="K1325">
        <v>826</v>
      </c>
      <c r="L1325">
        <v>1825</v>
      </c>
      <c r="M1325">
        <v>9</v>
      </c>
      <c r="N1325">
        <v>0</v>
      </c>
      <c r="O1325">
        <v>5.9</v>
      </c>
      <c r="P1325">
        <v>184</v>
      </c>
      <c r="Q1325">
        <v>96</v>
      </c>
      <c r="R1325">
        <v>47852604</v>
      </c>
      <c r="S1325">
        <v>20000000</v>
      </c>
      <c r="T1325">
        <f>Table1[[#This Row],[Gross Revenue]]-Table1[[#This Row],[Budget]]</f>
        <v>27852604</v>
      </c>
    </row>
    <row r="1326" spans="1:20" x14ac:dyDescent="0.3">
      <c r="A1326" t="s">
        <v>3068</v>
      </c>
      <c r="B1326">
        <v>1</v>
      </c>
      <c r="C1326" s="10">
        <v>39168</v>
      </c>
      <c r="D1326" t="s">
        <v>28</v>
      </c>
      <c r="E1326" t="s">
        <v>29</v>
      </c>
      <c r="F1326" t="s">
        <v>19</v>
      </c>
      <c r="G1326" t="s">
        <v>20</v>
      </c>
      <c r="H1326" t="s">
        <v>27</v>
      </c>
      <c r="I1326" t="s">
        <v>479</v>
      </c>
      <c r="J1326" t="s">
        <v>598</v>
      </c>
      <c r="K1326">
        <v>1000</v>
      </c>
      <c r="L1326">
        <v>4764</v>
      </c>
      <c r="M1326">
        <v>663</v>
      </c>
      <c r="N1326">
        <v>10000</v>
      </c>
      <c r="O1326">
        <v>8</v>
      </c>
      <c r="P1326">
        <v>318</v>
      </c>
      <c r="Q1326">
        <v>111</v>
      </c>
      <c r="R1326">
        <v>206435493</v>
      </c>
      <c r="S1326">
        <v>150000000</v>
      </c>
      <c r="T1326">
        <f>Table1[[#This Row],[Gross Revenue]]-Table1[[#This Row],[Budget]]</f>
        <v>56435493</v>
      </c>
    </row>
    <row r="1327" spans="1:20" x14ac:dyDescent="0.3">
      <c r="A1327" t="s">
        <v>3069</v>
      </c>
      <c r="B1327">
        <v>1</v>
      </c>
      <c r="C1327" s="10">
        <v>39377</v>
      </c>
      <c r="D1327" t="s">
        <v>28</v>
      </c>
      <c r="E1327" t="s">
        <v>18</v>
      </c>
      <c r="F1327" t="s">
        <v>19</v>
      </c>
      <c r="G1327" t="s">
        <v>20</v>
      </c>
      <c r="H1327" t="s">
        <v>38</v>
      </c>
      <c r="I1327" t="s">
        <v>3070</v>
      </c>
      <c r="J1327" t="s">
        <v>82</v>
      </c>
      <c r="K1327">
        <v>343</v>
      </c>
      <c r="L1327">
        <v>408</v>
      </c>
      <c r="M1327">
        <v>0</v>
      </c>
      <c r="N1327">
        <v>559</v>
      </c>
      <c r="O1327">
        <v>6.2</v>
      </c>
      <c r="P1327">
        <v>133</v>
      </c>
      <c r="Q1327">
        <v>90</v>
      </c>
      <c r="R1327">
        <v>65087</v>
      </c>
      <c r="S1327">
        <v>5000000</v>
      </c>
      <c r="T1327">
        <f>Table1[[#This Row],[Gross Revenue]]-Table1[[#This Row],[Budget]]</f>
        <v>-4934913</v>
      </c>
    </row>
    <row r="1328" spans="1:20" x14ac:dyDescent="0.3">
      <c r="A1328" t="s">
        <v>3071</v>
      </c>
      <c r="B1328">
        <v>1</v>
      </c>
      <c r="C1328" s="10">
        <v>39313</v>
      </c>
      <c r="D1328" t="s">
        <v>28</v>
      </c>
      <c r="E1328" t="s">
        <v>22</v>
      </c>
      <c r="F1328" t="s">
        <v>19</v>
      </c>
      <c r="G1328" t="s">
        <v>20</v>
      </c>
      <c r="H1328" t="s">
        <v>38</v>
      </c>
      <c r="I1328" t="s">
        <v>364</v>
      </c>
      <c r="J1328" t="s">
        <v>2516</v>
      </c>
      <c r="K1328">
        <v>11000</v>
      </c>
      <c r="L1328">
        <v>17050</v>
      </c>
      <c r="M1328">
        <v>57</v>
      </c>
      <c r="N1328">
        <v>0</v>
      </c>
      <c r="O1328">
        <v>7.5</v>
      </c>
      <c r="P1328">
        <v>154</v>
      </c>
      <c r="Q1328">
        <v>124</v>
      </c>
      <c r="R1328">
        <v>19661987</v>
      </c>
      <c r="S1328">
        <v>20000000</v>
      </c>
      <c r="T1328">
        <f>Table1[[#This Row],[Gross Revenue]]-Table1[[#This Row],[Budget]]</f>
        <v>-338013</v>
      </c>
    </row>
    <row r="1329" spans="1:20" x14ac:dyDescent="0.3">
      <c r="A1329" t="s">
        <v>3072</v>
      </c>
      <c r="B1329">
        <v>1</v>
      </c>
      <c r="C1329" s="10">
        <v>39428</v>
      </c>
      <c r="D1329" t="s">
        <v>28</v>
      </c>
      <c r="E1329" t="s">
        <v>22</v>
      </c>
      <c r="F1329" t="s">
        <v>19</v>
      </c>
      <c r="G1329" t="s">
        <v>20</v>
      </c>
      <c r="H1329" t="s">
        <v>38</v>
      </c>
      <c r="I1329" t="s">
        <v>356</v>
      </c>
      <c r="J1329" t="s">
        <v>2541</v>
      </c>
      <c r="K1329">
        <v>24000</v>
      </c>
      <c r="L1329">
        <v>50950</v>
      </c>
      <c r="M1329">
        <v>151</v>
      </c>
      <c r="N1329">
        <v>0</v>
      </c>
      <c r="O1329">
        <v>6.8</v>
      </c>
      <c r="P1329">
        <v>131</v>
      </c>
      <c r="Q1329">
        <v>122</v>
      </c>
      <c r="R1329">
        <v>9664316</v>
      </c>
      <c r="S1329">
        <v>27500000</v>
      </c>
      <c r="T1329">
        <f>Table1[[#This Row],[Gross Revenue]]-Table1[[#This Row],[Budget]]</f>
        <v>-17835684</v>
      </c>
    </row>
    <row r="1330" spans="1:20" x14ac:dyDescent="0.3">
      <c r="A1330" t="s">
        <v>3073</v>
      </c>
      <c r="B1330">
        <v>1</v>
      </c>
      <c r="C1330" s="10">
        <v>39252</v>
      </c>
      <c r="D1330" t="s">
        <v>28</v>
      </c>
      <c r="E1330" t="s">
        <v>25</v>
      </c>
      <c r="F1330" t="s">
        <v>19</v>
      </c>
      <c r="G1330" t="s">
        <v>20</v>
      </c>
      <c r="H1330" t="s">
        <v>38</v>
      </c>
      <c r="I1330" t="s">
        <v>3074</v>
      </c>
      <c r="J1330" t="s">
        <v>3075</v>
      </c>
      <c r="K1330">
        <v>655</v>
      </c>
      <c r="L1330">
        <v>2737</v>
      </c>
      <c r="M1330">
        <v>134</v>
      </c>
      <c r="N1330">
        <v>441</v>
      </c>
      <c r="O1330">
        <v>5.9</v>
      </c>
      <c r="P1330">
        <v>89</v>
      </c>
      <c r="Q1330">
        <v>84</v>
      </c>
      <c r="R1330">
        <v>20339754</v>
      </c>
      <c r="S1330">
        <v>10000000</v>
      </c>
      <c r="T1330">
        <f>Table1[[#This Row],[Gross Revenue]]-Table1[[#This Row],[Budget]]</f>
        <v>10339754</v>
      </c>
    </row>
    <row r="1331" spans="1:20" x14ac:dyDescent="0.3">
      <c r="A1331" t="s">
        <v>3076</v>
      </c>
      <c r="B1331">
        <v>1</v>
      </c>
      <c r="C1331" s="10">
        <v>39396</v>
      </c>
      <c r="D1331" t="s">
        <v>28</v>
      </c>
      <c r="E1331" t="s">
        <v>32</v>
      </c>
      <c r="F1331" t="s">
        <v>19</v>
      </c>
      <c r="G1331" t="s">
        <v>48</v>
      </c>
      <c r="H1331" t="s">
        <v>38</v>
      </c>
      <c r="I1331" t="s">
        <v>215</v>
      </c>
      <c r="J1331" t="s">
        <v>141</v>
      </c>
      <c r="K1331">
        <v>14000</v>
      </c>
      <c r="L1331">
        <v>16225</v>
      </c>
      <c r="M1331">
        <v>85</v>
      </c>
      <c r="N1331">
        <v>0</v>
      </c>
      <c r="O1331">
        <v>6.3</v>
      </c>
      <c r="P1331">
        <v>216</v>
      </c>
      <c r="Q1331">
        <v>94</v>
      </c>
      <c r="R1331">
        <v>50648679</v>
      </c>
      <c r="S1331">
        <v>45000000</v>
      </c>
      <c r="T1331">
        <f>Table1[[#This Row],[Gross Revenue]]-Table1[[#This Row],[Budget]]</f>
        <v>5648679</v>
      </c>
    </row>
    <row r="1332" spans="1:20" x14ac:dyDescent="0.3">
      <c r="A1332" t="s">
        <v>3077</v>
      </c>
      <c r="B1332">
        <v>1</v>
      </c>
      <c r="C1332" s="10">
        <v>39357</v>
      </c>
      <c r="D1332" t="s">
        <v>28</v>
      </c>
      <c r="E1332" t="s">
        <v>22</v>
      </c>
      <c r="F1332" t="s">
        <v>19</v>
      </c>
      <c r="G1332" t="s">
        <v>20</v>
      </c>
      <c r="H1332" t="s">
        <v>43</v>
      </c>
      <c r="I1332" t="s">
        <v>1923</v>
      </c>
      <c r="J1332" t="s">
        <v>557</v>
      </c>
      <c r="K1332">
        <v>748</v>
      </c>
      <c r="L1332">
        <v>2417</v>
      </c>
      <c r="M1332">
        <v>37</v>
      </c>
      <c r="N1332">
        <v>689</v>
      </c>
      <c r="O1332">
        <v>6.8</v>
      </c>
      <c r="P1332">
        <v>104</v>
      </c>
      <c r="Q1332">
        <v>112</v>
      </c>
      <c r="R1332">
        <v>3169424</v>
      </c>
      <c r="S1332">
        <v>13000000</v>
      </c>
      <c r="T1332">
        <f>Table1[[#This Row],[Gross Revenue]]-Table1[[#This Row],[Budget]]</f>
        <v>-9830576</v>
      </c>
    </row>
    <row r="1333" spans="1:20" x14ac:dyDescent="0.3">
      <c r="A1333" t="s">
        <v>3078</v>
      </c>
      <c r="B1333">
        <v>1</v>
      </c>
      <c r="C1333" s="10">
        <v>39206</v>
      </c>
      <c r="D1333" t="s">
        <v>28</v>
      </c>
      <c r="E1333" t="s">
        <v>32</v>
      </c>
      <c r="F1333" t="s">
        <v>19</v>
      </c>
      <c r="G1333" t="s">
        <v>20</v>
      </c>
      <c r="H1333" t="s">
        <v>43</v>
      </c>
      <c r="I1333" t="s">
        <v>3079</v>
      </c>
      <c r="J1333" t="s">
        <v>441</v>
      </c>
      <c r="K1333">
        <v>268</v>
      </c>
      <c r="L1333">
        <v>1125</v>
      </c>
      <c r="M1333">
        <v>420</v>
      </c>
      <c r="N1333">
        <v>0</v>
      </c>
      <c r="O1333">
        <v>6.2</v>
      </c>
      <c r="P1333">
        <v>162</v>
      </c>
      <c r="Q1333">
        <v>91</v>
      </c>
      <c r="R1333">
        <v>140080850</v>
      </c>
      <c r="S1333">
        <v>140000000</v>
      </c>
      <c r="T1333">
        <f>Table1[[#This Row],[Gross Revenue]]-Table1[[#This Row],[Budget]]</f>
        <v>80850</v>
      </c>
    </row>
    <row r="1334" spans="1:20" x14ac:dyDescent="0.3">
      <c r="A1334" t="s">
        <v>3080</v>
      </c>
      <c r="B1334">
        <v>1</v>
      </c>
      <c r="C1334" s="10">
        <v>39202</v>
      </c>
      <c r="D1334" t="s">
        <v>28</v>
      </c>
      <c r="E1334" t="s">
        <v>22</v>
      </c>
      <c r="F1334" t="s">
        <v>19</v>
      </c>
      <c r="G1334" t="s">
        <v>515</v>
      </c>
      <c r="H1334" t="s">
        <v>21</v>
      </c>
      <c r="I1334" t="s">
        <v>2979</v>
      </c>
      <c r="J1334" t="s">
        <v>3081</v>
      </c>
      <c r="K1334">
        <v>13000</v>
      </c>
      <c r="L1334">
        <v>15093</v>
      </c>
      <c r="M1334">
        <v>4</v>
      </c>
      <c r="N1334">
        <v>0</v>
      </c>
      <c r="O1334">
        <v>5.9</v>
      </c>
      <c r="P1334">
        <v>121</v>
      </c>
      <c r="Q1334">
        <v>97</v>
      </c>
      <c r="R1334">
        <v>434417</v>
      </c>
      <c r="S1334">
        <v>4600000</v>
      </c>
      <c r="T1334">
        <f>Table1[[#This Row],[Gross Revenue]]-Table1[[#This Row],[Budget]]</f>
        <v>-4165583</v>
      </c>
    </row>
    <row r="1335" spans="1:20" x14ac:dyDescent="0.3">
      <c r="A1335" t="s">
        <v>3082</v>
      </c>
      <c r="B1335">
        <v>1</v>
      </c>
      <c r="C1335" s="10">
        <v>39290</v>
      </c>
      <c r="D1335" t="s">
        <v>28</v>
      </c>
      <c r="E1335" t="s">
        <v>37</v>
      </c>
      <c r="F1335" t="s">
        <v>19</v>
      </c>
      <c r="G1335" t="s">
        <v>20</v>
      </c>
      <c r="H1335" t="s">
        <v>38</v>
      </c>
      <c r="I1335" t="s">
        <v>1236</v>
      </c>
      <c r="J1335" t="s">
        <v>2424</v>
      </c>
      <c r="K1335">
        <v>723</v>
      </c>
      <c r="L1335">
        <v>3492</v>
      </c>
      <c r="M1335">
        <v>163</v>
      </c>
      <c r="N1335">
        <v>0</v>
      </c>
      <c r="O1335">
        <v>5.9</v>
      </c>
      <c r="P1335">
        <v>190</v>
      </c>
      <c r="Q1335">
        <v>96</v>
      </c>
      <c r="R1335">
        <v>63270259</v>
      </c>
      <c r="S1335">
        <v>10000000</v>
      </c>
      <c r="T1335">
        <f>Table1[[#This Row],[Gross Revenue]]-Table1[[#This Row],[Budget]]</f>
        <v>53270259</v>
      </c>
    </row>
    <row r="1336" spans="1:20" x14ac:dyDescent="0.3">
      <c r="A1336" t="s">
        <v>3083</v>
      </c>
      <c r="B1336">
        <v>1</v>
      </c>
      <c r="C1336" s="10">
        <v>39397</v>
      </c>
      <c r="D1336" t="s">
        <v>28</v>
      </c>
      <c r="E1336" t="s">
        <v>22</v>
      </c>
      <c r="F1336"/>
      <c r="G1336" t="s">
        <v>20</v>
      </c>
      <c r="H1336" t="s">
        <v>38</v>
      </c>
      <c r="I1336" t="s">
        <v>3084</v>
      </c>
      <c r="J1336" t="s">
        <v>181</v>
      </c>
      <c r="K1336">
        <v>482</v>
      </c>
      <c r="L1336">
        <v>1526</v>
      </c>
      <c r="M1336">
        <v>58</v>
      </c>
      <c r="N1336">
        <v>411</v>
      </c>
      <c r="O1336">
        <v>5.8</v>
      </c>
      <c r="P1336">
        <v>43</v>
      </c>
      <c r="Q1336">
        <v>111</v>
      </c>
      <c r="R1336">
        <v>1066555</v>
      </c>
      <c r="S1336">
        <v>11000000</v>
      </c>
      <c r="T1336">
        <f>Table1[[#This Row],[Gross Revenue]]-Table1[[#This Row],[Budget]]</f>
        <v>-9933445</v>
      </c>
    </row>
    <row r="1337" spans="1:20" x14ac:dyDescent="0.3">
      <c r="A1337" t="s">
        <v>3085</v>
      </c>
      <c r="B1337">
        <v>1</v>
      </c>
      <c r="C1337" s="10">
        <v>39256</v>
      </c>
      <c r="D1337" t="s">
        <v>28</v>
      </c>
      <c r="E1337" t="s">
        <v>32</v>
      </c>
      <c r="F1337" t="s">
        <v>19</v>
      </c>
      <c r="G1337" t="s">
        <v>20</v>
      </c>
      <c r="H1337" t="s">
        <v>38</v>
      </c>
      <c r="I1337" t="s">
        <v>3086</v>
      </c>
      <c r="J1337" t="s">
        <v>526</v>
      </c>
      <c r="K1337">
        <v>650</v>
      </c>
      <c r="L1337">
        <v>1640</v>
      </c>
      <c r="M1337">
        <v>845</v>
      </c>
      <c r="N1337">
        <v>0</v>
      </c>
      <c r="O1337">
        <v>7.2</v>
      </c>
      <c r="P1337">
        <v>198</v>
      </c>
      <c r="Q1337">
        <v>124</v>
      </c>
      <c r="R1337">
        <v>46975183</v>
      </c>
      <c r="S1337">
        <v>61000000</v>
      </c>
      <c r="T1337">
        <f>Table1[[#This Row],[Gross Revenue]]-Table1[[#This Row],[Budget]]</f>
        <v>-14024817</v>
      </c>
    </row>
    <row r="1338" spans="1:20" x14ac:dyDescent="0.3">
      <c r="A1338" t="s">
        <v>3087</v>
      </c>
      <c r="B1338">
        <v>1</v>
      </c>
      <c r="C1338" s="10">
        <v>39188</v>
      </c>
      <c r="D1338" t="s">
        <v>28</v>
      </c>
      <c r="E1338" t="s">
        <v>30</v>
      </c>
      <c r="F1338" t="s">
        <v>19</v>
      </c>
      <c r="G1338" t="s">
        <v>20</v>
      </c>
      <c r="H1338" t="s">
        <v>36</v>
      </c>
      <c r="I1338" t="s">
        <v>2604</v>
      </c>
      <c r="J1338" t="s">
        <v>3088</v>
      </c>
      <c r="K1338">
        <v>3000</v>
      </c>
      <c r="L1338">
        <v>4705</v>
      </c>
      <c r="M1338">
        <v>50</v>
      </c>
      <c r="N1338">
        <v>0</v>
      </c>
      <c r="O1338">
        <v>6.1</v>
      </c>
      <c r="P1338">
        <v>227</v>
      </c>
      <c r="Q1338">
        <v>93</v>
      </c>
      <c r="R1338">
        <v>320706665</v>
      </c>
      <c r="S1338">
        <v>160000000</v>
      </c>
      <c r="T1338">
        <f>Table1[[#This Row],[Gross Revenue]]-Table1[[#This Row],[Budget]]</f>
        <v>160706665</v>
      </c>
    </row>
    <row r="1339" spans="1:20" x14ac:dyDescent="0.3">
      <c r="A1339" t="s">
        <v>3089</v>
      </c>
      <c r="B1339">
        <v>1</v>
      </c>
      <c r="C1339" s="10">
        <v>39409</v>
      </c>
      <c r="D1339" t="s">
        <v>28</v>
      </c>
      <c r="E1339" t="s">
        <v>50</v>
      </c>
      <c r="F1339" t="s">
        <v>19</v>
      </c>
      <c r="G1339" t="s">
        <v>20</v>
      </c>
      <c r="H1339" t="s">
        <v>43</v>
      </c>
      <c r="I1339" t="s">
        <v>189</v>
      </c>
      <c r="J1339" t="s">
        <v>189</v>
      </c>
      <c r="K1339">
        <v>909</v>
      </c>
      <c r="L1339">
        <v>1633</v>
      </c>
      <c r="M1339">
        <v>909</v>
      </c>
      <c r="N1339">
        <v>0</v>
      </c>
      <c r="O1339">
        <v>8</v>
      </c>
      <c r="P1339">
        <v>263</v>
      </c>
      <c r="Q1339">
        <v>123</v>
      </c>
      <c r="R1339">
        <v>24530513</v>
      </c>
      <c r="S1339">
        <v>9000000</v>
      </c>
      <c r="T1339">
        <f>Table1[[#This Row],[Gross Revenue]]-Table1[[#This Row],[Budget]]</f>
        <v>15530513</v>
      </c>
    </row>
    <row r="1340" spans="1:20" x14ac:dyDescent="0.3">
      <c r="A1340" t="s">
        <v>3090</v>
      </c>
      <c r="B1340">
        <v>1</v>
      </c>
      <c r="C1340" s="10">
        <v>39123</v>
      </c>
      <c r="D1340" t="s">
        <v>28</v>
      </c>
      <c r="E1340" t="s">
        <v>32</v>
      </c>
      <c r="F1340" t="s">
        <v>19</v>
      </c>
      <c r="G1340" t="s">
        <v>20</v>
      </c>
      <c r="H1340" t="s">
        <v>43</v>
      </c>
      <c r="I1340" t="s">
        <v>356</v>
      </c>
      <c r="J1340" t="s">
        <v>157</v>
      </c>
      <c r="K1340">
        <v>24000</v>
      </c>
      <c r="L1340">
        <v>46055</v>
      </c>
      <c r="M1340">
        <v>0</v>
      </c>
      <c r="N1340">
        <v>0</v>
      </c>
      <c r="O1340">
        <v>6.2</v>
      </c>
      <c r="P1340">
        <v>392</v>
      </c>
      <c r="Q1340">
        <v>156</v>
      </c>
      <c r="R1340">
        <v>336530303</v>
      </c>
      <c r="S1340">
        <v>258000000</v>
      </c>
      <c r="T1340">
        <f>Table1[[#This Row],[Gross Revenue]]-Table1[[#This Row],[Budget]]</f>
        <v>78530303</v>
      </c>
    </row>
    <row r="1341" spans="1:20" x14ac:dyDescent="0.3">
      <c r="A1341" t="s">
        <v>3091</v>
      </c>
      <c r="B1341">
        <v>1</v>
      </c>
      <c r="C1341" s="10">
        <v>39387</v>
      </c>
      <c r="D1341" t="s">
        <v>28</v>
      </c>
      <c r="E1341" t="s">
        <v>30</v>
      </c>
      <c r="F1341" t="s">
        <v>19</v>
      </c>
      <c r="G1341" t="s">
        <v>35</v>
      </c>
      <c r="H1341" t="s">
        <v>43</v>
      </c>
      <c r="I1341" t="s">
        <v>1532</v>
      </c>
      <c r="J1341" t="s">
        <v>2037</v>
      </c>
      <c r="K1341">
        <v>15000</v>
      </c>
      <c r="L1341">
        <v>16034</v>
      </c>
      <c r="M1341">
        <v>905</v>
      </c>
      <c r="N1341">
        <v>15000</v>
      </c>
      <c r="O1341">
        <v>7.7</v>
      </c>
      <c r="P1341">
        <v>228</v>
      </c>
      <c r="Q1341">
        <v>127</v>
      </c>
      <c r="R1341">
        <v>38345403</v>
      </c>
      <c r="S1341">
        <v>70000000</v>
      </c>
      <c r="T1341">
        <f>Table1[[#This Row],[Gross Revenue]]-Table1[[#This Row],[Budget]]</f>
        <v>-31654597</v>
      </c>
    </row>
    <row r="1342" spans="1:20" x14ac:dyDescent="0.3">
      <c r="A1342" t="s">
        <v>3092</v>
      </c>
      <c r="B1342">
        <v>1</v>
      </c>
      <c r="C1342" s="10">
        <v>39087</v>
      </c>
      <c r="D1342" t="s">
        <v>28</v>
      </c>
      <c r="E1342" t="s">
        <v>22</v>
      </c>
      <c r="F1342" t="s">
        <v>19</v>
      </c>
      <c r="G1342" t="s">
        <v>20</v>
      </c>
      <c r="H1342" t="s">
        <v>43</v>
      </c>
      <c r="I1342" t="s">
        <v>3093</v>
      </c>
      <c r="J1342" t="s">
        <v>3094</v>
      </c>
      <c r="K1342">
        <v>997</v>
      </c>
      <c r="L1342">
        <v>3544</v>
      </c>
      <c r="M1342">
        <v>41</v>
      </c>
      <c r="N1342">
        <v>0</v>
      </c>
      <c r="O1342">
        <v>5.2</v>
      </c>
      <c r="P1342">
        <v>86</v>
      </c>
      <c r="Q1342">
        <v>109</v>
      </c>
      <c r="R1342">
        <v>61356221</v>
      </c>
      <c r="S1342">
        <v>14000000</v>
      </c>
      <c r="T1342">
        <f>Table1[[#This Row],[Gross Revenue]]-Table1[[#This Row],[Budget]]</f>
        <v>47356221</v>
      </c>
    </row>
    <row r="1343" spans="1:20" x14ac:dyDescent="0.3">
      <c r="A1343" t="s">
        <v>3095</v>
      </c>
      <c r="B1343">
        <v>1</v>
      </c>
      <c r="C1343" s="10">
        <v>39177</v>
      </c>
      <c r="D1343" t="s">
        <v>28</v>
      </c>
      <c r="E1343" t="s">
        <v>30</v>
      </c>
      <c r="F1343" t="s">
        <v>19</v>
      </c>
      <c r="G1343" t="s">
        <v>35</v>
      </c>
      <c r="H1343" t="s">
        <v>38</v>
      </c>
      <c r="I1343" t="s">
        <v>1117</v>
      </c>
      <c r="J1343" t="s">
        <v>400</v>
      </c>
      <c r="K1343">
        <v>11000</v>
      </c>
      <c r="L1343">
        <v>11623</v>
      </c>
      <c r="M1343">
        <v>0</v>
      </c>
      <c r="N1343">
        <v>15000</v>
      </c>
      <c r="O1343">
        <v>7.3</v>
      </c>
      <c r="P1343">
        <v>308</v>
      </c>
      <c r="Q1343">
        <v>107</v>
      </c>
      <c r="R1343">
        <v>3675072</v>
      </c>
      <c r="S1343">
        <v>26000000</v>
      </c>
      <c r="T1343">
        <f>Table1[[#This Row],[Gross Revenue]]-Table1[[#This Row],[Budget]]</f>
        <v>-22324928</v>
      </c>
    </row>
    <row r="1344" spans="1:20" x14ac:dyDescent="0.3">
      <c r="A1344" t="s">
        <v>3096</v>
      </c>
      <c r="B1344">
        <v>1</v>
      </c>
      <c r="C1344" s="10">
        <v>39135</v>
      </c>
      <c r="D1344" t="s">
        <v>28</v>
      </c>
      <c r="E1344" t="s">
        <v>25</v>
      </c>
      <c r="F1344" t="s">
        <v>19</v>
      </c>
      <c r="G1344" t="s">
        <v>20</v>
      </c>
      <c r="H1344" t="s">
        <v>38</v>
      </c>
      <c r="I1344" t="s">
        <v>3097</v>
      </c>
      <c r="J1344" t="s">
        <v>3098</v>
      </c>
      <c r="K1344">
        <v>15000</v>
      </c>
      <c r="L1344">
        <v>17584</v>
      </c>
      <c r="M1344">
        <v>99</v>
      </c>
      <c r="N1344">
        <v>0</v>
      </c>
      <c r="O1344">
        <v>7.6</v>
      </c>
      <c r="P1344">
        <v>256</v>
      </c>
      <c r="Q1344">
        <v>119</v>
      </c>
      <c r="R1344">
        <v>121463226</v>
      </c>
      <c r="S1344">
        <v>20000000</v>
      </c>
      <c r="T1344">
        <f>Table1[[#This Row],[Gross Revenue]]-Table1[[#This Row],[Budget]]</f>
        <v>101463226</v>
      </c>
    </row>
    <row r="1345" spans="1:20" x14ac:dyDescent="0.3">
      <c r="A1345" t="s">
        <v>3099</v>
      </c>
      <c r="B1345">
        <v>1</v>
      </c>
      <c r="C1345" s="10">
        <v>39166</v>
      </c>
      <c r="D1345" t="s">
        <v>28</v>
      </c>
      <c r="E1345" t="s">
        <v>29</v>
      </c>
      <c r="F1345" t="s">
        <v>19</v>
      </c>
      <c r="G1345" t="s">
        <v>20</v>
      </c>
      <c r="H1345" t="s">
        <v>36</v>
      </c>
      <c r="I1345" t="s">
        <v>83</v>
      </c>
      <c r="J1345" t="s">
        <v>3100</v>
      </c>
      <c r="K1345">
        <v>12000</v>
      </c>
      <c r="L1345">
        <v>25590</v>
      </c>
      <c r="M1345">
        <v>9</v>
      </c>
      <c r="N1345">
        <v>0</v>
      </c>
      <c r="O1345">
        <v>6.8</v>
      </c>
      <c r="P1345">
        <v>154</v>
      </c>
      <c r="Q1345">
        <v>85</v>
      </c>
      <c r="R1345">
        <v>58867694</v>
      </c>
      <c r="S1345">
        <v>100000000</v>
      </c>
      <c r="T1345">
        <f>Table1[[#This Row],[Gross Revenue]]-Table1[[#This Row],[Budget]]</f>
        <v>-41132306</v>
      </c>
    </row>
    <row r="1346" spans="1:20" x14ac:dyDescent="0.3">
      <c r="A1346" t="s">
        <v>3101</v>
      </c>
      <c r="B1346">
        <v>1</v>
      </c>
      <c r="C1346" s="10">
        <v>39344</v>
      </c>
      <c r="D1346" t="s">
        <v>28</v>
      </c>
      <c r="E1346" t="s">
        <v>25</v>
      </c>
      <c r="F1346" t="s">
        <v>19</v>
      </c>
      <c r="G1346" t="s">
        <v>20</v>
      </c>
      <c r="H1346" t="s">
        <v>43</v>
      </c>
      <c r="I1346" t="s">
        <v>3102</v>
      </c>
      <c r="J1346" t="s">
        <v>2115</v>
      </c>
      <c r="K1346">
        <v>714</v>
      </c>
      <c r="L1346">
        <v>2785</v>
      </c>
      <c r="M1346">
        <v>18</v>
      </c>
      <c r="N1346">
        <v>0</v>
      </c>
      <c r="O1346">
        <v>6.3</v>
      </c>
      <c r="P1346">
        <v>72</v>
      </c>
      <c r="Q1346">
        <v>108</v>
      </c>
      <c r="R1346">
        <v>11702090</v>
      </c>
      <c r="S1346">
        <v>16500000</v>
      </c>
      <c r="T1346">
        <f>Table1[[#This Row],[Gross Revenue]]-Table1[[#This Row],[Budget]]</f>
        <v>-4797910</v>
      </c>
    </row>
    <row r="1347" spans="1:20" x14ac:dyDescent="0.3">
      <c r="A1347" t="s">
        <v>3103</v>
      </c>
      <c r="B1347">
        <v>1</v>
      </c>
      <c r="C1347" s="10">
        <v>39137</v>
      </c>
      <c r="D1347" t="s">
        <v>28</v>
      </c>
      <c r="E1347" t="s">
        <v>25</v>
      </c>
      <c r="F1347" t="s">
        <v>703</v>
      </c>
      <c r="G1347" t="s">
        <v>20</v>
      </c>
      <c r="H1347"/>
      <c r="I1347" t="s">
        <v>3104</v>
      </c>
      <c r="J1347" t="s">
        <v>3105</v>
      </c>
      <c r="K1347">
        <v>532</v>
      </c>
      <c r="L1347">
        <v>902</v>
      </c>
      <c r="M1347">
        <v>5</v>
      </c>
      <c r="N1347">
        <v>108</v>
      </c>
      <c r="O1347">
        <v>5.4</v>
      </c>
      <c r="P1347">
        <v>16</v>
      </c>
      <c r="Q1347">
        <v>153</v>
      </c>
      <c r="R1347">
        <v>872643</v>
      </c>
      <c r="S1347">
        <v>6000000</v>
      </c>
      <c r="T1347">
        <f>Table1[[#This Row],[Gross Revenue]]-Table1[[#This Row],[Budget]]</f>
        <v>-5127357</v>
      </c>
    </row>
    <row r="1348" spans="1:20" x14ac:dyDescent="0.3">
      <c r="A1348" t="s">
        <v>3106</v>
      </c>
      <c r="B1348">
        <v>1</v>
      </c>
      <c r="C1348" s="10">
        <v>39440</v>
      </c>
      <c r="D1348" t="s">
        <v>28</v>
      </c>
      <c r="E1348" t="s">
        <v>18</v>
      </c>
      <c r="F1348" t="s">
        <v>19</v>
      </c>
      <c r="G1348" t="s">
        <v>20</v>
      </c>
      <c r="H1348" t="s">
        <v>38</v>
      </c>
      <c r="I1348" t="s">
        <v>3107</v>
      </c>
      <c r="J1348" t="s">
        <v>3107</v>
      </c>
      <c r="K1348">
        <v>141</v>
      </c>
      <c r="L1348">
        <v>313</v>
      </c>
      <c r="M1348">
        <v>141</v>
      </c>
      <c r="N1348">
        <v>0</v>
      </c>
      <c r="O1348">
        <v>7.7</v>
      </c>
      <c r="P1348">
        <v>84</v>
      </c>
      <c r="Q1348">
        <v>53</v>
      </c>
      <c r="R1348">
        <v>274661</v>
      </c>
      <c r="S1348">
        <v>1000000</v>
      </c>
      <c r="T1348">
        <f>Table1[[#This Row],[Gross Revenue]]-Table1[[#This Row],[Budget]]</f>
        <v>-725339</v>
      </c>
    </row>
    <row r="1349" spans="1:20" x14ac:dyDescent="0.3">
      <c r="A1349" t="s">
        <v>3108</v>
      </c>
      <c r="B1349">
        <v>1</v>
      </c>
      <c r="C1349" s="10">
        <v>39190</v>
      </c>
      <c r="D1349" t="s">
        <v>28</v>
      </c>
      <c r="E1349" t="s">
        <v>31</v>
      </c>
      <c r="F1349" t="s">
        <v>19</v>
      </c>
      <c r="G1349" t="s">
        <v>20</v>
      </c>
      <c r="H1349" t="s">
        <v>38</v>
      </c>
      <c r="I1349" t="s">
        <v>267</v>
      </c>
      <c r="J1349" t="s">
        <v>3109</v>
      </c>
      <c r="K1349">
        <v>11000</v>
      </c>
      <c r="L1349">
        <v>22516</v>
      </c>
      <c r="M1349">
        <v>181</v>
      </c>
      <c r="N1349">
        <v>0</v>
      </c>
      <c r="O1349">
        <v>7.5</v>
      </c>
      <c r="P1349">
        <v>273</v>
      </c>
      <c r="Q1349">
        <v>160</v>
      </c>
      <c r="R1349">
        <v>3904982</v>
      </c>
      <c r="S1349">
        <v>30000000</v>
      </c>
      <c r="T1349">
        <f>Table1[[#This Row],[Gross Revenue]]-Table1[[#This Row],[Budget]]</f>
        <v>-26095018</v>
      </c>
    </row>
    <row r="1350" spans="1:20" x14ac:dyDescent="0.3">
      <c r="A1350" t="s">
        <v>3110</v>
      </c>
      <c r="B1350">
        <v>1</v>
      </c>
      <c r="C1350" s="10">
        <v>39181</v>
      </c>
      <c r="D1350" t="s">
        <v>28</v>
      </c>
      <c r="E1350" t="s">
        <v>32</v>
      </c>
      <c r="F1350" t="s">
        <v>19</v>
      </c>
      <c r="G1350" t="s">
        <v>20</v>
      </c>
      <c r="H1350" t="s">
        <v>43</v>
      </c>
      <c r="I1350" t="s">
        <v>424</v>
      </c>
      <c r="J1350" t="s">
        <v>1322</v>
      </c>
      <c r="K1350">
        <v>13000</v>
      </c>
      <c r="L1350">
        <v>17369</v>
      </c>
      <c r="M1350">
        <v>521</v>
      </c>
      <c r="N1350">
        <v>0</v>
      </c>
      <c r="O1350">
        <v>8.1</v>
      </c>
      <c r="P1350">
        <v>329</v>
      </c>
      <c r="Q1350">
        <v>115</v>
      </c>
      <c r="R1350">
        <v>227137090</v>
      </c>
      <c r="S1350">
        <v>110000000</v>
      </c>
      <c r="T1350">
        <f>Table1[[#This Row],[Gross Revenue]]-Table1[[#This Row],[Budget]]</f>
        <v>117137090</v>
      </c>
    </row>
    <row r="1351" spans="1:20" x14ac:dyDescent="0.3">
      <c r="A1351" t="s">
        <v>3111</v>
      </c>
      <c r="B1351">
        <v>1</v>
      </c>
      <c r="C1351" s="10">
        <v>39259</v>
      </c>
      <c r="D1351" t="s">
        <v>28</v>
      </c>
      <c r="E1351" t="s">
        <v>25</v>
      </c>
      <c r="F1351" t="s">
        <v>19</v>
      </c>
      <c r="G1351" t="s">
        <v>20</v>
      </c>
      <c r="H1351" t="s">
        <v>38</v>
      </c>
      <c r="I1351" t="s">
        <v>3112</v>
      </c>
      <c r="J1351" t="s">
        <v>3113</v>
      </c>
      <c r="K1351">
        <v>966</v>
      </c>
      <c r="L1351">
        <v>3307</v>
      </c>
      <c r="M1351">
        <v>0</v>
      </c>
      <c r="N1351">
        <v>319</v>
      </c>
      <c r="O1351">
        <v>5.3</v>
      </c>
      <c r="P1351">
        <v>51</v>
      </c>
      <c r="Q1351">
        <v>93</v>
      </c>
      <c r="R1351">
        <v>900926</v>
      </c>
      <c r="S1351">
        <v>10000000</v>
      </c>
      <c r="T1351">
        <f>Table1[[#This Row],[Gross Revenue]]-Table1[[#This Row],[Budget]]</f>
        <v>-9099074</v>
      </c>
    </row>
    <row r="1352" spans="1:20" x14ac:dyDescent="0.3">
      <c r="A1352" t="s">
        <v>3114</v>
      </c>
      <c r="B1352">
        <v>1</v>
      </c>
      <c r="C1352" s="10">
        <v>39320</v>
      </c>
      <c r="D1352" t="s">
        <v>28</v>
      </c>
      <c r="E1352" t="s">
        <v>30</v>
      </c>
      <c r="F1352" t="s">
        <v>19</v>
      </c>
      <c r="G1352" t="s">
        <v>20</v>
      </c>
      <c r="H1352" t="s">
        <v>43</v>
      </c>
      <c r="I1352" t="s">
        <v>185</v>
      </c>
      <c r="J1352" t="s">
        <v>148</v>
      </c>
      <c r="K1352">
        <v>11000</v>
      </c>
      <c r="L1352">
        <v>14868</v>
      </c>
      <c r="M1352">
        <v>0</v>
      </c>
      <c r="N1352">
        <v>22000</v>
      </c>
      <c r="O1352">
        <v>7.4</v>
      </c>
      <c r="P1352">
        <v>207</v>
      </c>
      <c r="Q1352">
        <v>97</v>
      </c>
      <c r="R1352">
        <v>93452056</v>
      </c>
      <c r="S1352">
        <v>45000000</v>
      </c>
      <c r="T1352">
        <f>Table1[[#This Row],[Gross Revenue]]-Table1[[#This Row],[Budget]]</f>
        <v>48452056</v>
      </c>
    </row>
    <row r="1353" spans="1:20" x14ac:dyDescent="0.3">
      <c r="A1353" t="s">
        <v>3115</v>
      </c>
      <c r="B1353">
        <v>1</v>
      </c>
      <c r="C1353" s="10">
        <v>39412</v>
      </c>
      <c r="D1353" t="s">
        <v>28</v>
      </c>
      <c r="E1353" t="s">
        <v>25</v>
      </c>
      <c r="F1353" t="s">
        <v>19</v>
      </c>
      <c r="G1353" t="s">
        <v>20</v>
      </c>
      <c r="H1353" t="s">
        <v>36</v>
      </c>
      <c r="I1353" t="s">
        <v>1226</v>
      </c>
      <c r="J1353" t="s">
        <v>2799</v>
      </c>
      <c r="K1353">
        <v>12000</v>
      </c>
      <c r="L1353">
        <v>15170</v>
      </c>
      <c r="M1353">
        <v>99</v>
      </c>
      <c r="N1353">
        <v>0</v>
      </c>
      <c r="O1353">
        <v>6.2</v>
      </c>
      <c r="P1353">
        <v>112</v>
      </c>
      <c r="Q1353">
        <v>110</v>
      </c>
      <c r="R1353">
        <v>90636983</v>
      </c>
      <c r="S1353">
        <v>22000000</v>
      </c>
      <c r="T1353">
        <f>Table1[[#This Row],[Gross Revenue]]-Table1[[#This Row],[Budget]]</f>
        <v>68636983</v>
      </c>
    </row>
    <row r="1354" spans="1:20" x14ac:dyDescent="0.3">
      <c r="A1354" t="s">
        <v>3116</v>
      </c>
      <c r="B1354">
        <v>1</v>
      </c>
      <c r="C1354" s="10">
        <v>39110</v>
      </c>
      <c r="D1354" t="s">
        <v>28</v>
      </c>
      <c r="E1354" t="s">
        <v>30</v>
      </c>
      <c r="F1354" t="s">
        <v>19</v>
      </c>
      <c r="G1354" t="s">
        <v>20</v>
      </c>
      <c r="H1354" t="s">
        <v>43</v>
      </c>
      <c r="I1354" t="s">
        <v>63</v>
      </c>
      <c r="J1354" t="s">
        <v>1003</v>
      </c>
      <c r="K1354">
        <v>16000</v>
      </c>
      <c r="L1354">
        <v>24106</v>
      </c>
      <c r="M1354">
        <v>129</v>
      </c>
      <c r="N1354">
        <v>0</v>
      </c>
      <c r="O1354">
        <v>6.1</v>
      </c>
      <c r="P1354">
        <v>251</v>
      </c>
      <c r="Q1354">
        <v>113</v>
      </c>
      <c r="R1354">
        <v>70083519</v>
      </c>
      <c r="S1354">
        <v>180000000</v>
      </c>
      <c r="T1354">
        <f>Table1[[#This Row],[Gross Revenue]]-Table1[[#This Row],[Budget]]</f>
        <v>-109916481</v>
      </c>
    </row>
    <row r="1355" spans="1:20" x14ac:dyDescent="0.3">
      <c r="A1355" t="s">
        <v>3117</v>
      </c>
      <c r="B1355">
        <v>1</v>
      </c>
      <c r="C1355" s="10">
        <v>39165</v>
      </c>
      <c r="D1355" t="s">
        <v>28</v>
      </c>
      <c r="E1355" t="s">
        <v>25</v>
      </c>
      <c r="F1355" t="s">
        <v>19</v>
      </c>
      <c r="G1355" t="s">
        <v>20</v>
      </c>
      <c r="H1355" t="s">
        <v>38</v>
      </c>
      <c r="I1355" t="s">
        <v>2879</v>
      </c>
      <c r="J1355" t="s">
        <v>3118</v>
      </c>
      <c r="K1355">
        <v>1000</v>
      </c>
      <c r="L1355">
        <v>1245</v>
      </c>
      <c r="M1355">
        <v>17</v>
      </c>
      <c r="N1355">
        <v>445</v>
      </c>
      <c r="O1355">
        <v>5.9</v>
      </c>
      <c r="P1355">
        <v>50</v>
      </c>
      <c r="Q1355">
        <v>93</v>
      </c>
      <c r="R1355">
        <v>20380</v>
      </c>
      <c r="S1355">
        <v>15000000</v>
      </c>
      <c r="T1355">
        <f>Table1[[#This Row],[Gross Revenue]]-Table1[[#This Row],[Budget]]</f>
        <v>-14979620</v>
      </c>
    </row>
    <row r="1356" spans="1:20" x14ac:dyDescent="0.3">
      <c r="A1356" t="s">
        <v>3119</v>
      </c>
      <c r="B1356">
        <v>1</v>
      </c>
      <c r="C1356" s="10">
        <v>39275</v>
      </c>
      <c r="D1356" t="s">
        <v>28</v>
      </c>
      <c r="E1356" t="s">
        <v>31</v>
      </c>
      <c r="F1356" t="s">
        <v>19</v>
      </c>
      <c r="G1356" t="s">
        <v>20</v>
      </c>
      <c r="H1356" t="s">
        <v>43</v>
      </c>
      <c r="I1356" t="s">
        <v>155</v>
      </c>
      <c r="J1356" t="s">
        <v>155</v>
      </c>
      <c r="K1356">
        <v>18000</v>
      </c>
      <c r="L1356">
        <v>22745</v>
      </c>
      <c r="M1356">
        <v>18000</v>
      </c>
      <c r="N1356">
        <v>0</v>
      </c>
      <c r="O1356">
        <v>7.6</v>
      </c>
      <c r="P1356">
        <v>112</v>
      </c>
      <c r="Q1356">
        <v>126</v>
      </c>
      <c r="R1356">
        <v>30226144</v>
      </c>
      <c r="S1356">
        <v>15000000</v>
      </c>
      <c r="T1356">
        <f>Table1[[#This Row],[Gross Revenue]]-Table1[[#This Row],[Budget]]</f>
        <v>15226144</v>
      </c>
    </row>
    <row r="1357" spans="1:20" x14ac:dyDescent="0.3">
      <c r="A1357" t="s">
        <v>3120</v>
      </c>
      <c r="B1357">
        <v>1</v>
      </c>
      <c r="C1357" s="10">
        <v>39381</v>
      </c>
      <c r="D1357" t="s">
        <v>28</v>
      </c>
      <c r="E1357" t="s">
        <v>25</v>
      </c>
      <c r="F1357" t="s">
        <v>19</v>
      </c>
      <c r="G1357" t="s">
        <v>20</v>
      </c>
      <c r="H1357" t="s">
        <v>38</v>
      </c>
      <c r="I1357" t="s">
        <v>3121</v>
      </c>
      <c r="J1357" t="s">
        <v>1080</v>
      </c>
      <c r="K1357">
        <v>465</v>
      </c>
      <c r="L1357">
        <v>897</v>
      </c>
      <c r="M1357">
        <v>0</v>
      </c>
      <c r="N1357">
        <v>337</v>
      </c>
      <c r="O1357">
        <v>7.3</v>
      </c>
      <c r="P1357">
        <v>73</v>
      </c>
      <c r="Q1357">
        <v>88</v>
      </c>
      <c r="R1357">
        <v>442638</v>
      </c>
      <c r="S1357">
        <v>850000</v>
      </c>
      <c r="T1357">
        <f>Table1[[#This Row],[Gross Revenue]]-Table1[[#This Row],[Budget]]</f>
        <v>-407362</v>
      </c>
    </row>
    <row r="1358" spans="1:20" x14ac:dyDescent="0.3">
      <c r="A1358" t="s">
        <v>3122</v>
      </c>
      <c r="B1358">
        <v>1</v>
      </c>
      <c r="C1358" s="10">
        <v>39167</v>
      </c>
      <c r="D1358" t="s">
        <v>28</v>
      </c>
      <c r="E1358" t="s">
        <v>37</v>
      </c>
      <c r="F1358" t="s">
        <v>19</v>
      </c>
      <c r="G1358" t="s">
        <v>20</v>
      </c>
      <c r="H1358" t="s">
        <v>38</v>
      </c>
      <c r="I1358" t="s">
        <v>3123</v>
      </c>
      <c r="J1358" t="s">
        <v>3124</v>
      </c>
      <c r="K1358">
        <v>919</v>
      </c>
      <c r="L1358">
        <v>2559</v>
      </c>
      <c r="M1358">
        <v>7</v>
      </c>
      <c r="N1358">
        <v>0</v>
      </c>
      <c r="O1358">
        <v>5.0999999999999996</v>
      </c>
      <c r="P1358">
        <v>161</v>
      </c>
      <c r="Q1358">
        <v>89</v>
      </c>
      <c r="R1358">
        <v>20801344</v>
      </c>
      <c r="S1358">
        <v>15000000</v>
      </c>
      <c r="T1358">
        <f>Table1[[#This Row],[Gross Revenue]]-Table1[[#This Row],[Budget]]</f>
        <v>5801344</v>
      </c>
    </row>
    <row r="1359" spans="1:20" x14ac:dyDescent="0.3">
      <c r="A1359" t="s">
        <v>3125</v>
      </c>
      <c r="B1359">
        <v>1</v>
      </c>
      <c r="C1359" s="10">
        <v>39195</v>
      </c>
      <c r="D1359" t="s">
        <v>28</v>
      </c>
      <c r="E1359" t="s">
        <v>30</v>
      </c>
      <c r="F1359" t="s">
        <v>19</v>
      </c>
      <c r="G1359" t="s">
        <v>20</v>
      </c>
      <c r="H1359" t="s">
        <v>38</v>
      </c>
      <c r="I1359" t="s">
        <v>3126</v>
      </c>
      <c r="J1359" t="s">
        <v>2485</v>
      </c>
      <c r="K1359">
        <v>499</v>
      </c>
      <c r="L1359">
        <v>504</v>
      </c>
      <c r="M1359">
        <v>47</v>
      </c>
      <c r="N1359">
        <v>0</v>
      </c>
      <c r="O1359">
        <v>6.9</v>
      </c>
      <c r="P1359">
        <v>94</v>
      </c>
      <c r="Q1359">
        <v>101</v>
      </c>
      <c r="R1359">
        <v>876671</v>
      </c>
      <c r="S1359">
        <v>25000000</v>
      </c>
      <c r="T1359">
        <f>Table1[[#This Row],[Gross Revenue]]-Table1[[#This Row],[Budget]]</f>
        <v>-24123329</v>
      </c>
    </row>
    <row r="1360" spans="1:20" x14ac:dyDescent="0.3">
      <c r="A1360" t="s">
        <v>3127</v>
      </c>
      <c r="B1360">
        <v>1</v>
      </c>
      <c r="C1360" s="10">
        <v>39177</v>
      </c>
      <c r="D1360" t="s">
        <v>28</v>
      </c>
      <c r="E1360" t="s">
        <v>98</v>
      </c>
      <c r="F1360" t="s">
        <v>19</v>
      </c>
      <c r="G1360" t="s">
        <v>20</v>
      </c>
      <c r="H1360" t="s">
        <v>43</v>
      </c>
      <c r="I1360" t="s">
        <v>1483</v>
      </c>
      <c r="J1360" t="s">
        <v>1978</v>
      </c>
      <c r="K1360">
        <v>1000</v>
      </c>
      <c r="L1360">
        <v>2323</v>
      </c>
      <c r="M1360">
        <v>101</v>
      </c>
      <c r="N1360">
        <v>0</v>
      </c>
      <c r="O1360">
        <v>5.9</v>
      </c>
      <c r="P1360">
        <v>232</v>
      </c>
      <c r="Q1360">
        <v>99</v>
      </c>
      <c r="R1360">
        <v>15071514</v>
      </c>
      <c r="S1360">
        <v>80000000</v>
      </c>
      <c r="T1360">
        <f>Table1[[#This Row],[Gross Revenue]]-Table1[[#This Row],[Budget]]</f>
        <v>-64928486</v>
      </c>
    </row>
    <row r="1361" spans="1:20" x14ac:dyDescent="0.3">
      <c r="A1361" t="s">
        <v>3128</v>
      </c>
      <c r="B1361">
        <v>1</v>
      </c>
      <c r="C1361" s="10">
        <v>39388</v>
      </c>
      <c r="D1361" t="s">
        <v>28</v>
      </c>
      <c r="E1361" t="s">
        <v>32</v>
      </c>
      <c r="F1361" t="s">
        <v>19</v>
      </c>
      <c r="G1361" t="s">
        <v>20</v>
      </c>
      <c r="H1361" t="s">
        <v>38</v>
      </c>
      <c r="I1361" t="s">
        <v>692</v>
      </c>
      <c r="J1361" t="s">
        <v>534</v>
      </c>
      <c r="K1361">
        <v>3000</v>
      </c>
      <c r="L1361">
        <v>5187</v>
      </c>
      <c r="M1361">
        <v>532</v>
      </c>
      <c r="N1361">
        <v>0</v>
      </c>
      <c r="O1361">
        <v>7.1</v>
      </c>
      <c r="P1361">
        <v>234</v>
      </c>
      <c r="Q1361">
        <v>110</v>
      </c>
      <c r="R1361">
        <v>47456450</v>
      </c>
      <c r="S1361">
        <v>70000000</v>
      </c>
      <c r="T1361">
        <f>Table1[[#This Row],[Gross Revenue]]-Table1[[#This Row],[Budget]]</f>
        <v>-22543550</v>
      </c>
    </row>
    <row r="1362" spans="1:20" x14ac:dyDescent="0.3">
      <c r="A1362" t="s">
        <v>3129</v>
      </c>
      <c r="B1362">
        <v>1</v>
      </c>
      <c r="C1362" s="10">
        <v>39250</v>
      </c>
      <c r="D1362" t="s">
        <v>28</v>
      </c>
      <c r="E1362" t="s">
        <v>22</v>
      </c>
      <c r="F1362" t="s">
        <v>1758</v>
      </c>
      <c r="G1362" t="s">
        <v>20</v>
      </c>
      <c r="H1362" t="s">
        <v>43</v>
      </c>
      <c r="I1362" t="s">
        <v>3130</v>
      </c>
      <c r="J1362" t="s">
        <v>1108</v>
      </c>
      <c r="K1362">
        <v>283</v>
      </c>
      <c r="L1362">
        <v>904</v>
      </c>
      <c r="M1362">
        <v>395</v>
      </c>
      <c r="N1362">
        <v>0</v>
      </c>
      <c r="O1362">
        <v>7.6</v>
      </c>
      <c r="P1362">
        <v>201</v>
      </c>
      <c r="Q1362">
        <v>128</v>
      </c>
      <c r="R1362">
        <v>15797907</v>
      </c>
      <c r="S1362">
        <v>20000000</v>
      </c>
      <c r="T1362">
        <f>Table1[[#This Row],[Gross Revenue]]-Table1[[#This Row],[Budget]]</f>
        <v>-4202093</v>
      </c>
    </row>
    <row r="1363" spans="1:20" x14ac:dyDescent="0.3">
      <c r="A1363" t="s">
        <v>3131</v>
      </c>
      <c r="B1363">
        <v>1</v>
      </c>
      <c r="C1363" s="10">
        <v>39190</v>
      </c>
      <c r="D1363" t="s">
        <v>28</v>
      </c>
      <c r="E1363" t="s">
        <v>32</v>
      </c>
      <c r="F1363" t="s">
        <v>19</v>
      </c>
      <c r="G1363" t="s">
        <v>35</v>
      </c>
      <c r="H1363" t="s">
        <v>43</v>
      </c>
      <c r="I1363" t="s">
        <v>389</v>
      </c>
      <c r="J1363" t="s">
        <v>3132</v>
      </c>
      <c r="K1363">
        <v>14000</v>
      </c>
      <c r="L1363">
        <v>14625</v>
      </c>
      <c r="M1363">
        <v>4</v>
      </c>
      <c r="N1363">
        <v>0</v>
      </c>
      <c r="O1363">
        <v>5.4</v>
      </c>
      <c r="P1363">
        <v>90</v>
      </c>
      <c r="Q1363">
        <v>102</v>
      </c>
      <c r="R1363">
        <v>5932060</v>
      </c>
      <c r="S1363">
        <v>35000000</v>
      </c>
      <c r="T1363">
        <f>Table1[[#This Row],[Gross Revenue]]-Table1[[#This Row],[Budget]]</f>
        <v>-29067940</v>
      </c>
    </row>
    <row r="1364" spans="1:20" x14ac:dyDescent="0.3">
      <c r="A1364" t="s">
        <v>3133</v>
      </c>
      <c r="B1364">
        <v>1</v>
      </c>
      <c r="C1364" s="10">
        <v>39370</v>
      </c>
      <c r="D1364" t="s">
        <v>28</v>
      </c>
      <c r="E1364" t="s">
        <v>22</v>
      </c>
      <c r="F1364" t="s">
        <v>19</v>
      </c>
      <c r="G1364" t="s">
        <v>20</v>
      </c>
      <c r="H1364" t="s">
        <v>43</v>
      </c>
      <c r="I1364" t="s">
        <v>101</v>
      </c>
      <c r="J1364" t="s">
        <v>2725</v>
      </c>
      <c r="K1364">
        <v>861</v>
      </c>
      <c r="L1364">
        <v>2161</v>
      </c>
      <c r="M1364">
        <v>84</v>
      </c>
      <c r="N1364">
        <v>285</v>
      </c>
      <c r="O1364">
        <v>5.9</v>
      </c>
      <c r="P1364">
        <v>18</v>
      </c>
      <c r="Q1364">
        <v>117</v>
      </c>
      <c r="R1364">
        <v>379643</v>
      </c>
      <c r="S1364">
        <v>2200000</v>
      </c>
      <c r="T1364">
        <f>Table1[[#This Row],[Gross Revenue]]-Table1[[#This Row],[Budget]]</f>
        <v>-1820357</v>
      </c>
    </row>
    <row r="1365" spans="1:20" x14ac:dyDescent="0.3">
      <c r="A1365" t="s">
        <v>3134</v>
      </c>
      <c r="B1365">
        <v>1</v>
      </c>
      <c r="C1365" s="10">
        <v>39307</v>
      </c>
      <c r="D1365" t="s">
        <v>28</v>
      </c>
      <c r="E1365" t="s">
        <v>45</v>
      </c>
      <c r="F1365" t="s">
        <v>19</v>
      </c>
      <c r="G1365" t="s">
        <v>20</v>
      </c>
      <c r="H1365" t="s">
        <v>38</v>
      </c>
      <c r="I1365" t="s">
        <v>3135</v>
      </c>
      <c r="J1365" t="s">
        <v>3136</v>
      </c>
      <c r="K1365">
        <v>32</v>
      </c>
      <c r="L1365">
        <v>72</v>
      </c>
      <c r="M1365">
        <v>6</v>
      </c>
      <c r="N1365">
        <v>13</v>
      </c>
      <c r="O1365">
        <v>4.0999999999999996</v>
      </c>
      <c r="P1365">
        <v>3</v>
      </c>
      <c r="Q1365">
        <v>78</v>
      </c>
      <c r="R1365">
        <v>243768</v>
      </c>
      <c r="S1365">
        <v>30000</v>
      </c>
      <c r="T1365">
        <f>Table1[[#This Row],[Gross Revenue]]-Table1[[#This Row],[Budget]]</f>
        <v>213768</v>
      </c>
    </row>
    <row r="1366" spans="1:20" x14ac:dyDescent="0.3">
      <c r="A1366" t="s">
        <v>3137</v>
      </c>
      <c r="B1366">
        <v>1</v>
      </c>
      <c r="C1366" s="10">
        <v>39276</v>
      </c>
      <c r="D1366" t="s">
        <v>28</v>
      </c>
      <c r="E1366" t="s">
        <v>22</v>
      </c>
      <c r="F1366" t="s">
        <v>19</v>
      </c>
      <c r="G1366" t="s">
        <v>20</v>
      </c>
      <c r="H1366" t="s">
        <v>38</v>
      </c>
      <c r="I1366" t="s">
        <v>3138</v>
      </c>
      <c r="J1366" t="s">
        <v>1699</v>
      </c>
      <c r="K1366">
        <v>797</v>
      </c>
      <c r="L1366">
        <v>2073</v>
      </c>
      <c r="M1366">
        <v>26</v>
      </c>
      <c r="N1366">
        <v>1000</v>
      </c>
      <c r="O1366">
        <v>6.4</v>
      </c>
      <c r="P1366">
        <v>78</v>
      </c>
      <c r="Q1366">
        <v>90</v>
      </c>
      <c r="R1366">
        <v>303439</v>
      </c>
      <c r="S1366">
        <v>8000000</v>
      </c>
      <c r="T1366">
        <f>Table1[[#This Row],[Gross Revenue]]-Table1[[#This Row],[Budget]]</f>
        <v>-7696561</v>
      </c>
    </row>
    <row r="1367" spans="1:20" x14ac:dyDescent="0.3">
      <c r="A1367" t="s">
        <v>3139</v>
      </c>
      <c r="B1367">
        <v>1</v>
      </c>
      <c r="C1367" s="10">
        <v>39316</v>
      </c>
      <c r="D1367" t="s">
        <v>28</v>
      </c>
      <c r="E1367" t="s">
        <v>25</v>
      </c>
      <c r="F1367" t="s">
        <v>19</v>
      </c>
      <c r="G1367" t="s">
        <v>20</v>
      </c>
      <c r="H1367" t="s">
        <v>43</v>
      </c>
      <c r="I1367" t="s">
        <v>3140</v>
      </c>
      <c r="J1367" t="s">
        <v>3141</v>
      </c>
      <c r="K1367">
        <v>472</v>
      </c>
      <c r="L1367">
        <v>1047</v>
      </c>
      <c r="M1367">
        <v>0</v>
      </c>
      <c r="N1367">
        <v>339</v>
      </c>
      <c r="O1367">
        <v>6.5</v>
      </c>
      <c r="P1367">
        <v>28</v>
      </c>
      <c r="Q1367">
        <v>91</v>
      </c>
      <c r="R1367">
        <v>12055</v>
      </c>
      <c r="S1367">
        <v>500000</v>
      </c>
      <c r="T1367">
        <f>Table1[[#This Row],[Gross Revenue]]-Table1[[#This Row],[Budget]]</f>
        <v>-487945</v>
      </c>
    </row>
    <row r="1368" spans="1:20" x14ac:dyDescent="0.3">
      <c r="A1368" t="s">
        <v>3142</v>
      </c>
      <c r="B1368">
        <v>1</v>
      </c>
      <c r="C1368" s="10">
        <v>39235</v>
      </c>
      <c r="D1368" t="s">
        <v>28</v>
      </c>
      <c r="E1368" t="s">
        <v>37</v>
      </c>
      <c r="F1368" t="s">
        <v>19</v>
      </c>
      <c r="G1368" t="s">
        <v>20</v>
      </c>
      <c r="H1368" t="s">
        <v>38</v>
      </c>
      <c r="I1368" t="s">
        <v>2698</v>
      </c>
      <c r="J1368" t="s">
        <v>297</v>
      </c>
      <c r="K1368">
        <v>2000</v>
      </c>
      <c r="L1368">
        <v>5371</v>
      </c>
      <c r="M1368">
        <v>0</v>
      </c>
      <c r="N1368">
        <v>20000</v>
      </c>
      <c r="O1368">
        <v>7.2</v>
      </c>
      <c r="P1368">
        <v>330</v>
      </c>
      <c r="Q1368">
        <v>126</v>
      </c>
      <c r="R1368">
        <v>25592632</v>
      </c>
      <c r="S1368">
        <v>18000000</v>
      </c>
      <c r="T1368">
        <f>Table1[[#This Row],[Gross Revenue]]-Table1[[#This Row],[Budget]]</f>
        <v>7592632</v>
      </c>
    </row>
    <row r="1369" spans="1:20" x14ac:dyDescent="0.3">
      <c r="A1369" t="s">
        <v>3143</v>
      </c>
      <c r="B1369">
        <v>1</v>
      </c>
      <c r="C1369" s="10">
        <v>39422</v>
      </c>
      <c r="D1369" t="s">
        <v>28</v>
      </c>
      <c r="E1369" t="s">
        <v>81</v>
      </c>
      <c r="F1369" t="s">
        <v>19</v>
      </c>
      <c r="G1369" t="s">
        <v>20</v>
      </c>
      <c r="H1369" t="s">
        <v>38</v>
      </c>
      <c r="I1369" t="s">
        <v>2146</v>
      </c>
      <c r="J1369" t="s">
        <v>198</v>
      </c>
      <c r="K1369">
        <v>8000</v>
      </c>
      <c r="L1369">
        <v>10938</v>
      </c>
      <c r="M1369">
        <v>541</v>
      </c>
      <c r="N1369">
        <v>10000</v>
      </c>
      <c r="O1369">
        <v>6.4</v>
      </c>
      <c r="P1369">
        <v>224</v>
      </c>
      <c r="Q1369">
        <v>98</v>
      </c>
      <c r="R1369">
        <v>35063732</v>
      </c>
      <c r="S1369">
        <v>32000000</v>
      </c>
      <c r="T1369">
        <f>Table1[[#This Row],[Gross Revenue]]-Table1[[#This Row],[Budget]]</f>
        <v>3063732</v>
      </c>
    </row>
    <row r="1370" spans="1:20" x14ac:dyDescent="0.3">
      <c r="A1370" t="s">
        <v>3144</v>
      </c>
      <c r="B1370">
        <v>1</v>
      </c>
      <c r="C1370" s="10">
        <v>39240</v>
      </c>
      <c r="D1370" t="s">
        <v>28</v>
      </c>
      <c r="E1370" t="s">
        <v>22</v>
      </c>
      <c r="F1370" t="s">
        <v>230</v>
      </c>
      <c r="G1370" t="s">
        <v>515</v>
      </c>
      <c r="H1370" t="s">
        <v>38</v>
      </c>
      <c r="I1370" t="s">
        <v>3145</v>
      </c>
      <c r="J1370" t="s">
        <v>3146</v>
      </c>
      <c r="K1370">
        <v>382</v>
      </c>
      <c r="L1370">
        <v>954</v>
      </c>
      <c r="M1370">
        <v>171</v>
      </c>
      <c r="N1370">
        <v>11000</v>
      </c>
      <c r="O1370">
        <v>7.5</v>
      </c>
      <c r="P1370">
        <v>300</v>
      </c>
      <c r="Q1370">
        <v>105</v>
      </c>
      <c r="R1370">
        <v>7159147</v>
      </c>
      <c r="S1370">
        <v>3400000</v>
      </c>
      <c r="T1370">
        <f>Table1[[#This Row],[Gross Revenue]]-Table1[[#This Row],[Budget]]</f>
        <v>3759147</v>
      </c>
    </row>
    <row r="1371" spans="1:20" x14ac:dyDescent="0.3">
      <c r="A1371" t="s">
        <v>3147</v>
      </c>
      <c r="B1371">
        <v>1</v>
      </c>
      <c r="C1371" s="10">
        <v>39316</v>
      </c>
      <c r="D1371" t="s">
        <v>28</v>
      </c>
      <c r="E1371" t="s">
        <v>37</v>
      </c>
      <c r="F1371" t="s">
        <v>19</v>
      </c>
      <c r="G1371" t="s">
        <v>20</v>
      </c>
      <c r="H1371" t="s">
        <v>38</v>
      </c>
      <c r="I1371" t="s">
        <v>596</v>
      </c>
      <c r="J1371" t="s">
        <v>182</v>
      </c>
      <c r="K1371">
        <v>327</v>
      </c>
      <c r="L1371">
        <v>960</v>
      </c>
      <c r="M1371">
        <v>81</v>
      </c>
      <c r="N1371">
        <v>0</v>
      </c>
      <c r="O1371">
        <v>5.7</v>
      </c>
      <c r="P1371">
        <v>190</v>
      </c>
      <c r="Q1371">
        <v>99</v>
      </c>
      <c r="R1371">
        <v>25117498</v>
      </c>
      <c r="S1371">
        <v>40000000</v>
      </c>
      <c r="T1371">
        <f>Table1[[#This Row],[Gross Revenue]]-Table1[[#This Row],[Budget]]</f>
        <v>-14882502</v>
      </c>
    </row>
    <row r="1372" spans="1:20" x14ac:dyDescent="0.3">
      <c r="A1372" t="s">
        <v>3148</v>
      </c>
      <c r="B1372">
        <v>1</v>
      </c>
      <c r="C1372" s="10">
        <v>39316</v>
      </c>
      <c r="D1372" t="s">
        <v>28</v>
      </c>
      <c r="E1372" t="s">
        <v>30</v>
      </c>
      <c r="F1372" t="s">
        <v>19</v>
      </c>
      <c r="G1372" t="s">
        <v>20</v>
      </c>
      <c r="H1372" t="s">
        <v>43</v>
      </c>
      <c r="I1372" t="s">
        <v>111</v>
      </c>
      <c r="J1372" t="s">
        <v>3149</v>
      </c>
      <c r="K1372">
        <v>745</v>
      </c>
      <c r="L1372">
        <v>3086</v>
      </c>
      <c r="M1372">
        <v>30</v>
      </c>
      <c r="N1372">
        <v>0</v>
      </c>
      <c r="O1372">
        <v>7.4</v>
      </c>
      <c r="P1372">
        <v>299</v>
      </c>
      <c r="Q1372">
        <v>87</v>
      </c>
      <c r="R1372">
        <v>183132370</v>
      </c>
      <c r="S1372">
        <v>75000000</v>
      </c>
      <c r="T1372">
        <f>Table1[[#This Row],[Gross Revenue]]-Table1[[#This Row],[Budget]]</f>
        <v>108132370</v>
      </c>
    </row>
    <row r="1373" spans="1:20" x14ac:dyDescent="0.3">
      <c r="A1373" t="s">
        <v>3150</v>
      </c>
      <c r="B1373">
        <v>1</v>
      </c>
      <c r="C1373" s="10">
        <v>39228</v>
      </c>
      <c r="D1373" t="s">
        <v>28</v>
      </c>
      <c r="E1373" t="s">
        <v>25</v>
      </c>
      <c r="F1373" t="s">
        <v>19</v>
      </c>
      <c r="G1373" t="s">
        <v>20</v>
      </c>
      <c r="H1373" t="s">
        <v>38</v>
      </c>
      <c r="I1373" t="s">
        <v>1608</v>
      </c>
      <c r="J1373" t="s">
        <v>3151</v>
      </c>
      <c r="K1373">
        <v>4000</v>
      </c>
      <c r="L1373">
        <v>4883</v>
      </c>
      <c r="M1373">
        <v>136</v>
      </c>
      <c r="N1373">
        <v>915</v>
      </c>
      <c r="O1373">
        <v>5</v>
      </c>
      <c r="P1373">
        <v>65</v>
      </c>
      <c r="Q1373">
        <v>96</v>
      </c>
      <c r="R1373">
        <v>766487</v>
      </c>
      <c r="S1373">
        <v>5250000</v>
      </c>
      <c r="T1373">
        <f>Table1[[#This Row],[Gross Revenue]]-Table1[[#This Row],[Budget]]</f>
        <v>-4483513</v>
      </c>
    </row>
    <row r="1374" spans="1:20" x14ac:dyDescent="0.3">
      <c r="A1374" t="s">
        <v>3152</v>
      </c>
      <c r="B1374">
        <v>1</v>
      </c>
      <c r="C1374" s="10">
        <v>39187</v>
      </c>
      <c r="D1374" t="s">
        <v>28</v>
      </c>
      <c r="E1374" t="s">
        <v>32</v>
      </c>
      <c r="F1374" t="s">
        <v>674</v>
      </c>
      <c r="G1374" t="s">
        <v>293</v>
      </c>
      <c r="H1374" t="s">
        <v>38</v>
      </c>
      <c r="I1374" t="s">
        <v>495</v>
      </c>
      <c r="J1374" t="s">
        <v>3153</v>
      </c>
      <c r="K1374">
        <v>5000</v>
      </c>
      <c r="L1374">
        <v>6267</v>
      </c>
      <c r="M1374">
        <v>31</v>
      </c>
      <c r="N1374">
        <v>0</v>
      </c>
      <c r="O1374">
        <v>7.1</v>
      </c>
      <c r="P1374">
        <v>106</v>
      </c>
      <c r="Q1374">
        <v>113</v>
      </c>
      <c r="R1374">
        <v>128978</v>
      </c>
      <c r="S1374">
        <v>40000000</v>
      </c>
      <c r="T1374">
        <f>Table1[[#This Row],[Gross Revenue]]-Table1[[#This Row],[Budget]]</f>
        <v>-39871022</v>
      </c>
    </row>
    <row r="1375" spans="1:20" x14ac:dyDescent="0.3">
      <c r="A1375" t="s">
        <v>3154</v>
      </c>
      <c r="B1375">
        <v>1</v>
      </c>
      <c r="C1375" s="10">
        <v>39313</v>
      </c>
      <c r="D1375" t="s">
        <v>28</v>
      </c>
      <c r="E1375" t="s">
        <v>22</v>
      </c>
      <c r="F1375" t="s">
        <v>19</v>
      </c>
      <c r="G1375" t="s">
        <v>20</v>
      </c>
      <c r="H1375" t="s">
        <v>38</v>
      </c>
      <c r="I1375" t="s">
        <v>3155</v>
      </c>
      <c r="J1375" t="s">
        <v>419</v>
      </c>
      <c r="K1375">
        <v>272</v>
      </c>
      <c r="L1375">
        <v>533</v>
      </c>
      <c r="M1375">
        <v>0</v>
      </c>
      <c r="N1375">
        <v>16000</v>
      </c>
      <c r="O1375">
        <v>8.1</v>
      </c>
      <c r="P1375">
        <v>398</v>
      </c>
      <c r="Q1375">
        <v>158</v>
      </c>
      <c r="R1375">
        <v>40218903</v>
      </c>
      <c r="S1375">
        <v>25000000</v>
      </c>
      <c r="T1375">
        <f>Table1[[#This Row],[Gross Revenue]]-Table1[[#This Row],[Budget]]</f>
        <v>15218903</v>
      </c>
    </row>
    <row r="1376" spans="1:20" x14ac:dyDescent="0.3">
      <c r="A1376" t="s">
        <v>3156</v>
      </c>
      <c r="B1376">
        <v>1</v>
      </c>
      <c r="C1376" s="10">
        <v>39149</v>
      </c>
      <c r="D1376" t="s">
        <v>28</v>
      </c>
      <c r="E1376" t="s">
        <v>22</v>
      </c>
      <c r="F1376" t="s">
        <v>19</v>
      </c>
      <c r="G1376" t="s">
        <v>20</v>
      </c>
      <c r="H1376" t="s">
        <v>38</v>
      </c>
      <c r="I1376" t="s">
        <v>2666</v>
      </c>
      <c r="J1376" t="s">
        <v>3157</v>
      </c>
      <c r="K1376">
        <v>1000</v>
      </c>
      <c r="L1376">
        <v>1889</v>
      </c>
      <c r="M1376">
        <v>369</v>
      </c>
      <c r="N1376">
        <v>0</v>
      </c>
      <c r="O1376">
        <v>7.2</v>
      </c>
      <c r="P1376">
        <v>146</v>
      </c>
      <c r="Q1376">
        <v>118</v>
      </c>
      <c r="R1376">
        <v>2849142</v>
      </c>
      <c r="S1376">
        <v>16000000</v>
      </c>
      <c r="T1376">
        <f>Table1[[#This Row],[Gross Revenue]]-Table1[[#This Row],[Budget]]</f>
        <v>-13150858</v>
      </c>
    </row>
    <row r="1377" spans="1:20" x14ac:dyDescent="0.3">
      <c r="A1377" t="s">
        <v>3158</v>
      </c>
      <c r="B1377">
        <v>1</v>
      </c>
      <c r="C1377" s="10">
        <v>39133</v>
      </c>
      <c r="D1377" t="s">
        <v>28</v>
      </c>
      <c r="E1377" t="s">
        <v>25</v>
      </c>
      <c r="F1377" t="s">
        <v>19</v>
      </c>
      <c r="G1377" t="s">
        <v>20</v>
      </c>
      <c r="H1377" t="s">
        <v>43</v>
      </c>
      <c r="I1377" t="s">
        <v>1126</v>
      </c>
      <c r="J1377" t="s">
        <v>2629</v>
      </c>
      <c r="K1377">
        <v>1000</v>
      </c>
      <c r="L1377">
        <v>6554</v>
      </c>
      <c r="M1377">
        <v>17</v>
      </c>
      <c r="N1377">
        <v>0</v>
      </c>
      <c r="O1377">
        <v>6.1</v>
      </c>
      <c r="P1377">
        <v>37</v>
      </c>
      <c r="Q1377">
        <v>117</v>
      </c>
      <c r="R1377">
        <v>49121934</v>
      </c>
      <c r="S1377">
        <v>13000000</v>
      </c>
      <c r="T1377">
        <f>Table1[[#This Row],[Gross Revenue]]-Table1[[#This Row],[Budget]]</f>
        <v>36121934</v>
      </c>
    </row>
    <row r="1378" spans="1:20" x14ac:dyDescent="0.3">
      <c r="A1378" t="s">
        <v>3159</v>
      </c>
      <c r="B1378">
        <v>1</v>
      </c>
      <c r="C1378" s="10">
        <v>39253</v>
      </c>
      <c r="D1378" t="s">
        <v>28</v>
      </c>
      <c r="E1378" t="s">
        <v>37</v>
      </c>
      <c r="F1378" t="s">
        <v>230</v>
      </c>
      <c r="G1378" t="s">
        <v>515</v>
      </c>
      <c r="H1378" t="s">
        <v>38</v>
      </c>
      <c r="I1378" t="s">
        <v>3160</v>
      </c>
      <c r="J1378" t="s">
        <v>3161</v>
      </c>
      <c r="K1378">
        <v>123</v>
      </c>
      <c r="L1378">
        <v>239</v>
      </c>
      <c r="M1378">
        <v>76</v>
      </c>
      <c r="N1378">
        <v>0</v>
      </c>
      <c r="O1378">
        <v>7.2</v>
      </c>
      <c r="P1378">
        <v>173</v>
      </c>
      <c r="Q1378">
        <v>66</v>
      </c>
      <c r="R1378">
        <v>38108</v>
      </c>
      <c r="S1378">
        <v>2600000</v>
      </c>
      <c r="T1378">
        <f>Table1[[#This Row],[Gross Revenue]]-Table1[[#This Row],[Budget]]</f>
        <v>-2561892</v>
      </c>
    </row>
    <row r="1379" spans="1:20" x14ac:dyDescent="0.3">
      <c r="A1379" t="s">
        <v>3162</v>
      </c>
      <c r="B1379">
        <v>1</v>
      </c>
      <c r="C1379" s="10">
        <v>39361</v>
      </c>
      <c r="D1379" t="s">
        <v>28</v>
      </c>
      <c r="E1379" t="s">
        <v>32</v>
      </c>
      <c r="F1379" t="s">
        <v>19</v>
      </c>
      <c r="G1379" t="s">
        <v>293</v>
      </c>
      <c r="H1379" t="s">
        <v>36</v>
      </c>
      <c r="I1379" t="s">
        <v>1117</v>
      </c>
      <c r="J1379" t="s">
        <v>3163</v>
      </c>
      <c r="K1379">
        <v>11000</v>
      </c>
      <c r="L1379">
        <v>16571</v>
      </c>
      <c r="M1379">
        <v>14</v>
      </c>
      <c r="N1379">
        <v>0</v>
      </c>
      <c r="O1379">
        <v>6.3</v>
      </c>
      <c r="P1379">
        <v>191</v>
      </c>
      <c r="Q1379">
        <v>87</v>
      </c>
      <c r="R1379">
        <v>54132596</v>
      </c>
      <c r="S1379">
        <v>34000000</v>
      </c>
      <c r="T1379">
        <f>Table1[[#This Row],[Gross Revenue]]-Table1[[#This Row],[Budget]]</f>
        <v>20132596</v>
      </c>
    </row>
    <row r="1380" spans="1:20" x14ac:dyDescent="0.3">
      <c r="A1380" t="s">
        <v>3164</v>
      </c>
      <c r="B1380">
        <v>1</v>
      </c>
      <c r="C1380" s="10">
        <v>39138</v>
      </c>
      <c r="D1380" t="s">
        <v>28</v>
      </c>
      <c r="E1380" t="s">
        <v>18</v>
      </c>
      <c r="F1380" t="s">
        <v>19</v>
      </c>
      <c r="G1380" t="s">
        <v>24</v>
      </c>
      <c r="H1380" t="s">
        <v>38</v>
      </c>
      <c r="I1380" t="s">
        <v>3165</v>
      </c>
      <c r="J1380" t="s">
        <v>2126</v>
      </c>
      <c r="K1380">
        <v>662</v>
      </c>
      <c r="L1380">
        <v>1952</v>
      </c>
      <c r="M1380">
        <v>7</v>
      </c>
      <c r="N1380">
        <v>0</v>
      </c>
      <c r="O1380">
        <v>7.5</v>
      </c>
      <c r="P1380">
        <v>69</v>
      </c>
      <c r="Q1380">
        <v>120</v>
      </c>
      <c r="R1380">
        <v>214202</v>
      </c>
      <c r="S1380">
        <v>12000000</v>
      </c>
      <c r="T1380">
        <f>Table1[[#This Row],[Gross Revenue]]-Table1[[#This Row],[Budget]]</f>
        <v>-11785798</v>
      </c>
    </row>
    <row r="1381" spans="1:20" x14ac:dyDescent="0.3">
      <c r="A1381" t="s">
        <v>3166</v>
      </c>
      <c r="B1381">
        <v>1</v>
      </c>
      <c r="C1381" s="10">
        <v>39338</v>
      </c>
      <c r="D1381" t="s">
        <v>28</v>
      </c>
      <c r="E1381" t="s">
        <v>32</v>
      </c>
      <c r="F1381" t="s">
        <v>19</v>
      </c>
      <c r="G1381" t="s">
        <v>20</v>
      </c>
      <c r="H1381" t="s">
        <v>43</v>
      </c>
      <c r="I1381" t="s">
        <v>3165</v>
      </c>
      <c r="J1381" t="s">
        <v>306</v>
      </c>
      <c r="K1381">
        <v>662</v>
      </c>
      <c r="L1381">
        <v>2333</v>
      </c>
      <c r="M1381">
        <v>0</v>
      </c>
      <c r="N1381">
        <v>8000</v>
      </c>
      <c r="O1381">
        <v>7.1</v>
      </c>
      <c r="P1381">
        <v>396</v>
      </c>
      <c r="Q1381">
        <v>144</v>
      </c>
      <c r="R1381">
        <v>318759914</v>
      </c>
      <c r="S1381">
        <v>150000000</v>
      </c>
      <c r="T1381">
        <f>Table1[[#This Row],[Gross Revenue]]-Table1[[#This Row],[Budget]]</f>
        <v>168759914</v>
      </c>
    </row>
    <row r="1382" spans="1:20" x14ac:dyDescent="0.3">
      <c r="A1382" t="s">
        <v>3167</v>
      </c>
      <c r="B1382">
        <v>1</v>
      </c>
      <c r="C1382" s="10">
        <v>39437</v>
      </c>
      <c r="D1382" t="s">
        <v>28</v>
      </c>
      <c r="E1382" t="s">
        <v>25</v>
      </c>
      <c r="F1382" t="s">
        <v>19</v>
      </c>
      <c r="G1382" t="s">
        <v>20</v>
      </c>
      <c r="H1382" t="s">
        <v>43</v>
      </c>
      <c r="I1382" t="s">
        <v>3168</v>
      </c>
      <c r="J1382" t="s">
        <v>3169</v>
      </c>
      <c r="K1382">
        <v>597</v>
      </c>
      <c r="L1382">
        <v>1981</v>
      </c>
      <c r="M1382">
        <v>191</v>
      </c>
      <c r="N1382">
        <v>0</v>
      </c>
      <c r="O1382">
        <v>7.1</v>
      </c>
      <c r="P1382">
        <v>173</v>
      </c>
      <c r="Q1382">
        <v>108</v>
      </c>
      <c r="R1382">
        <v>19067631</v>
      </c>
      <c r="S1382">
        <v>2000000</v>
      </c>
      <c r="T1382">
        <f>Table1[[#This Row],[Gross Revenue]]-Table1[[#This Row],[Budget]]</f>
        <v>17067631</v>
      </c>
    </row>
    <row r="1383" spans="1:20" x14ac:dyDescent="0.3">
      <c r="A1383" t="s">
        <v>3170</v>
      </c>
      <c r="B1383">
        <v>1</v>
      </c>
      <c r="C1383" s="10">
        <v>39324</v>
      </c>
      <c r="D1383" t="s">
        <v>28</v>
      </c>
      <c r="E1383" t="s">
        <v>25</v>
      </c>
      <c r="F1383" t="s">
        <v>19</v>
      </c>
      <c r="G1383" t="s">
        <v>20</v>
      </c>
      <c r="H1383" t="s">
        <v>38</v>
      </c>
      <c r="I1383" t="s">
        <v>3171</v>
      </c>
      <c r="J1383" t="s">
        <v>541</v>
      </c>
      <c r="K1383">
        <v>553</v>
      </c>
      <c r="L1383">
        <v>1082</v>
      </c>
      <c r="M1383">
        <v>52</v>
      </c>
      <c r="N1383">
        <v>0</v>
      </c>
      <c r="O1383">
        <v>6.7</v>
      </c>
      <c r="P1383">
        <v>171</v>
      </c>
      <c r="Q1383">
        <v>120</v>
      </c>
      <c r="R1383">
        <v>18317151</v>
      </c>
      <c r="S1383">
        <v>35000000</v>
      </c>
      <c r="T1383">
        <f>Table1[[#This Row],[Gross Revenue]]-Table1[[#This Row],[Budget]]</f>
        <v>-16682849</v>
      </c>
    </row>
    <row r="1384" spans="1:20" x14ac:dyDescent="0.3">
      <c r="A1384" t="s">
        <v>3172</v>
      </c>
      <c r="B1384">
        <v>1</v>
      </c>
      <c r="C1384" s="10">
        <v>39146</v>
      </c>
      <c r="D1384" t="s">
        <v>28</v>
      </c>
      <c r="E1384" t="s">
        <v>32</v>
      </c>
      <c r="F1384" t="s">
        <v>19</v>
      </c>
      <c r="G1384" t="s">
        <v>20</v>
      </c>
      <c r="H1384" t="s">
        <v>38</v>
      </c>
      <c r="I1384" t="s">
        <v>497</v>
      </c>
      <c r="J1384" t="s">
        <v>3173</v>
      </c>
      <c r="K1384">
        <v>26000</v>
      </c>
      <c r="L1384">
        <v>33565</v>
      </c>
      <c r="M1384">
        <v>5</v>
      </c>
      <c r="N1384">
        <v>0</v>
      </c>
      <c r="O1384">
        <v>6.3</v>
      </c>
      <c r="P1384">
        <v>119</v>
      </c>
      <c r="Q1384">
        <v>103</v>
      </c>
      <c r="R1384">
        <v>22466994</v>
      </c>
      <c r="S1384">
        <v>25000000</v>
      </c>
      <c r="T1384">
        <f>Table1[[#This Row],[Gross Revenue]]-Table1[[#This Row],[Budget]]</f>
        <v>-2533006</v>
      </c>
    </row>
    <row r="1385" spans="1:20" x14ac:dyDescent="0.3">
      <c r="A1385" t="s">
        <v>3174</v>
      </c>
      <c r="B1385">
        <v>1</v>
      </c>
      <c r="C1385" s="10">
        <v>39185</v>
      </c>
      <c r="D1385" t="s">
        <v>28</v>
      </c>
      <c r="E1385" t="s">
        <v>18</v>
      </c>
      <c r="F1385" t="s">
        <v>19</v>
      </c>
      <c r="G1385" t="s">
        <v>20</v>
      </c>
      <c r="H1385" t="s">
        <v>38</v>
      </c>
      <c r="I1385" t="s">
        <v>379</v>
      </c>
      <c r="J1385" t="s">
        <v>895</v>
      </c>
      <c r="K1385">
        <v>3000</v>
      </c>
      <c r="L1385">
        <v>3681</v>
      </c>
      <c r="M1385">
        <v>115</v>
      </c>
      <c r="N1385">
        <v>0</v>
      </c>
      <c r="O1385">
        <v>6.9</v>
      </c>
      <c r="P1385">
        <v>222</v>
      </c>
      <c r="Q1385">
        <v>117</v>
      </c>
      <c r="R1385">
        <v>28563179</v>
      </c>
      <c r="S1385">
        <v>21000000</v>
      </c>
      <c r="T1385">
        <f>Table1[[#This Row],[Gross Revenue]]-Table1[[#This Row],[Budget]]</f>
        <v>7563179</v>
      </c>
    </row>
    <row r="1386" spans="1:20" x14ac:dyDescent="0.3">
      <c r="A1386" t="s">
        <v>3175</v>
      </c>
      <c r="B1386">
        <v>1</v>
      </c>
      <c r="C1386" s="10">
        <v>39411</v>
      </c>
      <c r="D1386" t="s">
        <v>28</v>
      </c>
      <c r="E1386" t="s">
        <v>31</v>
      </c>
      <c r="F1386" t="s">
        <v>19</v>
      </c>
      <c r="G1386" t="s">
        <v>35</v>
      </c>
      <c r="H1386" t="s">
        <v>43</v>
      </c>
      <c r="I1386" t="s">
        <v>389</v>
      </c>
      <c r="J1386" t="s">
        <v>3176</v>
      </c>
      <c r="K1386">
        <v>14000</v>
      </c>
      <c r="L1386">
        <v>15848</v>
      </c>
      <c r="M1386">
        <v>14</v>
      </c>
      <c r="N1386">
        <v>429</v>
      </c>
      <c r="O1386">
        <v>6.9</v>
      </c>
      <c r="P1386">
        <v>90</v>
      </c>
      <c r="Q1386">
        <v>92</v>
      </c>
      <c r="R1386">
        <v>1071240</v>
      </c>
      <c r="S1386">
        <v>8000000</v>
      </c>
      <c r="T1386">
        <f>Table1[[#This Row],[Gross Revenue]]-Table1[[#This Row],[Budget]]</f>
        <v>-6928760</v>
      </c>
    </row>
    <row r="1387" spans="1:20" x14ac:dyDescent="0.3">
      <c r="A1387" t="s">
        <v>3177</v>
      </c>
      <c r="B1387">
        <v>1</v>
      </c>
      <c r="C1387" s="10">
        <v>39417</v>
      </c>
      <c r="D1387" t="s">
        <v>28</v>
      </c>
      <c r="E1387" t="s">
        <v>25</v>
      </c>
      <c r="F1387" t="s">
        <v>19</v>
      </c>
      <c r="G1387" t="s">
        <v>20</v>
      </c>
      <c r="H1387" t="s">
        <v>43</v>
      </c>
      <c r="I1387" t="s">
        <v>116</v>
      </c>
      <c r="J1387" t="s">
        <v>1394</v>
      </c>
      <c r="K1387">
        <v>692</v>
      </c>
      <c r="L1387">
        <v>3128</v>
      </c>
      <c r="M1387">
        <v>70</v>
      </c>
      <c r="N1387">
        <v>446</v>
      </c>
      <c r="O1387">
        <v>2</v>
      </c>
      <c r="P1387">
        <v>25</v>
      </c>
      <c r="Q1387">
        <v>93</v>
      </c>
      <c r="R1387">
        <v>5694308</v>
      </c>
      <c r="S1387">
        <v>7000000</v>
      </c>
      <c r="T1387">
        <f>Table1[[#This Row],[Gross Revenue]]-Table1[[#This Row],[Budget]]</f>
        <v>-1305692</v>
      </c>
    </row>
    <row r="1388" spans="1:20" x14ac:dyDescent="0.3">
      <c r="A1388" t="s">
        <v>3178</v>
      </c>
      <c r="B1388">
        <v>1</v>
      </c>
      <c r="C1388" s="10">
        <v>39346</v>
      </c>
      <c r="D1388" t="s">
        <v>28</v>
      </c>
      <c r="E1388" t="s">
        <v>25</v>
      </c>
      <c r="F1388" t="s">
        <v>19</v>
      </c>
      <c r="G1388" t="s">
        <v>20</v>
      </c>
      <c r="H1388" t="s">
        <v>43</v>
      </c>
      <c r="I1388" t="s">
        <v>449</v>
      </c>
      <c r="J1388" t="s">
        <v>2728</v>
      </c>
      <c r="K1388">
        <v>2000</v>
      </c>
      <c r="L1388">
        <v>6510</v>
      </c>
      <c r="M1388">
        <v>0</v>
      </c>
      <c r="N1388">
        <v>1000</v>
      </c>
      <c r="O1388">
        <v>5.6</v>
      </c>
      <c r="P1388">
        <v>41</v>
      </c>
      <c r="Q1388">
        <v>113</v>
      </c>
      <c r="R1388">
        <v>55184721</v>
      </c>
      <c r="S1388">
        <v>15000000</v>
      </c>
      <c r="T1388">
        <f>Table1[[#This Row],[Gross Revenue]]-Table1[[#This Row],[Budget]]</f>
        <v>40184721</v>
      </c>
    </row>
    <row r="1389" spans="1:20" x14ac:dyDescent="0.3">
      <c r="A1389" t="s">
        <v>3179</v>
      </c>
      <c r="B1389">
        <v>1</v>
      </c>
      <c r="C1389" s="10">
        <v>39118</v>
      </c>
      <c r="D1389" t="s">
        <v>28</v>
      </c>
      <c r="E1389" t="s">
        <v>25</v>
      </c>
      <c r="F1389" t="s">
        <v>19</v>
      </c>
      <c r="G1389" t="s">
        <v>20</v>
      </c>
      <c r="H1389" t="s">
        <v>38</v>
      </c>
      <c r="I1389" t="s">
        <v>746</v>
      </c>
      <c r="J1389" t="s">
        <v>506</v>
      </c>
      <c r="K1389">
        <v>497</v>
      </c>
      <c r="L1389">
        <v>776</v>
      </c>
      <c r="M1389">
        <v>131</v>
      </c>
      <c r="N1389">
        <v>830</v>
      </c>
      <c r="O1389">
        <v>6.5</v>
      </c>
      <c r="P1389">
        <v>121</v>
      </c>
      <c r="Q1389">
        <v>93</v>
      </c>
      <c r="R1389">
        <v>2426851</v>
      </c>
      <c r="S1389">
        <v>4000000</v>
      </c>
      <c r="T1389">
        <f>Table1[[#This Row],[Gross Revenue]]-Table1[[#This Row],[Budget]]</f>
        <v>-1573149</v>
      </c>
    </row>
    <row r="1390" spans="1:20" x14ac:dyDescent="0.3">
      <c r="A1390" t="s">
        <v>3180</v>
      </c>
      <c r="B1390">
        <v>1</v>
      </c>
      <c r="C1390" s="10">
        <v>39187</v>
      </c>
      <c r="D1390" t="s">
        <v>28</v>
      </c>
      <c r="E1390" t="s">
        <v>18</v>
      </c>
      <c r="F1390" t="s">
        <v>19</v>
      </c>
      <c r="G1390" t="s">
        <v>20</v>
      </c>
      <c r="H1390" t="s">
        <v>38</v>
      </c>
      <c r="I1390" t="s">
        <v>319</v>
      </c>
      <c r="J1390" t="s">
        <v>227</v>
      </c>
      <c r="K1390">
        <v>21000</v>
      </c>
      <c r="L1390">
        <v>36928</v>
      </c>
      <c r="M1390">
        <v>21000</v>
      </c>
      <c r="N1390">
        <v>12000</v>
      </c>
      <c r="O1390">
        <v>7.7</v>
      </c>
      <c r="P1390">
        <v>377</v>
      </c>
      <c r="Q1390">
        <v>162</v>
      </c>
      <c r="R1390">
        <v>33048353</v>
      </c>
      <c r="S1390">
        <v>65000000</v>
      </c>
      <c r="T1390">
        <f>Table1[[#This Row],[Gross Revenue]]-Table1[[#This Row],[Budget]]</f>
        <v>-31951647</v>
      </c>
    </row>
    <row r="1391" spans="1:20" x14ac:dyDescent="0.3">
      <c r="A1391" t="s">
        <v>3181</v>
      </c>
      <c r="B1391">
        <v>1</v>
      </c>
      <c r="C1391" s="10">
        <v>39703</v>
      </c>
      <c r="D1391" t="s">
        <v>28</v>
      </c>
      <c r="E1391" t="s">
        <v>18</v>
      </c>
      <c r="F1391" t="s">
        <v>19</v>
      </c>
      <c r="G1391" t="s">
        <v>20</v>
      </c>
      <c r="H1391" t="s">
        <v>43</v>
      </c>
      <c r="I1391" t="s">
        <v>233</v>
      </c>
      <c r="J1391" t="s">
        <v>1090</v>
      </c>
      <c r="K1391">
        <v>18000</v>
      </c>
      <c r="L1391">
        <v>25661</v>
      </c>
      <c r="M1391">
        <v>126</v>
      </c>
      <c r="N1391">
        <v>0</v>
      </c>
      <c r="O1391">
        <v>6.8</v>
      </c>
      <c r="P1391">
        <v>144</v>
      </c>
      <c r="Q1391">
        <v>123</v>
      </c>
      <c r="R1391">
        <v>81159365</v>
      </c>
      <c r="S1391">
        <v>35000000</v>
      </c>
      <c r="T1391">
        <f>Table1[[#This Row],[Gross Revenue]]-Table1[[#This Row],[Budget]]</f>
        <v>46159365</v>
      </c>
    </row>
    <row r="1392" spans="1:20" x14ac:dyDescent="0.3">
      <c r="A1392" t="s">
        <v>3182</v>
      </c>
      <c r="B1392">
        <v>1</v>
      </c>
      <c r="C1392" s="10">
        <v>39784</v>
      </c>
      <c r="D1392" t="s">
        <v>28</v>
      </c>
      <c r="E1392" t="s">
        <v>25</v>
      </c>
      <c r="F1392" t="s">
        <v>19</v>
      </c>
      <c r="G1392" t="s">
        <v>20</v>
      </c>
      <c r="H1392" t="s">
        <v>43</v>
      </c>
      <c r="I1392" t="s">
        <v>605</v>
      </c>
      <c r="J1392" t="s">
        <v>2816</v>
      </c>
      <c r="K1392">
        <v>2000</v>
      </c>
      <c r="L1392">
        <v>2978</v>
      </c>
      <c r="M1392">
        <v>98</v>
      </c>
      <c r="N1392">
        <v>0</v>
      </c>
      <c r="O1392">
        <v>6.1</v>
      </c>
      <c r="P1392">
        <v>175</v>
      </c>
      <c r="Q1392">
        <v>111</v>
      </c>
      <c r="R1392">
        <v>76806312</v>
      </c>
      <c r="S1392">
        <v>30000000</v>
      </c>
      <c r="T1392">
        <f>Table1[[#This Row],[Gross Revenue]]-Table1[[#This Row],[Budget]]</f>
        <v>46806312</v>
      </c>
    </row>
    <row r="1393" spans="1:20" x14ac:dyDescent="0.3">
      <c r="A1393" t="s">
        <v>3183</v>
      </c>
      <c r="B1393">
        <v>1</v>
      </c>
      <c r="C1393" s="10">
        <v>39585</v>
      </c>
      <c r="D1393" t="s">
        <v>28</v>
      </c>
      <c r="E1393" t="s">
        <v>25</v>
      </c>
      <c r="F1393" t="s">
        <v>19</v>
      </c>
      <c r="G1393" t="s">
        <v>20</v>
      </c>
      <c r="H1393" t="s">
        <v>43</v>
      </c>
      <c r="I1393" t="s">
        <v>3184</v>
      </c>
      <c r="J1393" t="s">
        <v>221</v>
      </c>
      <c r="K1393">
        <v>885</v>
      </c>
      <c r="L1393">
        <v>2907</v>
      </c>
      <c r="M1393">
        <v>119</v>
      </c>
      <c r="N1393">
        <v>797</v>
      </c>
      <c r="O1393">
        <v>4.3</v>
      </c>
      <c r="P1393">
        <v>45</v>
      </c>
      <c r="Q1393">
        <v>83</v>
      </c>
      <c r="R1393">
        <v>7001720</v>
      </c>
      <c r="S1393">
        <v>12000000</v>
      </c>
      <c r="T1393">
        <f>Table1[[#This Row],[Gross Revenue]]-Table1[[#This Row],[Budget]]</f>
        <v>-4998280</v>
      </c>
    </row>
    <row r="1394" spans="1:20" x14ac:dyDescent="0.3">
      <c r="A1394" t="s">
        <v>91</v>
      </c>
      <c r="B1394">
        <v>1</v>
      </c>
      <c r="C1394" s="10">
        <v>39801</v>
      </c>
      <c r="D1394" t="s">
        <v>28</v>
      </c>
      <c r="E1394" t="s">
        <v>30</v>
      </c>
      <c r="F1394" t="s">
        <v>19</v>
      </c>
      <c r="G1394" t="s">
        <v>91</v>
      </c>
      <c r="H1394" t="s">
        <v>43</v>
      </c>
      <c r="I1394" t="s">
        <v>1845</v>
      </c>
      <c r="J1394" t="s">
        <v>380</v>
      </c>
      <c r="K1394">
        <v>309</v>
      </c>
      <c r="L1394">
        <v>921</v>
      </c>
      <c r="M1394">
        <v>1000</v>
      </c>
      <c r="N1394">
        <v>0</v>
      </c>
      <c r="O1394">
        <v>6.6</v>
      </c>
      <c r="P1394">
        <v>245</v>
      </c>
      <c r="Q1394">
        <v>165</v>
      </c>
      <c r="R1394">
        <v>49551662</v>
      </c>
      <c r="S1394">
        <v>130000000</v>
      </c>
      <c r="T1394">
        <f>Table1[[#This Row],[Gross Revenue]]-Table1[[#This Row],[Budget]]</f>
        <v>-80448338</v>
      </c>
    </row>
    <row r="1395" spans="1:20" x14ac:dyDescent="0.3">
      <c r="A1395" t="s">
        <v>3185</v>
      </c>
      <c r="B1395">
        <v>1</v>
      </c>
      <c r="C1395" s="10">
        <v>39645</v>
      </c>
      <c r="D1395" t="s">
        <v>28</v>
      </c>
      <c r="E1395" t="s">
        <v>25</v>
      </c>
      <c r="F1395" t="s">
        <v>19</v>
      </c>
      <c r="G1395" t="s">
        <v>20</v>
      </c>
      <c r="H1395" t="s">
        <v>43</v>
      </c>
      <c r="I1395" t="s">
        <v>2048</v>
      </c>
      <c r="J1395" t="s">
        <v>3186</v>
      </c>
      <c r="K1395">
        <v>2000</v>
      </c>
      <c r="L1395">
        <v>6930</v>
      </c>
      <c r="M1395">
        <v>5</v>
      </c>
      <c r="N1395">
        <v>0</v>
      </c>
      <c r="O1395">
        <v>6</v>
      </c>
      <c r="P1395">
        <v>145</v>
      </c>
      <c r="Q1395">
        <v>99</v>
      </c>
      <c r="R1395">
        <v>60269340</v>
      </c>
      <c r="S1395">
        <v>30000000</v>
      </c>
      <c r="T1395">
        <f>Table1[[#This Row],[Gross Revenue]]-Table1[[#This Row],[Budget]]</f>
        <v>30269340</v>
      </c>
    </row>
    <row r="1396" spans="1:20" x14ac:dyDescent="0.3">
      <c r="A1396" t="s">
        <v>3187</v>
      </c>
      <c r="B1396">
        <v>1</v>
      </c>
      <c r="C1396" s="10">
        <v>39601</v>
      </c>
      <c r="D1396" t="s">
        <v>28</v>
      </c>
      <c r="E1396" t="s">
        <v>32</v>
      </c>
      <c r="F1396" t="s">
        <v>19</v>
      </c>
      <c r="G1396" t="s">
        <v>48</v>
      </c>
      <c r="H1396" t="s">
        <v>43</v>
      </c>
      <c r="I1396" t="s">
        <v>597</v>
      </c>
      <c r="J1396" t="s">
        <v>946</v>
      </c>
      <c r="K1396">
        <v>14000</v>
      </c>
      <c r="L1396">
        <v>15990</v>
      </c>
      <c r="M1396">
        <v>326</v>
      </c>
      <c r="N1396">
        <v>0</v>
      </c>
      <c r="O1396">
        <v>5.6</v>
      </c>
      <c r="P1396">
        <v>164</v>
      </c>
      <c r="Q1396">
        <v>101</v>
      </c>
      <c r="R1396">
        <v>22531698</v>
      </c>
      <c r="S1396">
        <v>70000000</v>
      </c>
      <c r="T1396">
        <f>Table1[[#This Row],[Gross Revenue]]-Table1[[#This Row],[Budget]]</f>
        <v>-47468302</v>
      </c>
    </row>
    <row r="1397" spans="1:20" x14ac:dyDescent="0.3">
      <c r="A1397" t="s">
        <v>3188</v>
      </c>
      <c r="B1397">
        <v>1</v>
      </c>
      <c r="C1397" s="10">
        <v>39808</v>
      </c>
      <c r="D1397" t="s">
        <v>28</v>
      </c>
      <c r="E1397" t="s">
        <v>32</v>
      </c>
      <c r="F1397" t="s">
        <v>19</v>
      </c>
      <c r="G1397" t="s">
        <v>20</v>
      </c>
      <c r="H1397" t="s">
        <v>38</v>
      </c>
      <c r="I1397" t="s">
        <v>126</v>
      </c>
      <c r="J1397" t="s">
        <v>3189</v>
      </c>
      <c r="K1397">
        <v>12000</v>
      </c>
      <c r="L1397">
        <v>12166</v>
      </c>
      <c r="M1397">
        <v>15</v>
      </c>
      <c r="N1397">
        <v>0</v>
      </c>
      <c r="O1397">
        <v>5.4</v>
      </c>
      <c r="P1397">
        <v>125</v>
      </c>
      <c r="Q1397">
        <v>99</v>
      </c>
      <c r="R1397">
        <v>15279680</v>
      </c>
      <c r="S1397">
        <v>40000000</v>
      </c>
      <c r="T1397">
        <f>Table1[[#This Row],[Gross Revenue]]-Table1[[#This Row],[Budget]]</f>
        <v>-24720320</v>
      </c>
    </row>
    <row r="1398" spans="1:20" x14ac:dyDescent="0.3">
      <c r="A1398" t="s">
        <v>3190</v>
      </c>
      <c r="B1398">
        <v>1</v>
      </c>
      <c r="C1398" s="10">
        <v>39569</v>
      </c>
      <c r="D1398" t="s">
        <v>28</v>
      </c>
      <c r="E1398" t="s">
        <v>25</v>
      </c>
      <c r="F1398" t="s">
        <v>19</v>
      </c>
      <c r="G1398" t="s">
        <v>35</v>
      </c>
      <c r="H1398" t="s">
        <v>43</v>
      </c>
      <c r="I1398" t="s">
        <v>3191</v>
      </c>
      <c r="J1398" t="s">
        <v>1982</v>
      </c>
      <c r="K1398">
        <v>734</v>
      </c>
      <c r="L1398">
        <v>1778</v>
      </c>
      <c r="M1398">
        <v>1000</v>
      </c>
      <c r="N1398">
        <v>0</v>
      </c>
      <c r="O1398">
        <v>6.4</v>
      </c>
      <c r="P1398">
        <v>248</v>
      </c>
      <c r="Q1398">
        <v>102</v>
      </c>
      <c r="R1398">
        <v>11169531</v>
      </c>
      <c r="S1398">
        <v>20000000</v>
      </c>
      <c r="T1398">
        <f>Table1[[#This Row],[Gross Revenue]]-Table1[[#This Row],[Budget]]</f>
        <v>-8830469</v>
      </c>
    </row>
    <row r="1399" spans="1:20" x14ac:dyDescent="0.3">
      <c r="A1399" t="s">
        <v>3192</v>
      </c>
      <c r="B1399">
        <v>1</v>
      </c>
      <c r="C1399" s="10">
        <v>39684</v>
      </c>
      <c r="D1399" t="s">
        <v>28</v>
      </c>
      <c r="E1399" t="s">
        <v>25</v>
      </c>
      <c r="F1399" t="s">
        <v>19</v>
      </c>
      <c r="G1399" t="s">
        <v>20</v>
      </c>
      <c r="H1399" t="s">
        <v>36</v>
      </c>
      <c r="I1399" t="s">
        <v>364</v>
      </c>
      <c r="J1399" t="s">
        <v>1247</v>
      </c>
      <c r="K1399">
        <v>11000</v>
      </c>
      <c r="L1399">
        <v>12831</v>
      </c>
      <c r="M1399">
        <v>163</v>
      </c>
      <c r="N1399">
        <v>0</v>
      </c>
      <c r="O1399">
        <v>6.1</v>
      </c>
      <c r="P1399">
        <v>144</v>
      </c>
      <c r="Q1399">
        <v>99</v>
      </c>
      <c r="R1399">
        <v>109993847</v>
      </c>
      <c r="S1399">
        <v>80000000</v>
      </c>
      <c r="T1399">
        <f>Table1[[#This Row],[Gross Revenue]]-Table1[[#This Row],[Budget]]</f>
        <v>29993847</v>
      </c>
    </row>
    <row r="1400" spans="1:20" x14ac:dyDescent="0.3">
      <c r="A1400" t="s">
        <v>3193</v>
      </c>
      <c r="B1400">
        <v>1</v>
      </c>
      <c r="C1400" s="10">
        <v>39541</v>
      </c>
      <c r="D1400" t="s">
        <v>28</v>
      </c>
      <c r="E1400" t="s">
        <v>30</v>
      </c>
      <c r="F1400" t="s">
        <v>19</v>
      </c>
      <c r="G1400" t="s">
        <v>20</v>
      </c>
      <c r="H1400" t="s">
        <v>36</v>
      </c>
      <c r="I1400" t="s">
        <v>71</v>
      </c>
      <c r="J1400" t="s">
        <v>642</v>
      </c>
      <c r="K1400">
        <v>2000</v>
      </c>
      <c r="L1400">
        <v>4729</v>
      </c>
      <c r="M1400">
        <v>67</v>
      </c>
      <c r="N1400">
        <v>0</v>
      </c>
      <c r="O1400">
        <v>3.7</v>
      </c>
      <c r="P1400">
        <v>100</v>
      </c>
      <c r="Q1400">
        <v>91</v>
      </c>
      <c r="R1400">
        <v>94497271</v>
      </c>
      <c r="S1400">
        <v>20000000</v>
      </c>
      <c r="T1400">
        <f>Table1[[#This Row],[Gross Revenue]]-Table1[[#This Row],[Budget]]</f>
        <v>74497271</v>
      </c>
    </row>
    <row r="1401" spans="1:20" x14ac:dyDescent="0.3">
      <c r="A1401" t="s">
        <v>3194</v>
      </c>
      <c r="B1401">
        <v>1</v>
      </c>
      <c r="C1401" s="10">
        <v>39702</v>
      </c>
      <c r="D1401" t="s">
        <v>28</v>
      </c>
      <c r="E1401" t="s">
        <v>22</v>
      </c>
      <c r="F1401" t="s">
        <v>19</v>
      </c>
      <c r="G1401" t="s">
        <v>93</v>
      </c>
      <c r="H1401" t="s">
        <v>38</v>
      </c>
      <c r="I1401" t="s">
        <v>3195</v>
      </c>
      <c r="J1401" t="s">
        <v>1343</v>
      </c>
      <c r="K1401">
        <v>45</v>
      </c>
      <c r="L1401">
        <v>142</v>
      </c>
      <c r="M1401">
        <v>353</v>
      </c>
      <c r="N1401">
        <v>0</v>
      </c>
      <c r="O1401">
        <v>6.6</v>
      </c>
      <c r="P1401">
        <v>229</v>
      </c>
      <c r="Q1401">
        <v>121</v>
      </c>
      <c r="R1401">
        <v>3073392</v>
      </c>
      <c r="S1401">
        <v>25000000</v>
      </c>
      <c r="T1401">
        <f>Table1[[#This Row],[Gross Revenue]]-Table1[[#This Row],[Budget]]</f>
        <v>-21926608</v>
      </c>
    </row>
    <row r="1402" spans="1:20" x14ac:dyDescent="0.3">
      <c r="A1402" t="s">
        <v>3196</v>
      </c>
      <c r="B1402">
        <v>1</v>
      </c>
      <c r="C1402" s="10">
        <v>39598</v>
      </c>
      <c r="D1402" t="s">
        <v>28</v>
      </c>
      <c r="E1402" t="s">
        <v>32</v>
      </c>
      <c r="F1402" t="s">
        <v>19</v>
      </c>
      <c r="G1402" t="s">
        <v>20</v>
      </c>
      <c r="H1402" t="s">
        <v>38</v>
      </c>
      <c r="I1402" t="s">
        <v>336</v>
      </c>
      <c r="J1402" t="s">
        <v>76</v>
      </c>
      <c r="K1402">
        <v>29000</v>
      </c>
      <c r="L1402">
        <v>29824</v>
      </c>
      <c r="M1402">
        <v>0</v>
      </c>
      <c r="N1402">
        <v>0</v>
      </c>
      <c r="O1402">
        <v>7.1</v>
      </c>
      <c r="P1402">
        <v>238</v>
      </c>
      <c r="Q1402">
        <v>128</v>
      </c>
      <c r="R1402">
        <v>39380442</v>
      </c>
      <c r="S1402">
        <v>70000000</v>
      </c>
      <c r="T1402">
        <f>Table1[[#This Row],[Gross Revenue]]-Table1[[#This Row],[Budget]]</f>
        <v>-30619558</v>
      </c>
    </row>
    <row r="1403" spans="1:20" x14ac:dyDescent="0.3">
      <c r="A1403" t="s">
        <v>3197</v>
      </c>
      <c r="B1403">
        <v>1</v>
      </c>
      <c r="C1403" s="10">
        <v>39753</v>
      </c>
      <c r="D1403" t="s">
        <v>28</v>
      </c>
      <c r="E1403" t="s">
        <v>30</v>
      </c>
      <c r="F1403" t="s">
        <v>19</v>
      </c>
      <c r="G1403" t="s">
        <v>20</v>
      </c>
      <c r="H1403" t="s">
        <v>36</v>
      </c>
      <c r="I1403" t="s">
        <v>2599</v>
      </c>
      <c r="J1403" t="s">
        <v>3198</v>
      </c>
      <c r="K1403">
        <v>17000</v>
      </c>
      <c r="L1403">
        <v>20007</v>
      </c>
      <c r="M1403">
        <v>59</v>
      </c>
      <c r="N1403">
        <v>0</v>
      </c>
      <c r="O1403">
        <v>6.9</v>
      </c>
      <c r="P1403">
        <v>225</v>
      </c>
      <c r="Q1403">
        <v>96</v>
      </c>
      <c r="R1403">
        <v>114053579</v>
      </c>
      <c r="S1403">
        <v>150000000</v>
      </c>
      <c r="T1403">
        <f>Table1[[#This Row],[Gross Revenue]]-Table1[[#This Row],[Budget]]</f>
        <v>-35946421</v>
      </c>
    </row>
    <row r="1404" spans="1:20" x14ac:dyDescent="0.3">
      <c r="A1404" t="s">
        <v>3199</v>
      </c>
      <c r="B1404">
        <v>1</v>
      </c>
      <c r="C1404" s="10">
        <v>39728</v>
      </c>
      <c r="D1404" t="s">
        <v>28</v>
      </c>
      <c r="E1404" t="s">
        <v>25</v>
      </c>
      <c r="F1404" t="s">
        <v>19</v>
      </c>
      <c r="G1404" t="s">
        <v>20</v>
      </c>
      <c r="H1404" t="s">
        <v>43</v>
      </c>
      <c r="I1404" t="s">
        <v>173</v>
      </c>
      <c r="J1404" t="s">
        <v>205</v>
      </c>
      <c r="K1404">
        <v>25000</v>
      </c>
      <c r="L1404">
        <v>25676</v>
      </c>
      <c r="M1404">
        <v>19</v>
      </c>
      <c r="N1404">
        <v>0</v>
      </c>
      <c r="O1404">
        <v>6.8</v>
      </c>
      <c r="P1404">
        <v>109</v>
      </c>
      <c r="Q1404">
        <v>110</v>
      </c>
      <c r="R1404">
        <v>4040588</v>
      </c>
      <c r="S1404">
        <v>5000000</v>
      </c>
      <c r="T1404">
        <f>Table1[[#This Row],[Gross Revenue]]-Table1[[#This Row],[Budget]]</f>
        <v>-959412</v>
      </c>
    </row>
    <row r="1405" spans="1:20" x14ac:dyDescent="0.3">
      <c r="A1405" t="s">
        <v>3200</v>
      </c>
      <c r="B1405">
        <v>1</v>
      </c>
      <c r="C1405" s="10">
        <v>39516</v>
      </c>
      <c r="D1405" t="s">
        <v>28</v>
      </c>
      <c r="E1405" t="s">
        <v>25</v>
      </c>
      <c r="F1405" t="s">
        <v>19</v>
      </c>
      <c r="G1405" t="s">
        <v>20</v>
      </c>
      <c r="H1405" t="s">
        <v>38</v>
      </c>
      <c r="I1405" t="s">
        <v>356</v>
      </c>
      <c r="J1405" t="s">
        <v>2161</v>
      </c>
      <c r="K1405">
        <v>24000</v>
      </c>
      <c r="L1405">
        <v>36093</v>
      </c>
      <c r="M1405">
        <v>1000</v>
      </c>
      <c r="N1405">
        <v>0</v>
      </c>
      <c r="O1405">
        <v>7</v>
      </c>
      <c r="P1405">
        <v>341</v>
      </c>
      <c r="Q1405">
        <v>96</v>
      </c>
      <c r="R1405">
        <v>60338891</v>
      </c>
      <c r="S1405">
        <v>37000000</v>
      </c>
      <c r="T1405">
        <f>Table1[[#This Row],[Gross Revenue]]-Table1[[#This Row],[Budget]]</f>
        <v>23338891</v>
      </c>
    </row>
    <row r="1406" spans="1:20" x14ac:dyDescent="0.3">
      <c r="A1406" t="s">
        <v>3201</v>
      </c>
      <c r="B1406">
        <v>1</v>
      </c>
      <c r="C1406" s="10">
        <v>39804</v>
      </c>
      <c r="D1406" t="s">
        <v>28</v>
      </c>
      <c r="E1406" t="s">
        <v>31</v>
      </c>
      <c r="F1406" t="s">
        <v>19</v>
      </c>
      <c r="G1406" t="s">
        <v>20</v>
      </c>
      <c r="H1406" t="s">
        <v>38</v>
      </c>
      <c r="I1406" t="s">
        <v>1710</v>
      </c>
      <c r="J1406" t="s">
        <v>3202</v>
      </c>
      <c r="K1406">
        <v>436</v>
      </c>
      <c r="L1406">
        <v>1141</v>
      </c>
      <c r="M1406">
        <v>67</v>
      </c>
      <c r="N1406">
        <v>0</v>
      </c>
      <c r="O1406">
        <v>7</v>
      </c>
      <c r="P1406">
        <v>81</v>
      </c>
      <c r="Q1406">
        <v>109</v>
      </c>
      <c r="R1406">
        <v>8134217</v>
      </c>
      <c r="S1406">
        <v>12000000</v>
      </c>
      <c r="T1406">
        <f>Table1[[#This Row],[Gross Revenue]]-Table1[[#This Row],[Budget]]</f>
        <v>-3865783</v>
      </c>
    </row>
    <row r="1407" spans="1:20" x14ac:dyDescent="0.3">
      <c r="A1407" t="s">
        <v>3203</v>
      </c>
      <c r="B1407">
        <v>1</v>
      </c>
      <c r="C1407" s="10">
        <v>39698</v>
      </c>
      <c r="D1407" t="s">
        <v>28</v>
      </c>
      <c r="E1407" t="s">
        <v>50</v>
      </c>
      <c r="F1407" t="s">
        <v>19</v>
      </c>
      <c r="G1407" t="s">
        <v>20</v>
      </c>
      <c r="H1407" t="s">
        <v>43</v>
      </c>
      <c r="I1407" t="s">
        <v>3204</v>
      </c>
      <c r="J1407" t="s">
        <v>3205</v>
      </c>
      <c r="K1407">
        <v>178</v>
      </c>
      <c r="L1407">
        <v>279</v>
      </c>
      <c r="M1407">
        <v>0</v>
      </c>
      <c r="N1407">
        <v>26</v>
      </c>
      <c r="O1407">
        <v>7.5</v>
      </c>
      <c r="P1407">
        <v>7</v>
      </c>
      <c r="Q1407">
        <v>86</v>
      </c>
      <c r="R1407">
        <v>215185</v>
      </c>
      <c r="S1407">
        <v>200000</v>
      </c>
      <c r="T1407">
        <f>Table1[[#This Row],[Gross Revenue]]-Table1[[#This Row],[Budget]]</f>
        <v>15185</v>
      </c>
    </row>
    <row r="1408" spans="1:20" x14ac:dyDescent="0.3">
      <c r="A1408" t="s">
        <v>3206</v>
      </c>
      <c r="B1408">
        <v>1</v>
      </c>
      <c r="C1408" s="10">
        <v>39496</v>
      </c>
      <c r="D1408" t="s">
        <v>28</v>
      </c>
      <c r="E1408" t="s">
        <v>18</v>
      </c>
      <c r="F1408" t="s">
        <v>19</v>
      </c>
      <c r="G1408" t="s">
        <v>20</v>
      </c>
      <c r="H1408" t="s">
        <v>38</v>
      </c>
      <c r="I1408" t="s">
        <v>317</v>
      </c>
      <c r="J1408" t="s">
        <v>42</v>
      </c>
      <c r="K1408">
        <v>11000</v>
      </c>
      <c r="L1408">
        <v>12840</v>
      </c>
      <c r="M1408">
        <v>16000</v>
      </c>
      <c r="N1408">
        <v>14000</v>
      </c>
      <c r="O1408">
        <v>7.8</v>
      </c>
      <c r="P1408">
        <v>264</v>
      </c>
      <c r="Q1408">
        <v>141</v>
      </c>
      <c r="R1408">
        <v>35707327</v>
      </c>
      <c r="S1408">
        <v>55000000</v>
      </c>
      <c r="T1408">
        <f>Table1[[#This Row],[Gross Revenue]]-Table1[[#This Row],[Budget]]</f>
        <v>-19292673</v>
      </c>
    </row>
    <row r="1409" spans="1:20" x14ac:dyDescent="0.3">
      <c r="A1409" t="s">
        <v>3207</v>
      </c>
      <c r="B1409">
        <v>1</v>
      </c>
      <c r="C1409" s="10">
        <v>39715</v>
      </c>
      <c r="D1409" t="s">
        <v>28</v>
      </c>
      <c r="E1409" t="s">
        <v>25</v>
      </c>
      <c r="F1409" t="s">
        <v>19</v>
      </c>
      <c r="G1409" t="s">
        <v>20</v>
      </c>
      <c r="H1409" t="s">
        <v>38</v>
      </c>
      <c r="I1409" t="s">
        <v>219</v>
      </c>
      <c r="J1409" t="s">
        <v>3208</v>
      </c>
      <c r="K1409">
        <v>1000</v>
      </c>
      <c r="L1409">
        <v>3608</v>
      </c>
      <c r="M1409">
        <v>0</v>
      </c>
      <c r="N1409">
        <v>0</v>
      </c>
      <c r="O1409">
        <v>6.5</v>
      </c>
      <c r="P1409">
        <v>159</v>
      </c>
      <c r="Q1409">
        <v>92</v>
      </c>
      <c r="R1409">
        <v>2926565</v>
      </c>
      <c r="S1409">
        <v>3000000</v>
      </c>
      <c r="T1409">
        <f>Table1[[#This Row],[Gross Revenue]]-Table1[[#This Row],[Budget]]</f>
        <v>-73435</v>
      </c>
    </row>
    <row r="1410" spans="1:20" x14ac:dyDescent="0.3">
      <c r="A1410" t="s">
        <v>3209</v>
      </c>
      <c r="B1410">
        <v>1</v>
      </c>
      <c r="C1410" s="10">
        <v>39734</v>
      </c>
      <c r="D1410" t="s">
        <v>28</v>
      </c>
      <c r="E1410" t="s">
        <v>30</v>
      </c>
      <c r="F1410" t="s">
        <v>19</v>
      </c>
      <c r="G1410" t="s">
        <v>20</v>
      </c>
      <c r="H1410" t="s">
        <v>36</v>
      </c>
      <c r="I1410" t="s">
        <v>79</v>
      </c>
      <c r="J1410" t="s">
        <v>2735</v>
      </c>
      <c r="K1410">
        <v>13000</v>
      </c>
      <c r="L1410">
        <v>15494</v>
      </c>
      <c r="M1410">
        <v>27</v>
      </c>
      <c r="N1410">
        <v>0</v>
      </c>
      <c r="O1410">
        <v>6.5</v>
      </c>
      <c r="P1410">
        <v>118</v>
      </c>
      <c r="Q1410">
        <v>90</v>
      </c>
      <c r="R1410">
        <v>7871693</v>
      </c>
      <c r="S1410">
        <v>55000000</v>
      </c>
      <c r="T1410">
        <f>Table1[[#This Row],[Gross Revenue]]-Table1[[#This Row],[Budget]]</f>
        <v>-47128307</v>
      </c>
    </row>
    <row r="1411" spans="1:20" x14ac:dyDescent="0.3">
      <c r="A1411" t="s">
        <v>3210</v>
      </c>
      <c r="B1411">
        <v>1</v>
      </c>
      <c r="C1411" s="10">
        <v>39732</v>
      </c>
      <c r="D1411" t="s">
        <v>28</v>
      </c>
      <c r="E1411" t="s">
        <v>32</v>
      </c>
      <c r="F1411" t="s">
        <v>19</v>
      </c>
      <c r="G1411" t="s">
        <v>20</v>
      </c>
      <c r="H1411" t="s">
        <v>43</v>
      </c>
      <c r="I1411" t="s">
        <v>2508</v>
      </c>
      <c r="J1411" t="s">
        <v>3211</v>
      </c>
      <c r="K1411">
        <v>2000</v>
      </c>
      <c r="L1411">
        <v>3958</v>
      </c>
      <c r="M1411">
        <v>198</v>
      </c>
      <c r="N1411">
        <v>0</v>
      </c>
      <c r="O1411">
        <v>7</v>
      </c>
      <c r="P1411">
        <v>459</v>
      </c>
      <c r="Q1411">
        <v>85</v>
      </c>
      <c r="R1411">
        <v>80034302</v>
      </c>
      <c r="S1411">
        <v>25000000</v>
      </c>
      <c r="T1411">
        <f>Table1[[#This Row],[Gross Revenue]]-Table1[[#This Row],[Budget]]</f>
        <v>55034302</v>
      </c>
    </row>
    <row r="1412" spans="1:20" x14ac:dyDescent="0.3">
      <c r="A1412" t="s">
        <v>3212</v>
      </c>
      <c r="B1412">
        <v>1</v>
      </c>
      <c r="C1412" s="10">
        <v>39608</v>
      </c>
      <c r="D1412" t="s">
        <v>28</v>
      </c>
      <c r="E1412" t="s">
        <v>25</v>
      </c>
      <c r="F1412" t="s">
        <v>19</v>
      </c>
      <c r="G1412" t="s">
        <v>20</v>
      </c>
      <c r="H1412" t="s">
        <v>38</v>
      </c>
      <c r="I1412" t="s">
        <v>730</v>
      </c>
      <c r="J1412" t="s">
        <v>3213</v>
      </c>
      <c r="K1412">
        <v>1000</v>
      </c>
      <c r="L1412">
        <v>4484</v>
      </c>
      <c r="M1412">
        <v>0</v>
      </c>
      <c r="N1412">
        <v>422</v>
      </c>
      <c r="O1412">
        <v>4.5999999999999996</v>
      </c>
      <c r="P1412">
        <v>42</v>
      </c>
      <c r="Q1412">
        <v>94</v>
      </c>
      <c r="R1412">
        <v>4693919</v>
      </c>
      <c r="S1412">
        <v>6500000</v>
      </c>
      <c r="T1412">
        <f>Table1[[#This Row],[Gross Revenue]]-Table1[[#This Row],[Budget]]</f>
        <v>-1806081</v>
      </c>
    </row>
    <row r="1413" spans="1:20" x14ac:dyDescent="0.3">
      <c r="A1413" t="s">
        <v>3214</v>
      </c>
      <c r="B1413">
        <v>1</v>
      </c>
      <c r="C1413" s="10">
        <v>39792</v>
      </c>
      <c r="D1413" t="s">
        <v>28</v>
      </c>
      <c r="E1413" t="s">
        <v>32</v>
      </c>
      <c r="F1413" t="s">
        <v>19</v>
      </c>
      <c r="G1413" t="s">
        <v>20</v>
      </c>
      <c r="H1413" t="s">
        <v>38</v>
      </c>
      <c r="I1413" t="s">
        <v>497</v>
      </c>
      <c r="J1413" t="s">
        <v>325</v>
      </c>
      <c r="K1413">
        <v>26000</v>
      </c>
      <c r="L1413">
        <v>28643</v>
      </c>
      <c r="M1413">
        <v>545</v>
      </c>
      <c r="N1413">
        <v>0</v>
      </c>
      <c r="O1413">
        <v>6.4</v>
      </c>
      <c r="P1413">
        <v>230</v>
      </c>
      <c r="Q1413">
        <v>111</v>
      </c>
      <c r="R1413">
        <v>36064910</v>
      </c>
      <c r="S1413">
        <v>45000000</v>
      </c>
      <c r="T1413">
        <f>Table1[[#This Row],[Gross Revenue]]-Table1[[#This Row],[Budget]]</f>
        <v>-8935090</v>
      </c>
    </row>
    <row r="1414" spans="1:20" x14ac:dyDescent="0.3">
      <c r="A1414" t="s">
        <v>3215</v>
      </c>
      <c r="B1414">
        <v>1</v>
      </c>
      <c r="C1414" s="10">
        <v>39677</v>
      </c>
      <c r="D1414" t="s">
        <v>28</v>
      </c>
      <c r="E1414" t="s">
        <v>30</v>
      </c>
      <c r="F1414" t="s">
        <v>19</v>
      </c>
      <c r="G1414" t="s">
        <v>20</v>
      </c>
      <c r="H1414" t="s">
        <v>36</v>
      </c>
      <c r="I1414" t="s">
        <v>66</v>
      </c>
      <c r="J1414" t="s">
        <v>3216</v>
      </c>
      <c r="K1414">
        <v>795</v>
      </c>
      <c r="L1414">
        <v>2449</v>
      </c>
      <c r="M1414">
        <v>0</v>
      </c>
      <c r="N1414">
        <v>211</v>
      </c>
      <c r="O1414">
        <v>4.4000000000000004</v>
      </c>
      <c r="P1414">
        <v>41</v>
      </c>
      <c r="Q1414">
        <v>94</v>
      </c>
      <c r="R1414">
        <v>511920</v>
      </c>
      <c r="S1414">
        <v>40000000</v>
      </c>
      <c r="T1414">
        <f>Table1[[#This Row],[Gross Revenue]]-Table1[[#This Row],[Budget]]</f>
        <v>-39488080</v>
      </c>
    </row>
    <row r="1415" spans="1:20" x14ac:dyDescent="0.3">
      <c r="A1415" t="s">
        <v>3217</v>
      </c>
      <c r="B1415">
        <v>1</v>
      </c>
      <c r="C1415" s="10">
        <v>39500</v>
      </c>
      <c r="D1415" t="s">
        <v>28</v>
      </c>
      <c r="E1415" t="s">
        <v>25</v>
      </c>
      <c r="F1415" t="s">
        <v>19</v>
      </c>
      <c r="G1415" t="s">
        <v>20</v>
      </c>
      <c r="H1415" t="s">
        <v>43</v>
      </c>
      <c r="I1415" t="s">
        <v>1740</v>
      </c>
      <c r="J1415" t="s">
        <v>2983</v>
      </c>
      <c r="K1415">
        <v>869</v>
      </c>
      <c r="L1415">
        <v>2857</v>
      </c>
      <c r="M1415">
        <v>82</v>
      </c>
      <c r="N1415">
        <v>0</v>
      </c>
      <c r="O1415">
        <v>1.9</v>
      </c>
      <c r="P1415">
        <v>111</v>
      </c>
      <c r="Q1415">
        <v>88</v>
      </c>
      <c r="R1415">
        <v>14174654</v>
      </c>
      <c r="S1415">
        <v>25000000</v>
      </c>
      <c r="T1415">
        <f>Table1[[#This Row],[Gross Revenue]]-Table1[[#This Row],[Budget]]</f>
        <v>-10825346</v>
      </c>
    </row>
    <row r="1416" spans="1:20" x14ac:dyDescent="0.3">
      <c r="A1416" t="s">
        <v>3218</v>
      </c>
      <c r="B1416">
        <v>1</v>
      </c>
      <c r="C1416" s="10">
        <v>39622</v>
      </c>
      <c r="D1416" t="s">
        <v>28</v>
      </c>
      <c r="E1416" t="s">
        <v>30</v>
      </c>
      <c r="F1416" t="s">
        <v>19</v>
      </c>
      <c r="G1416" t="s">
        <v>35</v>
      </c>
      <c r="H1416"/>
      <c r="I1416" t="s">
        <v>104</v>
      </c>
      <c r="J1416" t="s">
        <v>3219</v>
      </c>
      <c r="K1416">
        <v>844</v>
      </c>
      <c r="L1416">
        <v>844</v>
      </c>
      <c r="M1416">
        <v>0</v>
      </c>
      <c r="N1416">
        <v>28</v>
      </c>
      <c r="O1416">
        <v>6.5</v>
      </c>
      <c r="P1416">
        <v>9</v>
      </c>
      <c r="Q1416">
        <v>42</v>
      </c>
      <c r="R1416">
        <v>7518876</v>
      </c>
      <c r="S1416">
        <v>6000000</v>
      </c>
      <c r="T1416">
        <f>Table1[[#This Row],[Gross Revenue]]-Table1[[#This Row],[Budget]]</f>
        <v>1518876</v>
      </c>
    </row>
    <row r="1417" spans="1:20" x14ac:dyDescent="0.3">
      <c r="A1417" t="s">
        <v>3220</v>
      </c>
      <c r="B1417">
        <v>1</v>
      </c>
      <c r="C1417" s="10">
        <v>39750</v>
      </c>
      <c r="D1417" t="s">
        <v>28</v>
      </c>
      <c r="E1417" t="s">
        <v>18</v>
      </c>
      <c r="F1417" t="s">
        <v>19</v>
      </c>
      <c r="G1417" t="s">
        <v>35</v>
      </c>
      <c r="H1417" t="s">
        <v>38</v>
      </c>
      <c r="I1417" t="s">
        <v>2270</v>
      </c>
      <c r="J1417" t="s">
        <v>3221</v>
      </c>
      <c r="K1417">
        <v>1000</v>
      </c>
      <c r="L1417">
        <v>1558</v>
      </c>
      <c r="M1417">
        <v>4</v>
      </c>
      <c r="N1417">
        <v>0</v>
      </c>
      <c r="O1417">
        <v>5.2</v>
      </c>
      <c r="P1417">
        <v>114</v>
      </c>
      <c r="Q1417">
        <v>99</v>
      </c>
      <c r="R1417">
        <v>18378</v>
      </c>
      <c r="S1417">
        <v>900000</v>
      </c>
      <c r="T1417">
        <f>Table1[[#This Row],[Gross Revenue]]-Table1[[#This Row],[Budget]]</f>
        <v>-881622</v>
      </c>
    </row>
    <row r="1418" spans="1:20" x14ac:dyDescent="0.3">
      <c r="A1418" t="s">
        <v>3222</v>
      </c>
      <c r="B1418">
        <v>1</v>
      </c>
      <c r="C1418" s="10">
        <v>39497</v>
      </c>
      <c r="D1418" t="s">
        <v>28</v>
      </c>
      <c r="E1418" t="s">
        <v>32</v>
      </c>
      <c r="F1418" t="s">
        <v>19</v>
      </c>
      <c r="G1418" t="s">
        <v>35</v>
      </c>
      <c r="H1418" t="s">
        <v>38</v>
      </c>
      <c r="I1418" t="s">
        <v>3223</v>
      </c>
      <c r="J1418" t="s">
        <v>2459</v>
      </c>
      <c r="K1418">
        <v>165</v>
      </c>
      <c r="L1418">
        <v>391</v>
      </c>
      <c r="M1418">
        <v>197</v>
      </c>
      <c r="N1418">
        <v>0</v>
      </c>
      <c r="O1418">
        <v>6</v>
      </c>
      <c r="P1418">
        <v>254</v>
      </c>
      <c r="Q1418">
        <v>113</v>
      </c>
      <c r="R1418">
        <v>10955425</v>
      </c>
      <c r="S1418">
        <v>30000000</v>
      </c>
      <c r="T1418">
        <f>Table1[[#This Row],[Gross Revenue]]-Table1[[#This Row],[Budget]]</f>
        <v>-19044575</v>
      </c>
    </row>
    <row r="1419" spans="1:20" x14ac:dyDescent="0.3">
      <c r="A1419" t="s">
        <v>3224</v>
      </c>
      <c r="B1419">
        <v>1</v>
      </c>
      <c r="C1419" s="10">
        <v>39479</v>
      </c>
      <c r="D1419" t="s">
        <v>28</v>
      </c>
      <c r="E1419" t="s">
        <v>22</v>
      </c>
      <c r="F1419" t="s">
        <v>19</v>
      </c>
      <c r="G1419" t="s">
        <v>20</v>
      </c>
      <c r="H1419" t="s">
        <v>43</v>
      </c>
      <c r="I1419" t="s">
        <v>401</v>
      </c>
      <c r="J1419" t="s">
        <v>3225</v>
      </c>
      <c r="K1419">
        <v>22000</v>
      </c>
      <c r="L1419">
        <v>33903</v>
      </c>
      <c r="M1419">
        <v>53</v>
      </c>
      <c r="N1419">
        <v>0</v>
      </c>
      <c r="O1419">
        <v>7.5</v>
      </c>
      <c r="P1419">
        <v>293</v>
      </c>
      <c r="Q1419">
        <v>104</v>
      </c>
      <c r="R1419">
        <v>33422556</v>
      </c>
      <c r="S1419">
        <v>20000000</v>
      </c>
      <c r="T1419">
        <f>Table1[[#This Row],[Gross Revenue]]-Table1[[#This Row],[Budget]]</f>
        <v>13422556</v>
      </c>
    </row>
    <row r="1420" spans="1:20" x14ac:dyDescent="0.3">
      <c r="A1420" t="s">
        <v>3226</v>
      </c>
      <c r="B1420">
        <v>1</v>
      </c>
      <c r="C1420" s="10">
        <v>39703</v>
      </c>
      <c r="D1420" t="s">
        <v>28</v>
      </c>
      <c r="E1420" t="s">
        <v>25</v>
      </c>
      <c r="F1420" t="s">
        <v>19</v>
      </c>
      <c r="G1420" t="s">
        <v>20</v>
      </c>
      <c r="H1420" t="s">
        <v>43</v>
      </c>
      <c r="I1420" t="s">
        <v>2100</v>
      </c>
      <c r="J1420" t="s">
        <v>742</v>
      </c>
      <c r="K1420">
        <v>1000</v>
      </c>
      <c r="L1420">
        <v>3239</v>
      </c>
      <c r="M1420">
        <v>65</v>
      </c>
      <c r="N1420">
        <v>702</v>
      </c>
      <c r="O1420">
        <v>5.7</v>
      </c>
      <c r="P1420">
        <v>146</v>
      </c>
      <c r="Q1420">
        <v>102</v>
      </c>
      <c r="R1420">
        <v>32853640</v>
      </c>
      <c r="S1420">
        <v>40000000</v>
      </c>
      <c r="T1420">
        <f>Table1[[#This Row],[Gross Revenue]]-Table1[[#This Row],[Budget]]</f>
        <v>-7146360</v>
      </c>
    </row>
    <row r="1421" spans="1:20" x14ac:dyDescent="0.3">
      <c r="A1421" t="s">
        <v>3227</v>
      </c>
      <c r="B1421">
        <v>1</v>
      </c>
      <c r="C1421" s="10">
        <v>39784</v>
      </c>
      <c r="D1421" t="s">
        <v>28</v>
      </c>
      <c r="E1421" t="s">
        <v>32</v>
      </c>
      <c r="F1421" t="s">
        <v>19</v>
      </c>
      <c r="G1421" t="s">
        <v>20</v>
      </c>
      <c r="H1421" t="s">
        <v>43</v>
      </c>
      <c r="I1421" t="s">
        <v>321</v>
      </c>
      <c r="J1421" t="s">
        <v>1567</v>
      </c>
      <c r="K1421">
        <v>3000</v>
      </c>
      <c r="L1421">
        <v>5637</v>
      </c>
      <c r="M1421">
        <v>154</v>
      </c>
      <c r="N1421">
        <v>0</v>
      </c>
      <c r="O1421">
        <v>6.6</v>
      </c>
      <c r="P1421">
        <v>215</v>
      </c>
      <c r="Q1421">
        <v>118</v>
      </c>
      <c r="R1421">
        <v>101111837</v>
      </c>
      <c r="S1421">
        <v>80000000</v>
      </c>
      <c r="T1421">
        <f>Table1[[#This Row],[Gross Revenue]]-Table1[[#This Row],[Budget]]</f>
        <v>21111837</v>
      </c>
    </row>
    <row r="1422" spans="1:20" x14ac:dyDescent="0.3">
      <c r="A1422" t="s">
        <v>3228</v>
      </c>
      <c r="B1422">
        <v>1</v>
      </c>
      <c r="C1422" s="10">
        <v>39587</v>
      </c>
      <c r="D1422" t="s">
        <v>28</v>
      </c>
      <c r="E1422" t="s">
        <v>22</v>
      </c>
      <c r="F1422" t="s">
        <v>19</v>
      </c>
      <c r="G1422" t="s">
        <v>20</v>
      </c>
      <c r="H1422" t="s">
        <v>36</v>
      </c>
      <c r="I1422" t="s">
        <v>3229</v>
      </c>
      <c r="J1422" t="s">
        <v>2652</v>
      </c>
      <c r="K1422">
        <v>848</v>
      </c>
      <c r="L1422">
        <v>1164</v>
      </c>
      <c r="M1422">
        <v>589</v>
      </c>
      <c r="N1422">
        <v>0</v>
      </c>
      <c r="O1422">
        <v>6.5</v>
      </c>
      <c r="P1422">
        <v>50</v>
      </c>
      <c r="Q1422">
        <v>122</v>
      </c>
      <c r="R1422">
        <v>33451479</v>
      </c>
      <c r="S1422">
        <v>500000</v>
      </c>
      <c r="T1422">
        <f>Table1[[#This Row],[Gross Revenue]]-Table1[[#This Row],[Budget]]</f>
        <v>32951479</v>
      </c>
    </row>
    <row r="1423" spans="1:20" x14ac:dyDescent="0.3">
      <c r="A1423" t="s">
        <v>3230</v>
      </c>
      <c r="B1423">
        <v>1</v>
      </c>
      <c r="C1423" s="10">
        <v>39553</v>
      </c>
      <c r="D1423" t="s">
        <v>28</v>
      </c>
      <c r="E1423" t="s">
        <v>22</v>
      </c>
      <c r="F1423" t="s">
        <v>518</v>
      </c>
      <c r="G1423" t="s">
        <v>447</v>
      </c>
      <c r="H1423" t="s">
        <v>21</v>
      </c>
      <c r="I1423" t="s">
        <v>3231</v>
      </c>
      <c r="J1423" t="s">
        <v>3232</v>
      </c>
      <c r="K1423">
        <v>573</v>
      </c>
      <c r="L1423">
        <v>1098</v>
      </c>
      <c r="M1423">
        <v>28</v>
      </c>
      <c r="N1423">
        <v>0</v>
      </c>
      <c r="O1423">
        <v>7.3</v>
      </c>
      <c r="P1423">
        <v>80</v>
      </c>
      <c r="Q1423">
        <v>45</v>
      </c>
      <c r="R1423">
        <v>145109</v>
      </c>
      <c r="S1423">
        <v>45000000</v>
      </c>
      <c r="T1423">
        <f>Table1[[#This Row],[Gross Revenue]]-Table1[[#This Row],[Budget]]</f>
        <v>-44854891</v>
      </c>
    </row>
    <row r="1424" spans="1:20" x14ac:dyDescent="0.3">
      <c r="A1424" t="s">
        <v>3233</v>
      </c>
      <c r="B1424">
        <v>1</v>
      </c>
      <c r="C1424" s="10">
        <v>39460</v>
      </c>
      <c r="D1424" t="s">
        <v>28</v>
      </c>
      <c r="E1424" t="s">
        <v>31</v>
      </c>
      <c r="F1424" t="s">
        <v>19</v>
      </c>
      <c r="G1424" t="s">
        <v>20</v>
      </c>
      <c r="H1424" t="s">
        <v>43</v>
      </c>
      <c r="I1424" t="s">
        <v>3234</v>
      </c>
      <c r="J1424" t="s">
        <v>3235</v>
      </c>
      <c r="K1424">
        <v>20</v>
      </c>
      <c r="L1424">
        <v>64</v>
      </c>
      <c r="M1424">
        <v>18</v>
      </c>
      <c r="N1424">
        <v>0</v>
      </c>
      <c r="O1424">
        <v>7</v>
      </c>
      <c r="P1424">
        <v>99</v>
      </c>
      <c r="Q1424">
        <v>119</v>
      </c>
      <c r="R1424">
        <v>4234040</v>
      </c>
      <c r="S1424">
        <v>20000000</v>
      </c>
      <c r="T1424">
        <f>Table1[[#This Row],[Gross Revenue]]-Table1[[#This Row],[Budget]]</f>
        <v>-15765960</v>
      </c>
    </row>
    <row r="1425" spans="1:20" x14ac:dyDescent="0.3">
      <c r="A1425" t="s">
        <v>3236</v>
      </c>
      <c r="B1425">
        <v>1</v>
      </c>
      <c r="C1425" s="10">
        <v>39593</v>
      </c>
      <c r="D1425" t="s">
        <v>28</v>
      </c>
      <c r="E1425" t="s">
        <v>32</v>
      </c>
      <c r="F1425" t="s">
        <v>19</v>
      </c>
      <c r="G1425" t="s">
        <v>20</v>
      </c>
      <c r="H1425" t="s">
        <v>43</v>
      </c>
      <c r="I1425" t="s">
        <v>373</v>
      </c>
      <c r="J1425" t="s">
        <v>486</v>
      </c>
      <c r="K1425">
        <v>11000</v>
      </c>
      <c r="L1425">
        <v>13827</v>
      </c>
      <c r="M1425">
        <v>72</v>
      </c>
      <c r="N1425">
        <v>0</v>
      </c>
      <c r="O1425">
        <v>5.6</v>
      </c>
      <c r="P1425">
        <v>176</v>
      </c>
      <c r="Q1425">
        <v>112</v>
      </c>
      <c r="R1425">
        <v>70224196</v>
      </c>
      <c r="S1425">
        <v>70000000</v>
      </c>
      <c r="T1425">
        <f>Table1[[#This Row],[Gross Revenue]]-Table1[[#This Row],[Budget]]</f>
        <v>224196</v>
      </c>
    </row>
    <row r="1426" spans="1:20" x14ac:dyDescent="0.3">
      <c r="A1426" t="s">
        <v>3237</v>
      </c>
      <c r="B1426">
        <v>1</v>
      </c>
      <c r="C1426" s="10">
        <v>39537</v>
      </c>
      <c r="D1426" t="s">
        <v>28</v>
      </c>
      <c r="E1426" t="s">
        <v>25</v>
      </c>
      <c r="F1426" t="s">
        <v>19</v>
      </c>
      <c r="G1426" t="s">
        <v>20</v>
      </c>
      <c r="H1426" t="s">
        <v>38</v>
      </c>
      <c r="I1426" t="s">
        <v>1024</v>
      </c>
      <c r="J1426" t="s">
        <v>3238</v>
      </c>
      <c r="K1426">
        <v>15000</v>
      </c>
      <c r="L1426">
        <v>16758</v>
      </c>
      <c r="M1426">
        <v>89</v>
      </c>
      <c r="N1426">
        <v>0</v>
      </c>
      <c r="O1426">
        <v>7.2</v>
      </c>
      <c r="P1426">
        <v>253</v>
      </c>
      <c r="Q1426">
        <v>118</v>
      </c>
      <c r="R1426">
        <v>62877175</v>
      </c>
      <c r="S1426">
        <v>30000000</v>
      </c>
      <c r="T1426">
        <f>Table1[[#This Row],[Gross Revenue]]-Table1[[#This Row],[Budget]]</f>
        <v>32877175</v>
      </c>
    </row>
    <row r="1427" spans="1:20" x14ac:dyDescent="0.3">
      <c r="A1427" t="s">
        <v>3239</v>
      </c>
      <c r="B1427">
        <v>1</v>
      </c>
      <c r="C1427" s="10">
        <v>39652</v>
      </c>
      <c r="D1427" t="s">
        <v>28</v>
      </c>
      <c r="E1427" t="s">
        <v>25</v>
      </c>
      <c r="F1427" t="s">
        <v>19</v>
      </c>
      <c r="G1427" t="s">
        <v>24</v>
      </c>
      <c r="H1427" t="s">
        <v>43</v>
      </c>
      <c r="I1427" t="s">
        <v>284</v>
      </c>
      <c r="J1427" t="s">
        <v>3240</v>
      </c>
      <c r="K1427">
        <v>4000</v>
      </c>
      <c r="L1427">
        <v>9913</v>
      </c>
      <c r="M1427">
        <v>91</v>
      </c>
      <c r="N1427">
        <v>0</v>
      </c>
      <c r="O1427">
        <v>5.6</v>
      </c>
      <c r="P1427">
        <v>141</v>
      </c>
      <c r="Q1427">
        <v>88</v>
      </c>
      <c r="R1427">
        <v>120136047</v>
      </c>
      <c r="S1427">
        <v>80000000</v>
      </c>
      <c r="T1427">
        <f>Table1[[#This Row],[Gross Revenue]]-Table1[[#This Row],[Budget]]</f>
        <v>40136047</v>
      </c>
    </row>
    <row r="1428" spans="1:20" x14ac:dyDescent="0.3">
      <c r="A1428" t="s">
        <v>3241</v>
      </c>
      <c r="B1428">
        <v>1</v>
      </c>
      <c r="C1428" s="10">
        <v>39795</v>
      </c>
      <c r="D1428" t="s">
        <v>28</v>
      </c>
      <c r="E1428" t="s">
        <v>22</v>
      </c>
      <c r="F1428" t="s">
        <v>19</v>
      </c>
      <c r="G1428" t="s">
        <v>20</v>
      </c>
      <c r="H1428" t="s">
        <v>38</v>
      </c>
      <c r="I1428" t="s">
        <v>2698</v>
      </c>
      <c r="J1428" t="s">
        <v>123</v>
      </c>
      <c r="K1428">
        <v>2000</v>
      </c>
      <c r="L1428">
        <v>6161</v>
      </c>
      <c r="M1428">
        <v>2000</v>
      </c>
      <c r="N1428">
        <v>0</v>
      </c>
      <c r="O1428">
        <v>7.7</v>
      </c>
      <c r="P1428">
        <v>302</v>
      </c>
      <c r="Q1428">
        <v>122</v>
      </c>
      <c r="R1428">
        <v>18593156</v>
      </c>
      <c r="S1428">
        <v>35000000</v>
      </c>
      <c r="T1428">
        <f>Table1[[#This Row],[Gross Revenue]]-Table1[[#This Row],[Budget]]</f>
        <v>-16406844</v>
      </c>
    </row>
    <row r="1429" spans="1:20" x14ac:dyDescent="0.3">
      <c r="A1429" t="s">
        <v>3242</v>
      </c>
      <c r="B1429">
        <v>1</v>
      </c>
      <c r="C1429" s="10">
        <v>39466</v>
      </c>
      <c r="D1429" t="s">
        <v>28</v>
      </c>
      <c r="E1429" t="s">
        <v>18</v>
      </c>
      <c r="F1429" t="s">
        <v>19</v>
      </c>
      <c r="G1429" t="s">
        <v>20</v>
      </c>
      <c r="H1429" t="s">
        <v>38</v>
      </c>
      <c r="I1429" t="s">
        <v>3243</v>
      </c>
      <c r="J1429" t="s">
        <v>3244</v>
      </c>
      <c r="K1429">
        <v>496</v>
      </c>
      <c r="L1429">
        <v>994</v>
      </c>
      <c r="M1429">
        <v>33</v>
      </c>
      <c r="N1429">
        <v>0</v>
      </c>
      <c r="O1429">
        <v>7.2</v>
      </c>
      <c r="P1429">
        <v>181</v>
      </c>
      <c r="Q1429">
        <v>97</v>
      </c>
      <c r="R1429">
        <v>2508841</v>
      </c>
      <c r="S1429">
        <v>1000000</v>
      </c>
      <c r="T1429">
        <f>Table1[[#This Row],[Gross Revenue]]-Table1[[#This Row],[Budget]]</f>
        <v>1508841</v>
      </c>
    </row>
    <row r="1430" spans="1:20" x14ac:dyDescent="0.3">
      <c r="A1430" t="s">
        <v>3245</v>
      </c>
      <c r="B1430">
        <v>1</v>
      </c>
      <c r="C1430" s="10">
        <v>39812</v>
      </c>
      <c r="D1430" t="s">
        <v>28</v>
      </c>
      <c r="E1430" t="s">
        <v>50</v>
      </c>
      <c r="F1430" t="s">
        <v>19</v>
      </c>
      <c r="G1430" t="s">
        <v>20</v>
      </c>
      <c r="H1430" t="s">
        <v>21</v>
      </c>
      <c r="I1430" t="s">
        <v>3246</v>
      </c>
      <c r="J1430" t="s">
        <v>3247</v>
      </c>
      <c r="K1430">
        <v>860</v>
      </c>
      <c r="L1430">
        <v>1252</v>
      </c>
      <c r="M1430">
        <v>9</v>
      </c>
      <c r="N1430">
        <v>588</v>
      </c>
      <c r="O1430">
        <v>7.6</v>
      </c>
      <c r="P1430">
        <v>14</v>
      </c>
      <c r="Q1430">
        <v>112</v>
      </c>
      <c r="R1430">
        <v>173783</v>
      </c>
      <c r="S1430">
        <v>2500000</v>
      </c>
      <c r="T1430">
        <f>Table1[[#This Row],[Gross Revenue]]-Table1[[#This Row],[Budget]]</f>
        <v>-2326217</v>
      </c>
    </row>
    <row r="1431" spans="1:20" x14ac:dyDescent="0.3">
      <c r="A1431" t="s">
        <v>3248</v>
      </c>
      <c r="B1431">
        <v>1</v>
      </c>
      <c r="C1431" s="10">
        <v>39598</v>
      </c>
      <c r="D1431" t="s">
        <v>28</v>
      </c>
      <c r="E1431" t="s">
        <v>32</v>
      </c>
      <c r="F1431" t="s">
        <v>19</v>
      </c>
      <c r="G1431" t="s">
        <v>3249</v>
      </c>
      <c r="H1431" t="s">
        <v>38</v>
      </c>
      <c r="I1431" t="s">
        <v>3250</v>
      </c>
      <c r="J1431" t="s">
        <v>3251</v>
      </c>
      <c r="K1431">
        <v>29</v>
      </c>
      <c r="L1431">
        <v>86</v>
      </c>
      <c r="M1431">
        <v>5</v>
      </c>
      <c r="N1431">
        <v>1000</v>
      </c>
      <c r="O1431">
        <v>7.8</v>
      </c>
      <c r="P1431">
        <v>30</v>
      </c>
      <c r="Q1431">
        <v>119</v>
      </c>
      <c r="R1431">
        <v>4958</v>
      </c>
      <c r="S1431">
        <v>2000000</v>
      </c>
      <c r="T1431">
        <f>Table1[[#This Row],[Gross Revenue]]-Table1[[#This Row],[Budget]]</f>
        <v>-1995042</v>
      </c>
    </row>
    <row r="1432" spans="1:20" x14ac:dyDescent="0.3">
      <c r="A1432" t="s">
        <v>3252</v>
      </c>
      <c r="B1432">
        <v>1</v>
      </c>
      <c r="C1432" s="10">
        <v>39591</v>
      </c>
      <c r="D1432" t="s">
        <v>28</v>
      </c>
      <c r="E1432" t="s">
        <v>32</v>
      </c>
      <c r="F1432" t="s">
        <v>19</v>
      </c>
      <c r="G1432" t="s">
        <v>20</v>
      </c>
      <c r="H1432" t="s">
        <v>43</v>
      </c>
      <c r="I1432" t="s">
        <v>79</v>
      </c>
      <c r="J1432" t="s">
        <v>283</v>
      </c>
      <c r="K1432">
        <v>13000</v>
      </c>
      <c r="L1432">
        <v>44798</v>
      </c>
      <c r="M1432">
        <v>88</v>
      </c>
      <c r="N1432">
        <v>0</v>
      </c>
      <c r="O1432">
        <v>6.5</v>
      </c>
      <c r="P1432">
        <v>265</v>
      </c>
      <c r="Q1432">
        <v>110</v>
      </c>
      <c r="R1432">
        <v>130313314</v>
      </c>
      <c r="S1432">
        <v>80000000</v>
      </c>
      <c r="T1432">
        <f>Table1[[#This Row],[Gross Revenue]]-Table1[[#This Row],[Budget]]</f>
        <v>50313314</v>
      </c>
    </row>
    <row r="1433" spans="1:20" x14ac:dyDescent="0.3">
      <c r="A1433" t="s">
        <v>3253</v>
      </c>
      <c r="B1433">
        <v>1</v>
      </c>
      <c r="C1433" s="10">
        <v>39539</v>
      </c>
      <c r="D1433" t="s">
        <v>28</v>
      </c>
      <c r="E1433" t="s">
        <v>25</v>
      </c>
      <c r="F1433" t="s">
        <v>19</v>
      </c>
      <c r="G1433" t="s">
        <v>20</v>
      </c>
      <c r="H1433" t="s">
        <v>43</v>
      </c>
      <c r="I1433" t="s">
        <v>3254</v>
      </c>
      <c r="J1433" t="s">
        <v>588</v>
      </c>
      <c r="K1433">
        <v>346</v>
      </c>
      <c r="L1433">
        <v>500</v>
      </c>
      <c r="M1433">
        <v>192</v>
      </c>
      <c r="N1433">
        <v>0</v>
      </c>
      <c r="O1433">
        <v>6.7</v>
      </c>
      <c r="P1433">
        <v>210</v>
      </c>
      <c r="Q1433">
        <v>102</v>
      </c>
      <c r="R1433">
        <v>13214030</v>
      </c>
      <c r="S1433">
        <v>20000000</v>
      </c>
      <c r="T1433">
        <f>Table1[[#This Row],[Gross Revenue]]-Table1[[#This Row],[Budget]]</f>
        <v>-6785970</v>
      </c>
    </row>
    <row r="1434" spans="1:20" x14ac:dyDescent="0.3">
      <c r="A1434" t="s">
        <v>3255</v>
      </c>
      <c r="B1434">
        <v>1</v>
      </c>
      <c r="C1434" s="10">
        <v>39501</v>
      </c>
      <c r="D1434" t="s">
        <v>28</v>
      </c>
      <c r="E1434" t="s">
        <v>22</v>
      </c>
      <c r="F1434" t="s">
        <v>19</v>
      </c>
      <c r="G1434" t="s">
        <v>35</v>
      </c>
      <c r="H1434" t="s">
        <v>38</v>
      </c>
      <c r="I1434" t="s">
        <v>161</v>
      </c>
      <c r="J1434" t="s">
        <v>3256</v>
      </c>
      <c r="K1434">
        <v>10000</v>
      </c>
      <c r="L1434">
        <v>11091</v>
      </c>
      <c r="M1434">
        <v>6</v>
      </c>
      <c r="N1434">
        <v>921</v>
      </c>
      <c r="O1434">
        <v>6.2</v>
      </c>
      <c r="P1434">
        <v>67</v>
      </c>
      <c r="Q1434">
        <v>92</v>
      </c>
      <c r="R1434">
        <v>23091</v>
      </c>
      <c r="S1434">
        <v>15000000</v>
      </c>
      <c r="T1434">
        <f>Table1[[#This Row],[Gross Revenue]]-Table1[[#This Row],[Budget]]</f>
        <v>-14976909</v>
      </c>
    </row>
    <row r="1435" spans="1:20" x14ac:dyDescent="0.3">
      <c r="A1435" t="s">
        <v>3257</v>
      </c>
      <c r="B1435">
        <v>1</v>
      </c>
      <c r="C1435" s="10">
        <v>39485</v>
      </c>
      <c r="D1435" t="s">
        <v>28</v>
      </c>
      <c r="E1435" t="s">
        <v>22</v>
      </c>
      <c r="F1435" t="s">
        <v>19</v>
      </c>
      <c r="G1435" t="s">
        <v>20</v>
      </c>
      <c r="H1435" t="s">
        <v>38</v>
      </c>
      <c r="I1435" t="s">
        <v>42</v>
      </c>
      <c r="J1435" t="s">
        <v>42</v>
      </c>
      <c r="K1435">
        <v>16000</v>
      </c>
      <c r="L1435">
        <v>17347</v>
      </c>
      <c r="M1435">
        <v>16000</v>
      </c>
      <c r="N1435">
        <v>28000</v>
      </c>
      <c r="O1435">
        <v>8.1999999999999993</v>
      </c>
      <c r="P1435">
        <v>366</v>
      </c>
      <c r="Q1435">
        <v>116</v>
      </c>
      <c r="R1435">
        <v>148085755</v>
      </c>
      <c r="S1435">
        <v>33000000</v>
      </c>
      <c r="T1435">
        <f>Table1[[#This Row],[Gross Revenue]]-Table1[[#This Row],[Budget]]</f>
        <v>115085755</v>
      </c>
    </row>
    <row r="1436" spans="1:20" x14ac:dyDescent="0.3">
      <c r="A1436" t="s">
        <v>3258</v>
      </c>
      <c r="B1436">
        <v>1</v>
      </c>
      <c r="C1436" s="10">
        <v>39552</v>
      </c>
      <c r="D1436" t="s">
        <v>28</v>
      </c>
      <c r="E1436" t="s">
        <v>25</v>
      </c>
      <c r="F1436" t="s">
        <v>19</v>
      </c>
      <c r="G1436" t="s">
        <v>20</v>
      </c>
      <c r="H1436" t="s">
        <v>38</v>
      </c>
      <c r="I1436" t="s">
        <v>332</v>
      </c>
      <c r="J1436" t="s">
        <v>388</v>
      </c>
      <c r="K1436">
        <v>1000</v>
      </c>
      <c r="L1436">
        <v>3767</v>
      </c>
      <c r="M1436">
        <v>26</v>
      </c>
      <c r="N1436">
        <v>1000</v>
      </c>
      <c r="O1436">
        <v>6.4</v>
      </c>
      <c r="P1436">
        <v>129</v>
      </c>
      <c r="Q1436">
        <v>92</v>
      </c>
      <c r="R1436">
        <v>4881867</v>
      </c>
      <c r="S1436">
        <v>9000000</v>
      </c>
      <c r="T1436">
        <f>Table1[[#This Row],[Gross Revenue]]-Table1[[#This Row],[Budget]]</f>
        <v>-4118133</v>
      </c>
    </row>
    <row r="1437" spans="1:20" x14ac:dyDescent="0.3">
      <c r="A1437" t="s">
        <v>3259</v>
      </c>
      <c r="B1437">
        <v>1</v>
      </c>
      <c r="C1437" s="10">
        <v>39780</v>
      </c>
      <c r="D1437" t="s">
        <v>28</v>
      </c>
      <c r="E1437" t="s">
        <v>32</v>
      </c>
      <c r="F1437" t="s">
        <v>19</v>
      </c>
      <c r="G1437" t="s">
        <v>20</v>
      </c>
      <c r="H1437" t="s">
        <v>43</v>
      </c>
      <c r="I1437" t="s">
        <v>305</v>
      </c>
      <c r="J1437" t="s">
        <v>534</v>
      </c>
      <c r="K1437">
        <v>10000</v>
      </c>
      <c r="L1437">
        <v>21584</v>
      </c>
      <c r="M1437">
        <v>532</v>
      </c>
      <c r="N1437">
        <v>0</v>
      </c>
      <c r="O1437">
        <v>6.4</v>
      </c>
      <c r="P1437">
        <v>318</v>
      </c>
      <c r="Q1437">
        <v>102</v>
      </c>
      <c r="R1437">
        <v>227946274</v>
      </c>
      <c r="S1437">
        <v>150000000</v>
      </c>
      <c r="T1437">
        <f>Table1[[#This Row],[Gross Revenue]]-Table1[[#This Row],[Budget]]</f>
        <v>77946274</v>
      </c>
    </row>
    <row r="1438" spans="1:20" x14ac:dyDescent="0.3">
      <c r="A1438" t="s">
        <v>3260</v>
      </c>
      <c r="B1438">
        <v>1</v>
      </c>
      <c r="C1438" s="10">
        <v>39812</v>
      </c>
      <c r="D1438" t="s">
        <v>28</v>
      </c>
      <c r="E1438" t="s">
        <v>30</v>
      </c>
      <c r="F1438" t="s">
        <v>19</v>
      </c>
      <c r="G1438" t="s">
        <v>20</v>
      </c>
      <c r="H1438" t="s">
        <v>38</v>
      </c>
      <c r="I1438" t="s">
        <v>3261</v>
      </c>
      <c r="J1438" t="s">
        <v>3262</v>
      </c>
      <c r="K1438">
        <v>1000</v>
      </c>
      <c r="L1438">
        <v>4065</v>
      </c>
      <c r="M1438">
        <v>22</v>
      </c>
      <c r="N1438">
        <v>0</v>
      </c>
      <c r="O1438">
        <v>6.6</v>
      </c>
      <c r="P1438">
        <v>153</v>
      </c>
      <c r="Q1438">
        <v>102</v>
      </c>
      <c r="R1438">
        <v>38087366</v>
      </c>
      <c r="S1438">
        <v>12000000</v>
      </c>
      <c r="T1438">
        <f>Table1[[#This Row],[Gross Revenue]]-Table1[[#This Row],[Budget]]</f>
        <v>26087366</v>
      </c>
    </row>
    <row r="1439" spans="1:20" x14ac:dyDescent="0.3">
      <c r="A1439" t="s">
        <v>3263</v>
      </c>
      <c r="B1439">
        <v>1</v>
      </c>
      <c r="C1439" s="10">
        <v>39502</v>
      </c>
      <c r="D1439" t="s">
        <v>28</v>
      </c>
      <c r="E1439" t="s">
        <v>32</v>
      </c>
      <c r="F1439" t="s">
        <v>19</v>
      </c>
      <c r="G1439" t="s">
        <v>20</v>
      </c>
      <c r="H1439" t="s">
        <v>43</v>
      </c>
      <c r="I1439" t="s">
        <v>3264</v>
      </c>
      <c r="J1439" t="s">
        <v>1319</v>
      </c>
      <c r="K1439">
        <v>3000</v>
      </c>
      <c r="L1439">
        <v>3632</v>
      </c>
      <c r="M1439">
        <v>0</v>
      </c>
      <c r="N1439">
        <v>3000</v>
      </c>
      <c r="O1439">
        <v>7</v>
      </c>
      <c r="P1439">
        <v>345</v>
      </c>
      <c r="Q1439">
        <v>120</v>
      </c>
      <c r="R1439">
        <v>75754670</v>
      </c>
      <c r="S1439">
        <v>85000000</v>
      </c>
      <c r="T1439">
        <f>Table1[[#This Row],[Gross Revenue]]-Table1[[#This Row],[Budget]]</f>
        <v>-9245330</v>
      </c>
    </row>
    <row r="1440" spans="1:20" x14ac:dyDescent="0.3">
      <c r="A1440" t="s">
        <v>3265</v>
      </c>
      <c r="B1440">
        <v>1</v>
      </c>
      <c r="C1440" s="10">
        <v>39700</v>
      </c>
      <c r="D1440" t="s">
        <v>28</v>
      </c>
      <c r="E1440" t="s">
        <v>25</v>
      </c>
      <c r="F1440" t="s">
        <v>19</v>
      </c>
      <c r="G1440" t="s">
        <v>20</v>
      </c>
      <c r="H1440" t="s">
        <v>27</v>
      </c>
      <c r="I1440" t="s">
        <v>3266</v>
      </c>
      <c r="J1440" t="s">
        <v>248</v>
      </c>
      <c r="K1440">
        <v>755</v>
      </c>
      <c r="L1440">
        <v>3507</v>
      </c>
      <c r="M1440">
        <v>197</v>
      </c>
      <c r="N1440">
        <v>0</v>
      </c>
      <c r="O1440">
        <v>4.5</v>
      </c>
      <c r="P1440">
        <v>128</v>
      </c>
      <c r="Q1440">
        <v>112</v>
      </c>
      <c r="R1440">
        <v>90556401</v>
      </c>
      <c r="S1440">
        <v>11000000</v>
      </c>
      <c r="T1440">
        <f>Table1[[#This Row],[Gross Revenue]]-Table1[[#This Row],[Budget]]</f>
        <v>79556401</v>
      </c>
    </row>
    <row r="1441" spans="1:20" x14ac:dyDescent="0.3">
      <c r="A1441" t="s">
        <v>3267</v>
      </c>
      <c r="B1441">
        <v>1</v>
      </c>
      <c r="C1441" s="10">
        <v>39564</v>
      </c>
      <c r="D1441" t="s">
        <v>28</v>
      </c>
      <c r="E1441" t="s">
        <v>25</v>
      </c>
      <c r="F1441" t="s">
        <v>19</v>
      </c>
      <c r="G1441" t="s">
        <v>35</v>
      </c>
      <c r="H1441" t="s">
        <v>38</v>
      </c>
      <c r="I1441" t="s">
        <v>3268</v>
      </c>
      <c r="J1441" t="s">
        <v>3269</v>
      </c>
      <c r="K1441">
        <v>480</v>
      </c>
      <c r="L1441">
        <v>858</v>
      </c>
      <c r="M1441">
        <v>53</v>
      </c>
      <c r="N1441">
        <v>0</v>
      </c>
      <c r="O1441">
        <v>6.5</v>
      </c>
      <c r="P1441">
        <v>135</v>
      </c>
      <c r="Q1441">
        <v>110</v>
      </c>
      <c r="R1441">
        <v>2775593</v>
      </c>
      <c r="S1441">
        <v>27000000</v>
      </c>
      <c r="T1441">
        <f>Table1[[#This Row],[Gross Revenue]]-Table1[[#This Row],[Budget]]</f>
        <v>-24224407</v>
      </c>
    </row>
    <row r="1442" spans="1:20" x14ac:dyDescent="0.3">
      <c r="A1442" t="s">
        <v>3270</v>
      </c>
      <c r="B1442">
        <v>1</v>
      </c>
      <c r="C1442" s="10">
        <v>39528</v>
      </c>
      <c r="D1442" t="s">
        <v>28</v>
      </c>
      <c r="E1442" t="s">
        <v>25</v>
      </c>
      <c r="F1442" t="s">
        <v>19</v>
      </c>
      <c r="G1442" t="s">
        <v>35</v>
      </c>
      <c r="H1442" t="s">
        <v>38</v>
      </c>
      <c r="I1442" t="s">
        <v>3271</v>
      </c>
      <c r="J1442" t="s">
        <v>3272</v>
      </c>
      <c r="K1442">
        <v>65</v>
      </c>
      <c r="L1442">
        <v>173</v>
      </c>
      <c r="M1442">
        <v>454</v>
      </c>
      <c r="N1442">
        <v>32000</v>
      </c>
      <c r="O1442">
        <v>8</v>
      </c>
      <c r="P1442">
        <v>300</v>
      </c>
      <c r="Q1442">
        <v>107</v>
      </c>
      <c r="R1442">
        <v>7757130</v>
      </c>
      <c r="S1442">
        <v>15000000</v>
      </c>
      <c r="T1442">
        <f>Table1[[#This Row],[Gross Revenue]]-Table1[[#This Row],[Budget]]</f>
        <v>-7242870</v>
      </c>
    </row>
    <row r="1443" spans="1:20" x14ac:dyDescent="0.3">
      <c r="A1443" t="s">
        <v>3273</v>
      </c>
      <c r="B1443">
        <v>1</v>
      </c>
      <c r="C1443" s="10">
        <v>39808</v>
      </c>
      <c r="D1443" t="s">
        <v>28</v>
      </c>
      <c r="E1443" t="s">
        <v>32</v>
      </c>
      <c r="F1443" t="s">
        <v>19</v>
      </c>
      <c r="G1443" t="s">
        <v>20</v>
      </c>
      <c r="H1443" t="s">
        <v>43</v>
      </c>
      <c r="I1443" t="s">
        <v>56</v>
      </c>
      <c r="J1443" t="s">
        <v>65</v>
      </c>
      <c r="K1443">
        <v>11000</v>
      </c>
      <c r="L1443">
        <v>14959</v>
      </c>
      <c r="M1443">
        <v>14000</v>
      </c>
      <c r="N1443">
        <v>5000</v>
      </c>
      <c r="O1443">
        <v>6.2</v>
      </c>
      <c r="P1443">
        <v>470</v>
      </c>
      <c r="Q1443">
        <v>122</v>
      </c>
      <c r="R1443">
        <v>317011114</v>
      </c>
      <c r="S1443">
        <v>185000000</v>
      </c>
      <c r="T1443">
        <f>Table1[[#This Row],[Gross Revenue]]-Table1[[#This Row],[Budget]]</f>
        <v>132011114</v>
      </c>
    </row>
    <row r="1444" spans="1:20" x14ac:dyDescent="0.3">
      <c r="A1444" t="s">
        <v>3274</v>
      </c>
      <c r="B1444">
        <v>1</v>
      </c>
      <c r="C1444" s="10">
        <v>39489</v>
      </c>
      <c r="D1444" t="s">
        <v>28</v>
      </c>
      <c r="E1444" t="s">
        <v>30</v>
      </c>
      <c r="F1444" t="s">
        <v>19</v>
      </c>
      <c r="G1444" t="s">
        <v>24</v>
      </c>
      <c r="H1444" t="s">
        <v>36</v>
      </c>
      <c r="I1444" t="s">
        <v>377</v>
      </c>
      <c r="J1444" t="s">
        <v>318</v>
      </c>
      <c r="K1444">
        <v>3000</v>
      </c>
      <c r="L1444">
        <v>5329</v>
      </c>
      <c r="M1444">
        <v>34</v>
      </c>
      <c r="N1444">
        <v>0</v>
      </c>
      <c r="O1444">
        <v>6.1</v>
      </c>
      <c r="P1444">
        <v>161</v>
      </c>
      <c r="Q1444">
        <v>106</v>
      </c>
      <c r="R1444">
        <v>17281832</v>
      </c>
      <c r="S1444">
        <v>60000000</v>
      </c>
      <c r="T1444">
        <f>Table1[[#This Row],[Gross Revenue]]-Table1[[#This Row],[Budget]]</f>
        <v>-42718168</v>
      </c>
    </row>
    <row r="1445" spans="1:20" x14ac:dyDescent="0.3">
      <c r="A1445" t="s">
        <v>3275</v>
      </c>
      <c r="B1445">
        <v>1</v>
      </c>
      <c r="C1445" s="10">
        <v>39622</v>
      </c>
      <c r="D1445" t="s">
        <v>28</v>
      </c>
      <c r="E1445" t="s">
        <v>32</v>
      </c>
      <c r="F1445" t="s">
        <v>19</v>
      </c>
      <c r="G1445" t="s">
        <v>20</v>
      </c>
      <c r="H1445" t="s">
        <v>43</v>
      </c>
      <c r="I1445" t="s">
        <v>319</v>
      </c>
      <c r="J1445" t="s">
        <v>284</v>
      </c>
      <c r="K1445">
        <v>21000</v>
      </c>
      <c r="L1445">
        <v>39252</v>
      </c>
      <c r="M1445">
        <v>4000</v>
      </c>
      <c r="N1445">
        <v>10000</v>
      </c>
      <c r="O1445">
        <v>7.9</v>
      </c>
      <c r="P1445">
        <v>486</v>
      </c>
      <c r="Q1445">
        <v>126</v>
      </c>
      <c r="R1445">
        <v>318298180</v>
      </c>
      <c r="S1445">
        <v>140000000</v>
      </c>
      <c r="T1445">
        <f>Table1[[#This Row],[Gross Revenue]]-Table1[[#This Row],[Budget]]</f>
        <v>178298180</v>
      </c>
    </row>
    <row r="1446" spans="1:20" x14ac:dyDescent="0.3">
      <c r="A1446" t="s">
        <v>3276</v>
      </c>
      <c r="B1446">
        <v>1</v>
      </c>
      <c r="C1446" s="10">
        <v>39571</v>
      </c>
      <c r="D1446" t="s">
        <v>28</v>
      </c>
      <c r="E1446" t="s">
        <v>32</v>
      </c>
      <c r="F1446" t="s">
        <v>19</v>
      </c>
      <c r="G1446" t="s">
        <v>20</v>
      </c>
      <c r="H1446" t="s">
        <v>36</v>
      </c>
      <c r="I1446" t="s">
        <v>2361</v>
      </c>
      <c r="J1446" t="s">
        <v>3277</v>
      </c>
      <c r="K1446">
        <v>14000</v>
      </c>
      <c r="L1446">
        <v>17925</v>
      </c>
      <c r="M1446">
        <v>40</v>
      </c>
      <c r="N1446">
        <v>0</v>
      </c>
      <c r="O1446">
        <v>5.8</v>
      </c>
      <c r="P1446">
        <v>201</v>
      </c>
      <c r="Q1446">
        <v>93</v>
      </c>
      <c r="R1446">
        <v>101702060</v>
      </c>
      <c r="S1446">
        <v>45000000</v>
      </c>
      <c r="T1446">
        <f>Table1[[#This Row],[Gross Revenue]]-Table1[[#This Row],[Budget]]</f>
        <v>56702060</v>
      </c>
    </row>
    <row r="1447" spans="1:20" x14ac:dyDescent="0.3">
      <c r="A1447" t="s">
        <v>3278</v>
      </c>
      <c r="B1447">
        <v>1</v>
      </c>
      <c r="C1447" s="10">
        <v>39784</v>
      </c>
      <c r="D1447" t="s">
        <v>28</v>
      </c>
      <c r="E1447" t="s">
        <v>32</v>
      </c>
      <c r="F1447" t="s">
        <v>19</v>
      </c>
      <c r="G1447" t="s">
        <v>20</v>
      </c>
      <c r="H1447" t="s">
        <v>43</v>
      </c>
      <c r="I1447" t="s">
        <v>1461</v>
      </c>
      <c r="J1447" t="s">
        <v>386</v>
      </c>
      <c r="K1447">
        <v>17000</v>
      </c>
      <c r="L1447">
        <v>21863</v>
      </c>
      <c r="M1447">
        <v>218</v>
      </c>
      <c r="N1447">
        <v>0</v>
      </c>
      <c r="O1447">
        <v>6.1</v>
      </c>
      <c r="P1447">
        <v>238</v>
      </c>
      <c r="Q1447">
        <v>88</v>
      </c>
      <c r="R1447">
        <v>80170146</v>
      </c>
      <c r="S1447">
        <v>85000000</v>
      </c>
      <c r="T1447">
        <f>Table1[[#This Row],[Gross Revenue]]-Table1[[#This Row],[Budget]]</f>
        <v>-4829854</v>
      </c>
    </row>
    <row r="1448" spans="1:20" x14ac:dyDescent="0.3">
      <c r="A1448" t="s">
        <v>3279</v>
      </c>
      <c r="B1448">
        <v>1</v>
      </c>
      <c r="C1448" s="10">
        <v>39782</v>
      </c>
      <c r="D1448" t="s">
        <v>28</v>
      </c>
      <c r="E1448" t="s">
        <v>22</v>
      </c>
      <c r="F1448" t="s">
        <v>19</v>
      </c>
      <c r="G1448" t="s">
        <v>20</v>
      </c>
      <c r="H1448" t="s">
        <v>27</v>
      </c>
      <c r="I1448" t="s">
        <v>312</v>
      </c>
      <c r="J1448" t="s">
        <v>3280</v>
      </c>
      <c r="K1448">
        <v>918</v>
      </c>
      <c r="L1448">
        <v>3317</v>
      </c>
      <c r="M1448">
        <v>22</v>
      </c>
      <c r="N1448">
        <v>851</v>
      </c>
      <c r="O1448">
        <v>6.7</v>
      </c>
      <c r="P1448">
        <v>73</v>
      </c>
      <c r="Q1448">
        <v>101</v>
      </c>
      <c r="R1448">
        <v>17655201</v>
      </c>
      <c r="S1448">
        <v>10000000</v>
      </c>
      <c r="T1448">
        <f>Table1[[#This Row],[Gross Revenue]]-Table1[[#This Row],[Budget]]</f>
        <v>7655201</v>
      </c>
    </row>
    <row r="1449" spans="1:20" x14ac:dyDescent="0.3">
      <c r="A1449" t="s">
        <v>3281</v>
      </c>
      <c r="B1449">
        <v>1</v>
      </c>
      <c r="C1449" s="10">
        <v>39494</v>
      </c>
      <c r="D1449" t="s">
        <v>28</v>
      </c>
      <c r="E1449" t="s">
        <v>32</v>
      </c>
      <c r="F1449" t="s">
        <v>19</v>
      </c>
      <c r="G1449" t="s">
        <v>20</v>
      </c>
      <c r="H1449" t="s">
        <v>36</v>
      </c>
      <c r="I1449" t="s">
        <v>317</v>
      </c>
      <c r="J1449" t="s">
        <v>3282</v>
      </c>
      <c r="K1449">
        <v>11000</v>
      </c>
      <c r="L1449">
        <v>12754</v>
      </c>
      <c r="M1449">
        <v>54</v>
      </c>
      <c r="N1449">
        <v>6000</v>
      </c>
      <c r="O1449">
        <v>7.6</v>
      </c>
      <c r="P1449">
        <v>266</v>
      </c>
      <c r="Q1449">
        <v>92</v>
      </c>
      <c r="R1449">
        <v>215395021</v>
      </c>
      <c r="S1449">
        <v>130000000</v>
      </c>
      <c r="T1449">
        <f>Table1[[#This Row],[Gross Revenue]]-Table1[[#This Row],[Budget]]</f>
        <v>85395021</v>
      </c>
    </row>
    <row r="1450" spans="1:20" x14ac:dyDescent="0.3">
      <c r="A1450" t="s">
        <v>3283</v>
      </c>
      <c r="B1450">
        <v>1</v>
      </c>
      <c r="C1450" s="10">
        <v>39542</v>
      </c>
      <c r="D1450" t="s">
        <v>28</v>
      </c>
      <c r="E1450" t="s">
        <v>18</v>
      </c>
      <c r="F1450" t="s">
        <v>19</v>
      </c>
      <c r="G1450" t="s">
        <v>20</v>
      </c>
      <c r="H1450" t="s">
        <v>43</v>
      </c>
      <c r="I1450" t="s">
        <v>2341</v>
      </c>
      <c r="J1450" t="s">
        <v>438</v>
      </c>
      <c r="K1450">
        <v>1000</v>
      </c>
      <c r="L1450">
        <v>2382</v>
      </c>
      <c r="M1450">
        <v>119</v>
      </c>
      <c r="N1450">
        <v>0</v>
      </c>
      <c r="O1450">
        <v>6.1</v>
      </c>
      <c r="P1450">
        <v>165</v>
      </c>
      <c r="Q1450">
        <v>110</v>
      </c>
      <c r="R1450">
        <v>39263506</v>
      </c>
      <c r="S1450">
        <v>22000000</v>
      </c>
      <c r="T1450">
        <f>Table1[[#This Row],[Gross Revenue]]-Table1[[#This Row],[Budget]]</f>
        <v>17263506</v>
      </c>
    </row>
    <row r="1451" spans="1:20" x14ac:dyDescent="0.3">
      <c r="A1451" t="s">
        <v>3284</v>
      </c>
      <c r="B1451">
        <v>1</v>
      </c>
      <c r="C1451" s="10">
        <v>39585</v>
      </c>
      <c r="D1451" t="s">
        <v>28</v>
      </c>
      <c r="E1451" t="s">
        <v>25</v>
      </c>
      <c r="F1451" t="s">
        <v>19</v>
      </c>
      <c r="G1451" t="s">
        <v>20</v>
      </c>
      <c r="H1451" t="s">
        <v>43</v>
      </c>
      <c r="I1451" t="s">
        <v>3285</v>
      </c>
      <c r="J1451" t="s">
        <v>2322</v>
      </c>
      <c r="K1451">
        <v>142</v>
      </c>
      <c r="L1451">
        <v>589</v>
      </c>
      <c r="M1451">
        <v>0</v>
      </c>
      <c r="N1451">
        <v>472</v>
      </c>
      <c r="O1451">
        <v>6</v>
      </c>
      <c r="P1451">
        <v>186</v>
      </c>
      <c r="Q1451">
        <v>114</v>
      </c>
      <c r="R1451">
        <v>31199215</v>
      </c>
      <c r="S1451">
        <v>58000000</v>
      </c>
      <c r="T1451">
        <f>Table1[[#This Row],[Gross Revenue]]-Table1[[#This Row],[Budget]]</f>
        <v>-26800785</v>
      </c>
    </row>
    <row r="1452" spans="1:20" x14ac:dyDescent="0.3">
      <c r="A1452" t="s">
        <v>3286</v>
      </c>
      <c r="B1452">
        <v>1</v>
      </c>
      <c r="C1452" s="10">
        <v>39716</v>
      </c>
      <c r="D1452" t="s">
        <v>28</v>
      </c>
      <c r="E1452" t="s">
        <v>22</v>
      </c>
      <c r="F1452" t="s">
        <v>19</v>
      </c>
      <c r="G1452" t="s">
        <v>20</v>
      </c>
      <c r="H1452" t="s">
        <v>36</v>
      </c>
      <c r="I1452" t="s">
        <v>2392</v>
      </c>
      <c r="J1452" t="s">
        <v>3287</v>
      </c>
      <c r="K1452">
        <v>3000</v>
      </c>
      <c r="L1452">
        <v>4987</v>
      </c>
      <c r="M1452">
        <v>6</v>
      </c>
      <c r="N1452">
        <v>777</v>
      </c>
      <c r="O1452">
        <v>7.3</v>
      </c>
      <c r="P1452">
        <v>27</v>
      </c>
      <c r="Q1452">
        <v>90</v>
      </c>
      <c r="R1452">
        <v>124720</v>
      </c>
      <c r="S1452">
        <v>5000000</v>
      </c>
      <c r="T1452">
        <f>Table1[[#This Row],[Gross Revenue]]-Table1[[#This Row],[Budget]]</f>
        <v>-4875280</v>
      </c>
    </row>
    <row r="1453" spans="1:20" x14ac:dyDescent="0.3">
      <c r="A1453" t="s">
        <v>3288</v>
      </c>
      <c r="B1453">
        <v>1</v>
      </c>
      <c r="C1453" s="10">
        <v>39619</v>
      </c>
      <c r="D1453" t="s">
        <v>28</v>
      </c>
      <c r="E1453" t="s">
        <v>25</v>
      </c>
      <c r="F1453" t="s">
        <v>19</v>
      </c>
      <c r="G1453" t="s">
        <v>20</v>
      </c>
      <c r="H1453" t="s">
        <v>43</v>
      </c>
      <c r="I1453" t="s">
        <v>184</v>
      </c>
      <c r="J1453" t="s">
        <v>1363</v>
      </c>
      <c r="K1453">
        <v>939</v>
      </c>
      <c r="L1453">
        <v>2453</v>
      </c>
      <c r="M1453">
        <v>144</v>
      </c>
      <c r="N1453">
        <v>687</v>
      </c>
      <c r="O1453">
        <v>5.8</v>
      </c>
      <c r="P1453">
        <v>98</v>
      </c>
      <c r="Q1453">
        <v>104</v>
      </c>
      <c r="R1453">
        <v>20668843</v>
      </c>
      <c r="S1453">
        <v>22000000</v>
      </c>
      <c r="T1453">
        <f>Table1[[#This Row],[Gross Revenue]]-Table1[[#This Row],[Budget]]</f>
        <v>-1331157</v>
      </c>
    </row>
    <row r="1454" spans="1:20" x14ac:dyDescent="0.3">
      <c r="A1454" t="s">
        <v>3289</v>
      </c>
      <c r="B1454">
        <v>1</v>
      </c>
      <c r="C1454" s="10">
        <v>39791</v>
      </c>
      <c r="D1454" t="s">
        <v>28</v>
      </c>
      <c r="E1454" t="s">
        <v>32</v>
      </c>
      <c r="F1454" t="s">
        <v>19</v>
      </c>
      <c r="G1454" t="s">
        <v>20</v>
      </c>
      <c r="H1454" t="s">
        <v>36</v>
      </c>
      <c r="I1454" t="s">
        <v>361</v>
      </c>
      <c r="J1454" t="s">
        <v>469</v>
      </c>
      <c r="K1454">
        <v>1000</v>
      </c>
      <c r="L1454">
        <v>3285</v>
      </c>
      <c r="M1454">
        <v>35</v>
      </c>
      <c r="N1454">
        <v>0</v>
      </c>
      <c r="O1454">
        <v>6.7</v>
      </c>
      <c r="P1454">
        <v>167</v>
      </c>
      <c r="Q1454">
        <v>89</v>
      </c>
      <c r="R1454">
        <v>179982968</v>
      </c>
      <c r="S1454">
        <v>150000000</v>
      </c>
      <c r="T1454">
        <f>Table1[[#This Row],[Gross Revenue]]-Table1[[#This Row],[Budget]]</f>
        <v>29982968</v>
      </c>
    </row>
    <row r="1455" spans="1:20" x14ac:dyDescent="0.3">
      <c r="A1455" t="s">
        <v>3290</v>
      </c>
      <c r="B1455">
        <v>1</v>
      </c>
      <c r="C1455" s="10">
        <v>39587</v>
      </c>
      <c r="D1455" t="s">
        <v>28</v>
      </c>
      <c r="E1455" t="s">
        <v>25</v>
      </c>
      <c r="F1455" t="s">
        <v>19</v>
      </c>
      <c r="G1455" t="s">
        <v>20</v>
      </c>
      <c r="H1455" t="s">
        <v>43</v>
      </c>
      <c r="I1455" t="s">
        <v>2205</v>
      </c>
      <c r="J1455" t="s">
        <v>3291</v>
      </c>
      <c r="K1455">
        <v>1000</v>
      </c>
      <c r="L1455">
        <v>4298</v>
      </c>
      <c r="M1455">
        <v>10</v>
      </c>
      <c r="N1455">
        <v>3000</v>
      </c>
      <c r="O1455">
        <v>5.8</v>
      </c>
      <c r="P1455">
        <v>128</v>
      </c>
      <c r="Q1455">
        <v>101</v>
      </c>
      <c r="R1455">
        <v>46012734</v>
      </c>
      <c r="S1455">
        <v>40000000</v>
      </c>
      <c r="T1455">
        <f>Table1[[#This Row],[Gross Revenue]]-Table1[[#This Row],[Budget]]</f>
        <v>6012734</v>
      </c>
    </row>
    <row r="1456" spans="1:20" x14ac:dyDescent="0.3">
      <c r="A1456" t="s">
        <v>3292</v>
      </c>
      <c r="B1456">
        <v>1</v>
      </c>
      <c r="C1456" s="10">
        <v>39633</v>
      </c>
      <c r="D1456" t="s">
        <v>28</v>
      </c>
      <c r="E1456" t="s">
        <v>25</v>
      </c>
      <c r="F1456" t="s">
        <v>19</v>
      </c>
      <c r="G1456" t="s">
        <v>20</v>
      </c>
      <c r="H1456" t="s">
        <v>43</v>
      </c>
      <c r="I1456" t="s">
        <v>389</v>
      </c>
      <c r="J1456" t="s">
        <v>3293</v>
      </c>
      <c r="K1456">
        <v>14000</v>
      </c>
      <c r="L1456">
        <v>26002</v>
      </c>
      <c r="M1456">
        <v>58</v>
      </c>
      <c r="N1456">
        <v>10000</v>
      </c>
      <c r="O1456">
        <v>6.3</v>
      </c>
      <c r="P1456">
        <v>238</v>
      </c>
      <c r="Q1456">
        <v>108</v>
      </c>
      <c r="R1456">
        <v>143704210</v>
      </c>
      <c r="S1456">
        <v>52000000</v>
      </c>
      <c r="T1456">
        <f>Table1[[#This Row],[Gross Revenue]]-Table1[[#This Row],[Budget]]</f>
        <v>91704210</v>
      </c>
    </row>
    <row r="1457" spans="1:20" x14ac:dyDescent="0.3">
      <c r="A1457" t="s">
        <v>3294</v>
      </c>
      <c r="B1457">
        <v>1</v>
      </c>
      <c r="C1457" s="10">
        <v>39762</v>
      </c>
      <c r="D1457" t="s">
        <v>28</v>
      </c>
      <c r="E1457" t="s">
        <v>31</v>
      </c>
      <c r="F1457" t="s">
        <v>19</v>
      </c>
      <c r="G1457" t="s">
        <v>35</v>
      </c>
      <c r="H1457" t="s">
        <v>43</v>
      </c>
      <c r="I1457" t="s">
        <v>3295</v>
      </c>
      <c r="J1457" t="s">
        <v>3296</v>
      </c>
      <c r="K1457">
        <v>41</v>
      </c>
      <c r="L1457">
        <v>68</v>
      </c>
      <c r="M1457">
        <v>120</v>
      </c>
      <c r="N1457">
        <v>0</v>
      </c>
      <c r="O1457">
        <v>7.8</v>
      </c>
      <c r="P1457">
        <v>194</v>
      </c>
      <c r="Q1457">
        <v>90</v>
      </c>
      <c r="R1457">
        <v>2957978</v>
      </c>
      <c r="S1457">
        <v>1000000</v>
      </c>
      <c r="T1457">
        <f>Table1[[#This Row],[Gross Revenue]]-Table1[[#This Row],[Budget]]</f>
        <v>1957978</v>
      </c>
    </row>
    <row r="1458" spans="1:20" x14ac:dyDescent="0.3">
      <c r="A1458" t="s">
        <v>3297</v>
      </c>
      <c r="B1458">
        <v>1</v>
      </c>
      <c r="C1458" s="10">
        <v>39581</v>
      </c>
      <c r="D1458" t="s">
        <v>28</v>
      </c>
      <c r="E1458" t="s">
        <v>25</v>
      </c>
      <c r="F1458" t="s">
        <v>19</v>
      </c>
      <c r="G1458" t="s">
        <v>20</v>
      </c>
      <c r="H1458" t="s">
        <v>36</v>
      </c>
      <c r="I1458" t="s">
        <v>592</v>
      </c>
      <c r="J1458" t="s">
        <v>2836</v>
      </c>
      <c r="K1458">
        <v>2000</v>
      </c>
      <c r="L1458">
        <v>4811</v>
      </c>
      <c r="M1458">
        <v>64</v>
      </c>
      <c r="N1458">
        <v>11000</v>
      </c>
      <c r="O1458">
        <v>7.1</v>
      </c>
      <c r="P1458">
        <v>180</v>
      </c>
      <c r="Q1458">
        <v>115</v>
      </c>
      <c r="R1458">
        <v>143151473</v>
      </c>
      <c r="S1458">
        <v>60000000</v>
      </c>
      <c r="T1458">
        <f>Table1[[#This Row],[Gross Revenue]]-Table1[[#This Row],[Budget]]</f>
        <v>83151473</v>
      </c>
    </row>
    <row r="1459" spans="1:20" x14ac:dyDescent="0.3">
      <c r="A1459" t="s">
        <v>3298</v>
      </c>
      <c r="B1459">
        <v>1</v>
      </c>
      <c r="C1459" s="10">
        <v>39470</v>
      </c>
      <c r="D1459" t="s">
        <v>28</v>
      </c>
      <c r="E1459" t="s">
        <v>32</v>
      </c>
      <c r="F1459" t="s">
        <v>19</v>
      </c>
      <c r="G1459" t="s">
        <v>93</v>
      </c>
      <c r="H1459" t="s">
        <v>43</v>
      </c>
      <c r="I1459" t="s">
        <v>1024</v>
      </c>
      <c r="J1459" t="s">
        <v>966</v>
      </c>
      <c r="K1459">
        <v>15000</v>
      </c>
      <c r="L1459">
        <v>16249</v>
      </c>
      <c r="M1459">
        <v>212</v>
      </c>
      <c r="N1459">
        <v>0</v>
      </c>
      <c r="O1459">
        <v>5.4</v>
      </c>
      <c r="P1459">
        <v>228</v>
      </c>
      <c r="Q1459">
        <v>103</v>
      </c>
      <c r="R1459">
        <v>40687294</v>
      </c>
      <c r="S1459">
        <v>35000000</v>
      </c>
      <c r="T1459">
        <f>Table1[[#This Row],[Gross Revenue]]-Table1[[#This Row],[Budget]]</f>
        <v>5687294</v>
      </c>
    </row>
    <row r="1460" spans="1:20" x14ac:dyDescent="0.3">
      <c r="A1460" t="s">
        <v>3299</v>
      </c>
      <c r="B1460">
        <v>1</v>
      </c>
      <c r="C1460" s="10">
        <v>39456</v>
      </c>
      <c r="D1460" t="s">
        <v>28</v>
      </c>
      <c r="E1460" t="s">
        <v>22</v>
      </c>
      <c r="F1460" t="s">
        <v>19</v>
      </c>
      <c r="G1460" t="s">
        <v>35</v>
      </c>
      <c r="H1460" t="s">
        <v>43</v>
      </c>
      <c r="I1460" t="s">
        <v>3300</v>
      </c>
      <c r="J1460" t="s">
        <v>217</v>
      </c>
      <c r="K1460">
        <v>962</v>
      </c>
      <c r="L1460">
        <v>1591</v>
      </c>
      <c r="M1460">
        <v>0</v>
      </c>
      <c r="N1460">
        <v>0</v>
      </c>
      <c r="O1460">
        <v>6.8</v>
      </c>
      <c r="P1460">
        <v>160</v>
      </c>
      <c r="Q1460">
        <v>107</v>
      </c>
      <c r="R1460">
        <v>1186957</v>
      </c>
      <c r="S1460">
        <v>25000000</v>
      </c>
      <c r="T1460">
        <f>Table1[[#This Row],[Gross Revenue]]-Table1[[#This Row],[Budget]]</f>
        <v>-23813043</v>
      </c>
    </row>
    <row r="1461" spans="1:20" x14ac:dyDescent="0.3">
      <c r="A1461" t="s">
        <v>3301</v>
      </c>
      <c r="B1461">
        <v>1</v>
      </c>
      <c r="C1461" s="10">
        <v>39487</v>
      </c>
      <c r="D1461" t="s">
        <v>28</v>
      </c>
      <c r="E1461" t="s">
        <v>30</v>
      </c>
      <c r="F1461" t="s">
        <v>19</v>
      </c>
      <c r="G1461" t="s">
        <v>20</v>
      </c>
      <c r="H1461" t="s">
        <v>36</v>
      </c>
      <c r="I1461" t="s">
        <v>1186</v>
      </c>
      <c r="J1461" t="s">
        <v>610</v>
      </c>
      <c r="K1461">
        <v>973</v>
      </c>
      <c r="L1461">
        <v>1865</v>
      </c>
      <c r="M1461">
        <v>48</v>
      </c>
      <c r="N1461">
        <v>791</v>
      </c>
      <c r="O1461">
        <v>4.9000000000000004</v>
      </c>
      <c r="P1461">
        <v>127</v>
      </c>
      <c r="Q1461">
        <v>90</v>
      </c>
      <c r="R1461">
        <v>11802056</v>
      </c>
      <c r="S1461">
        <v>60000000</v>
      </c>
      <c r="T1461">
        <f>Table1[[#This Row],[Gross Revenue]]-Table1[[#This Row],[Budget]]</f>
        <v>-48197944</v>
      </c>
    </row>
    <row r="1462" spans="1:20" x14ac:dyDescent="0.3">
      <c r="A1462" t="s">
        <v>3302</v>
      </c>
      <c r="B1462">
        <v>1</v>
      </c>
      <c r="C1462" s="10">
        <v>39577</v>
      </c>
      <c r="D1462" t="s">
        <v>28</v>
      </c>
      <c r="E1462" t="s">
        <v>25</v>
      </c>
      <c r="F1462" t="s">
        <v>19</v>
      </c>
      <c r="G1462" t="s">
        <v>20</v>
      </c>
      <c r="H1462" t="s">
        <v>43</v>
      </c>
      <c r="I1462" t="s">
        <v>1740</v>
      </c>
      <c r="J1462" t="s">
        <v>2983</v>
      </c>
      <c r="K1462">
        <v>869</v>
      </c>
      <c r="L1462">
        <v>3854</v>
      </c>
      <c r="M1462">
        <v>82</v>
      </c>
      <c r="N1462">
        <v>0</v>
      </c>
      <c r="O1462">
        <v>2.7</v>
      </c>
      <c r="P1462">
        <v>111</v>
      </c>
      <c r="Q1462">
        <v>86</v>
      </c>
      <c r="R1462">
        <v>38232624</v>
      </c>
      <c r="S1462">
        <v>30000000</v>
      </c>
      <c r="T1462">
        <f>Table1[[#This Row],[Gross Revenue]]-Table1[[#This Row],[Budget]]</f>
        <v>8232624</v>
      </c>
    </row>
    <row r="1463" spans="1:20" x14ac:dyDescent="0.3">
      <c r="A1463" t="s">
        <v>3303</v>
      </c>
      <c r="B1463">
        <v>1</v>
      </c>
      <c r="C1463" s="10">
        <v>39548</v>
      </c>
      <c r="D1463" t="s">
        <v>28</v>
      </c>
      <c r="E1463" t="s">
        <v>31</v>
      </c>
      <c r="F1463" t="s">
        <v>19</v>
      </c>
      <c r="G1463" t="s">
        <v>20</v>
      </c>
      <c r="H1463" t="s">
        <v>38</v>
      </c>
      <c r="I1463" t="s">
        <v>917</v>
      </c>
      <c r="J1463" t="s">
        <v>214</v>
      </c>
      <c r="K1463">
        <v>11000</v>
      </c>
      <c r="L1463">
        <v>13189</v>
      </c>
      <c r="M1463">
        <v>835</v>
      </c>
      <c r="N1463">
        <v>10000</v>
      </c>
      <c r="O1463">
        <v>7.6</v>
      </c>
      <c r="P1463">
        <v>324</v>
      </c>
      <c r="Q1463">
        <v>128</v>
      </c>
      <c r="R1463">
        <v>31838002</v>
      </c>
      <c r="S1463">
        <v>20000000</v>
      </c>
      <c r="T1463">
        <f>Table1[[#This Row],[Gross Revenue]]-Table1[[#This Row],[Budget]]</f>
        <v>11838002</v>
      </c>
    </row>
    <row r="1464" spans="1:20" x14ac:dyDescent="0.3">
      <c r="A1464" t="s">
        <v>3304</v>
      </c>
      <c r="B1464">
        <v>1</v>
      </c>
      <c r="C1464" s="10">
        <v>39676</v>
      </c>
      <c r="D1464" t="s">
        <v>28</v>
      </c>
      <c r="E1464" t="s">
        <v>32</v>
      </c>
      <c r="F1464" t="s">
        <v>19</v>
      </c>
      <c r="G1464" t="s">
        <v>20</v>
      </c>
      <c r="H1464" t="s">
        <v>38</v>
      </c>
      <c r="I1464" t="s">
        <v>396</v>
      </c>
      <c r="J1464" t="s">
        <v>147</v>
      </c>
      <c r="K1464">
        <v>23000</v>
      </c>
      <c r="L1464">
        <v>26982</v>
      </c>
      <c r="M1464">
        <v>0</v>
      </c>
      <c r="N1464">
        <v>0</v>
      </c>
      <c r="O1464">
        <v>6</v>
      </c>
      <c r="P1464">
        <v>158</v>
      </c>
      <c r="Q1464">
        <v>160</v>
      </c>
      <c r="R1464">
        <v>7916887</v>
      </c>
      <c r="S1464">
        <v>45000000</v>
      </c>
      <c r="T1464">
        <f>Table1[[#This Row],[Gross Revenue]]-Table1[[#This Row],[Budget]]</f>
        <v>-37083113</v>
      </c>
    </row>
    <row r="1465" spans="1:20" x14ac:dyDescent="0.3">
      <c r="A1465" t="s">
        <v>3305</v>
      </c>
      <c r="B1465">
        <v>1</v>
      </c>
      <c r="C1465" s="10">
        <v>39659</v>
      </c>
      <c r="D1465" t="s">
        <v>28</v>
      </c>
      <c r="E1465" t="s">
        <v>37</v>
      </c>
      <c r="F1465" t="s">
        <v>19</v>
      </c>
      <c r="G1465" t="s">
        <v>20</v>
      </c>
      <c r="H1465" t="s">
        <v>38</v>
      </c>
      <c r="I1465" t="s">
        <v>451</v>
      </c>
      <c r="J1465" t="s">
        <v>1689</v>
      </c>
      <c r="K1465">
        <v>1000</v>
      </c>
      <c r="L1465">
        <v>3185</v>
      </c>
      <c r="M1465">
        <v>192</v>
      </c>
      <c r="N1465">
        <v>5000</v>
      </c>
      <c r="O1465">
        <v>6.2</v>
      </c>
      <c r="P1465">
        <v>208</v>
      </c>
      <c r="Q1465">
        <v>112</v>
      </c>
      <c r="R1465">
        <v>30691439</v>
      </c>
      <c r="S1465">
        <v>35000000</v>
      </c>
      <c r="T1465">
        <f>Table1[[#This Row],[Gross Revenue]]-Table1[[#This Row],[Budget]]</f>
        <v>-4308561</v>
      </c>
    </row>
    <row r="1466" spans="1:20" x14ac:dyDescent="0.3">
      <c r="A1466" t="s">
        <v>3306</v>
      </c>
      <c r="B1466">
        <v>1</v>
      </c>
      <c r="C1466" s="10">
        <v>39482</v>
      </c>
      <c r="D1466" t="s">
        <v>28</v>
      </c>
      <c r="E1466" t="s">
        <v>25</v>
      </c>
      <c r="F1466" t="s">
        <v>19</v>
      </c>
      <c r="G1466" t="s">
        <v>20</v>
      </c>
      <c r="H1466" t="s">
        <v>38</v>
      </c>
      <c r="I1466" t="s">
        <v>2190</v>
      </c>
      <c r="J1466" t="s">
        <v>876</v>
      </c>
      <c r="K1466">
        <v>1000</v>
      </c>
      <c r="L1466">
        <v>3301</v>
      </c>
      <c r="M1466">
        <v>41</v>
      </c>
      <c r="N1466">
        <v>0</v>
      </c>
      <c r="O1466">
        <v>5.9</v>
      </c>
      <c r="P1466">
        <v>80</v>
      </c>
      <c r="Q1466">
        <v>112</v>
      </c>
      <c r="R1466">
        <v>19151864</v>
      </c>
      <c r="S1466">
        <v>40000000</v>
      </c>
      <c r="T1466">
        <f>Table1[[#This Row],[Gross Revenue]]-Table1[[#This Row],[Budget]]</f>
        <v>-20848136</v>
      </c>
    </row>
    <row r="1467" spans="1:20" x14ac:dyDescent="0.3">
      <c r="A1467" t="s">
        <v>3307</v>
      </c>
      <c r="B1467">
        <v>1</v>
      </c>
      <c r="C1467" s="10">
        <v>39695</v>
      </c>
      <c r="D1467" t="s">
        <v>28</v>
      </c>
      <c r="E1467" t="s">
        <v>32</v>
      </c>
      <c r="F1467" t="s">
        <v>19</v>
      </c>
      <c r="G1467" t="s">
        <v>20</v>
      </c>
      <c r="H1467" t="s">
        <v>43</v>
      </c>
      <c r="I1467" t="s">
        <v>483</v>
      </c>
      <c r="J1467" t="s">
        <v>2271</v>
      </c>
      <c r="K1467">
        <v>3000</v>
      </c>
      <c r="L1467">
        <v>4089</v>
      </c>
      <c r="M1467">
        <v>65</v>
      </c>
      <c r="N1467">
        <v>0</v>
      </c>
      <c r="O1467">
        <v>6.6</v>
      </c>
      <c r="P1467">
        <v>140</v>
      </c>
      <c r="Q1467">
        <v>110</v>
      </c>
      <c r="R1467">
        <v>24848292</v>
      </c>
      <c r="S1467">
        <v>20000000</v>
      </c>
      <c r="T1467">
        <f>Table1[[#This Row],[Gross Revenue]]-Table1[[#This Row],[Budget]]</f>
        <v>4848292</v>
      </c>
    </row>
    <row r="1468" spans="1:20" x14ac:dyDescent="0.3">
      <c r="A1468" t="s">
        <v>3308</v>
      </c>
      <c r="B1468">
        <v>1</v>
      </c>
      <c r="C1468" s="10">
        <v>39602</v>
      </c>
      <c r="D1468" t="s">
        <v>28</v>
      </c>
      <c r="E1468" t="s">
        <v>25</v>
      </c>
      <c r="F1468" t="s">
        <v>19</v>
      </c>
      <c r="G1468" t="s">
        <v>20</v>
      </c>
      <c r="H1468" t="s">
        <v>43</v>
      </c>
      <c r="I1468" t="s">
        <v>3309</v>
      </c>
      <c r="J1468" t="s">
        <v>1475</v>
      </c>
      <c r="K1468">
        <v>904</v>
      </c>
      <c r="L1468">
        <v>2807</v>
      </c>
      <c r="M1468">
        <v>6</v>
      </c>
      <c r="N1468">
        <v>0</v>
      </c>
      <c r="O1468">
        <v>6.7</v>
      </c>
      <c r="P1468">
        <v>166</v>
      </c>
      <c r="Q1468">
        <v>90</v>
      </c>
      <c r="R1468">
        <v>31487293</v>
      </c>
      <c r="S1468">
        <v>9000000</v>
      </c>
      <c r="T1468">
        <f>Table1[[#This Row],[Gross Revenue]]-Table1[[#This Row],[Budget]]</f>
        <v>22487293</v>
      </c>
    </row>
    <row r="1469" spans="1:20" x14ac:dyDescent="0.3">
      <c r="A1469" t="s">
        <v>3310</v>
      </c>
      <c r="B1469">
        <v>1</v>
      </c>
      <c r="C1469" s="10">
        <v>39583</v>
      </c>
      <c r="D1469" t="s">
        <v>28</v>
      </c>
      <c r="E1469" t="s">
        <v>30</v>
      </c>
      <c r="F1469" t="s">
        <v>19</v>
      </c>
      <c r="G1469" t="s">
        <v>20</v>
      </c>
      <c r="H1469" t="s">
        <v>36</v>
      </c>
      <c r="I1469" t="s">
        <v>687</v>
      </c>
      <c r="J1469" t="s">
        <v>3311</v>
      </c>
      <c r="K1469">
        <v>18000</v>
      </c>
      <c r="L1469">
        <v>18178</v>
      </c>
      <c r="M1469">
        <v>3</v>
      </c>
      <c r="N1469">
        <v>0</v>
      </c>
      <c r="O1469">
        <v>6</v>
      </c>
      <c r="P1469">
        <v>139</v>
      </c>
      <c r="Q1469">
        <v>96</v>
      </c>
      <c r="R1469">
        <v>48006503</v>
      </c>
      <c r="S1469">
        <v>37000000</v>
      </c>
      <c r="T1469">
        <f>Table1[[#This Row],[Gross Revenue]]-Table1[[#This Row],[Budget]]</f>
        <v>11006503</v>
      </c>
    </row>
    <row r="1470" spans="1:20" x14ac:dyDescent="0.3">
      <c r="A1470" t="s">
        <v>3312</v>
      </c>
      <c r="B1470">
        <v>1</v>
      </c>
      <c r="C1470" s="10">
        <v>39687</v>
      </c>
      <c r="D1470" t="s">
        <v>28</v>
      </c>
      <c r="E1470" t="s">
        <v>37</v>
      </c>
      <c r="F1470" t="s">
        <v>19</v>
      </c>
      <c r="G1470" t="s">
        <v>34</v>
      </c>
      <c r="H1470" t="s">
        <v>43</v>
      </c>
      <c r="I1470" t="s">
        <v>3313</v>
      </c>
      <c r="J1470" t="s">
        <v>3314</v>
      </c>
      <c r="K1470">
        <v>741</v>
      </c>
      <c r="L1470">
        <v>1834</v>
      </c>
      <c r="M1470">
        <v>2</v>
      </c>
      <c r="N1470">
        <v>0</v>
      </c>
      <c r="O1470">
        <v>3.9</v>
      </c>
      <c r="P1470">
        <v>141</v>
      </c>
      <c r="Q1470">
        <v>87</v>
      </c>
      <c r="R1470">
        <v>26876529</v>
      </c>
      <c r="S1470">
        <v>27000000</v>
      </c>
      <c r="T1470">
        <f>Table1[[#This Row],[Gross Revenue]]-Table1[[#This Row],[Budget]]</f>
        <v>-123471</v>
      </c>
    </row>
    <row r="1471" spans="1:20" x14ac:dyDescent="0.3">
      <c r="A1471" t="s">
        <v>3315</v>
      </c>
      <c r="B1471">
        <v>1</v>
      </c>
      <c r="C1471" s="10">
        <v>39463</v>
      </c>
      <c r="D1471" t="s">
        <v>28</v>
      </c>
      <c r="E1471" t="s">
        <v>32</v>
      </c>
      <c r="F1471" t="s">
        <v>1214</v>
      </c>
      <c r="G1471" t="s">
        <v>1215</v>
      </c>
      <c r="H1471" t="s">
        <v>38</v>
      </c>
      <c r="I1471" t="s">
        <v>3316</v>
      </c>
      <c r="J1471" t="s">
        <v>3317</v>
      </c>
      <c r="K1471">
        <v>64</v>
      </c>
      <c r="L1471">
        <v>134</v>
      </c>
      <c r="M1471">
        <v>0</v>
      </c>
      <c r="N1471">
        <v>0</v>
      </c>
      <c r="O1471">
        <v>6.2</v>
      </c>
      <c r="P1471">
        <v>110</v>
      </c>
      <c r="Q1471">
        <v>110</v>
      </c>
      <c r="R1471">
        <v>102055</v>
      </c>
      <c r="S1471">
        <v>300000000</v>
      </c>
      <c r="T1471">
        <f>Table1[[#This Row],[Gross Revenue]]-Table1[[#This Row],[Budget]]</f>
        <v>-299897945</v>
      </c>
    </row>
    <row r="1472" spans="1:20" x14ac:dyDescent="0.3">
      <c r="A1472" t="s">
        <v>3318</v>
      </c>
      <c r="B1472">
        <v>1</v>
      </c>
      <c r="C1472" s="10">
        <v>39494</v>
      </c>
      <c r="D1472" t="s">
        <v>28</v>
      </c>
      <c r="E1472" t="s">
        <v>25</v>
      </c>
      <c r="F1472" t="s">
        <v>19</v>
      </c>
      <c r="G1472" t="s">
        <v>20</v>
      </c>
      <c r="H1472" t="s">
        <v>43</v>
      </c>
      <c r="I1472" t="s">
        <v>184</v>
      </c>
      <c r="J1472" t="s">
        <v>3319</v>
      </c>
      <c r="K1472">
        <v>939</v>
      </c>
      <c r="L1472">
        <v>3651</v>
      </c>
      <c r="M1472">
        <v>4</v>
      </c>
      <c r="N1472">
        <v>518</v>
      </c>
      <c r="O1472">
        <v>5.2</v>
      </c>
      <c r="P1472">
        <v>100</v>
      </c>
      <c r="Q1472">
        <v>95</v>
      </c>
      <c r="R1472">
        <v>7563670</v>
      </c>
      <c r="S1472">
        <v>10000000</v>
      </c>
      <c r="T1472">
        <f>Table1[[#This Row],[Gross Revenue]]-Table1[[#This Row],[Budget]]</f>
        <v>-2436330</v>
      </c>
    </row>
    <row r="1473" spans="1:20" x14ac:dyDescent="0.3">
      <c r="A1473" t="s">
        <v>3320</v>
      </c>
      <c r="B1473">
        <v>1</v>
      </c>
      <c r="C1473" s="10">
        <v>39570</v>
      </c>
      <c r="D1473" t="s">
        <v>28</v>
      </c>
      <c r="E1473" t="s">
        <v>18</v>
      </c>
      <c r="F1473" t="s">
        <v>19</v>
      </c>
      <c r="G1473" t="s">
        <v>20</v>
      </c>
      <c r="H1473" t="s">
        <v>38</v>
      </c>
      <c r="I1473" t="s">
        <v>378</v>
      </c>
      <c r="J1473" t="s">
        <v>3321</v>
      </c>
      <c r="K1473">
        <v>905</v>
      </c>
      <c r="L1473">
        <v>3185</v>
      </c>
      <c r="M1473">
        <v>3</v>
      </c>
      <c r="N1473">
        <v>3000</v>
      </c>
      <c r="O1473">
        <v>6</v>
      </c>
      <c r="P1473">
        <v>79</v>
      </c>
      <c r="Q1473">
        <v>95</v>
      </c>
      <c r="R1473">
        <v>108662</v>
      </c>
      <c r="S1473">
        <v>8000000</v>
      </c>
      <c r="T1473">
        <f>Table1[[#This Row],[Gross Revenue]]-Table1[[#This Row],[Budget]]</f>
        <v>-7891338</v>
      </c>
    </row>
    <row r="1474" spans="1:20" x14ac:dyDescent="0.3">
      <c r="A1474" t="s">
        <v>3322</v>
      </c>
      <c r="B1474">
        <v>1</v>
      </c>
      <c r="C1474" s="10">
        <v>39559</v>
      </c>
      <c r="D1474" t="s">
        <v>28</v>
      </c>
      <c r="E1474" t="s">
        <v>32</v>
      </c>
      <c r="F1474" t="s">
        <v>19</v>
      </c>
      <c r="G1474" t="s">
        <v>20</v>
      </c>
      <c r="H1474" t="s">
        <v>38</v>
      </c>
      <c r="I1474" t="s">
        <v>917</v>
      </c>
      <c r="J1474" t="s">
        <v>711</v>
      </c>
      <c r="K1474">
        <v>11000</v>
      </c>
      <c r="L1474">
        <v>15590</v>
      </c>
      <c r="M1474">
        <v>234</v>
      </c>
      <c r="N1474">
        <v>0</v>
      </c>
      <c r="O1474">
        <v>7</v>
      </c>
      <c r="P1474">
        <v>232</v>
      </c>
      <c r="Q1474">
        <v>117</v>
      </c>
      <c r="R1474">
        <v>87341380</v>
      </c>
      <c r="S1474">
        <v>27000000</v>
      </c>
      <c r="T1474">
        <f>Table1[[#This Row],[Gross Revenue]]-Table1[[#This Row],[Budget]]</f>
        <v>60341380</v>
      </c>
    </row>
    <row r="1475" spans="1:20" x14ac:dyDescent="0.3">
      <c r="A1475" t="s">
        <v>3323</v>
      </c>
      <c r="B1475">
        <v>1</v>
      </c>
      <c r="C1475" s="10">
        <v>39456</v>
      </c>
      <c r="D1475" t="s">
        <v>28</v>
      </c>
      <c r="E1475" t="s">
        <v>87</v>
      </c>
      <c r="F1475" t="s">
        <v>19</v>
      </c>
      <c r="G1475" t="s">
        <v>93</v>
      </c>
      <c r="H1475" t="s">
        <v>21</v>
      </c>
      <c r="I1475" t="s">
        <v>3324</v>
      </c>
      <c r="J1475" t="s">
        <v>3325</v>
      </c>
      <c r="K1475">
        <v>413</v>
      </c>
      <c r="L1475">
        <v>721</v>
      </c>
      <c r="M1475">
        <v>49</v>
      </c>
      <c r="N1475">
        <v>0</v>
      </c>
      <c r="O1475">
        <v>6.7</v>
      </c>
      <c r="P1475">
        <v>178</v>
      </c>
      <c r="Q1475">
        <v>95</v>
      </c>
      <c r="R1475">
        <v>3478</v>
      </c>
      <c r="S1475">
        <v>1500000</v>
      </c>
      <c r="T1475">
        <f>Table1[[#This Row],[Gross Revenue]]-Table1[[#This Row],[Budget]]</f>
        <v>-1496522</v>
      </c>
    </row>
    <row r="1476" spans="1:20" x14ac:dyDescent="0.3">
      <c r="A1476" t="s">
        <v>3326</v>
      </c>
      <c r="B1476">
        <v>1</v>
      </c>
      <c r="C1476" s="10">
        <v>39622</v>
      </c>
      <c r="D1476" t="s">
        <v>28</v>
      </c>
      <c r="E1476" t="s">
        <v>30</v>
      </c>
      <c r="F1476" t="s">
        <v>33</v>
      </c>
      <c r="G1476" t="s">
        <v>34</v>
      </c>
      <c r="H1476" t="s">
        <v>27</v>
      </c>
      <c r="I1476" t="s">
        <v>3327</v>
      </c>
      <c r="J1476" t="s">
        <v>444</v>
      </c>
      <c r="K1476">
        <v>6</v>
      </c>
      <c r="L1476">
        <v>13</v>
      </c>
      <c r="M1476">
        <v>6000</v>
      </c>
      <c r="N1476">
        <v>0</v>
      </c>
      <c r="O1476">
        <v>7.7</v>
      </c>
      <c r="P1476">
        <v>256</v>
      </c>
      <c r="Q1476">
        <v>101</v>
      </c>
      <c r="R1476">
        <v>15081783</v>
      </c>
      <c r="S1476">
        <v>34000000</v>
      </c>
      <c r="T1476">
        <f>Table1[[#This Row],[Gross Revenue]]-Table1[[#This Row],[Budget]]</f>
        <v>-18918217</v>
      </c>
    </row>
    <row r="1477" spans="1:20" x14ac:dyDescent="0.3">
      <c r="A1477" t="s">
        <v>3328</v>
      </c>
      <c r="B1477">
        <v>1</v>
      </c>
      <c r="C1477" s="10">
        <v>39672</v>
      </c>
      <c r="D1477" t="s">
        <v>28</v>
      </c>
      <c r="E1477" t="s">
        <v>18</v>
      </c>
      <c r="F1477" t="s">
        <v>19</v>
      </c>
      <c r="G1477" t="s">
        <v>20</v>
      </c>
      <c r="H1477" t="s">
        <v>38</v>
      </c>
      <c r="I1477" t="s">
        <v>3329</v>
      </c>
      <c r="J1477" t="s">
        <v>608</v>
      </c>
      <c r="K1477">
        <v>1000</v>
      </c>
      <c r="L1477">
        <v>5101</v>
      </c>
      <c r="M1477">
        <v>149</v>
      </c>
      <c r="N1477">
        <v>0</v>
      </c>
      <c r="O1477">
        <v>6.7</v>
      </c>
      <c r="P1477">
        <v>154</v>
      </c>
      <c r="Q1477">
        <v>130</v>
      </c>
      <c r="R1477">
        <v>15709385</v>
      </c>
      <c r="S1477">
        <v>30000000</v>
      </c>
      <c r="T1477">
        <f>Table1[[#This Row],[Gross Revenue]]-Table1[[#This Row],[Budget]]</f>
        <v>-14290615</v>
      </c>
    </row>
    <row r="1478" spans="1:20" x14ac:dyDescent="0.3">
      <c r="A1478" t="s">
        <v>3330</v>
      </c>
      <c r="B1478">
        <v>1</v>
      </c>
      <c r="C1478" s="10">
        <v>39742</v>
      </c>
      <c r="D1478" t="s">
        <v>28</v>
      </c>
      <c r="E1478" t="s">
        <v>37</v>
      </c>
      <c r="F1478" t="s">
        <v>19</v>
      </c>
      <c r="G1478" t="s">
        <v>20</v>
      </c>
      <c r="H1478" t="s">
        <v>43</v>
      </c>
      <c r="I1478" t="s">
        <v>287</v>
      </c>
      <c r="J1478" t="s">
        <v>3331</v>
      </c>
      <c r="K1478">
        <v>2000</v>
      </c>
      <c r="L1478">
        <v>4867</v>
      </c>
      <c r="M1478">
        <v>29</v>
      </c>
      <c r="N1478">
        <v>1000</v>
      </c>
      <c r="O1478">
        <v>3.9</v>
      </c>
      <c r="P1478">
        <v>146</v>
      </c>
      <c r="Q1478">
        <v>89</v>
      </c>
      <c r="R1478">
        <v>43818159</v>
      </c>
      <c r="S1478">
        <v>20000000</v>
      </c>
      <c r="T1478">
        <f>Table1[[#This Row],[Gross Revenue]]-Table1[[#This Row],[Budget]]</f>
        <v>23818159</v>
      </c>
    </row>
    <row r="1479" spans="1:20" x14ac:dyDescent="0.3">
      <c r="A1479" t="s">
        <v>3332</v>
      </c>
      <c r="B1479">
        <v>1</v>
      </c>
      <c r="C1479" s="10">
        <v>39679</v>
      </c>
      <c r="D1479" t="s">
        <v>28</v>
      </c>
      <c r="E1479" t="s">
        <v>32</v>
      </c>
      <c r="F1479" t="s">
        <v>19</v>
      </c>
      <c r="G1479" t="s">
        <v>20</v>
      </c>
      <c r="H1479" t="s">
        <v>38</v>
      </c>
      <c r="I1479" t="s">
        <v>572</v>
      </c>
      <c r="J1479" t="s">
        <v>3333</v>
      </c>
      <c r="K1479">
        <v>3000</v>
      </c>
      <c r="L1479">
        <v>6563</v>
      </c>
      <c r="M1479">
        <v>189</v>
      </c>
      <c r="N1479">
        <v>0</v>
      </c>
      <c r="O1479">
        <v>6</v>
      </c>
      <c r="P1479">
        <v>151</v>
      </c>
      <c r="Q1479">
        <v>103</v>
      </c>
      <c r="R1479">
        <v>7948159</v>
      </c>
      <c r="S1479">
        <v>35000000</v>
      </c>
      <c r="T1479">
        <f>Table1[[#This Row],[Gross Revenue]]-Table1[[#This Row],[Budget]]</f>
        <v>-27051841</v>
      </c>
    </row>
    <row r="1480" spans="1:20" x14ac:dyDescent="0.3">
      <c r="A1480" t="s">
        <v>3334</v>
      </c>
      <c r="B1480">
        <v>1</v>
      </c>
      <c r="C1480" s="10">
        <v>39678</v>
      </c>
      <c r="D1480" t="s">
        <v>28</v>
      </c>
      <c r="E1480" t="s">
        <v>32</v>
      </c>
      <c r="F1480" t="s">
        <v>19</v>
      </c>
      <c r="G1480" t="s">
        <v>35</v>
      </c>
      <c r="H1480" t="s">
        <v>43</v>
      </c>
      <c r="I1480" t="s">
        <v>3335</v>
      </c>
      <c r="J1480" t="s">
        <v>1108</v>
      </c>
      <c r="K1480">
        <v>451</v>
      </c>
      <c r="L1480">
        <v>2023</v>
      </c>
      <c r="M1480">
        <v>395</v>
      </c>
      <c r="N1480">
        <v>0</v>
      </c>
      <c r="O1480">
        <v>6.7</v>
      </c>
      <c r="P1480">
        <v>403</v>
      </c>
      <c r="Q1480">
        <v>106</v>
      </c>
      <c r="R1480">
        <v>168368427</v>
      </c>
      <c r="S1480">
        <v>200000000</v>
      </c>
      <c r="T1480">
        <f>Table1[[#This Row],[Gross Revenue]]-Table1[[#This Row],[Budget]]</f>
        <v>-31631573</v>
      </c>
    </row>
    <row r="1481" spans="1:20" x14ac:dyDescent="0.3">
      <c r="A1481" t="s">
        <v>3336</v>
      </c>
      <c r="B1481">
        <v>1</v>
      </c>
      <c r="C1481" s="10">
        <v>39762</v>
      </c>
      <c r="D1481" t="s">
        <v>28</v>
      </c>
      <c r="E1481" t="s">
        <v>37</v>
      </c>
      <c r="F1481" t="s">
        <v>19</v>
      </c>
      <c r="G1481" t="s">
        <v>20</v>
      </c>
      <c r="H1481" t="s">
        <v>38</v>
      </c>
      <c r="I1481" t="s">
        <v>3337</v>
      </c>
      <c r="J1481" t="s">
        <v>3338</v>
      </c>
      <c r="K1481">
        <v>137000</v>
      </c>
      <c r="L1481">
        <v>140268</v>
      </c>
      <c r="M1481">
        <v>66</v>
      </c>
      <c r="N1481">
        <v>0</v>
      </c>
      <c r="O1481">
        <v>6</v>
      </c>
      <c r="P1481">
        <v>198</v>
      </c>
      <c r="Q1481">
        <v>89</v>
      </c>
      <c r="R1481">
        <v>31691811</v>
      </c>
      <c r="S1481">
        <v>12000000</v>
      </c>
      <c r="T1481">
        <f>Table1[[#This Row],[Gross Revenue]]-Table1[[#This Row],[Budget]]</f>
        <v>19691811</v>
      </c>
    </row>
    <row r="1482" spans="1:20" x14ac:dyDescent="0.3">
      <c r="A1482" t="s">
        <v>3339</v>
      </c>
      <c r="B1482">
        <v>1</v>
      </c>
      <c r="C1482" s="10">
        <v>39719</v>
      </c>
      <c r="D1482" t="s">
        <v>28</v>
      </c>
      <c r="E1482" t="s">
        <v>32</v>
      </c>
      <c r="F1482" t="s">
        <v>674</v>
      </c>
      <c r="G1482" t="s">
        <v>164</v>
      </c>
      <c r="H1482" t="s">
        <v>38</v>
      </c>
      <c r="I1482" t="s">
        <v>2017</v>
      </c>
      <c r="J1482" t="s">
        <v>350</v>
      </c>
      <c r="K1482">
        <v>755</v>
      </c>
      <c r="L1482">
        <v>2172</v>
      </c>
      <c r="M1482">
        <v>610</v>
      </c>
      <c r="N1482">
        <v>0</v>
      </c>
      <c r="O1482">
        <v>7.4</v>
      </c>
      <c r="P1482">
        <v>160</v>
      </c>
      <c r="Q1482">
        <v>150</v>
      </c>
      <c r="R1482">
        <v>626809</v>
      </c>
      <c r="S1482">
        <v>553632000</v>
      </c>
      <c r="T1482">
        <f>Table1[[#This Row],[Gross Revenue]]-Table1[[#This Row],[Budget]]</f>
        <v>-553005191</v>
      </c>
    </row>
    <row r="1483" spans="1:20" x14ac:dyDescent="0.3">
      <c r="A1483" t="s">
        <v>3340</v>
      </c>
      <c r="B1483">
        <v>1</v>
      </c>
      <c r="C1483" s="10">
        <v>39644</v>
      </c>
      <c r="D1483" t="s">
        <v>28</v>
      </c>
      <c r="E1483" t="s">
        <v>22</v>
      </c>
      <c r="F1483" t="s">
        <v>19</v>
      </c>
      <c r="G1483" t="s">
        <v>20</v>
      </c>
      <c r="H1483" t="s">
        <v>38</v>
      </c>
      <c r="I1483" t="s">
        <v>1342</v>
      </c>
      <c r="J1483" t="s">
        <v>459</v>
      </c>
      <c r="K1483">
        <v>1000</v>
      </c>
      <c r="L1483">
        <v>2158</v>
      </c>
      <c r="M1483">
        <v>342</v>
      </c>
      <c r="N1483">
        <v>0</v>
      </c>
      <c r="O1483">
        <v>6.8</v>
      </c>
      <c r="P1483">
        <v>158</v>
      </c>
      <c r="Q1483">
        <v>99</v>
      </c>
      <c r="R1483">
        <v>2344847</v>
      </c>
      <c r="S1483">
        <v>7000000</v>
      </c>
      <c r="T1483">
        <f>Table1[[#This Row],[Gross Revenue]]-Table1[[#This Row],[Budget]]</f>
        <v>-4655153</v>
      </c>
    </row>
    <row r="1484" spans="1:20" x14ac:dyDescent="0.3">
      <c r="A1484" t="s">
        <v>3341</v>
      </c>
      <c r="B1484">
        <v>1</v>
      </c>
      <c r="C1484" s="10">
        <v>39809</v>
      </c>
      <c r="D1484" t="s">
        <v>28</v>
      </c>
      <c r="E1484" t="s">
        <v>25</v>
      </c>
      <c r="F1484" t="s">
        <v>19</v>
      </c>
      <c r="G1484" t="s">
        <v>20</v>
      </c>
      <c r="H1484" t="s">
        <v>38</v>
      </c>
      <c r="I1484" t="s">
        <v>3342</v>
      </c>
      <c r="J1484" t="s">
        <v>2610</v>
      </c>
      <c r="K1484">
        <v>334</v>
      </c>
      <c r="L1484">
        <v>338</v>
      </c>
      <c r="M1484">
        <v>119</v>
      </c>
      <c r="N1484">
        <v>24000</v>
      </c>
      <c r="O1484">
        <v>7.7</v>
      </c>
      <c r="P1484">
        <v>197</v>
      </c>
      <c r="Q1484">
        <v>101</v>
      </c>
      <c r="R1484">
        <v>12995673</v>
      </c>
      <c r="S1484">
        <v>2500000</v>
      </c>
      <c r="T1484">
        <f>Table1[[#This Row],[Gross Revenue]]-Table1[[#This Row],[Budget]]</f>
        <v>10495673</v>
      </c>
    </row>
    <row r="1485" spans="1:20" x14ac:dyDescent="0.3">
      <c r="A1485" t="s">
        <v>3343</v>
      </c>
      <c r="B1485">
        <v>1</v>
      </c>
      <c r="C1485" s="10">
        <v>39491</v>
      </c>
      <c r="D1485" t="s">
        <v>28</v>
      </c>
      <c r="E1485" t="s">
        <v>37</v>
      </c>
      <c r="F1485" t="s">
        <v>19</v>
      </c>
      <c r="G1485" t="s">
        <v>20</v>
      </c>
      <c r="H1485" t="s">
        <v>38</v>
      </c>
      <c r="I1485" t="s">
        <v>362</v>
      </c>
      <c r="J1485" t="s">
        <v>2424</v>
      </c>
      <c r="K1485">
        <v>2000</v>
      </c>
      <c r="L1485">
        <v>4168</v>
      </c>
      <c r="M1485">
        <v>163</v>
      </c>
      <c r="N1485">
        <v>8000</v>
      </c>
      <c r="O1485">
        <v>6.7</v>
      </c>
      <c r="P1485">
        <v>147</v>
      </c>
      <c r="Q1485">
        <v>150</v>
      </c>
      <c r="R1485">
        <v>140244</v>
      </c>
      <c r="S1485">
        <v>8500000</v>
      </c>
      <c r="T1485">
        <f>Table1[[#This Row],[Gross Revenue]]-Table1[[#This Row],[Budget]]</f>
        <v>-8359756</v>
      </c>
    </row>
    <row r="1486" spans="1:20" x14ac:dyDescent="0.3">
      <c r="A1486" t="s">
        <v>3344</v>
      </c>
      <c r="B1486">
        <v>1</v>
      </c>
      <c r="C1486" s="10">
        <v>39469</v>
      </c>
      <c r="D1486" t="s">
        <v>28</v>
      </c>
      <c r="E1486" t="s">
        <v>22</v>
      </c>
      <c r="F1486" t="s">
        <v>19</v>
      </c>
      <c r="G1486" t="s">
        <v>20</v>
      </c>
      <c r="H1486" t="s">
        <v>38</v>
      </c>
      <c r="I1486" t="s">
        <v>336</v>
      </c>
      <c r="J1486" t="s">
        <v>544</v>
      </c>
      <c r="K1486">
        <v>29000</v>
      </c>
      <c r="L1486">
        <v>53895</v>
      </c>
      <c r="M1486">
        <v>0</v>
      </c>
      <c r="N1486">
        <v>0</v>
      </c>
      <c r="O1486">
        <v>7.3</v>
      </c>
      <c r="P1486">
        <v>323</v>
      </c>
      <c r="Q1486">
        <v>119</v>
      </c>
      <c r="R1486">
        <v>22877808</v>
      </c>
      <c r="S1486">
        <v>35000000</v>
      </c>
      <c r="T1486">
        <f>Table1[[#This Row],[Gross Revenue]]-Table1[[#This Row],[Budget]]</f>
        <v>-12122192</v>
      </c>
    </row>
    <row r="1487" spans="1:20" x14ac:dyDescent="0.3">
      <c r="A1487" t="s">
        <v>3345</v>
      </c>
      <c r="B1487">
        <v>1</v>
      </c>
      <c r="C1487" s="10">
        <v>39451</v>
      </c>
      <c r="D1487" t="s">
        <v>28</v>
      </c>
      <c r="E1487" t="s">
        <v>32</v>
      </c>
      <c r="F1487" t="s">
        <v>19</v>
      </c>
      <c r="G1487" t="s">
        <v>20</v>
      </c>
      <c r="H1487" t="s">
        <v>38</v>
      </c>
      <c r="I1487" t="s">
        <v>58</v>
      </c>
      <c r="J1487" t="s">
        <v>402</v>
      </c>
      <c r="K1487">
        <v>22000</v>
      </c>
      <c r="L1487">
        <v>38809</v>
      </c>
      <c r="M1487">
        <v>50</v>
      </c>
      <c r="N1487">
        <v>0</v>
      </c>
      <c r="O1487">
        <v>6</v>
      </c>
      <c r="P1487">
        <v>198</v>
      </c>
      <c r="Q1487">
        <v>101</v>
      </c>
      <c r="R1487">
        <v>40076438</v>
      </c>
      <c r="S1487">
        <v>60000000</v>
      </c>
      <c r="T1487">
        <f>Table1[[#This Row],[Gross Revenue]]-Table1[[#This Row],[Budget]]</f>
        <v>-19923562</v>
      </c>
    </row>
    <row r="1488" spans="1:20" x14ac:dyDescent="0.3">
      <c r="A1488" t="s">
        <v>3346</v>
      </c>
      <c r="B1488">
        <v>1</v>
      </c>
      <c r="C1488" s="10">
        <v>39649</v>
      </c>
      <c r="D1488" t="s">
        <v>28</v>
      </c>
      <c r="E1488" t="s">
        <v>32</v>
      </c>
      <c r="F1488" t="s">
        <v>19</v>
      </c>
      <c r="G1488" t="s">
        <v>35</v>
      </c>
      <c r="H1488" t="s">
        <v>38</v>
      </c>
      <c r="I1488" t="s">
        <v>1509</v>
      </c>
      <c r="J1488" t="s">
        <v>498</v>
      </c>
      <c r="K1488">
        <v>27000</v>
      </c>
      <c r="L1488">
        <v>46944</v>
      </c>
      <c r="M1488">
        <v>0</v>
      </c>
      <c r="N1488">
        <v>12000</v>
      </c>
      <c r="O1488">
        <v>7.3</v>
      </c>
      <c r="P1488">
        <v>209</v>
      </c>
      <c r="Q1488">
        <v>114</v>
      </c>
      <c r="R1488">
        <v>5694401</v>
      </c>
      <c r="S1488">
        <v>18000000</v>
      </c>
      <c r="T1488">
        <f>Table1[[#This Row],[Gross Revenue]]-Table1[[#This Row],[Budget]]</f>
        <v>-12305599</v>
      </c>
    </row>
    <row r="1489" spans="1:20" x14ac:dyDescent="0.3">
      <c r="A1489" t="s">
        <v>3347</v>
      </c>
      <c r="B1489">
        <v>1</v>
      </c>
      <c r="C1489" s="10">
        <v>39642</v>
      </c>
      <c r="D1489" t="s">
        <v>28</v>
      </c>
      <c r="E1489" t="s">
        <v>25</v>
      </c>
      <c r="F1489" t="s">
        <v>19</v>
      </c>
      <c r="G1489" t="s">
        <v>24</v>
      </c>
      <c r="H1489" t="s">
        <v>38</v>
      </c>
      <c r="I1489" t="s">
        <v>2592</v>
      </c>
      <c r="J1489" t="s">
        <v>3151</v>
      </c>
      <c r="K1489">
        <v>833</v>
      </c>
      <c r="L1489">
        <v>3400</v>
      </c>
      <c r="M1489">
        <v>136</v>
      </c>
      <c r="N1489">
        <v>0</v>
      </c>
      <c r="O1489">
        <v>6.9</v>
      </c>
      <c r="P1489">
        <v>173</v>
      </c>
      <c r="Q1489">
        <v>101</v>
      </c>
      <c r="R1489">
        <v>67266300</v>
      </c>
      <c r="S1489">
        <v>28000000</v>
      </c>
      <c r="T1489">
        <f>Table1[[#This Row],[Gross Revenue]]-Table1[[#This Row],[Budget]]</f>
        <v>39266300</v>
      </c>
    </row>
    <row r="1490" spans="1:20" x14ac:dyDescent="0.3">
      <c r="A1490" t="s">
        <v>3348</v>
      </c>
      <c r="B1490">
        <v>1</v>
      </c>
      <c r="C1490" s="10">
        <v>39474</v>
      </c>
      <c r="D1490" t="s">
        <v>28</v>
      </c>
      <c r="E1490" t="s">
        <v>37</v>
      </c>
      <c r="F1490" t="s">
        <v>19</v>
      </c>
      <c r="G1490" t="s">
        <v>20</v>
      </c>
      <c r="H1490" t="s">
        <v>38</v>
      </c>
      <c r="I1490" t="s">
        <v>572</v>
      </c>
      <c r="J1490" t="s">
        <v>3349</v>
      </c>
      <c r="K1490">
        <v>3000</v>
      </c>
      <c r="L1490">
        <v>5286</v>
      </c>
      <c r="M1490">
        <v>43</v>
      </c>
      <c r="N1490">
        <v>0</v>
      </c>
      <c r="O1490">
        <v>5.8</v>
      </c>
      <c r="P1490">
        <v>160</v>
      </c>
      <c r="Q1490">
        <v>95</v>
      </c>
      <c r="R1490">
        <v>56729973</v>
      </c>
      <c r="S1490">
        <v>10800000</v>
      </c>
      <c r="T1490">
        <f>Table1[[#This Row],[Gross Revenue]]-Table1[[#This Row],[Budget]]</f>
        <v>45929973</v>
      </c>
    </row>
    <row r="1491" spans="1:20" x14ac:dyDescent="0.3">
      <c r="A1491" t="s">
        <v>3350</v>
      </c>
      <c r="B1491">
        <v>1</v>
      </c>
      <c r="C1491" s="10">
        <v>39612</v>
      </c>
      <c r="D1491" t="s">
        <v>28</v>
      </c>
      <c r="E1491" t="s">
        <v>25</v>
      </c>
      <c r="F1491" t="s">
        <v>19</v>
      </c>
      <c r="G1491" t="s">
        <v>20</v>
      </c>
      <c r="H1491" t="s">
        <v>38</v>
      </c>
      <c r="I1491" t="s">
        <v>416</v>
      </c>
      <c r="J1491" t="s">
        <v>3351</v>
      </c>
      <c r="K1491">
        <v>8000</v>
      </c>
      <c r="L1491">
        <v>10026</v>
      </c>
      <c r="M1491">
        <v>3</v>
      </c>
      <c r="N1491">
        <v>0</v>
      </c>
      <c r="O1491">
        <v>5.8</v>
      </c>
      <c r="P1491">
        <v>164</v>
      </c>
      <c r="Q1491">
        <v>99</v>
      </c>
      <c r="R1491">
        <v>33472850</v>
      </c>
      <c r="S1491">
        <v>55000000</v>
      </c>
      <c r="T1491">
        <f>Table1[[#This Row],[Gross Revenue]]-Table1[[#This Row],[Budget]]</f>
        <v>-21527150</v>
      </c>
    </row>
    <row r="1492" spans="1:20" x14ac:dyDescent="0.3">
      <c r="A1492" t="s">
        <v>3352</v>
      </c>
      <c r="B1492">
        <v>1</v>
      </c>
      <c r="C1492" s="10">
        <v>39571</v>
      </c>
      <c r="D1492" t="s">
        <v>28</v>
      </c>
      <c r="E1492" t="s">
        <v>22</v>
      </c>
      <c r="F1492" t="s">
        <v>19</v>
      </c>
      <c r="G1492" t="s">
        <v>20</v>
      </c>
      <c r="H1492" t="s">
        <v>43</v>
      </c>
      <c r="I1492" t="s">
        <v>305</v>
      </c>
      <c r="J1492" t="s">
        <v>1774</v>
      </c>
      <c r="K1492">
        <v>10000</v>
      </c>
      <c r="L1492">
        <v>14727</v>
      </c>
      <c r="M1492">
        <v>125</v>
      </c>
      <c r="N1492">
        <v>26000</v>
      </c>
      <c r="O1492">
        <v>7.7</v>
      </c>
      <c r="P1492">
        <v>202</v>
      </c>
      <c r="Q1492">
        <v>123</v>
      </c>
      <c r="R1492">
        <v>69951824</v>
      </c>
      <c r="S1492">
        <v>55000000</v>
      </c>
      <c r="T1492">
        <f>Table1[[#This Row],[Gross Revenue]]-Table1[[#This Row],[Budget]]</f>
        <v>14951824</v>
      </c>
    </row>
    <row r="1493" spans="1:20" x14ac:dyDescent="0.3">
      <c r="A1493" t="s">
        <v>3353</v>
      </c>
      <c r="B1493">
        <v>1</v>
      </c>
      <c r="C1493" s="10">
        <v>39551</v>
      </c>
      <c r="D1493" t="s">
        <v>28</v>
      </c>
      <c r="E1493" t="s">
        <v>30</v>
      </c>
      <c r="F1493" t="s">
        <v>19</v>
      </c>
      <c r="G1493" t="s">
        <v>20</v>
      </c>
      <c r="H1493" t="s">
        <v>38</v>
      </c>
      <c r="I1493" t="s">
        <v>3354</v>
      </c>
      <c r="J1493" t="s">
        <v>3355</v>
      </c>
      <c r="K1493">
        <v>948</v>
      </c>
      <c r="L1493">
        <v>4324</v>
      </c>
      <c r="M1493">
        <v>51</v>
      </c>
      <c r="N1493">
        <v>0</v>
      </c>
      <c r="O1493">
        <v>6.5</v>
      </c>
      <c r="P1493">
        <v>102</v>
      </c>
      <c r="Q1493">
        <v>129</v>
      </c>
      <c r="R1493">
        <v>8396942</v>
      </c>
      <c r="S1493">
        <v>19000000</v>
      </c>
      <c r="T1493">
        <f>Table1[[#This Row],[Gross Revenue]]-Table1[[#This Row],[Budget]]</f>
        <v>-10603058</v>
      </c>
    </row>
    <row r="1494" spans="1:20" x14ac:dyDescent="0.3">
      <c r="A1494" t="s">
        <v>3356</v>
      </c>
      <c r="B1494">
        <v>1</v>
      </c>
      <c r="C1494" s="10">
        <v>39489</v>
      </c>
      <c r="D1494" t="s">
        <v>28</v>
      </c>
      <c r="E1494" t="s">
        <v>37</v>
      </c>
      <c r="F1494" t="s">
        <v>19</v>
      </c>
      <c r="G1494" t="s">
        <v>20</v>
      </c>
      <c r="H1494" t="s">
        <v>43</v>
      </c>
      <c r="I1494" t="s">
        <v>3357</v>
      </c>
      <c r="J1494" t="s">
        <v>3358</v>
      </c>
      <c r="K1494">
        <v>449</v>
      </c>
      <c r="L1494">
        <v>1534</v>
      </c>
      <c r="M1494">
        <v>5</v>
      </c>
      <c r="N1494">
        <v>0</v>
      </c>
      <c r="O1494">
        <v>5.2</v>
      </c>
      <c r="P1494">
        <v>135</v>
      </c>
      <c r="Q1494">
        <v>90</v>
      </c>
      <c r="R1494">
        <v>25926543</v>
      </c>
      <c r="S1494">
        <v>8000000</v>
      </c>
      <c r="T1494">
        <f>Table1[[#This Row],[Gross Revenue]]-Table1[[#This Row],[Budget]]</f>
        <v>17926543</v>
      </c>
    </row>
    <row r="1495" spans="1:20" x14ac:dyDescent="0.3">
      <c r="A1495" t="s">
        <v>3359</v>
      </c>
      <c r="B1495">
        <v>1</v>
      </c>
      <c r="C1495" s="10">
        <v>39608</v>
      </c>
      <c r="D1495" t="s">
        <v>28</v>
      </c>
      <c r="E1495" t="s">
        <v>22</v>
      </c>
      <c r="F1495" t="s">
        <v>230</v>
      </c>
      <c r="G1495" t="s">
        <v>20</v>
      </c>
      <c r="H1495" t="s">
        <v>43</v>
      </c>
      <c r="I1495" t="s">
        <v>3360</v>
      </c>
      <c r="J1495" t="s">
        <v>3361</v>
      </c>
      <c r="K1495">
        <v>426</v>
      </c>
      <c r="L1495">
        <v>862</v>
      </c>
      <c r="M1495">
        <v>8</v>
      </c>
      <c r="N1495">
        <v>0</v>
      </c>
      <c r="O1495">
        <v>5.9</v>
      </c>
      <c r="P1495">
        <v>47</v>
      </c>
      <c r="Q1495">
        <v>90</v>
      </c>
      <c r="R1495">
        <v>75727</v>
      </c>
      <c r="S1495">
        <v>2500000</v>
      </c>
      <c r="T1495">
        <f>Table1[[#This Row],[Gross Revenue]]-Table1[[#This Row],[Budget]]</f>
        <v>-2424273</v>
      </c>
    </row>
    <row r="1496" spans="1:20" x14ac:dyDescent="0.3">
      <c r="A1496" t="s">
        <v>3362</v>
      </c>
      <c r="B1496">
        <v>1</v>
      </c>
      <c r="C1496" s="10">
        <v>39570</v>
      </c>
      <c r="D1496" t="s">
        <v>28</v>
      </c>
      <c r="E1496" t="s">
        <v>22</v>
      </c>
      <c r="F1496" t="s">
        <v>19</v>
      </c>
      <c r="G1496" t="s">
        <v>35</v>
      </c>
      <c r="H1496" t="s">
        <v>38</v>
      </c>
      <c r="I1496" t="s">
        <v>3363</v>
      </c>
      <c r="J1496" t="s">
        <v>400</v>
      </c>
      <c r="K1496">
        <v>668</v>
      </c>
      <c r="L1496">
        <v>820</v>
      </c>
      <c r="M1496">
        <v>0</v>
      </c>
      <c r="N1496">
        <v>13000</v>
      </c>
      <c r="O1496">
        <v>8</v>
      </c>
      <c r="P1496">
        <v>418</v>
      </c>
      <c r="Q1496">
        <v>120</v>
      </c>
      <c r="R1496">
        <v>141319195</v>
      </c>
      <c r="S1496">
        <v>15000000</v>
      </c>
      <c r="T1496">
        <f>Table1[[#This Row],[Gross Revenue]]-Table1[[#This Row],[Budget]]</f>
        <v>126319195</v>
      </c>
    </row>
    <row r="1497" spans="1:20" x14ac:dyDescent="0.3">
      <c r="A1497" t="s">
        <v>3364</v>
      </c>
      <c r="B1497">
        <v>1</v>
      </c>
      <c r="C1497" s="10">
        <v>39670</v>
      </c>
      <c r="D1497" t="s">
        <v>28</v>
      </c>
      <c r="E1497" t="s">
        <v>30</v>
      </c>
      <c r="F1497" t="s">
        <v>19</v>
      </c>
      <c r="G1497" t="s">
        <v>20</v>
      </c>
      <c r="H1497" t="s">
        <v>27</v>
      </c>
      <c r="I1497" t="s">
        <v>3365</v>
      </c>
      <c r="J1497" t="s">
        <v>3366</v>
      </c>
      <c r="K1497">
        <v>541</v>
      </c>
      <c r="L1497">
        <v>2268</v>
      </c>
      <c r="M1497">
        <v>16</v>
      </c>
      <c r="N1497">
        <v>279</v>
      </c>
      <c r="O1497">
        <v>4.5</v>
      </c>
      <c r="P1497">
        <v>85</v>
      </c>
      <c r="Q1497">
        <v>81</v>
      </c>
      <c r="R1497">
        <v>30105968</v>
      </c>
      <c r="S1497">
        <v>37000000</v>
      </c>
      <c r="T1497">
        <f>Table1[[#This Row],[Gross Revenue]]-Table1[[#This Row],[Budget]]</f>
        <v>-6894032</v>
      </c>
    </row>
    <row r="1498" spans="1:20" x14ac:dyDescent="0.3">
      <c r="A1498" t="s">
        <v>3367</v>
      </c>
      <c r="B1498">
        <v>1</v>
      </c>
      <c r="C1498" s="10">
        <v>39536</v>
      </c>
      <c r="D1498" t="s">
        <v>28</v>
      </c>
      <c r="E1498" t="s">
        <v>32</v>
      </c>
      <c r="F1498" t="s">
        <v>19</v>
      </c>
      <c r="G1498" t="s">
        <v>20</v>
      </c>
      <c r="H1498" t="s">
        <v>36</v>
      </c>
      <c r="I1498" t="s">
        <v>3368</v>
      </c>
      <c r="J1498" t="s">
        <v>349</v>
      </c>
      <c r="K1498">
        <v>690</v>
      </c>
      <c r="L1498">
        <v>902</v>
      </c>
      <c r="M1498">
        <v>0</v>
      </c>
      <c r="N1498">
        <v>0</v>
      </c>
      <c r="O1498">
        <v>6.1</v>
      </c>
      <c r="P1498">
        <v>284</v>
      </c>
      <c r="Q1498">
        <v>135</v>
      </c>
      <c r="R1498">
        <v>43929341</v>
      </c>
      <c r="S1498">
        <v>120000000</v>
      </c>
      <c r="T1498">
        <f>Table1[[#This Row],[Gross Revenue]]-Table1[[#This Row],[Budget]]</f>
        <v>-76070659</v>
      </c>
    </row>
    <row r="1499" spans="1:20" x14ac:dyDescent="0.3">
      <c r="A1499" t="s">
        <v>3369</v>
      </c>
      <c r="B1499">
        <v>1</v>
      </c>
      <c r="C1499" s="10">
        <v>39716</v>
      </c>
      <c r="D1499" t="s">
        <v>28</v>
      </c>
      <c r="E1499" t="s">
        <v>25</v>
      </c>
      <c r="F1499" t="s">
        <v>19</v>
      </c>
      <c r="G1499" t="s">
        <v>20</v>
      </c>
      <c r="H1499" t="s">
        <v>38</v>
      </c>
      <c r="I1499" t="s">
        <v>416</v>
      </c>
      <c r="J1499" t="s">
        <v>1914</v>
      </c>
      <c r="K1499">
        <v>8000</v>
      </c>
      <c r="L1499">
        <v>11264</v>
      </c>
      <c r="M1499">
        <v>285</v>
      </c>
      <c r="N1499">
        <v>0</v>
      </c>
      <c r="O1499">
        <v>6.9</v>
      </c>
      <c r="P1499">
        <v>173</v>
      </c>
      <c r="Q1499">
        <v>106</v>
      </c>
      <c r="R1499">
        <v>100468793</v>
      </c>
      <c r="S1499">
        <v>65000000</v>
      </c>
      <c r="T1499">
        <f>Table1[[#This Row],[Gross Revenue]]-Table1[[#This Row],[Budget]]</f>
        <v>35468793</v>
      </c>
    </row>
    <row r="1500" spans="1:20" x14ac:dyDescent="0.3">
      <c r="A1500" t="s">
        <v>3370</v>
      </c>
      <c r="B1500">
        <v>1</v>
      </c>
      <c r="C1500" s="10">
        <v>39643</v>
      </c>
      <c r="D1500" t="s">
        <v>28</v>
      </c>
      <c r="E1500" t="s">
        <v>22</v>
      </c>
      <c r="F1500" t="s">
        <v>19</v>
      </c>
      <c r="G1500" t="s">
        <v>20</v>
      </c>
      <c r="H1500" t="s">
        <v>43</v>
      </c>
      <c r="I1500" t="s">
        <v>3371</v>
      </c>
      <c r="J1500" t="s">
        <v>3372</v>
      </c>
      <c r="K1500">
        <v>158</v>
      </c>
      <c r="L1500">
        <v>816</v>
      </c>
      <c r="M1500">
        <v>209</v>
      </c>
      <c r="N1500">
        <v>0</v>
      </c>
      <c r="O1500">
        <v>6.2</v>
      </c>
      <c r="P1500">
        <v>97</v>
      </c>
      <c r="Q1500">
        <v>98</v>
      </c>
      <c r="R1500">
        <v>58006147</v>
      </c>
      <c r="S1500">
        <v>23000000</v>
      </c>
      <c r="T1500">
        <f>Table1[[#This Row],[Gross Revenue]]-Table1[[#This Row],[Budget]]</f>
        <v>35006147</v>
      </c>
    </row>
    <row r="1501" spans="1:20" x14ac:dyDescent="0.3">
      <c r="A1501" t="s">
        <v>3373</v>
      </c>
      <c r="B1501">
        <v>1</v>
      </c>
      <c r="C1501" s="10">
        <v>39707</v>
      </c>
      <c r="D1501" t="s">
        <v>28</v>
      </c>
      <c r="E1501" t="s">
        <v>22</v>
      </c>
      <c r="F1501" t="s">
        <v>19</v>
      </c>
      <c r="G1501" t="s">
        <v>20</v>
      </c>
      <c r="H1501" t="s">
        <v>38</v>
      </c>
      <c r="I1501" t="s">
        <v>396</v>
      </c>
      <c r="J1501" t="s">
        <v>551</v>
      </c>
      <c r="K1501">
        <v>23000</v>
      </c>
      <c r="L1501">
        <v>43560</v>
      </c>
      <c r="M1501">
        <v>108</v>
      </c>
      <c r="N1501">
        <v>982</v>
      </c>
      <c r="O1501">
        <v>6.5</v>
      </c>
      <c r="P1501">
        <v>143</v>
      </c>
      <c r="Q1501">
        <v>112</v>
      </c>
      <c r="R1501">
        <v>10911750</v>
      </c>
      <c r="S1501">
        <v>25000000</v>
      </c>
      <c r="T1501">
        <f>Table1[[#This Row],[Gross Revenue]]-Table1[[#This Row],[Budget]]</f>
        <v>-14088250</v>
      </c>
    </row>
    <row r="1502" spans="1:20" x14ac:dyDescent="0.3">
      <c r="A1502" t="s">
        <v>3374</v>
      </c>
      <c r="B1502">
        <v>1</v>
      </c>
      <c r="C1502" s="10">
        <v>39503</v>
      </c>
      <c r="D1502" t="s">
        <v>28</v>
      </c>
      <c r="E1502" t="s">
        <v>30</v>
      </c>
      <c r="F1502" t="s">
        <v>19</v>
      </c>
      <c r="G1502" t="s">
        <v>20</v>
      </c>
      <c r="H1502" t="s">
        <v>38</v>
      </c>
      <c r="I1502" t="s">
        <v>3375</v>
      </c>
      <c r="J1502" t="s">
        <v>3376</v>
      </c>
      <c r="K1502">
        <v>1000</v>
      </c>
      <c r="L1502">
        <v>4218</v>
      </c>
      <c r="M1502">
        <v>29</v>
      </c>
      <c r="N1502">
        <v>847</v>
      </c>
      <c r="O1502">
        <v>5.3</v>
      </c>
      <c r="P1502">
        <v>58</v>
      </c>
      <c r="Q1502">
        <v>87</v>
      </c>
      <c r="R1502">
        <v>6563357</v>
      </c>
      <c r="S1502">
        <v>20000000</v>
      </c>
      <c r="T1502">
        <f>Table1[[#This Row],[Gross Revenue]]-Table1[[#This Row],[Budget]]</f>
        <v>-13436643</v>
      </c>
    </row>
    <row r="1503" spans="1:20" x14ac:dyDescent="0.3">
      <c r="A1503" t="s">
        <v>3377</v>
      </c>
      <c r="B1503">
        <v>1</v>
      </c>
      <c r="C1503" s="10">
        <v>39681</v>
      </c>
      <c r="D1503" t="s">
        <v>28</v>
      </c>
      <c r="E1503" t="s">
        <v>32</v>
      </c>
      <c r="F1503" t="s">
        <v>19</v>
      </c>
      <c r="G1503" t="s">
        <v>20</v>
      </c>
      <c r="H1503" t="s">
        <v>38</v>
      </c>
      <c r="I1503" t="s">
        <v>146</v>
      </c>
      <c r="J1503" t="s">
        <v>2330</v>
      </c>
      <c r="K1503">
        <v>18000</v>
      </c>
      <c r="L1503">
        <v>33878</v>
      </c>
      <c r="M1503">
        <v>453</v>
      </c>
      <c r="N1503">
        <v>0</v>
      </c>
      <c r="O1503">
        <v>6.8</v>
      </c>
      <c r="P1503">
        <v>190</v>
      </c>
      <c r="Q1503">
        <v>109</v>
      </c>
      <c r="R1503">
        <v>26415649</v>
      </c>
      <c r="S1503">
        <v>20000000</v>
      </c>
      <c r="T1503">
        <f>Table1[[#This Row],[Gross Revenue]]-Table1[[#This Row],[Budget]]</f>
        <v>6415649</v>
      </c>
    </row>
    <row r="1504" spans="1:20" x14ac:dyDescent="0.3">
      <c r="A1504" t="s">
        <v>3378</v>
      </c>
      <c r="B1504">
        <v>1</v>
      </c>
      <c r="C1504" s="10">
        <v>39651</v>
      </c>
      <c r="D1504" t="s">
        <v>28</v>
      </c>
      <c r="E1504" t="s">
        <v>25</v>
      </c>
      <c r="F1504" t="s">
        <v>19</v>
      </c>
      <c r="G1504" t="s">
        <v>20</v>
      </c>
      <c r="H1504" t="s">
        <v>38</v>
      </c>
      <c r="I1504" t="s">
        <v>1212</v>
      </c>
      <c r="J1504" t="s">
        <v>3379</v>
      </c>
      <c r="K1504">
        <v>968</v>
      </c>
      <c r="L1504">
        <v>2528</v>
      </c>
      <c r="M1504">
        <v>19</v>
      </c>
      <c r="N1504">
        <v>0</v>
      </c>
      <c r="O1504">
        <v>6.9</v>
      </c>
      <c r="P1504">
        <v>195</v>
      </c>
      <c r="Q1504">
        <v>91</v>
      </c>
      <c r="R1504">
        <v>12055108</v>
      </c>
      <c r="S1504">
        <v>8000000</v>
      </c>
      <c r="T1504">
        <f>Table1[[#This Row],[Gross Revenue]]-Table1[[#This Row],[Budget]]</f>
        <v>4055108</v>
      </c>
    </row>
    <row r="1505" spans="1:20" x14ac:dyDescent="0.3">
      <c r="A1505" t="s">
        <v>3380</v>
      </c>
      <c r="B1505">
        <v>1</v>
      </c>
      <c r="C1505" s="10">
        <v>39804</v>
      </c>
      <c r="D1505" t="s">
        <v>28</v>
      </c>
      <c r="E1505" t="s">
        <v>32</v>
      </c>
      <c r="F1505" t="s">
        <v>19</v>
      </c>
      <c r="G1505" t="s">
        <v>20</v>
      </c>
      <c r="H1505" t="s">
        <v>43</v>
      </c>
      <c r="I1505" t="s">
        <v>730</v>
      </c>
      <c r="J1505" t="s">
        <v>881</v>
      </c>
      <c r="K1505">
        <v>1000</v>
      </c>
      <c r="L1505">
        <v>3266</v>
      </c>
      <c r="M1505">
        <v>82</v>
      </c>
      <c r="N1505">
        <v>0</v>
      </c>
      <c r="O1505">
        <v>4.5</v>
      </c>
      <c r="P1505">
        <v>121</v>
      </c>
      <c r="Q1505">
        <v>82</v>
      </c>
      <c r="R1505">
        <v>25871834</v>
      </c>
      <c r="S1505">
        <v>35000000</v>
      </c>
      <c r="T1505">
        <f>Table1[[#This Row],[Gross Revenue]]-Table1[[#This Row],[Budget]]</f>
        <v>-9128166</v>
      </c>
    </row>
    <row r="1506" spans="1:20" x14ac:dyDescent="0.3">
      <c r="A1506" t="s">
        <v>3381</v>
      </c>
      <c r="B1506">
        <v>1</v>
      </c>
      <c r="C1506" s="10">
        <v>39586</v>
      </c>
      <c r="D1506" t="s">
        <v>28</v>
      </c>
      <c r="E1506" t="s">
        <v>25</v>
      </c>
      <c r="F1506" t="s">
        <v>19</v>
      </c>
      <c r="G1506" t="s">
        <v>20</v>
      </c>
      <c r="H1506" t="s">
        <v>38</v>
      </c>
      <c r="I1506" t="s">
        <v>373</v>
      </c>
      <c r="J1506" t="s">
        <v>3382</v>
      </c>
      <c r="K1506">
        <v>11000</v>
      </c>
      <c r="L1506">
        <v>14599</v>
      </c>
      <c r="M1506">
        <v>0</v>
      </c>
      <c r="N1506">
        <v>850</v>
      </c>
      <c r="O1506">
        <v>4.7</v>
      </c>
      <c r="P1506">
        <v>26</v>
      </c>
      <c r="Q1506">
        <v>85</v>
      </c>
      <c r="R1506">
        <v>36497</v>
      </c>
      <c r="S1506">
        <v>6000000</v>
      </c>
      <c r="T1506">
        <f>Table1[[#This Row],[Gross Revenue]]-Table1[[#This Row],[Budget]]</f>
        <v>-5963503</v>
      </c>
    </row>
    <row r="1507" spans="1:20" x14ac:dyDescent="0.3">
      <c r="A1507" t="s">
        <v>3383</v>
      </c>
      <c r="B1507">
        <v>1</v>
      </c>
      <c r="C1507" s="10">
        <v>39617</v>
      </c>
      <c r="D1507" t="s">
        <v>28</v>
      </c>
      <c r="E1507" t="s">
        <v>25</v>
      </c>
      <c r="F1507" t="s">
        <v>19</v>
      </c>
      <c r="G1507" t="s">
        <v>20</v>
      </c>
      <c r="H1507" t="s">
        <v>43</v>
      </c>
      <c r="I1507" t="s">
        <v>2894</v>
      </c>
      <c r="J1507" t="s">
        <v>3384</v>
      </c>
      <c r="K1507">
        <v>1000</v>
      </c>
      <c r="L1507">
        <v>6212</v>
      </c>
      <c r="M1507">
        <v>0</v>
      </c>
      <c r="N1507">
        <v>1000</v>
      </c>
      <c r="O1507">
        <v>6.1</v>
      </c>
      <c r="P1507">
        <v>131</v>
      </c>
      <c r="Q1507">
        <v>120</v>
      </c>
      <c r="R1507">
        <v>16284360</v>
      </c>
      <c r="S1507">
        <v>21000000</v>
      </c>
      <c r="T1507">
        <f>Table1[[#This Row],[Gross Revenue]]-Table1[[#This Row],[Budget]]</f>
        <v>-4715640</v>
      </c>
    </row>
    <row r="1508" spans="1:20" x14ac:dyDescent="0.3">
      <c r="A1508" t="s">
        <v>3385</v>
      </c>
      <c r="B1508">
        <v>1</v>
      </c>
      <c r="C1508" s="10">
        <v>39781</v>
      </c>
      <c r="D1508" t="s">
        <v>28</v>
      </c>
      <c r="E1508" t="s">
        <v>25</v>
      </c>
      <c r="F1508" t="s">
        <v>19</v>
      </c>
      <c r="G1508" t="s">
        <v>20</v>
      </c>
      <c r="H1508" t="s">
        <v>38</v>
      </c>
      <c r="I1508" t="s">
        <v>401</v>
      </c>
      <c r="J1508" t="s">
        <v>3386</v>
      </c>
      <c r="K1508">
        <v>22000</v>
      </c>
      <c r="L1508">
        <v>24732</v>
      </c>
      <c r="M1508">
        <v>0</v>
      </c>
      <c r="N1508">
        <v>13000</v>
      </c>
      <c r="O1508">
        <v>7.5</v>
      </c>
      <c r="P1508">
        <v>245</v>
      </c>
      <c r="Q1508">
        <v>124</v>
      </c>
      <c r="R1508">
        <v>3081925</v>
      </c>
      <c r="S1508">
        <v>21000000</v>
      </c>
      <c r="T1508">
        <f>Table1[[#This Row],[Gross Revenue]]-Table1[[#This Row],[Budget]]</f>
        <v>-17918075</v>
      </c>
    </row>
    <row r="1509" spans="1:20" x14ac:dyDescent="0.3">
      <c r="A1509" t="s">
        <v>3387</v>
      </c>
      <c r="B1509">
        <v>1</v>
      </c>
      <c r="C1509" s="10">
        <v>39601</v>
      </c>
      <c r="D1509" t="s">
        <v>28</v>
      </c>
      <c r="E1509" t="s">
        <v>32</v>
      </c>
      <c r="F1509" t="s">
        <v>19</v>
      </c>
      <c r="G1509" t="s">
        <v>48</v>
      </c>
      <c r="H1509" t="s">
        <v>43</v>
      </c>
      <c r="I1509" t="s">
        <v>124</v>
      </c>
      <c r="J1509" t="s">
        <v>1973</v>
      </c>
      <c r="K1509">
        <v>14000</v>
      </c>
      <c r="L1509">
        <v>16461</v>
      </c>
      <c r="M1509">
        <v>180</v>
      </c>
      <c r="N1509">
        <v>29000</v>
      </c>
      <c r="O1509">
        <v>7.9</v>
      </c>
      <c r="P1509">
        <v>309</v>
      </c>
      <c r="Q1509">
        <v>93</v>
      </c>
      <c r="R1509">
        <v>145000989</v>
      </c>
      <c r="S1509">
        <v>25000000</v>
      </c>
      <c r="T1509">
        <f>Table1[[#This Row],[Gross Revenue]]-Table1[[#This Row],[Budget]]</f>
        <v>120000989</v>
      </c>
    </row>
    <row r="1510" spans="1:20" x14ac:dyDescent="0.3">
      <c r="A1510" t="s">
        <v>3388</v>
      </c>
      <c r="B1510">
        <v>1</v>
      </c>
      <c r="C1510" s="10">
        <v>39803</v>
      </c>
      <c r="D1510" t="s">
        <v>28</v>
      </c>
      <c r="E1510" t="s">
        <v>32</v>
      </c>
      <c r="F1510" t="s">
        <v>23</v>
      </c>
      <c r="G1510" t="s">
        <v>24</v>
      </c>
      <c r="H1510" t="s">
        <v>38</v>
      </c>
      <c r="I1510" t="s">
        <v>507</v>
      </c>
      <c r="J1510" t="s">
        <v>867</v>
      </c>
      <c r="K1510">
        <v>486</v>
      </c>
      <c r="L1510">
        <v>1601</v>
      </c>
      <c r="M1510">
        <v>34</v>
      </c>
      <c r="N1510">
        <v>0</v>
      </c>
      <c r="O1510">
        <v>7.4</v>
      </c>
      <c r="P1510">
        <v>160</v>
      </c>
      <c r="Q1510">
        <v>184</v>
      </c>
      <c r="R1510">
        <v>476270</v>
      </c>
      <c r="S1510">
        <v>20000000</v>
      </c>
      <c r="T1510">
        <f>Table1[[#This Row],[Gross Revenue]]-Table1[[#This Row],[Budget]]</f>
        <v>-19523730</v>
      </c>
    </row>
    <row r="1511" spans="1:20" x14ac:dyDescent="0.3">
      <c r="A1511" t="s">
        <v>3389</v>
      </c>
      <c r="B1511">
        <v>1</v>
      </c>
      <c r="C1511" s="10">
        <v>39633</v>
      </c>
      <c r="D1511" t="s">
        <v>28</v>
      </c>
      <c r="E1511" t="s">
        <v>18</v>
      </c>
      <c r="F1511" t="s">
        <v>19</v>
      </c>
      <c r="G1511" t="s">
        <v>35</v>
      </c>
      <c r="H1511" t="s">
        <v>38</v>
      </c>
      <c r="I1511" t="s">
        <v>497</v>
      </c>
      <c r="J1511" t="s">
        <v>125</v>
      </c>
      <c r="K1511">
        <v>26000</v>
      </c>
      <c r="L1511">
        <v>27755</v>
      </c>
      <c r="M1511">
        <v>79</v>
      </c>
      <c r="N1511">
        <v>0</v>
      </c>
      <c r="O1511">
        <v>7.3</v>
      </c>
      <c r="P1511">
        <v>222</v>
      </c>
      <c r="Q1511">
        <v>111</v>
      </c>
      <c r="R1511">
        <v>30028592</v>
      </c>
      <c r="S1511">
        <v>20000000</v>
      </c>
      <c r="T1511">
        <f>Table1[[#This Row],[Gross Revenue]]-Table1[[#This Row],[Budget]]</f>
        <v>10028592</v>
      </c>
    </row>
    <row r="1512" spans="1:20" x14ac:dyDescent="0.3">
      <c r="A1512" t="s">
        <v>3390</v>
      </c>
      <c r="B1512">
        <v>1</v>
      </c>
      <c r="C1512" s="10">
        <v>39638</v>
      </c>
      <c r="D1512" t="s">
        <v>28</v>
      </c>
      <c r="E1512" t="s">
        <v>22</v>
      </c>
      <c r="F1512" t="s">
        <v>19</v>
      </c>
      <c r="G1512" t="s">
        <v>35</v>
      </c>
      <c r="H1512" t="s">
        <v>43</v>
      </c>
      <c r="I1512" t="s">
        <v>3391</v>
      </c>
      <c r="J1512" t="s">
        <v>3392</v>
      </c>
      <c r="K1512">
        <v>77</v>
      </c>
      <c r="L1512">
        <v>156</v>
      </c>
      <c r="M1512">
        <v>39</v>
      </c>
      <c r="N1512">
        <v>38000</v>
      </c>
      <c r="O1512">
        <v>7.8</v>
      </c>
      <c r="P1512">
        <v>185</v>
      </c>
      <c r="Q1512">
        <v>94</v>
      </c>
      <c r="R1512">
        <v>9030581</v>
      </c>
      <c r="S1512">
        <v>12500000</v>
      </c>
      <c r="T1512">
        <f>Table1[[#This Row],[Gross Revenue]]-Table1[[#This Row],[Budget]]</f>
        <v>-3469419</v>
      </c>
    </row>
    <row r="1513" spans="1:20" x14ac:dyDescent="0.3">
      <c r="A1513" t="s">
        <v>3393</v>
      </c>
      <c r="B1513">
        <v>1</v>
      </c>
      <c r="C1513" s="10">
        <v>39731</v>
      </c>
      <c r="D1513" t="s">
        <v>28</v>
      </c>
      <c r="E1513" t="s">
        <v>30</v>
      </c>
      <c r="F1513" t="s">
        <v>19</v>
      </c>
      <c r="G1513" t="s">
        <v>20</v>
      </c>
      <c r="H1513" t="s">
        <v>43</v>
      </c>
      <c r="I1513" t="s">
        <v>3394</v>
      </c>
      <c r="J1513" t="s">
        <v>3395</v>
      </c>
      <c r="K1513">
        <v>975</v>
      </c>
      <c r="L1513">
        <v>3014</v>
      </c>
      <c r="M1513">
        <v>0</v>
      </c>
      <c r="N1513">
        <v>0</v>
      </c>
      <c r="O1513">
        <v>6.9</v>
      </c>
      <c r="P1513">
        <v>182</v>
      </c>
      <c r="Q1513">
        <v>114</v>
      </c>
      <c r="R1513">
        <v>3519627</v>
      </c>
      <c r="S1513">
        <v>20000000</v>
      </c>
      <c r="T1513">
        <f>Table1[[#This Row],[Gross Revenue]]-Table1[[#This Row],[Budget]]</f>
        <v>-16480373</v>
      </c>
    </row>
    <row r="1514" spans="1:20" x14ac:dyDescent="0.3">
      <c r="A1514" t="s">
        <v>3396</v>
      </c>
      <c r="B1514">
        <v>1</v>
      </c>
      <c r="C1514" s="10">
        <v>39789</v>
      </c>
      <c r="D1514" t="s">
        <v>28</v>
      </c>
      <c r="E1514" t="s">
        <v>22</v>
      </c>
      <c r="F1514" t="s">
        <v>19</v>
      </c>
      <c r="G1514" t="s">
        <v>91</v>
      </c>
      <c r="H1514" t="s">
        <v>38</v>
      </c>
      <c r="I1514" t="s">
        <v>375</v>
      </c>
      <c r="J1514" t="s">
        <v>461</v>
      </c>
      <c r="K1514">
        <v>991</v>
      </c>
      <c r="L1514">
        <v>1003</v>
      </c>
      <c r="M1514">
        <v>55</v>
      </c>
      <c r="N1514">
        <v>1000</v>
      </c>
      <c r="O1514">
        <v>7.1</v>
      </c>
      <c r="P1514">
        <v>67</v>
      </c>
      <c r="Q1514">
        <v>125</v>
      </c>
      <c r="R1514">
        <v>1027749</v>
      </c>
      <c r="S1514">
        <v>40000000</v>
      </c>
      <c r="T1514">
        <f>Table1[[#This Row],[Gross Revenue]]-Table1[[#This Row],[Budget]]</f>
        <v>-38972251</v>
      </c>
    </row>
    <row r="1515" spans="1:20" x14ac:dyDescent="0.3">
      <c r="A1515" t="s">
        <v>3397</v>
      </c>
      <c r="B1515">
        <v>1</v>
      </c>
      <c r="C1515" s="10">
        <v>39550</v>
      </c>
      <c r="D1515" t="s">
        <v>28</v>
      </c>
      <c r="E1515" t="s">
        <v>32</v>
      </c>
      <c r="F1515" t="s">
        <v>19</v>
      </c>
      <c r="G1515" t="s">
        <v>20</v>
      </c>
      <c r="H1515" t="s">
        <v>36</v>
      </c>
      <c r="I1515" t="s">
        <v>1114</v>
      </c>
      <c r="J1515" t="s">
        <v>1176</v>
      </c>
      <c r="K1515">
        <v>22000</v>
      </c>
      <c r="L1515">
        <v>22697</v>
      </c>
      <c r="M1515">
        <v>80</v>
      </c>
      <c r="N1515">
        <v>0</v>
      </c>
      <c r="O1515">
        <v>6.6</v>
      </c>
      <c r="P1515">
        <v>258</v>
      </c>
      <c r="Q1515">
        <v>150</v>
      </c>
      <c r="R1515">
        <v>141614023</v>
      </c>
      <c r="S1515">
        <v>225000000</v>
      </c>
      <c r="T1515">
        <f>Table1[[#This Row],[Gross Revenue]]-Table1[[#This Row],[Budget]]</f>
        <v>-83385977</v>
      </c>
    </row>
    <row r="1516" spans="1:20" x14ac:dyDescent="0.3">
      <c r="A1516" t="s">
        <v>3398</v>
      </c>
      <c r="B1516">
        <v>1</v>
      </c>
      <c r="C1516" s="10">
        <v>39716</v>
      </c>
      <c r="D1516" t="s">
        <v>28</v>
      </c>
      <c r="E1516" t="s">
        <v>22</v>
      </c>
      <c r="F1516" t="s">
        <v>19</v>
      </c>
      <c r="G1516" t="s">
        <v>20</v>
      </c>
      <c r="H1516" t="s">
        <v>43</v>
      </c>
      <c r="I1516" t="s">
        <v>267</v>
      </c>
      <c r="J1516" t="s">
        <v>227</v>
      </c>
      <c r="K1516">
        <v>11000</v>
      </c>
      <c r="L1516">
        <v>13333</v>
      </c>
      <c r="M1516">
        <v>21000</v>
      </c>
      <c r="N1516">
        <v>23000</v>
      </c>
      <c r="O1516">
        <v>7.8</v>
      </c>
      <c r="P1516">
        <v>362</v>
      </c>
      <c r="Q1516">
        <v>166</v>
      </c>
      <c r="R1516">
        <v>127490802</v>
      </c>
      <c r="S1516">
        <v>150000000</v>
      </c>
      <c r="T1516">
        <f>Table1[[#This Row],[Gross Revenue]]-Table1[[#This Row],[Budget]]</f>
        <v>-22509198</v>
      </c>
    </row>
    <row r="1517" spans="1:20" x14ac:dyDescent="0.3">
      <c r="A1517" t="s">
        <v>3399</v>
      </c>
      <c r="B1517">
        <v>1</v>
      </c>
      <c r="C1517" s="10">
        <v>39577</v>
      </c>
      <c r="D1517" t="s">
        <v>28</v>
      </c>
      <c r="E1517" t="s">
        <v>32</v>
      </c>
      <c r="F1517" t="s">
        <v>19</v>
      </c>
      <c r="G1517" t="s">
        <v>20</v>
      </c>
      <c r="H1517" t="s">
        <v>43</v>
      </c>
      <c r="I1517" t="s">
        <v>282</v>
      </c>
      <c r="J1517" t="s">
        <v>760</v>
      </c>
      <c r="K1517">
        <v>23000</v>
      </c>
      <c r="L1517">
        <v>57802</v>
      </c>
      <c r="M1517">
        <v>22000</v>
      </c>
      <c r="N1517">
        <v>37000</v>
      </c>
      <c r="O1517">
        <v>9</v>
      </c>
      <c r="P1517">
        <v>645</v>
      </c>
      <c r="Q1517">
        <v>152</v>
      </c>
      <c r="R1517">
        <v>533316061</v>
      </c>
      <c r="S1517">
        <v>185000000</v>
      </c>
      <c r="T1517">
        <f>Table1[[#This Row],[Gross Revenue]]-Table1[[#This Row],[Budget]]</f>
        <v>348316061</v>
      </c>
    </row>
    <row r="1518" spans="1:20" x14ac:dyDescent="0.3">
      <c r="A1518" t="s">
        <v>3400</v>
      </c>
      <c r="B1518">
        <v>1</v>
      </c>
      <c r="C1518" s="10">
        <v>39700</v>
      </c>
      <c r="D1518" t="s">
        <v>28</v>
      </c>
      <c r="E1518" t="s">
        <v>22</v>
      </c>
      <c r="F1518" t="s">
        <v>19</v>
      </c>
      <c r="G1518" t="s">
        <v>20</v>
      </c>
      <c r="H1518" t="s">
        <v>43</v>
      </c>
      <c r="I1518" t="s">
        <v>146</v>
      </c>
      <c r="J1518" t="s">
        <v>2464</v>
      </c>
      <c r="K1518">
        <v>18000</v>
      </c>
      <c r="L1518">
        <v>22194</v>
      </c>
      <c r="M1518">
        <v>301</v>
      </c>
      <c r="N1518">
        <v>0</v>
      </c>
      <c r="O1518">
        <v>5.5</v>
      </c>
      <c r="P1518">
        <v>276</v>
      </c>
      <c r="Q1518">
        <v>104</v>
      </c>
      <c r="R1518">
        <v>79363785</v>
      </c>
      <c r="S1518">
        <v>80000000</v>
      </c>
      <c r="T1518">
        <f>Table1[[#This Row],[Gross Revenue]]-Table1[[#This Row],[Budget]]</f>
        <v>-636215</v>
      </c>
    </row>
    <row r="1519" spans="1:20" x14ac:dyDescent="0.3">
      <c r="A1519" t="s">
        <v>3401</v>
      </c>
      <c r="B1519">
        <v>1</v>
      </c>
      <c r="C1519" s="10">
        <v>39537</v>
      </c>
      <c r="D1519" t="s">
        <v>28</v>
      </c>
      <c r="E1519" t="s">
        <v>31</v>
      </c>
      <c r="F1519" t="s">
        <v>19</v>
      </c>
      <c r="G1519" t="s">
        <v>35</v>
      </c>
      <c r="H1519" t="s">
        <v>43</v>
      </c>
      <c r="I1519" t="s">
        <v>2844</v>
      </c>
      <c r="J1519" t="s">
        <v>3402</v>
      </c>
      <c r="K1519">
        <v>3000</v>
      </c>
      <c r="L1519">
        <v>6420</v>
      </c>
      <c r="M1519">
        <v>10</v>
      </c>
      <c r="N1519">
        <v>0</v>
      </c>
      <c r="O1519">
        <v>6.9</v>
      </c>
      <c r="P1519">
        <v>194</v>
      </c>
      <c r="Q1519">
        <v>110</v>
      </c>
      <c r="R1519">
        <v>13823741</v>
      </c>
      <c r="S1519">
        <v>13500000</v>
      </c>
      <c r="T1519">
        <f>Table1[[#This Row],[Gross Revenue]]-Table1[[#This Row],[Budget]]</f>
        <v>323741</v>
      </c>
    </row>
    <row r="1520" spans="1:20" x14ac:dyDescent="0.3">
      <c r="A1520" t="s">
        <v>3403</v>
      </c>
      <c r="B1520">
        <v>1</v>
      </c>
      <c r="C1520" s="10">
        <v>39542</v>
      </c>
      <c r="D1520" t="s">
        <v>17</v>
      </c>
      <c r="E1520" t="s">
        <v>31</v>
      </c>
      <c r="F1520" t="s">
        <v>19</v>
      </c>
      <c r="G1520" t="s">
        <v>20</v>
      </c>
      <c r="H1520" t="s">
        <v>36</v>
      </c>
      <c r="I1520" t="s">
        <v>109</v>
      </c>
      <c r="J1520" t="s">
        <v>340</v>
      </c>
      <c r="K1520">
        <v>2000</v>
      </c>
      <c r="L1520">
        <v>5162</v>
      </c>
      <c r="M1520">
        <v>39</v>
      </c>
      <c r="N1520">
        <v>0</v>
      </c>
      <c r="O1520">
        <v>7.3</v>
      </c>
      <c r="P1520">
        <v>86</v>
      </c>
      <c r="Q1520">
        <v>130</v>
      </c>
      <c r="R1520">
        <v>9589875</v>
      </c>
      <c r="S1520">
        <v>40000000</v>
      </c>
      <c r="T1520">
        <f>Table1[[#This Row],[Gross Revenue]]-Table1[[#This Row],[Budget]]</f>
        <v>-30410125</v>
      </c>
    </row>
    <row r="1521" spans="1:20" x14ac:dyDescent="0.3">
      <c r="A1521" t="s">
        <v>3404</v>
      </c>
      <c r="B1521">
        <v>1</v>
      </c>
      <c r="C1521" s="10">
        <v>39496</v>
      </c>
      <c r="D1521" t="s">
        <v>28</v>
      </c>
      <c r="E1521" t="s">
        <v>37</v>
      </c>
      <c r="F1521" t="s">
        <v>19</v>
      </c>
      <c r="G1521" t="s">
        <v>20</v>
      </c>
      <c r="H1521" t="s">
        <v>43</v>
      </c>
      <c r="I1521" t="s">
        <v>2599</v>
      </c>
      <c r="J1521" t="s">
        <v>3405</v>
      </c>
      <c r="K1521">
        <v>17000</v>
      </c>
      <c r="L1521">
        <v>18765</v>
      </c>
      <c r="M1521">
        <v>0</v>
      </c>
      <c r="N1521">
        <v>0</v>
      </c>
      <c r="O1521">
        <v>5.4</v>
      </c>
      <c r="P1521">
        <v>172</v>
      </c>
      <c r="Q1521">
        <v>92</v>
      </c>
      <c r="R1521">
        <v>31397498</v>
      </c>
      <c r="S1521">
        <v>12000000</v>
      </c>
      <c r="T1521">
        <f>Table1[[#This Row],[Gross Revenue]]-Table1[[#This Row],[Budget]]</f>
        <v>19397498</v>
      </c>
    </row>
    <row r="1522" spans="1:20" x14ac:dyDescent="0.3">
      <c r="A1522" t="s">
        <v>3406</v>
      </c>
      <c r="B1522">
        <v>1</v>
      </c>
      <c r="C1522" s="10">
        <v>39642</v>
      </c>
      <c r="D1522" t="s">
        <v>28</v>
      </c>
      <c r="E1522" t="s">
        <v>32</v>
      </c>
      <c r="F1522" t="s">
        <v>19</v>
      </c>
      <c r="G1522" t="s">
        <v>20</v>
      </c>
      <c r="H1522" t="s">
        <v>43</v>
      </c>
      <c r="I1522" t="s">
        <v>495</v>
      </c>
      <c r="J1522" t="s">
        <v>589</v>
      </c>
      <c r="K1522">
        <v>5000</v>
      </c>
      <c r="L1522">
        <v>7247</v>
      </c>
      <c r="M1522">
        <v>50</v>
      </c>
      <c r="N1522">
        <v>0</v>
      </c>
      <c r="O1522">
        <v>6.6</v>
      </c>
      <c r="P1522">
        <v>206</v>
      </c>
      <c r="Q1522">
        <v>104</v>
      </c>
      <c r="R1522">
        <v>25040293</v>
      </c>
      <c r="S1522">
        <v>55000000</v>
      </c>
      <c r="T1522">
        <f>Table1[[#This Row],[Gross Revenue]]-Table1[[#This Row],[Budget]]</f>
        <v>-29959707</v>
      </c>
    </row>
    <row r="1523" spans="1:20" x14ac:dyDescent="0.3">
      <c r="A1523" t="s">
        <v>3407</v>
      </c>
      <c r="B1523">
        <v>1</v>
      </c>
      <c r="C1523" s="10">
        <v>39543</v>
      </c>
      <c r="D1523" t="s">
        <v>28</v>
      </c>
      <c r="E1523" t="s">
        <v>32</v>
      </c>
      <c r="F1523" t="s">
        <v>1748</v>
      </c>
      <c r="G1523" t="s">
        <v>1749</v>
      </c>
      <c r="H1523" t="s">
        <v>38</v>
      </c>
      <c r="I1523" t="s">
        <v>3408</v>
      </c>
      <c r="J1523" t="s">
        <v>3409</v>
      </c>
      <c r="K1523">
        <v>398</v>
      </c>
      <c r="L1523">
        <v>569</v>
      </c>
      <c r="M1523">
        <v>419</v>
      </c>
      <c r="N1523">
        <v>0</v>
      </c>
      <c r="O1523">
        <v>7.3</v>
      </c>
      <c r="P1523">
        <v>152</v>
      </c>
      <c r="Q1523">
        <v>135</v>
      </c>
      <c r="R1523">
        <v>128486</v>
      </c>
      <c r="S1523">
        <v>10000000</v>
      </c>
      <c r="T1523">
        <f>Table1[[#This Row],[Gross Revenue]]-Table1[[#This Row],[Budget]]</f>
        <v>-9871514</v>
      </c>
    </row>
    <row r="1524" spans="1:20" x14ac:dyDescent="0.3">
      <c r="A1524" t="s">
        <v>3410</v>
      </c>
      <c r="B1524">
        <v>1</v>
      </c>
      <c r="C1524" s="10">
        <v>39668</v>
      </c>
      <c r="D1524" t="s">
        <v>28</v>
      </c>
      <c r="E1524" t="s">
        <v>98</v>
      </c>
      <c r="F1524" t="s">
        <v>19</v>
      </c>
      <c r="G1524" t="s">
        <v>20</v>
      </c>
      <c r="H1524" t="s">
        <v>38</v>
      </c>
      <c r="I1524" t="s">
        <v>578</v>
      </c>
      <c r="J1524" t="s">
        <v>601</v>
      </c>
      <c r="K1524">
        <v>11000</v>
      </c>
      <c r="L1524">
        <v>13654</v>
      </c>
      <c r="M1524">
        <v>0</v>
      </c>
      <c r="N1524">
        <v>6000</v>
      </c>
      <c r="O1524">
        <v>5</v>
      </c>
      <c r="P1524">
        <v>323</v>
      </c>
      <c r="Q1524">
        <v>91</v>
      </c>
      <c r="R1524">
        <v>64505912</v>
      </c>
      <c r="S1524">
        <v>48000000</v>
      </c>
      <c r="T1524">
        <f>Table1[[#This Row],[Gross Revenue]]-Table1[[#This Row],[Budget]]</f>
        <v>16505912</v>
      </c>
    </row>
    <row r="1525" spans="1:20" x14ac:dyDescent="0.3">
      <c r="A1525" t="s">
        <v>3411</v>
      </c>
      <c r="B1525">
        <v>1</v>
      </c>
      <c r="C1525" s="10">
        <v>39593</v>
      </c>
      <c r="D1525" t="s">
        <v>28</v>
      </c>
      <c r="E1525" t="s">
        <v>22</v>
      </c>
      <c r="F1525" t="s">
        <v>19</v>
      </c>
      <c r="G1525" t="s">
        <v>20</v>
      </c>
      <c r="H1525" t="s">
        <v>43</v>
      </c>
      <c r="I1525" t="s">
        <v>3412</v>
      </c>
      <c r="J1525" t="s">
        <v>3413</v>
      </c>
      <c r="K1525">
        <v>1000</v>
      </c>
      <c r="L1525">
        <v>4856</v>
      </c>
      <c r="M1525">
        <v>7</v>
      </c>
      <c r="N1525">
        <v>562</v>
      </c>
      <c r="O1525">
        <v>3.8</v>
      </c>
      <c r="P1525">
        <v>74</v>
      </c>
      <c r="Q1525">
        <v>82</v>
      </c>
      <c r="R1525">
        <v>13350177</v>
      </c>
      <c r="S1525">
        <v>5000000</v>
      </c>
      <c r="T1525">
        <f>Table1[[#This Row],[Gross Revenue]]-Table1[[#This Row],[Budget]]</f>
        <v>8350177</v>
      </c>
    </row>
    <row r="1526" spans="1:20" x14ac:dyDescent="0.3">
      <c r="A1526" t="s">
        <v>3414</v>
      </c>
      <c r="B1526">
        <v>1</v>
      </c>
      <c r="C1526" s="10">
        <v>39565</v>
      </c>
      <c r="D1526" t="s">
        <v>28</v>
      </c>
      <c r="E1526" t="s">
        <v>25</v>
      </c>
      <c r="F1526" t="s">
        <v>19</v>
      </c>
      <c r="G1526" t="s">
        <v>20</v>
      </c>
      <c r="H1526" t="s">
        <v>43</v>
      </c>
      <c r="I1526" t="s">
        <v>3097</v>
      </c>
      <c r="J1526" t="s">
        <v>3376</v>
      </c>
      <c r="K1526">
        <v>15000</v>
      </c>
      <c r="L1526">
        <v>18789</v>
      </c>
      <c r="M1526">
        <v>29</v>
      </c>
      <c r="N1526">
        <v>0</v>
      </c>
      <c r="O1526">
        <v>5.5</v>
      </c>
      <c r="P1526">
        <v>129</v>
      </c>
      <c r="Q1526">
        <v>97</v>
      </c>
      <c r="R1526">
        <v>48237389</v>
      </c>
      <c r="S1526">
        <v>25000000</v>
      </c>
      <c r="T1526">
        <f>Table1[[#This Row],[Gross Revenue]]-Table1[[#This Row],[Budget]]</f>
        <v>23237389</v>
      </c>
    </row>
    <row r="1527" spans="1:20" x14ac:dyDescent="0.3">
      <c r="A1527" t="s">
        <v>3415</v>
      </c>
      <c r="B1527">
        <v>1</v>
      </c>
      <c r="C1527" s="10">
        <v>39701</v>
      </c>
      <c r="D1527" t="s">
        <v>28</v>
      </c>
      <c r="E1527" t="s">
        <v>22</v>
      </c>
      <c r="F1527" t="s">
        <v>19</v>
      </c>
      <c r="G1527" t="s">
        <v>20</v>
      </c>
      <c r="H1527" t="s">
        <v>38</v>
      </c>
      <c r="I1527" t="s">
        <v>1778</v>
      </c>
      <c r="J1527" t="s">
        <v>1425</v>
      </c>
      <c r="K1527">
        <v>10000</v>
      </c>
      <c r="L1527">
        <v>11114</v>
      </c>
      <c r="M1527">
        <v>0</v>
      </c>
      <c r="N1527">
        <v>16000</v>
      </c>
      <c r="O1527">
        <v>7.6</v>
      </c>
      <c r="P1527">
        <v>388</v>
      </c>
      <c r="Q1527">
        <v>131</v>
      </c>
      <c r="R1527">
        <v>15700000</v>
      </c>
      <c r="S1527">
        <v>15000000</v>
      </c>
      <c r="T1527">
        <f>Table1[[#This Row],[Gross Revenue]]-Table1[[#This Row],[Budget]]</f>
        <v>700000</v>
      </c>
    </row>
    <row r="1528" spans="1:20" x14ac:dyDescent="0.3">
      <c r="A1528" t="s">
        <v>3416</v>
      </c>
      <c r="B1528">
        <v>1</v>
      </c>
      <c r="C1528" s="10">
        <v>39541</v>
      </c>
      <c r="D1528" t="s">
        <v>28</v>
      </c>
      <c r="E1528" t="s">
        <v>32</v>
      </c>
      <c r="F1528" t="s">
        <v>19</v>
      </c>
      <c r="G1528" t="s">
        <v>20</v>
      </c>
      <c r="H1528" t="s">
        <v>43</v>
      </c>
      <c r="I1528" t="s">
        <v>1963</v>
      </c>
      <c r="J1528" t="s">
        <v>1584</v>
      </c>
      <c r="K1528">
        <v>3000</v>
      </c>
      <c r="L1528">
        <v>5811</v>
      </c>
      <c r="M1528">
        <v>255</v>
      </c>
      <c r="N1528">
        <v>0</v>
      </c>
      <c r="O1528">
        <v>6.8</v>
      </c>
      <c r="P1528">
        <v>354</v>
      </c>
      <c r="Q1528">
        <v>135</v>
      </c>
      <c r="R1528">
        <v>134518390</v>
      </c>
      <c r="S1528">
        <v>150000000</v>
      </c>
      <c r="T1528">
        <f>Table1[[#This Row],[Gross Revenue]]-Table1[[#This Row],[Budget]]</f>
        <v>-15481610</v>
      </c>
    </row>
    <row r="1529" spans="1:20" x14ac:dyDescent="0.3">
      <c r="A1529" t="s">
        <v>3417</v>
      </c>
      <c r="B1529">
        <v>1</v>
      </c>
      <c r="C1529" s="10">
        <v>39525</v>
      </c>
      <c r="D1529" t="s">
        <v>28</v>
      </c>
      <c r="E1529" t="s">
        <v>31</v>
      </c>
      <c r="F1529" t="s">
        <v>19</v>
      </c>
      <c r="G1529" t="s">
        <v>20</v>
      </c>
      <c r="H1529" t="s">
        <v>36</v>
      </c>
      <c r="I1529" t="s">
        <v>3418</v>
      </c>
      <c r="J1529" t="s">
        <v>3419</v>
      </c>
      <c r="K1529">
        <v>721</v>
      </c>
      <c r="L1529">
        <v>2453</v>
      </c>
      <c r="M1529">
        <v>258</v>
      </c>
      <c r="N1529">
        <v>376</v>
      </c>
      <c r="O1529">
        <v>5.0999999999999996</v>
      </c>
      <c r="P1529">
        <v>47</v>
      </c>
      <c r="Q1529">
        <v>94</v>
      </c>
      <c r="R1529">
        <v>11508423</v>
      </c>
      <c r="S1529">
        <v>23000000</v>
      </c>
      <c r="T1529">
        <f>Table1[[#This Row],[Gross Revenue]]-Table1[[#This Row],[Budget]]</f>
        <v>-11491577</v>
      </c>
    </row>
    <row r="1530" spans="1:20" x14ac:dyDescent="0.3">
      <c r="A1530" t="s">
        <v>3420</v>
      </c>
      <c r="B1530">
        <v>1</v>
      </c>
      <c r="C1530" s="10">
        <v>39756</v>
      </c>
      <c r="D1530" t="s">
        <v>28</v>
      </c>
      <c r="E1530" t="s">
        <v>25</v>
      </c>
      <c r="F1530" t="s">
        <v>19</v>
      </c>
      <c r="G1530" t="s">
        <v>20</v>
      </c>
      <c r="H1530" t="s">
        <v>43</v>
      </c>
      <c r="I1530" t="s">
        <v>2604</v>
      </c>
      <c r="J1530" t="s">
        <v>3421</v>
      </c>
      <c r="K1530">
        <v>3000</v>
      </c>
      <c r="L1530">
        <v>6658</v>
      </c>
      <c r="M1530">
        <v>12</v>
      </c>
      <c r="N1530">
        <v>0</v>
      </c>
      <c r="O1530">
        <v>3.8</v>
      </c>
      <c r="P1530">
        <v>150</v>
      </c>
      <c r="Q1530">
        <v>87</v>
      </c>
      <c r="R1530">
        <v>32178777</v>
      </c>
      <c r="S1530">
        <v>62000000</v>
      </c>
      <c r="T1530">
        <f>Table1[[#This Row],[Gross Revenue]]-Table1[[#This Row],[Budget]]</f>
        <v>-29821223</v>
      </c>
    </row>
    <row r="1531" spans="1:20" x14ac:dyDescent="0.3">
      <c r="A1531" t="s">
        <v>3422</v>
      </c>
      <c r="B1531">
        <v>1</v>
      </c>
      <c r="C1531" s="10">
        <v>39637</v>
      </c>
      <c r="D1531" t="s">
        <v>28</v>
      </c>
      <c r="E1531" t="s">
        <v>25</v>
      </c>
      <c r="F1531" t="s">
        <v>19</v>
      </c>
      <c r="G1531" t="s">
        <v>20</v>
      </c>
      <c r="H1531" t="s">
        <v>38</v>
      </c>
      <c r="I1531" t="s">
        <v>785</v>
      </c>
      <c r="J1531" t="s">
        <v>1413</v>
      </c>
      <c r="K1531">
        <v>697</v>
      </c>
      <c r="L1531">
        <v>2243</v>
      </c>
      <c r="M1531">
        <v>168</v>
      </c>
      <c r="N1531">
        <v>702</v>
      </c>
      <c r="O1531">
        <v>7</v>
      </c>
      <c r="P1531">
        <v>57</v>
      </c>
      <c r="Q1531">
        <v>115</v>
      </c>
      <c r="R1531">
        <v>183088</v>
      </c>
      <c r="S1531">
        <v>15000000</v>
      </c>
      <c r="T1531">
        <f>Table1[[#This Row],[Gross Revenue]]-Table1[[#This Row],[Budget]]</f>
        <v>-14816912</v>
      </c>
    </row>
    <row r="1532" spans="1:20" x14ac:dyDescent="0.3">
      <c r="A1532" t="s">
        <v>3423</v>
      </c>
      <c r="B1532">
        <v>1</v>
      </c>
      <c r="C1532" s="10">
        <v>39621</v>
      </c>
      <c r="D1532" t="s">
        <v>28</v>
      </c>
      <c r="E1532" t="s">
        <v>87</v>
      </c>
      <c r="F1532" t="s">
        <v>19</v>
      </c>
      <c r="G1532" t="s">
        <v>20</v>
      </c>
      <c r="H1532" t="s">
        <v>38</v>
      </c>
      <c r="I1532" t="s">
        <v>2656</v>
      </c>
      <c r="J1532" t="s">
        <v>3424</v>
      </c>
      <c r="K1532">
        <v>14000</v>
      </c>
      <c r="L1532">
        <v>18639</v>
      </c>
      <c r="M1532">
        <v>129</v>
      </c>
      <c r="N1532">
        <v>0</v>
      </c>
      <c r="O1532">
        <v>6.1</v>
      </c>
      <c r="P1532">
        <v>177</v>
      </c>
      <c r="Q1532">
        <v>103</v>
      </c>
      <c r="R1532">
        <v>73548</v>
      </c>
      <c r="S1532">
        <v>15000000</v>
      </c>
      <c r="T1532">
        <f>Table1[[#This Row],[Gross Revenue]]-Table1[[#This Row],[Budget]]</f>
        <v>-14926452</v>
      </c>
    </row>
    <row r="1533" spans="1:20" x14ac:dyDescent="0.3">
      <c r="A1533" t="s">
        <v>3425</v>
      </c>
      <c r="B1533">
        <v>1</v>
      </c>
      <c r="C1533" s="10">
        <v>39511</v>
      </c>
      <c r="D1533" t="s">
        <v>28</v>
      </c>
      <c r="E1533" t="s">
        <v>32</v>
      </c>
      <c r="F1533" t="s">
        <v>19</v>
      </c>
      <c r="G1533" t="s">
        <v>20</v>
      </c>
      <c r="H1533" t="s">
        <v>43</v>
      </c>
      <c r="I1533" t="s">
        <v>495</v>
      </c>
      <c r="J1533" t="s">
        <v>351</v>
      </c>
      <c r="K1533">
        <v>5000</v>
      </c>
      <c r="L1533">
        <v>9131</v>
      </c>
      <c r="M1533">
        <v>357</v>
      </c>
      <c r="N1533">
        <v>0</v>
      </c>
      <c r="O1533">
        <v>5.2</v>
      </c>
      <c r="P1533">
        <v>264</v>
      </c>
      <c r="Q1533">
        <v>112</v>
      </c>
      <c r="R1533">
        <v>102176165</v>
      </c>
      <c r="S1533">
        <v>145000000</v>
      </c>
      <c r="T1533">
        <f>Table1[[#This Row],[Gross Revenue]]-Table1[[#This Row],[Budget]]</f>
        <v>-42823835</v>
      </c>
    </row>
    <row r="1534" spans="1:20" x14ac:dyDescent="0.3">
      <c r="A1534" t="s">
        <v>3426</v>
      </c>
      <c r="B1534">
        <v>1</v>
      </c>
      <c r="C1534" s="10">
        <v>39810</v>
      </c>
      <c r="D1534" t="s">
        <v>28</v>
      </c>
      <c r="E1534" t="s">
        <v>31</v>
      </c>
      <c r="F1534" t="s">
        <v>19</v>
      </c>
      <c r="G1534" t="s">
        <v>35</v>
      </c>
      <c r="H1534" t="s">
        <v>43</v>
      </c>
      <c r="I1534" t="s">
        <v>376</v>
      </c>
      <c r="J1534" t="s">
        <v>3427</v>
      </c>
      <c r="K1534">
        <v>20000</v>
      </c>
      <c r="L1534">
        <v>77823</v>
      </c>
      <c r="M1534">
        <v>56</v>
      </c>
      <c r="N1534">
        <v>0</v>
      </c>
      <c r="O1534">
        <v>6.7</v>
      </c>
      <c r="P1534">
        <v>169</v>
      </c>
      <c r="Q1534">
        <v>115</v>
      </c>
      <c r="R1534">
        <v>26814957</v>
      </c>
      <c r="S1534">
        <v>35000000</v>
      </c>
      <c r="T1534">
        <f>Table1[[#This Row],[Gross Revenue]]-Table1[[#This Row],[Budget]]</f>
        <v>-8185043</v>
      </c>
    </row>
    <row r="1535" spans="1:20" x14ac:dyDescent="0.3">
      <c r="A1535" t="s">
        <v>3428</v>
      </c>
      <c r="B1535">
        <v>1</v>
      </c>
      <c r="C1535" s="10">
        <v>39806</v>
      </c>
      <c r="D1535" t="s">
        <v>28</v>
      </c>
      <c r="E1535" t="s">
        <v>25</v>
      </c>
      <c r="F1535" t="s">
        <v>19</v>
      </c>
      <c r="G1535" t="s">
        <v>35</v>
      </c>
      <c r="H1535" t="s">
        <v>43</v>
      </c>
      <c r="I1535" t="s">
        <v>779</v>
      </c>
      <c r="J1535" t="s">
        <v>3429</v>
      </c>
      <c r="K1535">
        <v>611</v>
      </c>
      <c r="L1535">
        <v>1739</v>
      </c>
      <c r="M1535">
        <v>8</v>
      </c>
      <c r="N1535">
        <v>0</v>
      </c>
      <c r="O1535">
        <v>6.2</v>
      </c>
      <c r="P1535">
        <v>22</v>
      </c>
      <c r="Q1535">
        <v>106</v>
      </c>
      <c r="R1535">
        <v>115504</v>
      </c>
      <c r="S1535">
        <v>14000000</v>
      </c>
      <c r="T1535">
        <f>Table1[[#This Row],[Gross Revenue]]-Table1[[#This Row],[Budget]]</f>
        <v>-13884496</v>
      </c>
    </row>
    <row r="1536" spans="1:20" x14ac:dyDescent="0.3">
      <c r="A1536" t="s">
        <v>3430</v>
      </c>
      <c r="B1536">
        <v>1</v>
      </c>
      <c r="C1536" s="10">
        <v>39806</v>
      </c>
      <c r="D1536" t="s">
        <v>28</v>
      </c>
      <c r="E1536" t="s">
        <v>18</v>
      </c>
      <c r="F1536" t="s">
        <v>19</v>
      </c>
      <c r="G1536" t="s">
        <v>515</v>
      </c>
      <c r="H1536" t="s">
        <v>38</v>
      </c>
      <c r="I1536" t="s">
        <v>3431</v>
      </c>
      <c r="J1536" t="s">
        <v>3432</v>
      </c>
      <c r="K1536">
        <v>439</v>
      </c>
      <c r="L1536">
        <v>940</v>
      </c>
      <c r="M1536">
        <v>275</v>
      </c>
      <c r="N1536">
        <v>0</v>
      </c>
      <c r="O1536">
        <v>6.1</v>
      </c>
      <c r="P1536">
        <v>71</v>
      </c>
      <c r="Q1536">
        <v>104</v>
      </c>
      <c r="R1536">
        <v>3607</v>
      </c>
      <c r="S1536">
        <v>10000000</v>
      </c>
      <c r="T1536">
        <f>Table1[[#This Row],[Gross Revenue]]-Table1[[#This Row],[Budget]]</f>
        <v>-9996393</v>
      </c>
    </row>
    <row r="1537" spans="1:20" x14ac:dyDescent="0.3">
      <c r="A1537" t="s">
        <v>3433</v>
      </c>
      <c r="B1537">
        <v>1</v>
      </c>
      <c r="C1537" s="10">
        <v>39700</v>
      </c>
      <c r="D1537" t="s">
        <v>28</v>
      </c>
      <c r="E1537" t="s">
        <v>30</v>
      </c>
      <c r="F1537" t="s">
        <v>19</v>
      </c>
      <c r="G1537" t="s">
        <v>20</v>
      </c>
      <c r="H1537" t="s">
        <v>27</v>
      </c>
      <c r="I1537" t="s">
        <v>3434</v>
      </c>
      <c r="J1537" t="s">
        <v>1421</v>
      </c>
      <c r="K1537">
        <v>354</v>
      </c>
      <c r="L1537">
        <v>568</v>
      </c>
      <c r="M1537">
        <v>12</v>
      </c>
      <c r="N1537">
        <v>175</v>
      </c>
      <c r="O1537">
        <v>5.7</v>
      </c>
      <c r="P1537">
        <v>37</v>
      </c>
      <c r="Q1537">
        <v>85</v>
      </c>
      <c r="R1537">
        <v>12701880</v>
      </c>
      <c r="S1537">
        <v>15000000</v>
      </c>
      <c r="T1537">
        <f>Table1[[#This Row],[Gross Revenue]]-Table1[[#This Row],[Budget]]</f>
        <v>-2298120</v>
      </c>
    </row>
    <row r="1538" spans="1:20" x14ac:dyDescent="0.3">
      <c r="A1538" t="s">
        <v>3435</v>
      </c>
      <c r="B1538">
        <v>1</v>
      </c>
      <c r="C1538" s="10">
        <v>39693</v>
      </c>
      <c r="D1538" t="s">
        <v>28</v>
      </c>
      <c r="E1538" t="s">
        <v>22</v>
      </c>
      <c r="F1538" t="s">
        <v>19</v>
      </c>
      <c r="G1538" t="s">
        <v>20</v>
      </c>
      <c r="H1538" t="s">
        <v>38</v>
      </c>
      <c r="I1538" t="s">
        <v>280</v>
      </c>
      <c r="J1538" t="s">
        <v>645</v>
      </c>
      <c r="K1538">
        <v>14000</v>
      </c>
      <c r="L1538">
        <v>14504</v>
      </c>
      <c r="M1538">
        <v>335</v>
      </c>
      <c r="N1538">
        <v>15000</v>
      </c>
      <c r="O1538">
        <v>7.6</v>
      </c>
      <c r="P1538">
        <v>299</v>
      </c>
      <c r="Q1538">
        <v>124</v>
      </c>
      <c r="R1538">
        <v>34180954</v>
      </c>
      <c r="S1538">
        <v>32000000</v>
      </c>
      <c r="T1538">
        <f>Table1[[#This Row],[Gross Revenue]]-Table1[[#This Row],[Budget]]</f>
        <v>2180954</v>
      </c>
    </row>
    <row r="1539" spans="1:20" x14ac:dyDescent="0.3">
      <c r="A1539" t="s">
        <v>3436</v>
      </c>
      <c r="B1539">
        <v>1</v>
      </c>
      <c r="C1539" s="10">
        <v>39790</v>
      </c>
      <c r="D1539" t="s">
        <v>28</v>
      </c>
      <c r="E1539" t="s">
        <v>25</v>
      </c>
      <c r="F1539" t="s">
        <v>19</v>
      </c>
      <c r="G1539" t="s">
        <v>20</v>
      </c>
      <c r="H1539" t="s">
        <v>43</v>
      </c>
      <c r="I1539" t="s">
        <v>3097</v>
      </c>
      <c r="J1539" t="s">
        <v>453</v>
      </c>
      <c r="K1539">
        <v>15000</v>
      </c>
      <c r="L1539">
        <v>33153</v>
      </c>
      <c r="M1539">
        <v>11</v>
      </c>
      <c r="N1539">
        <v>0</v>
      </c>
      <c r="O1539">
        <v>6.2</v>
      </c>
      <c r="P1539">
        <v>132</v>
      </c>
      <c r="Q1539">
        <v>102</v>
      </c>
      <c r="R1539">
        <v>6409206</v>
      </c>
      <c r="S1539">
        <v>15000000</v>
      </c>
      <c r="T1539">
        <f>Table1[[#This Row],[Gross Revenue]]-Table1[[#This Row],[Budget]]</f>
        <v>-8590794</v>
      </c>
    </row>
    <row r="1540" spans="1:20" x14ac:dyDescent="0.3">
      <c r="A1540" t="s">
        <v>3437</v>
      </c>
      <c r="B1540">
        <v>1</v>
      </c>
      <c r="C1540" s="10">
        <v>39463</v>
      </c>
      <c r="D1540" t="s">
        <v>28</v>
      </c>
      <c r="E1540" t="s">
        <v>37</v>
      </c>
      <c r="F1540" t="s">
        <v>19</v>
      </c>
      <c r="G1540" t="s">
        <v>20</v>
      </c>
      <c r="H1540" t="s">
        <v>38</v>
      </c>
      <c r="I1540" t="s">
        <v>1851</v>
      </c>
      <c r="J1540" t="s">
        <v>3438</v>
      </c>
      <c r="K1540">
        <v>960</v>
      </c>
      <c r="L1540">
        <v>1749</v>
      </c>
      <c r="M1540">
        <v>27</v>
      </c>
      <c r="N1540">
        <v>0</v>
      </c>
      <c r="O1540">
        <v>5.9</v>
      </c>
      <c r="P1540">
        <v>233</v>
      </c>
      <c r="Q1540">
        <v>93</v>
      </c>
      <c r="R1540">
        <v>17427926</v>
      </c>
      <c r="S1540">
        <v>8000000</v>
      </c>
      <c r="T1540">
        <f>Table1[[#This Row],[Gross Revenue]]-Table1[[#This Row],[Budget]]</f>
        <v>9427926</v>
      </c>
    </row>
    <row r="1541" spans="1:20" x14ac:dyDescent="0.3">
      <c r="A1541" t="s">
        <v>3439</v>
      </c>
      <c r="B1541">
        <v>1</v>
      </c>
      <c r="C1541" s="10">
        <v>39564</v>
      </c>
      <c r="D1541" t="s">
        <v>28</v>
      </c>
      <c r="E1541" t="s">
        <v>22</v>
      </c>
      <c r="F1541" t="s">
        <v>19</v>
      </c>
      <c r="G1541" t="s">
        <v>20</v>
      </c>
      <c r="H1541" t="s">
        <v>43</v>
      </c>
      <c r="I1541" t="s">
        <v>3440</v>
      </c>
      <c r="J1541" t="s">
        <v>749</v>
      </c>
      <c r="K1541">
        <v>664</v>
      </c>
      <c r="L1541">
        <v>3376</v>
      </c>
      <c r="M1541">
        <v>107</v>
      </c>
      <c r="N1541">
        <v>0</v>
      </c>
      <c r="O1541">
        <v>7.3</v>
      </c>
      <c r="P1541">
        <v>109</v>
      </c>
      <c r="Q1541">
        <v>110</v>
      </c>
      <c r="R1541">
        <v>37766350</v>
      </c>
      <c r="S1541">
        <v>11000000</v>
      </c>
      <c r="T1541">
        <f>Table1[[#This Row],[Gross Revenue]]-Table1[[#This Row],[Budget]]</f>
        <v>26766350</v>
      </c>
    </row>
    <row r="1542" spans="1:20" x14ac:dyDescent="0.3">
      <c r="A1542" t="s">
        <v>3441</v>
      </c>
      <c r="B1542">
        <v>1</v>
      </c>
      <c r="C1542" s="10">
        <v>39465</v>
      </c>
      <c r="D1542" t="s">
        <v>28</v>
      </c>
      <c r="E1542" t="s">
        <v>30</v>
      </c>
      <c r="F1542" t="s">
        <v>19</v>
      </c>
      <c r="G1542" t="s">
        <v>20</v>
      </c>
      <c r="H1542" t="s">
        <v>36</v>
      </c>
      <c r="I1542" t="s">
        <v>525</v>
      </c>
      <c r="J1542" t="s">
        <v>1039</v>
      </c>
      <c r="K1542">
        <v>770</v>
      </c>
      <c r="L1542">
        <v>1614</v>
      </c>
      <c r="M1542">
        <v>70</v>
      </c>
      <c r="N1542">
        <v>0</v>
      </c>
      <c r="O1542">
        <v>6.6</v>
      </c>
      <c r="P1542">
        <v>198</v>
      </c>
      <c r="Q1542">
        <v>107</v>
      </c>
      <c r="R1542">
        <v>71148699</v>
      </c>
      <c r="S1542">
        <v>90000000</v>
      </c>
      <c r="T1542">
        <f>Table1[[#This Row],[Gross Revenue]]-Table1[[#This Row],[Budget]]</f>
        <v>-18851301</v>
      </c>
    </row>
    <row r="1543" spans="1:20" x14ac:dyDescent="0.3">
      <c r="A1543" t="s">
        <v>3442</v>
      </c>
      <c r="B1543">
        <v>1</v>
      </c>
      <c r="C1543" s="10">
        <v>39452</v>
      </c>
      <c r="D1543" t="s">
        <v>28</v>
      </c>
      <c r="E1543" t="s">
        <v>32</v>
      </c>
      <c r="F1543" t="s">
        <v>19</v>
      </c>
      <c r="G1543" t="s">
        <v>20</v>
      </c>
      <c r="H1543" t="s">
        <v>43</v>
      </c>
      <c r="I1543" t="s">
        <v>521</v>
      </c>
      <c r="J1543" t="s">
        <v>2428</v>
      </c>
      <c r="K1543">
        <v>19000</v>
      </c>
      <c r="L1543">
        <v>20881</v>
      </c>
      <c r="M1543">
        <v>436</v>
      </c>
      <c r="N1543">
        <v>2000</v>
      </c>
      <c r="O1543">
        <v>4.8</v>
      </c>
      <c r="P1543">
        <v>223</v>
      </c>
      <c r="Q1543">
        <v>103</v>
      </c>
      <c r="R1543">
        <v>19781879</v>
      </c>
      <c r="S1543">
        <v>60000000</v>
      </c>
      <c r="T1543">
        <f>Table1[[#This Row],[Gross Revenue]]-Table1[[#This Row],[Budget]]</f>
        <v>-40218121</v>
      </c>
    </row>
    <row r="1544" spans="1:20" x14ac:dyDescent="0.3">
      <c r="A1544" t="s">
        <v>3443</v>
      </c>
      <c r="B1544">
        <v>1</v>
      </c>
      <c r="C1544" s="10">
        <v>39560</v>
      </c>
      <c r="D1544" t="s">
        <v>28</v>
      </c>
      <c r="E1544" t="s">
        <v>30</v>
      </c>
      <c r="F1544" t="s">
        <v>19</v>
      </c>
      <c r="G1544" t="s">
        <v>35</v>
      </c>
      <c r="H1544" t="s">
        <v>27</v>
      </c>
      <c r="I1544" t="s">
        <v>3444</v>
      </c>
      <c r="J1544" t="s">
        <v>3445</v>
      </c>
      <c r="K1544">
        <v>9000</v>
      </c>
      <c r="L1544">
        <v>13403</v>
      </c>
      <c r="M1544">
        <v>18</v>
      </c>
      <c r="N1544">
        <v>0</v>
      </c>
      <c r="O1544">
        <v>6.1</v>
      </c>
      <c r="P1544">
        <v>118</v>
      </c>
      <c r="Q1544">
        <v>93</v>
      </c>
      <c r="R1544">
        <v>50818750</v>
      </c>
      <c r="S1544">
        <v>60000000</v>
      </c>
      <c r="T1544">
        <f>Table1[[#This Row],[Gross Revenue]]-Table1[[#This Row],[Budget]]</f>
        <v>-9181250</v>
      </c>
    </row>
    <row r="1545" spans="1:20" x14ac:dyDescent="0.3">
      <c r="A1545" t="s">
        <v>3446</v>
      </c>
      <c r="B1545">
        <v>1</v>
      </c>
      <c r="C1545" s="10">
        <v>39789</v>
      </c>
      <c r="D1545" t="s">
        <v>28</v>
      </c>
      <c r="E1545" t="s">
        <v>25</v>
      </c>
      <c r="F1545" t="s">
        <v>19</v>
      </c>
      <c r="G1545" t="s">
        <v>20</v>
      </c>
      <c r="H1545" t="s">
        <v>38</v>
      </c>
      <c r="I1545" t="s">
        <v>2064</v>
      </c>
      <c r="J1545" t="s">
        <v>3447</v>
      </c>
      <c r="K1545">
        <v>976</v>
      </c>
      <c r="L1545">
        <v>2748</v>
      </c>
      <c r="M1545">
        <v>129</v>
      </c>
      <c r="N1545">
        <v>0</v>
      </c>
      <c r="O1545">
        <v>7</v>
      </c>
      <c r="P1545">
        <v>147</v>
      </c>
      <c r="Q1545">
        <v>99</v>
      </c>
      <c r="R1545">
        <v>2077046</v>
      </c>
      <c r="S1545">
        <v>6000000</v>
      </c>
      <c r="T1545">
        <f>Table1[[#This Row],[Gross Revenue]]-Table1[[#This Row],[Budget]]</f>
        <v>-3922954</v>
      </c>
    </row>
    <row r="1546" spans="1:20" x14ac:dyDescent="0.3">
      <c r="A1546" t="s">
        <v>3448</v>
      </c>
      <c r="B1546">
        <v>1</v>
      </c>
      <c r="C1546" s="10">
        <v>39566</v>
      </c>
      <c r="D1546" t="s">
        <v>28</v>
      </c>
      <c r="E1546" t="s">
        <v>25</v>
      </c>
      <c r="F1546" t="s">
        <v>19</v>
      </c>
      <c r="G1546" t="s">
        <v>20</v>
      </c>
      <c r="H1546" t="s">
        <v>43</v>
      </c>
      <c r="I1546" t="s">
        <v>253</v>
      </c>
      <c r="J1546" t="s">
        <v>3449</v>
      </c>
      <c r="K1546">
        <v>851</v>
      </c>
      <c r="L1546">
        <v>3485</v>
      </c>
      <c r="M1546">
        <v>15</v>
      </c>
      <c r="N1546">
        <v>0</v>
      </c>
      <c r="O1546">
        <v>4.9000000000000004</v>
      </c>
      <c r="P1546">
        <v>124</v>
      </c>
      <c r="Q1546">
        <v>114</v>
      </c>
      <c r="R1546">
        <v>26896744</v>
      </c>
      <c r="S1546">
        <v>16500000</v>
      </c>
      <c r="T1546">
        <f>Table1[[#This Row],[Gross Revenue]]-Table1[[#This Row],[Budget]]</f>
        <v>10396744</v>
      </c>
    </row>
    <row r="1547" spans="1:20" x14ac:dyDescent="0.3">
      <c r="A1547" t="s">
        <v>3450</v>
      </c>
      <c r="B1547">
        <v>1</v>
      </c>
      <c r="C1547" s="10">
        <v>39768</v>
      </c>
      <c r="D1547" t="s">
        <v>28</v>
      </c>
      <c r="E1547" t="s">
        <v>22</v>
      </c>
      <c r="F1547" t="s">
        <v>19</v>
      </c>
      <c r="G1547" t="s">
        <v>20</v>
      </c>
      <c r="H1547" t="s">
        <v>38</v>
      </c>
      <c r="I1547" t="s">
        <v>503</v>
      </c>
      <c r="J1547" t="s">
        <v>504</v>
      </c>
      <c r="K1547">
        <v>1000</v>
      </c>
      <c r="L1547">
        <v>1582</v>
      </c>
      <c r="M1547">
        <v>0</v>
      </c>
      <c r="N1547">
        <v>10000</v>
      </c>
      <c r="O1547">
        <v>7.9</v>
      </c>
      <c r="P1547">
        <v>391</v>
      </c>
      <c r="Q1547">
        <v>109</v>
      </c>
      <c r="R1547">
        <v>26236603</v>
      </c>
      <c r="S1547">
        <v>6000000</v>
      </c>
      <c r="T1547">
        <f>Table1[[#This Row],[Gross Revenue]]-Table1[[#This Row],[Budget]]</f>
        <v>20236603</v>
      </c>
    </row>
    <row r="1548" spans="1:20" x14ac:dyDescent="0.3">
      <c r="A1548" t="s">
        <v>3451</v>
      </c>
      <c r="B1548">
        <v>1</v>
      </c>
      <c r="C1548" s="10">
        <v>39793</v>
      </c>
      <c r="D1548" t="s">
        <v>28</v>
      </c>
      <c r="E1548" t="s">
        <v>22</v>
      </c>
      <c r="F1548" t="s">
        <v>19</v>
      </c>
      <c r="G1548" t="s">
        <v>20</v>
      </c>
      <c r="H1548" t="s">
        <v>43</v>
      </c>
      <c r="I1548" t="s">
        <v>3452</v>
      </c>
      <c r="J1548" t="s">
        <v>3453</v>
      </c>
      <c r="K1548">
        <v>826</v>
      </c>
      <c r="L1548">
        <v>2351</v>
      </c>
      <c r="M1548">
        <v>251</v>
      </c>
      <c r="N1548">
        <v>0</v>
      </c>
      <c r="O1548">
        <v>5.9</v>
      </c>
      <c r="P1548">
        <v>270</v>
      </c>
      <c r="Q1548">
        <v>108</v>
      </c>
      <c r="R1548">
        <v>20981633</v>
      </c>
      <c r="S1548">
        <v>30000000</v>
      </c>
      <c r="T1548">
        <f>Table1[[#This Row],[Gross Revenue]]-Table1[[#This Row],[Budget]]</f>
        <v>-9018367</v>
      </c>
    </row>
    <row r="1549" spans="1:20" x14ac:dyDescent="0.3">
      <c r="A1549" t="s">
        <v>3454</v>
      </c>
      <c r="B1549">
        <v>1</v>
      </c>
      <c r="C1549" s="10">
        <v>39794</v>
      </c>
      <c r="D1549" t="s">
        <v>28</v>
      </c>
      <c r="E1549" t="s">
        <v>22</v>
      </c>
      <c r="F1549" t="s">
        <v>19</v>
      </c>
      <c r="G1549" t="s">
        <v>20</v>
      </c>
      <c r="H1549" t="s">
        <v>43</v>
      </c>
      <c r="I1549" t="s">
        <v>1461</v>
      </c>
      <c r="J1549" t="s">
        <v>3455</v>
      </c>
      <c r="K1549">
        <v>17000</v>
      </c>
      <c r="L1549">
        <v>30978</v>
      </c>
      <c r="M1549">
        <v>4</v>
      </c>
      <c r="N1549">
        <v>1000</v>
      </c>
      <c r="O1549">
        <v>6.8</v>
      </c>
      <c r="P1549">
        <v>60</v>
      </c>
      <c r="Q1549">
        <v>102</v>
      </c>
      <c r="R1549">
        <v>317040</v>
      </c>
      <c r="S1549">
        <v>15500000</v>
      </c>
      <c r="T1549">
        <f>Table1[[#This Row],[Gross Revenue]]-Table1[[#This Row],[Budget]]</f>
        <v>-15182960</v>
      </c>
    </row>
    <row r="1550" spans="1:20" x14ac:dyDescent="0.3">
      <c r="A1550" t="s">
        <v>3456</v>
      </c>
      <c r="B1550">
        <v>1</v>
      </c>
      <c r="C1550" s="10">
        <v>39697</v>
      </c>
      <c r="D1550" t="s">
        <v>28</v>
      </c>
      <c r="E1550" t="s">
        <v>18</v>
      </c>
      <c r="F1550" t="s">
        <v>19</v>
      </c>
      <c r="G1550" t="s">
        <v>515</v>
      </c>
      <c r="H1550" t="s">
        <v>38</v>
      </c>
      <c r="I1550" t="s">
        <v>1977</v>
      </c>
      <c r="J1550" t="s">
        <v>501</v>
      </c>
      <c r="K1550">
        <v>918</v>
      </c>
      <c r="L1550">
        <v>1252</v>
      </c>
      <c r="M1550">
        <v>122</v>
      </c>
      <c r="N1550">
        <v>0</v>
      </c>
      <c r="O1550">
        <v>6.7</v>
      </c>
      <c r="P1550">
        <v>150</v>
      </c>
      <c r="Q1550">
        <v>111</v>
      </c>
      <c r="R1550">
        <v>2203641</v>
      </c>
      <c r="S1550">
        <v>15000000</v>
      </c>
      <c r="T1550">
        <f>Table1[[#This Row],[Gross Revenue]]-Table1[[#This Row],[Budget]]</f>
        <v>-12796359</v>
      </c>
    </row>
    <row r="1551" spans="1:20" x14ac:dyDescent="0.3">
      <c r="A1551" t="s">
        <v>3457</v>
      </c>
      <c r="B1551">
        <v>1</v>
      </c>
      <c r="C1551" s="10">
        <v>39511</v>
      </c>
      <c r="D1551" t="s">
        <v>28</v>
      </c>
      <c r="E1551" t="s">
        <v>32</v>
      </c>
      <c r="F1551" t="s">
        <v>19</v>
      </c>
      <c r="G1551" t="s">
        <v>20</v>
      </c>
      <c r="H1551" t="s">
        <v>38</v>
      </c>
      <c r="I1551" t="s">
        <v>319</v>
      </c>
      <c r="J1551" t="s">
        <v>387</v>
      </c>
      <c r="K1551">
        <v>21000</v>
      </c>
      <c r="L1551">
        <v>23484</v>
      </c>
      <c r="M1551">
        <v>0</v>
      </c>
      <c r="N1551">
        <v>0</v>
      </c>
      <c r="O1551">
        <v>7</v>
      </c>
      <c r="P1551">
        <v>308</v>
      </c>
      <c r="Q1551">
        <v>121</v>
      </c>
      <c r="R1551">
        <v>110416702</v>
      </c>
      <c r="S1551">
        <v>92000000</v>
      </c>
      <c r="T1551">
        <f>Table1[[#This Row],[Gross Revenue]]-Table1[[#This Row],[Budget]]</f>
        <v>18416702</v>
      </c>
    </row>
    <row r="1552" spans="1:20" x14ac:dyDescent="0.3">
      <c r="A1552" t="s">
        <v>3458</v>
      </c>
      <c r="B1552">
        <v>1</v>
      </c>
      <c r="C1552" s="10">
        <v>39619</v>
      </c>
      <c r="D1552" t="s">
        <v>28</v>
      </c>
      <c r="E1552" t="s">
        <v>22</v>
      </c>
      <c r="F1552" t="s">
        <v>19</v>
      </c>
      <c r="G1552" t="s">
        <v>20</v>
      </c>
      <c r="H1552" t="s">
        <v>38</v>
      </c>
      <c r="I1552" t="s">
        <v>2338</v>
      </c>
      <c r="J1552" t="s">
        <v>3459</v>
      </c>
      <c r="K1552">
        <v>87000</v>
      </c>
      <c r="L1552">
        <v>89263</v>
      </c>
      <c r="M1552">
        <v>7</v>
      </c>
      <c r="N1552">
        <v>371</v>
      </c>
      <c r="O1552">
        <v>6.7</v>
      </c>
      <c r="P1552">
        <v>46</v>
      </c>
      <c r="Q1552">
        <v>90</v>
      </c>
      <c r="R1552">
        <v>52166</v>
      </c>
      <c r="S1552">
        <v>2000000</v>
      </c>
      <c r="T1552">
        <f>Table1[[#This Row],[Gross Revenue]]-Table1[[#This Row],[Budget]]</f>
        <v>-1947834</v>
      </c>
    </row>
    <row r="1553" spans="1:20" x14ac:dyDescent="0.3">
      <c r="A1553" t="s">
        <v>3460</v>
      </c>
      <c r="B1553">
        <v>1</v>
      </c>
      <c r="C1553" s="10">
        <v>39515</v>
      </c>
      <c r="D1553" t="s">
        <v>28</v>
      </c>
      <c r="E1553" t="s">
        <v>22</v>
      </c>
      <c r="F1553" t="s">
        <v>19</v>
      </c>
      <c r="G1553" t="s">
        <v>20</v>
      </c>
      <c r="H1553" t="s">
        <v>43</v>
      </c>
      <c r="I1553" t="s">
        <v>1461</v>
      </c>
      <c r="J1553" t="s">
        <v>1866</v>
      </c>
      <c r="K1553">
        <v>17000</v>
      </c>
      <c r="L1553">
        <v>44060</v>
      </c>
      <c r="M1553">
        <v>308</v>
      </c>
      <c r="N1553">
        <v>19000</v>
      </c>
      <c r="O1553">
        <v>5.2</v>
      </c>
      <c r="P1553">
        <v>350</v>
      </c>
      <c r="Q1553">
        <v>122</v>
      </c>
      <c r="R1553">
        <v>191449475</v>
      </c>
      <c r="S1553">
        <v>37000000</v>
      </c>
      <c r="T1553">
        <f>Table1[[#This Row],[Gross Revenue]]-Table1[[#This Row],[Budget]]</f>
        <v>154449475</v>
      </c>
    </row>
    <row r="1554" spans="1:20" x14ac:dyDescent="0.3">
      <c r="A1554" t="s">
        <v>3461</v>
      </c>
      <c r="B1554">
        <v>1</v>
      </c>
      <c r="C1554" s="10">
        <v>39719</v>
      </c>
      <c r="D1554" t="s">
        <v>28</v>
      </c>
      <c r="E1554" t="s">
        <v>22</v>
      </c>
      <c r="F1554" t="s">
        <v>19</v>
      </c>
      <c r="G1554" t="s">
        <v>20</v>
      </c>
      <c r="H1554" t="s">
        <v>38</v>
      </c>
      <c r="I1554" t="s">
        <v>392</v>
      </c>
      <c r="J1554" t="s">
        <v>895</v>
      </c>
      <c r="K1554">
        <v>812</v>
      </c>
      <c r="L1554">
        <v>1540</v>
      </c>
      <c r="M1554">
        <v>115</v>
      </c>
      <c r="N1554">
        <v>0</v>
      </c>
      <c r="O1554">
        <v>7.1</v>
      </c>
      <c r="P1554">
        <v>190</v>
      </c>
      <c r="Q1554">
        <v>110</v>
      </c>
      <c r="R1554">
        <v>3148482</v>
      </c>
      <c r="S1554">
        <v>12000000</v>
      </c>
      <c r="T1554">
        <f>Table1[[#This Row],[Gross Revenue]]-Table1[[#This Row],[Budget]]</f>
        <v>-8851518</v>
      </c>
    </row>
    <row r="1555" spans="1:20" x14ac:dyDescent="0.3">
      <c r="A1555" t="s">
        <v>3462</v>
      </c>
      <c r="B1555">
        <v>1</v>
      </c>
      <c r="C1555" s="10">
        <v>39565</v>
      </c>
      <c r="D1555" t="s">
        <v>28</v>
      </c>
      <c r="E1555" t="s">
        <v>18</v>
      </c>
      <c r="F1555" t="s">
        <v>19</v>
      </c>
      <c r="G1555" t="s">
        <v>20</v>
      </c>
      <c r="H1555" t="s">
        <v>38</v>
      </c>
      <c r="I1555" t="s">
        <v>537</v>
      </c>
      <c r="J1555" t="s">
        <v>708</v>
      </c>
      <c r="K1555">
        <v>2000</v>
      </c>
      <c r="L1555">
        <v>3612</v>
      </c>
      <c r="M1555">
        <v>40</v>
      </c>
      <c r="N1555">
        <v>0</v>
      </c>
      <c r="O1555">
        <v>6.2</v>
      </c>
      <c r="P1555">
        <v>195</v>
      </c>
      <c r="Q1555">
        <v>101</v>
      </c>
      <c r="R1555">
        <v>28687835</v>
      </c>
      <c r="S1555">
        <v>35000000</v>
      </c>
      <c r="T1555">
        <f>Table1[[#This Row],[Gross Revenue]]-Table1[[#This Row],[Budget]]</f>
        <v>-6312165</v>
      </c>
    </row>
    <row r="1556" spans="1:20" x14ac:dyDescent="0.3">
      <c r="A1556" t="s">
        <v>3463</v>
      </c>
      <c r="B1556">
        <v>1</v>
      </c>
      <c r="C1556" s="10">
        <v>39554</v>
      </c>
      <c r="D1556" t="s">
        <v>28</v>
      </c>
      <c r="E1556" t="s">
        <v>22</v>
      </c>
      <c r="F1556" t="s">
        <v>19</v>
      </c>
      <c r="G1556" t="s">
        <v>20</v>
      </c>
      <c r="H1556" t="s">
        <v>43</v>
      </c>
      <c r="I1556" t="s">
        <v>108</v>
      </c>
      <c r="J1556" t="s">
        <v>338</v>
      </c>
      <c r="K1556">
        <v>10000</v>
      </c>
      <c r="L1556">
        <v>14165</v>
      </c>
      <c r="M1556">
        <v>0</v>
      </c>
      <c r="N1556">
        <v>0</v>
      </c>
      <c r="O1556">
        <v>7.1</v>
      </c>
      <c r="P1556">
        <v>269</v>
      </c>
      <c r="Q1556">
        <v>121</v>
      </c>
      <c r="R1556">
        <v>83077470</v>
      </c>
      <c r="S1556">
        <v>75000000</v>
      </c>
      <c r="T1556">
        <f>Table1[[#This Row],[Gross Revenue]]-Table1[[#This Row],[Budget]]</f>
        <v>8077470</v>
      </c>
    </row>
    <row r="1557" spans="1:20" x14ac:dyDescent="0.3">
      <c r="A1557" t="s">
        <v>3464</v>
      </c>
      <c r="B1557">
        <v>1</v>
      </c>
      <c r="C1557" s="10">
        <v>39692</v>
      </c>
      <c r="D1557" t="s">
        <v>28</v>
      </c>
      <c r="E1557" t="s">
        <v>18</v>
      </c>
      <c r="F1557" t="s">
        <v>19</v>
      </c>
      <c r="G1557" t="s">
        <v>20</v>
      </c>
      <c r="H1557" t="s">
        <v>43</v>
      </c>
      <c r="I1557" t="s">
        <v>109</v>
      </c>
      <c r="J1557" t="s">
        <v>3465</v>
      </c>
      <c r="K1557">
        <v>2000</v>
      </c>
      <c r="L1557">
        <v>6775</v>
      </c>
      <c r="M1557">
        <v>38</v>
      </c>
      <c r="N1557">
        <v>0</v>
      </c>
      <c r="O1557">
        <v>6.6</v>
      </c>
      <c r="P1557">
        <v>235</v>
      </c>
      <c r="Q1557">
        <v>90</v>
      </c>
      <c r="R1557">
        <v>72266306</v>
      </c>
      <c r="S1557">
        <v>40000000</v>
      </c>
      <c r="T1557">
        <f>Table1[[#This Row],[Gross Revenue]]-Table1[[#This Row],[Budget]]</f>
        <v>32266306</v>
      </c>
    </row>
    <row r="1558" spans="1:20" x14ac:dyDescent="0.3">
      <c r="A1558" t="s">
        <v>3466</v>
      </c>
      <c r="B1558">
        <v>1</v>
      </c>
      <c r="C1558" s="10">
        <v>39686</v>
      </c>
      <c r="D1558" t="s">
        <v>28</v>
      </c>
      <c r="E1558" t="s">
        <v>22</v>
      </c>
      <c r="F1558" t="s">
        <v>19</v>
      </c>
      <c r="G1558" t="s">
        <v>515</v>
      </c>
      <c r="H1558" t="s">
        <v>43</v>
      </c>
      <c r="I1558" t="s">
        <v>521</v>
      </c>
      <c r="J1558" t="s">
        <v>69</v>
      </c>
      <c r="K1558">
        <v>19000</v>
      </c>
      <c r="L1558">
        <v>19894</v>
      </c>
      <c r="M1558">
        <v>11000</v>
      </c>
      <c r="N1558">
        <v>14000</v>
      </c>
      <c r="O1558">
        <v>7.2</v>
      </c>
      <c r="P1558">
        <v>275</v>
      </c>
      <c r="Q1558">
        <v>96</v>
      </c>
      <c r="R1558">
        <v>23213577</v>
      </c>
      <c r="S1558">
        <v>15500000</v>
      </c>
      <c r="T1558">
        <f>Table1[[#This Row],[Gross Revenue]]-Table1[[#This Row],[Budget]]</f>
        <v>7713577</v>
      </c>
    </row>
    <row r="1559" spans="1:20" x14ac:dyDescent="0.3">
      <c r="A1559" t="s">
        <v>3467</v>
      </c>
      <c r="B1559">
        <v>1</v>
      </c>
      <c r="C1559" s="10">
        <v>39773</v>
      </c>
      <c r="D1559" t="s">
        <v>28</v>
      </c>
      <c r="E1559" t="s">
        <v>31</v>
      </c>
      <c r="F1559" t="s">
        <v>19</v>
      </c>
      <c r="G1559" t="s">
        <v>20</v>
      </c>
      <c r="H1559" t="s">
        <v>43</v>
      </c>
      <c r="I1559" t="s">
        <v>2698</v>
      </c>
      <c r="J1559" t="s">
        <v>145</v>
      </c>
      <c r="K1559">
        <v>2000</v>
      </c>
      <c r="L1559">
        <v>4264</v>
      </c>
      <c r="M1559">
        <v>0</v>
      </c>
      <c r="N1559">
        <v>0</v>
      </c>
      <c r="O1559">
        <v>6.4</v>
      </c>
      <c r="P1559">
        <v>242</v>
      </c>
      <c r="Q1559">
        <v>129</v>
      </c>
      <c r="R1559">
        <v>25517500</v>
      </c>
      <c r="S1559">
        <v>25100000</v>
      </c>
      <c r="T1559">
        <f>Table1[[#This Row],[Gross Revenue]]-Table1[[#This Row],[Budget]]</f>
        <v>417500</v>
      </c>
    </row>
    <row r="1560" spans="1:20" x14ac:dyDescent="0.3">
      <c r="A1560" t="s">
        <v>3468</v>
      </c>
      <c r="B1560">
        <v>1</v>
      </c>
      <c r="C1560" s="10">
        <v>39649</v>
      </c>
      <c r="D1560" t="s">
        <v>28</v>
      </c>
      <c r="E1560" t="s">
        <v>30</v>
      </c>
      <c r="F1560" t="s">
        <v>19</v>
      </c>
      <c r="G1560" t="s">
        <v>20</v>
      </c>
      <c r="H1560" t="s">
        <v>27</v>
      </c>
      <c r="I1560" t="s">
        <v>2612</v>
      </c>
      <c r="J1560" t="s">
        <v>1666</v>
      </c>
      <c r="K1560">
        <v>1000</v>
      </c>
      <c r="L1560">
        <v>2975</v>
      </c>
      <c r="M1560">
        <v>475</v>
      </c>
      <c r="N1560">
        <v>16000</v>
      </c>
      <c r="O1560">
        <v>8.4</v>
      </c>
      <c r="P1560">
        <v>421</v>
      </c>
      <c r="Q1560">
        <v>98</v>
      </c>
      <c r="R1560">
        <v>223806889</v>
      </c>
      <c r="S1560">
        <v>180000000</v>
      </c>
      <c r="T1560">
        <f>Table1[[#This Row],[Gross Revenue]]-Table1[[#This Row],[Budget]]</f>
        <v>43806889</v>
      </c>
    </row>
    <row r="1561" spans="1:20" x14ac:dyDescent="0.3">
      <c r="A1561" t="s">
        <v>3469</v>
      </c>
      <c r="B1561">
        <v>1</v>
      </c>
      <c r="C1561" s="10">
        <v>39580</v>
      </c>
      <c r="D1561" t="s">
        <v>28</v>
      </c>
      <c r="E1561" t="s">
        <v>29</v>
      </c>
      <c r="F1561" t="s">
        <v>2828</v>
      </c>
      <c r="G1561" t="s">
        <v>2829</v>
      </c>
      <c r="H1561" t="s">
        <v>38</v>
      </c>
      <c r="I1561" t="s">
        <v>3470</v>
      </c>
      <c r="J1561" t="s">
        <v>3470</v>
      </c>
      <c r="K1561">
        <v>56</v>
      </c>
      <c r="L1561">
        <v>56</v>
      </c>
      <c r="M1561">
        <v>56</v>
      </c>
      <c r="N1561">
        <v>0</v>
      </c>
      <c r="O1561">
        <v>8</v>
      </c>
      <c r="P1561">
        <v>231</v>
      </c>
      <c r="Q1561">
        <v>90</v>
      </c>
      <c r="R1561">
        <v>2283276</v>
      </c>
      <c r="S1561">
        <v>1500000</v>
      </c>
      <c r="T1561">
        <f>Table1[[#This Row],[Gross Revenue]]-Table1[[#This Row],[Budget]]</f>
        <v>783276</v>
      </c>
    </row>
    <row r="1562" spans="1:20" x14ac:dyDescent="0.3">
      <c r="A1562" t="s">
        <v>3471</v>
      </c>
      <c r="B1562">
        <v>1</v>
      </c>
      <c r="C1562" s="10">
        <v>39807</v>
      </c>
      <c r="D1562" t="s">
        <v>28</v>
      </c>
      <c r="E1562" t="s">
        <v>32</v>
      </c>
      <c r="F1562" t="s">
        <v>19</v>
      </c>
      <c r="G1562" t="s">
        <v>20</v>
      </c>
      <c r="H1562" t="s">
        <v>38</v>
      </c>
      <c r="I1562" t="s">
        <v>317</v>
      </c>
      <c r="J1562" t="s">
        <v>2069</v>
      </c>
      <c r="K1562">
        <v>11000</v>
      </c>
      <c r="L1562">
        <v>25763</v>
      </c>
      <c r="M1562">
        <v>335</v>
      </c>
      <c r="N1562">
        <v>0</v>
      </c>
      <c r="O1562">
        <v>6.7</v>
      </c>
      <c r="P1562">
        <v>316</v>
      </c>
      <c r="Q1562">
        <v>110</v>
      </c>
      <c r="R1562">
        <v>134568845</v>
      </c>
      <c r="S1562">
        <v>75000000</v>
      </c>
      <c r="T1562">
        <f>Table1[[#This Row],[Gross Revenue]]-Table1[[#This Row],[Budget]]</f>
        <v>59568845</v>
      </c>
    </row>
    <row r="1563" spans="1:20" x14ac:dyDescent="0.3">
      <c r="A1563" t="s">
        <v>3472</v>
      </c>
      <c r="B1563">
        <v>1</v>
      </c>
      <c r="C1563" s="10">
        <v>39613</v>
      </c>
      <c r="D1563" t="s">
        <v>28</v>
      </c>
      <c r="E1563" t="s">
        <v>32</v>
      </c>
      <c r="F1563" t="s">
        <v>19</v>
      </c>
      <c r="G1563" t="s">
        <v>20</v>
      </c>
      <c r="H1563" t="s">
        <v>38</v>
      </c>
      <c r="I1563" t="s">
        <v>3473</v>
      </c>
      <c r="J1563" t="s">
        <v>3474</v>
      </c>
      <c r="K1563">
        <v>603</v>
      </c>
      <c r="L1563">
        <v>988</v>
      </c>
      <c r="M1563">
        <v>0</v>
      </c>
      <c r="N1563">
        <v>883</v>
      </c>
      <c r="O1563">
        <v>5.7</v>
      </c>
      <c r="P1563">
        <v>79</v>
      </c>
      <c r="Q1563">
        <v>107</v>
      </c>
      <c r="R1563">
        <v>578527</v>
      </c>
      <c r="S1563">
        <v>10000000</v>
      </c>
      <c r="T1563">
        <f>Table1[[#This Row],[Gross Revenue]]-Table1[[#This Row],[Budget]]</f>
        <v>-9421473</v>
      </c>
    </row>
    <row r="1564" spans="1:20" x14ac:dyDescent="0.3">
      <c r="A1564" t="s">
        <v>3475</v>
      </c>
      <c r="B1564">
        <v>1</v>
      </c>
      <c r="C1564" s="10">
        <v>39467</v>
      </c>
      <c r="D1564" t="s">
        <v>28</v>
      </c>
      <c r="E1564" t="s">
        <v>25</v>
      </c>
      <c r="F1564" t="s">
        <v>19</v>
      </c>
      <c r="G1564" t="s">
        <v>20</v>
      </c>
      <c r="H1564" t="s">
        <v>43</v>
      </c>
      <c r="I1564" t="s">
        <v>616</v>
      </c>
      <c r="J1564" t="s">
        <v>593</v>
      </c>
      <c r="K1564">
        <v>940</v>
      </c>
      <c r="L1564">
        <v>3565</v>
      </c>
      <c r="M1564">
        <v>92</v>
      </c>
      <c r="N1564">
        <v>464</v>
      </c>
      <c r="O1564">
        <v>5.3</v>
      </c>
      <c r="P1564">
        <v>76</v>
      </c>
      <c r="Q1564">
        <v>114</v>
      </c>
      <c r="R1564">
        <v>42168445</v>
      </c>
      <c r="S1564">
        <v>35000000</v>
      </c>
      <c r="T1564">
        <f>Table1[[#This Row],[Gross Revenue]]-Table1[[#This Row],[Budget]]</f>
        <v>7168445</v>
      </c>
    </row>
    <row r="1565" spans="1:20" x14ac:dyDescent="0.3">
      <c r="A1565" t="s">
        <v>3476</v>
      </c>
      <c r="B1565">
        <v>1</v>
      </c>
      <c r="C1565" s="10">
        <v>39756</v>
      </c>
      <c r="D1565" t="s">
        <v>28</v>
      </c>
      <c r="E1565" t="s">
        <v>22</v>
      </c>
      <c r="F1565" t="s">
        <v>19</v>
      </c>
      <c r="G1565" t="s">
        <v>20</v>
      </c>
      <c r="H1565" t="s">
        <v>38</v>
      </c>
      <c r="I1565" t="s">
        <v>3477</v>
      </c>
      <c r="J1565" t="s">
        <v>2745</v>
      </c>
      <c r="K1565">
        <v>375</v>
      </c>
      <c r="L1565">
        <v>460</v>
      </c>
      <c r="M1565">
        <v>129</v>
      </c>
      <c r="N1565">
        <v>0</v>
      </c>
      <c r="O1565">
        <v>7.1</v>
      </c>
      <c r="P1565">
        <v>189</v>
      </c>
      <c r="Q1565">
        <v>80</v>
      </c>
      <c r="R1565">
        <v>856942</v>
      </c>
      <c r="S1565">
        <v>200000</v>
      </c>
      <c r="T1565">
        <f>Table1[[#This Row],[Gross Revenue]]-Table1[[#This Row],[Budget]]</f>
        <v>656942</v>
      </c>
    </row>
    <row r="1566" spans="1:20" x14ac:dyDescent="0.3">
      <c r="A1566" t="s">
        <v>3478</v>
      </c>
      <c r="B1566">
        <v>1</v>
      </c>
      <c r="C1566" s="10">
        <v>39528</v>
      </c>
      <c r="D1566" t="s">
        <v>28</v>
      </c>
      <c r="E1566" t="s">
        <v>25</v>
      </c>
      <c r="F1566" t="s">
        <v>19</v>
      </c>
      <c r="G1566" t="s">
        <v>20</v>
      </c>
      <c r="H1566" t="s">
        <v>43</v>
      </c>
      <c r="I1566" t="s">
        <v>3479</v>
      </c>
      <c r="J1566" t="s">
        <v>3480</v>
      </c>
      <c r="K1566">
        <v>642</v>
      </c>
      <c r="L1566">
        <v>1026</v>
      </c>
      <c r="M1566">
        <v>12</v>
      </c>
      <c r="N1566">
        <v>0</v>
      </c>
      <c r="O1566">
        <v>6.1</v>
      </c>
      <c r="P1566">
        <v>148</v>
      </c>
      <c r="Q1566">
        <v>101</v>
      </c>
      <c r="R1566">
        <v>80276912</v>
      </c>
      <c r="S1566">
        <v>35000000</v>
      </c>
      <c r="T1566">
        <f>Table1[[#This Row],[Gross Revenue]]-Table1[[#This Row],[Budget]]</f>
        <v>45276912</v>
      </c>
    </row>
    <row r="1567" spans="1:20" x14ac:dyDescent="0.3">
      <c r="A1567" t="s">
        <v>3481</v>
      </c>
      <c r="B1567">
        <v>1</v>
      </c>
      <c r="C1567" s="10">
        <v>39744</v>
      </c>
      <c r="D1567" t="s">
        <v>28</v>
      </c>
      <c r="E1567" t="s">
        <v>25</v>
      </c>
      <c r="F1567" t="s">
        <v>19</v>
      </c>
      <c r="G1567" t="s">
        <v>20</v>
      </c>
      <c r="H1567" t="s">
        <v>38</v>
      </c>
      <c r="I1567" t="s">
        <v>58</v>
      </c>
      <c r="J1567" t="s">
        <v>99</v>
      </c>
      <c r="K1567">
        <v>22000</v>
      </c>
      <c r="L1567">
        <v>71973</v>
      </c>
      <c r="M1567">
        <v>272</v>
      </c>
      <c r="N1567">
        <v>845</v>
      </c>
      <c r="O1567">
        <v>5.7</v>
      </c>
      <c r="P1567">
        <v>137</v>
      </c>
      <c r="Q1567">
        <v>104</v>
      </c>
      <c r="R1567">
        <v>1089365</v>
      </c>
      <c r="S1567">
        <v>25000000</v>
      </c>
      <c r="T1567">
        <f>Table1[[#This Row],[Gross Revenue]]-Table1[[#This Row],[Budget]]</f>
        <v>-23910635</v>
      </c>
    </row>
    <row r="1568" spans="1:20" x14ac:dyDescent="0.3">
      <c r="A1568" t="s">
        <v>3482</v>
      </c>
      <c r="B1568">
        <v>1</v>
      </c>
      <c r="C1568" s="10">
        <v>39739</v>
      </c>
      <c r="D1568" t="s">
        <v>28</v>
      </c>
      <c r="E1568" t="s">
        <v>22</v>
      </c>
      <c r="F1568" t="s">
        <v>422</v>
      </c>
      <c r="G1568" t="s">
        <v>423</v>
      </c>
      <c r="H1568" t="s">
        <v>38</v>
      </c>
      <c r="I1568" t="s">
        <v>3483</v>
      </c>
      <c r="J1568" t="s">
        <v>3484</v>
      </c>
      <c r="K1568">
        <v>163</v>
      </c>
      <c r="L1568">
        <v>219</v>
      </c>
      <c r="M1568">
        <v>12</v>
      </c>
      <c r="N1568">
        <v>0</v>
      </c>
      <c r="O1568">
        <v>7.1</v>
      </c>
      <c r="P1568">
        <v>111</v>
      </c>
      <c r="Q1568">
        <v>103</v>
      </c>
      <c r="R1568">
        <v>542860</v>
      </c>
      <c r="S1568">
        <v>4000000</v>
      </c>
      <c r="T1568">
        <f>Table1[[#This Row],[Gross Revenue]]-Table1[[#This Row],[Budget]]</f>
        <v>-3457140</v>
      </c>
    </row>
    <row r="1569" spans="1:20" x14ac:dyDescent="0.3">
      <c r="A1569" t="s">
        <v>3485</v>
      </c>
      <c r="B1569">
        <v>1</v>
      </c>
      <c r="C1569" s="10">
        <v>39489</v>
      </c>
      <c r="D1569" t="s">
        <v>28</v>
      </c>
      <c r="E1569" t="s">
        <v>25</v>
      </c>
      <c r="F1569" t="s">
        <v>19</v>
      </c>
      <c r="G1569" t="s">
        <v>20</v>
      </c>
      <c r="H1569" t="s">
        <v>43</v>
      </c>
      <c r="I1569" t="s">
        <v>575</v>
      </c>
      <c r="J1569" t="s">
        <v>3486</v>
      </c>
      <c r="K1569">
        <v>834</v>
      </c>
      <c r="L1569">
        <v>4091</v>
      </c>
      <c r="M1569">
        <v>18</v>
      </c>
      <c r="N1569">
        <v>140</v>
      </c>
      <c r="O1569">
        <v>3.1</v>
      </c>
      <c r="P1569">
        <v>35</v>
      </c>
      <c r="Q1569">
        <v>97</v>
      </c>
      <c r="R1569">
        <v>4131640</v>
      </c>
      <c r="S1569">
        <v>7500000</v>
      </c>
      <c r="T1569">
        <f>Table1[[#This Row],[Gross Revenue]]-Table1[[#This Row],[Budget]]</f>
        <v>-3368360</v>
      </c>
    </row>
    <row r="1570" spans="1:20" x14ac:dyDescent="0.3">
      <c r="A1570" t="s">
        <v>3487</v>
      </c>
      <c r="B1570">
        <v>1</v>
      </c>
      <c r="C1570" s="10">
        <v>39463</v>
      </c>
      <c r="D1570" t="s">
        <v>28</v>
      </c>
      <c r="E1570" t="s">
        <v>25</v>
      </c>
      <c r="F1570" t="s">
        <v>19</v>
      </c>
      <c r="G1570" t="s">
        <v>20</v>
      </c>
      <c r="H1570" t="s">
        <v>43</v>
      </c>
      <c r="I1570" t="s">
        <v>2656</v>
      </c>
      <c r="J1570" t="s">
        <v>654</v>
      </c>
      <c r="K1570">
        <v>14000</v>
      </c>
      <c r="L1570">
        <v>29505</v>
      </c>
      <c r="M1570">
        <v>235</v>
      </c>
      <c r="N1570">
        <v>0</v>
      </c>
      <c r="O1570">
        <v>6.8</v>
      </c>
      <c r="P1570">
        <v>190</v>
      </c>
      <c r="Q1570">
        <v>104</v>
      </c>
      <c r="R1570">
        <v>97680195</v>
      </c>
      <c r="S1570">
        <v>70000000</v>
      </c>
      <c r="T1570">
        <f>Table1[[#This Row],[Gross Revenue]]-Table1[[#This Row],[Budget]]</f>
        <v>27680195</v>
      </c>
    </row>
    <row r="1571" spans="1:20" x14ac:dyDescent="0.3">
      <c r="A1571" t="s">
        <v>3488</v>
      </c>
      <c r="B1571">
        <v>1</v>
      </c>
      <c r="C1571" s="10">
        <v>39636</v>
      </c>
      <c r="D1571" t="s">
        <v>28</v>
      </c>
      <c r="E1571" t="s">
        <v>32</v>
      </c>
      <c r="F1571" t="s">
        <v>19</v>
      </c>
      <c r="G1571" t="s">
        <v>20</v>
      </c>
      <c r="H1571" t="s">
        <v>43</v>
      </c>
      <c r="I1571" t="s">
        <v>364</v>
      </c>
      <c r="J1571" t="s">
        <v>365</v>
      </c>
      <c r="K1571">
        <v>11000</v>
      </c>
      <c r="L1571">
        <v>13446</v>
      </c>
      <c r="M1571">
        <v>221</v>
      </c>
      <c r="N1571">
        <v>0</v>
      </c>
      <c r="O1571">
        <v>5.5</v>
      </c>
      <c r="P1571">
        <v>198</v>
      </c>
      <c r="Q1571">
        <v>113</v>
      </c>
      <c r="R1571">
        <v>100018837</v>
      </c>
      <c r="S1571">
        <v>90000000</v>
      </c>
      <c r="T1571">
        <f>Table1[[#This Row],[Gross Revenue]]-Table1[[#This Row],[Budget]]</f>
        <v>10018837</v>
      </c>
    </row>
    <row r="1572" spans="1:20" x14ac:dyDescent="0.3">
      <c r="A1572" t="s">
        <v>3489</v>
      </c>
      <c r="B1572">
        <v>1</v>
      </c>
      <c r="C1572" s="10">
        <v>39573</v>
      </c>
      <c r="D1572" t="s">
        <v>28</v>
      </c>
      <c r="E1572" t="s">
        <v>25</v>
      </c>
      <c r="F1572" t="s">
        <v>19</v>
      </c>
      <c r="G1572" t="s">
        <v>20</v>
      </c>
      <c r="H1572" t="s">
        <v>38</v>
      </c>
      <c r="I1572" t="s">
        <v>3490</v>
      </c>
      <c r="J1572" t="s">
        <v>274</v>
      </c>
      <c r="K1572">
        <v>218</v>
      </c>
      <c r="L1572">
        <v>638</v>
      </c>
      <c r="M1572">
        <v>0</v>
      </c>
      <c r="N1572">
        <v>0</v>
      </c>
      <c r="O1572">
        <v>6.6</v>
      </c>
      <c r="P1572">
        <v>247</v>
      </c>
      <c r="Q1572">
        <v>101</v>
      </c>
      <c r="R1572">
        <v>31452765</v>
      </c>
      <c r="S1572">
        <v>24000000</v>
      </c>
      <c r="T1572">
        <f>Table1[[#This Row],[Gross Revenue]]-Table1[[#This Row],[Budget]]</f>
        <v>7452765</v>
      </c>
    </row>
    <row r="1573" spans="1:20" x14ac:dyDescent="0.3">
      <c r="A1573" t="s">
        <v>3491</v>
      </c>
      <c r="B1573">
        <v>1</v>
      </c>
      <c r="C1573" s="10">
        <v>39921</v>
      </c>
      <c r="D1573" t="s">
        <v>28</v>
      </c>
      <c r="E1573" t="s">
        <v>37</v>
      </c>
      <c r="F1573" t="s">
        <v>230</v>
      </c>
      <c r="G1573" t="s">
        <v>515</v>
      </c>
      <c r="H1573" t="s">
        <v>38</v>
      </c>
      <c r="I1573" t="s">
        <v>3492</v>
      </c>
      <c r="J1573" t="s">
        <v>1354</v>
      </c>
      <c r="K1573">
        <v>37</v>
      </c>
      <c r="L1573">
        <v>73</v>
      </c>
      <c r="M1573">
        <v>57</v>
      </c>
      <c r="N1573">
        <v>4000</v>
      </c>
      <c r="O1573">
        <v>6.6</v>
      </c>
      <c r="P1573">
        <v>222</v>
      </c>
      <c r="Q1573">
        <v>85</v>
      </c>
      <c r="R1573">
        <v>27024</v>
      </c>
      <c r="S1573">
        <v>5600000</v>
      </c>
      <c r="T1573">
        <f>Table1[[#This Row],[Gross Revenue]]-Table1[[#This Row],[Budget]]</f>
        <v>-5572976</v>
      </c>
    </row>
    <row r="1574" spans="1:20" x14ac:dyDescent="0.3">
      <c r="A1574" t="s">
        <v>3493</v>
      </c>
      <c r="B1574">
        <v>1</v>
      </c>
      <c r="C1574" s="10">
        <v>40137</v>
      </c>
      <c r="D1574" t="s">
        <v>28</v>
      </c>
      <c r="E1574" t="s">
        <v>32</v>
      </c>
      <c r="F1574" t="s">
        <v>19</v>
      </c>
      <c r="G1574" t="s">
        <v>20</v>
      </c>
      <c r="H1574" t="s">
        <v>43</v>
      </c>
      <c r="I1574" t="s">
        <v>3494</v>
      </c>
      <c r="J1574" t="s">
        <v>162</v>
      </c>
      <c r="K1574">
        <v>969</v>
      </c>
      <c r="L1574">
        <v>2799</v>
      </c>
      <c r="M1574">
        <v>212</v>
      </c>
      <c r="N1574">
        <v>0</v>
      </c>
      <c r="O1574">
        <v>5.6</v>
      </c>
      <c r="P1574">
        <v>113</v>
      </c>
      <c r="Q1574">
        <v>108</v>
      </c>
      <c r="R1574">
        <v>12232937</v>
      </c>
      <c r="S1574">
        <v>22000000</v>
      </c>
      <c r="T1574">
        <f>Table1[[#This Row],[Gross Revenue]]-Table1[[#This Row],[Budget]]</f>
        <v>-9767063</v>
      </c>
    </row>
    <row r="1575" spans="1:20" x14ac:dyDescent="0.3">
      <c r="A1575" t="s">
        <v>3495</v>
      </c>
      <c r="B1575">
        <v>1</v>
      </c>
      <c r="C1575" s="10">
        <v>39958</v>
      </c>
      <c r="D1575" t="s">
        <v>28</v>
      </c>
      <c r="E1575" t="s">
        <v>25</v>
      </c>
      <c r="F1575" t="s">
        <v>19</v>
      </c>
      <c r="G1575" t="s">
        <v>20</v>
      </c>
      <c r="H1575" t="s">
        <v>43</v>
      </c>
      <c r="I1575" t="s">
        <v>606</v>
      </c>
      <c r="J1575" t="s">
        <v>1409</v>
      </c>
      <c r="K1575">
        <v>2000</v>
      </c>
      <c r="L1575">
        <v>7009</v>
      </c>
      <c r="M1575">
        <v>23</v>
      </c>
      <c r="N1575">
        <v>0</v>
      </c>
      <c r="O1575">
        <v>6.4</v>
      </c>
      <c r="P1575">
        <v>191</v>
      </c>
      <c r="Q1575">
        <v>102</v>
      </c>
      <c r="R1575">
        <v>64149837</v>
      </c>
      <c r="S1575">
        <v>20000000</v>
      </c>
      <c r="T1575">
        <f>Table1[[#This Row],[Gross Revenue]]-Table1[[#This Row],[Budget]]</f>
        <v>44149837</v>
      </c>
    </row>
    <row r="1576" spans="1:20" x14ac:dyDescent="0.3">
      <c r="A1576" t="s">
        <v>3496</v>
      </c>
      <c r="B1576">
        <v>1</v>
      </c>
      <c r="C1576" s="10">
        <v>39865</v>
      </c>
      <c r="D1576" t="s">
        <v>28</v>
      </c>
      <c r="E1576" t="s">
        <v>32</v>
      </c>
      <c r="F1576" t="s">
        <v>19</v>
      </c>
      <c r="G1576" t="s">
        <v>20</v>
      </c>
      <c r="H1576" t="s">
        <v>43</v>
      </c>
      <c r="I1576" t="s">
        <v>354</v>
      </c>
      <c r="J1576" t="s">
        <v>367</v>
      </c>
      <c r="K1576">
        <v>1000</v>
      </c>
      <c r="L1576">
        <v>2144</v>
      </c>
      <c r="M1576">
        <v>776</v>
      </c>
      <c r="N1576">
        <v>13000</v>
      </c>
      <c r="O1576">
        <v>5.8</v>
      </c>
      <c r="P1576">
        <v>367</v>
      </c>
      <c r="Q1576">
        <v>158</v>
      </c>
      <c r="R1576">
        <v>166112167</v>
      </c>
      <c r="S1576">
        <v>200000000</v>
      </c>
      <c r="T1576">
        <f>Table1[[#This Row],[Gross Revenue]]-Table1[[#This Row],[Budget]]</f>
        <v>-33887833</v>
      </c>
    </row>
    <row r="1577" spans="1:20" x14ac:dyDescent="0.3">
      <c r="A1577" t="s">
        <v>3497</v>
      </c>
      <c r="B1577">
        <v>1</v>
      </c>
      <c r="C1577" s="10">
        <v>39838</v>
      </c>
      <c r="D1577" t="s">
        <v>28</v>
      </c>
      <c r="E1577" t="s">
        <v>25</v>
      </c>
      <c r="F1577" t="s">
        <v>19</v>
      </c>
      <c r="G1577" t="s">
        <v>20</v>
      </c>
      <c r="H1577" t="s">
        <v>43</v>
      </c>
      <c r="I1577" t="s">
        <v>396</v>
      </c>
      <c r="J1577" t="s">
        <v>3498</v>
      </c>
      <c r="K1577">
        <v>23000</v>
      </c>
      <c r="L1577">
        <v>54075</v>
      </c>
      <c r="M1577">
        <v>464</v>
      </c>
      <c r="N1577">
        <v>40000</v>
      </c>
      <c r="O1577">
        <v>7.7</v>
      </c>
      <c r="P1577">
        <v>331</v>
      </c>
      <c r="Q1577">
        <v>95</v>
      </c>
      <c r="R1577">
        <v>32391374</v>
      </c>
      <c r="S1577">
        <v>7500000</v>
      </c>
      <c r="T1577">
        <f>Table1[[#This Row],[Gross Revenue]]-Table1[[#This Row],[Budget]]</f>
        <v>24891374</v>
      </c>
    </row>
    <row r="1578" spans="1:20" x14ac:dyDescent="0.3">
      <c r="A1578" t="s">
        <v>3499</v>
      </c>
      <c r="B1578">
        <v>1</v>
      </c>
      <c r="C1578" s="10">
        <v>39954</v>
      </c>
      <c r="D1578" t="s">
        <v>28</v>
      </c>
      <c r="E1578" t="s">
        <v>32</v>
      </c>
      <c r="F1578" t="s">
        <v>19</v>
      </c>
      <c r="G1578" t="s">
        <v>20</v>
      </c>
      <c r="H1578" t="s">
        <v>43</v>
      </c>
      <c r="I1578" t="s">
        <v>39</v>
      </c>
      <c r="J1578" t="s">
        <v>3500</v>
      </c>
      <c r="K1578">
        <v>940</v>
      </c>
      <c r="L1578">
        <v>1594</v>
      </c>
      <c r="M1578">
        <v>30</v>
      </c>
      <c r="N1578">
        <v>13000</v>
      </c>
      <c r="O1578">
        <v>7.1</v>
      </c>
      <c r="P1578">
        <v>263</v>
      </c>
      <c r="Q1578">
        <v>79</v>
      </c>
      <c r="R1578">
        <v>31743332</v>
      </c>
      <c r="S1578">
        <v>30000000</v>
      </c>
      <c r="T1578">
        <f>Table1[[#This Row],[Gross Revenue]]-Table1[[#This Row],[Budget]]</f>
        <v>1743332</v>
      </c>
    </row>
    <row r="1579" spans="1:20" x14ac:dyDescent="0.3">
      <c r="A1579" t="s">
        <v>3501</v>
      </c>
      <c r="B1579">
        <v>1</v>
      </c>
      <c r="C1579" s="10">
        <v>39990</v>
      </c>
      <c r="D1579" t="s">
        <v>28</v>
      </c>
      <c r="E1579" t="s">
        <v>29</v>
      </c>
      <c r="F1579" t="s">
        <v>19</v>
      </c>
      <c r="G1579" t="s">
        <v>20</v>
      </c>
      <c r="H1579" t="s">
        <v>36</v>
      </c>
      <c r="I1579" t="s">
        <v>166</v>
      </c>
      <c r="J1579" t="s">
        <v>132</v>
      </c>
      <c r="K1579">
        <v>18000</v>
      </c>
      <c r="L1579">
        <v>48878</v>
      </c>
      <c r="M1579">
        <v>0</v>
      </c>
      <c r="N1579">
        <v>0</v>
      </c>
      <c r="O1579">
        <v>6.8</v>
      </c>
      <c r="P1579">
        <v>240</v>
      </c>
      <c r="Q1579">
        <v>96</v>
      </c>
      <c r="R1579">
        <v>137850096</v>
      </c>
      <c r="S1579">
        <v>200000000</v>
      </c>
      <c r="T1579">
        <f>Table1[[#This Row],[Gross Revenue]]-Table1[[#This Row],[Budget]]</f>
        <v>-62149904</v>
      </c>
    </row>
    <row r="1580" spans="1:20" x14ac:dyDescent="0.3">
      <c r="A1580" t="s">
        <v>3502</v>
      </c>
      <c r="B1580">
        <v>1</v>
      </c>
      <c r="C1580" s="10">
        <v>40165</v>
      </c>
      <c r="D1580" t="s">
        <v>28</v>
      </c>
      <c r="E1580" t="s">
        <v>30</v>
      </c>
      <c r="F1580" t="s">
        <v>19</v>
      </c>
      <c r="G1580" t="s">
        <v>20</v>
      </c>
      <c r="H1580" t="s">
        <v>38</v>
      </c>
      <c r="I1580" t="s">
        <v>3503</v>
      </c>
      <c r="J1580" t="s">
        <v>783</v>
      </c>
      <c r="K1580">
        <v>26000</v>
      </c>
      <c r="L1580">
        <v>41359</v>
      </c>
      <c r="M1580">
        <v>123</v>
      </c>
      <c r="N1580">
        <v>4000</v>
      </c>
      <c r="O1580">
        <v>6.5</v>
      </c>
      <c r="P1580">
        <v>160</v>
      </c>
      <c r="Q1580">
        <v>108</v>
      </c>
      <c r="R1580">
        <v>15483540</v>
      </c>
      <c r="S1580">
        <v>14000000</v>
      </c>
      <c r="T1580">
        <f>Table1[[#This Row],[Gross Revenue]]-Table1[[#This Row],[Budget]]</f>
        <v>1483540</v>
      </c>
    </row>
    <row r="1581" spans="1:20" x14ac:dyDescent="0.3">
      <c r="A1581" t="s">
        <v>3504</v>
      </c>
      <c r="B1581">
        <v>1</v>
      </c>
      <c r="C1581" s="10">
        <v>39859</v>
      </c>
      <c r="D1581" t="s">
        <v>28</v>
      </c>
      <c r="E1581" t="s">
        <v>25</v>
      </c>
      <c r="F1581" t="s">
        <v>19</v>
      </c>
      <c r="G1581" t="s">
        <v>20</v>
      </c>
      <c r="H1581" t="s">
        <v>38</v>
      </c>
      <c r="I1581" t="s">
        <v>3505</v>
      </c>
      <c r="J1581" t="s">
        <v>2161</v>
      </c>
      <c r="K1581">
        <v>816</v>
      </c>
      <c r="L1581">
        <v>1120</v>
      </c>
      <c r="M1581">
        <v>1000</v>
      </c>
      <c r="N1581">
        <v>10000</v>
      </c>
      <c r="O1581">
        <v>7</v>
      </c>
      <c r="P1581">
        <v>341</v>
      </c>
      <c r="Q1581">
        <v>106</v>
      </c>
      <c r="R1581">
        <v>9190525</v>
      </c>
      <c r="S1581">
        <v>7000000</v>
      </c>
      <c r="T1581">
        <f>Table1[[#This Row],[Gross Revenue]]-Table1[[#This Row],[Budget]]</f>
        <v>2190525</v>
      </c>
    </row>
    <row r="1582" spans="1:20" x14ac:dyDescent="0.3">
      <c r="A1582" t="s">
        <v>3506</v>
      </c>
      <c r="B1582">
        <v>1</v>
      </c>
      <c r="C1582" s="10">
        <v>40110</v>
      </c>
      <c r="D1582" t="s">
        <v>28</v>
      </c>
      <c r="E1582" t="s">
        <v>22</v>
      </c>
      <c r="F1582" t="s">
        <v>19</v>
      </c>
      <c r="G1582" t="s">
        <v>20</v>
      </c>
      <c r="H1582" t="s">
        <v>38</v>
      </c>
      <c r="I1582" t="s">
        <v>389</v>
      </c>
      <c r="J1582" t="s">
        <v>3507</v>
      </c>
      <c r="K1582">
        <v>14000</v>
      </c>
      <c r="L1582">
        <v>14816</v>
      </c>
      <c r="M1582">
        <v>192</v>
      </c>
      <c r="N1582">
        <v>16000</v>
      </c>
      <c r="O1582">
        <v>7.6</v>
      </c>
      <c r="P1582">
        <v>281</v>
      </c>
      <c r="Q1582">
        <v>99</v>
      </c>
      <c r="R1582">
        <v>9166863</v>
      </c>
      <c r="S1582">
        <v>7000000</v>
      </c>
      <c r="T1582">
        <f>Table1[[#This Row],[Gross Revenue]]-Table1[[#This Row],[Budget]]</f>
        <v>2166863</v>
      </c>
    </row>
    <row r="1583" spans="1:20" x14ac:dyDescent="0.3">
      <c r="A1583" t="s">
        <v>3508</v>
      </c>
      <c r="B1583">
        <v>1</v>
      </c>
      <c r="C1583" s="10">
        <v>39875</v>
      </c>
      <c r="D1583" t="s">
        <v>28</v>
      </c>
      <c r="E1583" t="s">
        <v>22</v>
      </c>
      <c r="F1583" t="s">
        <v>19</v>
      </c>
      <c r="G1583" t="s">
        <v>20</v>
      </c>
      <c r="H1583" t="s">
        <v>38</v>
      </c>
      <c r="I1583" t="s">
        <v>124</v>
      </c>
      <c r="J1583" t="s">
        <v>3509</v>
      </c>
      <c r="K1583">
        <v>14000</v>
      </c>
      <c r="L1583">
        <v>15860</v>
      </c>
      <c r="M1583">
        <v>0</v>
      </c>
      <c r="N1583">
        <v>7000</v>
      </c>
      <c r="O1583">
        <v>5.9</v>
      </c>
      <c r="P1583">
        <v>138</v>
      </c>
      <c r="Q1583">
        <v>104</v>
      </c>
      <c r="R1583">
        <v>108229</v>
      </c>
      <c r="S1583">
        <v>4500000</v>
      </c>
      <c r="T1583">
        <f>Table1[[#This Row],[Gross Revenue]]-Table1[[#This Row],[Budget]]</f>
        <v>-4391771</v>
      </c>
    </row>
    <row r="1584" spans="1:20" x14ac:dyDescent="0.3">
      <c r="A1584" t="s">
        <v>3510</v>
      </c>
      <c r="B1584">
        <v>1</v>
      </c>
      <c r="C1584" s="10">
        <v>39874</v>
      </c>
      <c r="D1584" t="s">
        <v>28</v>
      </c>
      <c r="E1584" t="s">
        <v>30</v>
      </c>
      <c r="F1584" t="s">
        <v>19</v>
      </c>
      <c r="G1584" t="s">
        <v>515</v>
      </c>
      <c r="H1584" t="s">
        <v>38</v>
      </c>
      <c r="I1584" t="s">
        <v>3511</v>
      </c>
      <c r="J1584" t="s">
        <v>1234</v>
      </c>
      <c r="K1584">
        <v>614</v>
      </c>
      <c r="L1584">
        <v>1829</v>
      </c>
      <c r="M1584">
        <v>448</v>
      </c>
      <c r="N1584">
        <v>29000</v>
      </c>
      <c r="O1584">
        <v>7.2</v>
      </c>
      <c r="P1584">
        <v>180</v>
      </c>
      <c r="Q1584">
        <v>141</v>
      </c>
      <c r="R1584">
        <v>617840</v>
      </c>
      <c r="S1584">
        <v>70000000</v>
      </c>
      <c r="T1584">
        <f>Table1[[#This Row],[Gross Revenue]]-Table1[[#This Row],[Budget]]</f>
        <v>-69382160</v>
      </c>
    </row>
    <row r="1585" spans="1:20" x14ac:dyDescent="0.3">
      <c r="A1585" t="s">
        <v>3512</v>
      </c>
      <c r="B1585">
        <v>1</v>
      </c>
      <c r="C1585" s="10">
        <v>39967</v>
      </c>
      <c r="D1585" t="s">
        <v>28</v>
      </c>
      <c r="E1585" t="s">
        <v>30</v>
      </c>
      <c r="F1585" t="s">
        <v>19</v>
      </c>
      <c r="G1585" t="s">
        <v>20</v>
      </c>
      <c r="H1585" t="s">
        <v>36</v>
      </c>
      <c r="I1585" t="s">
        <v>3513</v>
      </c>
      <c r="J1585" t="s">
        <v>562</v>
      </c>
      <c r="K1585">
        <v>1000</v>
      </c>
      <c r="L1585">
        <v>3423</v>
      </c>
      <c r="M1585">
        <v>13</v>
      </c>
      <c r="N1585">
        <v>916</v>
      </c>
      <c r="O1585">
        <v>5.4</v>
      </c>
      <c r="P1585">
        <v>82</v>
      </c>
      <c r="Q1585">
        <v>86</v>
      </c>
      <c r="R1585">
        <v>25200412</v>
      </c>
      <c r="S1585">
        <v>45000000</v>
      </c>
      <c r="T1585">
        <f>Table1[[#This Row],[Gross Revenue]]-Table1[[#This Row],[Budget]]</f>
        <v>-19799588</v>
      </c>
    </row>
    <row r="1586" spans="1:20" x14ac:dyDescent="0.3">
      <c r="A1586" t="s">
        <v>3514</v>
      </c>
      <c r="B1586">
        <v>1</v>
      </c>
      <c r="C1586" s="10">
        <v>40034</v>
      </c>
      <c r="D1586" t="s">
        <v>28</v>
      </c>
      <c r="E1586" t="s">
        <v>25</v>
      </c>
      <c r="F1586" t="s">
        <v>19</v>
      </c>
      <c r="G1586" t="s">
        <v>20</v>
      </c>
      <c r="H1586" t="s">
        <v>43</v>
      </c>
      <c r="I1586" t="s">
        <v>2656</v>
      </c>
      <c r="J1586" t="s">
        <v>3515</v>
      </c>
      <c r="K1586">
        <v>14000</v>
      </c>
      <c r="L1586">
        <v>16461</v>
      </c>
      <c r="M1586">
        <v>3</v>
      </c>
      <c r="N1586">
        <v>0</v>
      </c>
      <c r="O1586">
        <v>4.8</v>
      </c>
      <c r="P1586">
        <v>128</v>
      </c>
      <c r="Q1586">
        <v>99</v>
      </c>
      <c r="R1586">
        <v>33860010</v>
      </c>
      <c r="S1586">
        <v>15000000</v>
      </c>
      <c r="T1586">
        <f>Table1[[#This Row],[Gross Revenue]]-Table1[[#This Row],[Budget]]</f>
        <v>18860010</v>
      </c>
    </row>
    <row r="1587" spans="1:20" x14ac:dyDescent="0.3">
      <c r="A1587" t="s">
        <v>3516</v>
      </c>
      <c r="B1587">
        <v>1</v>
      </c>
      <c r="C1587" s="10">
        <v>39996</v>
      </c>
      <c r="D1587" t="s">
        <v>28</v>
      </c>
      <c r="E1587" t="s">
        <v>29</v>
      </c>
      <c r="F1587" t="s">
        <v>19</v>
      </c>
      <c r="G1587" t="s">
        <v>20</v>
      </c>
      <c r="H1587" t="s">
        <v>36</v>
      </c>
      <c r="I1587" t="s">
        <v>558</v>
      </c>
      <c r="J1587" t="s">
        <v>484</v>
      </c>
      <c r="K1587">
        <v>1000</v>
      </c>
      <c r="L1587">
        <v>5227</v>
      </c>
      <c r="M1587">
        <v>84</v>
      </c>
      <c r="N1587">
        <v>2000</v>
      </c>
      <c r="O1587">
        <v>4.5</v>
      </c>
      <c r="P1587">
        <v>107</v>
      </c>
      <c r="Q1587">
        <v>88</v>
      </c>
      <c r="R1587">
        <v>219613391</v>
      </c>
      <c r="S1587">
        <v>75000000</v>
      </c>
      <c r="T1587">
        <f>Table1[[#This Row],[Gross Revenue]]-Table1[[#This Row],[Budget]]</f>
        <v>144613391</v>
      </c>
    </row>
    <row r="1588" spans="1:20" x14ac:dyDescent="0.3">
      <c r="A1588" t="s">
        <v>3517</v>
      </c>
      <c r="B1588">
        <v>1</v>
      </c>
      <c r="C1588" s="10">
        <v>39941</v>
      </c>
      <c r="D1588" t="s">
        <v>28</v>
      </c>
      <c r="E1588" t="s">
        <v>22</v>
      </c>
      <c r="F1588" t="s">
        <v>19</v>
      </c>
      <c r="G1588" t="s">
        <v>35</v>
      </c>
      <c r="H1588" t="s">
        <v>43</v>
      </c>
      <c r="I1588" t="s">
        <v>2844</v>
      </c>
      <c r="J1588" t="s">
        <v>3518</v>
      </c>
      <c r="K1588">
        <v>3000</v>
      </c>
      <c r="L1588">
        <v>4198</v>
      </c>
      <c r="M1588">
        <v>92</v>
      </c>
      <c r="N1588">
        <v>12000</v>
      </c>
      <c r="O1588">
        <v>7.3</v>
      </c>
      <c r="P1588">
        <v>278</v>
      </c>
      <c r="Q1588">
        <v>100</v>
      </c>
      <c r="R1588">
        <v>12574715</v>
      </c>
      <c r="S1588">
        <v>4500000</v>
      </c>
      <c r="T1588">
        <f>Table1[[#This Row],[Gross Revenue]]-Table1[[#This Row],[Budget]]</f>
        <v>8074715</v>
      </c>
    </row>
    <row r="1589" spans="1:20" x14ac:dyDescent="0.3">
      <c r="A1589" t="s">
        <v>3519</v>
      </c>
      <c r="B1589">
        <v>1</v>
      </c>
      <c r="C1589" s="10">
        <v>39885</v>
      </c>
      <c r="D1589" t="s">
        <v>28</v>
      </c>
      <c r="E1589" t="s">
        <v>81</v>
      </c>
      <c r="F1589" t="s">
        <v>19</v>
      </c>
      <c r="G1589" t="s">
        <v>20</v>
      </c>
      <c r="H1589" t="s">
        <v>43</v>
      </c>
      <c r="I1589" t="s">
        <v>122</v>
      </c>
      <c r="J1589" t="s">
        <v>123</v>
      </c>
      <c r="K1589">
        <v>15000</v>
      </c>
      <c r="L1589">
        <v>16948</v>
      </c>
      <c r="M1589">
        <v>2000</v>
      </c>
      <c r="N1589">
        <v>0</v>
      </c>
      <c r="O1589">
        <v>6.7</v>
      </c>
      <c r="P1589">
        <v>298</v>
      </c>
      <c r="Q1589">
        <v>146</v>
      </c>
      <c r="R1589">
        <v>133375846</v>
      </c>
      <c r="S1589">
        <v>150000000</v>
      </c>
      <c r="T1589">
        <f>Table1[[#This Row],[Gross Revenue]]-Table1[[#This Row],[Budget]]</f>
        <v>-16624154</v>
      </c>
    </row>
    <row r="1590" spans="1:20" x14ac:dyDescent="0.3">
      <c r="A1590" t="s">
        <v>3520</v>
      </c>
      <c r="B1590">
        <v>1</v>
      </c>
      <c r="C1590" s="10">
        <v>39838</v>
      </c>
      <c r="D1590" t="s">
        <v>28</v>
      </c>
      <c r="E1590" t="s">
        <v>32</v>
      </c>
      <c r="F1590" t="s">
        <v>19</v>
      </c>
      <c r="G1590" t="s">
        <v>20</v>
      </c>
      <c r="H1590" t="s">
        <v>43</v>
      </c>
      <c r="I1590" t="s">
        <v>3337</v>
      </c>
      <c r="J1590" t="s">
        <v>3521</v>
      </c>
      <c r="K1590">
        <v>137000</v>
      </c>
      <c r="L1590">
        <v>137712</v>
      </c>
      <c r="M1590">
        <v>190</v>
      </c>
      <c r="N1590">
        <v>0</v>
      </c>
      <c r="O1590">
        <v>5.7</v>
      </c>
      <c r="P1590">
        <v>107</v>
      </c>
      <c r="Q1590">
        <v>88</v>
      </c>
      <c r="R1590">
        <v>15988876</v>
      </c>
      <c r="S1590">
        <v>27000000</v>
      </c>
      <c r="T1590">
        <f>Table1[[#This Row],[Gross Revenue]]-Table1[[#This Row],[Budget]]</f>
        <v>-11011124</v>
      </c>
    </row>
    <row r="1591" spans="1:20" x14ac:dyDescent="0.3">
      <c r="A1591" t="s">
        <v>3522</v>
      </c>
      <c r="B1591">
        <v>1</v>
      </c>
      <c r="C1591" s="10">
        <v>39881</v>
      </c>
      <c r="D1591" t="s">
        <v>28</v>
      </c>
      <c r="E1591" t="s">
        <v>32</v>
      </c>
      <c r="F1591" t="s">
        <v>19</v>
      </c>
      <c r="G1591" t="s">
        <v>293</v>
      </c>
      <c r="H1591" t="s">
        <v>36</v>
      </c>
      <c r="I1591" t="s">
        <v>126</v>
      </c>
      <c r="J1591" t="s">
        <v>2668</v>
      </c>
      <c r="K1591">
        <v>12000</v>
      </c>
      <c r="L1591">
        <v>23365</v>
      </c>
      <c r="M1591">
        <v>42</v>
      </c>
      <c r="N1591">
        <v>0</v>
      </c>
      <c r="O1591">
        <v>6.3</v>
      </c>
      <c r="P1591">
        <v>138</v>
      </c>
      <c r="Q1591">
        <v>94</v>
      </c>
      <c r="R1591">
        <v>19548064</v>
      </c>
      <c r="S1591">
        <v>65000000</v>
      </c>
      <c r="T1591">
        <f>Table1[[#This Row],[Gross Revenue]]-Table1[[#This Row],[Budget]]</f>
        <v>-45451936</v>
      </c>
    </row>
    <row r="1592" spans="1:20" x14ac:dyDescent="0.3">
      <c r="A1592" t="s">
        <v>3523</v>
      </c>
      <c r="B1592">
        <v>1</v>
      </c>
      <c r="C1592" s="10">
        <v>39950</v>
      </c>
      <c r="D1592" t="s">
        <v>28</v>
      </c>
      <c r="E1592" t="s">
        <v>32</v>
      </c>
      <c r="F1592" t="s">
        <v>19</v>
      </c>
      <c r="G1592" t="s">
        <v>20</v>
      </c>
      <c r="H1592" t="s">
        <v>43</v>
      </c>
      <c r="I1592" t="s">
        <v>257</v>
      </c>
      <c r="J1592" t="s">
        <v>129</v>
      </c>
      <c r="K1592">
        <v>1000</v>
      </c>
      <c r="L1592">
        <v>4834</v>
      </c>
      <c r="M1592">
        <v>0</v>
      </c>
      <c r="N1592">
        <v>33000</v>
      </c>
      <c r="O1592">
        <v>7.9</v>
      </c>
      <c r="P1592">
        <v>723</v>
      </c>
      <c r="Q1592">
        <v>178</v>
      </c>
      <c r="R1592">
        <v>760505847</v>
      </c>
      <c r="S1592">
        <v>237000000</v>
      </c>
      <c r="T1592">
        <f>Table1[[#This Row],[Gross Revenue]]-Table1[[#This Row],[Budget]]</f>
        <v>523505847</v>
      </c>
    </row>
    <row r="1593" spans="1:20" x14ac:dyDescent="0.3">
      <c r="A1593" t="s">
        <v>3524</v>
      </c>
      <c r="B1593">
        <v>1</v>
      </c>
      <c r="C1593" s="10">
        <v>40118</v>
      </c>
      <c r="D1593" t="s">
        <v>28</v>
      </c>
      <c r="E1593" t="s">
        <v>25</v>
      </c>
      <c r="F1593" t="s">
        <v>19</v>
      </c>
      <c r="G1593" t="s">
        <v>20</v>
      </c>
      <c r="H1593" t="s">
        <v>38</v>
      </c>
      <c r="I1593" t="s">
        <v>169</v>
      </c>
      <c r="J1593" t="s">
        <v>544</v>
      </c>
      <c r="K1593">
        <v>925</v>
      </c>
      <c r="L1593">
        <v>1997</v>
      </c>
      <c r="M1593">
        <v>0</v>
      </c>
      <c r="N1593">
        <v>7000</v>
      </c>
      <c r="O1593">
        <v>7.1</v>
      </c>
      <c r="P1593">
        <v>217</v>
      </c>
      <c r="Q1593">
        <v>98</v>
      </c>
      <c r="R1593">
        <v>9430988</v>
      </c>
      <c r="S1593">
        <v>17000000</v>
      </c>
      <c r="T1593">
        <f>Table1[[#This Row],[Gross Revenue]]-Table1[[#This Row],[Budget]]</f>
        <v>-7569012</v>
      </c>
    </row>
    <row r="1594" spans="1:20" x14ac:dyDescent="0.3">
      <c r="A1594" t="s">
        <v>3525</v>
      </c>
      <c r="B1594">
        <v>1</v>
      </c>
      <c r="C1594" s="10">
        <v>40006</v>
      </c>
      <c r="D1594" t="s">
        <v>28</v>
      </c>
      <c r="E1594" t="s">
        <v>18</v>
      </c>
      <c r="F1594" t="s">
        <v>19</v>
      </c>
      <c r="G1594" t="s">
        <v>20</v>
      </c>
      <c r="H1594" t="s">
        <v>38</v>
      </c>
      <c r="I1594" t="s">
        <v>126</v>
      </c>
      <c r="J1594" t="s">
        <v>2782</v>
      </c>
      <c r="K1594">
        <v>12000</v>
      </c>
      <c r="L1594">
        <v>13809</v>
      </c>
      <c r="M1594">
        <v>0</v>
      </c>
      <c r="N1594">
        <v>6000</v>
      </c>
      <c r="O1594">
        <v>6.7</v>
      </c>
      <c r="P1594">
        <v>280</v>
      </c>
      <c r="Q1594">
        <v>122</v>
      </c>
      <c r="R1594">
        <v>1697956</v>
      </c>
      <c r="S1594">
        <v>20000000</v>
      </c>
      <c r="T1594">
        <f>Table1[[#This Row],[Gross Revenue]]-Table1[[#This Row],[Budget]]</f>
        <v>-18302044</v>
      </c>
    </row>
    <row r="1595" spans="1:20" x14ac:dyDescent="0.3">
      <c r="A1595" t="s">
        <v>3526</v>
      </c>
      <c r="B1595">
        <v>1</v>
      </c>
      <c r="C1595" s="10">
        <v>39956</v>
      </c>
      <c r="D1595" t="s">
        <v>28</v>
      </c>
      <c r="E1595" t="s">
        <v>25</v>
      </c>
      <c r="F1595" t="s">
        <v>19</v>
      </c>
      <c r="G1595" t="s">
        <v>20</v>
      </c>
      <c r="H1595" t="s">
        <v>36</v>
      </c>
      <c r="I1595" t="s">
        <v>3368</v>
      </c>
      <c r="J1595" t="s">
        <v>3527</v>
      </c>
      <c r="K1595">
        <v>690</v>
      </c>
      <c r="L1595">
        <v>1573</v>
      </c>
      <c r="M1595">
        <v>650</v>
      </c>
      <c r="N1595">
        <v>1000</v>
      </c>
      <c r="O1595">
        <v>6.4</v>
      </c>
      <c r="P1595">
        <v>79</v>
      </c>
      <c r="Q1595">
        <v>111</v>
      </c>
      <c r="R1595">
        <v>5205343</v>
      </c>
      <c r="S1595">
        <v>20000000</v>
      </c>
      <c r="T1595">
        <f>Table1[[#This Row],[Gross Revenue]]-Table1[[#This Row],[Budget]]</f>
        <v>-14794657</v>
      </c>
    </row>
    <row r="1596" spans="1:20" x14ac:dyDescent="0.3">
      <c r="A1596" t="s">
        <v>3528</v>
      </c>
      <c r="B1596">
        <v>1</v>
      </c>
      <c r="C1596" s="10">
        <v>40089</v>
      </c>
      <c r="D1596" t="s">
        <v>28</v>
      </c>
      <c r="E1596" t="s">
        <v>25</v>
      </c>
      <c r="F1596" t="s">
        <v>19</v>
      </c>
      <c r="G1596" t="s">
        <v>20</v>
      </c>
      <c r="H1596" t="s">
        <v>38</v>
      </c>
      <c r="I1596" t="s">
        <v>3529</v>
      </c>
      <c r="J1596" t="s">
        <v>2610</v>
      </c>
      <c r="K1596">
        <v>468</v>
      </c>
      <c r="L1596">
        <v>2134</v>
      </c>
      <c r="M1596">
        <v>119</v>
      </c>
      <c r="N1596">
        <v>0</v>
      </c>
      <c r="O1596">
        <v>5.8</v>
      </c>
      <c r="P1596">
        <v>288</v>
      </c>
      <c r="Q1596">
        <v>81</v>
      </c>
      <c r="R1596">
        <v>59992760</v>
      </c>
      <c r="S1596">
        <v>42000000</v>
      </c>
      <c r="T1596">
        <f>Table1[[#This Row],[Gross Revenue]]-Table1[[#This Row],[Budget]]</f>
        <v>17992760</v>
      </c>
    </row>
    <row r="1597" spans="1:20" x14ac:dyDescent="0.3">
      <c r="A1597" t="s">
        <v>3530</v>
      </c>
      <c r="B1597">
        <v>1</v>
      </c>
      <c r="C1597" s="10">
        <v>40042</v>
      </c>
      <c r="D1597" t="s">
        <v>28</v>
      </c>
      <c r="E1597" t="s">
        <v>25</v>
      </c>
      <c r="F1597" t="s">
        <v>19</v>
      </c>
      <c r="G1597" t="s">
        <v>91</v>
      </c>
      <c r="H1597" t="s">
        <v>43</v>
      </c>
      <c r="I1597" t="s">
        <v>3531</v>
      </c>
      <c r="J1597" t="s">
        <v>3532</v>
      </c>
      <c r="K1597">
        <v>46</v>
      </c>
      <c r="L1597">
        <v>225</v>
      </c>
      <c r="M1597">
        <v>3</v>
      </c>
      <c r="N1597">
        <v>479</v>
      </c>
      <c r="O1597">
        <v>6.3</v>
      </c>
      <c r="P1597">
        <v>33</v>
      </c>
      <c r="Q1597">
        <v>88</v>
      </c>
      <c r="R1597">
        <v>110029</v>
      </c>
      <c r="S1597">
        <v>6500000</v>
      </c>
      <c r="T1597">
        <f>Table1[[#This Row],[Gross Revenue]]-Table1[[#This Row],[Budget]]</f>
        <v>-6389971</v>
      </c>
    </row>
    <row r="1598" spans="1:20" x14ac:dyDescent="0.3">
      <c r="A1598" t="s">
        <v>3533</v>
      </c>
      <c r="B1598">
        <v>1</v>
      </c>
      <c r="C1598" s="10">
        <v>39967</v>
      </c>
      <c r="D1598" t="s">
        <v>28</v>
      </c>
      <c r="E1598" t="s">
        <v>2286</v>
      </c>
      <c r="F1598" t="s">
        <v>19</v>
      </c>
      <c r="G1598" t="s">
        <v>20</v>
      </c>
      <c r="H1598"/>
      <c r="I1598" t="s">
        <v>3534</v>
      </c>
      <c r="J1598" t="s">
        <v>3535</v>
      </c>
      <c r="K1598">
        <v>331</v>
      </c>
      <c r="L1598">
        <v>1546</v>
      </c>
      <c r="M1598">
        <v>38</v>
      </c>
      <c r="N1598">
        <v>324</v>
      </c>
      <c r="O1598">
        <v>6.2</v>
      </c>
      <c r="P1598">
        <v>22</v>
      </c>
      <c r="Q1598">
        <v>88</v>
      </c>
      <c r="R1598">
        <v>76382</v>
      </c>
      <c r="S1598">
        <v>15000</v>
      </c>
      <c r="T1598">
        <f>Table1[[#This Row],[Gross Revenue]]-Table1[[#This Row],[Budget]]</f>
        <v>61382</v>
      </c>
    </row>
    <row r="1599" spans="1:20" x14ac:dyDescent="0.3">
      <c r="A1599" t="s">
        <v>3536</v>
      </c>
      <c r="B1599">
        <v>1</v>
      </c>
      <c r="C1599" s="10">
        <v>39877</v>
      </c>
      <c r="D1599" t="s">
        <v>28</v>
      </c>
      <c r="E1599" t="s">
        <v>25</v>
      </c>
      <c r="F1599" t="s">
        <v>19</v>
      </c>
      <c r="G1599" t="s">
        <v>20</v>
      </c>
      <c r="H1599" t="s">
        <v>36</v>
      </c>
      <c r="I1599" t="s">
        <v>1230</v>
      </c>
      <c r="J1599" t="s">
        <v>834</v>
      </c>
      <c r="K1599">
        <v>11000</v>
      </c>
      <c r="L1599">
        <v>13794</v>
      </c>
      <c r="M1599">
        <v>56</v>
      </c>
      <c r="N1599">
        <v>0</v>
      </c>
      <c r="O1599">
        <v>5.4</v>
      </c>
      <c r="P1599">
        <v>152</v>
      </c>
      <c r="Q1599">
        <v>89</v>
      </c>
      <c r="R1599">
        <v>58715510</v>
      </c>
      <c r="S1599">
        <v>30000000</v>
      </c>
      <c r="T1599">
        <f>Table1[[#This Row],[Gross Revenue]]-Table1[[#This Row],[Budget]]</f>
        <v>28715510</v>
      </c>
    </row>
    <row r="1600" spans="1:20" x14ac:dyDescent="0.3">
      <c r="A1600" t="s">
        <v>3537</v>
      </c>
      <c r="B1600">
        <v>1</v>
      </c>
      <c r="C1600" s="10">
        <v>40111</v>
      </c>
      <c r="D1600" t="s">
        <v>28</v>
      </c>
      <c r="E1600" t="s">
        <v>31</v>
      </c>
      <c r="F1600" t="s">
        <v>19</v>
      </c>
      <c r="G1600" t="s">
        <v>35</v>
      </c>
      <c r="H1600" t="s">
        <v>36</v>
      </c>
      <c r="I1600" t="s">
        <v>3538</v>
      </c>
      <c r="J1600" t="s">
        <v>266</v>
      </c>
      <c r="K1600">
        <v>2000</v>
      </c>
      <c r="L1600">
        <v>3279</v>
      </c>
      <c r="M1600">
        <v>319</v>
      </c>
      <c r="N1600">
        <v>0</v>
      </c>
      <c r="O1600">
        <v>7</v>
      </c>
      <c r="P1600">
        <v>222</v>
      </c>
      <c r="Q1600">
        <v>119</v>
      </c>
      <c r="R1600">
        <v>4440055</v>
      </c>
      <c r="S1600">
        <v>8500000</v>
      </c>
      <c r="T1600">
        <f>Table1[[#This Row],[Gross Revenue]]-Table1[[#This Row],[Budget]]</f>
        <v>-4059945</v>
      </c>
    </row>
    <row r="1601" spans="1:20" x14ac:dyDescent="0.3">
      <c r="A1601" t="s">
        <v>3539</v>
      </c>
      <c r="B1601">
        <v>1</v>
      </c>
      <c r="C1601" s="10">
        <v>39990</v>
      </c>
      <c r="D1601" t="s">
        <v>28</v>
      </c>
      <c r="E1601" t="s">
        <v>18</v>
      </c>
      <c r="F1601" t="s">
        <v>19</v>
      </c>
      <c r="G1601" t="s">
        <v>20</v>
      </c>
      <c r="H1601" t="s">
        <v>38</v>
      </c>
      <c r="I1601" t="s">
        <v>418</v>
      </c>
      <c r="J1601" t="s">
        <v>526</v>
      </c>
      <c r="K1601">
        <v>3000</v>
      </c>
      <c r="L1601">
        <v>6317</v>
      </c>
      <c r="M1601">
        <v>847</v>
      </c>
      <c r="N1601">
        <v>4000</v>
      </c>
      <c r="O1601">
        <v>6.7</v>
      </c>
      <c r="P1601">
        <v>197</v>
      </c>
      <c r="Q1601">
        <v>132</v>
      </c>
      <c r="R1601">
        <v>27154426</v>
      </c>
      <c r="S1601">
        <v>17000000</v>
      </c>
      <c r="T1601">
        <f>Table1[[#This Row],[Gross Revenue]]-Table1[[#This Row],[Budget]]</f>
        <v>10154426</v>
      </c>
    </row>
    <row r="1602" spans="1:20" x14ac:dyDescent="0.3">
      <c r="A1602" t="s">
        <v>3540</v>
      </c>
      <c r="B1602">
        <v>1</v>
      </c>
      <c r="C1602" s="10">
        <v>39908</v>
      </c>
      <c r="D1602" t="s">
        <v>28</v>
      </c>
      <c r="E1602" t="s">
        <v>22</v>
      </c>
      <c r="F1602" t="s">
        <v>19</v>
      </c>
      <c r="G1602" t="s">
        <v>20</v>
      </c>
      <c r="H1602" t="s">
        <v>38</v>
      </c>
      <c r="I1602" t="s">
        <v>376</v>
      </c>
      <c r="J1602" t="s">
        <v>2319</v>
      </c>
      <c r="K1602">
        <v>20000</v>
      </c>
      <c r="L1602">
        <v>42473</v>
      </c>
      <c r="M1602">
        <v>260</v>
      </c>
      <c r="N1602">
        <v>10000</v>
      </c>
      <c r="O1602">
        <v>7.1</v>
      </c>
      <c r="P1602">
        <v>217</v>
      </c>
      <c r="Q1602">
        <v>105</v>
      </c>
      <c r="R1602">
        <v>28501651</v>
      </c>
      <c r="S1602">
        <v>26000000</v>
      </c>
      <c r="T1602">
        <f>Table1[[#This Row],[Gross Revenue]]-Table1[[#This Row],[Budget]]</f>
        <v>2501651</v>
      </c>
    </row>
    <row r="1603" spans="1:20" x14ac:dyDescent="0.3">
      <c r="A1603" t="s">
        <v>3541</v>
      </c>
      <c r="B1603">
        <v>1</v>
      </c>
      <c r="C1603" s="10">
        <v>40054</v>
      </c>
      <c r="D1603" t="s">
        <v>28</v>
      </c>
      <c r="E1603" t="s">
        <v>37</v>
      </c>
      <c r="F1603" t="s">
        <v>19</v>
      </c>
      <c r="G1603" t="s">
        <v>20</v>
      </c>
      <c r="H1603" t="s">
        <v>38</v>
      </c>
      <c r="I1603" t="s">
        <v>2656</v>
      </c>
      <c r="J1603" t="s">
        <v>3542</v>
      </c>
      <c r="K1603">
        <v>14000</v>
      </c>
      <c r="L1603">
        <v>15790</v>
      </c>
      <c r="M1603">
        <v>22</v>
      </c>
      <c r="N1603">
        <v>0</v>
      </c>
      <c r="O1603">
        <v>6.2</v>
      </c>
      <c r="P1603">
        <v>167</v>
      </c>
      <c r="Q1603">
        <v>109</v>
      </c>
      <c r="R1603">
        <v>13248477</v>
      </c>
      <c r="S1603">
        <v>27000000</v>
      </c>
      <c r="T1603">
        <f>Table1[[#This Row],[Gross Revenue]]-Table1[[#This Row],[Budget]]</f>
        <v>-13751523</v>
      </c>
    </row>
    <row r="1604" spans="1:20" x14ac:dyDescent="0.3">
      <c r="A1604" t="s">
        <v>3543</v>
      </c>
      <c r="B1604">
        <v>1</v>
      </c>
      <c r="C1604" s="10">
        <v>39986</v>
      </c>
      <c r="D1604" t="s">
        <v>28</v>
      </c>
      <c r="E1604" t="s">
        <v>25</v>
      </c>
      <c r="F1604" t="s">
        <v>19</v>
      </c>
      <c r="G1604" t="s">
        <v>35</v>
      </c>
      <c r="H1604" t="s">
        <v>38</v>
      </c>
      <c r="I1604" t="s">
        <v>3544</v>
      </c>
      <c r="J1604" t="s">
        <v>172</v>
      </c>
      <c r="K1604">
        <v>201</v>
      </c>
      <c r="L1604">
        <v>365</v>
      </c>
      <c r="M1604">
        <v>350</v>
      </c>
      <c r="N1604">
        <v>0</v>
      </c>
      <c r="O1604">
        <v>6.2</v>
      </c>
      <c r="P1604">
        <v>155</v>
      </c>
      <c r="Q1604">
        <v>100</v>
      </c>
      <c r="R1604">
        <v>2708188</v>
      </c>
      <c r="S1604">
        <v>23000000</v>
      </c>
      <c r="T1604">
        <f>Table1[[#This Row],[Gross Revenue]]-Table1[[#This Row],[Budget]]</f>
        <v>-20291812</v>
      </c>
    </row>
    <row r="1605" spans="1:20" x14ac:dyDescent="0.3">
      <c r="A1605" t="s">
        <v>3545</v>
      </c>
      <c r="B1605">
        <v>1</v>
      </c>
      <c r="C1605" s="10">
        <v>40162</v>
      </c>
      <c r="D1605" t="s">
        <v>28</v>
      </c>
      <c r="E1605" t="s">
        <v>37</v>
      </c>
      <c r="F1605" t="s">
        <v>19</v>
      </c>
      <c r="G1605" t="s">
        <v>20</v>
      </c>
      <c r="H1605" t="s">
        <v>38</v>
      </c>
      <c r="I1605" t="s">
        <v>3546</v>
      </c>
      <c r="J1605" t="s">
        <v>3547</v>
      </c>
      <c r="K1605">
        <v>487</v>
      </c>
      <c r="L1605">
        <v>1495</v>
      </c>
      <c r="M1605">
        <v>26</v>
      </c>
      <c r="N1605">
        <v>0</v>
      </c>
      <c r="O1605">
        <v>4.0999999999999996</v>
      </c>
      <c r="P1605">
        <v>63</v>
      </c>
      <c r="Q1605">
        <v>88</v>
      </c>
      <c r="R1605">
        <v>143000</v>
      </c>
      <c r="S1605">
        <v>5000000</v>
      </c>
      <c r="T1605">
        <f>Table1[[#This Row],[Gross Revenue]]-Table1[[#This Row],[Budget]]</f>
        <v>-4857000</v>
      </c>
    </row>
    <row r="1606" spans="1:20" x14ac:dyDescent="0.3">
      <c r="A1606" t="s">
        <v>3548</v>
      </c>
      <c r="B1606">
        <v>1</v>
      </c>
      <c r="C1606" s="10">
        <v>39888</v>
      </c>
      <c r="D1606" t="s">
        <v>28</v>
      </c>
      <c r="E1606" t="s">
        <v>22</v>
      </c>
      <c r="F1606" t="s">
        <v>19</v>
      </c>
      <c r="G1606" t="s">
        <v>20</v>
      </c>
      <c r="H1606" t="s">
        <v>38</v>
      </c>
      <c r="I1606" t="s">
        <v>124</v>
      </c>
      <c r="J1606" t="s">
        <v>277</v>
      </c>
      <c r="K1606">
        <v>14000</v>
      </c>
      <c r="L1606">
        <v>14372</v>
      </c>
      <c r="M1606">
        <v>460</v>
      </c>
      <c r="N1606">
        <v>0</v>
      </c>
      <c r="O1606">
        <v>6.3</v>
      </c>
      <c r="P1606">
        <v>226</v>
      </c>
      <c r="Q1606">
        <v>96</v>
      </c>
      <c r="R1606">
        <v>3074838</v>
      </c>
      <c r="S1606">
        <v>11000000</v>
      </c>
      <c r="T1606">
        <f>Table1[[#This Row],[Gross Revenue]]-Table1[[#This Row],[Budget]]</f>
        <v>-7925162</v>
      </c>
    </row>
    <row r="1607" spans="1:20" x14ac:dyDescent="0.3">
      <c r="A1607" t="s">
        <v>3549</v>
      </c>
      <c r="B1607">
        <v>1</v>
      </c>
      <c r="C1607" s="10">
        <v>39864</v>
      </c>
      <c r="D1607" t="s">
        <v>28</v>
      </c>
      <c r="E1607" t="s">
        <v>32</v>
      </c>
      <c r="F1607" t="s">
        <v>19</v>
      </c>
      <c r="G1607" t="s">
        <v>20</v>
      </c>
      <c r="H1607" t="s">
        <v>43</v>
      </c>
      <c r="I1607" t="s">
        <v>2361</v>
      </c>
      <c r="J1607" t="s">
        <v>545</v>
      </c>
      <c r="K1607">
        <v>14000</v>
      </c>
      <c r="L1607">
        <v>20503</v>
      </c>
      <c r="M1607">
        <v>80</v>
      </c>
      <c r="N1607">
        <v>0</v>
      </c>
      <c r="O1607">
        <v>5.9</v>
      </c>
      <c r="P1607">
        <v>157</v>
      </c>
      <c r="Q1607">
        <v>109</v>
      </c>
      <c r="R1607">
        <v>13838130</v>
      </c>
      <c r="S1607">
        <v>40000000</v>
      </c>
      <c r="T1607">
        <f>Table1[[#This Row],[Gross Revenue]]-Table1[[#This Row],[Budget]]</f>
        <v>-26161870</v>
      </c>
    </row>
    <row r="1608" spans="1:20" x14ac:dyDescent="0.3">
      <c r="A1608" t="s">
        <v>3550</v>
      </c>
      <c r="B1608">
        <v>1</v>
      </c>
      <c r="C1608" s="10">
        <v>39933</v>
      </c>
      <c r="D1608" t="s">
        <v>28</v>
      </c>
      <c r="E1608" t="s">
        <v>25</v>
      </c>
      <c r="F1608" t="s">
        <v>19</v>
      </c>
      <c r="G1608" t="s">
        <v>20</v>
      </c>
      <c r="H1608" t="s">
        <v>43</v>
      </c>
      <c r="I1608" t="s">
        <v>3551</v>
      </c>
      <c r="J1608" t="s">
        <v>3552</v>
      </c>
      <c r="K1608">
        <v>3000</v>
      </c>
      <c r="L1608">
        <v>3825</v>
      </c>
      <c r="M1608">
        <v>20</v>
      </c>
      <c r="N1608">
        <v>0</v>
      </c>
      <c r="O1608">
        <v>7.4</v>
      </c>
      <c r="P1608">
        <v>149</v>
      </c>
      <c r="Q1608">
        <v>104</v>
      </c>
      <c r="R1608">
        <v>6670712</v>
      </c>
      <c r="S1608">
        <v>6000000</v>
      </c>
      <c r="T1608">
        <f>Table1[[#This Row],[Gross Revenue]]-Table1[[#This Row],[Budget]]</f>
        <v>670712</v>
      </c>
    </row>
    <row r="1609" spans="1:20" x14ac:dyDescent="0.3">
      <c r="A1609" t="s">
        <v>3553</v>
      </c>
      <c r="B1609">
        <v>1</v>
      </c>
      <c r="C1609" s="10">
        <v>39815</v>
      </c>
      <c r="D1609" t="s">
        <v>17</v>
      </c>
      <c r="E1609" t="s">
        <v>22</v>
      </c>
      <c r="F1609" t="s">
        <v>674</v>
      </c>
      <c r="G1609" t="s">
        <v>164</v>
      </c>
      <c r="H1609" t="s">
        <v>38</v>
      </c>
      <c r="I1609" t="s">
        <v>3554</v>
      </c>
      <c r="J1609" t="s">
        <v>3555</v>
      </c>
      <c r="K1609">
        <v>52</v>
      </c>
      <c r="L1609">
        <v>91</v>
      </c>
      <c r="M1609">
        <v>14</v>
      </c>
      <c r="N1609">
        <v>0</v>
      </c>
      <c r="O1609">
        <v>7.7</v>
      </c>
      <c r="P1609">
        <v>149</v>
      </c>
      <c r="Q1609">
        <v>132</v>
      </c>
      <c r="R1609">
        <v>119922</v>
      </c>
      <c r="S1609">
        <v>12000000</v>
      </c>
      <c r="T1609">
        <f>Table1[[#This Row],[Gross Revenue]]-Table1[[#This Row],[Budget]]</f>
        <v>-11880078</v>
      </c>
    </row>
    <row r="1610" spans="1:20" x14ac:dyDescent="0.3">
      <c r="A1610" t="s">
        <v>3556</v>
      </c>
      <c r="B1610">
        <v>1</v>
      </c>
      <c r="C1610" s="10">
        <v>39978</v>
      </c>
      <c r="D1610" t="s">
        <v>28</v>
      </c>
      <c r="E1610" t="s">
        <v>29</v>
      </c>
      <c r="F1610" t="s">
        <v>19</v>
      </c>
      <c r="G1610" t="s">
        <v>20</v>
      </c>
      <c r="H1610" t="s">
        <v>36</v>
      </c>
      <c r="I1610" t="s">
        <v>3557</v>
      </c>
      <c r="J1610" t="s">
        <v>3558</v>
      </c>
      <c r="K1610">
        <v>622</v>
      </c>
      <c r="L1610">
        <v>1227</v>
      </c>
      <c r="M1610">
        <v>97</v>
      </c>
      <c r="N1610">
        <v>0</v>
      </c>
      <c r="O1610">
        <v>7</v>
      </c>
      <c r="P1610">
        <v>191</v>
      </c>
      <c r="Q1610">
        <v>90</v>
      </c>
      <c r="R1610">
        <v>124870275</v>
      </c>
      <c r="S1610">
        <v>100000000</v>
      </c>
      <c r="T1610">
        <f>Table1[[#This Row],[Gross Revenue]]-Table1[[#This Row],[Budget]]</f>
        <v>24870275</v>
      </c>
    </row>
    <row r="1611" spans="1:20" x14ac:dyDescent="0.3">
      <c r="A1611" t="s">
        <v>3559</v>
      </c>
      <c r="B1611">
        <v>1</v>
      </c>
      <c r="C1611" s="10">
        <v>39918</v>
      </c>
      <c r="D1611" t="s">
        <v>28</v>
      </c>
      <c r="E1611" t="s">
        <v>31</v>
      </c>
      <c r="F1611" t="s">
        <v>47</v>
      </c>
      <c r="G1611" t="s">
        <v>48</v>
      </c>
      <c r="H1611" t="s">
        <v>43</v>
      </c>
      <c r="I1611" t="s">
        <v>3560</v>
      </c>
      <c r="J1611" t="s">
        <v>3561</v>
      </c>
      <c r="K1611">
        <v>527</v>
      </c>
      <c r="L1611">
        <v>735</v>
      </c>
      <c r="M1611">
        <v>105</v>
      </c>
      <c r="N1611">
        <v>0</v>
      </c>
      <c r="O1611">
        <v>6.7</v>
      </c>
      <c r="P1611">
        <v>165</v>
      </c>
      <c r="Q1611">
        <v>111</v>
      </c>
      <c r="R1611">
        <v>6109075</v>
      </c>
      <c r="S1611">
        <v>19430000</v>
      </c>
      <c r="T1611">
        <f>Table1[[#This Row],[Gross Revenue]]-Table1[[#This Row],[Budget]]</f>
        <v>-13320925</v>
      </c>
    </row>
    <row r="1612" spans="1:20" x14ac:dyDescent="0.3">
      <c r="A1612" t="s">
        <v>3562</v>
      </c>
      <c r="B1612">
        <v>1</v>
      </c>
      <c r="C1612" s="10">
        <v>40060</v>
      </c>
      <c r="D1612" t="s">
        <v>17</v>
      </c>
      <c r="E1612" t="s">
        <v>29</v>
      </c>
      <c r="F1612" t="s">
        <v>19</v>
      </c>
      <c r="G1612" t="s">
        <v>20</v>
      </c>
      <c r="H1612" t="s">
        <v>36</v>
      </c>
      <c r="I1612" t="s">
        <v>3563</v>
      </c>
      <c r="J1612" t="s">
        <v>1104</v>
      </c>
      <c r="K1612">
        <v>309</v>
      </c>
      <c r="L1612">
        <v>647</v>
      </c>
      <c r="M1612">
        <v>253</v>
      </c>
      <c r="N1612">
        <v>10000</v>
      </c>
      <c r="O1612">
        <v>7.7</v>
      </c>
      <c r="P1612">
        <v>310</v>
      </c>
      <c r="Q1612">
        <v>100</v>
      </c>
      <c r="R1612">
        <v>75280058</v>
      </c>
      <c r="S1612">
        <v>60000000</v>
      </c>
      <c r="T1612">
        <f>Table1[[#This Row],[Gross Revenue]]-Table1[[#This Row],[Budget]]</f>
        <v>15280058</v>
      </c>
    </row>
    <row r="1613" spans="1:20" x14ac:dyDescent="0.3">
      <c r="A1613" t="s">
        <v>3564</v>
      </c>
      <c r="B1613">
        <v>1</v>
      </c>
      <c r="C1613" s="10">
        <v>39846</v>
      </c>
      <c r="D1613" t="s">
        <v>28</v>
      </c>
      <c r="E1613" t="s">
        <v>25</v>
      </c>
      <c r="F1613" t="s">
        <v>19</v>
      </c>
      <c r="G1613" t="s">
        <v>20</v>
      </c>
      <c r="H1613" t="s">
        <v>43</v>
      </c>
      <c r="I1613" t="s">
        <v>284</v>
      </c>
      <c r="J1613" t="s">
        <v>3565</v>
      </c>
      <c r="K1613">
        <v>4000</v>
      </c>
      <c r="L1613">
        <v>8172</v>
      </c>
      <c r="M1613">
        <v>0</v>
      </c>
      <c r="N1613">
        <v>0</v>
      </c>
      <c r="O1613">
        <v>5.5</v>
      </c>
      <c r="P1613">
        <v>166</v>
      </c>
      <c r="Q1613">
        <v>113</v>
      </c>
      <c r="R1613">
        <v>109176215</v>
      </c>
      <c r="S1613">
        <v>60000000</v>
      </c>
      <c r="T1613">
        <f>Table1[[#This Row],[Gross Revenue]]-Table1[[#This Row],[Budget]]</f>
        <v>49176215</v>
      </c>
    </row>
    <row r="1614" spans="1:20" x14ac:dyDescent="0.3">
      <c r="A1614" t="s">
        <v>3566</v>
      </c>
      <c r="B1614">
        <v>1</v>
      </c>
      <c r="C1614" s="10">
        <v>40125</v>
      </c>
      <c r="D1614" t="s">
        <v>28</v>
      </c>
      <c r="E1614" t="s">
        <v>32</v>
      </c>
      <c r="F1614" t="s">
        <v>19</v>
      </c>
      <c r="G1614" t="s">
        <v>20</v>
      </c>
      <c r="H1614" t="s">
        <v>38</v>
      </c>
      <c r="I1614" t="s">
        <v>497</v>
      </c>
      <c r="J1614" t="s">
        <v>2626</v>
      </c>
      <c r="K1614">
        <v>26000</v>
      </c>
      <c r="L1614">
        <v>30541</v>
      </c>
      <c r="M1614">
        <v>83</v>
      </c>
      <c r="N1614">
        <v>0</v>
      </c>
      <c r="O1614">
        <v>6.2</v>
      </c>
      <c r="P1614">
        <v>150</v>
      </c>
      <c r="Q1614">
        <v>96</v>
      </c>
      <c r="R1614">
        <v>13630226</v>
      </c>
      <c r="S1614">
        <v>20000000</v>
      </c>
      <c r="T1614">
        <f>Table1[[#This Row],[Gross Revenue]]-Table1[[#This Row],[Budget]]</f>
        <v>-6369774</v>
      </c>
    </row>
    <row r="1615" spans="1:20" x14ac:dyDescent="0.3">
      <c r="A1615" t="s">
        <v>3567</v>
      </c>
      <c r="B1615">
        <v>1</v>
      </c>
      <c r="C1615" s="10">
        <v>40029</v>
      </c>
      <c r="D1615" t="s">
        <v>28</v>
      </c>
      <c r="E1615" t="s">
        <v>22</v>
      </c>
      <c r="F1615" t="s">
        <v>19</v>
      </c>
      <c r="G1615" t="s">
        <v>20</v>
      </c>
      <c r="H1615" t="s">
        <v>38</v>
      </c>
      <c r="I1615" t="s">
        <v>83</v>
      </c>
      <c r="J1615" t="s">
        <v>3568</v>
      </c>
      <c r="K1615">
        <v>12000</v>
      </c>
      <c r="L1615">
        <v>13172</v>
      </c>
      <c r="M1615">
        <v>108</v>
      </c>
      <c r="N1615">
        <v>0</v>
      </c>
      <c r="O1615">
        <v>7.3</v>
      </c>
      <c r="P1615">
        <v>273</v>
      </c>
      <c r="Q1615">
        <v>112</v>
      </c>
      <c r="R1615">
        <v>39462438</v>
      </c>
      <c r="S1615">
        <v>7000000</v>
      </c>
      <c r="T1615">
        <f>Table1[[#This Row],[Gross Revenue]]-Table1[[#This Row],[Budget]]</f>
        <v>32462438</v>
      </c>
    </row>
    <row r="1616" spans="1:20" x14ac:dyDescent="0.3">
      <c r="A1616" t="s">
        <v>3569</v>
      </c>
      <c r="B1616">
        <v>1</v>
      </c>
      <c r="C1616" s="10">
        <v>39927</v>
      </c>
      <c r="D1616" t="s">
        <v>28</v>
      </c>
      <c r="E1616" t="s">
        <v>32</v>
      </c>
      <c r="F1616" t="s">
        <v>19</v>
      </c>
      <c r="G1616" t="s">
        <v>20</v>
      </c>
      <c r="H1616" t="s">
        <v>43</v>
      </c>
      <c r="I1616" t="s">
        <v>3570</v>
      </c>
      <c r="J1616" t="s">
        <v>3571</v>
      </c>
      <c r="K1616">
        <v>756</v>
      </c>
      <c r="L1616">
        <v>4378</v>
      </c>
      <c r="M1616">
        <v>82</v>
      </c>
      <c r="N1616">
        <v>657</v>
      </c>
      <c r="O1616">
        <v>3.5</v>
      </c>
      <c r="P1616">
        <v>83</v>
      </c>
      <c r="Q1616">
        <v>88</v>
      </c>
      <c r="R1616">
        <v>25615792</v>
      </c>
      <c r="S1616">
        <v>25000000</v>
      </c>
      <c r="T1616">
        <f>Table1[[#This Row],[Gross Revenue]]-Table1[[#This Row],[Budget]]</f>
        <v>615792</v>
      </c>
    </row>
    <row r="1617" spans="1:20" x14ac:dyDescent="0.3">
      <c r="A1617" t="s">
        <v>3572</v>
      </c>
      <c r="B1617">
        <v>1</v>
      </c>
      <c r="C1617" s="10">
        <v>40162</v>
      </c>
      <c r="D1617" t="s">
        <v>28</v>
      </c>
      <c r="E1617" t="s">
        <v>32</v>
      </c>
      <c r="F1617" t="s">
        <v>19</v>
      </c>
      <c r="G1617" t="s">
        <v>91</v>
      </c>
      <c r="H1617" t="s">
        <v>38</v>
      </c>
      <c r="I1617" t="s">
        <v>3573</v>
      </c>
      <c r="J1617" t="s">
        <v>3574</v>
      </c>
      <c r="K1617">
        <v>125</v>
      </c>
      <c r="L1617">
        <v>189</v>
      </c>
      <c r="M1617">
        <v>35</v>
      </c>
      <c r="N1617">
        <v>0</v>
      </c>
      <c r="O1617">
        <v>6.5</v>
      </c>
      <c r="P1617">
        <v>292</v>
      </c>
      <c r="Q1617">
        <v>98</v>
      </c>
      <c r="R1617">
        <v>29975979</v>
      </c>
      <c r="S1617">
        <v>20000000</v>
      </c>
      <c r="T1617">
        <f>Table1[[#This Row],[Gross Revenue]]-Table1[[#This Row],[Budget]]</f>
        <v>9975979</v>
      </c>
    </row>
    <row r="1618" spans="1:20" x14ac:dyDescent="0.3">
      <c r="A1618" t="s">
        <v>3575</v>
      </c>
      <c r="B1618">
        <v>1</v>
      </c>
      <c r="C1618" s="10">
        <v>39860</v>
      </c>
      <c r="D1618" t="s">
        <v>28</v>
      </c>
      <c r="E1618" t="s">
        <v>25</v>
      </c>
      <c r="F1618" t="s">
        <v>1008</v>
      </c>
      <c r="G1618" t="s">
        <v>1009</v>
      </c>
      <c r="H1618" t="s">
        <v>21</v>
      </c>
      <c r="I1618" t="s">
        <v>3576</v>
      </c>
      <c r="J1618" t="s">
        <v>3577</v>
      </c>
      <c r="K1618">
        <v>35</v>
      </c>
      <c r="L1618">
        <v>116</v>
      </c>
      <c r="M1618">
        <v>75</v>
      </c>
      <c r="N1618">
        <v>23000</v>
      </c>
      <c r="O1618">
        <v>6.4</v>
      </c>
      <c r="P1618">
        <v>224</v>
      </c>
      <c r="Q1618">
        <v>91</v>
      </c>
      <c r="R1618">
        <v>41709</v>
      </c>
      <c r="S1618">
        <v>800000</v>
      </c>
      <c r="T1618">
        <f>Table1[[#This Row],[Gross Revenue]]-Table1[[#This Row],[Budget]]</f>
        <v>-758291</v>
      </c>
    </row>
    <row r="1619" spans="1:20" x14ac:dyDescent="0.3">
      <c r="A1619" t="s">
        <v>3578</v>
      </c>
      <c r="B1619">
        <v>1</v>
      </c>
      <c r="C1619" s="10">
        <v>40009</v>
      </c>
      <c r="D1619" t="s">
        <v>28</v>
      </c>
      <c r="E1619" t="s">
        <v>25</v>
      </c>
      <c r="F1619" t="s">
        <v>19</v>
      </c>
      <c r="G1619" t="s">
        <v>93</v>
      </c>
      <c r="H1619" t="s">
        <v>38</v>
      </c>
      <c r="I1619" t="s">
        <v>3579</v>
      </c>
      <c r="J1619" t="s">
        <v>3580</v>
      </c>
      <c r="K1619">
        <v>963</v>
      </c>
      <c r="L1619">
        <v>2658</v>
      </c>
      <c r="M1619">
        <v>89</v>
      </c>
      <c r="N1619">
        <v>0</v>
      </c>
      <c r="O1619">
        <v>6.8</v>
      </c>
      <c r="P1619">
        <v>78</v>
      </c>
      <c r="Q1619">
        <v>95</v>
      </c>
      <c r="R1619">
        <v>37606</v>
      </c>
      <c r="S1619">
        <v>3500000</v>
      </c>
      <c r="T1619">
        <f>Table1[[#This Row],[Gross Revenue]]-Table1[[#This Row],[Budget]]</f>
        <v>-3462394</v>
      </c>
    </row>
    <row r="1620" spans="1:20" x14ac:dyDescent="0.3">
      <c r="A1620" t="s">
        <v>3581</v>
      </c>
      <c r="B1620">
        <v>1</v>
      </c>
      <c r="C1620" s="10">
        <v>39960</v>
      </c>
      <c r="D1620" t="s">
        <v>28</v>
      </c>
      <c r="E1620" t="s">
        <v>25</v>
      </c>
      <c r="F1620" t="s">
        <v>19</v>
      </c>
      <c r="G1620" t="s">
        <v>20</v>
      </c>
      <c r="H1620" t="s">
        <v>43</v>
      </c>
      <c r="I1620" t="s">
        <v>3579</v>
      </c>
      <c r="J1620" t="s">
        <v>1599</v>
      </c>
      <c r="K1620">
        <v>963</v>
      </c>
      <c r="L1620">
        <v>3150</v>
      </c>
      <c r="M1620">
        <v>30</v>
      </c>
      <c r="N1620">
        <v>0</v>
      </c>
      <c r="O1620">
        <v>4.7</v>
      </c>
      <c r="P1620">
        <v>133</v>
      </c>
      <c r="Q1620">
        <v>103</v>
      </c>
      <c r="R1620">
        <v>29580087</v>
      </c>
      <c r="S1620">
        <v>58000000</v>
      </c>
      <c r="T1620">
        <f>Table1[[#This Row],[Gross Revenue]]-Table1[[#This Row],[Budget]]</f>
        <v>-28419913</v>
      </c>
    </row>
    <row r="1621" spans="1:20" x14ac:dyDescent="0.3">
      <c r="A1621" t="s">
        <v>3582</v>
      </c>
      <c r="B1621">
        <v>1</v>
      </c>
      <c r="C1621" s="10">
        <v>39846</v>
      </c>
      <c r="D1621" t="s">
        <v>28</v>
      </c>
      <c r="E1621" t="s">
        <v>32</v>
      </c>
      <c r="F1621" t="s">
        <v>19</v>
      </c>
      <c r="G1621" t="s">
        <v>3249</v>
      </c>
      <c r="H1621" t="s">
        <v>38</v>
      </c>
      <c r="I1621" t="s">
        <v>3583</v>
      </c>
      <c r="J1621" t="s">
        <v>3584</v>
      </c>
      <c r="K1621">
        <v>2000</v>
      </c>
      <c r="L1621">
        <v>2639</v>
      </c>
      <c r="M1621">
        <v>662</v>
      </c>
      <c r="N1621">
        <v>22000</v>
      </c>
      <c r="O1621">
        <v>8</v>
      </c>
      <c r="P1621">
        <v>472</v>
      </c>
      <c r="Q1621">
        <v>112</v>
      </c>
      <c r="R1621">
        <v>115646235</v>
      </c>
      <c r="S1621">
        <v>30000000</v>
      </c>
      <c r="T1621">
        <f>Table1[[#This Row],[Gross Revenue]]-Table1[[#This Row],[Budget]]</f>
        <v>85646235</v>
      </c>
    </row>
    <row r="1622" spans="1:20" x14ac:dyDescent="0.3">
      <c r="A1622" t="s">
        <v>3585</v>
      </c>
      <c r="B1622">
        <v>1</v>
      </c>
      <c r="C1622" s="10">
        <v>40065</v>
      </c>
      <c r="D1622" t="s">
        <v>28</v>
      </c>
      <c r="E1622" t="s">
        <v>37</v>
      </c>
      <c r="F1622" t="s">
        <v>19</v>
      </c>
      <c r="G1622" t="s">
        <v>20</v>
      </c>
      <c r="H1622" t="s">
        <v>43</v>
      </c>
      <c r="I1622" t="s">
        <v>3586</v>
      </c>
      <c r="J1622" t="s">
        <v>157</v>
      </c>
      <c r="K1622">
        <v>2000</v>
      </c>
      <c r="L1622">
        <v>5642</v>
      </c>
      <c r="M1622">
        <v>0</v>
      </c>
      <c r="N1622">
        <v>11000</v>
      </c>
      <c r="O1622">
        <v>6.6</v>
      </c>
      <c r="P1622">
        <v>397</v>
      </c>
      <c r="Q1622">
        <v>99</v>
      </c>
      <c r="R1622">
        <v>42057340</v>
      </c>
      <c r="S1622">
        <v>30000000</v>
      </c>
      <c r="T1622">
        <f>Table1[[#This Row],[Gross Revenue]]-Table1[[#This Row],[Budget]]</f>
        <v>12057340</v>
      </c>
    </row>
    <row r="1623" spans="1:20" x14ac:dyDescent="0.3">
      <c r="A1623" t="s">
        <v>3587</v>
      </c>
      <c r="B1623">
        <v>1</v>
      </c>
      <c r="C1623" s="10">
        <v>40154</v>
      </c>
      <c r="D1623" t="s">
        <v>28</v>
      </c>
      <c r="E1623" t="s">
        <v>32</v>
      </c>
      <c r="F1623" t="s">
        <v>19</v>
      </c>
      <c r="G1623" t="s">
        <v>20</v>
      </c>
      <c r="H1623" t="s">
        <v>36</v>
      </c>
      <c r="I1623" t="s">
        <v>3588</v>
      </c>
      <c r="J1623" t="s">
        <v>700</v>
      </c>
      <c r="K1623">
        <v>473</v>
      </c>
      <c r="L1623">
        <v>1100</v>
      </c>
      <c r="M1623">
        <v>70</v>
      </c>
      <c r="N1623">
        <v>0</v>
      </c>
      <c r="O1623">
        <v>2.7</v>
      </c>
      <c r="P1623">
        <v>130</v>
      </c>
      <c r="Q1623">
        <v>100</v>
      </c>
      <c r="R1623">
        <v>9353573</v>
      </c>
      <c r="S1623">
        <v>45000000</v>
      </c>
      <c r="T1623">
        <f>Table1[[#This Row],[Gross Revenue]]-Table1[[#This Row],[Budget]]</f>
        <v>-35646427</v>
      </c>
    </row>
    <row r="1624" spans="1:20" x14ac:dyDescent="0.3">
      <c r="A1624" t="s">
        <v>3589</v>
      </c>
      <c r="B1624">
        <v>1</v>
      </c>
      <c r="C1624" s="10">
        <v>39856</v>
      </c>
      <c r="D1624" t="s">
        <v>28</v>
      </c>
      <c r="E1624" t="s">
        <v>25</v>
      </c>
      <c r="F1624" t="s">
        <v>19</v>
      </c>
      <c r="G1624" t="s">
        <v>20</v>
      </c>
      <c r="H1624" t="s">
        <v>43</v>
      </c>
      <c r="I1624" t="s">
        <v>177</v>
      </c>
      <c r="J1624" t="s">
        <v>3036</v>
      </c>
      <c r="K1624">
        <v>8000</v>
      </c>
      <c r="L1624">
        <v>10623</v>
      </c>
      <c r="M1624">
        <v>209</v>
      </c>
      <c r="N1624">
        <v>0</v>
      </c>
      <c r="O1624">
        <v>6.2</v>
      </c>
      <c r="P1624">
        <v>211</v>
      </c>
      <c r="Q1624">
        <v>125</v>
      </c>
      <c r="R1624">
        <v>40559930</v>
      </c>
      <c r="S1624">
        <v>60000000</v>
      </c>
      <c r="T1624">
        <f>Table1[[#This Row],[Gross Revenue]]-Table1[[#This Row],[Budget]]</f>
        <v>-19440070</v>
      </c>
    </row>
    <row r="1625" spans="1:20" x14ac:dyDescent="0.3">
      <c r="A1625" t="s">
        <v>3590</v>
      </c>
      <c r="B1625">
        <v>1</v>
      </c>
      <c r="C1625" s="10">
        <v>39952</v>
      </c>
      <c r="D1625" t="s">
        <v>28</v>
      </c>
      <c r="E1625" t="s">
        <v>22</v>
      </c>
      <c r="F1625" t="s">
        <v>19</v>
      </c>
      <c r="G1625" t="s">
        <v>48</v>
      </c>
      <c r="H1625" t="s">
        <v>21</v>
      </c>
      <c r="I1625" t="s">
        <v>3591</v>
      </c>
      <c r="J1625" t="s">
        <v>3592</v>
      </c>
      <c r="K1625">
        <v>488</v>
      </c>
      <c r="L1625">
        <v>943</v>
      </c>
      <c r="M1625">
        <v>929</v>
      </c>
      <c r="N1625">
        <v>23000</v>
      </c>
      <c r="O1625">
        <v>7.3</v>
      </c>
      <c r="P1625">
        <v>216</v>
      </c>
      <c r="Q1625">
        <v>161</v>
      </c>
      <c r="R1625">
        <v>336467</v>
      </c>
      <c r="S1625">
        <v>13000000</v>
      </c>
      <c r="T1625">
        <f>Table1[[#This Row],[Gross Revenue]]-Table1[[#This Row],[Budget]]</f>
        <v>-12663533</v>
      </c>
    </row>
    <row r="1626" spans="1:20" x14ac:dyDescent="0.3">
      <c r="A1626" t="s">
        <v>3593</v>
      </c>
      <c r="B1626">
        <v>1</v>
      </c>
      <c r="C1626" s="10">
        <v>40158</v>
      </c>
      <c r="D1626" t="s">
        <v>28</v>
      </c>
      <c r="E1626" t="s">
        <v>30</v>
      </c>
      <c r="F1626" t="s">
        <v>19</v>
      </c>
      <c r="G1626" t="s">
        <v>20</v>
      </c>
      <c r="H1626" t="s">
        <v>43</v>
      </c>
      <c r="I1626" t="s">
        <v>58</v>
      </c>
      <c r="J1626" t="s">
        <v>536</v>
      </c>
      <c r="K1626">
        <v>22000</v>
      </c>
      <c r="L1626">
        <v>23409</v>
      </c>
      <c r="M1626">
        <v>52</v>
      </c>
      <c r="N1626">
        <v>10000</v>
      </c>
      <c r="O1626">
        <v>7.2</v>
      </c>
      <c r="P1626">
        <v>160</v>
      </c>
      <c r="Q1626">
        <v>99</v>
      </c>
      <c r="R1626">
        <v>8855646</v>
      </c>
      <c r="S1626">
        <v>21000000</v>
      </c>
      <c r="T1626">
        <f>Table1[[#This Row],[Gross Revenue]]-Table1[[#This Row],[Budget]]</f>
        <v>-12144354</v>
      </c>
    </row>
    <row r="1627" spans="1:20" x14ac:dyDescent="0.3">
      <c r="A1627" t="s">
        <v>3594</v>
      </c>
      <c r="B1627">
        <v>1</v>
      </c>
      <c r="C1627" s="10">
        <v>40046</v>
      </c>
      <c r="D1627" t="s">
        <v>28</v>
      </c>
      <c r="E1627" t="s">
        <v>25</v>
      </c>
      <c r="F1627" t="s">
        <v>19</v>
      </c>
      <c r="G1627" t="s">
        <v>20</v>
      </c>
      <c r="H1627" t="s">
        <v>38</v>
      </c>
      <c r="I1627" t="s">
        <v>356</v>
      </c>
      <c r="J1627" t="s">
        <v>344</v>
      </c>
      <c r="K1627">
        <v>24000</v>
      </c>
      <c r="L1627">
        <v>41867</v>
      </c>
      <c r="M1627">
        <v>406</v>
      </c>
      <c r="N1627">
        <v>0</v>
      </c>
      <c r="O1627">
        <v>6.2</v>
      </c>
      <c r="P1627">
        <v>192</v>
      </c>
      <c r="Q1627">
        <v>92</v>
      </c>
      <c r="R1627">
        <v>10814185</v>
      </c>
      <c r="S1627">
        <v>8000000</v>
      </c>
      <c r="T1627">
        <f>Table1[[#This Row],[Gross Revenue]]-Table1[[#This Row],[Budget]]</f>
        <v>2814185</v>
      </c>
    </row>
    <row r="1628" spans="1:20" x14ac:dyDescent="0.3">
      <c r="A1628" t="s">
        <v>3595</v>
      </c>
      <c r="B1628">
        <v>1</v>
      </c>
      <c r="C1628" s="10">
        <v>39840</v>
      </c>
      <c r="D1628" t="s">
        <v>28</v>
      </c>
      <c r="E1628" t="s">
        <v>25</v>
      </c>
      <c r="F1628" t="s">
        <v>19</v>
      </c>
      <c r="G1628" t="s">
        <v>20</v>
      </c>
      <c r="H1628" t="s">
        <v>36</v>
      </c>
      <c r="I1628" t="s">
        <v>3596</v>
      </c>
      <c r="J1628" t="s">
        <v>3597</v>
      </c>
      <c r="K1628">
        <v>808</v>
      </c>
      <c r="L1628">
        <v>5734</v>
      </c>
      <c r="M1628">
        <v>64</v>
      </c>
      <c r="N1628">
        <v>0</v>
      </c>
      <c r="O1628">
        <v>5</v>
      </c>
      <c r="P1628">
        <v>134</v>
      </c>
      <c r="Q1628">
        <v>123</v>
      </c>
      <c r="R1628">
        <v>22452209</v>
      </c>
      <c r="S1628">
        <v>18000000</v>
      </c>
      <c r="T1628">
        <f>Table1[[#This Row],[Gross Revenue]]-Table1[[#This Row],[Budget]]</f>
        <v>4452209</v>
      </c>
    </row>
    <row r="1629" spans="1:20" x14ac:dyDescent="0.3">
      <c r="A1629" t="s">
        <v>3598</v>
      </c>
      <c r="B1629">
        <v>1</v>
      </c>
      <c r="C1629" s="10">
        <v>40176</v>
      </c>
      <c r="D1629" t="s">
        <v>28</v>
      </c>
      <c r="E1629" t="s">
        <v>30</v>
      </c>
      <c r="F1629" t="s">
        <v>19</v>
      </c>
      <c r="G1629" t="s">
        <v>20</v>
      </c>
      <c r="H1629" t="s">
        <v>36</v>
      </c>
      <c r="I1629" t="s">
        <v>79</v>
      </c>
      <c r="J1629" t="s">
        <v>348</v>
      </c>
      <c r="K1629">
        <v>13000</v>
      </c>
      <c r="L1629">
        <v>24770</v>
      </c>
      <c r="M1629">
        <v>0</v>
      </c>
      <c r="N1629">
        <v>15000</v>
      </c>
      <c r="O1629">
        <v>7.8</v>
      </c>
      <c r="P1629">
        <v>335</v>
      </c>
      <c r="Q1629">
        <v>87</v>
      </c>
      <c r="R1629">
        <v>20999103</v>
      </c>
      <c r="S1629">
        <v>40000000</v>
      </c>
      <c r="T1629">
        <f>Table1[[#This Row],[Gross Revenue]]-Table1[[#This Row],[Budget]]</f>
        <v>-19000897</v>
      </c>
    </row>
    <row r="1630" spans="1:20" x14ac:dyDescent="0.3">
      <c r="A1630" t="s">
        <v>3599</v>
      </c>
      <c r="B1630">
        <v>1</v>
      </c>
      <c r="C1630" s="10">
        <v>39896</v>
      </c>
      <c r="D1630" t="s">
        <v>28</v>
      </c>
      <c r="E1630" t="s">
        <v>25</v>
      </c>
      <c r="F1630" t="s">
        <v>19</v>
      </c>
      <c r="G1630" t="s">
        <v>20</v>
      </c>
      <c r="H1630" t="s">
        <v>38</v>
      </c>
      <c r="I1630" t="s">
        <v>364</v>
      </c>
      <c r="J1630" t="s">
        <v>2441</v>
      </c>
      <c r="K1630">
        <v>11000</v>
      </c>
      <c r="L1630">
        <v>11852</v>
      </c>
      <c r="M1630">
        <v>0</v>
      </c>
      <c r="N1630">
        <v>0</v>
      </c>
      <c r="O1630">
        <v>6.4</v>
      </c>
      <c r="P1630">
        <v>230</v>
      </c>
      <c r="Q1630">
        <v>153</v>
      </c>
      <c r="R1630">
        <v>51814190</v>
      </c>
      <c r="S1630">
        <v>75000000</v>
      </c>
      <c r="T1630">
        <f>Table1[[#This Row],[Gross Revenue]]-Table1[[#This Row],[Budget]]</f>
        <v>-23185810</v>
      </c>
    </row>
    <row r="1631" spans="1:20" x14ac:dyDescent="0.3">
      <c r="A1631" t="s">
        <v>3600</v>
      </c>
      <c r="B1631">
        <v>1</v>
      </c>
      <c r="C1631" s="10">
        <v>39843</v>
      </c>
      <c r="D1631" t="s">
        <v>28</v>
      </c>
      <c r="E1631" t="s">
        <v>32</v>
      </c>
      <c r="F1631" t="s">
        <v>19</v>
      </c>
      <c r="G1631" t="s">
        <v>20</v>
      </c>
      <c r="H1631" t="s">
        <v>43</v>
      </c>
      <c r="I1631" t="s">
        <v>396</v>
      </c>
      <c r="J1631" t="s">
        <v>261</v>
      </c>
      <c r="K1631">
        <v>23000</v>
      </c>
      <c r="L1631">
        <v>26683</v>
      </c>
      <c r="M1631">
        <v>208</v>
      </c>
      <c r="N1631">
        <v>0</v>
      </c>
      <c r="O1631">
        <v>5.8</v>
      </c>
      <c r="P1631">
        <v>250</v>
      </c>
      <c r="Q1631">
        <v>118</v>
      </c>
      <c r="R1631">
        <v>150167630</v>
      </c>
      <c r="S1631">
        <v>175000000</v>
      </c>
      <c r="T1631">
        <f>Table1[[#This Row],[Gross Revenue]]-Table1[[#This Row],[Budget]]</f>
        <v>-24832370</v>
      </c>
    </row>
    <row r="1632" spans="1:20" x14ac:dyDescent="0.3">
      <c r="A1632" t="s">
        <v>3601</v>
      </c>
      <c r="B1632">
        <v>1</v>
      </c>
      <c r="C1632" s="10">
        <v>40083</v>
      </c>
      <c r="D1632" t="s">
        <v>28</v>
      </c>
      <c r="E1632" t="s">
        <v>32</v>
      </c>
      <c r="F1632" t="s">
        <v>19</v>
      </c>
      <c r="G1632" t="s">
        <v>20</v>
      </c>
      <c r="H1632" t="s">
        <v>38</v>
      </c>
      <c r="I1632" t="s">
        <v>687</v>
      </c>
      <c r="J1632" t="s">
        <v>2626</v>
      </c>
      <c r="K1632">
        <v>18000</v>
      </c>
      <c r="L1632">
        <v>29926</v>
      </c>
      <c r="M1632">
        <v>83</v>
      </c>
      <c r="N1632">
        <v>0</v>
      </c>
      <c r="O1632">
        <v>5.8</v>
      </c>
      <c r="P1632">
        <v>180</v>
      </c>
      <c r="Q1632">
        <v>95</v>
      </c>
      <c r="R1632">
        <v>20488579</v>
      </c>
      <c r="S1632">
        <v>50000000</v>
      </c>
      <c r="T1632">
        <f>Table1[[#This Row],[Gross Revenue]]-Table1[[#This Row],[Budget]]</f>
        <v>-29511421</v>
      </c>
    </row>
    <row r="1633" spans="1:20" x14ac:dyDescent="0.3">
      <c r="A1633" t="s">
        <v>3602</v>
      </c>
      <c r="B1633">
        <v>1</v>
      </c>
      <c r="C1633" s="10">
        <v>40049</v>
      </c>
      <c r="D1633" t="s">
        <v>28</v>
      </c>
      <c r="E1633" t="s">
        <v>22</v>
      </c>
      <c r="F1633" t="s">
        <v>19</v>
      </c>
      <c r="G1633" t="s">
        <v>20</v>
      </c>
      <c r="H1633" t="s">
        <v>43</v>
      </c>
      <c r="I1633" t="s">
        <v>79</v>
      </c>
      <c r="J1633" t="s">
        <v>3603</v>
      </c>
      <c r="K1633">
        <v>13000</v>
      </c>
      <c r="L1633">
        <v>19330</v>
      </c>
      <c r="M1633">
        <v>11</v>
      </c>
      <c r="N1633">
        <v>0</v>
      </c>
      <c r="O1633">
        <v>7.1</v>
      </c>
      <c r="P1633">
        <v>160</v>
      </c>
      <c r="Q1633">
        <v>100</v>
      </c>
      <c r="R1633">
        <v>9176553</v>
      </c>
      <c r="S1633">
        <v>7500000</v>
      </c>
      <c r="T1633">
        <f>Table1[[#This Row],[Gross Revenue]]-Table1[[#This Row],[Budget]]</f>
        <v>1676553</v>
      </c>
    </row>
    <row r="1634" spans="1:20" x14ac:dyDescent="0.3">
      <c r="A1634" t="s">
        <v>3604</v>
      </c>
      <c r="B1634">
        <v>1</v>
      </c>
      <c r="C1634" s="10">
        <v>40090</v>
      </c>
      <c r="D1634" t="s">
        <v>28</v>
      </c>
      <c r="E1634" t="s">
        <v>32</v>
      </c>
      <c r="F1634" t="s">
        <v>19</v>
      </c>
      <c r="G1634" t="s">
        <v>20</v>
      </c>
      <c r="H1634" t="s">
        <v>36</v>
      </c>
      <c r="I1634" t="s">
        <v>2531</v>
      </c>
      <c r="J1634" t="s">
        <v>3605</v>
      </c>
      <c r="K1634">
        <v>730</v>
      </c>
      <c r="L1634">
        <v>2217</v>
      </c>
      <c r="M1634">
        <v>12</v>
      </c>
      <c r="N1634">
        <v>0</v>
      </c>
      <c r="O1634">
        <v>5.0999999999999996</v>
      </c>
      <c r="P1634">
        <v>145</v>
      </c>
      <c r="Q1634">
        <v>88</v>
      </c>
      <c r="R1634">
        <v>119420252</v>
      </c>
      <c r="S1634">
        <v>150000000</v>
      </c>
      <c r="T1634">
        <f>Table1[[#This Row],[Gross Revenue]]-Table1[[#This Row],[Budget]]</f>
        <v>-30579748</v>
      </c>
    </row>
    <row r="1635" spans="1:20" x14ac:dyDescent="0.3">
      <c r="A1635" t="s">
        <v>3606</v>
      </c>
      <c r="B1635">
        <v>1</v>
      </c>
      <c r="C1635" s="10">
        <v>40063</v>
      </c>
      <c r="D1635" t="s">
        <v>28</v>
      </c>
      <c r="E1635" t="s">
        <v>37</v>
      </c>
      <c r="F1635" t="s">
        <v>19</v>
      </c>
      <c r="G1635" t="s">
        <v>20</v>
      </c>
      <c r="H1635" t="s">
        <v>38</v>
      </c>
      <c r="I1635" t="s">
        <v>3607</v>
      </c>
      <c r="J1635" t="s">
        <v>1697</v>
      </c>
      <c r="K1635">
        <v>908</v>
      </c>
      <c r="L1635">
        <v>3226</v>
      </c>
      <c r="M1635">
        <v>0</v>
      </c>
      <c r="N1635">
        <v>3000</v>
      </c>
      <c r="O1635">
        <v>4.9000000000000004</v>
      </c>
      <c r="P1635">
        <v>220</v>
      </c>
      <c r="Q1635">
        <v>119</v>
      </c>
      <c r="R1635">
        <v>33386128</v>
      </c>
      <c r="S1635">
        <v>15000000</v>
      </c>
      <c r="T1635">
        <f>Table1[[#This Row],[Gross Revenue]]-Table1[[#This Row],[Budget]]</f>
        <v>18386128</v>
      </c>
    </row>
    <row r="1636" spans="1:20" x14ac:dyDescent="0.3">
      <c r="A1636" t="s">
        <v>3608</v>
      </c>
      <c r="B1636">
        <v>1</v>
      </c>
      <c r="C1636" s="10">
        <v>39888</v>
      </c>
      <c r="D1636" t="s">
        <v>28</v>
      </c>
      <c r="E1636" t="s">
        <v>25</v>
      </c>
      <c r="F1636" t="s">
        <v>19</v>
      </c>
      <c r="G1636" t="s">
        <v>20</v>
      </c>
      <c r="H1636" t="s">
        <v>27</v>
      </c>
      <c r="I1636" t="s">
        <v>3609</v>
      </c>
      <c r="J1636" t="s">
        <v>1167</v>
      </c>
      <c r="K1636">
        <v>1000</v>
      </c>
      <c r="L1636">
        <v>4516</v>
      </c>
      <c r="M1636">
        <v>23</v>
      </c>
      <c r="N1636">
        <v>0</v>
      </c>
      <c r="O1636">
        <v>4.2</v>
      </c>
      <c r="P1636">
        <v>131</v>
      </c>
      <c r="Q1636">
        <v>102</v>
      </c>
      <c r="R1636">
        <v>79566871</v>
      </c>
      <c r="S1636">
        <v>30000000</v>
      </c>
      <c r="T1636">
        <f>Table1[[#This Row],[Gross Revenue]]-Table1[[#This Row],[Budget]]</f>
        <v>49566871</v>
      </c>
    </row>
    <row r="1637" spans="1:20" x14ac:dyDescent="0.3">
      <c r="A1637" t="s">
        <v>3610</v>
      </c>
      <c r="B1637">
        <v>1</v>
      </c>
      <c r="C1637" s="10">
        <v>39899</v>
      </c>
      <c r="D1637" t="s">
        <v>28</v>
      </c>
      <c r="E1637" t="s">
        <v>32</v>
      </c>
      <c r="F1637" t="s">
        <v>19</v>
      </c>
      <c r="G1637" t="s">
        <v>35</v>
      </c>
      <c r="H1637" t="s">
        <v>38</v>
      </c>
      <c r="I1637" t="s">
        <v>3611</v>
      </c>
      <c r="J1637" t="s">
        <v>3612</v>
      </c>
      <c r="K1637">
        <v>788</v>
      </c>
      <c r="L1637">
        <v>2486</v>
      </c>
      <c r="M1637">
        <v>12</v>
      </c>
      <c r="N1637">
        <v>0</v>
      </c>
      <c r="O1637">
        <v>7.2</v>
      </c>
      <c r="P1637">
        <v>224</v>
      </c>
      <c r="Q1637">
        <v>97</v>
      </c>
      <c r="R1637">
        <v>1818681</v>
      </c>
      <c r="S1637">
        <v>7300000</v>
      </c>
      <c r="T1637">
        <f>Table1[[#This Row],[Gross Revenue]]-Table1[[#This Row],[Budget]]</f>
        <v>-5481319</v>
      </c>
    </row>
    <row r="1638" spans="1:20" x14ac:dyDescent="0.3">
      <c r="A1638" t="s">
        <v>3613</v>
      </c>
      <c r="B1638">
        <v>1</v>
      </c>
      <c r="C1638" s="10">
        <v>40166</v>
      </c>
      <c r="D1638" t="s">
        <v>28</v>
      </c>
      <c r="E1638" t="s">
        <v>30</v>
      </c>
      <c r="F1638" t="s">
        <v>19</v>
      </c>
      <c r="G1638" t="s">
        <v>35</v>
      </c>
      <c r="H1638" t="s">
        <v>36</v>
      </c>
      <c r="I1638" t="s">
        <v>173</v>
      </c>
      <c r="J1638" t="s">
        <v>3002</v>
      </c>
      <c r="K1638">
        <v>25000</v>
      </c>
      <c r="L1638">
        <v>58753</v>
      </c>
      <c r="M1638">
        <v>282</v>
      </c>
      <c r="N1638">
        <v>10000</v>
      </c>
      <c r="O1638">
        <v>7.5</v>
      </c>
      <c r="P1638">
        <v>375</v>
      </c>
      <c r="Q1638">
        <v>153</v>
      </c>
      <c r="R1638">
        <v>301956980</v>
      </c>
      <c r="S1638">
        <v>250000000</v>
      </c>
      <c r="T1638">
        <f>Table1[[#This Row],[Gross Revenue]]-Table1[[#This Row],[Budget]]</f>
        <v>51956980</v>
      </c>
    </row>
    <row r="1639" spans="1:20" x14ac:dyDescent="0.3">
      <c r="A1639" t="s">
        <v>3614</v>
      </c>
      <c r="B1639">
        <v>1</v>
      </c>
      <c r="C1639" s="10">
        <v>40009</v>
      </c>
      <c r="D1639" t="s">
        <v>28</v>
      </c>
      <c r="E1639" t="s">
        <v>25</v>
      </c>
      <c r="F1639" t="s">
        <v>19</v>
      </c>
      <c r="G1639" t="s">
        <v>20</v>
      </c>
      <c r="H1639" t="s">
        <v>43</v>
      </c>
      <c r="I1639" t="s">
        <v>3615</v>
      </c>
      <c r="J1639" t="s">
        <v>2509</v>
      </c>
      <c r="K1639">
        <v>97</v>
      </c>
      <c r="L1639">
        <v>318</v>
      </c>
      <c r="M1639">
        <v>42</v>
      </c>
      <c r="N1639">
        <v>12000</v>
      </c>
      <c r="O1639">
        <v>6.4</v>
      </c>
      <c r="P1639">
        <v>161</v>
      </c>
      <c r="Q1639">
        <v>129</v>
      </c>
      <c r="R1639">
        <v>93952276</v>
      </c>
      <c r="S1639">
        <v>40000000</v>
      </c>
      <c r="T1639">
        <f>Table1[[#This Row],[Gross Revenue]]-Table1[[#This Row],[Budget]]</f>
        <v>53952276</v>
      </c>
    </row>
    <row r="1640" spans="1:20" x14ac:dyDescent="0.3">
      <c r="A1640" t="s">
        <v>3616</v>
      </c>
      <c r="B1640">
        <v>1</v>
      </c>
      <c r="C1640" s="10">
        <v>40095</v>
      </c>
      <c r="D1640" t="s">
        <v>28</v>
      </c>
      <c r="E1640" t="s">
        <v>25</v>
      </c>
      <c r="F1640" t="s">
        <v>19</v>
      </c>
      <c r="G1640" t="s">
        <v>20</v>
      </c>
      <c r="H1640" t="s">
        <v>36</v>
      </c>
      <c r="I1640" t="s">
        <v>418</v>
      </c>
      <c r="J1640" t="s">
        <v>3617</v>
      </c>
      <c r="K1640">
        <v>3000</v>
      </c>
      <c r="L1640">
        <v>5174</v>
      </c>
      <c r="M1640">
        <v>87</v>
      </c>
      <c r="N1640">
        <v>1000</v>
      </c>
      <c r="O1640">
        <v>5.4</v>
      </c>
      <c r="P1640">
        <v>107</v>
      </c>
      <c r="Q1640">
        <v>100</v>
      </c>
      <c r="R1640">
        <v>73023275</v>
      </c>
      <c r="S1640">
        <v>35000000</v>
      </c>
      <c r="T1640">
        <f>Table1[[#This Row],[Gross Revenue]]-Table1[[#This Row],[Budget]]</f>
        <v>38023275</v>
      </c>
    </row>
    <row r="1641" spans="1:20" x14ac:dyDescent="0.3">
      <c r="A1641" t="s">
        <v>3618</v>
      </c>
      <c r="B1641">
        <v>1</v>
      </c>
      <c r="C1641" s="10">
        <v>40030</v>
      </c>
      <c r="D1641" t="s">
        <v>28</v>
      </c>
      <c r="E1641" t="s">
        <v>22</v>
      </c>
      <c r="F1641" t="s">
        <v>40</v>
      </c>
      <c r="G1641" t="s">
        <v>41</v>
      </c>
      <c r="H1641" t="s">
        <v>38</v>
      </c>
      <c r="I1641" t="s">
        <v>3619</v>
      </c>
      <c r="J1641" t="s">
        <v>3620</v>
      </c>
      <c r="K1641">
        <v>144</v>
      </c>
      <c r="L1641">
        <v>474</v>
      </c>
      <c r="M1641">
        <v>64</v>
      </c>
      <c r="N1641">
        <v>0</v>
      </c>
      <c r="O1641">
        <v>7</v>
      </c>
      <c r="P1641">
        <v>181</v>
      </c>
      <c r="Q1641">
        <v>120</v>
      </c>
      <c r="R1641">
        <v>5004648</v>
      </c>
      <c r="S1641">
        <v>10000000</v>
      </c>
      <c r="T1641">
        <f>Table1[[#This Row],[Gross Revenue]]-Table1[[#This Row],[Budget]]</f>
        <v>-4995352</v>
      </c>
    </row>
    <row r="1642" spans="1:20" x14ac:dyDescent="0.3">
      <c r="A1642" t="s">
        <v>3621</v>
      </c>
      <c r="B1642">
        <v>1</v>
      </c>
      <c r="C1642" s="10">
        <v>40059</v>
      </c>
      <c r="D1642" t="s">
        <v>28</v>
      </c>
      <c r="E1642" t="s">
        <v>25</v>
      </c>
      <c r="F1642" t="s">
        <v>19</v>
      </c>
      <c r="G1642" t="s">
        <v>20</v>
      </c>
      <c r="H1642" t="s">
        <v>43</v>
      </c>
      <c r="I1642" t="s">
        <v>3622</v>
      </c>
      <c r="J1642" t="s">
        <v>2728</v>
      </c>
      <c r="K1642">
        <v>607</v>
      </c>
      <c r="L1642">
        <v>1465</v>
      </c>
      <c r="M1642">
        <v>0</v>
      </c>
      <c r="N1642">
        <v>1000</v>
      </c>
      <c r="O1642">
        <v>4.0999999999999996</v>
      </c>
      <c r="P1642">
        <v>36</v>
      </c>
      <c r="Q1642">
        <v>113</v>
      </c>
      <c r="R1642">
        <v>51697449</v>
      </c>
      <c r="S1642">
        <v>13000000</v>
      </c>
      <c r="T1642">
        <f>Table1[[#This Row],[Gross Revenue]]-Table1[[#This Row],[Budget]]</f>
        <v>38697449</v>
      </c>
    </row>
    <row r="1643" spans="1:20" x14ac:dyDescent="0.3">
      <c r="A1643" t="s">
        <v>3623</v>
      </c>
      <c r="B1643">
        <v>1</v>
      </c>
      <c r="C1643" s="10">
        <v>40044</v>
      </c>
      <c r="D1643" t="s">
        <v>28</v>
      </c>
      <c r="E1643" t="s">
        <v>31</v>
      </c>
      <c r="F1643" t="s">
        <v>19</v>
      </c>
      <c r="G1643" t="s">
        <v>48</v>
      </c>
      <c r="H1643" t="s">
        <v>38</v>
      </c>
      <c r="I1643" t="s">
        <v>3624</v>
      </c>
      <c r="J1643" t="s">
        <v>3625</v>
      </c>
      <c r="K1643">
        <v>170</v>
      </c>
      <c r="L1643">
        <v>931</v>
      </c>
      <c r="M1643">
        <v>43</v>
      </c>
      <c r="N1643">
        <v>11000</v>
      </c>
      <c r="O1643">
        <v>6.6</v>
      </c>
      <c r="P1643">
        <v>242</v>
      </c>
      <c r="Q1643">
        <v>102</v>
      </c>
      <c r="R1643">
        <v>2035566</v>
      </c>
      <c r="S1643">
        <v>13000000</v>
      </c>
      <c r="T1643">
        <f>Table1[[#This Row],[Gross Revenue]]-Table1[[#This Row],[Budget]]</f>
        <v>-10964434</v>
      </c>
    </row>
    <row r="1644" spans="1:20" x14ac:dyDescent="0.3">
      <c r="A1644" t="s">
        <v>3626</v>
      </c>
      <c r="B1644">
        <v>1</v>
      </c>
      <c r="C1644" s="10">
        <v>40131</v>
      </c>
      <c r="D1644" t="s">
        <v>28</v>
      </c>
      <c r="E1644" t="s">
        <v>25</v>
      </c>
      <c r="F1644" t="s">
        <v>19</v>
      </c>
      <c r="G1644" t="s">
        <v>93</v>
      </c>
      <c r="H1644" t="s">
        <v>43</v>
      </c>
      <c r="I1644" t="s">
        <v>3627</v>
      </c>
      <c r="J1644" t="s">
        <v>202</v>
      </c>
      <c r="K1644">
        <v>946</v>
      </c>
      <c r="L1644">
        <v>4072</v>
      </c>
      <c r="M1644">
        <v>0</v>
      </c>
      <c r="N1644">
        <v>0</v>
      </c>
      <c r="O1644">
        <v>5.3</v>
      </c>
      <c r="P1644">
        <v>107</v>
      </c>
      <c r="Q1644">
        <v>102</v>
      </c>
      <c r="R1644">
        <v>14793904</v>
      </c>
      <c r="S1644">
        <v>18000000</v>
      </c>
      <c r="T1644">
        <f>Table1[[#This Row],[Gross Revenue]]-Table1[[#This Row],[Budget]]</f>
        <v>-3206096</v>
      </c>
    </row>
    <row r="1645" spans="1:20" x14ac:dyDescent="0.3">
      <c r="A1645" t="s">
        <v>3628</v>
      </c>
      <c r="B1645">
        <v>1</v>
      </c>
      <c r="C1645" s="10">
        <v>39948</v>
      </c>
      <c r="D1645" t="s">
        <v>28</v>
      </c>
      <c r="E1645" t="s">
        <v>25</v>
      </c>
      <c r="F1645" t="s">
        <v>19</v>
      </c>
      <c r="G1645" t="s">
        <v>20</v>
      </c>
      <c r="H1645" t="s">
        <v>38</v>
      </c>
      <c r="I1645" t="s">
        <v>356</v>
      </c>
      <c r="J1645" t="s">
        <v>509</v>
      </c>
      <c r="K1645">
        <v>24000</v>
      </c>
      <c r="L1645">
        <v>28928</v>
      </c>
      <c r="M1645">
        <v>29</v>
      </c>
      <c r="N1645">
        <v>0</v>
      </c>
      <c r="O1645">
        <v>7.1</v>
      </c>
      <c r="P1645">
        <v>215</v>
      </c>
      <c r="Q1645">
        <v>105</v>
      </c>
      <c r="R1645">
        <v>71347010</v>
      </c>
      <c r="S1645">
        <v>40000000</v>
      </c>
      <c r="T1645">
        <f>Table1[[#This Row],[Gross Revenue]]-Table1[[#This Row],[Budget]]</f>
        <v>31347010</v>
      </c>
    </row>
    <row r="1646" spans="1:20" x14ac:dyDescent="0.3">
      <c r="A1646" t="s">
        <v>3629</v>
      </c>
      <c r="B1646">
        <v>1</v>
      </c>
      <c r="C1646" s="10">
        <v>40096</v>
      </c>
      <c r="D1646" t="s">
        <v>28</v>
      </c>
      <c r="E1646" t="s">
        <v>32</v>
      </c>
      <c r="F1646" t="s">
        <v>19</v>
      </c>
      <c r="G1646" t="s">
        <v>20</v>
      </c>
      <c r="H1646" t="s">
        <v>36</v>
      </c>
      <c r="I1646" t="s">
        <v>2692</v>
      </c>
      <c r="J1646" t="s">
        <v>2693</v>
      </c>
      <c r="K1646">
        <v>835</v>
      </c>
      <c r="L1646">
        <v>1258</v>
      </c>
      <c r="M1646">
        <v>107</v>
      </c>
      <c r="N1646">
        <v>0</v>
      </c>
      <c r="O1646">
        <v>7</v>
      </c>
      <c r="P1646">
        <v>188</v>
      </c>
      <c r="Q1646">
        <v>94</v>
      </c>
      <c r="R1646">
        <v>196573705</v>
      </c>
      <c r="S1646">
        <v>90000000</v>
      </c>
      <c r="T1646">
        <f>Table1[[#This Row],[Gross Revenue]]-Table1[[#This Row],[Budget]]</f>
        <v>106573705</v>
      </c>
    </row>
    <row r="1647" spans="1:20" x14ac:dyDescent="0.3">
      <c r="A1647" t="s">
        <v>3630</v>
      </c>
      <c r="B1647">
        <v>1</v>
      </c>
      <c r="C1647" s="10">
        <v>40166</v>
      </c>
      <c r="D1647" t="s">
        <v>28</v>
      </c>
      <c r="E1647" t="s">
        <v>25</v>
      </c>
      <c r="F1647" t="s">
        <v>19</v>
      </c>
      <c r="G1647" t="s">
        <v>20</v>
      </c>
      <c r="H1647" t="s">
        <v>36</v>
      </c>
      <c r="I1647" t="s">
        <v>184</v>
      </c>
      <c r="J1647" t="s">
        <v>3631</v>
      </c>
      <c r="K1647">
        <v>939</v>
      </c>
      <c r="L1647">
        <v>3742</v>
      </c>
      <c r="M1647">
        <v>11</v>
      </c>
      <c r="N1647">
        <v>610</v>
      </c>
      <c r="O1647">
        <v>5.6</v>
      </c>
      <c r="P1647">
        <v>93</v>
      </c>
      <c r="Q1647">
        <v>107</v>
      </c>
      <c r="R1647">
        <v>16088610</v>
      </c>
      <c r="S1647">
        <v>55000000</v>
      </c>
      <c r="T1647">
        <f>Table1[[#This Row],[Gross Revenue]]-Table1[[#This Row],[Budget]]</f>
        <v>-38911390</v>
      </c>
    </row>
    <row r="1648" spans="1:20" x14ac:dyDescent="0.3">
      <c r="A1648" t="s">
        <v>3632</v>
      </c>
      <c r="B1648">
        <v>1</v>
      </c>
      <c r="C1648" s="10">
        <v>39889</v>
      </c>
      <c r="D1648" t="s">
        <v>28</v>
      </c>
      <c r="E1648" t="s">
        <v>30</v>
      </c>
      <c r="F1648" t="s">
        <v>19</v>
      </c>
      <c r="G1648" t="s">
        <v>20</v>
      </c>
      <c r="H1648" t="s">
        <v>38</v>
      </c>
      <c r="I1648" t="s">
        <v>3633</v>
      </c>
      <c r="J1648" t="s">
        <v>240</v>
      </c>
      <c r="K1648">
        <v>13000</v>
      </c>
      <c r="L1648">
        <v>36741</v>
      </c>
      <c r="M1648">
        <v>16000</v>
      </c>
      <c r="N1648">
        <v>42000</v>
      </c>
      <c r="O1648">
        <v>8.3000000000000007</v>
      </c>
      <c r="P1648">
        <v>486</v>
      </c>
      <c r="Q1648">
        <v>153</v>
      </c>
      <c r="R1648">
        <v>120523073</v>
      </c>
      <c r="S1648">
        <v>75000000</v>
      </c>
      <c r="T1648">
        <f>Table1[[#This Row],[Gross Revenue]]-Table1[[#This Row],[Budget]]</f>
        <v>45523073</v>
      </c>
    </row>
    <row r="1649" spans="1:20" x14ac:dyDescent="0.3">
      <c r="A1649" t="s">
        <v>3634</v>
      </c>
      <c r="B1649">
        <v>1</v>
      </c>
      <c r="C1649" s="10">
        <v>39892</v>
      </c>
      <c r="D1649" t="s">
        <v>28</v>
      </c>
      <c r="E1649" t="s">
        <v>31</v>
      </c>
      <c r="F1649" t="s">
        <v>19</v>
      </c>
      <c r="G1649" t="s">
        <v>20</v>
      </c>
      <c r="H1649" t="s">
        <v>43</v>
      </c>
      <c r="I1649" t="s">
        <v>424</v>
      </c>
      <c r="J1649" t="s">
        <v>42</v>
      </c>
      <c r="K1649">
        <v>13000</v>
      </c>
      <c r="L1649">
        <v>24458</v>
      </c>
      <c r="M1649">
        <v>16000</v>
      </c>
      <c r="N1649">
        <v>23000</v>
      </c>
      <c r="O1649">
        <v>7.4</v>
      </c>
      <c r="P1649">
        <v>306</v>
      </c>
      <c r="Q1649">
        <v>134</v>
      </c>
      <c r="R1649">
        <v>37479778</v>
      </c>
      <c r="S1649">
        <v>60000000</v>
      </c>
      <c r="T1649">
        <f>Table1[[#This Row],[Gross Revenue]]-Table1[[#This Row],[Budget]]</f>
        <v>-22520222</v>
      </c>
    </row>
    <row r="1650" spans="1:20" x14ac:dyDescent="0.3">
      <c r="A1650" t="s">
        <v>3635</v>
      </c>
      <c r="B1650">
        <v>1</v>
      </c>
      <c r="C1650" s="10">
        <v>39845</v>
      </c>
      <c r="D1650" t="s">
        <v>28</v>
      </c>
      <c r="E1650" t="s">
        <v>25</v>
      </c>
      <c r="F1650" t="s">
        <v>19</v>
      </c>
      <c r="G1650" t="s">
        <v>20</v>
      </c>
      <c r="H1650" t="s">
        <v>38</v>
      </c>
      <c r="I1650" t="s">
        <v>134</v>
      </c>
      <c r="J1650" t="s">
        <v>915</v>
      </c>
      <c r="K1650">
        <v>11000</v>
      </c>
      <c r="L1650">
        <v>15226</v>
      </c>
      <c r="M1650">
        <v>278</v>
      </c>
      <c r="N1650">
        <v>0</v>
      </c>
      <c r="O1650">
        <v>6.6</v>
      </c>
      <c r="P1650">
        <v>187</v>
      </c>
      <c r="Q1650">
        <v>120</v>
      </c>
      <c r="R1650">
        <v>112703470</v>
      </c>
      <c r="S1650">
        <v>85000000</v>
      </c>
      <c r="T1650">
        <f>Table1[[#This Row],[Gross Revenue]]-Table1[[#This Row],[Budget]]</f>
        <v>27703470</v>
      </c>
    </row>
    <row r="1651" spans="1:20" x14ac:dyDescent="0.3">
      <c r="A1651" t="s">
        <v>3636</v>
      </c>
      <c r="B1651">
        <v>1</v>
      </c>
      <c r="C1651" s="10">
        <v>40055</v>
      </c>
      <c r="D1651" t="s">
        <v>28</v>
      </c>
      <c r="E1651" t="s">
        <v>25</v>
      </c>
      <c r="F1651" t="s">
        <v>19</v>
      </c>
      <c r="G1651" t="s">
        <v>20</v>
      </c>
      <c r="H1651" t="s">
        <v>38</v>
      </c>
      <c r="I1651" t="s">
        <v>356</v>
      </c>
      <c r="J1651" t="s">
        <v>2227</v>
      </c>
      <c r="K1651">
        <v>24000</v>
      </c>
      <c r="L1651">
        <v>24805</v>
      </c>
      <c r="M1651">
        <v>45</v>
      </c>
      <c r="N1651">
        <v>6000</v>
      </c>
      <c r="O1651">
        <v>5.0999999999999996</v>
      </c>
      <c r="P1651">
        <v>300</v>
      </c>
      <c r="Q1651">
        <v>107</v>
      </c>
      <c r="R1651">
        <v>16204793</v>
      </c>
      <c r="S1651">
        <v>16000000</v>
      </c>
      <c r="T1651">
        <f>Table1[[#This Row],[Gross Revenue]]-Table1[[#This Row],[Budget]]</f>
        <v>204793</v>
      </c>
    </row>
    <row r="1652" spans="1:20" x14ac:dyDescent="0.3">
      <c r="A1652" t="s">
        <v>3637</v>
      </c>
      <c r="B1652">
        <v>1</v>
      </c>
      <c r="C1652" s="10">
        <v>40032</v>
      </c>
      <c r="D1652" t="s">
        <v>28</v>
      </c>
      <c r="E1652" t="s">
        <v>31</v>
      </c>
      <c r="F1652" t="s">
        <v>19</v>
      </c>
      <c r="G1652" t="s">
        <v>20</v>
      </c>
      <c r="H1652" t="s">
        <v>43</v>
      </c>
      <c r="I1652" t="s">
        <v>134</v>
      </c>
      <c r="J1652" t="s">
        <v>540</v>
      </c>
      <c r="K1652">
        <v>11000</v>
      </c>
      <c r="L1652">
        <v>13321</v>
      </c>
      <c r="M1652">
        <v>0</v>
      </c>
      <c r="N1652">
        <v>13000</v>
      </c>
      <c r="O1652">
        <v>7</v>
      </c>
      <c r="P1652">
        <v>252</v>
      </c>
      <c r="Q1652">
        <v>123</v>
      </c>
      <c r="R1652">
        <v>94125426</v>
      </c>
      <c r="S1652">
        <v>40000000</v>
      </c>
      <c r="T1652">
        <f>Table1[[#This Row],[Gross Revenue]]-Table1[[#This Row],[Budget]]</f>
        <v>54125426</v>
      </c>
    </row>
    <row r="1653" spans="1:20" x14ac:dyDescent="0.3">
      <c r="A1653" t="s">
        <v>3638</v>
      </c>
      <c r="B1653">
        <v>1</v>
      </c>
      <c r="C1653" s="10">
        <v>39836</v>
      </c>
      <c r="D1653" t="s">
        <v>28</v>
      </c>
      <c r="E1653" t="s">
        <v>22</v>
      </c>
      <c r="F1653" t="s">
        <v>19</v>
      </c>
      <c r="G1653" t="s">
        <v>20</v>
      </c>
      <c r="H1653" t="s">
        <v>43</v>
      </c>
      <c r="I1653" t="s">
        <v>126</v>
      </c>
      <c r="J1653" t="s">
        <v>288</v>
      </c>
      <c r="K1653">
        <v>12000</v>
      </c>
      <c r="L1653">
        <v>13421</v>
      </c>
      <c r="M1653">
        <v>295</v>
      </c>
      <c r="N1653">
        <v>0</v>
      </c>
      <c r="O1653">
        <v>6.2</v>
      </c>
      <c r="P1653">
        <v>279</v>
      </c>
      <c r="Q1653">
        <v>121</v>
      </c>
      <c r="R1653">
        <v>79948113</v>
      </c>
      <c r="S1653">
        <v>50000000</v>
      </c>
      <c r="T1653">
        <f>Table1[[#This Row],[Gross Revenue]]-Table1[[#This Row],[Budget]]</f>
        <v>29948113</v>
      </c>
    </row>
    <row r="1654" spans="1:20" x14ac:dyDescent="0.3">
      <c r="A1654" t="s">
        <v>3639</v>
      </c>
      <c r="B1654">
        <v>1</v>
      </c>
      <c r="C1654" s="10">
        <v>40141</v>
      </c>
      <c r="D1654" t="s">
        <v>28</v>
      </c>
      <c r="E1654" t="s">
        <v>30</v>
      </c>
      <c r="F1654" t="s">
        <v>19</v>
      </c>
      <c r="G1654" t="s">
        <v>20</v>
      </c>
      <c r="H1654" t="s">
        <v>43</v>
      </c>
      <c r="I1654" t="s">
        <v>416</v>
      </c>
      <c r="J1654" t="s">
        <v>308</v>
      </c>
      <c r="K1654">
        <v>8000</v>
      </c>
      <c r="L1654">
        <v>10552</v>
      </c>
      <c r="M1654">
        <v>52</v>
      </c>
      <c r="N1654">
        <v>0</v>
      </c>
      <c r="O1654">
        <v>5.4</v>
      </c>
      <c r="P1654">
        <v>167</v>
      </c>
      <c r="Q1654">
        <v>102</v>
      </c>
      <c r="R1654">
        <v>49392095</v>
      </c>
      <c r="S1654">
        <v>100000000</v>
      </c>
      <c r="T1654">
        <f>Table1[[#This Row],[Gross Revenue]]-Table1[[#This Row],[Budget]]</f>
        <v>-50607905</v>
      </c>
    </row>
    <row r="1655" spans="1:20" x14ac:dyDescent="0.3">
      <c r="A1655" t="s">
        <v>3640</v>
      </c>
      <c r="B1655">
        <v>1</v>
      </c>
      <c r="C1655" s="10">
        <v>40032</v>
      </c>
      <c r="D1655" t="s">
        <v>28</v>
      </c>
      <c r="E1655" t="s">
        <v>18</v>
      </c>
      <c r="F1655" t="s">
        <v>19</v>
      </c>
      <c r="G1655" t="s">
        <v>20</v>
      </c>
      <c r="H1655" t="s">
        <v>38</v>
      </c>
      <c r="I1655" t="s">
        <v>687</v>
      </c>
      <c r="J1655" t="s">
        <v>315</v>
      </c>
      <c r="K1655">
        <v>18000</v>
      </c>
      <c r="L1655">
        <v>22517</v>
      </c>
      <c r="M1655">
        <v>473</v>
      </c>
      <c r="N1655">
        <v>21000</v>
      </c>
      <c r="O1655">
        <v>7.4</v>
      </c>
      <c r="P1655">
        <v>216</v>
      </c>
      <c r="Q1655">
        <v>118</v>
      </c>
      <c r="R1655">
        <v>73343413</v>
      </c>
      <c r="S1655">
        <v>50000000</v>
      </c>
      <c r="T1655">
        <f>Table1[[#This Row],[Gross Revenue]]-Table1[[#This Row],[Budget]]</f>
        <v>23343413</v>
      </c>
    </row>
    <row r="1656" spans="1:20" x14ac:dyDescent="0.3">
      <c r="A1656" t="s">
        <v>3641</v>
      </c>
      <c r="B1656">
        <v>1</v>
      </c>
      <c r="C1656" s="10">
        <v>39999</v>
      </c>
      <c r="D1656" t="s">
        <v>28</v>
      </c>
      <c r="E1656" t="s">
        <v>22</v>
      </c>
      <c r="F1656" t="s">
        <v>19</v>
      </c>
      <c r="G1656" t="s">
        <v>20</v>
      </c>
      <c r="H1656" t="s">
        <v>43</v>
      </c>
      <c r="I1656" t="s">
        <v>605</v>
      </c>
      <c r="J1656" t="s">
        <v>3642</v>
      </c>
      <c r="K1656">
        <v>2000</v>
      </c>
      <c r="L1656">
        <v>4947</v>
      </c>
      <c r="M1656">
        <v>7</v>
      </c>
      <c r="N1656">
        <v>0</v>
      </c>
      <c r="O1656">
        <v>5.6</v>
      </c>
      <c r="P1656">
        <v>111</v>
      </c>
      <c r="Q1656">
        <v>109</v>
      </c>
      <c r="R1656">
        <v>22927390</v>
      </c>
      <c r="S1656">
        <v>18000000</v>
      </c>
      <c r="T1656">
        <f>Table1[[#This Row],[Gross Revenue]]-Table1[[#This Row],[Budget]]</f>
        <v>4927390</v>
      </c>
    </row>
    <row r="1657" spans="1:20" x14ac:dyDescent="0.3">
      <c r="A1657" t="s">
        <v>3643</v>
      </c>
      <c r="B1657">
        <v>1</v>
      </c>
      <c r="C1657" s="10">
        <v>40128</v>
      </c>
      <c r="D1657" t="s">
        <v>28</v>
      </c>
      <c r="E1657" t="s">
        <v>32</v>
      </c>
      <c r="F1657" t="s">
        <v>47</v>
      </c>
      <c r="G1657" t="s">
        <v>48</v>
      </c>
      <c r="H1657" t="s">
        <v>38</v>
      </c>
      <c r="I1657" t="s">
        <v>3644</v>
      </c>
      <c r="J1657" t="s">
        <v>411</v>
      </c>
      <c r="K1657">
        <v>1000</v>
      </c>
      <c r="L1657">
        <v>1342</v>
      </c>
      <c r="M1657">
        <v>0</v>
      </c>
      <c r="N1657">
        <v>0</v>
      </c>
      <c r="O1657">
        <v>7.2</v>
      </c>
      <c r="P1657">
        <v>213</v>
      </c>
      <c r="Q1657">
        <v>105</v>
      </c>
      <c r="R1657">
        <v>1260917</v>
      </c>
      <c r="S1657">
        <v>27000000</v>
      </c>
      <c r="T1657">
        <f>Table1[[#This Row],[Gross Revenue]]-Table1[[#This Row],[Budget]]</f>
        <v>-25739083</v>
      </c>
    </row>
    <row r="1658" spans="1:20" x14ac:dyDescent="0.3">
      <c r="A1658" t="s">
        <v>3645</v>
      </c>
      <c r="B1658">
        <v>1</v>
      </c>
      <c r="C1658" s="10">
        <v>40076</v>
      </c>
      <c r="D1658" t="s">
        <v>28</v>
      </c>
      <c r="E1658" t="s">
        <v>25</v>
      </c>
      <c r="F1658" t="s">
        <v>19</v>
      </c>
      <c r="G1658" t="s">
        <v>20</v>
      </c>
      <c r="H1658" t="s">
        <v>38</v>
      </c>
      <c r="I1658" t="s">
        <v>2353</v>
      </c>
      <c r="J1658" t="s">
        <v>3646</v>
      </c>
      <c r="K1658">
        <v>373</v>
      </c>
      <c r="L1658">
        <v>1831</v>
      </c>
      <c r="M1658">
        <v>138</v>
      </c>
      <c r="N1658">
        <v>985</v>
      </c>
      <c r="O1658">
        <v>5.0999999999999996</v>
      </c>
      <c r="P1658">
        <v>76</v>
      </c>
      <c r="Q1658">
        <v>90</v>
      </c>
      <c r="R1658">
        <v>4542775</v>
      </c>
      <c r="S1658">
        <v>6000000</v>
      </c>
      <c r="T1658">
        <f>Table1[[#This Row],[Gross Revenue]]-Table1[[#This Row],[Budget]]</f>
        <v>-1457225</v>
      </c>
    </row>
    <row r="1659" spans="1:20" x14ac:dyDescent="0.3">
      <c r="A1659" t="s">
        <v>3647</v>
      </c>
      <c r="B1659">
        <v>1</v>
      </c>
      <c r="C1659" s="10">
        <v>39963</v>
      </c>
      <c r="D1659" t="s">
        <v>28</v>
      </c>
      <c r="E1659" t="s">
        <v>32</v>
      </c>
      <c r="F1659" t="s">
        <v>19</v>
      </c>
      <c r="G1659" t="s">
        <v>20</v>
      </c>
      <c r="H1659" t="s">
        <v>36</v>
      </c>
      <c r="I1659" t="s">
        <v>558</v>
      </c>
      <c r="J1659" t="s">
        <v>3648</v>
      </c>
      <c r="K1659">
        <v>1000</v>
      </c>
      <c r="L1659">
        <v>2579</v>
      </c>
      <c r="M1659">
        <v>11</v>
      </c>
      <c r="N1659">
        <v>0</v>
      </c>
      <c r="O1659">
        <v>6.5</v>
      </c>
      <c r="P1659">
        <v>219</v>
      </c>
      <c r="Q1659">
        <v>94</v>
      </c>
      <c r="R1659">
        <v>198332128</v>
      </c>
      <c r="S1659">
        <v>175000000</v>
      </c>
      <c r="T1659">
        <f>Table1[[#This Row],[Gross Revenue]]-Table1[[#This Row],[Budget]]</f>
        <v>23332128</v>
      </c>
    </row>
    <row r="1660" spans="1:20" x14ac:dyDescent="0.3">
      <c r="A1660" t="s">
        <v>3649</v>
      </c>
      <c r="B1660">
        <v>1</v>
      </c>
      <c r="C1660" s="10">
        <v>40006</v>
      </c>
      <c r="D1660" t="s">
        <v>28</v>
      </c>
      <c r="E1660" t="s">
        <v>22</v>
      </c>
      <c r="F1660" t="s">
        <v>19</v>
      </c>
      <c r="G1660" t="s">
        <v>35</v>
      </c>
      <c r="H1660" t="s">
        <v>38</v>
      </c>
      <c r="I1660" t="s">
        <v>233</v>
      </c>
      <c r="J1660" t="s">
        <v>3650</v>
      </c>
      <c r="K1660">
        <v>18000</v>
      </c>
      <c r="L1660">
        <v>19404</v>
      </c>
      <c r="M1660">
        <v>0</v>
      </c>
      <c r="N1660">
        <v>47000</v>
      </c>
      <c r="O1660">
        <v>7.9</v>
      </c>
      <c r="P1660">
        <v>415</v>
      </c>
      <c r="Q1660">
        <v>97</v>
      </c>
      <c r="R1660">
        <v>5009677</v>
      </c>
      <c r="S1660">
        <v>5000000</v>
      </c>
      <c r="T1660">
        <f>Table1[[#This Row],[Gross Revenue]]-Table1[[#This Row],[Budget]]</f>
        <v>9677</v>
      </c>
    </row>
    <row r="1661" spans="1:20" x14ac:dyDescent="0.3">
      <c r="A1661" t="s">
        <v>3651</v>
      </c>
      <c r="B1661">
        <v>1</v>
      </c>
      <c r="C1661" s="10">
        <v>40016</v>
      </c>
      <c r="D1661" t="s">
        <v>28</v>
      </c>
      <c r="E1661" t="s">
        <v>22</v>
      </c>
      <c r="F1661" t="s">
        <v>19</v>
      </c>
      <c r="G1661" t="s">
        <v>20</v>
      </c>
      <c r="H1661" t="s">
        <v>38</v>
      </c>
      <c r="I1661" t="s">
        <v>330</v>
      </c>
      <c r="J1661" t="s">
        <v>3652</v>
      </c>
      <c r="K1661">
        <v>6000</v>
      </c>
      <c r="L1661">
        <v>8876</v>
      </c>
      <c r="M1661">
        <v>127</v>
      </c>
      <c r="N1661">
        <v>0</v>
      </c>
      <c r="O1661">
        <v>7.2</v>
      </c>
      <c r="P1661">
        <v>161</v>
      </c>
      <c r="Q1661">
        <v>125</v>
      </c>
      <c r="R1661">
        <v>1110286</v>
      </c>
      <c r="S1661">
        <v>4825000</v>
      </c>
      <c r="T1661">
        <f>Table1[[#This Row],[Gross Revenue]]-Table1[[#This Row],[Budget]]</f>
        <v>-3714714</v>
      </c>
    </row>
    <row r="1662" spans="1:20" x14ac:dyDescent="0.3">
      <c r="A1662" t="s">
        <v>3653</v>
      </c>
      <c r="B1662">
        <v>1</v>
      </c>
      <c r="C1662" s="10">
        <v>39907</v>
      </c>
      <c r="D1662" t="s">
        <v>28</v>
      </c>
      <c r="E1662" t="s">
        <v>25</v>
      </c>
      <c r="F1662" t="s">
        <v>19</v>
      </c>
      <c r="G1662" t="s">
        <v>20</v>
      </c>
      <c r="H1662" t="s">
        <v>43</v>
      </c>
      <c r="I1662" t="s">
        <v>3654</v>
      </c>
      <c r="J1662" t="s">
        <v>3655</v>
      </c>
      <c r="K1662">
        <v>1000</v>
      </c>
      <c r="L1662">
        <v>3146</v>
      </c>
      <c r="M1662">
        <v>8</v>
      </c>
      <c r="N1662">
        <v>546</v>
      </c>
      <c r="O1662">
        <v>4.7</v>
      </c>
      <c r="P1662">
        <v>43</v>
      </c>
      <c r="Q1662">
        <v>90</v>
      </c>
      <c r="R1662">
        <v>92900</v>
      </c>
      <c r="S1662">
        <v>5000000</v>
      </c>
      <c r="T1662">
        <f>Table1[[#This Row],[Gross Revenue]]-Table1[[#This Row],[Budget]]</f>
        <v>-4907100</v>
      </c>
    </row>
    <row r="1663" spans="1:20" x14ac:dyDescent="0.3">
      <c r="A1663" t="s">
        <v>3656</v>
      </c>
      <c r="B1663">
        <v>1</v>
      </c>
      <c r="C1663" s="10">
        <v>39974</v>
      </c>
      <c r="D1663" t="s">
        <v>28</v>
      </c>
      <c r="E1663" t="s">
        <v>37</v>
      </c>
      <c r="F1663" t="s">
        <v>19</v>
      </c>
      <c r="G1663" t="s">
        <v>20</v>
      </c>
      <c r="H1663" t="s">
        <v>38</v>
      </c>
      <c r="I1663" t="s">
        <v>3657</v>
      </c>
      <c r="J1663" t="s">
        <v>688</v>
      </c>
      <c r="K1663">
        <v>10000</v>
      </c>
      <c r="L1663">
        <v>14159</v>
      </c>
      <c r="M1663">
        <v>71</v>
      </c>
      <c r="N1663">
        <v>0</v>
      </c>
      <c r="O1663">
        <v>5.5</v>
      </c>
      <c r="P1663">
        <v>264</v>
      </c>
      <c r="Q1663">
        <v>101</v>
      </c>
      <c r="R1663">
        <v>51527787</v>
      </c>
      <c r="S1663">
        <v>15000000</v>
      </c>
      <c r="T1663">
        <f>Table1[[#This Row],[Gross Revenue]]-Table1[[#This Row],[Budget]]</f>
        <v>36527787</v>
      </c>
    </row>
    <row r="1664" spans="1:20" x14ac:dyDescent="0.3">
      <c r="A1664" t="s">
        <v>3658</v>
      </c>
      <c r="B1664">
        <v>1</v>
      </c>
      <c r="C1664" s="10">
        <v>40123</v>
      </c>
      <c r="D1664" t="s">
        <v>28</v>
      </c>
      <c r="E1664" t="s">
        <v>25</v>
      </c>
      <c r="F1664" t="s">
        <v>19</v>
      </c>
      <c r="G1664" t="s">
        <v>20</v>
      </c>
      <c r="H1664" t="s">
        <v>43</v>
      </c>
      <c r="I1664" t="s">
        <v>1452</v>
      </c>
      <c r="J1664" t="s">
        <v>178</v>
      </c>
      <c r="K1664">
        <v>567</v>
      </c>
      <c r="L1664">
        <v>2016</v>
      </c>
      <c r="M1664">
        <v>80</v>
      </c>
      <c r="N1664">
        <v>0</v>
      </c>
      <c r="O1664">
        <v>5.9</v>
      </c>
      <c r="P1664">
        <v>112</v>
      </c>
      <c r="Q1664">
        <v>98</v>
      </c>
      <c r="R1664">
        <v>8662318</v>
      </c>
      <c r="S1664">
        <v>17000000</v>
      </c>
      <c r="T1664">
        <f>Table1[[#This Row],[Gross Revenue]]-Table1[[#This Row],[Budget]]</f>
        <v>-8337682</v>
      </c>
    </row>
    <row r="1665" spans="1:20" x14ac:dyDescent="0.3">
      <c r="A1665" t="s">
        <v>3659</v>
      </c>
      <c r="B1665">
        <v>1</v>
      </c>
      <c r="C1665" s="10">
        <v>39871</v>
      </c>
      <c r="D1665" t="s">
        <v>28</v>
      </c>
      <c r="E1665" t="s">
        <v>22</v>
      </c>
      <c r="F1665" t="s">
        <v>19</v>
      </c>
      <c r="G1665" t="s">
        <v>20</v>
      </c>
      <c r="H1665" t="s">
        <v>43</v>
      </c>
      <c r="I1665" t="s">
        <v>450</v>
      </c>
      <c r="J1665" t="s">
        <v>1418</v>
      </c>
      <c r="K1665">
        <v>673</v>
      </c>
      <c r="L1665">
        <v>1775</v>
      </c>
      <c r="M1665">
        <v>415</v>
      </c>
      <c r="N1665">
        <v>15000</v>
      </c>
      <c r="O1665">
        <v>7.4</v>
      </c>
      <c r="P1665">
        <v>148</v>
      </c>
      <c r="Q1665">
        <v>109</v>
      </c>
      <c r="R1665">
        <v>49185998</v>
      </c>
      <c r="S1665">
        <v>30000000</v>
      </c>
      <c r="T1665">
        <f>Table1[[#This Row],[Gross Revenue]]-Table1[[#This Row],[Budget]]</f>
        <v>19185998</v>
      </c>
    </row>
    <row r="1666" spans="1:20" x14ac:dyDescent="0.3">
      <c r="A1666" t="s">
        <v>3660</v>
      </c>
      <c r="B1666">
        <v>1</v>
      </c>
      <c r="C1666" s="10">
        <v>40094</v>
      </c>
      <c r="D1666" t="s">
        <v>28</v>
      </c>
      <c r="E1666" t="s">
        <v>25</v>
      </c>
      <c r="F1666" t="s">
        <v>19</v>
      </c>
      <c r="G1666" t="s">
        <v>20</v>
      </c>
      <c r="H1666" t="s">
        <v>36</v>
      </c>
      <c r="I1666" t="s">
        <v>356</v>
      </c>
      <c r="J1666" t="s">
        <v>3661</v>
      </c>
      <c r="K1666">
        <v>24000</v>
      </c>
      <c r="L1666">
        <v>25792</v>
      </c>
      <c r="M1666">
        <v>3</v>
      </c>
      <c r="N1666">
        <v>0</v>
      </c>
      <c r="O1666">
        <v>5.6</v>
      </c>
      <c r="P1666">
        <v>121</v>
      </c>
      <c r="Q1666">
        <v>97</v>
      </c>
      <c r="R1666">
        <v>16699684</v>
      </c>
      <c r="S1666">
        <v>8000000</v>
      </c>
      <c r="T1666">
        <f>Table1[[#This Row],[Gross Revenue]]-Table1[[#This Row],[Budget]]</f>
        <v>8699684</v>
      </c>
    </row>
    <row r="1667" spans="1:20" x14ac:dyDescent="0.3">
      <c r="A1667" t="s">
        <v>3662</v>
      </c>
      <c r="B1667">
        <v>1</v>
      </c>
      <c r="C1667" s="10">
        <v>40010</v>
      </c>
      <c r="D1667" t="s">
        <v>28</v>
      </c>
      <c r="E1667" t="s">
        <v>32</v>
      </c>
      <c r="F1667" t="s">
        <v>19</v>
      </c>
      <c r="G1667" t="s">
        <v>20</v>
      </c>
      <c r="H1667" t="s">
        <v>38</v>
      </c>
      <c r="I1667" t="s">
        <v>3663</v>
      </c>
      <c r="J1667" t="s">
        <v>3664</v>
      </c>
      <c r="K1667">
        <v>1000</v>
      </c>
      <c r="L1667">
        <v>4815</v>
      </c>
      <c r="M1667">
        <v>23</v>
      </c>
      <c r="N1667">
        <v>545</v>
      </c>
      <c r="O1667">
        <v>5.9</v>
      </c>
      <c r="P1667">
        <v>49</v>
      </c>
      <c r="Q1667">
        <v>84</v>
      </c>
      <c r="R1667">
        <v>10017041</v>
      </c>
      <c r="S1667">
        <v>3000000</v>
      </c>
      <c r="T1667">
        <f>Table1[[#This Row],[Gross Revenue]]-Table1[[#This Row],[Budget]]</f>
        <v>7017041</v>
      </c>
    </row>
    <row r="1668" spans="1:20" x14ac:dyDescent="0.3">
      <c r="A1668" t="s">
        <v>3665</v>
      </c>
      <c r="B1668">
        <v>1</v>
      </c>
      <c r="C1668" s="10">
        <v>40011</v>
      </c>
      <c r="D1668" t="s">
        <v>28</v>
      </c>
      <c r="E1668" t="s">
        <v>30</v>
      </c>
      <c r="F1668" t="s">
        <v>19</v>
      </c>
      <c r="G1668" t="s">
        <v>20</v>
      </c>
      <c r="H1668" t="s">
        <v>36</v>
      </c>
      <c r="I1668" t="s">
        <v>158</v>
      </c>
      <c r="J1668" t="s">
        <v>1316</v>
      </c>
      <c r="K1668">
        <v>49000</v>
      </c>
      <c r="L1668">
        <v>54039</v>
      </c>
      <c r="M1668">
        <v>189</v>
      </c>
      <c r="N1668">
        <v>2000</v>
      </c>
      <c r="O1668">
        <v>5.9</v>
      </c>
      <c r="P1668">
        <v>185</v>
      </c>
      <c r="Q1668">
        <v>105</v>
      </c>
      <c r="R1668">
        <v>177243721</v>
      </c>
      <c r="S1668">
        <v>150000000</v>
      </c>
      <c r="T1668">
        <f>Table1[[#This Row],[Gross Revenue]]-Table1[[#This Row],[Budget]]</f>
        <v>27243721</v>
      </c>
    </row>
    <row r="1669" spans="1:20" x14ac:dyDescent="0.3">
      <c r="A1669" t="s">
        <v>3666</v>
      </c>
      <c r="B1669">
        <v>1</v>
      </c>
      <c r="C1669" s="10">
        <v>40135</v>
      </c>
      <c r="D1669" t="s">
        <v>17</v>
      </c>
      <c r="E1669" t="s">
        <v>22</v>
      </c>
      <c r="F1669" t="s">
        <v>19</v>
      </c>
      <c r="G1669" t="s">
        <v>20</v>
      </c>
      <c r="H1669" t="s">
        <v>43</v>
      </c>
      <c r="I1669" t="s">
        <v>3667</v>
      </c>
      <c r="J1669" t="s">
        <v>1336</v>
      </c>
      <c r="K1669">
        <v>529</v>
      </c>
      <c r="L1669">
        <v>619</v>
      </c>
      <c r="M1669">
        <v>252</v>
      </c>
      <c r="N1669">
        <v>0</v>
      </c>
      <c r="O1669">
        <v>5.8</v>
      </c>
      <c r="P1669">
        <v>205</v>
      </c>
      <c r="Q1669">
        <v>118</v>
      </c>
      <c r="R1669">
        <v>19673424</v>
      </c>
      <c r="S1669">
        <v>80000000</v>
      </c>
      <c r="T1669">
        <f>Table1[[#This Row],[Gross Revenue]]-Table1[[#This Row],[Budget]]</f>
        <v>-60326576</v>
      </c>
    </row>
    <row r="1670" spans="1:20" x14ac:dyDescent="0.3">
      <c r="A1670" t="s">
        <v>3668</v>
      </c>
      <c r="B1670">
        <v>1</v>
      </c>
      <c r="C1670" s="10">
        <v>40121</v>
      </c>
      <c r="D1670" t="s">
        <v>28</v>
      </c>
      <c r="E1670" t="s">
        <v>32</v>
      </c>
      <c r="F1670" t="s">
        <v>19</v>
      </c>
      <c r="G1670" t="s">
        <v>20</v>
      </c>
      <c r="H1670" t="s">
        <v>38</v>
      </c>
      <c r="I1670" t="s">
        <v>3669</v>
      </c>
      <c r="J1670" t="s">
        <v>2548</v>
      </c>
      <c r="K1670">
        <v>330</v>
      </c>
      <c r="L1670">
        <v>701</v>
      </c>
      <c r="M1670">
        <v>160</v>
      </c>
      <c r="N1670">
        <v>0</v>
      </c>
      <c r="O1670">
        <v>6.4</v>
      </c>
      <c r="P1670">
        <v>235</v>
      </c>
      <c r="Q1670">
        <v>99</v>
      </c>
      <c r="R1670">
        <v>38105077</v>
      </c>
      <c r="S1670">
        <v>40000000</v>
      </c>
      <c r="T1670">
        <f>Table1[[#This Row],[Gross Revenue]]-Table1[[#This Row],[Budget]]</f>
        <v>-1894923</v>
      </c>
    </row>
    <row r="1671" spans="1:20" x14ac:dyDescent="0.3">
      <c r="A1671" t="s">
        <v>3670</v>
      </c>
      <c r="B1671">
        <v>1</v>
      </c>
      <c r="C1671" s="10">
        <v>39934</v>
      </c>
      <c r="D1671" t="s">
        <v>28</v>
      </c>
      <c r="E1671" t="s">
        <v>22</v>
      </c>
      <c r="F1671" t="s">
        <v>19</v>
      </c>
      <c r="G1671" t="s">
        <v>20</v>
      </c>
      <c r="H1671" t="s">
        <v>43</v>
      </c>
      <c r="I1671" t="s">
        <v>1160</v>
      </c>
      <c r="J1671" t="s">
        <v>167</v>
      </c>
      <c r="K1671">
        <v>849</v>
      </c>
      <c r="L1671">
        <v>2269</v>
      </c>
      <c r="M1671">
        <v>1000</v>
      </c>
      <c r="N1671">
        <v>738</v>
      </c>
      <c r="O1671">
        <v>6.1</v>
      </c>
      <c r="P1671">
        <v>45</v>
      </c>
      <c r="Q1671">
        <v>99</v>
      </c>
      <c r="R1671">
        <v>10572742</v>
      </c>
      <c r="S1671">
        <v>8000000</v>
      </c>
      <c r="T1671">
        <f>Table1[[#This Row],[Gross Revenue]]-Table1[[#This Row],[Budget]]</f>
        <v>2572742</v>
      </c>
    </row>
    <row r="1672" spans="1:20" x14ac:dyDescent="0.3">
      <c r="A1672" t="s">
        <v>3671</v>
      </c>
      <c r="B1672">
        <v>1</v>
      </c>
      <c r="C1672" s="10">
        <v>40068</v>
      </c>
      <c r="D1672" t="s">
        <v>28</v>
      </c>
      <c r="E1672" t="s">
        <v>25</v>
      </c>
      <c r="F1672" t="s">
        <v>19</v>
      </c>
      <c r="G1672" t="s">
        <v>20</v>
      </c>
      <c r="H1672" t="s">
        <v>38</v>
      </c>
      <c r="I1672" t="s">
        <v>3672</v>
      </c>
      <c r="J1672" t="s">
        <v>3673</v>
      </c>
      <c r="K1672">
        <v>390</v>
      </c>
      <c r="L1672">
        <v>727</v>
      </c>
      <c r="M1672">
        <v>62</v>
      </c>
      <c r="N1672">
        <v>0</v>
      </c>
      <c r="O1672">
        <v>5.8</v>
      </c>
      <c r="P1672">
        <v>190</v>
      </c>
      <c r="Q1672">
        <v>86</v>
      </c>
      <c r="R1672">
        <v>23993605</v>
      </c>
      <c r="S1672">
        <v>18000000</v>
      </c>
      <c r="T1672">
        <f>Table1[[#This Row],[Gross Revenue]]-Table1[[#This Row],[Budget]]</f>
        <v>5993605</v>
      </c>
    </row>
    <row r="1673" spans="1:20" x14ac:dyDescent="0.3">
      <c r="A1673" t="s">
        <v>3674</v>
      </c>
      <c r="B1673">
        <v>1</v>
      </c>
      <c r="C1673" s="10">
        <v>39970</v>
      </c>
      <c r="D1673" t="s">
        <v>28</v>
      </c>
      <c r="E1673" t="s">
        <v>50</v>
      </c>
      <c r="F1673" t="s">
        <v>47</v>
      </c>
      <c r="G1673" t="s">
        <v>48</v>
      </c>
      <c r="H1673" t="s">
        <v>27</v>
      </c>
      <c r="I1673" t="s">
        <v>3675</v>
      </c>
      <c r="J1673" t="s">
        <v>1268</v>
      </c>
      <c r="K1673">
        <v>67</v>
      </c>
      <c r="L1673">
        <v>152</v>
      </c>
      <c r="M1673">
        <v>63</v>
      </c>
      <c r="N1673">
        <v>0</v>
      </c>
      <c r="O1673">
        <v>7.8</v>
      </c>
      <c r="P1673">
        <v>113</v>
      </c>
      <c r="Q1673">
        <v>104</v>
      </c>
      <c r="R1673">
        <v>19406406</v>
      </c>
      <c r="S1673">
        <v>40000000</v>
      </c>
      <c r="T1673">
        <f>Table1[[#This Row],[Gross Revenue]]-Table1[[#This Row],[Budget]]</f>
        <v>-20593594</v>
      </c>
    </row>
    <row r="1674" spans="1:20" x14ac:dyDescent="0.3">
      <c r="A1674" t="s">
        <v>3676</v>
      </c>
      <c r="B1674">
        <v>1</v>
      </c>
      <c r="C1674" s="10">
        <v>39941</v>
      </c>
      <c r="D1674" t="s">
        <v>28</v>
      </c>
      <c r="E1674" t="s">
        <v>25</v>
      </c>
      <c r="F1674" t="s">
        <v>19</v>
      </c>
      <c r="G1674" t="s">
        <v>20</v>
      </c>
      <c r="H1674" t="s">
        <v>36</v>
      </c>
      <c r="I1674" t="s">
        <v>158</v>
      </c>
      <c r="J1674" t="s">
        <v>1606</v>
      </c>
      <c r="K1674">
        <v>49000</v>
      </c>
      <c r="L1674">
        <v>53370</v>
      </c>
      <c r="M1674">
        <v>12</v>
      </c>
      <c r="N1674">
        <v>0</v>
      </c>
      <c r="O1674">
        <v>5.4</v>
      </c>
      <c r="P1674">
        <v>124</v>
      </c>
      <c r="Q1674">
        <v>88</v>
      </c>
      <c r="R1674">
        <v>49474048</v>
      </c>
      <c r="S1674">
        <v>35000000</v>
      </c>
      <c r="T1674">
        <f>Table1[[#This Row],[Gross Revenue]]-Table1[[#This Row],[Budget]]</f>
        <v>14474048</v>
      </c>
    </row>
    <row r="1675" spans="1:20" x14ac:dyDescent="0.3">
      <c r="A1675" t="s">
        <v>3677</v>
      </c>
      <c r="B1675">
        <v>1</v>
      </c>
      <c r="C1675" s="10">
        <v>40122</v>
      </c>
      <c r="D1675" t="s">
        <v>28</v>
      </c>
      <c r="E1675" t="s">
        <v>22</v>
      </c>
      <c r="F1675" t="s">
        <v>19</v>
      </c>
      <c r="G1675" t="s">
        <v>1879</v>
      </c>
      <c r="H1675" t="s">
        <v>43</v>
      </c>
      <c r="I1675" t="s">
        <v>591</v>
      </c>
      <c r="J1675" t="s">
        <v>194</v>
      </c>
      <c r="K1675">
        <v>845</v>
      </c>
      <c r="L1675">
        <v>1554</v>
      </c>
      <c r="M1675">
        <v>277</v>
      </c>
      <c r="N1675">
        <v>0</v>
      </c>
      <c r="O1675">
        <v>6.8</v>
      </c>
      <c r="P1675">
        <v>123</v>
      </c>
      <c r="Q1675">
        <v>111</v>
      </c>
      <c r="R1675">
        <v>548934</v>
      </c>
      <c r="S1675">
        <v>12000000</v>
      </c>
      <c r="T1675">
        <f>Table1[[#This Row],[Gross Revenue]]-Table1[[#This Row],[Budget]]</f>
        <v>-11451066</v>
      </c>
    </row>
    <row r="1676" spans="1:20" x14ac:dyDescent="0.3">
      <c r="A1676" t="s">
        <v>3678</v>
      </c>
      <c r="B1676">
        <v>1</v>
      </c>
      <c r="C1676" s="10">
        <v>40119</v>
      </c>
      <c r="D1676" t="s">
        <v>28</v>
      </c>
      <c r="E1676" t="s">
        <v>25</v>
      </c>
      <c r="F1676" t="s">
        <v>703</v>
      </c>
      <c r="G1676" t="s">
        <v>704</v>
      </c>
      <c r="H1676"/>
      <c r="I1676" t="s">
        <v>3679</v>
      </c>
      <c r="J1676" t="s">
        <v>3680</v>
      </c>
      <c r="K1676">
        <v>464</v>
      </c>
      <c r="L1676">
        <v>1045</v>
      </c>
      <c r="M1676">
        <v>12</v>
      </c>
      <c r="N1676">
        <v>504</v>
      </c>
      <c r="O1676">
        <v>7.2</v>
      </c>
      <c r="P1676">
        <v>12</v>
      </c>
      <c r="Q1676">
        <v>133</v>
      </c>
      <c r="R1676">
        <v>199228</v>
      </c>
      <c r="S1676">
        <v>150000000</v>
      </c>
      <c r="T1676">
        <f>Table1[[#This Row],[Gross Revenue]]-Table1[[#This Row],[Budget]]</f>
        <v>-149800772</v>
      </c>
    </row>
    <row r="1677" spans="1:20" x14ac:dyDescent="0.3">
      <c r="A1677" t="s">
        <v>3681</v>
      </c>
      <c r="B1677">
        <v>1</v>
      </c>
      <c r="C1677" s="10">
        <v>40059</v>
      </c>
      <c r="D1677" t="s">
        <v>28</v>
      </c>
      <c r="E1677" t="s">
        <v>32</v>
      </c>
      <c r="F1677" t="s">
        <v>19</v>
      </c>
      <c r="G1677" t="s">
        <v>24</v>
      </c>
      <c r="H1677" t="s">
        <v>38</v>
      </c>
      <c r="I1677" t="s">
        <v>717</v>
      </c>
      <c r="J1677" t="s">
        <v>3542</v>
      </c>
      <c r="K1677">
        <v>12000</v>
      </c>
      <c r="L1677">
        <v>14127</v>
      </c>
      <c r="M1677">
        <v>22</v>
      </c>
      <c r="N1677">
        <v>10000</v>
      </c>
      <c r="O1677">
        <v>6.8</v>
      </c>
      <c r="P1677">
        <v>219</v>
      </c>
      <c r="Q1677">
        <v>108</v>
      </c>
      <c r="R1677">
        <v>10326062</v>
      </c>
      <c r="S1677">
        <v>33000000</v>
      </c>
      <c r="T1677">
        <f>Table1[[#This Row],[Gross Revenue]]-Table1[[#This Row],[Budget]]</f>
        <v>-22673938</v>
      </c>
    </row>
    <row r="1678" spans="1:20" x14ac:dyDescent="0.3">
      <c r="A1678" t="s">
        <v>3682</v>
      </c>
      <c r="B1678">
        <v>1</v>
      </c>
      <c r="C1678" s="10">
        <v>40158</v>
      </c>
      <c r="D1678" t="s">
        <v>28</v>
      </c>
      <c r="E1678" t="s">
        <v>32</v>
      </c>
      <c r="F1678" t="s">
        <v>19</v>
      </c>
      <c r="G1678" t="s">
        <v>20</v>
      </c>
      <c r="H1678" t="s">
        <v>36</v>
      </c>
      <c r="I1678" t="s">
        <v>3683</v>
      </c>
      <c r="J1678" t="s">
        <v>772</v>
      </c>
      <c r="K1678">
        <v>567</v>
      </c>
      <c r="L1678">
        <v>2954</v>
      </c>
      <c r="M1678">
        <v>41</v>
      </c>
      <c r="N1678">
        <v>0</v>
      </c>
      <c r="O1678">
        <v>5.2</v>
      </c>
      <c r="P1678">
        <v>167</v>
      </c>
      <c r="Q1678">
        <v>91</v>
      </c>
      <c r="R1678">
        <v>20819129</v>
      </c>
      <c r="S1678">
        <v>26000000</v>
      </c>
      <c r="T1678">
        <f>Table1[[#This Row],[Gross Revenue]]-Table1[[#This Row],[Budget]]</f>
        <v>-5180871</v>
      </c>
    </row>
    <row r="1679" spans="1:20" x14ac:dyDescent="0.3">
      <c r="A1679" t="s">
        <v>3684</v>
      </c>
      <c r="B1679">
        <v>1</v>
      </c>
      <c r="C1679" s="10">
        <v>39882</v>
      </c>
      <c r="D1679" t="s">
        <v>28</v>
      </c>
      <c r="E1679" t="s">
        <v>30</v>
      </c>
      <c r="F1679" t="s">
        <v>19</v>
      </c>
      <c r="G1679" t="s">
        <v>515</v>
      </c>
      <c r="H1679" t="s">
        <v>36</v>
      </c>
      <c r="I1679" t="s">
        <v>1226</v>
      </c>
      <c r="J1679" t="s">
        <v>3685</v>
      </c>
      <c r="K1679">
        <v>12000</v>
      </c>
      <c r="L1679">
        <v>22668</v>
      </c>
      <c r="M1679">
        <v>2</v>
      </c>
      <c r="N1679">
        <v>0</v>
      </c>
      <c r="O1679">
        <v>6.1</v>
      </c>
      <c r="P1679">
        <v>156</v>
      </c>
      <c r="Q1679">
        <v>91</v>
      </c>
      <c r="R1679">
        <v>42194060</v>
      </c>
      <c r="S1679">
        <v>70000000</v>
      </c>
      <c r="T1679">
        <f>Table1[[#This Row],[Gross Revenue]]-Table1[[#This Row],[Budget]]</f>
        <v>-27805940</v>
      </c>
    </row>
    <row r="1680" spans="1:20" x14ac:dyDescent="0.3">
      <c r="A1680" t="s">
        <v>3686</v>
      </c>
      <c r="B1680">
        <v>1</v>
      </c>
      <c r="C1680" s="10">
        <v>39851</v>
      </c>
      <c r="D1680" t="s">
        <v>28</v>
      </c>
      <c r="E1680" t="s">
        <v>25</v>
      </c>
      <c r="F1680" t="s">
        <v>19</v>
      </c>
      <c r="G1680" t="s">
        <v>20</v>
      </c>
      <c r="H1680" t="s">
        <v>43</v>
      </c>
      <c r="I1680" t="s">
        <v>356</v>
      </c>
      <c r="J1680" t="s">
        <v>3687</v>
      </c>
      <c r="K1680">
        <v>24000</v>
      </c>
      <c r="L1680">
        <v>25637</v>
      </c>
      <c r="M1680">
        <v>96</v>
      </c>
      <c r="N1680">
        <v>0</v>
      </c>
      <c r="O1680">
        <v>5.3</v>
      </c>
      <c r="P1680">
        <v>97</v>
      </c>
      <c r="Q1680">
        <v>88</v>
      </c>
      <c r="R1680">
        <v>6373693</v>
      </c>
      <c r="S1680">
        <v>15000000</v>
      </c>
      <c r="T1680">
        <f>Table1[[#This Row],[Gross Revenue]]-Table1[[#This Row],[Budget]]</f>
        <v>-8626307</v>
      </c>
    </row>
    <row r="1681" spans="1:20" x14ac:dyDescent="0.3">
      <c r="A1681" t="s">
        <v>3688</v>
      </c>
      <c r="B1681">
        <v>1</v>
      </c>
      <c r="C1681" s="10">
        <v>40048</v>
      </c>
      <c r="D1681" t="s">
        <v>28</v>
      </c>
      <c r="E1681" t="s">
        <v>22</v>
      </c>
      <c r="F1681" t="s">
        <v>19</v>
      </c>
      <c r="G1681" t="s">
        <v>20</v>
      </c>
      <c r="H1681" t="s">
        <v>38</v>
      </c>
      <c r="I1681" t="s">
        <v>616</v>
      </c>
      <c r="J1681" t="s">
        <v>3689</v>
      </c>
      <c r="K1681">
        <v>940</v>
      </c>
      <c r="L1681">
        <v>3277</v>
      </c>
      <c r="M1681">
        <v>304</v>
      </c>
      <c r="N1681">
        <v>12000</v>
      </c>
      <c r="O1681">
        <v>7.3</v>
      </c>
      <c r="P1681">
        <v>323</v>
      </c>
      <c r="Q1681">
        <v>109</v>
      </c>
      <c r="R1681">
        <v>47536959</v>
      </c>
      <c r="S1681">
        <v>10000000</v>
      </c>
      <c r="T1681">
        <f>Table1[[#This Row],[Gross Revenue]]-Table1[[#This Row],[Budget]]</f>
        <v>37536959</v>
      </c>
    </row>
    <row r="1682" spans="1:20" x14ac:dyDescent="0.3">
      <c r="A1682" t="s">
        <v>3690</v>
      </c>
      <c r="B1682">
        <v>1</v>
      </c>
      <c r="C1682" s="10">
        <v>39899</v>
      </c>
      <c r="D1682" t="s">
        <v>28</v>
      </c>
      <c r="E1682" t="s">
        <v>22</v>
      </c>
      <c r="F1682" t="s">
        <v>19</v>
      </c>
      <c r="G1682" t="s">
        <v>20</v>
      </c>
      <c r="H1682" t="s">
        <v>36</v>
      </c>
      <c r="I1682" t="s">
        <v>3691</v>
      </c>
      <c r="J1682" t="s">
        <v>3692</v>
      </c>
      <c r="K1682">
        <v>679</v>
      </c>
      <c r="L1682">
        <v>1426</v>
      </c>
      <c r="M1682">
        <v>3</v>
      </c>
      <c r="N1682">
        <v>0</v>
      </c>
      <c r="O1682">
        <v>6.2</v>
      </c>
      <c r="P1682">
        <v>26</v>
      </c>
      <c r="Q1682">
        <v>97</v>
      </c>
      <c r="R1682">
        <v>883887</v>
      </c>
      <c r="S1682">
        <v>9000000</v>
      </c>
      <c r="T1682">
        <f>Table1[[#This Row],[Gross Revenue]]-Table1[[#This Row],[Budget]]</f>
        <v>-8116113</v>
      </c>
    </row>
    <row r="1683" spans="1:20" x14ac:dyDescent="0.3">
      <c r="A1683" t="s">
        <v>3693</v>
      </c>
      <c r="B1683">
        <v>1</v>
      </c>
      <c r="C1683" s="10">
        <v>40147</v>
      </c>
      <c r="D1683" t="s">
        <v>28</v>
      </c>
      <c r="E1683" t="s">
        <v>31</v>
      </c>
      <c r="F1683" t="s">
        <v>19</v>
      </c>
      <c r="G1683" t="s">
        <v>20</v>
      </c>
      <c r="H1683" t="s">
        <v>38</v>
      </c>
      <c r="I1683" t="s">
        <v>114</v>
      </c>
      <c r="J1683" t="s">
        <v>242</v>
      </c>
      <c r="K1683">
        <v>40000</v>
      </c>
      <c r="L1683">
        <v>64599</v>
      </c>
      <c r="M1683">
        <v>0</v>
      </c>
      <c r="N1683">
        <v>0</v>
      </c>
      <c r="O1683">
        <v>7</v>
      </c>
      <c r="P1683">
        <v>357</v>
      </c>
      <c r="Q1683">
        <v>140</v>
      </c>
      <c r="R1683">
        <v>97030725</v>
      </c>
      <c r="S1683">
        <v>100000000</v>
      </c>
      <c r="T1683">
        <f>Table1[[#This Row],[Gross Revenue]]-Table1[[#This Row],[Budget]]</f>
        <v>-2969275</v>
      </c>
    </row>
    <row r="1684" spans="1:20" x14ac:dyDescent="0.3">
      <c r="A1684" t="s">
        <v>3694</v>
      </c>
      <c r="B1684">
        <v>1</v>
      </c>
      <c r="C1684" s="10">
        <v>39938</v>
      </c>
      <c r="D1684" t="s">
        <v>28</v>
      </c>
      <c r="E1684" t="s">
        <v>32</v>
      </c>
      <c r="F1684" t="s">
        <v>19</v>
      </c>
      <c r="G1684" t="s">
        <v>20</v>
      </c>
      <c r="H1684" t="s">
        <v>36</v>
      </c>
      <c r="I1684" t="s">
        <v>1226</v>
      </c>
      <c r="J1684" t="s">
        <v>2799</v>
      </c>
      <c r="K1684">
        <v>12000</v>
      </c>
      <c r="L1684">
        <v>14007</v>
      </c>
      <c r="M1684">
        <v>99</v>
      </c>
      <c r="N1684">
        <v>0</v>
      </c>
      <c r="O1684">
        <v>5.7</v>
      </c>
      <c r="P1684">
        <v>166</v>
      </c>
      <c r="Q1684">
        <v>98</v>
      </c>
      <c r="R1684">
        <v>67128202</v>
      </c>
      <c r="S1684">
        <v>65000000</v>
      </c>
      <c r="T1684">
        <f>Table1[[#This Row],[Gross Revenue]]-Table1[[#This Row],[Budget]]</f>
        <v>2128202</v>
      </c>
    </row>
    <row r="1685" spans="1:20" x14ac:dyDescent="0.3">
      <c r="A1685" t="s">
        <v>3695</v>
      </c>
      <c r="B1685">
        <v>1</v>
      </c>
      <c r="C1685" s="10">
        <v>39888</v>
      </c>
      <c r="D1685" t="s">
        <v>28</v>
      </c>
      <c r="E1685" t="s">
        <v>25</v>
      </c>
      <c r="F1685" t="s">
        <v>19</v>
      </c>
      <c r="G1685" t="s">
        <v>20</v>
      </c>
      <c r="H1685" t="s">
        <v>38</v>
      </c>
      <c r="I1685" t="s">
        <v>1114</v>
      </c>
      <c r="J1685" t="s">
        <v>3696</v>
      </c>
      <c r="K1685">
        <v>22000</v>
      </c>
      <c r="L1685">
        <v>36885</v>
      </c>
      <c r="M1685">
        <v>0</v>
      </c>
      <c r="N1685">
        <v>407</v>
      </c>
      <c r="O1685">
        <v>5.8</v>
      </c>
      <c r="P1685">
        <v>45</v>
      </c>
      <c r="Q1685">
        <v>85</v>
      </c>
      <c r="R1685">
        <v>100669</v>
      </c>
      <c r="S1685">
        <v>3800000</v>
      </c>
      <c r="T1685">
        <f>Table1[[#This Row],[Gross Revenue]]-Table1[[#This Row],[Budget]]</f>
        <v>-3699331</v>
      </c>
    </row>
    <row r="1686" spans="1:20" x14ac:dyDescent="0.3">
      <c r="A1686" t="s">
        <v>3697</v>
      </c>
      <c r="B1686">
        <v>1</v>
      </c>
      <c r="C1686" s="10">
        <v>40051</v>
      </c>
      <c r="D1686" t="s">
        <v>28</v>
      </c>
      <c r="E1686" t="s">
        <v>37</v>
      </c>
      <c r="F1686" t="s">
        <v>19</v>
      </c>
      <c r="G1686" t="s">
        <v>93</v>
      </c>
      <c r="H1686" t="s">
        <v>38</v>
      </c>
      <c r="I1686" t="s">
        <v>1236</v>
      </c>
      <c r="J1686" t="s">
        <v>3698</v>
      </c>
      <c r="K1686">
        <v>723</v>
      </c>
      <c r="L1686">
        <v>3101</v>
      </c>
      <c r="M1686">
        <v>52</v>
      </c>
      <c r="N1686">
        <v>0</v>
      </c>
      <c r="O1686">
        <v>6</v>
      </c>
      <c r="P1686">
        <v>156</v>
      </c>
      <c r="Q1686">
        <v>92</v>
      </c>
      <c r="R1686">
        <v>27669413</v>
      </c>
      <c r="S1686">
        <v>11000000</v>
      </c>
      <c r="T1686">
        <f>Table1[[#This Row],[Gross Revenue]]-Table1[[#This Row],[Budget]]</f>
        <v>16669413</v>
      </c>
    </row>
    <row r="1687" spans="1:20" x14ac:dyDescent="0.3">
      <c r="A1687" t="s">
        <v>3699</v>
      </c>
      <c r="B1687">
        <v>1</v>
      </c>
      <c r="C1687" s="10">
        <v>40096</v>
      </c>
      <c r="D1687" t="s">
        <v>28</v>
      </c>
      <c r="E1687" t="s">
        <v>32</v>
      </c>
      <c r="F1687" t="s">
        <v>19</v>
      </c>
      <c r="G1687" t="s">
        <v>20</v>
      </c>
      <c r="H1687" t="s">
        <v>43</v>
      </c>
      <c r="I1687" t="s">
        <v>319</v>
      </c>
      <c r="J1687" t="s">
        <v>498</v>
      </c>
      <c r="K1687">
        <v>21000</v>
      </c>
      <c r="L1687">
        <v>23996</v>
      </c>
      <c r="M1687">
        <v>0</v>
      </c>
      <c r="N1687">
        <v>20000</v>
      </c>
      <c r="O1687">
        <v>7.6</v>
      </c>
      <c r="P1687">
        <v>415</v>
      </c>
      <c r="Q1687">
        <v>128</v>
      </c>
      <c r="R1687">
        <v>209019489</v>
      </c>
      <c r="S1687">
        <v>90000000</v>
      </c>
      <c r="T1687">
        <f>Table1[[#This Row],[Gross Revenue]]-Table1[[#This Row],[Budget]]</f>
        <v>119019489</v>
      </c>
    </row>
    <row r="1688" spans="1:20" x14ac:dyDescent="0.3">
      <c r="A1688" t="s">
        <v>3700</v>
      </c>
      <c r="B1688">
        <v>1</v>
      </c>
      <c r="C1688" s="10">
        <v>39919</v>
      </c>
      <c r="D1688" t="s">
        <v>28</v>
      </c>
      <c r="E1688" t="s">
        <v>25</v>
      </c>
      <c r="F1688" t="s">
        <v>19</v>
      </c>
      <c r="G1688" t="s">
        <v>20</v>
      </c>
      <c r="H1688" t="s">
        <v>36</v>
      </c>
      <c r="I1688" t="s">
        <v>2338</v>
      </c>
      <c r="J1688" t="s">
        <v>231</v>
      </c>
      <c r="K1688">
        <v>87000</v>
      </c>
      <c r="L1688">
        <v>88422</v>
      </c>
      <c r="M1688">
        <v>0</v>
      </c>
      <c r="N1688">
        <v>431</v>
      </c>
      <c r="O1688">
        <v>4.9000000000000004</v>
      </c>
      <c r="P1688">
        <v>103</v>
      </c>
      <c r="Q1688">
        <v>89</v>
      </c>
      <c r="R1688">
        <v>20916309</v>
      </c>
      <c r="S1688">
        <v>40000000</v>
      </c>
      <c r="T1688">
        <f>Table1[[#This Row],[Gross Revenue]]-Table1[[#This Row],[Budget]]</f>
        <v>-19083691</v>
      </c>
    </row>
    <row r="1689" spans="1:20" x14ac:dyDescent="0.3">
      <c r="A1689" t="s">
        <v>3701</v>
      </c>
      <c r="B1689">
        <v>1</v>
      </c>
      <c r="C1689" s="10">
        <v>40141</v>
      </c>
      <c r="D1689" t="s">
        <v>28</v>
      </c>
      <c r="E1689" t="s">
        <v>25</v>
      </c>
      <c r="F1689" t="s">
        <v>19</v>
      </c>
      <c r="G1689" t="s">
        <v>20</v>
      </c>
      <c r="H1689" t="s">
        <v>38</v>
      </c>
      <c r="I1689" t="s">
        <v>3112</v>
      </c>
      <c r="J1689" t="s">
        <v>3702</v>
      </c>
      <c r="K1689">
        <v>966</v>
      </c>
      <c r="L1689">
        <v>2661</v>
      </c>
      <c r="M1689">
        <v>34</v>
      </c>
      <c r="N1689">
        <v>0</v>
      </c>
      <c r="O1689">
        <v>6.4</v>
      </c>
      <c r="P1689">
        <v>116</v>
      </c>
      <c r="Q1689">
        <v>90</v>
      </c>
      <c r="R1689">
        <v>4360548</v>
      </c>
      <c r="S1689">
        <v>15000000</v>
      </c>
      <c r="T1689">
        <f>Table1[[#This Row],[Gross Revenue]]-Table1[[#This Row],[Budget]]</f>
        <v>-10639452</v>
      </c>
    </row>
    <row r="1690" spans="1:20" x14ac:dyDescent="0.3">
      <c r="A1690" t="s">
        <v>3703</v>
      </c>
      <c r="B1690">
        <v>1</v>
      </c>
      <c r="C1690" s="10">
        <v>40118</v>
      </c>
      <c r="D1690" t="s">
        <v>28</v>
      </c>
      <c r="E1690" t="s">
        <v>37</v>
      </c>
      <c r="F1690" t="s">
        <v>19</v>
      </c>
      <c r="G1690" t="s">
        <v>20</v>
      </c>
      <c r="H1690" t="s">
        <v>38</v>
      </c>
      <c r="I1690" t="s">
        <v>2270</v>
      </c>
      <c r="J1690" t="s">
        <v>3704</v>
      </c>
      <c r="K1690">
        <v>1000</v>
      </c>
      <c r="L1690">
        <v>3142</v>
      </c>
      <c r="M1690">
        <v>10</v>
      </c>
      <c r="N1690">
        <v>0</v>
      </c>
      <c r="O1690">
        <v>5.0999999999999996</v>
      </c>
      <c r="P1690">
        <v>167</v>
      </c>
      <c r="Q1690">
        <v>101</v>
      </c>
      <c r="R1690">
        <v>11956207</v>
      </c>
      <c r="S1690">
        <v>16000000</v>
      </c>
      <c r="T1690">
        <f>Table1[[#This Row],[Gross Revenue]]-Table1[[#This Row],[Budget]]</f>
        <v>-4043793</v>
      </c>
    </row>
    <row r="1691" spans="1:20" x14ac:dyDescent="0.3">
      <c r="A1691" t="s">
        <v>3705</v>
      </c>
      <c r="B1691">
        <v>1</v>
      </c>
      <c r="C1691" s="10">
        <v>40018</v>
      </c>
      <c r="D1691" t="s">
        <v>28</v>
      </c>
      <c r="E1691" t="s">
        <v>25</v>
      </c>
      <c r="F1691" t="s">
        <v>23</v>
      </c>
      <c r="G1691" t="s">
        <v>24</v>
      </c>
      <c r="H1691"/>
      <c r="I1691" t="s">
        <v>3706</v>
      </c>
      <c r="J1691" t="s">
        <v>3707</v>
      </c>
      <c r="K1691">
        <v>595</v>
      </c>
      <c r="L1691">
        <v>1519</v>
      </c>
      <c r="M1691">
        <v>766</v>
      </c>
      <c r="N1691">
        <v>0</v>
      </c>
      <c r="O1691">
        <v>7.3</v>
      </c>
      <c r="P1691">
        <v>115</v>
      </c>
      <c r="Q1691">
        <v>99</v>
      </c>
      <c r="R1691">
        <v>274385</v>
      </c>
      <c r="S1691">
        <v>4000000</v>
      </c>
      <c r="T1691">
        <f>Table1[[#This Row],[Gross Revenue]]-Table1[[#This Row],[Budget]]</f>
        <v>-3725615</v>
      </c>
    </row>
    <row r="1692" spans="1:20" x14ac:dyDescent="0.3">
      <c r="A1692" t="s">
        <v>3708</v>
      </c>
      <c r="B1692">
        <v>1</v>
      </c>
      <c r="C1692" s="10">
        <v>40135</v>
      </c>
      <c r="D1692" t="s">
        <v>28</v>
      </c>
      <c r="E1692" t="s">
        <v>22</v>
      </c>
      <c r="F1692" t="s">
        <v>19</v>
      </c>
      <c r="G1692" t="s">
        <v>93</v>
      </c>
      <c r="H1692" t="s">
        <v>38</v>
      </c>
      <c r="I1692" t="s">
        <v>567</v>
      </c>
      <c r="J1692" t="s">
        <v>429</v>
      </c>
      <c r="K1692">
        <v>900</v>
      </c>
      <c r="L1692">
        <v>2222</v>
      </c>
      <c r="M1692">
        <v>165</v>
      </c>
      <c r="N1692">
        <v>12000</v>
      </c>
      <c r="O1692">
        <v>5.8</v>
      </c>
      <c r="P1692">
        <v>368</v>
      </c>
      <c r="Q1692">
        <v>104</v>
      </c>
      <c r="R1692">
        <v>16999046</v>
      </c>
      <c r="S1692">
        <v>26000000</v>
      </c>
      <c r="T1692">
        <f>Table1[[#This Row],[Gross Revenue]]-Table1[[#This Row],[Budget]]</f>
        <v>-9000954</v>
      </c>
    </row>
    <row r="1693" spans="1:20" x14ac:dyDescent="0.3">
      <c r="A1693" t="s">
        <v>3709</v>
      </c>
      <c r="B1693">
        <v>1</v>
      </c>
      <c r="C1693" s="10">
        <v>39986</v>
      </c>
      <c r="D1693" t="s">
        <v>28</v>
      </c>
      <c r="E1693" t="s">
        <v>32</v>
      </c>
      <c r="F1693" t="s">
        <v>19</v>
      </c>
      <c r="G1693" t="s">
        <v>20</v>
      </c>
      <c r="H1693" t="s">
        <v>43</v>
      </c>
      <c r="I1693" t="s">
        <v>3503</v>
      </c>
      <c r="J1693" t="s">
        <v>2733</v>
      </c>
      <c r="K1693">
        <v>26000</v>
      </c>
      <c r="L1693">
        <v>39284</v>
      </c>
      <c r="M1693">
        <v>14000</v>
      </c>
      <c r="N1693">
        <v>19000</v>
      </c>
      <c r="O1693">
        <v>8</v>
      </c>
      <c r="P1693">
        <v>518</v>
      </c>
      <c r="Q1693">
        <v>127</v>
      </c>
      <c r="R1693">
        <v>257704099</v>
      </c>
      <c r="S1693">
        <v>150000000</v>
      </c>
      <c r="T1693">
        <f>Table1[[#This Row],[Gross Revenue]]-Table1[[#This Row],[Budget]]</f>
        <v>107704099</v>
      </c>
    </row>
    <row r="1694" spans="1:20" x14ac:dyDescent="0.3">
      <c r="A1694" t="s">
        <v>3710</v>
      </c>
      <c r="B1694">
        <v>1</v>
      </c>
      <c r="C1694" s="10">
        <v>40172</v>
      </c>
      <c r="D1694" t="s">
        <v>28</v>
      </c>
      <c r="E1694" t="s">
        <v>32</v>
      </c>
      <c r="F1694" t="s">
        <v>19</v>
      </c>
      <c r="G1694" t="s">
        <v>93</v>
      </c>
      <c r="H1694" t="s">
        <v>43</v>
      </c>
      <c r="I1694" t="s">
        <v>3711</v>
      </c>
      <c r="J1694" t="s">
        <v>807</v>
      </c>
      <c r="K1694">
        <v>841</v>
      </c>
      <c r="L1694">
        <v>1385</v>
      </c>
      <c r="M1694">
        <v>43</v>
      </c>
      <c r="N1694">
        <v>0</v>
      </c>
      <c r="O1694">
        <v>3.7</v>
      </c>
      <c r="P1694">
        <v>103</v>
      </c>
      <c r="Q1694">
        <v>96</v>
      </c>
      <c r="R1694">
        <v>8742261</v>
      </c>
      <c r="S1694">
        <v>18000000</v>
      </c>
      <c r="T1694">
        <f>Table1[[#This Row],[Gross Revenue]]-Table1[[#This Row],[Budget]]</f>
        <v>-9257739</v>
      </c>
    </row>
    <row r="1695" spans="1:20" x14ac:dyDescent="0.3">
      <c r="A1695" t="s">
        <v>3712</v>
      </c>
      <c r="B1695">
        <v>1</v>
      </c>
      <c r="C1695" s="10">
        <v>40145</v>
      </c>
      <c r="D1695" t="s">
        <v>28</v>
      </c>
      <c r="E1695" t="s">
        <v>32</v>
      </c>
      <c r="F1695" t="s">
        <v>19</v>
      </c>
      <c r="G1695" t="s">
        <v>20</v>
      </c>
      <c r="H1695" t="s">
        <v>43</v>
      </c>
      <c r="I1695" t="s">
        <v>197</v>
      </c>
      <c r="J1695" t="s">
        <v>420</v>
      </c>
      <c r="K1695">
        <v>13000</v>
      </c>
      <c r="L1695">
        <v>18132</v>
      </c>
      <c r="M1695">
        <v>84</v>
      </c>
      <c r="N1695">
        <v>0</v>
      </c>
      <c r="O1695">
        <v>6.3</v>
      </c>
      <c r="P1695">
        <v>258</v>
      </c>
      <c r="Q1695">
        <v>89</v>
      </c>
      <c r="R1695">
        <v>38542418</v>
      </c>
      <c r="S1695">
        <v>80000000</v>
      </c>
      <c r="T1695">
        <f>Table1[[#This Row],[Gross Revenue]]-Table1[[#This Row],[Budget]]</f>
        <v>-41457582</v>
      </c>
    </row>
    <row r="1696" spans="1:20" x14ac:dyDescent="0.3">
      <c r="A1696" t="s">
        <v>3713</v>
      </c>
      <c r="B1696">
        <v>1</v>
      </c>
      <c r="C1696" s="10">
        <v>39863</v>
      </c>
      <c r="D1696" t="s">
        <v>28</v>
      </c>
      <c r="E1696" t="s">
        <v>37</v>
      </c>
      <c r="F1696" t="s">
        <v>19</v>
      </c>
      <c r="G1696" t="s">
        <v>20</v>
      </c>
      <c r="H1696" t="s">
        <v>38</v>
      </c>
      <c r="I1696" t="s">
        <v>3714</v>
      </c>
      <c r="J1696" t="s">
        <v>2370</v>
      </c>
      <c r="K1696">
        <v>648</v>
      </c>
      <c r="L1696">
        <v>1951</v>
      </c>
      <c r="M1696">
        <v>0</v>
      </c>
      <c r="N1696">
        <v>0</v>
      </c>
      <c r="O1696">
        <v>5</v>
      </c>
      <c r="P1696">
        <v>274</v>
      </c>
      <c r="Q1696">
        <v>90</v>
      </c>
      <c r="R1696">
        <v>101055</v>
      </c>
      <c r="S1696">
        <v>4000000</v>
      </c>
      <c r="T1696">
        <f>Table1[[#This Row],[Gross Revenue]]-Table1[[#This Row],[Budget]]</f>
        <v>-3898945</v>
      </c>
    </row>
    <row r="1697" spans="1:20" x14ac:dyDescent="0.3">
      <c r="A1697" t="s">
        <v>3715</v>
      </c>
      <c r="B1697">
        <v>1</v>
      </c>
      <c r="C1697" s="10">
        <v>40127</v>
      </c>
      <c r="D1697" t="s">
        <v>28</v>
      </c>
      <c r="E1697" t="s">
        <v>25</v>
      </c>
      <c r="F1697" t="s">
        <v>19</v>
      </c>
      <c r="G1697" t="s">
        <v>20</v>
      </c>
      <c r="H1697" t="s">
        <v>38</v>
      </c>
      <c r="I1697" t="s">
        <v>664</v>
      </c>
      <c r="J1697" t="s">
        <v>329</v>
      </c>
      <c r="K1697">
        <v>579</v>
      </c>
      <c r="L1697">
        <v>1500</v>
      </c>
      <c r="M1697">
        <v>0</v>
      </c>
      <c r="N1697">
        <v>0</v>
      </c>
      <c r="O1697">
        <v>6.7</v>
      </c>
      <c r="P1697">
        <v>210</v>
      </c>
      <c r="Q1697">
        <v>120</v>
      </c>
      <c r="R1697">
        <v>7443007</v>
      </c>
      <c r="S1697">
        <v>30000000</v>
      </c>
      <c r="T1697">
        <f>Table1[[#This Row],[Gross Revenue]]-Table1[[#This Row],[Budget]]</f>
        <v>-22556993</v>
      </c>
    </row>
    <row r="1698" spans="1:20" x14ac:dyDescent="0.3">
      <c r="A1698" t="s">
        <v>3716</v>
      </c>
      <c r="B1698">
        <v>1</v>
      </c>
      <c r="C1698" s="10">
        <v>39828</v>
      </c>
      <c r="D1698" t="s">
        <v>28</v>
      </c>
      <c r="E1698" t="s">
        <v>22</v>
      </c>
      <c r="F1698" t="s">
        <v>19</v>
      </c>
      <c r="G1698" t="s">
        <v>20</v>
      </c>
      <c r="H1698" t="s">
        <v>38</v>
      </c>
      <c r="I1698" t="s">
        <v>3717</v>
      </c>
      <c r="J1698" t="s">
        <v>3718</v>
      </c>
      <c r="K1698">
        <v>433</v>
      </c>
      <c r="L1698">
        <v>1929</v>
      </c>
      <c r="M1698">
        <v>15</v>
      </c>
      <c r="N1698">
        <v>448</v>
      </c>
      <c r="O1698">
        <v>5.9</v>
      </c>
      <c r="P1698">
        <v>21</v>
      </c>
      <c r="Q1698">
        <v>96</v>
      </c>
      <c r="R1698">
        <v>5005</v>
      </c>
      <c r="S1698">
        <v>3000000</v>
      </c>
      <c r="T1698">
        <f>Table1[[#This Row],[Gross Revenue]]-Table1[[#This Row],[Budget]]</f>
        <v>-2994995</v>
      </c>
    </row>
    <row r="1699" spans="1:20" x14ac:dyDescent="0.3">
      <c r="A1699" t="s">
        <v>3719</v>
      </c>
      <c r="B1699">
        <v>1</v>
      </c>
      <c r="C1699" s="10">
        <v>39851</v>
      </c>
      <c r="D1699" t="s">
        <v>28</v>
      </c>
      <c r="E1699" t="s">
        <v>32</v>
      </c>
      <c r="F1699" t="s">
        <v>19</v>
      </c>
      <c r="G1699" t="s">
        <v>20</v>
      </c>
      <c r="H1699" t="s">
        <v>43</v>
      </c>
      <c r="I1699" t="s">
        <v>282</v>
      </c>
      <c r="J1699" t="s">
        <v>662</v>
      </c>
      <c r="K1699">
        <v>23000</v>
      </c>
      <c r="L1699">
        <v>27468</v>
      </c>
      <c r="M1699">
        <v>368</v>
      </c>
      <c r="N1699">
        <v>0</v>
      </c>
      <c r="O1699">
        <v>6.6</v>
      </c>
      <c r="P1699">
        <v>422</v>
      </c>
      <c r="Q1699">
        <v>118</v>
      </c>
      <c r="R1699">
        <v>125320003</v>
      </c>
      <c r="S1699">
        <v>200000000</v>
      </c>
      <c r="T1699">
        <f>Table1[[#This Row],[Gross Revenue]]-Table1[[#This Row],[Budget]]</f>
        <v>-74679997</v>
      </c>
    </row>
    <row r="1700" spans="1:20" x14ac:dyDescent="0.3">
      <c r="A1700" t="s">
        <v>3720</v>
      </c>
      <c r="B1700">
        <v>1</v>
      </c>
      <c r="C1700" s="10">
        <v>40069</v>
      </c>
      <c r="D1700" t="s">
        <v>28</v>
      </c>
      <c r="E1700" t="s">
        <v>31</v>
      </c>
      <c r="F1700" t="s">
        <v>19</v>
      </c>
      <c r="G1700" t="s">
        <v>20</v>
      </c>
      <c r="H1700" t="s">
        <v>43</v>
      </c>
      <c r="I1700" t="s">
        <v>3721</v>
      </c>
      <c r="J1700" t="s">
        <v>1564</v>
      </c>
      <c r="K1700">
        <v>768</v>
      </c>
      <c r="L1700">
        <v>3389</v>
      </c>
      <c r="M1700">
        <v>102</v>
      </c>
      <c r="N1700">
        <v>38000</v>
      </c>
      <c r="O1700">
        <v>7.7</v>
      </c>
      <c r="P1700">
        <v>261</v>
      </c>
      <c r="Q1700">
        <v>129</v>
      </c>
      <c r="R1700">
        <v>255950375</v>
      </c>
      <c r="S1700">
        <v>29000000</v>
      </c>
      <c r="T1700">
        <f>Table1[[#This Row],[Gross Revenue]]-Table1[[#This Row],[Budget]]</f>
        <v>226950375</v>
      </c>
    </row>
    <row r="1701" spans="1:20" x14ac:dyDescent="0.3">
      <c r="A1701" t="s">
        <v>3722</v>
      </c>
      <c r="B1701">
        <v>1</v>
      </c>
      <c r="C1701" s="10">
        <v>39864</v>
      </c>
      <c r="D1701" t="s">
        <v>28</v>
      </c>
      <c r="E1701" t="s">
        <v>32</v>
      </c>
      <c r="F1701" t="s">
        <v>19</v>
      </c>
      <c r="G1701" t="s">
        <v>20</v>
      </c>
      <c r="H1701" t="s">
        <v>38</v>
      </c>
      <c r="I1701" t="s">
        <v>717</v>
      </c>
      <c r="J1701" t="s">
        <v>3723</v>
      </c>
      <c r="K1701">
        <v>12000</v>
      </c>
      <c r="L1701">
        <v>17524</v>
      </c>
      <c r="M1701">
        <v>78</v>
      </c>
      <c r="N1701">
        <v>0</v>
      </c>
      <c r="O1701">
        <v>6.3</v>
      </c>
      <c r="P1701">
        <v>91</v>
      </c>
      <c r="Q1701">
        <v>138</v>
      </c>
      <c r="R1701">
        <v>10269307</v>
      </c>
      <c r="S1701">
        <v>8000000</v>
      </c>
      <c r="T1701">
        <f>Table1[[#This Row],[Gross Revenue]]-Table1[[#This Row],[Budget]]</f>
        <v>2269307</v>
      </c>
    </row>
    <row r="1702" spans="1:20" x14ac:dyDescent="0.3">
      <c r="A1702" t="s">
        <v>3724</v>
      </c>
      <c r="B1702">
        <v>1</v>
      </c>
      <c r="C1702" s="10">
        <v>40057</v>
      </c>
      <c r="D1702" t="s">
        <v>28</v>
      </c>
      <c r="E1702" t="s">
        <v>22</v>
      </c>
      <c r="F1702" t="s">
        <v>19</v>
      </c>
      <c r="G1702" t="s">
        <v>20</v>
      </c>
      <c r="H1702" t="s">
        <v>43</v>
      </c>
      <c r="I1702" t="s">
        <v>95</v>
      </c>
      <c r="J1702" t="s">
        <v>995</v>
      </c>
      <c r="K1702">
        <v>902</v>
      </c>
      <c r="L1702">
        <v>2466</v>
      </c>
      <c r="M1702">
        <v>219</v>
      </c>
      <c r="N1702">
        <v>0</v>
      </c>
      <c r="O1702">
        <v>5.6</v>
      </c>
      <c r="P1702">
        <v>287</v>
      </c>
      <c r="Q1702">
        <v>115</v>
      </c>
      <c r="R1702">
        <v>15045676</v>
      </c>
      <c r="S1702">
        <v>16000000</v>
      </c>
      <c r="T1702">
        <f>Table1[[#This Row],[Gross Revenue]]-Table1[[#This Row],[Budget]]</f>
        <v>-954324</v>
      </c>
    </row>
    <row r="1703" spans="1:20" x14ac:dyDescent="0.3">
      <c r="A1703" t="s">
        <v>3725</v>
      </c>
      <c r="B1703">
        <v>1</v>
      </c>
      <c r="C1703" s="10">
        <v>40155</v>
      </c>
      <c r="D1703" t="s">
        <v>28</v>
      </c>
      <c r="E1703" t="s">
        <v>31</v>
      </c>
      <c r="F1703" t="s">
        <v>19</v>
      </c>
      <c r="G1703" t="s">
        <v>35</v>
      </c>
      <c r="H1703" t="s">
        <v>38</v>
      </c>
      <c r="I1703" t="s">
        <v>2879</v>
      </c>
      <c r="J1703" t="s">
        <v>3726</v>
      </c>
      <c r="K1703">
        <v>1000</v>
      </c>
      <c r="L1703">
        <v>1163</v>
      </c>
      <c r="M1703">
        <v>0</v>
      </c>
      <c r="N1703">
        <v>0</v>
      </c>
      <c r="O1703">
        <v>7.6</v>
      </c>
      <c r="P1703">
        <v>145</v>
      </c>
      <c r="Q1703">
        <v>98</v>
      </c>
      <c r="R1703">
        <v>449558</v>
      </c>
      <c r="S1703">
        <v>10000000</v>
      </c>
      <c r="T1703">
        <f>Table1[[#This Row],[Gross Revenue]]-Table1[[#This Row],[Budget]]</f>
        <v>-9550442</v>
      </c>
    </row>
    <row r="1704" spans="1:20" x14ac:dyDescent="0.3">
      <c r="A1704" t="s">
        <v>3727</v>
      </c>
      <c r="B1704">
        <v>1</v>
      </c>
      <c r="C1704" s="10">
        <v>40064</v>
      </c>
      <c r="D1704" t="s">
        <v>28</v>
      </c>
      <c r="E1704" t="s">
        <v>37</v>
      </c>
      <c r="F1704" t="s">
        <v>19</v>
      </c>
      <c r="G1704" t="s">
        <v>20</v>
      </c>
      <c r="H1704" t="s">
        <v>38</v>
      </c>
      <c r="I1704" t="s">
        <v>3728</v>
      </c>
      <c r="J1704" t="s">
        <v>1664</v>
      </c>
      <c r="K1704">
        <v>164000</v>
      </c>
      <c r="L1704">
        <v>303717</v>
      </c>
      <c r="M1704">
        <v>160</v>
      </c>
      <c r="N1704">
        <v>0</v>
      </c>
      <c r="O1704">
        <v>5.2</v>
      </c>
      <c r="P1704">
        <v>221</v>
      </c>
      <c r="Q1704">
        <v>82</v>
      </c>
      <c r="R1704">
        <v>66466372</v>
      </c>
      <c r="S1704">
        <v>40000000</v>
      </c>
      <c r="T1704">
        <f>Table1[[#This Row],[Gross Revenue]]-Table1[[#This Row],[Budget]]</f>
        <v>26466372</v>
      </c>
    </row>
    <row r="1705" spans="1:20" x14ac:dyDescent="0.3">
      <c r="A1705" t="s">
        <v>3729</v>
      </c>
      <c r="B1705">
        <v>1</v>
      </c>
      <c r="C1705" s="10">
        <v>39875</v>
      </c>
      <c r="D1705" t="s">
        <v>28</v>
      </c>
      <c r="E1705" t="s">
        <v>81</v>
      </c>
      <c r="F1705" t="s">
        <v>19</v>
      </c>
      <c r="G1705" t="s">
        <v>20</v>
      </c>
      <c r="H1705" t="s">
        <v>43</v>
      </c>
      <c r="I1705" t="s">
        <v>215</v>
      </c>
      <c r="J1705" t="s">
        <v>3730</v>
      </c>
      <c r="K1705">
        <v>14000</v>
      </c>
      <c r="L1705">
        <v>15251</v>
      </c>
      <c r="M1705">
        <v>58</v>
      </c>
      <c r="N1705">
        <v>15000</v>
      </c>
      <c r="O1705">
        <v>5.9</v>
      </c>
      <c r="P1705">
        <v>183</v>
      </c>
      <c r="Q1705">
        <v>98</v>
      </c>
      <c r="R1705">
        <v>25464480</v>
      </c>
      <c r="S1705">
        <v>10000000</v>
      </c>
      <c r="T1705">
        <f>Table1[[#This Row],[Gross Revenue]]-Table1[[#This Row],[Budget]]</f>
        <v>15464480</v>
      </c>
    </row>
    <row r="1706" spans="1:20" x14ac:dyDescent="0.3">
      <c r="A1706" t="s">
        <v>3731</v>
      </c>
      <c r="B1706">
        <v>1</v>
      </c>
      <c r="C1706" s="10">
        <v>40159</v>
      </c>
      <c r="D1706" t="s">
        <v>28</v>
      </c>
      <c r="E1706" t="s">
        <v>25</v>
      </c>
      <c r="F1706" t="s">
        <v>19</v>
      </c>
      <c r="G1706" t="s">
        <v>20</v>
      </c>
      <c r="H1706" t="s">
        <v>38</v>
      </c>
      <c r="I1706" t="s">
        <v>3732</v>
      </c>
      <c r="J1706" t="s">
        <v>3733</v>
      </c>
      <c r="K1706">
        <v>806</v>
      </c>
      <c r="L1706">
        <v>3124</v>
      </c>
      <c r="M1706">
        <v>0</v>
      </c>
      <c r="N1706">
        <v>1000</v>
      </c>
      <c r="O1706">
        <v>5.9</v>
      </c>
      <c r="P1706">
        <v>22</v>
      </c>
      <c r="Q1706">
        <v>90</v>
      </c>
      <c r="R1706">
        <v>100503</v>
      </c>
      <c r="S1706">
        <v>8000000</v>
      </c>
      <c r="T1706">
        <f>Table1[[#This Row],[Gross Revenue]]-Table1[[#This Row],[Budget]]</f>
        <v>-7899497</v>
      </c>
    </row>
    <row r="1707" spans="1:20" x14ac:dyDescent="0.3">
      <c r="A1707" t="s">
        <v>3734</v>
      </c>
      <c r="B1707">
        <v>1</v>
      </c>
      <c r="C1707" s="10">
        <v>40083</v>
      </c>
      <c r="D1707" t="s">
        <v>28</v>
      </c>
      <c r="E1707" t="s">
        <v>22</v>
      </c>
      <c r="F1707" t="s">
        <v>19</v>
      </c>
      <c r="G1707" t="s">
        <v>3735</v>
      </c>
      <c r="H1707" t="s">
        <v>38</v>
      </c>
      <c r="I1707" t="s">
        <v>3736</v>
      </c>
      <c r="J1707" t="s">
        <v>3737</v>
      </c>
      <c r="K1707">
        <v>117</v>
      </c>
      <c r="L1707">
        <v>298</v>
      </c>
      <c r="M1707">
        <v>29</v>
      </c>
      <c r="N1707">
        <v>0</v>
      </c>
      <c r="O1707">
        <v>6.9</v>
      </c>
      <c r="P1707">
        <v>61</v>
      </c>
      <c r="Q1707">
        <v>99</v>
      </c>
      <c r="R1707">
        <v>19959</v>
      </c>
      <c r="S1707">
        <v>3800000</v>
      </c>
      <c r="T1707">
        <f>Table1[[#This Row],[Gross Revenue]]-Table1[[#This Row],[Budget]]</f>
        <v>-3780041</v>
      </c>
    </row>
    <row r="1708" spans="1:20" x14ac:dyDescent="0.3">
      <c r="A1708" t="s">
        <v>3738</v>
      </c>
      <c r="B1708">
        <v>1</v>
      </c>
      <c r="C1708" s="10">
        <v>40080</v>
      </c>
      <c r="D1708" t="s">
        <v>28</v>
      </c>
      <c r="E1708" t="s">
        <v>22</v>
      </c>
      <c r="F1708" t="s">
        <v>19</v>
      </c>
      <c r="G1708" t="s">
        <v>20</v>
      </c>
      <c r="H1708" t="s">
        <v>38</v>
      </c>
      <c r="I1708" t="s">
        <v>3329</v>
      </c>
      <c r="J1708" t="s">
        <v>3739</v>
      </c>
      <c r="K1708">
        <v>1000</v>
      </c>
      <c r="L1708">
        <v>2163</v>
      </c>
      <c r="M1708">
        <v>19</v>
      </c>
      <c r="N1708">
        <v>0</v>
      </c>
      <c r="O1708">
        <v>6.7</v>
      </c>
      <c r="P1708">
        <v>63</v>
      </c>
      <c r="Q1708">
        <v>96</v>
      </c>
      <c r="R1708">
        <v>115862</v>
      </c>
      <c r="S1708">
        <v>6000000</v>
      </c>
      <c r="T1708">
        <f>Table1[[#This Row],[Gross Revenue]]-Table1[[#This Row],[Budget]]</f>
        <v>-5884138</v>
      </c>
    </row>
    <row r="1709" spans="1:20" x14ac:dyDescent="0.3">
      <c r="A1709" t="s">
        <v>3740</v>
      </c>
      <c r="B1709">
        <v>1</v>
      </c>
      <c r="C1709" s="10">
        <v>40142</v>
      </c>
      <c r="D1709" t="s">
        <v>28</v>
      </c>
      <c r="E1709" t="s">
        <v>25</v>
      </c>
      <c r="F1709" t="s">
        <v>19</v>
      </c>
      <c r="G1709" t="s">
        <v>20</v>
      </c>
      <c r="H1709" t="s">
        <v>38</v>
      </c>
      <c r="I1709" t="s">
        <v>2656</v>
      </c>
      <c r="J1709" t="s">
        <v>805</v>
      </c>
      <c r="K1709">
        <v>14000</v>
      </c>
      <c r="L1709">
        <v>17623</v>
      </c>
      <c r="M1709">
        <v>480</v>
      </c>
      <c r="N1709">
        <v>24000</v>
      </c>
      <c r="O1709">
        <v>7.8</v>
      </c>
      <c r="P1709">
        <v>334</v>
      </c>
      <c r="Q1709">
        <v>108</v>
      </c>
      <c r="R1709">
        <v>277313371</v>
      </c>
      <c r="S1709">
        <v>35000000</v>
      </c>
      <c r="T1709">
        <f>Table1[[#This Row],[Gross Revenue]]-Table1[[#This Row],[Budget]]</f>
        <v>242313371</v>
      </c>
    </row>
    <row r="1710" spans="1:20" x14ac:dyDescent="0.3">
      <c r="A1710" t="s">
        <v>3741</v>
      </c>
      <c r="B1710">
        <v>1</v>
      </c>
      <c r="C1710" s="10">
        <v>40138</v>
      </c>
      <c r="D1710" t="s">
        <v>28</v>
      </c>
      <c r="E1710" t="s">
        <v>50</v>
      </c>
      <c r="F1710" t="s">
        <v>19</v>
      </c>
      <c r="G1710" t="s">
        <v>20</v>
      </c>
      <c r="H1710" t="s">
        <v>26</v>
      </c>
      <c r="I1710" t="s">
        <v>3742</v>
      </c>
      <c r="J1710" t="s">
        <v>3743</v>
      </c>
      <c r="K1710">
        <v>58</v>
      </c>
      <c r="L1710">
        <v>62</v>
      </c>
      <c r="M1710">
        <v>0</v>
      </c>
      <c r="N1710">
        <v>0</v>
      </c>
      <c r="O1710">
        <v>7.4</v>
      </c>
      <c r="P1710">
        <v>29</v>
      </c>
      <c r="Q1710">
        <v>93</v>
      </c>
      <c r="R1710">
        <v>155984</v>
      </c>
      <c r="S1710">
        <v>160000</v>
      </c>
      <c r="T1710">
        <f>Table1[[#This Row],[Gross Revenue]]-Table1[[#This Row],[Budget]]</f>
        <v>-4016</v>
      </c>
    </row>
    <row r="1711" spans="1:20" x14ac:dyDescent="0.3">
      <c r="A1711" t="s">
        <v>3744</v>
      </c>
      <c r="B1711">
        <v>1</v>
      </c>
      <c r="C1711" s="10">
        <v>39958</v>
      </c>
      <c r="D1711" t="s">
        <v>28</v>
      </c>
      <c r="E1711" t="s">
        <v>37</v>
      </c>
      <c r="F1711" t="s">
        <v>19</v>
      </c>
      <c r="G1711" t="s">
        <v>20</v>
      </c>
      <c r="H1711" t="s">
        <v>38</v>
      </c>
      <c r="I1711" t="s">
        <v>3745</v>
      </c>
      <c r="J1711" t="s">
        <v>3746</v>
      </c>
      <c r="K1711">
        <v>969</v>
      </c>
      <c r="L1711">
        <v>3833</v>
      </c>
      <c r="M1711">
        <v>243</v>
      </c>
      <c r="N1711">
        <v>0</v>
      </c>
      <c r="O1711">
        <v>6.4</v>
      </c>
      <c r="P1711">
        <v>238</v>
      </c>
      <c r="Q1711">
        <v>95</v>
      </c>
      <c r="R1711">
        <v>100659</v>
      </c>
      <c r="S1711">
        <v>900000</v>
      </c>
      <c r="T1711">
        <f>Table1[[#This Row],[Gross Revenue]]-Table1[[#This Row],[Budget]]</f>
        <v>-799341</v>
      </c>
    </row>
    <row r="1712" spans="1:20" x14ac:dyDescent="0.3">
      <c r="A1712" t="s">
        <v>3747</v>
      </c>
      <c r="B1712">
        <v>1</v>
      </c>
      <c r="C1712" s="10">
        <v>39860</v>
      </c>
      <c r="D1712" t="s">
        <v>28</v>
      </c>
      <c r="E1712" t="s">
        <v>30</v>
      </c>
      <c r="F1712" t="s">
        <v>19</v>
      </c>
      <c r="G1712" t="s">
        <v>35</v>
      </c>
      <c r="H1712" t="s">
        <v>43</v>
      </c>
      <c r="I1712" t="s">
        <v>3748</v>
      </c>
      <c r="J1712" t="s">
        <v>67</v>
      </c>
      <c r="K1712">
        <v>10000</v>
      </c>
      <c r="L1712">
        <v>11769</v>
      </c>
      <c r="M1712">
        <v>0</v>
      </c>
      <c r="N1712">
        <v>19000</v>
      </c>
      <c r="O1712">
        <v>6.8</v>
      </c>
      <c r="P1712">
        <v>292</v>
      </c>
      <c r="Q1712">
        <v>123</v>
      </c>
      <c r="R1712">
        <v>7689458</v>
      </c>
      <c r="S1712">
        <v>40000000</v>
      </c>
      <c r="T1712">
        <f>Table1[[#This Row],[Gross Revenue]]-Table1[[#This Row],[Budget]]</f>
        <v>-32310542</v>
      </c>
    </row>
    <row r="1713" spans="1:20" x14ac:dyDescent="0.3">
      <c r="A1713" t="s">
        <v>3749</v>
      </c>
      <c r="B1713">
        <v>1</v>
      </c>
      <c r="C1713" s="10">
        <v>39861</v>
      </c>
      <c r="D1713" t="s">
        <v>28</v>
      </c>
      <c r="E1713" t="s">
        <v>25</v>
      </c>
      <c r="F1713" t="s">
        <v>19</v>
      </c>
      <c r="G1713" t="s">
        <v>20</v>
      </c>
      <c r="H1713" t="s">
        <v>38</v>
      </c>
      <c r="I1713" t="s">
        <v>424</v>
      </c>
      <c r="J1713" t="s">
        <v>191</v>
      </c>
      <c r="K1713">
        <v>13000</v>
      </c>
      <c r="L1713">
        <v>16031</v>
      </c>
      <c r="M1713">
        <v>0</v>
      </c>
      <c r="N1713">
        <v>0</v>
      </c>
      <c r="O1713">
        <v>6.5</v>
      </c>
      <c r="P1713">
        <v>248</v>
      </c>
      <c r="Q1713">
        <v>108</v>
      </c>
      <c r="R1713">
        <v>33313582</v>
      </c>
      <c r="S1713">
        <v>21000000</v>
      </c>
      <c r="T1713">
        <f>Table1[[#This Row],[Gross Revenue]]-Table1[[#This Row],[Budget]]</f>
        <v>12313582</v>
      </c>
    </row>
    <row r="1714" spans="1:20" x14ac:dyDescent="0.3">
      <c r="A1714" t="s">
        <v>3750</v>
      </c>
      <c r="B1714">
        <v>1</v>
      </c>
      <c r="C1714" s="10">
        <v>39863</v>
      </c>
      <c r="D1714" t="s">
        <v>28</v>
      </c>
      <c r="E1714" t="s">
        <v>32</v>
      </c>
      <c r="F1714" t="s">
        <v>19</v>
      </c>
      <c r="G1714" t="s">
        <v>20</v>
      </c>
      <c r="H1714" t="s">
        <v>38</v>
      </c>
      <c r="I1714" t="s">
        <v>330</v>
      </c>
      <c r="J1714" t="s">
        <v>508</v>
      </c>
      <c r="K1714">
        <v>6000</v>
      </c>
      <c r="L1714">
        <v>7654</v>
      </c>
      <c r="M1714">
        <v>670</v>
      </c>
      <c r="N1714">
        <v>0</v>
      </c>
      <c r="O1714">
        <v>6.5</v>
      </c>
      <c r="P1714">
        <v>245</v>
      </c>
      <c r="Q1714">
        <v>118</v>
      </c>
      <c r="R1714">
        <v>25450527</v>
      </c>
      <c r="S1714">
        <v>50000000</v>
      </c>
      <c r="T1714">
        <f>Table1[[#This Row],[Gross Revenue]]-Table1[[#This Row],[Budget]]</f>
        <v>-24549473</v>
      </c>
    </row>
    <row r="1715" spans="1:20" x14ac:dyDescent="0.3">
      <c r="A1715" t="s">
        <v>3751</v>
      </c>
      <c r="B1715">
        <v>1</v>
      </c>
      <c r="C1715" s="10">
        <v>39951</v>
      </c>
      <c r="D1715" t="s">
        <v>28</v>
      </c>
      <c r="E1715" t="s">
        <v>25</v>
      </c>
      <c r="F1715" t="s">
        <v>19</v>
      </c>
      <c r="G1715" t="s">
        <v>20</v>
      </c>
      <c r="H1715" t="s">
        <v>43</v>
      </c>
      <c r="I1715" t="s">
        <v>692</v>
      </c>
      <c r="J1715" t="s">
        <v>3752</v>
      </c>
      <c r="K1715">
        <v>3000</v>
      </c>
      <c r="L1715">
        <v>7252</v>
      </c>
      <c r="M1715">
        <v>0</v>
      </c>
      <c r="N1715">
        <v>13000</v>
      </c>
      <c r="O1715">
        <v>6.4</v>
      </c>
      <c r="P1715">
        <v>192</v>
      </c>
      <c r="Q1715">
        <v>100</v>
      </c>
      <c r="R1715">
        <v>18439082</v>
      </c>
      <c r="S1715">
        <v>18500000</v>
      </c>
      <c r="T1715">
        <f>Table1[[#This Row],[Gross Revenue]]-Table1[[#This Row],[Budget]]</f>
        <v>-60918</v>
      </c>
    </row>
    <row r="1716" spans="1:20" x14ac:dyDescent="0.3">
      <c r="A1716" t="s">
        <v>3753</v>
      </c>
      <c r="B1716">
        <v>1</v>
      </c>
      <c r="C1716" s="10">
        <v>40142</v>
      </c>
      <c r="D1716" t="s">
        <v>28</v>
      </c>
      <c r="E1716" t="s">
        <v>25</v>
      </c>
      <c r="F1716" t="s">
        <v>19</v>
      </c>
      <c r="G1716" t="s">
        <v>20</v>
      </c>
      <c r="H1716" t="s">
        <v>38</v>
      </c>
      <c r="I1716" t="s">
        <v>199</v>
      </c>
      <c r="J1716" t="s">
        <v>3754</v>
      </c>
      <c r="K1716">
        <v>2000</v>
      </c>
      <c r="L1716">
        <v>4607</v>
      </c>
      <c r="M1716">
        <v>17</v>
      </c>
      <c r="N1716">
        <v>0</v>
      </c>
      <c r="O1716">
        <v>6.5</v>
      </c>
      <c r="P1716">
        <v>144</v>
      </c>
      <c r="Q1716">
        <v>96</v>
      </c>
      <c r="R1716">
        <v>1474508</v>
      </c>
      <c r="S1716">
        <v>5000000</v>
      </c>
      <c r="T1716">
        <f>Table1[[#This Row],[Gross Revenue]]-Table1[[#This Row],[Budget]]</f>
        <v>-3525492</v>
      </c>
    </row>
    <row r="1717" spans="1:20" x14ac:dyDescent="0.3">
      <c r="A1717" t="s">
        <v>3755</v>
      </c>
      <c r="B1717">
        <v>1</v>
      </c>
      <c r="C1717" s="10">
        <v>39974</v>
      </c>
      <c r="D1717" t="s">
        <v>28</v>
      </c>
      <c r="E1717" t="s">
        <v>18</v>
      </c>
      <c r="F1717" t="s">
        <v>19</v>
      </c>
      <c r="G1717" t="s">
        <v>20</v>
      </c>
      <c r="H1717" t="s">
        <v>38</v>
      </c>
      <c r="I1717" t="s">
        <v>142</v>
      </c>
      <c r="J1717" t="s">
        <v>3756</v>
      </c>
      <c r="K1717">
        <v>956</v>
      </c>
      <c r="L1717">
        <v>3861</v>
      </c>
      <c r="M1717">
        <v>29</v>
      </c>
      <c r="N1717">
        <v>0</v>
      </c>
      <c r="O1717">
        <v>6.6</v>
      </c>
      <c r="P1717">
        <v>241</v>
      </c>
      <c r="Q1717">
        <v>114</v>
      </c>
      <c r="R1717">
        <v>32721635</v>
      </c>
      <c r="S1717">
        <v>15000000</v>
      </c>
      <c r="T1717">
        <f>Table1[[#This Row],[Gross Revenue]]-Table1[[#This Row],[Budget]]</f>
        <v>17721635</v>
      </c>
    </row>
    <row r="1718" spans="1:20" x14ac:dyDescent="0.3">
      <c r="A1718" t="s">
        <v>3757</v>
      </c>
      <c r="B1718">
        <v>1</v>
      </c>
      <c r="C1718" s="10">
        <v>39904</v>
      </c>
      <c r="D1718" t="s">
        <v>28</v>
      </c>
      <c r="E1718" t="s">
        <v>31</v>
      </c>
      <c r="F1718" t="s">
        <v>19</v>
      </c>
      <c r="G1718" t="s">
        <v>24</v>
      </c>
      <c r="H1718" t="s">
        <v>38</v>
      </c>
      <c r="I1718" t="s">
        <v>3758</v>
      </c>
      <c r="J1718" t="s">
        <v>1542</v>
      </c>
      <c r="K1718">
        <v>577</v>
      </c>
      <c r="L1718">
        <v>1341</v>
      </c>
      <c r="M1718">
        <v>97</v>
      </c>
      <c r="N1718">
        <v>0</v>
      </c>
      <c r="O1718">
        <v>7</v>
      </c>
      <c r="P1718">
        <v>184</v>
      </c>
      <c r="Q1718">
        <v>112</v>
      </c>
      <c r="R1718">
        <v>6615578</v>
      </c>
      <c r="S1718">
        <v>13000000</v>
      </c>
      <c r="T1718">
        <f>Table1[[#This Row],[Gross Revenue]]-Table1[[#This Row],[Budget]]</f>
        <v>-6384422</v>
      </c>
    </row>
    <row r="1719" spans="1:20" x14ac:dyDescent="0.3">
      <c r="A1719" t="s">
        <v>3759</v>
      </c>
      <c r="B1719">
        <v>1</v>
      </c>
      <c r="C1719" s="10">
        <v>40043</v>
      </c>
      <c r="D1719" t="s">
        <v>28</v>
      </c>
      <c r="E1719" t="s">
        <v>22</v>
      </c>
      <c r="F1719" t="s">
        <v>19</v>
      </c>
      <c r="G1719" t="s">
        <v>20</v>
      </c>
      <c r="H1719" t="s">
        <v>43</v>
      </c>
      <c r="I1719" t="s">
        <v>363</v>
      </c>
      <c r="J1719" t="s">
        <v>281</v>
      </c>
      <c r="K1719">
        <v>873</v>
      </c>
      <c r="L1719">
        <v>2370</v>
      </c>
      <c r="M1719">
        <v>0</v>
      </c>
      <c r="N1719">
        <v>16000</v>
      </c>
      <c r="O1719">
        <v>6.7</v>
      </c>
      <c r="P1719">
        <v>308</v>
      </c>
      <c r="Q1719">
        <v>135</v>
      </c>
      <c r="R1719">
        <v>43982842</v>
      </c>
      <c r="S1719">
        <v>65000000</v>
      </c>
      <c r="T1719">
        <f>Table1[[#This Row],[Gross Revenue]]-Table1[[#This Row],[Budget]]</f>
        <v>-21017158</v>
      </c>
    </row>
    <row r="1720" spans="1:20" x14ac:dyDescent="0.3">
      <c r="A1720" t="s">
        <v>3760</v>
      </c>
      <c r="B1720">
        <v>1</v>
      </c>
      <c r="C1720" s="10">
        <v>39860</v>
      </c>
      <c r="D1720" t="s">
        <v>28</v>
      </c>
      <c r="E1720" t="s">
        <v>25</v>
      </c>
      <c r="F1720" t="s">
        <v>19</v>
      </c>
      <c r="G1720" t="s">
        <v>20</v>
      </c>
      <c r="H1720" t="s">
        <v>38</v>
      </c>
      <c r="I1720" t="s">
        <v>233</v>
      </c>
      <c r="J1720" t="s">
        <v>3761</v>
      </c>
      <c r="K1720">
        <v>18000</v>
      </c>
      <c r="L1720">
        <v>32474</v>
      </c>
      <c r="M1720">
        <v>293</v>
      </c>
      <c r="N1720">
        <v>15000</v>
      </c>
      <c r="O1720">
        <v>6.2</v>
      </c>
      <c r="P1720">
        <v>271</v>
      </c>
      <c r="Q1720">
        <v>94</v>
      </c>
      <c r="R1720">
        <v>32416109</v>
      </c>
      <c r="S1720">
        <v>25000000</v>
      </c>
      <c r="T1720">
        <f>Table1[[#This Row],[Gross Revenue]]-Table1[[#This Row],[Budget]]</f>
        <v>7416109</v>
      </c>
    </row>
    <row r="1721" spans="1:20" x14ac:dyDescent="0.3">
      <c r="A1721" t="s">
        <v>3762</v>
      </c>
      <c r="B1721">
        <v>1</v>
      </c>
      <c r="C1721" s="10">
        <v>40162</v>
      </c>
      <c r="D1721" t="s">
        <v>28</v>
      </c>
      <c r="E1721" t="s">
        <v>22</v>
      </c>
      <c r="F1721" t="s">
        <v>19</v>
      </c>
      <c r="G1721" t="s">
        <v>20</v>
      </c>
      <c r="H1721" t="s">
        <v>38</v>
      </c>
      <c r="I1721" t="s">
        <v>339</v>
      </c>
      <c r="J1721" t="s">
        <v>3763</v>
      </c>
      <c r="K1721">
        <v>12000</v>
      </c>
      <c r="L1721">
        <v>14462</v>
      </c>
      <c r="M1721">
        <v>38</v>
      </c>
      <c r="N1721">
        <v>0</v>
      </c>
      <c r="O1721">
        <v>7.2</v>
      </c>
      <c r="P1721">
        <v>217</v>
      </c>
      <c r="Q1721">
        <v>105</v>
      </c>
      <c r="R1721">
        <v>66637</v>
      </c>
      <c r="S1721">
        <v>6500000</v>
      </c>
      <c r="T1721">
        <f>Table1[[#This Row],[Gross Revenue]]-Table1[[#This Row],[Budget]]</f>
        <v>-6433363</v>
      </c>
    </row>
    <row r="1722" spans="1:20" x14ac:dyDescent="0.3">
      <c r="A1722" t="s">
        <v>3764</v>
      </c>
      <c r="B1722">
        <v>1</v>
      </c>
      <c r="C1722" s="10">
        <v>40153</v>
      </c>
      <c r="D1722" t="s">
        <v>28</v>
      </c>
      <c r="E1722" t="s">
        <v>22</v>
      </c>
      <c r="F1722" t="s">
        <v>19</v>
      </c>
      <c r="G1722" t="s">
        <v>20</v>
      </c>
      <c r="H1722" t="s">
        <v>27</v>
      </c>
      <c r="I1722" t="s">
        <v>60</v>
      </c>
      <c r="J1722" t="s">
        <v>3765</v>
      </c>
      <c r="K1722">
        <v>1000</v>
      </c>
      <c r="L1722">
        <v>2589</v>
      </c>
      <c r="M1722">
        <v>2</v>
      </c>
      <c r="N1722">
        <v>797</v>
      </c>
      <c r="O1722">
        <v>6.5</v>
      </c>
      <c r="P1722">
        <v>34</v>
      </c>
      <c r="Q1722">
        <v>99</v>
      </c>
      <c r="R1722">
        <v>1889522</v>
      </c>
      <c r="S1722">
        <v>7000000</v>
      </c>
      <c r="T1722">
        <f>Table1[[#This Row],[Gross Revenue]]-Table1[[#This Row],[Budget]]</f>
        <v>-5110478</v>
      </c>
    </row>
    <row r="1723" spans="1:20" x14ac:dyDescent="0.3">
      <c r="A1723" t="s">
        <v>3766</v>
      </c>
      <c r="B1723">
        <v>1</v>
      </c>
      <c r="C1723" s="10">
        <v>40165</v>
      </c>
      <c r="D1723" t="s">
        <v>28</v>
      </c>
      <c r="E1723" t="s">
        <v>22</v>
      </c>
      <c r="F1723" t="s">
        <v>19</v>
      </c>
      <c r="G1723" t="s">
        <v>20</v>
      </c>
      <c r="H1723"/>
      <c r="I1723" t="s">
        <v>3767</v>
      </c>
      <c r="J1723" t="s">
        <v>3768</v>
      </c>
      <c r="K1723">
        <v>529</v>
      </c>
      <c r="L1723">
        <v>2749</v>
      </c>
      <c r="M1723">
        <v>8</v>
      </c>
      <c r="N1723">
        <v>195</v>
      </c>
      <c r="O1723">
        <v>6.2</v>
      </c>
      <c r="P1723">
        <v>66</v>
      </c>
      <c r="Q1723">
        <v>95</v>
      </c>
      <c r="R1723">
        <v>17580</v>
      </c>
      <c r="S1723">
        <v>1500000</v>
      </c>
      <c r="T1723">
        <f>Table1[[#This Row],[Gross Revenue]]-Table1[[#This Row],[Budget]]</f>
        <v>-1482420</v>
      </c>
    </row>
    <row r="1724" spans="1:20" x14ac:dyDescent="0.3">
      <c r="A1724" t="s">
        <v>3769</v>
      </c>
      <c r="B1724">
        <v>1</v>
      </c>
      <c r="C1724" s="10">
        <v>40004</v>
      </c>
      <c r="D1724" t="s">
        <v>28</v>
      </c>
      <c r="E1724" t="s">
        <v>25</v>
      </c>
      <c r="F1724" t="s">
        <v>19</v>
      </c>
      <c r="G1724" t="s">
        <v>20</v>
      </c>
      <c r="H1724" t="s">
        <v>43</v>
      </c>
      <c r="I1724" t="s">
        <v>83</v>
      </c>
      <c r="J1724" t="s">
        <v>3770</v>
      </c>
      <c r="K1724">
        <v>12000</v>
      </c>
      <c r="L1724">
        <v>16118</v>
      </c>
      <c r="M1724">
        <v>7</v>
      </c>
      <c r="N1724">
        <v>370</v>
      </c>
      <c r="O1724">
        <v>5.5</v>
      </c>
      <c r="P1724">
        <v>23</v>
      </c>
      <c r="Q1724">
        <v>91</v>
      </c>
      <c r="R1724">
        <v>19348</v>
      </c>
      <c r="S1724">
        <v>10000000</v>
      </c>
      <c r="T1724">
        <f>Table1[[#This Row],[Gross Revenue]]-Table1[[#This Row],[Budget]]</f>
        <v>-9980652</v>
      </c>
    </row>
    <row r="1725" spans="1:20" x14ac:dyDescent="0.3">
      <c r="A1725" t="s">
        <v>3771</v>
      </c>
      <c r="B1725">
        <v>1</v>
      </c>
      <c r="C1725" s="10">
        <v>39929</v>
      </c>
      <c r="D1725" t="s">
        <v>17</v>
      </c>
      <c r="E1725" t="s">
        <v>25</v>
      </c>
      <c r="F1725" t="s">
        <v>19</v>
      </c>
      <c r="G1725" t="s">
        <v>93</v>
      </c>
      <c r="H1725" t="s">
        <v>36</v>
      </c>
      <c r="I1725" t="s">
        <v>1212</v>
      </c>
      <c r="J1725" t="s">
        <v>3772</v>
      </c>
      <c r="K1725">
        <v>968</v>
      </c>
      <c r="L1725">
        <v>4270</v>
      </c>
      <c r="M1725">
        <v>50</v>
      </c>
      <c r="N1725">
        <v>0</v>
      </c>
      <c r="O1725">
        <v>7</v>
      </c>
      <c r="P1725">
        <v>41</v>
      </c>
      <c r="Q1725">
        <v>118</v>
      </c>
      <c r="R1725">
        <v>1089445</v>
      </c>
      <c r="S1725">
        <v>12500000</v>
      </c>
      <c r="T1725">
        <f>Table1[[#This Row],[Gross Revenue]]-Table1[[#This Row],[Budget]]</f>
        <v>-11410555</v>
      </c>
    </row>
    <row r="1726" spans="1:20" x14ac:dyDescent="0.3">
      <c r="A1726" t="s">
        <v>3773</v>
      </c>
      <c r="B1726">
        <v>1</v>
      </c>
      <c r="C1726" s="10">
        <v>40171</v>
      </c>
      <c r="D1726" t="s">
        <v>28</v>
      </c>
      <c r="E1726" t="s">
        <v>29</v>
      </c>
      <c r="F1726" t="s">
        <v>19</v>
      </c>
      <c r="G1726" t="s">
        <v>20</v>
      </c>
      <c r="H1726" t="s">
        <v>27</v>
      </c>
      <c r="I1726" t="s">
        <v>137</v>
      </c>
      <c r="J1726" t="s">
        <v>225</v>
      </c>
      <c r="K1726">
        <v>852</v>
      </c>
      <c r="L1726">
        <v>2480</v>
      </c>
      <c r="M1726">
        <v>63</v>
      </c>
      <c r="N1726">
        <v>5000</v>
      </c>
      <c r="O1726">
        <v>7.1</v>
      </c>
      <c r="P1726">
        <v>228</v>
      </c>
      <c r="Q1726">
        <v>97</v>
      </c>
      <c r="R1726">
        <v>104374107</v>
      </c>
      <c r="S1726">
        <v>105000000</v>
      </c>
      <c r="T1726">
        <f>Table1[[#This Row],[Gross Revenue]]-Table1[[#This Row],[Budget]]</f>
        <v>-625893</v>
      </c>
    </row>
    <row r="1727" spans="1:20" x14ac:dyDescent="0.3">
      <c r="A1727" t="s">
        <v>3774</v>
      </c>
      <c r="B1727">
        <v>1</v>
      </c>
      <c r="C1727" s="10">
        <v>40140</v>
      </c>
      <c r="D1727" t="s">
        <v>28</v>
      </c>
      <c r="E1727" t="s">
        <v>25</v>
      </c>
      <c r="F1727" t="s">
        <v>19</v>
      </c>
      <c r="G1727" t="s">
        <v>20</v>
      </c>
      <c r="H1727" t="s">
        <v>43</v>
      </c>
      <c r="I1727" t="s">
        <v>560</v>
      </c>
      <c r="J1727" t="s">
        <v>2816</v>
      </c>
      <c r="K1727">
        <v>16000</v>
      </c>
      <c r="L1727">
        <v>18656</v>
      </c>
      <c r="M1727">
        <v>98</v>
      </c>
      <c r="N1727">
        <v>10000</v>
      </c>
      <c r="O1727">
        <v>6.7</v>
      </c>
      <c r="P1727">
        <v>224</v>
      </c>
      <c r="Q1727">
        <v>108</v>
      </c>
      <c r="R1727">
        <v>163947053</v>
      </c>
      <c r="S1727">
        <v>40000000</v>
      </c>
      <c r="T1727">
        <f>Table1[[#This Row],[Gross Revenue]]-Table1[[#This Row],[Budget]]</f>
        <v>123947053</v>
      </c>
    </row>
    <row r="1728" spans="1:20" x14ac:dyDescent="0.3">
      <c r="A1728" t="s">
        <v>3775</v>
      </c>
      <c r="B1728">
        <v>1</v>
      </c>
      <c r="C1728" s="10">
        <v>39916</v>
      </c>
      <c r="D1728" t="s">
        <v>28</v>
      </c>
      <c r="E1728" t="s">
        <v>30</v>
      </c>
      <c r="F1728" t="s">
        <v>19</v>
      </c>
      <c r="G1728" t="s">
        <v>20</v>
      </c>
      <c r="H1728" t="s">
        <v>38</v>
      </c>
      <c r="I1728" t="s">
        <v>161</v>
      </c>
      <c r="J1728" t="s">
        <v>2497</v>
      </c>
      <c r="K1728">
        <v>10000</v>
      </c>
      <c r="L1728">
        <v>23566</v>
      </c>
      <c r="M1728">
        <v>214</v>
      </c>
      <c r="N1728">
        <v>32000</v>
      </c>
      <c r="O1728">
        <v>7.3</v>
      </c>
      <c r="P1728">
        <v>355</v>
      </c>
      <c r="Q1728">
        <v>111</v>
      </c>
      <c r="R1728">
        <v>56692</v>
      </c>
      <c r="S1728">
        <v>25000000</v>
      </c>
      <c r="T1728">
        <f>Table1[[#This Row],[Gross Revenue]]-Table1[[#This Row],[Budget]]</f>
        <v>-24943308</v>
      </c>
    </row>
    <row r="1729" spans="1:20" x14ac:dyDescent="0.3">
      <c r="A1729" t="s">
        <v>3776</v>
      </c>
      <c r="B1729">
        <v>1</v>
      </c>
      <c r="C1729" s="10">
        <v>39979</v>
      </c>
      <c r="D1729" t="s">
        <v>28</v>
      </c>
      <c r="E1729" t="s">
        <v>22</v>
      </c>
      <c r="F1729" t="s">
        <v>230</v>
      </c>
      <c r="G1729" t="s">
        <v>774</v>
      </c>
      <c r="H1729" t="s">
        <v>38</v>
      </c>
      <c r="I1729" t="s">
        <v>775</v>
      </c>
      <c r="J1729" t="s">
        <v>3777</v>
      </c>
      <c r="K1729">
        <v>827</v>
      </c>
      <c r="L1729">
        <v>1044</v>
      </c>
      <c r="M1729">
        <v>195</v>
      </c>
      <c r="N1729">
        <v>33000</v>
      </c>
      <c r="O1729">
        <v>8.1999999999999993</v>
      </c>
      <c r="P1729">
        <v>262</v>
      </c>
      <c r="Q1729">
        <v>129</v>
      </c>
      <c r="R1729">
        <v>20167424</v>
      </c>
      <c r="S1729">
        <v>2000000</v>
      </c>
      <c r="T1729">
        <f>Table1[[#This Row],[Gross Revenue]]-Table1[[#This Row],[Budget]]</f>
        <v>18167424</v>
      </c>
    </row>
    <row r="1730" spans="1:20" x14ac:dyDescent="0.3">
      <c r="A1730" t="s">
        <v>3778</v>
      </c>
      <c r="B1730">
        <v>1</v>
      </c>
      <c r="C1730" s="10">
        <v>40102</v>
      </c>
      <c r="D1730" t="s">
        <v>28</v>
      </c>
      <c r="E1730" t="s">
        <v>30</v>
      </c>
      <c r="F1730" t="s">
        <v>19</v>
      </c>
      <c r="G1730" t="s">
        <v>48</v>
      </c>
      <c r="H1730" t="s">
        <v>21</v>
      </c>
      <c r="I1730" t="s">
        <v>3779</v>
      </c>
      <c r="J1730" t="s">
        <v>3780</v>
      </c>
      <c r="K1730">
        <v>61</v>
      </c>
      <c r="L1730">
        <v>75</v>
      </c>
      <c r="M1730">
        <v>45</v>
      </c>
      <c r="N1730">
        <v>11000</v>
      </c>
      <c r="O1730">
        <v>7.7</v>
      </c>
      <c r="P1730">
        <v>118</v>
      </c>
      <c r="Q1730">
        <v>75</v>
      </c>
      <c r="R1730">
        <v>686383</v>
      </c>
      <c r="S1730">
        <v>6500000</v>
      </c>
      <c r="T1730">
        <f>Table1[[#This Row],[Gross Revenue]]-Table1[[#This Row],[Budget]]</f>
        <v>-5813617</v>
      </c>
    </row>
    <row r="1731" spans="1:20" x14ac:dyDescent="0.3">
      <c r="A1731" t="s">
        <v>3781</v>
      </c>
      <c r="B1731">
        <v>1</v>
      </c>
      <c r="C1731" s="10">
        <v>39945</v>
      </c>
      <c r="D1731" t="s">
        <v>28</v>
      </c>
      <c r="E1731" t="s">
        <v>31</v>
      </c>
      <c r="F1731" t="s">
        <v>19</v>
      </c>
      <c r="G1731" t="s">
        <v>35</v>
      </c>
      <c r="H1731" t="s">
        <v>43</v>
      </c>
      <c r="I1731" t="s">
        <v>319</v>
      </c>
      <c r="J1731" t="s">
        <v>2416</v>
      </c>
      <c r="K1731">
        <v>21000</v>
      </c>
      <c r="L1731">
        <v>23745</v>
      </c>
      <c r="M1731">
        <v>456</v>
      </c>
      <c r="N1731">
        <v>0</v>
      </c>
      <c r="O1731">
        <v>6.7</v>
      </c>
      <c r="P1731">
        <v>210</v>
      </c>
      <c r="Q1731">
        <v>117</v>
      </c>
      <c r="R1731">
        <v>31670931</v>
      </c>
      <c r="S1731">
        <v>60000000</v>
      </c>
      <c r="T1731">
        <f>Table1[[#This Row],[Gross Revenue]]-Table1[[#This Row],[Budget]]</f>
        <v>-28329069</v>
      </c>
    </row>
    <row r="1732" spans="1:20" x14ac:dyDescent="0.3">
      <c r="A1732" t="s">
        <v>3782</v>
      </c>
      <c r="B1732">
        <v>1</v>
      </c>
      <c r="C1732" s="10">
        <v>40115</v>
      </c>
      <c r="D1732" t="s">
        <v>28</v>
      </c>
      <c r="E1732" t="s">
        <v>32</v>
      </c>
      <c r="F1732" t="s">
        <v>19</v>
      </c>
      <c r="G1732" t="s">
        <v>20</v>
      </c>
      <c r="H1732" t="s">
        <v>38</v>
      </c>
      <c r="I1732" t="s">
        <v>155</v>
      </c>
      <c r="J1732" t="s">
        <v>150</v>
      </c>
      <c r="K1732">
        <v>18000</v>
      </c>
      <c r="L1732">
        <v>19906</v>
      </c>
      <c r="M1732">
        <v>12000</v>
      </c>
      <c r="N1732">
        <v>0</v>
      </c>
      <c r="O1732">
        <v>6.4</v>
      </c>
      <c r="P1732">
        <v>267</v>
      </c>
      <c r="Q1732">
        <v>106</v>
      </c>
      <c r="R1732">
        <v>65452312</v>
      </c>
      <c r="S1732">
        <v>100000000</v>
      </c>
      <c r="T1732">
        <f>Table1[[#This Row],[Gross Revenue]]-Table1[[#This Row],[Budget]]</f>
        <v>-34547688</v>
      </c>
    </row>
    <row r="1733" spans="1:20" x14ac:dyDescent="0.3">
      <c r="A1733" t="s">
        <v>3783</v>
      </c>
      <c r="B1733">
        <v>1</v>
      </c>
      <c r="C1733" s="10">
        <v>39832</v>
      </c>
      <c r="D1733" t="s">
        <v>28</v>
      </c>
      <c r="E1733" t="s">
        <v>22</v>
      </c>
      <c r="F1733" t="s">
        <v>19</v>
      </c>
      <c r="G1733" t="s">
        <v>20</v>
      </c>
      <c r="H1733" t="s">
        <v>43</v>
      </c>
      <c r="I1733" t="s">
        <v>3784</v>
      </c>
      <c r="J1733" t="s">
        <v>2314</v>
      </c>
      <c r="K1733">
        <v>152</v>
      </c>
      <c r="L1733">
        <v>568</v>
      </c>
      <c r="M1733">
        <v>124</v>
      </c>
      <c r="N1733">
        <v>13000</v>
      </c>
      <c r="O1733">
        <v>7.1</v>
      </c>
      <c r="P1733">
        <v>214</v>
      </c>
      <c r="Q1733">
        <v>107</v>
      </c>
      <c r="R1733">
        <v>63411478</v>
      </c>
      <c r="S1733">
        <v>39000000</v>
      </c>
      <c r="T1733">
        <f>Table1[[#This Row],[Gross Revenue]]-Table1[[#This Row],[Budget]]</f>
        <v>24411478</v>
      </c>
    </row>
    <row r="1734" spans="1:20" x14ac:dyDescent="0.3">
      <c r="A1734" t="s">
        <v>3785</v>
      </c>
      <c r="B1734">
        <v>1</v>
      </c>
      <c r="C1734" s="10">
        <v>40083</v>
      </c>
      <c r="D1734" t="s">
        <v>28</v>
      </c>
      <c r="E1734" t="s">
        <v>30</v>
      </c>
      <c r="F1734" t="s">
        <v>19</v>
      </c>
      <c r="G1734" t="s">
        <v>20</v>
      </c>
      <c r="H1734" t="s">
        <v>43</v>
      </c>
      <c r="I1734" t="s">
        <v>2328</v>
      </c>
      <c r="J1734" t="s">
        <v>1003</v>
      </c>
      <c r="K1734">
        <v>21000</v>
      </c>
      <c r="L1734">
        <v>64040</v>
      </c>
      <c r="M1734">
        <v>129</v>
      </c>
      <c r="N1734">
        <v>13000</v>
      </c>
      <c r="O1734">
        <v>4.5999999999999996</v>
      </c>
      <c r="P1734">
        <v>299</v>
      </c>
      <c r="Q1734">
        <v>130</v>
      </c>
      <c r="R1734">
        <v>296623634</v>
      </c>
      <c r="S1734">
        <v>50000000</v>
      </c>
      <c r="T1734">
        <f>Table1[[#This Row],[Gross Revenue]]-Table1[[#This Row],[Budget]]</f>
        <v>246623634</v>
      </c>
    </row>
    <row r="1735" spans="1:20" x14ac:dyDescent="0.3">
      <c r="A1735" t="s">
        <v>3786</v>
      </c>
      <c r="B1735">
        <v>1</v>
      </c>
      <c r="C1735" s="10">
        <v>39829</v>
      </c>
      <c r="D1735" t="s">
        <v>28</v>
      </c>
      <c r="E1735" t="s">
        <v>25</v>
      </c>
      <c r="F1735" t="s">
        <v>19</v>
      </c>
      <c r="G1735" t="s">
        <v>20</v>
      </c>
      <c r="H1735" t="s">
        <v>38</v>
      </c>
      <c r="I1735" t="s">
        <v>687</v>
      </c>
      <c r="J1735" t="s">
        <v>1090</v>
      </c>
      <c r="K1735">
        <v>18000</v>
      </c>
      <c r="L1735">
        <v>22436</v>
      </c>
      <c r="M1735">
        <v>126</v>
      </c>
      <c r="N1735">
        <v>9000</v>
      </c>
      <c r="O1735">
        <v>6.5</v>
      </c>
      <c r="P1735">
        <v>174</v>
      </c>
      <c r="Q1735">
        <v>96</v>
      </c>
      <c r="R1735">
        <v>88915214</v>
      </c>
      <c r="S1735">
        <v>38000000</v>
      </c>
      <c r="T1735">
        <f>Table1[[#This Row],[Gross Revenue]]-Table1[[#This Row],[Budget]]</f>
        <v>50915214</v>
      </c>
    </row>
    <row r="1736" spans="1:20" x14ac:dyDescent="0.3">
      <c r="A1736" t="s">
        <v>3787</v>
      </c>
      <c r="B1736">
        <v>1</v>
      </c>
      <c r="C1736" s="10">
        <v>39919</v>
      </c>
      <c r="D1736" t="s">
        <v>28</v>
      </c>
      <c r="E1736" t="s">
        <v>22</v>
      </c>
      <c r="F1736" t="s">
        <v>19</v>
      </c>
      <c r="G1736" t="s">
        <v>20</v>
      </c>
      <c r="H1736" t="s">
        <v>43</v>
      </c>
      <c r="I1736" t="s">
        <v>258</v>
      </c>
      <c r="J1736" t="s">
        <v>1933</v>
      </c>
      <c r="K1736">
        <v>10000</v>
      </c>
      <c r="L1736">
        <v>12183</v>
      </c>
      <c r="M1736">
        <v>687</v>
      </c>
      <c r="N1736">
        <v>0</v>
      </c>
      <c r="O1736">
        <v>4.8</v>
      </c>
      <c r="P1736">
        <v>178</v>
      </c>
      <c r="Q1736">
        <v>89</v>
      </c>
      <c r="R1736">
        <v>42638165</v>
      </c>
      <c r="S1736">
        <v>16000000</v>
      </c>
      <c r="T1736">
        <f>Table1[[#This Row],[Gross Revenue]]-Table1[[#This Row],[Budget]]</f>
        <v>26638165</v>
      </c>
    </row>
    <row r="1737" spans="1:20" x14ac:dyDescent="0.3">
      <c r="A1737" t="s">
        <v>3788</v>
      </c>
      <c r="B1737">
        <v>1</v>
      </c>
      <c r="C1737" s="10">
        <v>39967</v>
      </c>
      <c r="D1737" t="s">
        <v>17</v>
      </c>
      <c r="E1737" t="s">
        <v>22</v>
      </c>
      <c r="F1737" t="s">
        <v>23</v>
      </c>
      <c r="G1737" t="s">
        <v>24</v>
      </c>
      <c r="H1737" t="s">
        <v>38</v>
      </c>
      <c r="I1737" t="s">
        <v>3789</v>
      </c>
      <c r="J1737" t="s">
        <v>2990</v>
      </c>
      <c r="K1737">
        <v>63</v>
      </c>
      <c r="L1737">
        <v>167</v>
      </c>
      <c r="M1737">
        <v>0</v>
      </c>
      <c r="N1737">
        <v>0</v>
      </c>
      <c r="O1737">
        <v>7.8</v>
      </c>
      <c r="P1737">
        <v>292</v>
      </c>
      <c r="Q1737">
        <v>144</v>
      </c>
      <c r="R1737">
        <v>2222647</v>
      </c>
      <c r="S1737">
        <v>12000000</v>
      </c>
      <c r="T1737">
        <f>Table1[[#This Row],[Gross Revenue]]-Table1[[#This Row],[Budget]]</f>
        <v>-9777353</v>
      </c>
    </row>
    <row r="1738" spans="1:20" x14ac:dyDescent="0.3">
      <c r="A1738" t="s">
        <v>3790</v>
      </c>
      <c r="B1738">
        <v>1</v>
      </c>
      <c r="C1738" s="10">
        <v>40174</v>
      </c>
      <c r="D1738" t="s">
        <v>28</v>
      </c>
      <c r="E1738" t="s">
        <v>31</v>
      </c>
      <c r="F1738" t="s">
        <v>19</v>
      </c>
      <c r="G1738" t="s">
        <v>35</v>
      </c>
      <c r="H1738" t="s">
        <v>36</v>
      </c>
      <c r="I1738" t="s">
        <v>2601</v>
      </c>
      <c r="J1738" t="s">
        <v>3791</v>
      </c>
      <c r="K1738">
        <v>2000</v>
      </c>
      <c r="L1738">
        <v>5890</v>
      </c>
      <c r="M1738">
        <v>212</v>
      </c>
      <c r="N1738">
        <v>0</v>
      </c>
      <c r="O1738">
        <v>7.3</v>
      </c>
      <c r="P1738">
        <v>188</v>
      </c>
      <c r="Q1738">
        <v>100</v>
      </c>
      <c r="R1738">
        <v>10991381</v>
      </c>
      <c r="S1738">
        <v>35000000</v>
      </c>
      <c r="T1738">
        <f>Table1[[#This Row],[Gross Revenue]]-Table1[[#This Row],[Budget]]</f>
        <v>-24008619</v>
      </c>
    </row>
    <row r="1739" spans="1:20" x14ac:dyDescent="0.3">
      <c r="A1739" t="s">
        <v>3792</v>
      </c>
      <c r="B1739">
        <v>1</v>
      </c>
      <c r="C1739" s="10">
        <v>39962</v>
      </c>
      <c r="D1739" t="s">
        <v>28</v>
      </c>
      <c r="E1739" t="s">
        <v>50</v>
      </c>
      <c r="F1739" t="s">
        <v>19</v>
      </c>
      <c r="G1739" t="s">
        <v>20</v>
      </c>
      <c r="H1739" t="s">
        <v>36</v>
      </c>
      <c r="I1739" t="s">
        <v>3793</v>
      </c>
      <c r="J1739" t="s">
        <v>248</v>
      </c>
      <c r="K1739">
        <v>433</v>
      </c>
      <c r="L1739">
        <v>679</v>
      </c>
      <c r="M1739">
        <v>197</v>
      </c>
      <c r="N1739">
        <v>0</v>
      </c>
      <c r="O1739">
        <v>7.3</v>
      </c>
      <c r="P1739">
        <v>136</v>
      </c>
      <c r="Q1739">
        <v>111</v>
      </c>
      <c r="R1739">
        <v>71844424</v>
      </c>
      <c r="S1739">
        <v>60000000</v>
      </c>
      <c r="T1739">
        <f>Table1[[#This Row],[Gross Revenue]]-Table1[[#This Row],[Budget]]</f>
        <v>11844424</v>
      </c>
    </row>
    <row r="1740" spans="1:20" x14ac:dyDescent="0.3">
      <c r="A1740" t="s">
        <v>3794</v>
      </c>
      <c r="B1740">
        <v>1</v>
      </c>
      <c r="C1740" s="10">
        <v>39908</v>
      </c>
      <c r="D1740" t="s">
        <v>28</v>
      </c>
      <c r="E1740" t="s">
        <v>22</v>
      </c>
      <c r="F1740" t="s">
        <v>19</v>
      </c>
      <c r="G1740" t="s">
        <v>20</v>
      </c>
      <c r="H1740" t="s">
        <v>43</v>
      </c>
      <c r="I1740" t="s">
        <v>3795</v>
      </c>
      <c r="J1740" t="s">
        <v>3796</v>
      </c>
      <c r="K1740">
        <v>984</v>
      </c>
      <c r="L1740">
        <v>2563</v>
      </c>
      <c r="M1740">
        <v>3</v>
      </c>
      <c r="N1740">
        <v>0</v>
      </c>
      <c r="O1740">
        <v>7.1</v>
      </c>
      <c r="P1740">
        <v>20</v>
      </c>
      <c r="Q1740">
        <v>120</v>
      </c>
      <c r="R1740">
        <v>3773863</v>
      </c>
      <c r="S1740">
        <v>1000000</v>
      </c>
      <c r="T1740">
        <f>Table1[[#This Row],[Gross Revenue]]-Table1[[#This Row],[Budget]]</f>
        <v>2773863</v>
      </c>
    </row>
    <row r="1741" spans="1:20" x14ac:dyDescent="0.3">
      <c r="A1741" t="s">
        <v>3797</v>
      </c>
      <c r="B1741">
        <v>1</v>
      </c>
      <c r="C1741" s="10">
        <v>39868</v>
      </c>
      <c r="D1741" t="s">
        <v>28</v>
      </c>
      <c r="E1741" t="s">
        <v>32</v>
      </c>
      <c r="F1741" t="s">
        <v>19</v>
      </c>
      <c r="G1741" t="s">
        <v>20</v>
      </c>
      <c r="H1741" t="s">
        <v>43</v>
      </c>
      <c r="I1741" t="s">
        <v>1825</v>
      </c>
      <c r="J1741" t="s">
        <v>306</v>
      </c>
      <c r="K1741">
        <v>894</v>
      </c>
      <c r="L1741">
        <v>3218</v>
      </c>
      <c r="M1741">
        <v>0</v>
      </c>
      <c r="N1741">
        <v>0</v>
      </c>
      <c r="O1741">
        <v>6</v>
      </c>
      <c r="P1741">
        <v>366</v>
      </c>
      <c r="Q1741">
        <v>150</v>
      </c>
      <c r="R1741">
        <v>402076689</v>
      </c>
      <c r="S1741">
        <v>200000000</v>
      </c>
      <c r="T1741">
        <f>Table1[[#This Row],[Gross Revenue]]-Table1[[#This Row],[Budget]]</f>
        <v>202076689</v>
      </c>
    </row>
    <row r="1742" spans="1:20" x14ac:dyDescent="0.3">
      <c r="A1742" t="s">
        <v>3798</v>
      </c>
      <c r="B1742">
        <v>1</v>
      </c>
      <c r="C1742" s="10">
        <v>39847</v>
      </c>
      <c r="D1742" t="s">
        <v>28</v>
      </c>
      <c r="E1742" t="s">
        <v>32</v>
      </c>
      <c r="F1742" t="s">
        <v>19</v>
      </c>
      <c r="G1742" t="s">
        <v>20</v>
      </c>
      <c r="H1742" t="s">
        <v>38</v>
      </c>
      <c r="I1742" t="s">
        <v>3799</v>
      </c>
      <c r="J1742" t="s">
        <v>3800</v>
      </c>
      <c r="K1742">
        <v>978</v>
      </c>
      <c r="L1742">
        <v>2184</v>
      </c>
      <c r="M1742">
        <v>148</v>
      </c>
      <c r="N1742">
        <v>0</v>
      </c>
      <c r="O1742">
        <v>6.6</v>
      </c>
      <c r="P1742">
        <v>164</v>
      </c>
      <c r="Q1742">
        <v>92</v>
      </c>
      <c r="R1742">
        <v>45802315</v>
      </c>
      <c r="S1742">
        <v>35000000</v>
      </c>
      <c r="T1742">
        <f>Table1[[#This Row],[Gross Revenue]]-Table1[[#This Row],[Budget]]</f>
        <v>10802315</v>
      </c>
    </row>
    <row r="1743" spans="1:20" x14ac:dyDescent="0.3">
      <c r="A1743" t="s">
        <v>3801</v>
      </c>
      <c r="B1743">
        <v>1</v>
      </c>
      <c r="C1743" s="10">
        <v>40109</v>
      </c>
      <c r="D1743" t="s">
        <v>28</v>
      </c>
      <c r="E1743" t="s">
        <v>30</v>
      </c>
      <c r="F1743" t="s">
        <v>19</v>
      </c>
      <c r="G1743" t="s">
        <v>20</v>
      </c>
      <c r="H1743" t="s">
        <v>36</v>
      </c>
      <c r="I1743" t="s">
        <v>2612</v>
      </c>
      <c r="J1743" t="s">
        <v>1110</v>
      </c>
      <c r="K1743">
        <v>1000</v>
      </c>
      <c r="L1743">
        <v>2635</v>
      </c>
      <c r="M1743">
        <v>0</v>
      </c>
      <c r="N1743">
        <v>27000</v>
      </c>
      <c r="O1743">
        <v>8.3000000000000007</v>
      </c>
      <c r="P1743">
        <v>408</v>
      </c>
      <c r="Q1743">
        <v>96</v>
      </c>
      <c r="R1743">
        <v>292979556</v>
      </c>
      <c r="S1743">
        <v>175000000</v>
      </c>
      <c r="T1743">
        <f>Table1[[#This Row],[Gross Revenue]]-Table1[[#This Row],[Budget]]</f>
        <v>117979556</v>
      </c>
    </row>
    <row r="1744" spans="1:20" x14ac:dyDescent="0.3">
      <c r="A1744" t="s">
        <v>3802</v>
      </c>
      <c r="B1744">
        <v>1</v>
      </c>
      <c r="C1744" s="10">
        <v>39931</v>
      </c>
      <c r="D1744" t="s">
        <v>28</v>
      </c>
      <c r="E1744" t="s">
        <v>22</v>
      </c>
      <c r="F1744" t="s">
        <v>19</v>
      </c>
      <c r="G1744" t="s">
        <v>20</v>
      </c>
      <c r="H1744" t="s">
        <v>38</v>
      </c>
      <c r="I1744" t="s">
        <v>356</v>
      </c>
      <c r="J1744" t="s">
        <v>2439</v>
      </c>
      <c r="K1744">
        <v>24000</v>
      </c>
      <c r="L1744">
        <v>35209</v>
      </c>
      <c r="M1744">
        <v>655</v>
      </c>
      <c r="N1744">
        <v>19000</v>
      </c>
      <c r="O1744">
        <v>7.4</v>
      </c>
      <c r="P1744">
        <v>391</v>
      </c>
      <c r="Q1744">
        <v>108</v>
      </c>
      <c r="R1744">
        <v>83813460</v>
      </c>
      <c r="S1744">
        <v>25000000</v>
      </c>
      <c r="T1744">
        <f>Table1[[#This Row],[Gross Revenue]]-Table1[[#This Row],[Budget]]</f>
        <v>58813460</v>
      </c>
    </row>
    <row r="1745" spans="1:20" x14ac:dyDescent="0.3">
      <c r="A1745" t="s">
        <v>3803</v>
      </c>
      <c r="B1745">
        <v>1</v>
      </c>
      <c r="C1745" s="10">
        <v>39839</v>
      </c>
      <c r="D1745" t="s">
        <v>28</v>
      </c>
      <c r="E1745" t="s">
        <v>32</v>
      </c>
      <c r="F1745" t="s">
        <v>19</v>
      </c>
      <c r="G1745" t="s">
        <v>20</v>
      </c>
      <c r="H1745" t="s">
        <v>38</v>
      </c>
      <c r="I1745" t="s">
        <v>3804</v>
      </c>
      <c r="J1745" t="s">
        <v>1964</v>
      </c>
      <c r="K1745">
        <v>986</v>
      </c>
      <c r="L1745">
        <v>2530</v>
      </c>
      <c r="M1745">
        <v>0</v>
      </c>
      <c r="N1745">
        <v>18000</v>
      </c>
      <c r="O1745">
        <v>7.7</v>
      </c>
      <c r="P1745">
        <v>451</v>
      </c>
      <c r="Q1745">
        <v>215</v>
      </c>
      <c r="R1745">
        <v>107503316</v>
      </c>
      <c r="S1745">
        <v>130000000</v>
      </c>
      <c r="T1745">
        <f>Table1[[#This Row],[Gross Revenue]]-Table1[[#This Row],[Budget]]</f>
        <v>-22496684</v>
      </c>
    </row>
    <row r="1746" spans="1:20" x14ac:dyDescent="0.3">
      <c r="A1746" t="s">
        <v>3805</v>
      </c>
      <c r="B1746">
        <v>1</v>
      </c>
      <c r="C1746" s="10">
        <v>39966</v>
      </c>
      <c r="D1746" t="s">
        <v>28</v>
      </c>
      <c r="E1746" t="s">
        <v>25</v>
      </c>
      <c r="F1746" t="s">
        <v>19</v>
      </c>
      <c r="G1746" t="s">
        <v>20</v>
      </c>
      <c r="H1746" t="s">
        <v>43</v>
      </c>
      <c r="I1746" t="s">
        <v>3246</v>
      </c>
      <c r="J1746" t="s">
        <v>69</v>
      </c>
      <c r="K1746">
        <v>860</v>
      </c>
      <c r="L1746">
        <v>2717</v>
      </c>
      <c r="M1746">
        <v>11000</v>
      </c>
      <c r="N1746">
        <v>10000</v>
      </c>
      <c r="O1746">
        <v>7.2</v>
      </c>
      <c r="P1746">
        <v>218</v>
      </c>
      <c r="Q1746">
        <v>92</v>
      </c>
      <c r="R1746">
        <v>5306447</v>
      </c>
      <c r="S1746">
        <v>15000000</v>
      </c>
      <c r="T1746">
        <f>Table1[[#This Row],[Gross Revenue]]-Table1[[#This Row],[Budget]]</f>
        <v>-9693553</v>
      </c>
    </row>
    <row r="1747" spans="1:20" x14ac:dyDescent="0.3">
      <c r="A1747" t="s">
        <v>3806</v>
      </c>
      <c r="B1747">
        <v>1</v>
      </c>
      <c r="C1747" s="10">
        <v>39895</v>
      </c>
      <c r="D1747" t="s">
        <v>28</v>
      </c>
      <c r="E1747" t="s">
        <v>30</v>
      </c>
      <c r="F1747" t="s">
        <v>19</v>
      </c>
      <c r="G1747" t="s">
        <v>24</v>
      </c>
      <c r="H1747" t="s">
        <v>36</v>
      </c>
      <c r="I1747" t="s">
        <v>169</v>
      </c>
      <c r="J1747" t="s">
        <v>550</v>
      </c>
      <c r="K1747">
        <v>925</v>
      </c>
      <c r="L1747">
        <v>1738</v>
      </c>
      <c r="M1747">
        <v>0</v>
      </c>
      <c r="N1747">
        <v>11000</v>
      </c>
      <c r="O1747">
        <v>6.8</v>
      </c>
      <c r="P1747">
        <v>333</v>
      </c>
      <c r="Q1747">
        <v>101</v>
      </c>
      <c r="R1747">
        <v>77222184</v>
      </c>
      <c r="S1747">
        <v>100000000</v>
      </c>
      <c r="T1747">
        <f>Table1[[#This Row],[Gross Revenue]]-Table1[[#This Row],[Budget]]</f>
        <v>-22777816</v>
      </c>
    </row>
    <row r="1748" spans="1:20" x14ac:dyDescent="0.3">
      <c r="A1748" t="s">
        <v>3807</v>
      </c>
      <c r="B1748">
        <v>1</v>
      </c>
      <c r="C1748" s="10">
        <v>39899</v>
      </c>
      <c r="D1748" t="s">
        <v>28</v>
      </c>
      <c r="E1748" t="s">
        <v>22</v>
      </c>
      <c r="F1748" t="s">
        <v>19</v>
      </c>
      <c r="G1748" t="s">
        <v>20</v>
      </c>
      <c r="H1748" t="s">
        <v>43</v>
      </c>
      <c r="I1748" t="s">
        <v>3808</v>
      </c>
      <c r="J1748" t="s">
        <v>3809</v>
      </c>
      <c r="K1748">
        <v>796</v>
      </c>
      <c r="L1748">
        <v>2633</v>
      </c>
      <c r="M1748">
        <v>0</v>
      </c>
      <c r="N1748">
        <v>10000</v>
      </c>
      <c r="O1748">
        <v>6.9</v>
      </c>
      <c r="P1748">
        <v>230</v>
      </c>
      <c r="Q1748">
        <v>111</v>
      </c>
      <c r="R1748">
        <v>13034417</v>
      </c>
      <c r="S1748">
        <v>15000000</v>
      </c>
      <c r="T1748">
        <f>Table1[[#This Row],[Gross Revenue]]-Table1[[#This Row],[Budget]]</f>
        <v>-1965583</v>
      </c>
    </row>
    <row r="1749" spans="1:20" x14ac:dyDescent="0.3">
      <c r="A1749" t="s">
        <v>3810</v>
      </c>
      <c r="B1749">
        <v>1</v>
      </c>
      <c r="C1749" s="10">
        <v>40171</v>
      </c>
      <c r="D1749" t="s">
        <v>28</v>
      </c>
      <c r="E1749" t="s">
        <v>32</v>
      </c>
      <c r="F1749" t="s">
        <v>19</v>
      </c>
      <c r="G1749" t="s">
        <v>20</v>
      </c>
      <c r="H1749" t="s">
        <v>38</v>
      </c>
      <c r="I1749" t="s">
        <v>75</v>
      </c>
      <c r="J1749" t="s">
        <v>715</v>
      </c>
      <c r="K1749">
        <v>1000</v>
      </c>
      <c r="L1749">
        <v>1947</v>
      </c>
      <c r="M1749">
        <v>57</v>
      </c>
      <c r="N1749">
        <v>0</v>
      </c>
      <c r="O1749">
        <v>5.5</v>
      </c>
      <c r="P1749">
        <v>166</v>
      </c>
      <c r="Q1749">
        <v>101</v>
      </c>
      <c r="R1749">
        <v>10268846</v>
      </c>
      <c r="S1749">
        <v>35000000</v>
      </c>
      <c r="T1749">
        <f>Table1[[#This Row],[Gross Revenue]]-Table1[[#This Row],[Budget]]</f>
        <v>-24731154</v>
      </c>
    </row>
    <row r="1750" spans="1:20" x14ac:dyDescent="0.3">
      <c r="A1750" t="s">
        <v>3811</v>
      </c>
      <c r="B1750">
        <v>1</v>
      </c>
      <c r="C1750" s="10">
        <v>40023</v>
      </c>
      <c r="D1750" t="s">
        <v>28</v>
      </c>
      <c r="E1750" t="s">
        <v>32</v>
      </c>
      <c r="F1750" t="s">
        <v>19</v>
      </c>
      <c r="G1750" t="s">
        <v>20</v>
      </c>
      <c r="H1750" t="s">
        <v>43</v>
      </c>
      <c r="I1750" t="s">
        <v>928</v>
      </c>
      <c r="J1750" t="s">
        <v>2541</v>
      </c>
      <c r="K1750">
        <v>20000</v>
      </c>
      <c r="L1750">
        <v>40054</v>
      </c>
      <c r="M1750">
        <v>151</v>
      </c>
      <c r="N1750">
        <v>0</v>
      </c>
      <c r="O1750">
        <v>6.7</v>
      </c>
      <c r="P1750">
        <v>350</v>
      </c>
      <c r="Q1750">
        <v>119</v>
      </c>
      <c r="R1750">
        <v>179883016</v>
      </c>
      <c r="S1750">
        <v>150000000</v>
      </c>
      <c r="T1750">
        <f>Table1[[#This Row],[Gross Revenue]]-Table1[[#This Row],[Budget]]</f>
        <v>29883016</v>
      </c>
    </row>
    <row r="1751" spans="1:20" x14ac:dyDescent="0.3">
      <c r="A1751" t="s">
        <v>3812</v>
      </c>
      <c r="B1751">
        <v>1</v>
      </c>
      <c r="C1751" s="10">
        <v>40091</v>
      </c>
      <c r="D1751" t="s">
        <v>28</v>
      </c>
      <c r="E1751" t="s">
        <v>30</v>
      </c>
      <c r="F1751" t="s">
        <v>19</v>
      </c>
      <c r="G1751" t="s">
        <v>20</v>
      </c>
      <c r="H1751" t="s">
        <v>43</v>
      </c>
      <c r="I1751" t="s">
        <v>2266</v>
      </c>
      <c r="J1751" t="s">
        <v>80</v>
      </c>
      <c r="K1751">
        <v>10000</v>
      </c>
      <c r="L1751">
        <v>12258</v>
      </c>
      <c r="M1751">
        <v>11000</v>
      </c>
      <c r="N1751">
        <v>0</v>
      </c>
      <c r="O1751">
        <v>4.9000000000000004</v>
      </c>
      <c r="P1751">
        <v>170</v>
      </c>
      <c r="Q1751">
        <v>100</v>
      </c>
      <c r="R1751">
        <v>43337279</v>
      </c>
      <c r="S1751">
        <v>60000000</v>
      </c>
      <c r="T1751">
        <f>Table1[[#This Row],[Gross Revenue]]-Table1[[#This Row],[Budget]]</f>
        <v>-16662721</v>
      </c>
    </row>
    <row r="1752" spans="1:20" x14ac:dyDescent="0.3">
      <c r="A1752" t="s">
        <v>3813</v>
      </c>
      <c r="B1752">
        <v>1</v>
      </c>
      <c r="C1752" s="10">
        <v>40163</v>
      </c>
      <c r="D1752" t="s">
        <v>28</v>
      </c>
      <c r="E1752" t="s">
        <v>25</v>
      </c>
      <c r="F1752" t="s">
        <v>19</v>
      </c>
      <c r="G1752" t="s">
        <v>20</v>
      </c>
      <c r="H1752" t="s">
        <v>38</v>
      </c>
      <c r="I1752" t="s">
        <v>339</v>
      </c>
      <c r="J1752" t="s">
        <v>669</v>
      </c>
      <c r="K1752">
        <v>12000</v>
      </c>
      <c r="L1752">
        <v>16004</v>
      </c>
      <c r="M1752">
        <v>44</v>
      </c>
      <c r="N1752">
        <v>0</v>
      </c>
      <c r="O1752">
        <v>6.5</v>
      </c>
      <c r="P1752">
        <v>192</v>
      </c>
      <c r="Q1752">
        <v>90</v>
      </c>
      <c r="R1752">
        <v>15281286</v>
      </c>
      <c r="S1752">
        <v>18000000</v>
      </c>
      <c r="T1752">
        <f>Table1[[#This Row],[Gross Revenue]]-Table1[[#This Row],[Budget]]</f>
        <v>-2718714</v>
      </c>
    </row>
    <row r="1753" spans="1:20" x14ac:dyDescent="0.3">
      <c r="A1753" t="s">
        <v>3814</v>
      </c>
      <c r="B1753">
        <v>1</v>
      </c>
      <c r="C1753" s="10">
        <v>39933</v>
      </c>
      <c r="D1753" t="s">
        <v>28</v>
      </c>
      <c r="E1753" t="s">
        <v>30</v>
      </c>
      <c r="F1753" t="s">
        <v>19</v>
      </c>
      <c r="G1753" t="s">
        <v>20</v>
      </c>
      <c r="H1753" t="s">
        <v>38</v>
      </c>
      <c r="I1753" t="s">
        <v>3097</v>
      </c>
      <c r="J1753" t="s">
        <v>3815</v>
      </c>
      <c r="K1753">
        <v>15000</v>
      </c>
      <c r="L1753">
        <v>28011</v>
      </c>
      <c r="M1753">
        <v>181</v>
      </c>
      <c r="N1753">
        <v>26000</v>
      </c>
      <c r="O1753">
        <v>7.7</v>
      </c>
      <c r="P1753">
        <v>445</v>
      </c>
      <c r="Q1753">
        <v>88</v>
      </c>
      <c r="R1753">
        <v>75590286</v>
      </c>
      <c r="S1753">
        <v>23600000</v>
      </c>
      <c r="T1753">
        <f>Table1[[#This Row],[Gross Revenue]]-Table1[[#This Row],[Budget]]</f>
        <v>51990286</v>
      </c>
    </row>
    <row r="1754" spans="1:20" x14ac:dyDescent="0.3">
      <c r="A1754" t="s">
        <v>3816</v>
      </c>
      <c r="B1754">
        <v>1</v>
      </c>
      <c r="C1754" s="10">
        <v>40312</v>
      </c>
      <c r="D1754" t="s">
        <v>28</v>
      </c>
      <c r="E1754" t="s">
        <v>30</v>
      </c>
      <c r="F1754" t="s">
        <v>19</v>
      </c>
      <c r="G1754" t="s">
        <v>20</v>
      </c>
      <c r="H1754" t="s">
        <v>38</v>
      </c>
      <c r="I1754" t="s">
        <v>917</v>
      </c>
      <c r="J1754" t="s">
        <v>400</v>
      </c>
      <c r="K1754">
        <v>11000</v>
      </c>
      <c r="L1754">
        <v>11984</v>
      </c>
      <c r="M1754">
        <v>0</v>
      </c>
      <c r="N1754">
        <v>63000</v>
      </c>
      <c r="O1754">
        <v>7.6</v>
      </c>
      <c r="P1754">
        <v>450</v>
      </c>
      <c r="Q1754">
        <v>94</v>
      </c>
      <c r="R1754">
        <v>18329466</v>
      </c>
      <c r="S1754">
        <v>18000000</v>
      </c>
      <c r="T1754">
        <f>Table1[[#This Row],[Gross Revenue]]-Table1[[#This Row],[Budget]]</f>
        <v>329466</v>
      </c>
    </row>
    <row r="1755" spans="1:20" x14ac:dyDescent="0.3">
      <c r="A1755" t="s">
        <v>3817</v>
      </c>
      <c r="B1755">
        <v>1</v>
      </c>
      <c r="C1755" s="10">
        <v>40190</v>
      </c>
      <c r="D1755" t="s">
        <v>28</v>
      </c>
      <c r="E1755" t="s">
        <v>50</v>
      </c>
      <c r="F1755" t="s">
        <v>19</v>
      </c>
      <c r="G1755" t="s">
        <v>20</v>
      </c>
      <c r="H1755" t="s">
        <v>38</v>
      </c>
      <c r="I1755" t="s">
        <v>3818</v>
      </c>
      <c r="J1755" t="s">
        <v>3819</v>
      </c>
      <c r="K1755">
        <v>191</v>
      </c>
      <c r="L1755">
        <v>210</v>
      </c>
      <c r="M1755">
        <v>0</v>
      </c>
      <c r="N1755">
        <v>0</v>
      </c>
      <c r="O1755">
        <v>7.1</v>
      </c>
      <c r="P1755">
        <v>28</v>
      </c>
      <c r="Q1755">
        <v>80</v>
      </c>
      <c r="R1755">
        <v>99851</v>
      </c>
      <c r="S1755">
        <v>2500000</v>
      </c>
      <c r="T1755">
        <f>Table1[[#This Row],[Gross Revenue]]-Table1[[#This Row],[Budget]]</f>
        <v>-2400149</v>
      </c>
    </row>
    <row r="1756" spans="1:20" x14ac:dyDescent="0.3">
      <c r="A1756" t="s">
        <v>3820</v>
      </c>
      <c r="B1756">
        <v>1</v>
      </c>
      <c r="C1756" s="10">
        <v>40266</v>
      </c>
      <c r="D1756" t="s">
        <v>28</v>
      </c>
      <c r="E1756" t="s">
        <v>30</v>
      </c>
      <c r="F1756" t="s">
        <v>19</v>
      </c>
      <c r="G1756" t="s">
        <v>20</v>
      </c>
      <c r="H1756" t="s">
        <v>36</v>
      </c>
      <c r="I1756" t="s">
        <v>114</v>
      </c>
      <c r="J1756" t="s">
        <v>170</v>
      </c>
      <c r="K1756">
        <v>40000</v>
      </c>
      <c r="L1756">
        <v>79957</v>
      </c>
      <c r="M1756">
        <v>13000</v>
      </c>
      <c r="N1756">
        <v>24000</v>
      </c>
      <c r="O1756">
        <v>6.5</v>
      </c>
      <c r="P1756">
        <v>451</v>
      </c>
      <c r="Q1756">
        <v>108</v>
      </c>
      <c r="R1756">
        <v>334185206</v>
      </c>
      <c r="S1756">
        <v>200000000</v>
      </c>
      <c r="T1756">
        <f>Table1[[#This Row],[Gross Revenue]]-Table1[[#This Row],[Budget]]</f>
        <v>134185206</v>
      </c>
    </row>
    <row r="1757" spans="1:20" x14ac:dyDescent="0.3">
      <c r="A1757" t="s">
        <v>3821</v>
      </c>
      <c r="B1757">
        <v>1</v>
      </c>
      <c r="C1757" s="10">
        <v>40225</v>
      </c>
      <c r="D1757" t="s">
        <v>28</v>
      </c>
      <c r="E1757" t="s">
        <v>30</v>
      </c>
      <c r="F1757" t="s">
        <v>19</v>
      </c>
      <c r="G1757" t="s">
        <v>20</v>
      </c>
      <c r="H1757" t="s">
        <v>36</v>
      </c>
      <c r="I1757" t="s">
        <v>3822</v>
      </c>
      <c r="J1757" t="s">
        <v>3823</v>
      </c>
      <c r="K1757">
        <v>681</v>
      </c>
      <c r="L1757">
        <v>2486</v>
      </c>
      <c r="M1757">
        <v>0</v>
      </c>
      <c r="N1757">
        <v>0</v>
      </c>
      <c r="O1757">
        <v>5.3</v>
      </c>
      <c r="P1757">
        <v>84</v>
      </c>
      <c r="Q1757">
        <v>90</v>
      </c>
      <c r="R1757">
        <v>25077977</v>
      </c>
      <c r="S1757">
        <v>20000000</v>
      </c>
      <c r="T1757">
        <f>Table1[[#This Row],[Gross Revenue]]-Table1[[#This Row],[Budget]]</f>
        <v>5077977</v>
      </c>
    </row>
    <row r="1758" spans="1:20" x14ac:dyDescent="0.3">
      <c r="A1758" t="s">
        <v>3824</v>
      </c>
      <c r="B1758">
        <v>1</v>
      </c>
      <c r="C1758" s="10">
        <v>40218</v>
      </c>
      <c r="D1758" t="s">
        <v>28</v>
      </c>
      <c r="E1758" t="s">
        <v>22</v>
      </c>
      <c r="F1758" t="s">
        <v>19</v>
      </c>
      <c r="G1758" t="s">
        <v>20</v>
      </c>
      <c r="H1758" t="s">
        <v>38</v>
      </c>
      <c r="I1758" t="s">
        <v>3825</v>
      </c>
      <c r="J1758" t="s">
        <v>374</v>
      </c>
      <c r="K1758">
        <v>38</v>
      </c>
      <c r="L1758">
        <v>60</v>
      </c>
      <c r="M1758">
        <v>407</v>
      </c>
      <c r="N1758">
        <v>594</v>
      </c>
      <c r="O1758">
        <v>5.8</v>
      </c>
      <c r="P1758">
        <v>35</v>
      </c>
      <c r="Q1758">
        <v>124</v>
      </c>
      <c r="R1758">
        <v>183490</v>
      </c>
      <c r="S1758">
        <v>1700000</v>
      </c>
      <c r="T1758">
        <f>Table1[[#This Row],[Gross Revenue]]-Table1[[#This Row],[Budget]]</f>
        <v>-1516510</v>
      </c>
    </row>
    <row r="1759" spans="1:20" x14ac:dyDescent="0.3">
      <c r="A1759" t="s">
        <v>3826</v>
      </c>
      <c r="B1759">
        <v>1</v>
      </c>
      <c r="C1759" s="10">
        <v>40446</v>
      </c>
      <c r="D1759" t="s">
        <v>28</v>
      </c>
      <c r="E1759" t="s">
        <v>25</v>
      </c>
      <c r="F1759" t="s">
        <v>19</v>
      </c>
      <c r="G1759" t="s">
        <v>35</v>
      </c>
      <c r="H1759" t="s">
        <v>43</v>
      </c>
      <c r="I1759" t="s">
        <v>163</v>
      </c>
      <c r="J1759" t="s">
        <v>607</v>
      </c>
      <c r="K1759">
        <v>1000</v>
      </c>
      <c r="L1759">
        <v>2265</v>
      </c>
      <c r="M1759">
        <v>608</v>
      </c>
      <c r="N1759">
        <v>0</v>
      </c>
      <c r="O1759">
        <v>7.3</v>
      </c>
      <c r="P1759">
        <v>248</v>
      </c>
      <c r="Q1759">
        <v>129</v>
      </c>
      <c r="R1759">
        <v>3205244</v>
      </c>
      <c r="S1759">
        <v>10000000</v>
      </c>
      <c r="T1759">
        <f>Table1[[#This Row],[Gross Revenue]]-Table1[[#This Row],[Budget]]</f>
        <v>-6794756</v>
      </c>
    </row>
    <row r="1760" spans="1:20" x14ac:dyDescent="0.3">
      <c r="A1760" t="s">
        <v>3827</v>
      </c>
      <c r="B1760">
        <v>1</v>
      </c>
      <c r="C1760" s="10">
        <v>40331</v>
      </c>
      <c r="D1760" t="s">
        <v>28</v>
      </c>
      <c r="E1760" t="s">
        <v>25</v>
      </c>
      <c r="F1760" t="s">
        <v>19</v>
      </c>
      <c r="G1760" t="s">
        <v>20</v>
      </c>
      <c r="H1760" t="s">
        <v>38</v>
      </c>
      <c r="I1760" t="s">
        <v>505</v>
      </c>
      <c r="J1760" t="s">
        <v>2532</v>
      </c>
      <c r="K1760">
        <v>1000</v>
      </c>
      <c r="L1760">
        <v>2016</v>
      </c>
      <c r="M1760">
        <v>101</v>
      </c>
      <c r="N1760">
        <v>15000</v>
      </c>
      <c r="O1760">
        <v>7.2</v>
      </c>
      <c r="P1760">
        <v>261</v>
      </c>
      <c r="Q1760">
        <v>105</v>
      </c>
      <c r="R1760">
        <v>5776314</v>
      </c>
      <c r="S1760">
        <v>3200000</v>
      </c>
      <c r="T1760">
        <f>Table1[[#This Row],[Gross Revenue]]-Table1[[#This Row],[Budget]]</f>
        <v>2576314</v>
      </c>
    </row>
    <row r="1761" spans="1:20" x14ac:dyDescent="0.3">
      <c r="A1761" t="s">
        <v>3828</v>
      </c>
      <c r="B1761">
        <v>1</v>
      </c>
      <c r="C1761" s="10">
        <v>40281</v>
      </c>
      <c r="D1761" t="s">
        <v>28</v>
      </c>
      <c r="E1761" t="s">
        <v>98</v>
      </c>
      <c r="F1761" t="s">
        <v>19</v>
      </c>
      <c r="G1761" t="s">
        <v>93</v>
      </c>
      <c r="H1761" t="s">
        <v>38</v>
      </c>
      <c r="I1761" t="s">
        <v>3829</v>
      </c>
      <c r="J1761" t="s">
        <v>3830</v>
      </c>
      <c r="K1761">
        <v>434</v>
      </c>
      <c r="L1761">
        <v>645</v>
      </c>
      <c r="M1761">
        <v>22</v>
      </c>
      <c r="N1761">
        <v>0</v>
      </c>
      <c r="O1761">
        <v>6.1</v>
      </c>
      <c r="P1761">
        <v>97</v>
      </c>
      <c r="Q1761">
        <v>110</v>
      </c>
      <c r="R1761">
        <v>56129</v>
      </c>
      <c r="S1761">
        <v>1100000</v>
      </c>
      <c r="T1761">
        <f>Table1[[#This Row],[Gross Revenue]]-Table1[[#This Row],[Budget]]</f>
        <v>-1043871</v>
      </c>
    </row>
    <row r="1762" spans="1:20" x14ac:dyDescent="0.3">
      <c r="A1762" t="s">
        <v>3831</v>
      </c>
      <c r="B1762">
        <v>1</v>
      </c>
      <c r="C1762" s="10">
        <v>40228</v>
      </c>
      <c r="D1762" t="s">
        <v>28</v>
      </c>
      <c r="E1762" t="s">
        <v>22</v>
      </c>
      <c r="F1762" t="s">
        <v>19</v>
      </c>
      <c r="G1762" t="s">
        <v>20</v>
      </c>
      <c r="H1762" t="s">
        <v>38</v>
      </c>
      <c r="I1762" t="s">
        <v>376</v>
      </c>
      <c r="J1762" t="s">
        <v>504</v>
      </c>
      <c r="K1762">
        <v>20000</v>
      </c>
      <c r="L1762">
        <v>38072</v>
      </c>
      <c r="M1762">
        <v>0</v>
      </c>
      <c r="N1762">
        <v>106000</v>
      </c>
      <c r="O1762">
        <v>8</v>
      </c>
      <c r="P1762">
        <v>669</v>
      </c>
      <c r="Q1762">
        <v>108</v>
      </c>
      <c r="R1762">
        <v>106952327</v>
      </c>
      <c r="S1762">
        <v>13000000</v>
      </c>
      <c r="T1762">
        <f>Table1[[#This Row],[Gross Revenue]]-Table1[[#This Row],[Budget]]</f>
        <v>93952327</v>
      </c>
    </row>
    <row r="1763" spans="1:20" x14ac:dyDescent="0.3">
      <c r="A1763" t="s">
        <v>3832</v>
      </c>
      <c r="B1763">
        <v>1</v>
      </c>
      <c r="C1763" s="10">
        <v>40382</v>
      </c>
      <c r="D1763" t="s">
        <v>28</v>
      </c>
      <c r="E1763" t="s">
        <v>22</v>
      </c>
      <c r="F1763" t="s">
        <v>19</v>
      </c>
      <c r="G1763" t="s">
        <v>20</v>
      </c>
      <c r="H1763" t="s">
        <v>38</v>
      </c>
      <c r="I1763" t="s">
        <v>799</v>
      </c>
      <c r="J1763" t="s">
        <v>3833</v>
      </c>
      <c r="K1763">
        <v>33000</v>
      </c>
      <c r="L1763">
        <v>35941</v>
      </c>
      <c r="M1763">
        <v>310</v>
      </c>
      <c r="N1763">
        <v>25000</v>
      </c>
      <c r="O1763">
        <v>7.4</v>
      </c>
      <c r="P1763">
        <v>377</v>
      </c>
      <c r="Q1763">
        <v>112</v>
      </c>
      <c r="R1763">
        <v>9701559</v>
      </c>
      <c r="S1763">
        <v>3500000</v>
      </c>
      <c r="T1763">
        <f>Table1[[#This Row],[Gross Revenue]]-Table1[[#This Row],[Budget]]</f>
        <v>6201559</v>
      </c>
    </row>
    <row r="1764" spans="1:20" x14ac:dyDescent="0.3">
      <c r="A1764" t="s">
        <v>3834</v>
      </c>
      <c r="B1764">
        <v>1</v>
      </c>
      <c r="C1764" s="10">
        <v>40433</v>
      </c>
      <c r="D1764" t="s">
        <v>28</v>
      </c>
      <c r="E1764" t="s">
        <v>22</v>
      </c>
      <c r="F1764" t="s">
        <v>19</v>
      </c>
      <c r="G1764" t="s">
        <v>515</v>
      </c>
      <c r="H1764" t="s">
        <v>38</v>
      </c>
      <c r="I1764" t="s">
        <v>560</v>
      </c>
      <c r="J1764" t="s">
        <v>3835</v>
      </c>
      <c r="K1764">
        <v>16000</v>
      </c>
      <c r="L1764">
        <v>17471</v>
      </c>
      <c r="M1764">
        <v>89</v>
      </c>
      <c r="N1764">
        <v>24000</v>
      </c>
      <c r="O1764">
        <v>7</v>
      </c>
      <c r="P1764">
        <v>363</v>
      </c>
      <c r="Q1764">
        <v>95</v>
      </c>
      <c r="R1764">
        <v>1028658</v>
      </c>
      <c r="S1764">
        <v>3000000</v>
      </c>
      <c r="T1764">
        <f>Table1[[#This Row],[Gross Revenue]]-Table1[[#This Row],[Budget]]</f>
        <v>-1971342</v>
      </c>
    </row>
    <row r="1765" spans="1:20" x14ac:dyDescent="0.3">
      <c r="A1765" t="s">
        <v>3836</v>
      </c>
      <c r="B1765">
        <v>1</v>
      </c>
      <c r="C1765" s="10">
        <v>40327</v>
      </c>
      <c r="D1765" t="s">
        <v>28</v>
      </c>
      <c r="E1765" t="s">
        <v>22</v>
      </c>
      <c r="F1765" t="s">
        <v>19</v>
      </c>
      <c r="G1765" t="s">
        <v>20</v>
      </c>
      <c r="H1765" t="s">
        <v>43</v>
      </c>
      <c r="I1765" t="s">
        <v>592</v>
      </c>
      <c r="J1765" t="s">
        <v>3837</v>
      </c>
      <c r="K1765">
        <v>2000</v>
      </c>
      <c r="L1765">
        <v>4315</v>
      </c>
      <c r="M1765">
        <v>59</v>
      </c>
      <c r="N1765">
        <v>19000</v>
      </c>
      <c r="O1765">
        <v>6.4</v>
      </c>
      <c r="P1765">
        <v>197</v>
      </c>
      <c r="Q1765">
        <v>119</v>
      </c>
      <c r="R1765">
        <v>39440655</v>
      </c>
      <c r="S1765">
        <v>55000000</v>
      </c>
      <c r="T1765">
        <f>Table1[[#This Row],[Gross Revenue]]-Table1[[#This Row],[Budget]]</f>
        <v>-15559345</v>
      </c>
    </row>
    <row r="1766" spans="1:20" x14ac:dyDescent="0.3">
      <c r="A1766" t="s">
        <v>3838</v>
      </c>
      <c r="B1766">
        <v>1</v>
      </c>
      <c r="C1766" s="10">
        <v>40242</v>
      </c>
      <c r="D1766" t="s">
        <v>28</v>
      </c>
      <c r="E1766" t="s">
        <v>25</v>
      </c>
      <c r="F1766" t="s">
        <v>19</v>
      </c>
      <c r="G1766" t="s">
        <v>20</v>
      </c>
      <c r="H1766" t="s">
        <v>38</v>
      </c>
      <c r="I1766" t="s">
        <v>3503</v>
      </c>
      <c r="J1766" t="s">
        <v>3839</v>
      </c>
      <c r="K1766">
        <v>26000</v>
      </c>
      <c r="L1766">
        <v>27756</v>
      </c>
      <c r="M1766">
        <v>0</v>
      </c>
      <c r="N1766">
        <v>694</v>
      </c>
      <c r="O1766">
        <v>6</v>
      </c>
      <c r="P1766">
        <v>27</v>
      </c>
      <c r="Q1766">
        <v>118</v>
      </c>
      <c r="R1766">
        <v>46451</v>
      </c>
      <c r="S1766">
        <v>7000000</v>
      </c>
      <c r="T1766">
        <f>Table1[[#This Row],[Gross Revenue]]-Table1[[#This Row],[Budget]]</f>
        <v>-6953549</v>
      </c>
    </row>
    <row r="1767" spans="1:20" x14ac:dyDescent="0.3">
      <c r="A1767" t="s">
        <v>3840</v>
      </c>
      <c r="B1767">
        <v>1</v>
      </c>
      <c r="C1767" s="10">
        <v>40371</v>
      </c>
      <c r="D1767" t="s">
        <v>28</v>
      </c>
      <c r="E1767" t="s">
        <v>31</v>
      </c>
      <c r="F1767" t="s">
        <v>19</v>
      </c>
      <c r="G1767" t="s">
        <v>93</v>
      </c>
      <c r="H1767" t="s">
        <v>38</v>
      </c>
      <c r="I1767" t="s">
        <v>233</v>
      </c>
      <c r="J1767" t="s">
        <v>2654</v>
      </c>
      <c r="K1767">
        <v>18000</v>
      </c>
      <c r="L1767">
        <v>18739</v>
      </c>
      <c r="M1767">
        <v>60</v>
      </c>
      <c r="N1767">
        <v>0</v>
      </c>
      <c r="O1767">
        <v>6.2</v>
      </c>
      <c r="P1767">
        <v>117</v>
      </c>
      <c r="Q1767">
        <v>108</v>
      </c>
      <c r="R1767">
        <v>1039869</v>
      </c>
      <c r="S1767">
        <v>15000000</v>
      </c>
      <c r="T1767">
        <f>Table1[[#This Row],[Gross Revenue]]-Table1[[#This Row],[Budget]]</f>
        <v>-13960131</v>
      </c>
    </row>
    <row r="1768" spans="1:20" x14ac:dyDescent="0.3">
      <c r="A1768" t="s">
        <v>3841</v>
      </c>
      <c r="B1768">
        <v>1</v>
      </c>
      <c r="C1768" s="10">
        <v>40510</v>
      </c>
      <c r="D1768" t="s">
        <v>28</v>
      </c>
      <c r="E1768" t="s">
        <v>32</v>
      </c>
      <c r="F1768" t="s">
        <v>19</v>
      </c>
      <c r="G1768" t="s">
        <v>20</v>
      </c>
      <c r="H1768" t="s">
        <v>36</v>
      </c>
      <c r="I1768" t="s">
        <v>3842</v>
      </c>
      <c r="J1768" t="s">
        <v>3843</v>
      </c>
      <c r="K1768">
        <v>975</v>
      </c>
      <c r="L1768">
        <v>3326</v>
      </c>
      <c r="M1768">
        <v>62</v>
      </c>
      <c r="N1768">
        <v>0</v>
      </c>
      <c r="O1768">
        <v>4.3</v>
      </c>
      <c r="P1768">
        <v>91</v>
      </c>
      <c r="Q1768">
        <v>82</v>
      </c>
      <c r="R1768">
        <v>43575716</v>
      </c>
      <c r="S1768">
        <v>85000000</v>
      </c>
      <c r="T1768">
        <f>Table1[[#This Row],[Gross Revenue]]-Table1[[#This Row],[Budget]]</f>
        <v>-41424284</v>
      </c>
    </row>
    <row r="1769" spans="1:20" x14ac:dyDescent="0.3">
      <c r="A1769" t="s">
        <v>3844</v>
      </c>
      <c r="B1769">
        <v>1</v>
      </c>
      <c r="C1769" s="10">
        <v>40541</v>
      </c>
      <c r="D1769" t="s">
        <v>28</v>
      </c>
      <c r="E1769" t="s">
        <v>22</v>
      </c>
      <c r="F1769" t="s">
        <v>19</v>
      </c>
      <c r="G1769" t="s">
        <v>20</v>
      </c>
      <c r="H1769" t="s">
        <v>43</v>
      </c>
      <c r="I1769" t="s">
        <v>3845</v>
      </c>
      <c r="J1769" t="s">
        <v>1409</v>
      </c>
      <c r="K1769">
        <v>405</v>
      </c>
      <c r="L1769">
        <v>1066</v>
      </c>
      <c r="M1769">
        <v>23</v>
      </c>
      <c r="N1769">
        <v>0</v>
      </c>
      <c r="O1769">
        <v>6.5</v>
      </c>
      <c r="P1769">
        <v>117</v>
      </c>
      <c r="Q1769">
        <v>99</v>
      </c>
      <c r="R1769">
        <v>31136950</v>
      </c>
      <c r="S1769">
        <v>44000000</v>
      </c>
      <c r="T1769">
        <f>Table1[[#This Row],[Gross Revenue]]-Table1[[#This Row],[Budget]]</f>
        <v>-12863050</v>
      </c>
    </row>
    <row r="1770" spans="1:20" x14ac:dyDescent="0.3">
      <c r="A1770" t="s">
        <v>3846</v>
      </c>
      <c r="B1770">
        <v>1</v>
      </c>
      <c r="C1770" s="10">
        <v>40286</v>
      </c>
      <c r="D1770" t="s">
        <v>28</v>
      </c>
      <c r="E1770" t="s">
        <v>32</v>
      </c>
      <c r="F1770" t="s">
        <v>19</v>
      </c>
      <c r="G1770" t="s">
        <v>20</v>
      </c>
      <c r="H1770" t="s">
        <v>43</v>
      </c>
      <c r="I1770" t="s">
        <v>124</v>
      </c>
      <c r="J1770" t="s">
        <v>1584</v>
      </c>
      <c r="K1770">
        <v>14000</v>
      </c>
      <c r="L1770">
        <v>18003</v>
      </c>
      <c r="M1770">
        <v>255</v>
      </c>
      <c r="N1770">
        <v>15000</v>
      </c>
      <c r="O1770">
        <v>5.8</v>
      </c>
      <c r="P1770">
        <v>344</v>
      </c>
      <c r="Q1770">
        <v>106</v>
      </c>
      <c r="R1770">
        <v>163192114</v>
      </c>
      <c r="S1770">
        <v>125000000</v>
      </c>
      <c r="T1770">
        <f>Table1[[#This Row],[Gross Revenue]]-Table1[[#This Row],[Budget]]</f>
        <v>38192114</v>
      </c>
    </row>
    <row r="1771" spans="1:20" x14ac:dyDescent="0.3">
      <c r="A1771" t="s">
        <v>3847</v>
      </c>
      <c r="B1771">
        <v>1</v>
      </c>
      <c r="C1771" s="10">
        <v>40417</v>
      </c>
      <c r="D1771" t="s">
        <v>28</v>
      </c>
      <c r="E1771" t="s">
        <v>32</v>
      </c>
      <c r="F1771" t="s">
        <v>19</v>
      </c>
      <c r="G1771" t="s">
        <v>20</v>
      </c>
      <c r="H1771" t="s">
        <v>38</v>
      </c>
      <c r="I1771" t="s">
        <v>197</v>
      </c>
      <c r="J1771" t="s">
        <v>274</v>
      </c>
      <c r="K1771">
        <v>13000</v>
      </c>
      <c r="L1771">
        <v>14483</v>
      </c>
      <c r="M1771">
        <v>0</v>
      </c>
      <c r="N1771">
        <v>0</v>
      </c>
      <c r="O1771">
        <v>5.6</v>
      </c>
      <c r="P1771">
        <v>203</v>
      </c>
      <c r="Q1771">
        <v>107</v>
      </c>
      <c r="R1771">
        <v>44867349</v>
      </c>
      <c r="S1771">
        <v>37000000</v>
      </c>
      <c r="T1771">
        <f>Table1[[#This Row],[Gross Revenue]]-Table1[[#This Row],[Budget]]</f>
        <v>7867349</v>
      </c>
    </row>
    <row r="1772" spans="1:20" x14ac:dyDescent="0.3">
      <c r="A1772" t="s">
        <v>3848</v>
      </c>
      <c r="B1772">
        <v>1</v>
      </c>
      <c r="C1772" s="10">
        <v>40468</v>
      </c>
      <c r="D1772" t="s">
        <v>28</v>
      </c>
      <c r="E1772" t="s">
        <v>22</v>
      </c>
      <c r="F1772" t="s">
        <v>19</v>
      </c>
      <c r="G1772" t="s">
        <v>3849</v>
      </c>
      <c r="H1772" t="s">
        <v>43</v>
      </c>
      <c r="I1772" t="s">
        <v>3850</v>
      </c>
      <c r="J1772" t="s">
        <v>3739</v>
      </c>
      <c r="K1772">
        <v>3000</v>
      </c>
      <c r="L1772">
        <v>4204</v>
      </c>
      <c r="M1772">
        <v>19</v>
      </c>
      <c r="N1772">
        <v>0</v>
      </c>
      <c r="O1772">
        <v>6.3</v>
      </c>
      <c r="P1772">
        <v>135</v>
      </c>
      <c r="Q1772">
        <v>117</v>
      </c>
      <c r="R1772">
        <v>20218921</v>
      </c>
      <c r="S1772">
        <v>15000000</v>
      </c>
      <c r="T1772">
        <f>Table1[[#This Row],[Gross Revenue]]-Table1[[#This Row],[Budget]]</f>
        <v>5218921</v>
      </c>
    </row>
    <row r="1773" spans="1:20" x14ac:dyDescent="0.3">
      <c r="A1773" t="s">
        <v>3851</v>
      </c>
      <c r="B1773">
        <v>1</v>
      </c>
      <c r="C1773" s="10">
        <v>40389</v>
      </c>
      <c r="D1773" t="s">
        <v>28</v>
      </c>
      <c r="E1773" t="s">
        <v>25</v>
      </c>
      <c r="F1773" t="s">
        <v>19</v>
      </c>
      <c r="G1773" t="s">
        <v>20</v>
      </c>
      <c r="H1773" t="s">
        <v>38</v>
      </c>
      <c r="I1773" t="s">
        <v>3852</v>
      </c>
      <c r="J1773" t="s">
        <v>2503</v>
      </c>
      <c r="K1773">
        <v>490</v>
      </c>
      <c r="L1773">
        <v>1136</v>
      </c>
      <c r="M1773">
        <v>157</v>
      </c>
      <c r="N1773">
        <v>0</v>
      </c>
      <c r="O1773">
        <v>6.3</v>
      </c>
      <c r="P1773">
        <v>223</v>
      </c>
      <c r="Q1773">
        <v>91</v>
      </c>
      <c r="R1773">
        <v>7455447</v>
      </c>
      <c r="S1773">
        <v>7000000</v>
      </c>
      <c r="T1773">
        <f>Table1[[#This Row],[Gross Revenue]]-Table1[[#This Row],[Budget]]</f>
        <v>455447</v>
      </c>
    </row>
    <row r="1774" spans="1:20" x14ac:dyDescent="0.3">
      <c r="A1774" t="s">
        <v>3853</v>
      </c>
      <c r="B1774">
        <v>1</v>
      </c>
      <c r="C1774" s="10">
        <v>40419</v>
      </c>
      <c r="D1774" t="s">
        <v>28</v>
      </c>
      <c r="E1774" t="s">
        <v>25</v>
      </c>
      <c r="F1774" t="s">
        <v>19</v>
      </c>
      <c r="G1774" t="s">
        <v>20</v>
      </c>
      <c r="H1774" t="s">
        <v>43</v>
      </c>
      <c r="I1774" t="s">
        <v>1024</v>
      </c>
      <c r="J1774" t="s">
        <v>1316</v>
      </c>
      <c r="K1774">
        <v>15000</v>
      </c>
      <c r="L1774">
        <v>39822</v>
      </c>
      <c r="M1774">
        <v>189</v>
      </c>
      <c r="N1774">
        <v>0</v>
      </c>
      <c r="O1774">
        <v>6.3</v>
      </c>
      <c r="P1774">
        <v>247</v>
      </c>
      <c r="Q1774">
        <v>101</v>
      </c>
      <c r="R1774">
        <v>98711404</v>
      </c>
      <c r="S1774">
        <v>55000000</v>
      </c>
      <c r="T1774">
        <f>Table1[[#This Row],[Gross Revenue]]-Table1[[#This Row],[Budget]]</f>
        <v>43711404</v>
      </c>
    </row>
    <row r="1775" spans="1:20" x14ac:dyDescent="0.3">
      <c r="A1775" t="s">
        <v>3854</v>
      </c>
      <c r="B1775">
        <v>1</v>
      </c>
      <c r="C1775" s="10">
        <v>40284</v>
      </c>
      <c r="D1775" t="s">
        <v>28</v>
      </c>
      <c r="E1775" t="s">
        <v>22</v>
      </c>
      <c r="F1775" t="s">
        <v>19</v>
      </c>
      <c r="G1775" t="s">
        <v>20</v>
      </c>
      <c r="H1775" t="s">
        <v>43</v>
      </c>
      <c r="I1775" t="s">
        <v>2264</v>
      </c>
      <c r="J1775" t="s">
        <v>268</v>
      </c>
      <c r="K1775">
        <v>17000</v>
      </c>
      <c r="L1775">
        <v>19945</v>
      </c>
      <c r="M1775">
        <v>529</v>
      </c>
      <c r="N1775">
        <v>14000</v>
      </c>
      <c r="O1775">
        <v>6.3</v>
      </c>
      <c r="P1775">
        <v>162</v>
      </c>
      <c r="Q1775">
        <v>108</v>
      </c>
      <c r="R1775">
        <v>80014842</v>
      </c>
      <c r="S1775">
        <v>25000000</v>
      </c>
      <c r="T1775">
        <f>Table1[[#This Row],[Gross Revenue]]-Table1[[#This Row],[Budget]]</f>
        <v>55014842</v>
      </c>
    </row>
    <row r="1776" spans="1:20" x14ac:dyDescent="0.3">
      <c r="A1776" t="s">
        <v>3855</v>
      </c>
      <c r="B1776">
        <v>1</v>
      </c>
      <c r="C1776" s="10">
        <v>40445</v>
      </c>
      <c r="D1776" t="s">
        <v>28</v>
      </c>
      <c r="E1776" t="s">
        <v>29</v>
      </c>
      <c r="F1776" t="s">
        <v>19</v>
      </c>
      <c r="G1776" t="s">
        <v>20</v>
      </c>
      <c r="H1776" t="s">
        <v>36</v>
      </c>
      <c r="I1776" t="s">
        <v>2114</v>
      </c>
      <c r="J1776" t="s">
        <v>3856</v>
      </c>
      <c r="K1776">
        <v>7000</v>
      </c>
      <c r="L1776">
        <v>11608</v>
      </c>
      <c r="M1776">
        <v>275</v>
      </c>
      <c r="N1776">
        <v>31000</v>
      </c>
      <c r="O1776">
        <v>7.7</v>
      </c>
      <c r="P1776">
        <v>304</v>
      </c>
      <c r="Q1776">
        <v>87</v>
      </c>
      <c r="R1776">
        <v>251501645</v>
      </c>
      <c r="S1776">
        <v>69000000</v>
      </c>
      <c r="T1776">
        <f>Table1[[#This Row],[Gross Revenue]]-Table1[[#This Row],[Budget]]</f>
        <v>182501645</v>
      </c>
    </row>
    <row r="1777" spans="1:20" x14ac:dyDescent="0.3">
      <c r="A1777" t="s">
        <v>3857</v>
      </c>
      <c r="B1777">
        <v>1</v>
      </c>
      <c r="C1777" s="10">
        <v>40530</v>
      </c>
      <c r="D1777" t="s">
        <v>28</v>
      </c>
      <c r="E1777" t="s">
        <v>37</v>
      </c>
      <c r="F1777" t="s">
        <v>19</v>
      </c>
      <c r="G1777" t="s">
        <v>20</v>
      </c>
      <c r="H1777" t="s">
        <v>43</v>
      </c>
      <c r="I1777" t="s">
        <v>3586</v>
      </c>
      <c r="J1777" t="s">
        <v>3338</v>
      </c>
      <c r="K1777">
        <v>2000</v>
      </c>
      <c r="L1777">
        <v>5628</v>
      </c>
      <c r="M1777">
        <v>66</v>
      </c>
      <c r="N1777">
        <v>16000</v>
      </c>
      <c r="O1777">
        <v>6.3</v>
      </c>
      <c r="P1777">
        <v>273</v>
      </c>
      <c r="Q1777">
        <v>80</v>
      </c>
      <c r="R1777">
        <v>33583175</v>
      </c>
      <c r="S1777">
        <v>10000000</v>
      </c>
      <c r="T1777">
        <f>Table1[[#This Row],[Gross Revenue]]-Table1[[#This Row],[Budget]]</f>
        <v>23583175</v>
      </c>
    </row>
    <row r="1778" spans="1:20" x14ac:dyDescent="0.3">
      <c r="A1778" t="s">
        <v>3858</v>
      </c>
      <c r="B1778">
        <v>1</v>
      </c>
      <c r="C1778" s="10">
        <v>40539</v>
      </c>
      <c r="D1778" t="s">
        <v>28</v>
      </c>
      <c r="E1778" t="s">
        <v>25</v>
      </c>
      <c r="F1778" t="s">
        <v>19</v>
      </c>
      <c r="G1778" t="s">
        <v>20</v>
      </c>
      <c r="H1778" t="s">
        <v>36</v>
      </c>
      <c r="I1778" t="s">
        <v>2599</v>
      </c>
      <c r="J1778" t="s">
        <v>3617</v>
      </c>
      <c r="K1778">
        <v>17000</v>
      </c>
      <c r="L1778">
        <v>20154</v>
      </c>
      <c r="M1778">
        <v>87</v>
      </c>
      <c r="N1778">
        <v>0</v>
      </c>
      <c r="O1778">
        <v>6.2</v>
      </c>
      <c r="P1778">
        <v>111</v>
      </c>
      <c r="Q1778">
        <v>94</v>
      </c>
      <c r="R1778">
        <v>64001297</v>
      </c>
      <c r="S1778">
        <v>15000000</v>
      </c>
      <c r="T1778">
        <f>Table1[[#This Row],[Gross Revenue]]-Table1[[#This Row],[Budget]]</f>
        <v>49001297</v>
      </c>
    </row>
    <row r="1779" spans="1:20" x14ac:dyDescent="0.3">
      <c r="A1779" t="s">
        <v>3859</v>
      </c>
      <c r="B1779">
        <v>1</v>
      </c>
      <c r="C1779" s="10">
        <v>40477</v>
      </c>
      <c r="D1779" t="s">
        <v>28</v>
      </c>
      <c r="E1779" t="s">
        <v>87</v>
      </c>
      <c r="F1779" t="s">
        <v>19</v>
      </c>
      <c r="G1779" t="s">
        <v>20</v>
      </c>
      <c r="H1779" t="s">
        <v>38</v>
      </c>
      <c r="I1779" t="s">
        <v>3860</v>
      </c>
      <c r="J1779" t="s">
        <v>3861</v>
      </c>
      <c r="K1779">
        <v>3000</v>
      </c>
      <c r="L1779">
        <v>3744</v>
      </c>
      <c r="M1779">
        <v>24</v>
      </c>
      <c r="N1779">
        <v>10000</v>
      </c>
      <c r="O1779">
        <v>5.6</v>
      </c>
      <c r="P1779">
        <v>298</v>
      </c>
      <c r="Q1779">
        <v>99</v>
      </c>
      <c r="R1779">
        <v>24042490</v>
      </c>
      <c r="S1779">
        <v>25000000</v>
      </c>
      <c r="T1779">
        <f>Table1[[#This Row],[Gross Revenue]]-Table1[[#This Row],[Budget]]</f>
        <v>-957510</v>
      </c>
    </row>
    <row r="1780" spans="1:20" x14ac:dyDescent="0.3">
      <c r="A1780" t="s">
        <v>3862</v>
      </c>
      <c r="B1780">
        <v>1</v>
      </c>
      <c r="C1780" s="10">
        <v>40542</v>
      </c>
      <c r="D1780" t="s">
        <v>28</v>
      </c>
      <c r="E1780" t="s">
        <v>25</v>
      </c>
      <c r="F1780" t="s">
        <v>19</v>
      </c>
      <c r="G1780" t="s">
        <v>20</v>
      </c>
      <c r="H1780" t="s">
        <v>38</v>
      </c>
      <c r="I1780" t="s">
        <v>319</v>
      </c>
      <c r="J1780" t="s">
        <v>805</v>
      </c>
      <c r="K1780">
        <v>21000</v>
      </c>
      <c r="L1780">
        <v>23018</v>
      </c>
      <c r="M1780">
        <v>480</v>
      </c>
      <c r="N1780">
        <v>25000</v>
      </c>
      <c r="O1780">
        <v>6.6</v>
      </c>
      <c r="P1780">
        <v>307</v>
      </c>
      <c r="Q1780">
        <v>95</v>
      </c>
      <c r="R1780">
        <v>100448498</v>
      </c>
      <c r="S1780">
        <v>65000000</v>
      </c>
      <c r="T1780">
        <f>Table1[[#This Row],[Gross Revenue]]-Table1[[#This Row],[Budget]]</f>
        <v>35448498</v>
      </c>
    </row>
    <row r="1781" spans="1:20" x14ac:dyDescent="0.3">
      <c r="A1781" t="s">
        <v>3863</v>
      </c>
      <c r="B1781">
        <v>1</v>
      </c>
      <c r="C1781" s="10">
        <v>40383</v>
      </c>
      <c r="D1781" t="s">
        <v>28</v>
      </c>
      <c r="E1781" t="s">
        <v>32</v>
      </c>
      <c r="F1781" t="s">
        <v>19</v>
      </c>
      <c r="G1781" t="s">
        <v>20</v>
      </c>
      <c r="H1781" t="s">
        <v>43</v>
      </c>
      <c r="I1781" t="s">
        <v>3864</v>
      </c>
      <c r="J1781" t="s">
        <v>3163</v>
      </c>
      <c r="K1781">
        <v>403</v>
      </c>
      <c r="L1781">
        <v>1577</v>
      </c>
      <c r="M1781">
        <v>14</v>
      </c>
      <c r="N1781">
        <v>0</v>
      </c>
      <c r="O1781">
        <v>5.0999999999999996</v>
      </c>
      <c r="P1781">
        <v>138</v>
      </c>
      <c r="Q1781">
        <v>107</v>
      </c>
      <c r="R1781">
        <v>1183354</v>
      </c>
      <c r="S1781">
        <v>20000000</v>
      </c>
      <c r="T1781">
        <f>Table1[[#This Row],[Gross Revenue]]-Table1[[#This Row],[Budget]]</f>
        <v>-18816646</v>
      </c>
    </row>
    <row r="1782" spans="1:20" x14ac:dyDescent="0.3">
      <c r="A1782" t="s">
        <v>3865</v>
      </c>
      <c r="B1782">
        <v>1</v>
      </c>
      <c r="C1782" s="10">
        <v>40189</v>
      </c>
      <c r="D1782" t="s">
        <v>28</v>
      </c>
      <c r="E1782" t="s">
        <v>25</v>
      </c>
      <c r="F1782" t="s">
        <v>19</v>
      </c>
      <c r="G1782" t="s">
        <v>20</v>
      </c>
      <c r="H1782" t="s">
        <v>43</v>
      </c>
      <c r="I1782" t="s">
        <v>3097</v>
      </c>
      <c r="J1782" t="s">
        <v>3866</v>
      </c>
      <c r="K1782">
        <v>15000</v>
      </c>
      <c r="L1782">
        <v>16982</v>
      </c>
      <c r="M1782">
        <v>87</v>
      </c>
      <c r="N1782">
        <v>19000</v>
      </c>
      <c r="O1782">
        <v>7.1</v>
      </c>
      <c r="P1782">
        <v>262</v>
      </c>
      <c r="Q1782">
        <v>92</v>
      </c>
      <c r="R1782">
        <v>58401464</v>
      </c>
      <c r="S1782">
        <v>8000000</v>
      </c>
      <c r="T1782">
        <f>Table1[[#This Row],[Gross Revenue]]-Table1[[#This Row],[Budget]]</f>
        <v>50401464</v>
      </c>
    </row>
    <row r="1783" spans="1:20" x14ac:dyDescent="0.3">
      <c r="A1783" t="s">
        <v>3867</v>
      </c>
      <c r="B1783">
        <v>1</v>
      </c>
      <c r="C1783" s="10">
        <v>40360</v>
      </c>
      <c r="D1783" t="s">
        <v>28</v>
      </c>
      <c r="E1783" t="s">
        <v>22</v>
      </c>
      <c r="F1783" t="s">
        <v>19</v>
      </c>
      <c r="G1783" t="s">
        <v>20</v>
      </c>
      <c r="H1783" t="s">
        <v>43</v>
      </c>
      <c r="I1783" t="s">
        <v>917</v>
      </c>
      <c r="J1783" t="s">
        <v>2787</v>
      </c>
      <c r="K1783">
        <v>11000</v>
      </c>
      <c r="L1783">
        <v>20440</v>
      </c>
      <c r="M1783">
        <v>708</v>
      </c>
      <c r="N1783">
        <v>26000</v>
      </c>
      <c r="O1783">
        <v>5.7</v>
      </c>
      <c r="P1783">
        <v>213</v>
      </c>
      <c r="Q1783">
        <v>140</v>
      </c>
      <c r="R1783">
        <v>80574010</v>
      </c>
      <c r="S1783">
        <v>60000000</v>
      </c>
      <c r="T1783">
        <f>Table1[[#This Row],[Gross Revenue]]-Table1[[#This Row],[Budget]]</f>
        <v>20574010</v>
      </c>
    </row>
    <row r="1784" spans="1:20" x14ac:dyDescent="0.3">
      <c r="A1784" t="s">
        <v>3868</v>
      </c>
      <c r="B1784">
        <v>1</v>
      </c>
      <c r="C1784" s="10">
        <v>40515</v>
      </c>
      <c r="D1784" t="s">
        <v>28</v>
      </c>
      <c r="E1784" t="s">
        <v>18</v>
      </c>
      <c r="F1784" t="s">
        <v>19</v>
      </c>
      <c r="G1784" t="s">
        <v>35</v>
      </c>
      <c r="H1784" t="s">
        <v>38</v>
      </c>
      <c r="I1784" t="s">
        <v>3586</v>
      </c>
      <c r="J1784" t="s">
        <v>316</v>
      </c>
      <c r="K1784">
        <v>2000</v>
      </c>
      <c r="L1784">
        <v>7053</v>
      </c>
      <c r="M1784">
        <v>258</v>
      </c>
      <c r="N1784">
        <v>0</v>
      </c>
      <c r="O1784">
        <v>6.6</v>
      </c>
      <c r="P1784">
        <v>258</v>
      </c>
      <c r="Q1784">
        <v>117</v>
      </c>
      <c r="R1784">
        <v>43290977</v>
      </c>
      <c r="S1784">
        <v>80000000</v>
      </c>
      <c r="T1784">
        <f>Table1[[#This Row],[Gross Revenue]]-Table1[[#This Row],[Budget]]</f>
        <v>-36709023</v>
      </c>
    </row>
    <row r="1785" spans="1:20" x14ac:dyDescent="0.3">
      <c r="A1785" t="s">
        <v>3869</v>
      </c>
      <c r="B1785">
        <v>1</v>
      </c>
      <c r="C1785" s="10">
        <v>40300</v>
      </c>
      <c r="D1785" t="s">
        <v>28</v>
      </c>
      <c r="E1785" t="s">
        <v>25</v>
      </c>
      <c r="F1785" t="s">
        <v>19</v>
      </c>
      <c r="G1785" t="s">
        <v>20</v>
      </c>
      <c r="H1785" t="s">
        <v>38</v>
      </c>
      <c r="I1785" t="s">
        <v>416</v>
      </c>
      <c r="J1785" t="s">
        <v>3870</v>
      </c>
      <c r="K1785">
        <v>8000</v>
      </c>
      <c r="L1785">
        <v>10517</v>
      </c>
      <c r="M1785">
        <v>7</v>
      </c>
      <c r="N1785">
        <v>0</v>
      </c>
      <c r="O1785">
        <v>6.4</v>
      </c>
      <c r="P1785">
        <v>155</v>
      </c>
      <c r="Q1785">
        <v>97</v>
      </c>
      <c r="R1785">
        <v>2711210</v>
      </c>
      <c r="S1785">
        <v>5000000</v>
      </c>
      <c r="T1785">
        <f>Table1[[#This Row],[Gross Revenue]]-Table1[[#This Row],[Budget]]</f>
        <v>-2288790</v>
      </c>
    </row>
    <row r="1786" spans="1:20" x14ac:dyDescent="0.3">
      <c r="A1786" t="s">
        <v>3871</v>
      </c>
      <c r="B1786">
        <v>1</v>
      </c>
      <c r="C1786" s="10">
        <v>40410</v>
      </c>
      <c r="D1786" t="s">
        <v>28</v>
      </c>
      <c r="E1786" t="s">
        <v>22</v>
      </c>
      <c r="F1786" t="s">
        <v>19</v>
      </c>
      <c r="G1786" t="s">
        <v>20</v>
      </c>
      <c r="H1786" t="s">
        <v>36</v>
      </c>
      <c r="I1786" t="s">
        <v>56</v>
      </c>
      <c r="J1786" t="s">
        <v>3480</v>
      </c>
      <c r="K1786">
        <v>11000</v>
      </c>
      <c r="L1786">
        <v>17560</v>
      </c>
      <c r="M1786">
        <v>12</v>
      </c>
      <c r="N1786">
        <v>0</v>
      </c>
      <c r="O1786">
        <v>6.5</v>
      </c>
      <c r="P1786">
        <v>126</v>
      </c>
      <c r="Q1786">
        <v>106</v>
      </c>
      <c r="R1786">
        <v>11854694</v>
      </c>
      <c r="S1786">
        <v>31000000</v>
      </c>
      <c r="T1786">
        <f>Table1[[#This Row],[Gross Revenue]]-Table1[[#This Row],[Budget]]</f>
        <v>-19145306</v>
      </c>
    </row>
    <row r="1787" spans="1:20" x14ac:dyDescent="0.3">
      <c r="A1787" t="s">
        <v>3872</v>
      </c>
      <c r="B1787">
        <v>1</v>
      </c>
      <c r="C1787" s="10">
        <v>40484</v>
      </c>
      <c r="D1787" t="s">
        <v>28</v>
      </c>
      <c r="E1787" t="s">
        <v>31</v>
      </c>
      <c r="F1787" t="s">
        <v>19</v>
      </c>
      <c r="G1787" t="s">
        <v>20</v>
      </c>
      <c r="H1787" t="s">
        <v>43</v>
      </c>
      <c r="I1787" t="s">
        <v>330</v>
      </c>
      <c r="J1787" t="s">
        <v>386</v>
      </c>
      <c r="K1787">
        <v>6000</v>
      </c>
      <c r="L1787">
        <v>10191</v>
      </c>
      <c r="M1787">
        <v>218</v>
      </c>
      <c r="N1787">
        <v>9000</v>
      </c>
      <c r="O1787">
        <v>6.8</v>
      </c>
      <c r="P1787">
        <v>214</v>
      </c>
      <c r="Q1787">
        <v>108</v>
      </c>
      <c r="R1787">
        <v>9528092</v>
      </c>
      <c r="S1787">
        <v>22000000</v>
      </c>
      <c r="T1787">
        <f>Table1[[#This Row],[Gross Revenue]]-Table1[[#This Row],[Budget]]</f>
        <v>-12471908</v>
      </c>
    </row>
    <row r="1788" spans="1:20" x14ac:dyDescent="0.3">
      <c r="A1788" t="s">
        <v>3873</v>
      </c>
      <c r="B1788">
        <v>1</v>
      </c>
      <c r="C1788" s="10">
        <v>40540</v>
      </c>
      <c r="D1788" t="s">
        <v>28</v>
      </c>
      <c r="E1788" t="s">
        <v>32</v>
      </c>
      <c r="F1788" t="s">
        <v>19</v>
      </c>
      <c r="G1788" t="s">
        <v>20</v>
      </c>
      <c r="H1788" t="s">
        <v>38</v>
      </c>
      <c r="I1788" t="s">
        <v>1226</v>
      </c>
      <c r="J1788" t="s">
        <v>448</v>
      </c>
      <c r="K1788">
        <v>12000</v>
      </c>
      <c r="L1788">
        <v>14699</v>
      </c>
      <c r="M1788">
        <v>88</v>
      </c>
      <c r="N1788">
        <v>12000</v>
      </c>
      <c r="O1788">
        <v>6.5</v>
      </c>
      <c r="P1788">
        <v>196</v>
      </c>
      <c r="Q1788">
        <v>98</v>
      </c>
      <c r="R1788">
        <v>23225911</v>
      </c>
      <c r="S1788">
        <v>24000000</v>
      </c>
      <c r="T1788">
        <f>Table1[[#This Row],[Gross Revenue]]-Table1[[#This Row],[Budget]]</f>
        <v>-774089</v>
      </c>
    </row>
    <row r="1789" spans="1:20" x14ac:dyDescent="0.3">
      <c r="A1789" t="s">
        <v>3874</v>
      </c>
      <c r="B1789">
        <v>1</v>
      </c>
      <c r="C1789" s="10">
        <v>40266</v>
      </c>
      <c r="D1789" t="s">
        <v>28</v>
      </c>
      <c r="E1789" t="s">
        <v>25</v>
      </c>
      <c r="F1789" t="s">
        <v>19</v>
      </c>
      <c r="G1789" t="s">
        <v>20</v>
      </c>
      <c r="H1789" t="s">
        <v>36</v>
      </c>
      <c r="I1789" t="s">
        <v>2894</v>
      </c>
      <c r="J1789" t="s">
        <v>148</v>
      </c>
      <c r="K1789">
        <v>1000</v>
      </c>
      <c r="L1789">
        <v>4377</v>
      </c>
      <c r="M1789">
        <v>0</v>
      </c>
      <c r="N1789">
        <v>14000</v>
      </c>
      <c r="O1789">
        <v>7.7</v>
      </c>
      <c r="P1789">
        <v>87</v>
      </c>
      <c r="Q1789">
        <v>90</v>
      </c>
      <c r="R1789">
        <v>1752214</v>
      </c>
      <c r="S1789">
        <v>14000000</v>
      </c>
      <c r="T1789">
        <f>Table1[[#This Row],[Gross Revenue]]-Table1[[#This Row],[Budget]]</f>
        <v>-12247786</v>
      </c>
    </row>
    <row r="1790" spans="1:20" x14ac:dyDescent="0.3">
      <c r="A1790" t="s">
        <v>3875</v>
      </c>
      <c r="B1790">
        <v>1</v>
      </c>
      <c r="C1790" s="10">
        <v>40456</v>
      </c>
      <c r="D1790" t="s">
        <v>28</v>
      </c>
      <c r="E1790" t="s">
        <v>50</v>
      </c>
      <c r="F1790" t="s">
        <v>19</v>
      </c>
      <c r="G1790" t="s">
        <v>20</v>
      </c>
      <c r="H1790" t="s">
        <v>43</v>
      </c>
      <c r="I1790" t="s">
        <v>3876</v>
      </c>
      <c r="J1790" t="s">
        <v>3877</v>
      </c>
      <c r="K1790">
        <v>875</v>
      </c>
      <c r="L1790">
        <v>2305</v>
      </c>
      <c r="M1790">
        <v>4</v>
      </c>
      <c r="N1790">
        <v>0</v>
      </c>
      <c r="O1790">
        <v>6.4</v>
      </c>
      <c r="P1790">
        <v>73</v>
      </c>
      <c r="Q1790">
        <v>93</v>
      </c>
      <c r="R1790">
        <v>100675</v>
      </c>
      <c r="S1790">
        <v>3000000</v>
      </c>
      <c r="T1790">
        <f>Table1[[#This Row],[Gross Revenue]]-Table1[[#This Row],[Budget]]</f>
        <v>-2899325</v>
      </c>
    </row>
    <row r="1791" spans="1:20" x14ac:dyDescent="0.3">
      <c r="A1791" t="s">
        <v>3878</v>
      </c>
      <c r="B1791">
        <v>1</v>
      </c>
      <c r="C1791" s="10">
        <v>40392</v>
      </c>
      <c r="D1791" t="s">
        <v>28</v>
      </c>
      <c r="E1791" t="s">
        <v>32</v>
      </c>
      <c r="F1791" t="s">
        <v>19</v>
      </c>
      <c r="G1791" t="s">
        <v>48</v>
      </c>
      <c r="H1791" t="s">
        <v>38</v>
      </c>
      <c r="I1791" t="s">
        <v>3879</v>
      </c>
      <c r="J1791" t="s">
        <v>1973</v>
      </c>
      <c r="K1791">
        <v>211</v>
      </c>
      <c r="L1791">
        <v>488</v>
      </c>
      <c r="M1791">
        <v>180</v>
      </c>
      <c r="N1791">
        <v>0</v>
      </c>
      <c r="O1791">
        <v>6.5</v>
      </c>
      <c r="P1791">
        <v>203</v>
      </c>
      <c r="Q1791">
        <v>92</v>
      </c>
      <c r="R1791">
        <v>23324666</v>
      </c>
      <c r="S1791">
        <v>52000000</v>
      </c>
      <c r="T1791">
        <f>Table1[[#This Row],[Gross Revenue]]-Table1[[#This Row],[Budget]]</f>
        <v>-28675334</v>
      </c>
    </row>
    <row r="1792" spans="1:20" x14ac:dyDescent="0.3">
      <c r="A1792" t="s">
        <v>3880</v>
      </c>
      <c r="B1792">
        <v>1</v>
      </c>
      <c r="C1792" s="10">
        <v>40252</v>
      </c>
      <c r="D1792" t="s">
        <v>28</v>
      </c>
      <c r="E1792" t="s">
        <v>25</v>
      </c>
      <c r="F1792" t="s">
        <v>19</v>
      </c>
      <c r="G1792" t="s">
        <v>20</v>
      </c>
      <c r="H1792" t="s">
        <v>36</v>
      </c>
      <c r="I1792" t="s">
        <v>377</v>
      </c>
      <c r="J1792" t="s">
        <v>556</v>
      </c>
      <c r="K1792">
        <v>3000</v>
      </c>
      <c r="L1792">
        <v>6327</v>
      </c>
      <c r="M1792">
        <v>16</v>
      </c>
      <c r="N1792">
        <v>0</v>
      </c>
      <c r="O1792">
        <v>3.8</v>
      </c>
      <c r="P1792">
        <v>101</v>
      </c>
      <c r="Q1792">
        <v>92</v>
      </c>
      <c r="R1792">
        <v>17596256</v>
      </c>
      <c r="S1792">
        <v>35000000</v>
      </c>
      <c r="T1792">
        <f>Table1[[#This Row],[Gross Revenue]]-Table1[[#This Row],[Budget]]</f>
        <v>-17403744</v>
      </c>
    </row>
    <row r="1793" spans="1:20" x14ac:dyDescent="0.3">
      <c r="A1793" t="s">
        <v>3881</v>
      </c>
      <c r="B1793">
        <v>1</v>
      </c>
      <c r="C1793" s="10">
        <v>40319</v>
      </c>
      <c r="D1793" t="s">
        <v>28</v>
      </c>
      <c r="E1793" t="s">
        <v>25</v>
      </c>
      <c r="F1793" t="s">
        <v>19</v>
      </c>
      <c r="G1793" t="s">
        <v>20</v>
      </c>
      <c r="H1793" t="s">
        <v>38</v>
      </c>
      <c r="I1793" t="s">
        <v>3882</v>
      </c>
      <c r="J1793" t="s">
        <v>3883</v>
      </c>
      <c r="K1793">
        <v>839</v>
      </c>
      <c r="L1793">
        <v>2961</v>
      </c>
      <c r="M1793">
        <v>8</v>
      </c>
      <c r="N1793">
        <v>0</v>
      </c>
      <c r="O1793">
        <v>6.3</v>
      </c>
      <c r="P1793">
        <v>167</v>
      </c>
      <c r="Q1793">
        <v>102</v>
      </c>
      <c r="R1793">
        <v>17797316</v>
      </c>
      <c r="S1793">
        <v>32000000</v>
      </c>
      <c r="T1793">
        <f>Table1[[#This Row],[Gross Revenue]]-Table1[[#This Row],[Budget]]</f>
        <v>-14202684</v>
      </c>
    </row>
    <row r="1794" spans="1:20" x14ac:dyDescent="0.3">
      <c r="A1794" t="s">
        <v>3884</v>
      </c>
      <c r="B1794">
        <v>1</v>
      </c>
      <c r="C1794" s="10">
        <v>40354</v>
      </c>
      <c r="D1794" t="s">
        <v>28</v>
      </c>
      <c r="E1794" t="s">
        <v>32</v>
      </c>
      <c r="F1794" t="s">
        <v>19</v>
      </c>
      <c r="G1794" t="s">
        <v>48</v>
      </c>
      <c r="H1794" t="s">
        <v>38</v>
      </c>
      <c r="I1794" t="s">
        <v>424</v>
      </c>
      <c r="J1794" t="s">
        <v>1322</v>
      </c>
      <c r="K1794">
        <v>13000</v>
      </c>
      <c r="L1794">
        <v>13761</v>
      </c>
      <c r="M1794">
        <v>521</v>
      </c>
      <c r="N1794">
        <v>0</v>
      </c>
      <c r="O1794">
        <v>6.9</v>
      </c>
      <c r="P1794">
        <v>266</v>
      </c>
      <c r="Q1794">
        <v>115</v>
      </c>
      <c r="R1794">
        <v>35024475</v>
      </c>
      <c r="S1794">
        <v>100000000</v>
      </c>
      <c r="T1794">
        <f>Table1[[#This Row],[Gross Revenue]]-Table1[[#This Row],[Budget]]</f>
        <v>-64975525</v>
      </c>
    </row>
    <row r="1795" spans="1:20" x14ac:dyDescent="0.3">
      <c r="A1795" t="s">
        <v>3885</v>
      </c>
      <c r="B1795">
        <v>1</v>
      </c>
      <c r="C1795" s="10">
        <v>40267</v>
      </c>
      <c r="D1795" t="s">
        <v>28</v>
      </c>
      <c r="E1795" t="s">
        <v>25</v>
      </c>
      <c r="F1795" t="s">
        <v>19</v>
      </c>
      <c r="G1795" t="s">
        <v>20</v>
      </c>
      <c r="H1795" t="s">
        <v>43</v>
      </c>
      <c r="I1795" t="s">
        <v>339</v>
      </c>
      <c r="J1795" t="s">
        <v>365</v>
      </c>
      <c r="K1795">
        <v>12000</v>
      </c>
      <c r="L1795">
        <v>28497</v>
      </c>
      <c r="M1795">
        <v>221</v>
      </c>
      <c r="N1795">
        <v>12000</v>
      </c>
      <c r="O1795">
        <v>6</v>
      </c>
      <c r="P1795">
        <v>179</v>
      </c>
      <c r="Q1795">
        <v>102</v>
      </c>
      <c r="R1795">
        <v>162001186</v>
      </c>
      <c r="S1795">
        <v>80000000</v>
      </c>
      <c r="T1795">
        <f>Table1[[#This Row],[Gross Revenue]]-Table1[[#This Row],[Budget]]</f>
        <v>82001186</v>
      </c>
    </row>
    <row r="1796" spans="1:20" x14ac:dyDescent="0.3">
      <c r="A1796" t="s">
        <v>3886</v>
      </c>
      <c r="B1796">
        <v>1</v>
      </c>
      <c r="C1796" s="10">
        <v>40355</v>
      </c>
      <c r="D1796" t="s">
        <v>28</v>
      </c>
      <c r="E1796" t="s">
        <v>30</v>
      </c>
      <c r="F1796" t="s">
        <v>19</v>
      </c>
      <c r="G1796" t="s">
        <v>20</v>
      </c>
      <c r="H1796" t="s">
        <v>36</v>
      </c>
      <c r="I1796" t="s">
        <v>3268</v>
      </c>
      <c r="J1796" t="s">
        <v>3648</v>
      </c>
      <c r="K1796">
        <v>480</v>
      </c>
      <c r="L1796">
        <v>1173</v>
      </c>
      <c r="M1796">
        <v>11</v>
      </c>
      <c r="N1796">
        <v>0</v>
      </c>
      <c r="O1796">
        <v>4.9000000000000004</v>
      </c>
      <c r="P1796">
        <v>184</v>
      </c>
      <c r="Q1796">
        <v>85</v>
      </c>
      <c r="R1796">
        <v>42776259</v>
      </c>
      <c r="S1796">
        <v>112000000</v>
      </c>
      <c r="T1796">
        <f>Table1[[#This Row],[Gross Revenue]]-Table1[[#This Row],[Budget]]</f>
        <v>-69223741</v>
      </c>
    </row>
    <row r="1797" spans="1:20" x14ac:dyDescent="0.3">
      <c r="A1797" t="s">
        <v>3887</v>
      </c>
      <c r="B1797">
        <v>1</v>
      </c>
      <c r="C1797" s="10">
        <v>40353</v>
      </c>
      <c r="D1797" t="s">
        <v>28</v>
      </c>
      <c r="E1797" t="s">
        <v>22</v>
      </c>
      <c r="F1797" t="s">
        <v>19</v>
      </c>
      <c r="G1797" t="s">
        <v>20</v>
      </c>
      <c r="H1797" t="s">
        <v>43</v>
      </c>
      <c r="I1797" t="s">
        <v>424</v>
      </c>
      <c r="J1797" t="s">
        <v>42</v>
      </c>
      <c r="K1797">
        <v>13000</v>
      </c>
      <c r="L1797">
        <v>14344</v>
      </c>
      <c r="M1797">
        <v>16000</v>
      </c>
      <c r="N1797">
        <v>16000</v>
      </c>
      <c r="O1797">
        <v>6.5</v>
      </c>
      <c r="P1797">
        <v>315</v>
      </c>
      <c r="Q1797">
        <v>129</v>
      </c>
      <c r="R1797">
        <v>32741596</v>
      </c>
      <c r="S1797">
        <v>50000000</v>
      </c>
      <c r="T1797">
        <f>Table1[[#This Row],[Gross Revenue]]-Table1[[#This Row],[Budget]]</f>
        <v>-17258404</v>
      </c>
    </row>
    <row r="1798" spans="1:20" x14ac:dyDescent="0.3">
      <c r="A1798" t="s">
        <v>3888</v>
      </c>
      <c r="B1798">
        <v>1</v>
      </c>
      <c r="C1798" s="10">
        <v>40248</v>
      </c>
      <c r="D1798" t="s">
        <v>28</v>
      </c>
      <c r="E1798" t="s">
        <v>22</v>
      </c>
      <c r="F1798" t="s">
        <v>19</v>
      </c>
      <c r="G1798" t="s">
        <v>20</v>
      </c>
      <c r="H1798" t="s">
        <v>38</v>
      </c>
      <c r="I1798" t="s">
        <v>396</v>
      </c>
      <c r="J1798" t="s">
        <v>3889</v>
      </c>
      <c r="K1798">
        <v>23000</v>
      </c>
      <c r="L1798">
        <v>44969</v>
      </c>
      <c r="M1798">
        <v>58</v>
      </c>
      <c r="N1798">
        <v>19000</v>
      </c>
      <c r="O1798">
        <v>7.1</v>
      </c>
      <c r="P1798">
        <v>134</v>
      </c>
      <c r="Q1798">
        <v>106</v>
      </c>
      <c r="R1798">
        <v>382946</v>
      </c>
      <c r="S1798">
        <v>7000000</v>
      </c>
      <c r="T1798">
        <f>Table1[[#This Row],[Gross Revenue]]-Table1[[#This Row],[Budget]]</f>
        <v>-6617054</v>
      </c>
    </row>
    <row r="1799" spans="1:20" x14ac:dyDescent="0.3">
      <c r="A1799" t="s">
        <v>3890</v>
      </c>
      <c r="B1799">
        <v>1</v>
      </c>
      <c r="C1799" s="10">
        <v>40295</v>
      </c>
      <c r="D1799" t="s">
        <v>28</v>
      </c>
      <c r="E1799" t="s">
        <v>25</v>
      </c>
      <c r="F1799" t="s">
        <v>19</v>
      </c>
      <c r="G1799" t="s">
        <v>20</v>
      </c>
      <c r="H1799" t="s">
        <v>38</v>
      </c>
      <c r="I1799" t="s">
        <v>3243</v>
      </c>
      <c r="J1799" t="s">
        <v>3891</v>
      </c>
      <c r="K1799">
        <v>496</v>
      </c>
      <c r="L1799">
        <v>1272</v>
      </c>
      <c r="M1799">
        <v>38</v>
      </c>
      <c r="N1799">
        <v>12000</v>
      </c>
      <c r="O1799">
        <v>6.4</v>
      </c>
      <c r="P1799">
        <v>265</v>
      </c>
      <c r="Q1799">
        <v>101</v>
      </c>
      <c r="R1799">
        <v>50213619</v>
      </c>
      <c r="S1799">
        <v>36000000</v>
      </c>
      <c r="T1799">
        <f>Table1[[#This Row],[Gross Revenue]]-Table1[[#This Row],[Budget]]</f>
        <v>14213619</v>
      </c>
    </row>
    <row r="1800" spans="1:20" x14ac:dyDescent="0.3">
      <c r="A1800" t="s">
        <v>3892</v>
      </c>
      <c r="B1800">
        <v>1</v>
      </c>
      <c r="C1800" s="10">
        <v>40227</v>
      </c>
      <c r="D1800" t="s">
        <v>28</v>
      </c>
      <c r="E1800" t="s">
        <v>25</v>
      </c>
      <c r="F1800" t="s">
        <v>19</v>
      </c>
      <c r="G1800" t="s">
        <v>20</v>
      </c>
      <c r="H1800" t="s">
        <v>43</v>
      </c>
      <c r="I1800" t="s">
        <v>3893</v>
      </c>
      <c r="J1800" t="s">
        <v>415</v>
      </c>
      <c r="K1800">
        <v>273</v>
      </c>
      <c r="L1800">
        <v>993</v>
      </c>
      <c r="M1800">
        <v>274</v>
      </c>
      <c r="N1800">
        <v>0</v>
      </c>
      <c r="O1800">
        <v>5.3</v>
      </c>
      <c r="P1800">
        <v>168</v>
      </c>
      <c r="Q1800">
        <v>121</v>
      </c>
      <c r="R1800">
        <v>30212620</v>
      </c>
      <c r="S1800">
        <v>120000000</v>
      </c>
      <c r="T1800">
        <f>Table1[[#This Row],[Gross Revenue]]-Table1[[#This Row],[Budget]]</f>
        <v>-89787380</v>
      </c>
    </row>
    <row r="1801" spans="1:20" x14ac:dyDescent="0.3">
      <c r="A1801" t="s">
        <v>3894</v>
      </c>
      <c r="B1801">
        <v>1</v>
      </c>
      <c r="C1801" s="10">
        <v>40418</v>
      </c>
      <c r="D1801" t="s">
        <v>28</v>
      </c>
      <c r="E1801" t="s">
        <v>30</v>
      </c>
      <c r="F1801" t="s">
        <v>19</v>
      </c>
      <c r="G1801" t="s">
        <v>20</v>
      </c>
      <c r="H1801" t="s">
        <v>36</v>
      </c>
      <c r="I1801" t="s">
        <v>687</v>
      </c>
      <c r="J1801" t="s">
        <v>1433</v>
      </c>
      <c r="K1801">
        <v>18000</v>
      </c>
      <c r="L1801">
        <v>20453</v>
      </c>
      <c r="M1801">
        <v>255</v>
      </c>
      <c r="N1801">
        <v>33000</v>
      </c>
      <c r="O1801">
        <v>8.1999999999999993</v>
      </c>
      <c r="P1801">
        <v>288</v>
      </c>
      <c r="Q1801">
        <v>98</v>
      </c>
      <c r="R1801">
        <v>217387997</v>
      </c>
      <c r="S1801">
        <v>165000000</v>
      </c>
      <c r="T1801">
        <f>Table1[[#This Row],[Gross Revenue]]-Table1[[#This Row],[Budget]]</f>
        <v>52387997</v>
      </c>
    </row>
    <row r="1802" spans="1:20" x14ac:dyDescent="0.3">
      <c r="A1802" t="s">
        <v>3895</v>
      </c>
      <c r="B1802">
        <v>1</v>
      </c>
      <c r="C1802" s="10">
        <v>40231</v>
      </c>
      <c r="D1802" t="s">
        <v>28</v>
      </c>
      <c r="E1802" t="s">
        <v>37</v>
      </c>
      <c r="F1802" t="s">
        <v>19</v>
      </c>
      <c r="G1802" t="s">
        <v>20</v>
      </c>
      <c r="H1802" t="s">
        <v>38</v>
      </c>
      <c r="I1802" t="s">
        <v>3896</v>
      </c>
      <c r="J1802" t="s">
        <v>3897</v>
      </c>
      <c r="K1802">
        <v>635</v>
      </c>
      <c r="L1802">
        <v>2423</v>
      </c>
      <c r="M1802">
        <v>68</v>
      </c>
      <c r="N1802">
        <v>17000</v>
      </c>
      <c r="O1802">
        <v>6.3</v>
      </c>
      <c r="P1802">
        <v>225</v>
      </c>
      <c r="Q1802">
        <v>105</v>
      </c>
      <c r="R1802">
        <v>92401</v>
      </c>
      <c r="S1802">
        <v>2000000</v>
      </c>
      <c r="T1802">
        <f>Table1[[#This Row],[Gross Revenue]]-Table1[[#This Row],[Budget]]</f>
        <v>-1907599</v>
      </c>
    </row>
    <row r="1803" spans="1:20" x14ac:dyDescent="0.3">
      <c r="A1803" t="s">
        <v>3898</v>
      </c>
      <c r="B1803">
        <v>1</v>
      </c>
      <c r="C1803" s="10">
        <v>40343</v>
      </c>
      <c r="D1803" t="s">
        <v>28</v>
      </c>
      <c r="E1803" t="s">
        <v>50</v>
      </c>
      <c r="F1803" t="s">
        <v>19</v>
      </c>
      <c r="G1803" t="s">
        <v>20</v>
      </c>
      <c r="H1803" t="s">
        <v>36</v>
      </c>
      <c r="I1803" t="s">
        <v>3899</v>
      </c>
      <c r="J1803" t="s">
        <v>3900</v>
      </c>
      <c r="K1803">
        <v>93</v>
      </c>
      <c r="L1803">
        <v>168</v>
      </c>
      <c r="M1803">
        <v>4</v>
      </c>
      <c r="N1803">
        <v>638</v>
      </c>
      <c r="O1803">
        <v>5.0999999999999996</v>
      </c>
      <c r="P1803">
        <v>4</v>
      </c>
      <c r="Q1803">
        <v>92</v>
      </c>
      <c r="R1803">
        <v>425899</v>
      </c>
      <c r="S1803">
        <v>400000</v>
      </c>
      <c r="T1803">
        <f>Table1[[#This Row],[Gross Revenue]]-Table1[[#This Row],[Budget]]</f>
        <v>25899</v>
      </c>
    </row>
    <row r="1804" spans="1:20" x14ac:dyDescent="0.3">
      <c r="A1804" t="s">
        <v>3901</v>
      </c>
      <c r="B1804">
        <v>1</v>
      </c>
      <c r="C1804" s="10">
        <v>40408</v>
      </c>
      <c r="D1804" t="s">
        <v>28</v>
      </c>
      <c r="E1804" t="s">
        <v>22</v>
      </c>
      <c r="F1804" t="s">
        <v>47</v>
      </c>
      <c r="G1804" t="s">
        <v>93</v>
      </c>
      <c r="H1804" t="s">
        <v>38</v>
      </c>
      <c r="I1804" t="s">
        <v>3902</v>
      </c>
      <c r="J1804" t="s">
        <v>3903</v>
      </c>
      <c r="K1804">
        <v>131</v>
      </c>
      <c r="L1804">
        <v>343</v>
      </c>
      <c r="M1804">
        <v>777</v>
      </c>
      <c r="N1804">
        <v>37000</v>
      </c>
      <c r="O1804">
        <v>8.1999999999999993</v>
      </c>
      <c r="P1804">
        <v>226</v>
      </c>
      <c r="Q1804">
        <v>139</v>
      </c>
      <c r="R1804">
        <v>6857096</v>
      </c>
      <c r="S1804">
        <v>6800000</v>
      </c>
      <c r="T1804">
        <f>Table1[[#This Row],[Gross Revenue]]-Table1[[#This Row],[Budget]]</f>
        <v>57096</v>
      </c>
    </row>
    <row r="1805" spans="1:20" x14ac:dyDescent="0.3">
      <c r="A1805" t="s">
        <v>3904</v>
      </c>
      <c r="B1805">
        <v>1</v>
      </c>
      <c r="C1805" s="10">
        <v>40240</v>
      </c>
      <c r="D1805" t="s">
        <v>28</v>
      </c>
      <c r="E1805" t="s">
        <v>32</v>
      </c>
      <c r="F1805" t="s">
        <v>19</v>
      </c>
      <c r="G1805" t="s">
        <v>20</v>
      </c>
      <c r="H1805" t="s">
        <v>43</v>
      </c>
      <c r="I1805" t="s">
        <v>336</v>
      </c>
      <c r="J1805" t="s">
        <v>760</v>
      </c>
      <c r="K1805">
        <v>29000</v>
      </c>
      <c r="L1805">
        <v>81115</v>
      </c>
      <c r="M1805">
        <v>22000</v>
      </c>
      <c r="N1805">
        <v>175000</v>
      </c>
      <c r="O1805">
        <v>8.8000000000000007</v>
      </c>
      <c r="P1805">
        <v>642</v>
      </c>
      <c r="Q1805">
        <v>148</v>
      </c>
      <c r="R1805">
        <v>292568851</v>
      </c>
      <c r="S1805">
        <v>160000000</v>
      </c>
      <c r="T1805">
        <f>Table1[[#This Row],[Gross Revenue]]-Table1[[#This Row],[Budget]]</f>
        <v>132568851</v>
      </c>
    </row>
    <row r="1806" spans="1:20" x14ac:dyDescent="0.3">
      <c r="A1806" t="s">
        <v>3905</v>
      </c>
      <c r="B1806">
        <v>1</v>
      </c>
      <c r="C1806" s="10">
        <v>40422</v>
      </c>
      <c r="D1806" t="s">
        <v>28</v>
      </c>
      <c r="E1806" t="s">
        <v>87</v>
      </c>
      <c r="F1806" t="s">
        <v>19</v>
      </c>
      <c r="G1806" t="s">
        <v>20</v>
      </c>
      <c r="H1806" t="s">
        <v>43</v>
      </c>
      <c r="I1806" t="s">
        <v>2809</v>
      </c>
      <c r="J1806" t="s">
        <v>2093</v>
      </c>
      <c r="K1806">
        <v>852</v>
      </c>
      <c r="L1806">
        <v>3030</v>
      </c>
      <c r="M1806">
        <v>0</v>
      </c>
      <c r="N1806">
        <v>60000</v>
      </c>
      <c r="O1806">
        <v>6.8</v>
      </c>
      <c r="P1806">
        <v>445</v>
      </c>
      <c r="Q1806">
        <v>103</v>
      </c>
      <c r="R1806">
        <v>53991137</v>
      </c>
      <c r="S1806">
        <v>1500000</v>
      </c>
      <c r="T1806">
        <f>Table1[[#This Row],[Gross Revenue]]-Table1[[#This Row],[Budget]]</f>
        <v>52491137</v>
      </c>
    </row>
    <row r="1807" spans="1:20" x14ac:dyDescent="0.3">
      <c r="A1807" t="s">
        <v>3906</v>
      </c>
      <c r="B1807">
        <v>1</v>
      </c>
      <c r="C1807" s="10">
        <v>40180</v>
      </c>
      <c r="D1807" t="s">
        <v>28</v>
      </c>
      <c r="E1807" t="s">
        <v>32</v>
      </c>
      <c r="F1807" t="s">
        <v>19</v>
      </c>
      <c r="G1807" t="s">
        <v>20</v>
      </c>
      <c r="H1807" t="s">
        <v>43</v>
      </c>
      <c r="I1807" t="s">
        <v>319</v>
      </c>
      <c r="J1807" t="s">
        <v>284</v>
      </c>
      <c r="K1807">
        <v>21000</v>
      </c>
      <c r="L1807">
        <v>48638</v>
      </c>
      <c r="M1807">
        <v>4000</v>
      </c>
      <c r="N1807">
        <v>18000</v>
      </c>
      <c r="O1807">
        <v>7</v>
      </c>
      <c r="P1807">
        <v>453</v>
      </c>
      <c r="Q1807">
        <v>124</v>
      </c>
      <c r="R1807">
        <v>312057433</v>
      </c>
      <c r="S1807">
        <v>200000000</v>
      </c>
      <c r="T1807">
        <f>Table1[[#This Row],[Gross Revenue]]-Table1[[#This Row],[Budget]]</f>
        <v>112057433</v>
      </c>
    </row>
    <row r="1808" spans="1:20" x14ac:dyDescent="0.3">
      <c r="A1808" t="s">
        <v>3907</v>
      </c>
      <c r="B1808">
        <v>1</v>
      </c>
      <c r="C1808" s="10">
        <v>40388</v>
      </c>
      <c r="D1808" t="s">
        <v>28</v>
      </c>
      <c r="E1808" t="s">
        <v>25</v>
      </c>
      <c r="F1808" t="s">
        <v>19</v>
      </c>
      <c r="G1808" t="s">
        <v>20</v>
      </c>
      <c r="H1808" t="s">
        <v>43</v>
      </c>
      <c r="I1808" t="s">
        <v>3054</v>
      </c>
      <c r="J1808" t="s">
        <v>3908</v>
      </c>
      <c r="K1808">
        <v>943</v>
      </c>
      <c r="L1808">
        <v>2786</v>
      </c>
      <c r="M1808">
        <v>16</v>
      </c>
      <c r="N1808">
        <v>20000</v>
      </c>
      <c r="O1808">
        <v>7.2</v>
      </c>
      <c r="P1808">
        <v>163</v>
      </c>
      <c r="Q1808">
        <v>101</v>
      </c>
      <c r="R1808">
        <v>6350058</v>
      </c>
      <c r="S1808">
        <v>8000000</v>
      </c>
      <c r="T1808">
        <f>Table1[[#This Row],[Gross Revenue]]-Table1[[#This Row],[Budget]]</f>
        <v>-1649942</v>
      </c>
    </row>
    <row r="1809" spans="1:20" x14ac:dyDescent="0.3">
      <c r="A1809" t="s">
        <v>3909</v>
      </c>
      <c r="B1809">
        <v>1</v>
      </c>
      <c r="C1809" s="10">
        <v>40511</v>
      </c>
      <c r="D1809" t="s">
        <v>28</v>
      </c>
      <c r="E1809" t="s">
        <v>32</v>
      </c>
      <c r="F1809" t="s">
        <v>19</v>
      </c>
      <c r="G1809" t="s">
        <v>20</v>
      </c>
      <c r="H1809" t="s">
        <v>38</v>
      </c>
      <c r="I1809" t="s">
        <v>1415</v>
      </c>
      <c r="J1809" t="s">
        <v>1416</v>
      </c>
      <c r="K1809">
        <v>608</v>
      </c>
      <c r="L1809">
        <v>1787</v>
      </c>
      <c r="M1809">
        <v>79</v>
      </c>
      <c r="N1809">
        <v>0</v>
      </c>
      <c r="O1809">
        <v>7.1</v>
      </c>
      <c r="P1809">
        <v>156</v>
      </c>
      <c r="Q1809">
        <v>101</v>
      </c>
      <c r="R1809">
        <v>117224271</v>
      </c>
      <c r="S1809">
        <v>20000000</v>
      </c>
      <c r="T1809">
        <f>Table1[[#This Row],[Gross Revenue]]-Table1[[#This Row],[Budget]]</f>
        <v>97224271</v>
      </c>
    </row>
    <row r="1810" spans="1:20" x14ac:dyDescent="0.3">
      <c r="A1810" t="s">
        <v>3910</v>
      </c>
      <c r="B1810">
        <v>1</v>
      </c>
      <c r="C1810" s="10">
        <v>40260</v>
      </c>
      <c r="D1810" t="s">
        <v>28</v>
      </c>
      <c r="E1810" t="s">
        <v>32</v>
      </c>
      <c r="F1810" t="s">
        <v>19</v>
      </c>
      <c r="G1810" t="s">
        <v>20</v>
      </c>
      <c r="H1810" t="s">
        <v>43</v>
      </c>
      <c r="I1810" t="s">
        <v>3633</v>
      </c>
      <c r="J1810" t="s">
        <v>3911</v>
      </c>
      <c r="K1810">
        <v>13000</v>
      </c>
      <c r="L1810">
        <v>14619</v>
      </c>
      <c r="M1810">
        <v>39</v>
      </c>
      <c r="N1810">
        <v>0</v>
      </c>
      <c r="O1810">
        <v>4.7</v>
      </c>
      <c r="P1810">
        <v>178</v>
      </c>
      <c r="Q1810">
        <v>81</v>
      </c>
      <c r="R1810">
        <v>10539414</v>
      </c>
      <c r="S1810">
        <v>47000000</v>
      </c>
      <c r="T1810">
        <f>Table1[[#This Row],[Gross Revenue]]-Table1[[#This Row],[Budget]]</f>
        <v>-36460586</v>
      </c>
    </row>
    <row r="1811" spans="1:20" x14ac:dyDescent="0.3">
      <c r="A1811" t="s">
        <v>3912</v>
      </c>
      <c r="B1811">
        <v>1</v>
      </c>
      <c r="C1811" s="10">
        <v>40463</v>
      </c>
      <c r="D1811" t="s">
        <v>28</v>
      </c>
      <c r="E1811" t="s">
        <v>32</v>
      </c>
      <c r="F1811" t="s">
        <v>19</v>
      </c>
      <c r="G1811" t="s">
        <v>35</v>
      </c>
      <c r="H1811" t="s">
        <v>38</v>
      </c>
      <c r="I1811" t="s">
        <v>3913</v>
      </c>
      <c r="J1811" t="s">
        <v>2037</v>
      </c>
      <c r="K1811">
        <v>553</v>
      </c>
      <c r="L1811">
        <v>2357</v>
      </c>
      <c r="M1811">
        <v>905</v>
      </c>
      <c r="N1811">
        <v>36000</v>
      </c>
      <c r="O1811">
        <v>7.7</v>
      </c>
      <c r="P1811">
        <v>447</v>
      </c>
      <c r="Q1811">
        <v>117</v>
      </c>
      <c r="R1811">
        <v>48043505</v>
      </c>
      <c r="S1811">
        <v>30000000</v>
      </c>
      <c r="T1811">
        <f>Table1[[#This Row],[Gross Revenue]]-Table1[[#This Row],[Budget]]</f>
        <v>18043505</v>
      </c>
    </row>
    <row r="1812" spans="1:20" x14ac:dyDescent="0.3">
      <c r="A1812" t="s">
        <v>3914</v>
      </c>
      <c r="B1812">
        <v>1</v>
      </c>
      <c r="C1812" s="10">
        <v>40276</v>
      </c>
      <c r="D1812" t="s">
        <v>28</v>
      </c>
      <c r="E1812" t="s">
        <v>32</v>
      </c>
      <c r="F1812" t="s">
        <v>19</v>
      </c>
      <c r="G1812" t="s">
        <v>20</v>
      </c>
      <c r="H1812" t="s">
        <v>43</v>
      </c>
      <c r="I1812" t="s">
        <v>151</v>
      </c>
      <c r="J1812" t="s">
        <v>1090</v>
      </c>
      <c r="K1812">
        <v>19000</v>
      </c>
      <c r="L1812">
        <v>25206</v>
      </c>
      <c r="M1812">
        <v>126</v>
      </c>
      <c r="N1812">
        <v>0</v>
      </c>
      <c r="O1812">
        <v>5.4</v>
      </c>
      <c r="P1812">
        <v>140</v>
      </c>
      <c r="Q1812">
        <v>100</v>
      </c>
      <c r="R1812">
        <v>47000485</v>
      </c>
      <c r="S1812">
        <v>75000000</v>
      </c>
      <c r="T1812">
        <f>Table1[[#This Row],[Gross Revenue]]-Table1[[#This Row],[Budget]]</f>
        <v>-27999515</v>
      </c>
    </row>
    <row r="1813" spans="1:20" x14ac:dyDescent="0.3">
      <c r="A1813" t="s">
        <v>3915</v>
      </c>
      <c r="B1813">
        <v>1</v>
      </c>
      <c r="C1813" s="10">
        <v>40284</v>
      </c>
      <c r="D1813" t="s">
        <v>28</v>
      </c>
      <c r="E1813" t="s">
        <v>32</v>
      </c>
      <c r="F1813" t="s">
        <v>19</v>
      </c>
      <c r="G1813" t="s">
        <v>704</v>
      </c>
      <c r="H1813"/>
      <c r="I1813" t="s">
        <v>3916</v>
      </c>
      <c r="J1813" t="s">
        <v>3917</v>
      </c>
      <c r="K1813">
        <v>594</v>
      </c>
      <c r="L1813">
        <v>1836</v>
      </c>
      <c r="M1813">
        <v>116</v>
      </c>
      <c r="N1813">
        <v>0</v>
      </c>
      <c r="O1813">
        <v>6</v>
      </c>
      <c r="P1813">
        <v>41</v>
      </c>
      <c r="Q1813">
        <v>90</v>
      </c>
      <c r="R1813">
        <v>1602466</v>
      </c>
      <c r="S1813">
        <v>600000000</v>
      </c>
      <c r="T1813">
        <f>Table1[[#This Row],[Gross Revenue]]-Table1[[#This Row],[Budget]]</f>
        <v>-598397534</v>
      </c>
    </row>
    <row r="1814" spans="1:20" x14ac:dyDescent="0.3">
      <c r="A1814" t="s">
        <v>3918</v>
      </c>
      <c r="B1814">
        <v>1</v>
      </c>
      <c r="C1814" s="10">
        <v>40488</v>
      </c>
      <c r="D1814" t="s">
        <v>28</v>
      </c>
      <c r="E1814" t="s">
        <v>32</v>
      </c>
      <c r="F1814" t="s">
        <v>19</v>
      </c>
      <c r="G1814" t="s">
        <v>20</v>
      </c>
      <c r="H1814" t="s">
        <v>43</v>
      </c>
      <c r="I1814" t="s">
        <v>108</v>
      </c>
      <c r="J1814" t="s">
        <v>427</v>
      </c>
      <c r="K1814">
        <v>10000</v>
      </c>
      <c r="L1814">
        <v>12731</v>
      </c>
      <c r="M1814">
        <v>446</v>
      </c>
      <c r="N1814">
        <v>11000</v>
      </c>
      <c r="O1814">
        <v>6.3</v>
      </c>
      <c r="P1814">
        <v>283</v>
      </c>
      <c r="Q1814">
        <v>117</v>
      </c>
      <c r="R1814">
        <v>76418654</v>
      </c>
      <c r="S1814">
        <v>117000000</v>
      </c>
      <c r="T1814">
        <f>Table1[[#This Row],[Gross Revenue]]-Table1[[#This Row],[Budget]]</f>
        <v>-40581346</v>
      </c>
    </row>
    <row r="1815" spans="1:20" x14ac:dyDescent="0.3">
      <c r="A1815" t="s">
        <v>3919</v>
      </c>
      <c r="B1815">
        <v>1</v>
      </c>
      <c r="C1815" s="10">
        <v>40234</v>
      </c>
      <c r="D1815" t="s">
        <v>28</v>
      </c>
      <c r="E1815" t="s">
        <v>25</v>
      </c>
      <c r="F1815" t="s">
        <v>19</v>
      </c>
      <c r="G1815" t="s">
        <v>20</v>
      </c>
      <c r="H1815" t="s">
        <v>36</v>
      </c>
      <c r="I1815" t="s">
        <v>2392</v>
      </c>
      <c r="J1815" t="s">
        <v>3176</v>
      </c>
      <c r="K1815">
        <v>3000</v>
      </c>
      <c r="L1815">
        <v>4094</v>
      </c>
      <c r="M1815">
        <v>14</v>
      </c>
      <c r="N1815">
        <v>13000</v>
      </c>
      <c r="O1815">
        <v>6.4</v>
      </c>
      <c r="P1815">
        <v>134</v>
      </c>
      <c r="Q1815">
        <v>100</v>
      </c>
      <c r="R1815">
        <v>12561</v>
      </c>
      <c r="S1815">
        <v>19000000</v>
      </c>
      <c r="T1815">
        <f>Table1[[#This Row],[Gross Revenue]]-Table1[[#This Row],[Budget]]</f>
        <v>-18987439</v>
      </c>
    </row>
    <row r="1816" spans="1:20" x14ac:dyDescent="0.3">
      <c r="A1816" t="s">
        <v>3920</v>
      </c>
      <c r="B1816">
        <v>1</v>
      </c>
      <c r="C1816" s="10">
        <v>40536</v>
      </c>
      <c r="D1816" t="s">
        <v>28</v>
      </c>
      <c r="E1816" t="s">
        <v>32</v>
      </c>
      <c r="F1816" t="s">
        <v>19</v>
      </c>
      <c r="G1816" t="s">
        <v>20</v>
      </c>
      <c r="H1816" t="s">
        <v>36</v>
      </c>
      <c r="I1816" t="s">
        <v>3538</v>
      </c>
      <c r="J1816" t="s">
        <v>1964</v>
      </c>
      <c r="K1816">
        <v>2000</v>
      </c>
      <c r="L1816">
        <v>4286</v>
      </c>
      <c r="M1816">
        <v>0</v>
      </c>
      <c r="N1816">
        <v>16000</v>
      </c>
      <c r="O1816">
        <v>7</v>
      </c>
      <c r="P1816">
        <v>188</v>
      </c>
      <c r="Q1816">
        <v>101</v>
      </c>
      <c r="R1816">
        <v>55673333</v>
      </c>
      <c r="S1816">
        <v>80000000</v>
      </c>
      <c r="T1816">
        <f>Table1[[#This Row],[Gross Revenue]]-Table1[[#This Row],[Budget]]</f>
        <v>-24326667</v>
      </c>
    </row>
    <row r="1817" spans="1:20" x14ac:dyDescent="0.3">
      <c r="A1817" t="s">
        <v>3921</v>
      </c>
      <c r="B1817">
        <v>1</v>
      </c>
      <c r="C1817" s="10">
        <v>40428</v>
      </c>
      <c r="D1817" t="s">
        <v>28</v>
      </c>
      <c r="E1817" t="s">
        <v>32</v>
      </c>
      <c r="F1817" t="s">
        <v>19</v>
      </c>
      <c r="G1817" t="s">
        <v>20</v>
      </c>
      <c r="H1817" t="s">
        <v>38</v>
      </c>
      <c r="I1817" t="s">
        <v>109</v>
      </c>
      <c r="J1817" t="s">
        <v>3922</v>
      </c>
      <c r="K1817">
        <v>2000</v>
      </c>
      <c r="L1817">
        <v>3889</v>
      </c>
      <c r="M1817">
        <v>124</v>
      </c>
      <c r="N1817">
        <v>0</v>
      </c>
      <c r="O1817">
        <v>5.2</v>
      </c>
      <c r="P1817">
        <v>226</v>
      </c>
      <c r="Q1817">
        <v>100</v>
      </c>
      <c r="R1817">
        <v>40168080</v>
      </c>
      <c r="S1817">
        <v>26000000</v>
      </c>
      <c r="T1817">
        <f>Table1[[#This Row],[Gross Revenue]]-Table1[[#This Row],[Budget]]</f>
        <v>14168080</v>
      </c>
    </row>
    <row r="1818" spans="1:20" x14ac:dyDescent="0.3">
      <c r="A1818" t="s">
        <v>3923</v>
      </c>
      <c r="B1818">
        <v>1</v>
      </c>
      <c r="C1818" s="10">
        <v>40445</v>
      </c>
      <c r="D1818" t="s">
        <v>28</v>
      </c>
      <c r="E1818" t="s">
        <v>22</v>
      </c>
      <c r="F1818" t="s">
        <v>19</v>
      </c>
      <c r="G1818" t="s">
        <v>35</v>
      </c>
      <c r="H1818" t="s">
        <v>38</v>
      </c>
      <c r="I1818" t="s">
        <v>2599</v>
      </c>
      <c r="J1818" t="s">
        <v>3211</v>
      </c>
      <c r="K1818">
        <v>17000</v>
      </c>
      <c r="L1818">
        <v>20258</v>
      </c>
      <c r="M1818">
        <v>198</v>
      </c>
      <c r="N1818">
        <v>25000</v>
      </c>
      <c r="O1818">
        <v>7.2</v>
      </c>
      <c r="P1818">
        <v>390</v>
      </c>
      <c r="Q1818">
        <v>116</v>
      </c>
      <c r="R1818">
        <v>12134420</v>
      </c>
      <c r="S1818">
        <v>20000000</v>
      </c>
      <c r="T1818">
        <f>Table1[[#This Row],[Gross Revenue]]-Table1[[#This Row],[Budget]]</f>
        <v>-7865580</v>
      </c>
    </row>
    <row r="1819" spans="1:20" x14ac:dyDescent="0.3">
      <c r="A1819" t="s">
        <v>3924</v>
      </c>
      <c r="B1819">
        <v>1</v>
      </c>
      <c r="C1819" s="10">
        <v>40511</v>
      </c>
      <c r="D1819" t="s">
        <v>28</v>
      </c>
      <c r="E1819" t="s">
        <v>22</v>
      </c>
      <c r="F1819" t="s">
        <v>19</v>
      </c>
      <c r="G1819" t="s">
        <v>20</v>
      </c>
      <c r="H1819" t="s">
        <v>36</v>
      </c>
      <c r="I1819" t="s">
        <v>3925</v>
      </c>
      <c r="J1819" t="s">
        <v>3926</v>
      </c>
      <c r="K1819">
        <v>439</v>
      </c>
      <c r="L1819">
        <v>1567</v>
      </c>
      <c r="M1819">
        <v>13</v>
      </c>
      <c r="N1819">
        <v>0</v>
      </c>
      <c r="O1819">
        <v>6.3</v>
      </c>
      <c r="P1819">
        <v>19</v>
      </c>
      <c r="Q1819">
        <v>110</v>
      </c>
      <c r="R1819">
        <v>2848578</v>
      </c>
      <c r="S1819">
        <v>3500000</v>
      </c>
      <c r="T1819">
        <f>Table1[[#This Row],[Gross Revenue]]-Table1[[#This Row],[Budget]]</f>
        <v>-651422</v>
      </c>
    </row>
    <row r="1820" spans="1:20" x14ac:dyDescent="0.3">
      <c r="A1820" t="s">
        <v>3927</v>
      </c>
      <c r="B1820">
        <v>1</v>
      </c>
      <c r="C1820" s="10">
        <v>40494</v>
      </c>
      <c r="D1820" t="s">
        <v>28</v>
      </c>
      <c r="E1820" t="s">
        <v>25</v>
      </c>
      <c r="F1820" t="s">
        <v>19</v>
      </c>
      <c r="G1820" t="s">
        <v>20</v>
      </c>
      <c r="H1820" t="s">
        <v>36</v>
      </c>
      <c r="I1820" t="s">
        <v>2522</v>
      </c>
      <c r="J1820" t="s">
        <v>834</v>
      </c>
      <c r="K1820">
        <v>898</v>
      </c>
      <c r="L1820">
        <v>1026</v>
      </c>
      <c r="M1820">
        <v>56</v>
      </c>
      <c r="N1820">
        <v>13000</v>
      </c>
      <c r="O1820">
        <v>6.5</v>
      </c>
      <c r="P1820">
        <v>159</v>
      </c>
      <c r="Q1820">
        <v>105</v>
      </c>
      <c r="R1820">
        <v>53021560</v>
      </c>
      <c r="S1820">
        <v>30000000</v>
      </c>
      <c r="T1820">
        <f>Table1[[#This Row],[Gross Revenue]]-Table1[[#This Row],[Budget]]</f>
        <v>23021560</v>
      </c>
    </row>
    <row r="1821" spans="1:20" x14ac:dyDescent="0.3">
      <c r="A1821" t="s">
        <v>3928</v>
      </c>
      <c r="B1821">
        <v>1</v>
      </c>
      <c r="C1821" s="10">
        <v>40478</v>
      </c>
      <c r="D1821" t="s">
        <v>28</v>
      </c>
      <c r="E1821" t="s">
        <v>25</v>
      </c>
      <c r="F1821" t="s">
        <v>19</v>
      </c>
      <c r="G1821" t="s">
        <v>20</v>
      </c>
      <c r="H1821" t="s">
        <v>43</v>
      </c>
      <c r="I1821" t="s">
        <v>58</v>
      </c>
      <c r="J1821" t="s">
        <v>545</v>
      </c>
      <c r="K1821">
        <v>22000</v>
      </c>
      <c r="L1821">
        <v>24082</v>
      </c>
      <c r="M1821">
        <v>80</v>
      </c>
      <c r="N1821">
        <v>0</v>
      </c>
      <c r="O1821">
        <v>5.5</v>
      </c>
      <c r="P1821">
        <v>180</v>
      </c>
      <c r="Q1821">
        <v>98</v>
      </c>
      <c r="R1821">
        <v>148383780</v>
      </c>
      <c r="S1821">
        <v>100000000</v>
      </c>
      <c r="T1821">
        <f>Table1[[#This Row],[Gross Revenue]]-Table1[[#This Row],[Budget]]</f>
        <v>48383780</v>
      </c>
    </row>
    <row r="1822" spans="1:20" x14ac:dyDescent="0.3">
      <c r="A1822" t="s">
        <v>3929</v>
      </c>
      <c r="B1822">
        <v>1</v>
      </c>
      <c r="C1822" s="10">
        <v>40316</v>
      </c>
      <c r="D1822" t="s">
        <v>28</v>
      </c>
      <c r="E1822" t="s">
        <v>25</v>
      </c>
      <c r="F1822" t="s">
        <v>47</v>
      </c>
      <c r="G1822" t="s">
        <v>48</v>
      </c>
      <c r="H1822" t="s">
        <v>21</v>
      </c>
      <c r="I1822" t="s">
        <v>3930</v>
      </c>
      <c r="J1822" t="s">
        <v>3931</v>
      </c>
      <c r="K1822">
        <v>541</v>
      </c>
      <c r="L1822">
        <v>890</v>
      </c>
      <c r="M1822">
        <v>0</v>
      </c>
      <c r="N1822">
        <v>0</v>
      </c>
      <c r="O1822">
        <v>7.1</v>
      </c>
      <c r="P1822">
        <v>118</v>
      </c>
      <c r="Q1822">
        <v>134</v>
      </c>
      <c r="R1822">
        <v>183662</v>
      </c>
      <c r="S1822">
        <v>25000000</v>
      </c>
      <c r="T1822">
        <f>Table1[[#This Row],[Gross Revenue]]-Table1[[#This Row],[Budget]]</f>
        <v>-24816338</v>
      </c>
    </row>
    <row r="1823" spans="1:20" x14ac:dyDescent="0.3">
      <c r="A1823" t="s">
        <v>3932</v>
      </c>
      <c r="B1823">
        <v>1</v>
      </c>
      <c r="C1823" s="10">
        <v>40500</v>
      </c>
      <c r="D1823" t="s">
        <v>28</v>
      </c>
      <c r="E1823" t="s">
        <v>25</v>
      </c>
      <c r="F1823" t="s">
        <v>19</v>
      </c>
      <c r="G1823" t="s">
        <v>20</v>
      </c>
      <c r="H1823" t="s">
        <v>38</v>
      </c>
      <c r="I1823" t="s">
        <v>979</v>
      </c>
      <c r="J1823" t="s">
        <v>186</v>
      </c>
      <c r="K1823">
        <v>15000</v>
      </c>
      <c r="L1823">
        <v>31278</v>
      </c>
      <c r="M1823">
        <v>380</v>
      </c>
      <c r="N1823">
        <v>24000</v>
      </c>
      <c r="O1823">
        <v>6.7</v>
      </c>
      <c r="P1823">
        <v>219</v>
      </c>
      <c r="Q1823">
        <v>112</v>
      </c>
      <c r="R1823">
        <v>32357532</v>
      </c>
      <c r="S1823">
        <v>30000000</v>
      </c>
      <c r="T1823">
        <f>Table1[[#This Row],[Gross Revenue]]-Table1[[#This Row],[Budget]]</f>
        <v>2357532</v>
      </c>
    </row>
    <row r="1824" spans="1:20" x14ac:dyDescent="0.3">
      <c r="A1824" t="s">
        <v>3933</v>
      </c>
      <c r="B1824">
        <v>1</v>
      </c>
      <c r="C1824" s="10">
        <v>40190</v>
      </c>
      <c r="D1824" t="s">
        <v>28</v>
      </c>
      <c r="E1824" t="s">
        <v>25</v>
      </c>
      <c r="F1824" t="s">
        <v>19</v>
      </c>
      <c r="G1824" t="s">
        <v>20</v>
      </c>
      <c r="H1824" t="s">
        <v>38</v>
      </c>
      <c r="I1824" t="s">
        <v>3607</v>
      </c>
      <c r="J1824" t="s">
        <v>245</v>
      </c>
      <c r="K1824">
        <v>908</v>
      </c>
      <c r="L1824">
        <v>3204</v>
      </c>
      <c r="M1824">
        <v>138</v>
      </c>
      <c r="N1824">
        <v>636</v>
      </c>
      <c r="O1824">
        <v>5.7</v>
      </c>
      <c r="P1824">
        <v>49</v>
      </c>
      <c r="Q1824">
        <v>117</v>
      </c>
      <c r="R1824">
        <v>134904</v>
      </c>
      <c r="S1824">
        <v>25000000</v>
      </c>
      <c r="T1824">
        <f>Table1[[#This Row],[Gross Revenue]]-Table1[[#This Row],[Budget]]</f>
        <v>-24865096</v>
      </c>
    </row>
    <row r="1825" spans="1:20" x14ac:dyDescent="0.3">
      <c r="A1825" t="s">
        <v>3934</v>
      </c>
      <c r="B1825">
        <v>1</v>
      </c>
      <c r="C1825" s="10">
        <v>40281</v>
      </c>
      <c r="D1825" t="s">
        <v>28</v>
      </c>
      <c r="E1825" t="s">
        <v>32</v>
      </c>
      <c r="F1825" t="s">
        <v>19</v>
      </c>
      <c r="G1825" t="s">
        <v>20</v>
      </c>
      <c r="H1825" t="s">
        <v>38</v>
      </c>
      <c r="I1825" t="s">
        <v>3935</v>
      </c>
      <c r="J1825" t="s">
        <v>3936</v>
      </c>
      <c r="K1825">
        <v>1000</v>
      </c>
      <c r="L1825">
        <v>2618</v>
      </c>
      <c r="M1825">
        <v>434</v>
      </c>
      <c r="N1825">
        <v>0</v>
      </c>
      <c r="O1825">
        <v>5.5</v>
      </c>
      <c r="P1825">
        <v>163</v>
      </c>
      <c r="Q1825">
        <v>95</v>
      </c>
      <c r="R1825">
        <v>8460995</v>
      </c>
      <c r="S1825">
        <v>10000000</v>
      </c>
      <c r="T1825">
        <f>Table1[[#This Row],[Gross Revenue]]-Table1[[#This Row],[Budget]]</f>
        <v>-1539005</v>
      </c>
    </row>
    <row r="1826" spans="1:20" x14ac:dyDescent="0.3">
      <c r="A1826" t="s">
        <v>3937</v>
      </c>
      <c r="B1826">
        <v>1</v>
      </c>
      <c r="C1826" s="10">
        <v>40405</v>
      </c>
      <c r="D1826" t="s">
        <v>28</v>
      </c>
      <c r="E1826" t="s">
        <v>32</v>
      </c>
      <c r="F1826" t="s">
        <v>19</v>
      </c>
      <c r="G1826" t="s">
        <v>20</v>
      </c>
      <c r="H1826" t="s">
        <v>38</v>
      </c>
      <c r="I1826" t="s">
        <v>58</v>
      </c>
      <c r="J1826" t="s">
        <v>3938</v>
      </c>
      <c r="K1826">
        <v>22000</v>
      </c>
      <c r="L1826">
        <v>26233</v>
      </c>
      <c r="M1826">
        <v>20</v>
      </c>
      <c r="N1826">
        <v>44000</v>
      </c>
      <c r="O1826">
        <v>6.7</v>
      </c>
      <c r="P1826">
        <v>391</v>
      </c>
      <c r="Q1826">
        <v>105</v>
      </c>
      <c r="R1826">
        <v>26589953</v>
      </c>
      <c r="S1826">
        <v>10500000</v>
      </c>
      <c r="T1826">
        <f>Table1[[#This Row],[Gross Revenue]]-Table1[[#This Row],[Budget]]</f>
        <v>16089953</v>
      </c>
    </row>
    <row r="1827" spans="1:20" x14ac:dyDescent="0.3">
      <c r="A1827" t="s">
        <v>3939</v>
      </c>
      <c r="B1827">
        <v>1</v>
      </c>
      <c r="C1827" s="10">
        <v>40516</v>
      </c>
      <c r="D1827" t="s">
        <v>28</v>
      </c>
      <c r="E1827" t="s">
        <v>31</v>
      </c>
      <c r="F1827" t="s">
        <v>19</v>
      </c>
      <c r="G1827" t="s">
        <v>35</v>
      </c>
      <c r="H1827" t="s">
        <v>38</v>
      </c>
      <c r="I1827" t="s">
        <v>260</v>
      </c>
      <c r="J1827" t="s">
        <v>2223</v>
      </c>
      <c r="K1827">
        <v>5000</v>
      </c>
      <c r="L1827">
        <v>7692</v>
      </c>
      <c r="M1827">
        <v>13</v>
      </c>
      <c r="N1827">
        <v>0</v>
      </c>
      <c r="O1827">
        <v>7.2</v>
      </c>
      <c r="P1827">
        <v>163</v>
      </c>
      <c r="Q1827">
        <v>113</v>
      </c>
      <c r="R1827">
        <v>1094798</v>
      </c>
      <c r="S1827">
        <v>7200000</v>
      </c>
      <c r="T1827">
        <f>Table1[[#This Row],[Gross Revenue]]-Table1[[#This Row],[Budget]]</f>
        <v>-6105202</v>
      </c>
    </row>
    <row r="1828" spans="1:20" x14ac:dyDescent="0.3">
      <c r="A1828" t="s">
        <v>3940</v>
      </c>
      <c r="B1828">
        <v>1</v>
      </c>
      <c r="C1828" s="10">
        <v>40331</v>
      </c>
      <c r="D1828" t="s">
        <v>28</v>
      </c>
      <c r="E1828" t="s">
        <v>25</v>
      </c>
      <c r="F1828" t="s">
        <v>19</v>
      </c>
      <c r="G1828" t="s">
        <v>20</v>
      </c>
      <c r="H1828" t="s">
        <v>36</v>
      </c>
      <c r="I1828" t="s">
        <v>3097</v>
      </c>
      <c r="J1828" t="s">
        <v>820</v>
      </c>
      <c r="K1828">
        <v>15000</v>
      </c>
      <c r="L1828">
        <v>20061</v>
      </c>
      <c r="M1828">
        <v>9</v>
      </c>
      <c r="N1828">
        <v>0</v>
      </c>
      <c r="O1828">
        <v>4.2</v>
      </c>
      <c r="P1828">
        <v>98</v>
      </c>
      <c r="Q1828">
        <v>87</v>
      </c>
      <c r="R1828">
        <v>33643461</v>
      </c>
      <c r="S1828">
        <v>50000000</v>
      </c>
      <c r="T1828">
        <f>Table1[[#This Row],[Gross Revenue]]-Table1[[#This Row],[Budget]]</f>
        <v>-16356539</v>
      </c>
    </row>
    <row r="1829" spans="1:20" x14ac:dyDescent="0.3">
      <c r="A1829" t="s">
        <v>3941</v>
      </c>
      <c r="B1829">
        <v>1</v>
      </c>
      <c r="C1829" s="10">
        <v>40511</v>
      </c>
      <c r="D1829" t="s">
        <v>28</v>
      </c>
      <c r="E1829" t="s">
        <v>32</v>
      </c>
      <c r="F1829" t="s">
        <v>19</v>
      </c>
      <c r="G1829" t="s">
        <v>20</v>
      </c>
      <c r="H1829" t="s">
        <v>36</v>
      </c>
      <c r="I1829" t="s">
        <v>356</v>
      </c>
      <c r="J1829" t="s">
        <v>3942</v>
      </c>
      <c r="K1829">
        <v>24000</v>
      </c>
      <c r="L1829">
        <v>46120</v>
      </c>
      <c r="M1829">
        <v>96</v>
      </c>
      <c r="N1829">
        <v>13000</v>
      </c>
      <c r="O1829">
        <v>7.3</v>
      </c>
      <c r="P1829">
        <v>233</v>
      </c>
      <c r="Q1829">
        <v>95</v>
      </c>
      <c r="R1829">
        <v>148337537</v>
      </c>
      <c r="S1829">
        <v>130000000</v>
      </c>
      <c r="T1829">
        <f>Table1[[#This Row],[Gross Revenue]]-Table1[[#This Row],[Budget]]</f>
        <v>18337537</v>
      </c>
    </row>
    <row r="1830" spans="1:20" x14ac:dyDescent="0.3">
      <c r="A1830" t="s">
        <v>3943</v>
      </c>
      <c r="B1830">
        <v>1</v>
      </c>
      <c r="C1830" s="10">
        <v>40490</v>
      </c>
      <c r="D1830" t="s">
        <v>28</v>
      </c>
      <c r="E1830" t="s">
        <v>22</v>
      </c>
      <c r="F1830" t="s">
        <v>19</v>
      </c>
      <c r="G1830" t="s">
        <v>35</v>
      </c>
      <c r="H1830" t="s">
        <v>38</v>
      </c>
      <c r="I1830" t="s">
        <v>2332</v>
      </c>
      <c r="J1830" t="s">
        <v>3944</v>
      </c>
      <c r="K1830">
        <v>660</v>
      </c>
      <c r="L1830">
        <v>1118</v>
      </c>
      <c r="M1830">
        <v>380</v>
      </c>
      <c r="N1830">
        <v>19000</v>
      </c>
      <c r="O1830">
        <v>6.4</v>
      </c>
      <c r="P1830">
        <v>344</v>
      </c>
      <c r="Q1830">
        <v>94</v>
      </c>
      <c r="R1830">
        <v>237301</v>
      </c>
      <c r="S1830">
        <v>500000</v>
      </c>
      <c r="T1830">
        <f>Table1[[#This Row],[Gross Revenue]]-Table1[[#This Row],[Budget]]</f>
        <v>-262699</v>
      </c>
    </row>
    <row r="1831" spans="1:20" x14ac:dyDescent="0.3">
      <c r="A1831" t="s">
        <v>3945</v>
      </c>
      <c r="B1831">
        <v>1</v>
      </c>
      <c r="C1831" s="10">
        <v>40499</v>
      </c>
      <c r="D1831" t="s">
        <v>28</v>
      </c>
      <c r="E1831" t="s">
        <v>25</v>
      </c>
      <c r="F1831" t="s">
        <v>19</v>
      </c>
      <c r="G1831" t="s">
        <v>20</v>
      </c>
      <c r="H1831" t="s">
        <v>43</v>
      </c>
      <c r="I1831" t="s">
        <v>3946</v>
      </c>
      <c r="J1831" t="s">
        <v>581</v>
      </c>
      <c r="K1831">
        <v>293</v>
      </c>
      <c r="L1831">
        <v>621</v>
      </c>
      <c r="M1831">
        <v>50</v>
      </c>
      <c r="N1831">
        <v>0</v>
      </c>
      <c r="O1831">
        <v>6.5</v>
      </c>
      <c r="P1831">
        <v>212</v>
      </c>
      <c r="Q1831">
        <v>107</v>
      </c>
      <c r="R1831">
        <v>30993544</v>
      </c>
      <c r="S1831">
        <v>40000000</v>
      </c>
      <c r="T1831">
        <f>Table1[[#This Row],[Gross Revenue]]-Table1[[#This Row],[Budget]]</f>
        <v>-9006456</v>
      </c>
    </row>
    <row r="1832" spans="1:20" x14ac:dyDescent="0.3">
      <c r="A1832" t="s">
        <v>3947</v>
      </c>
      <c r="B1832">
        <v>1</v>
      </c>
      <c r="C1832" s="10">
        <v>40286</v>
      </c>
      <c r="D1832" t="s">
        <v>28</v>
      </c>
      <c r="E1832" t="s">
        <v>30</v>
      </c>
      <c r="F1832" t="s">
        <v>703</v>
      </c>
      <c r="G1832" t="s">
        <v>704</v>
      </c>
      <c r="H1832" t="s">
        <v>43</v>
      </c>
      <c r="I1832" t="s">
        <v>2198</v>
      </c>
      <c r="J1832" t="s">
        <v>2712</v>
      </c>
      <c r="K1832">
        <v>8000</v>
      </c>
      <c r="L1832">
        <v>8532</v>
      </c>
      <c r="M1832">
        <v>160</v>
      </c>
      <c r="N1832">
        <v>27000</v>
      </c>
      <c r="O1832">
        <v>8</v>
      </c>
      <c r="P1832">
        <v>210</v>
      </c>
      <c r="Q1832">
        <v>128</v>
      </c>
      <c r="R1832">
        <v>4018695</v>
      </c>
      <c r="S1832">
        <v>12000000</v>
      </c>
      <c r="T1832">
        <f>Table1[[#This Row],[Gross Revenue]]-Table1[[#This Row],[Budget]]</f>
        <v>-7981305</v>
      </c>
    </row>
    <row r="1833" spans="1:20" x14ac:dyDescent="0.3">
      <c r="A1833" t="s">
        <v>3948</v>
      </c>
      <c r="B1833">
        <v>1</v>
      </c>
      <c r="C1833" s="10">
        <v>40476</v>
      </c>
      <c r="D1833" t="s">
        <v>28</v>
      </c>
      <c r="E1833" t="s">
        <v>37</v>
      </c>
      <c r="F1833" t="s">
        <v>19</v>
      </c>
      <c r="G1833" t="s">
        <v>20</v>
      </c>
      <c r="H1833" t="s">
        <v>38</v>
      </c>
      <c r="I1833" t="s">
        <v>3949</v>
      </c>
      <c r="J1833" t="s">
        <v>115</v>
      </c>
      <c r="K1833">
        <v>798</v>
      </c>
      <c r="L1833">
        <v>2537</v>
      </c>
      <c r="M1833">
        <v>0</v>
      </c>
      <c r="N1833">
        <v>0</v>
      </c>
      <c r="O1833">
        <v>4.8</v>
      </c>
      <c r="P1833">
        <v>160</v>
      </c>
      <c r="Q1833">
        <v>107</v>
      </c>
      <c r="R1833">
        <v>14637490</v>
      </c>
      <c r="S1833">
        <v>25000000</v>
      </c>
      <c r="T1833">
        <f>Table1[[#This Row],[Gross Revenue]]-Table1[[#This Row],[Budget]]</f>
        <v>-10362510</v>
      </c>
    </row>
    <row r="1834" spans="1:20" x14ac:dyDescent="0.3">
      <c r="A1834" t="s">
        <v>3950</v>
      </c>
      <c r="B1834">
        <v>1</v>
      </c>
      <c r="C1834" s="10">
        <v>40541</v>
      </c>
      <c r="D1834" t="s">
        <v>28</v>
      </c>
      <c r="E1834" t="s">
        <v>25</v>
      </c>
      <c r="F1834" t="s">
        <v>19</v>
      </c>
      <c r="G1834" t="s">
        <v>35</v>
      </c>
      <c r="H1834" t="s">
        <v>36</v>
      </c>
      <c r="I1834" t="s">
        <v>3951</v>
      </c>
      <c r="J1834" t="s">
        <v>3952</v>
      </c>
      <c r="K1834">
        <v>287</v>
      </c>
      <c r="L1834">
        <v>855</v>
      </c>
      <c r="M1834">
        <v>24</v>
      </c>
      <c r="N1834">
        <v>0</v>
      </c>
      <c r="O1834">
        <v>6.1</v>
      </c>
      <c r="P1834">
        <v>97</v>
      </c>
      <c r="Q1834">
        <v>109</v>
      </c>
      <c r="R1834">
        <v>28995450</v>
      </c>
      <c r="S1834">
        <v>35000000</v>
      </c>
      <c r="T1834">
        <f>Table1[[#This Row],[Gross Revenue]]-Table1[[#This Row],[Budget]]</f>
        <v>-6004550</v>
      </c>
    </row>
    <row r="1835" spans="1:20" x14ac:dyDescent="0.3">
      <c r="A1835" t="s">
        <v>3953</v>
      </c>
      <c r="B1835">
        <v>1</v>
      </c>
      <c r="C1835" s="10">
        <v>40203</v>
      </c>
      <c r="D1835" t="s">
        <v>28</v>
      </c>
      <c r="E1835" t="s">
        <v>22</v>
      </c>
      <c r="F1835" t="s">
        <v>19</v>
      </c>
      <c r="G1835" t="s">
        <v>35</v>
      </c>
      <c r="H1835" t="s">
        <v>38</v>
      </c>
      <c r="I1835" t="s">
        <v>3748</v>
      </c>
      <c r="J1835" t="s">
        <v>1459</v>
      </c>
      <c r="K1835">
        <v>10000</v>
      </c>
      <c r="L1835">
        <v>12867</v>
      </c>
      <c r="M1835">
        <v>132</v>
      </c>
      <c r="N1835">
        <v>33000</v>
      </c>
      <c r="O1835">
        <v>7.2</v>
      </c>
      <c r="P1835">
        <v>328</v>
      </c>
      <c r="Q1835">
        <v>103</v>
      </c>
      <c r="R1835">
        <v>2412045</v>
      </c>
      <c r="S1835">
        <v>15000000</v>
      </c>
      <c r="T1835">
        <f>Table1[[#This Row],[Gross Revenue]]-Table1[[#This Row],[Budget]]</f>
        <v>-12587955</v>
      </c>
    </row>
    <row r="1836" spans="1:20" x14ac:dyDescent="0.3">
      <c r="A1836" t="s">
        <v>3954</v>
      </c>
      <c r="B1836">
        <v>1</v>
      </c>
      <c r="C1836" s="10">
        <v>40180</v>
      </c>
      <c r="D1836" t="s">
        <v>28</v>
      </c>
      <c r="E1836" t="s">
        <v>22</v>
      </c>
      <c r="F1836" t="s">
        <v>47</v>
      </c>
      <c r="G1836" t="s">
        <v>48</v>
      </c>
      <c r="H1836" t="s">
        <v>43</v>
      </c>
      <c r="I1836" t="s">
        <v>3955</v>
      </c>
      <c r="J1836" t="s">
        <v>3956</v>
      </c>
      <c r="K1836">
        <v>186</v>
      </c>
      <c r="L1836">
        <v>416</v>
      </c>
      <c r="M1836">
        <v>22</v>
      </c>
      <c r="N1836">
        <v>0</v>
      </c>
      <c r="O1836">
        <v>7.2</v>
      </c>
      <c r="P1836">
        <v>195</v>
      </c>
      <c r="Q1836">
        <v>122</v>
      </c>
      <c r="R1836">
        <v>3950029</v>
      </c>
      <c r="S1836">
        <v>4000000</v>
      </c>
      <c r="T1836">
        <f>Table1[[#This Row],[Gross Revenue]]-Table1[[#This Row],[Budget]]</f>
        <v>-49971</v>
      </c>
    </row>
    <row r="1837" spans="1:20" x14ac:dyDescent="0.3">
      <c r="A1837" t="s">
        <v>3957</v>
      </c>
      <c r="B1837">
        <v>1</v>
      </c>
      <c r="C1837" s="10">
        <v>40389</v>
      </c>
      <c r="D1837" t="s">
        <v>28</v>
      </c>
      <c r="E1837" t="s">
        <v>25</v>
      </c>
      <c r="F1837" t="s">
        <v>19</v>
      </c>
      <c r="G1837" t="s">
        <v>20</v>
      </c>
      <c r="H1837" t="s">
        <v>43</v>
      </c>
      <c r="I1837" t="s">
        <v>1477</v>
      </c>
      <c r="J1837" t="s">
        <v>604</v>
      </c>
      <c r="K1837">
        <v>953</v>
      </c>
      <c r="L1837">
        <v>3299</v>
      </c>
      <c r="M1837">
        <v>44</v>
      </c>
      <c r="N1837">
        <v>1000</v>
      </c>
      <c r="O1837">
        <v>4.9000000000000004</v>
      </c>
      <c r="P1837">
        <v>71</v>
      </c>
      <c r="Q1837">
        <v>103</v>
      </c>
      <c r="R1837">
        <v>20246959</v>
      </c>
      <c r="S1837">
        <v>14000000</v>
      </c>
      <c r="T1837">
        <f>Table1[[#This Row],[Gross Revenue]]-Table1[[#This Row],[Budget]]</f>
        <v>6246959</v>
      </c>
    </row>
    <row r="1838" spans="1:20" x14ac:dyDescent="0.3">
      <c r="A1838" t="s">
        <v>3958</v>
      </c>
      <c r="B1838">
        <v>1</v>
      </c>
      <c r="C1838" s="10">
        <v>40507</v>
      </c>
      <c r="D1838" t="s">
        <v>28</v>
      </c>
      <c r="E1838" t="s">
        <v>37</v>
      </c>
      <c r="F1838" t="s">
        <v>19</v>
      </c>
      <c r="G1838" t="s">
        <v>20</v>
      </c>
      <c r="H1838" t="s">
        <v>38</v>
      </c>
      <c r="I1838" t="s">
        <v>3959</v>
      </c>
      <c r="J1838" t="s">
        <v>3960</v>
      </c>
      <c r="K1838">
        <v>438</v>
      </c>
      <c r="L1838">
        <v>1081</v>
      </c>
      <c r="M1838">
        <v>21</v>
      </c>
      <c r="N1838">
        <v>14000</v>
      </c>
      <c r="O1838">
        <v>5.7</v>
      </c>
      <c r="P1838">
        <v>264</v>
      </c>
      <c r="Q1838">
        <v>98</v>
      </c>
      <c r="R1838">
        <v>84749884</v>
      </c>
      <c r="S1838">
        <v>3000000</v>
      </c>
      <c r="T1838">
        <f>Table1[[#This Row],[Gross Revenue]]-Table1[[#This Row],[Budget]]</f>
        <v>81749884</v>
      </c>
    </row>
    <row r="1839" spans="1:20" x14ac:dyDescent="0.3">
      <c r="A1839" t="s">
        <v>3961</v>
      </c>
      <c r="B1839">
        <v>1</v>
      </c>
      <c r="C1839" s="10">
        <v>40522</v>
      </c>
      <c r="D1839" t="s">
        <v>28</v>
      </c>
      <c r="E1839" t="s">
        <v>30</v>
      </c>
      <c r="F1839" t="s">
        <v>19</v>
      </c>
      <c r="G1839" t="s">
        <v>35</v>
      </c>
      <c r="H1839" t="s">
        <v>36</v>
      </c>
      <c r="I1839" t="s">
        <v>2146</v>
      </c>
      <c r="J1839" t="s">
        <v>202</v>
      </c>
      <c r="K1839">
        <v>8000</v>
      </c>
      <c r="L1839">
        <v>14024</v>
      </c>
      <c r="M1839">
        <v>0</v>
      </c>
      <c r="N1839">
        <v>9000</v>
      </c>
      <c r="O1839">
        <v>5.9</v>
      </c>
      <c r="P1839">
        <v>217</v>
      </c>
      <c r="Q1839">
        <v>118</v>
      </c>
      <c r="R1839">
        <v>88761720</v>
      </c>
      <c r="S1839">
        <v>95000000</v>
      </c>
      <c r="T1839">
        <f>Table1[[#This Row],[Gross Revenue]]-Table1[[#This Row],[Budget]]</f>
        <v>-6238280</v>
      </c>
    </row>
    <row r="1840" spans="1:20" x14ac:dyDescent="0.3">
      <c r="A1840" t="s">
        <v>3962</v>
      </c>
      <c r="B1840">
        <v>1</v>
      </c>
      <c r="C1840" s="10">
        <v>40311</v>
      </c>
      <c r="D1840" t="s">
        <v>28</v>
      </c>
      <c r="E1840" t="s">
        <v>25</v>
      </c>
      <c r="F1840" t="s">
        <v>19</v>
      </c>
      <c r="G1840" t="s">
        <v>20</v>
      </c>
      <c r="H1840" t="s">
        <v>38</v>
      </c>
      <c r="I1840" t="s">
        <v>2392</v>
      </c>
      <c r="J1840" t="s">
        <v>1689</v>
      </c>
      <c r="K1840">
        <v>3000</v>
      </c>
      <c r="L1840">
        <v>5737</v>
      </c>
      <c r="M1840">
        <v>192</v>
      </c>
      <c r="N1840">
        <v>13000</v>
      </c>
      <c r="O1840">
        <v>5.5</v>
      </c>
      <c r="P1840">
        <v>365</v>
      </c>
      <c r="Q1840">
        <v>88</v>
      </c>
      <c r="R1840">
        <v>25003072</v>
      </c>
      <c r="S1840">
        <v>24000000</v>
      </c>
      <c r="T1840">
        <f>Table1[[#This Row],[Gross Revenue]]-Table1[[#This Row],[Budget]]</f>
        <v>1003072</v>
      </c>
    </row>
    <row r="1841" spans="1:20" x14ac:dyDescent="0.3">
      <c r="A1841" t="s">
        <v>3963</v>
      </c>
      <c r="B1841">
        <v>1</v>
      </c>
      <c r="C1841" s="10">
        <v>40344</v>
      </c>
      <c r="D1841" t="s">
        <v>28</v>
      </c>
      <c r="E1841" t="s">
        <v>32</v>
      </c>
      <c r="F1841" t="s">
        <v>19</v>
      </c>
      <c r="G1841" t="s">
        <v>20</v>
      </c>
      <c r="H1841" t="s">
        <v>38</v>
      </c>
      <c r="I1841" t="s">
        <v>2211</v>
      </c>
      <c r="J1841" t="s">
        <v>3521</v>
      </c>
      <c r="K1841">
        <v>2000</v>
      </c>
      <c r="L1841">
        <v>4243</v>
      </c>
      <c r="M1841">
        <v>190</v>
      </c>
      <c r="N1841">
        <v>17000</v>
      </c>
      <c r="O1841">
        <v>6.4</v>
      </c>
      <c r="P1841">
        <v>351</v>
      </c>
      <c r="Q1841">
        <v>107</v>
      </c>
      <c r="R1841">
        <v>52000688</v>
      </c>
      <c r="S1841">
        <v>40000000</v>
      </c>
      <c r="T1841">
        <f>Table1[[#This Row],[Gross Revenue]]-Table1[[#This Row],[Budget]]</f>
        <v>12000688</v>
      </c>
    </row>
    <row r="1842" spans="1:20" x14ac:dyDescent="0.3">
      <c r="A1842" t="s">
        <v>3964</v>
      </c>
      <c r="B1842">
        <v>1</v>
      </c>
      <c r="C1842" s="10">
        <v>40228</v>
      </c>
      <c r="D1842" t="s">
        <v>28</v>
      </c>
      <c r="E1842" t="s">
        <v>32</v>
      </c>
      <c r="F1842" t="s">
        <v>19</v>
      </c>
      <c r="G1842" t="s">
        <v>20</v>
      </c>
      <c r="H1842" t="s">
        <v>43</v>
      </c>
      <c r="I1842" t="s">
        <v>979</v>
      </c>
      <c r="J1842" t="s">
        <v>279</v>
      </c>
      <c r="K1842">
        <v>15000</v>
      </c>
      <c r="L1842">
        <v>16149</v>
      </c>
      <c r="M1842">
        <v>179</v>
      </c>
      <c r="N1842">
        <v>23000</v>
      </c>
      <c r="O1842">
        <v>6.6</v>
      </c>
      <c r="P1842">
        <v>306</v>
      </c>
      <c r="Q1842">
        <v>116</v>
      </c>
      <c r="R1842">
        <v>90755643</v>
      </c>
      <c r="S1842">
        <v>200000000</v>
      </c>
      <c r="T1842">
        <f>Table1[[#This Row],[Gross Revenue]]-Table1[[#This Row],[Budget]]</f>
        <v>-109244357</v>
      </c>
    </row>
    <row r="1843" spans="1:20" x14ac:dyDescent="0.3">
      <c r="A1843" t="s">
        <v>3965</v>
      </c>
      <c r="B1843">
        <v>1</v>
      </c>
      <c r="C1843" s="10">
        <v>40322</v>
      </c>
      <c r="D1843" t="s">
        <v>28</v>
      </c>
      <c r="E1843" t="s">
        <v>22</v>
      </c>
      <c r="F1843" t="s">
        <v>19</v>
      </c>
      <c r="G1843" t="s">
        <v>20</v>
      </c>
      <c r="H1843" t="s">
        <v>43</v>
      </c>
      <c r="I1843" t="s">
        <v>121</v>
      </c>
      <c r="J1843" t="s">
        <v>1044</v>
      </c>
      <c r="K1843">
        <v>967</v>
      </c>
      <c r="L1843">
        <v>1582</v>
      </c>
      <c r="M1843">
        <v>263</v>
      </c>
      <c r="N1843">
        <v>0</v>
      </c>
      <c r="O1843">
        <v>7</v>
      </c>
      <c r="P1843">
        <v>248</v>
      </c>
      <c r="Q1843">
        <v>91</v>
      </c>
      <c r="R1843">
        <v>2221809</v>
      </c>
      <c r="S1843">
        <v>5000000</v>
      </c>
      <c r="T1843">
        <f>Table1[[#This Row],[Gross Revenue]]-Table1[[#This Row],[Budget]]</f>
        <v>-2778191</v>
      </c>
    </row>
    <row r="1844" spans="1:20" x14ac:dyDescent="0.3">
      <c r="A1844" t="s">
        <v>3966</v>
      </c>
      <c r="B1844">
        <v>1</v>
      </c>
      <c r="C1844" s="10">
        <v>40291</v>
      </c>
      <c r="D1844" t="s">
        <v>28</v>
      </c>
      <c r="E1844" t="s">
        <v>30</v>
      </c>
      <c r="F1844" t="s">
        <v>19</v>
      </c>
      <c r="G1844" t="s">
        <v>20</v>
      </c>
      <c r="H1844" t="s">
        <v>27</v>
      </c>
      <c r="I1844" t="s">
        <v>3967</v>
      </c>
      <c r="J1844" t="s">
        <v>2584</v>
      </c>
      <c r="K1844">
        <v>512</v>
      </c>
      <c r="L1844">
        <v>1002</v>
      </c>
      <c r="M1844">
        <v>20</v>
      </c>
      <c r="N1844">
        <v>0</v>
      </c>
      <c r="O1844">
        <v>6.7</v>
      </c>
      <c r="P1844">
        <v>81</v>
      </c>
      <c r="Q1844">
        <v>103</v>
      </c>
      <c r="R1844">
        <v>26161406</v>
      </c>
      <c r="S1844">
        <v>15000000</v>
      </c>
      <c r="T1844">
        <f>Table1[[#This Row],[Gross Revenue]]-Table1[[#This Row],[Budget]]</f>
        <v>11161406</v>
      </c>
    </row>
    <row r="1845" spans="1:20" x14ac:dyDescent="0.3">
      <c r="A1845" t="s">
        <v>3968</v>
      </c>
      <c r="B1845">
        <v>1</v>
      </c>
      <c r="C1845" s="10">
        <v>40360</v>
      </c>
      <c r="D1845" t="s">
        <v>28</v>
      </c>
      <c r="E1845" t="s">
        <v>32</v>
      </c>
      <c r="F1845" t="s">
        <v>19</v>
      </c>
      <c r="G1845" t="s">
        <v>20</v>
      </c>
      <c r="H1845" t="s">
        <v>43</v>
      </c>
      <c r="I1845" t="s">
        <v>197</v>
      </c>
      <c r="J1845" t="s">
        <v>2314</v>
      </c>
      <c r="K1845">
        <v>13000</v>
      </c>
      <c r="L1845">
        <v>24928</v>
      </c>
      <c r="M1845">
        <v>124</v>
      </c>
      <c r="N1845">
        <v>32000</v>
      </c>
      <c r="O1845">
        <v>7.1</v>
      </c>
      <c r="P1845">
        <v>315</v>
      </c>
      <c r="Q1845">
        <v>111</v>
      </c>
      <c r="R1845">
        <v>90356857</v>
      </c>
      <c r="S1845">
        <v>58000000</v>
      </c>
      <c r="T1845">
        <f>Table1[[#This Row],[Gross Revenue]]-Table1[[#This Row],[Budget]]</f>
        <v>32356857</v>
      </c>
    </row>
    <row r="1846" spans="1:20" x14ac:dyDescent="0.3">
      <c r="A1846" t="s">
        <v>3969</v>
      </c>
      <c r="B1846">
        <v>1</v>
      </c>
      <c r="C1846" s="10">
        <v>40247</v>
      </c>
      <c r="D1846" t="s">
        <v>28</v>
      </c>
      <c r="E1846" t="s">
        <v>22</v>
      </c>
      <c r="F1846" t="s">
        <v>19</v>
      </c>
      <c r="G1846" t="s">
        <v>20</v>
      </c>
      <c r="H1846" t="s">
        <v>43</v>
      </c>
      <c r="I1846" t="s">
        <v>2328</v>
      </c>
      <c r="J1846" t="s">
        <v>3970</v>
      </c>
      <c r="K1846">
        <v>21000</v>
      </c>
      <c r="L1846">
        <v>22088</v>
      </c>
      <c r="M1846">
        <v>47</v>
      </c>
      <c r="N1846">
        <v>24000</v>
      </c>
      <c r="O1846">
        <v>7.2</v>
      </c>
      <c r="P1846">
        <v>158</v>
      </c>
      <c r="Q1846">
        <v>113</v>
      </c>
      <c r="R1846">
        <v>19057024</v>
      </c>
      <c r="S1846">
        <v>16000000</v>
      </c>
      <c r="T1846">
        <f>Table1[[#This Row],[Gross Revenue]]-Table1[[#This Row],[Budget]]</f>
        <v>3057024</v>
      </c>
    </row>
    <row r="1847" spans="1:20" x14ac:dyDescent="0.3">
      <c r="A1847" t="s">
        <v>3971</v>
      </c>
      <c r="B1847">
        <v>1</v>
      </c>
      <c r="C1847" s="10">
        <v>40186</v>
      </c>
      <c r="D1847" t="s">
        <v>28</v>
      </c>
      <c r="E1847" t="s">
        <v>32</v>
      </c>
      <c r="F1847" t="s">
        <v>19</v>
      </c>
      <c r="G1847" t="s">
        <v>20</v>
      </c>
      <c r="H1847" t="s">
        <v>38</v>
      </c>
      <c r="I1847" t="s">
        <v>1342</v>
      </c>
      <c r="J1847" t="s">
        <v>3972</v>
      </c>
      <c r="K1847">
        <v>1000</v>
      </c>
      <c r="L1847">
        <v>2925</v>
      </c>
      <c r="M1847">
        <v>238</v>
      </c>
      <c r="N1847">
        <v>12000</v>
      </c>
      <c r="O1847">
        <v>6.3</v>
      </c>
      <c r="P1847">
        <v>197</v>
      </c>
      <c r="Q1847">
        <v>119</v>
      </c>
      <c r="R1847">
        <v>13763130</v>
      </c>
      <c r="S1847">
        <v>32000000</v>
      </c>
      <c r="T1847">
        <f>Table1[[#This Row],[Gross Revenue]]-Table1[[#This Row],[Budget]]</f>
        <v>-18236870</v>
      </c>
    </row>
    <row r="1848" spans="1:20" x14ac:dyDescent="0.3">
      <c r="A1848" t="s">
        <v>3973</v>
      </c>
      <c r="B1848">
        <v>1</v>
      </c>
      <c r="C1848" s="10">
        <v>40382</v>
      </c>
      <c r="D1848" t="s">
        <v>28</v>
      </c>
      <c r="E1848" t="s">
        <v>32</v>
      </c>
      <c r="F1848" t="s">
        <v>19</v>
      </c>
      <c r="G1848" t="s">
        <v>24</v>
      </c>
      <c r="H1848" t="s">
        <v>38</v>
      </c>
      <c r="I1848" t="s">
        <v>215</v>
      </c>
      <c r="J1848" t="s">
        <v>325</v>
      </c>
      <c r="K1848">
        <v>14000</v>
      </c>
      <c r="L1848">
        <v>16098</v>
      </c>
      <c r="M1848">
        <v>545</v>
      </c>
      <c r="N1848">
        <v>19000</v>
      </c>
      <c r="O1848">
        <v>5.9</v>
      </c>
      <c r="P1848">
        <v>253</v>
      </c>
      <c r="Q1848">
        <v>97</v>
      </c>
      <c r="R1848">
        <v>60128566</v>
      </c>
      <c r="S1848">
        <v>60000000</v>
      </c>
      <c r="T1848">
        <f>Table1[[#This Row],[Gross Revenue]]-Table1[[#This Row],[Budget]]</f>
        <v>128566</v>
      </c>
    </row>
    <row r="1849" spans="1:20" x14ac:dyDescent="0.3">
      <c r="A1849" t="s">
        <v>3974</v>
      </c>
      <c r="B1849">
        <v>1</v>
      </c>
      <c r="C1849" s="10">
        <v>40444</v>
      </c>
      <c r="D1849" t="s">
        <v>28</v>
      </c>
      <c r="E1849" t="s">
        <v>32</v>
      </c>
      <c r="F1849" t="s">
        <v>19</v>
      </c>
      <c r="G1849" t="s">
        <v>20</v>
      </c>
      <c r="H1849" t="s">
        <v>43</v>
      </c>
      <c r="I1849" t="s">
        <v>1581</v>
      </c>
      <c r="J1849" t="s">
        <v>76</v>
      </c>
      <c r="K1849">
        <v>891</v>
      </c>
      <c r="L1849">
        <v>3244</v>
      </c>
      <c r="M1849">
        <v>0</v>
      </c>
      <c r="N1849">
        <v>17000</v>
      </c>
      <c r="O1849">
        <v>6.7</v>
      </c>
      <c r="P1849">
        <v>343</v>
      </c>
      <c r="Q1849">
        <v>156</v>
      </c>
      <c r="R1849">
        <v>105219735</v>
      </c>
      <c r="S1849">
        <v>200000000</v>
      </c>
      <c r="T1849">
        <f>Table1[[#This Row],[Gross Revenue]]-Table1[[#This Row],[Budget]]</f>
        <v>-94780265</v>
      </c>
    </row>
    <row r="1850" spans="1:20" x14ac:dyDescent="0.3">
      <c r="A1850" t="s">
        <v>3975</v>
      </c>
      <c r="B1850">
        <v>1</v>
      </c>
      <c r="C1850" s="10">
        <v>40402</v>
      </c>
      <c r="D1850" t="s">
        <v>28</v>
      </c>
      <c r="E1850" t="s">
        <v>25</v>
      </c>
      <c r="F1850" t="s">
        <v>19</v>
      </c>
      <c r="G1850" t="s">
        <v>48</v>
      </c>
      <c r="H1850" t="s">
        <v>38</v>
      </c>
      <c r="I1850" t="s">
        <v>3976</v>
      </c>
      <c r="J1850" t="s">
        <v>3977</v>
      </c>
      <c r="K1850">
        <v>353</v>
      </c>
      <c r="L1850">
        <v>1498</v>
      </c>
      <c r="M1850">
        <v>248</v>
      </c>
      <c r="N1850">
        <v>46000</v>
      </c>
      <c r="O1850">
        <v>5.8</v>
      </c>
      <c r="P1850">
        <v>230</v>
      </c>
      <c r="Q1850">
        <v>82</v>
      </c>
      <c r="R1850">
        <v>98017</v>
      </c>
      <c r="S1850">
        <v>500000</v>
      </c>
      <c r="T1850">
        <f>Table1[[#This Row],[Gross Revenue]]-Table1[[#This Row],[Budget]]</f>
        <v>-401983</v>
      </c>
    </row>
    <row r="1851" spans="1:20" x14ac:dyDescent="0.3">
      <c r="A1851" t="s">
        <v>3978</v>
      </c>
      <c r="B1851">
        <v>1</v>
      </c>
      <c r="C1851" s="10">
        <v>40324</v>
      </c>
      <c r="D1851" t="s">
        <v>28</v>
      </c>
      <c r="E1851" t="s">
        <v>32</v>
      </c>
      <c r="F1851" t="s">
        <v>19</v>
      </c>
      <c r="G1851" t="s">
        <v>20</v>
      </c>
      <c r="H1851" t="s">
        <v>43</v>
      </c>
      <c r="I1851" t="s">
        <v>317</v>
      </c>
      <c r="J1851" t="s">
        <v>239</v>
      </c>
      <c r="K1851">
        <v>11000</v>
      </c>
      <c r="L1851">
        <v>12406</v>
      </c>
      <c r="M1851">
        <v>176</v>
      </c>
      <c r="N1851">
        <v>23000</v>
      </c>
      <c r="O1851">
        <v>6.4</v>
      </c>
      <c r="P1851">
        <v>330</v>
      </c>
      <c r="Q1851">
        <v>101</v>
      </c>
      <c r="R1851">
        <v>118311368</v>
      </c>
      <c r="S1851">
        <v>110000000</v>
      </c>
      <c r="T1851">
        <f>Table1[[#This Row],[Gross Revenue]]-Table1[[#This Row],[Budget]]</f>
        <v>8311368</v>
      </c>
    </row>
    <row r="1852" spans="1:20" x14ac:dyDescent="0.3">
      <c r="A1852" t="s">
        <v>3979</v>
      </c>
      <c r="B1852">
        <v>1</v>
      </c>
      <c r="C1852" s="10">
        <v>40398</v>
      </c>
      <c r="D1852" t="s">
        <v>28</v>
      </c>
      <c r="E1852" t="s">
        <v>22</v>
      </c>
      <c r="F1852" t="s">
        <v>47</v>
      </c>
      <c r="G1852" t="s">
        <v>48</v>
      </c>
      <c r="H1852" t="s">
        <v>43</v>
      </c>
      <c r="I1852" t="s">
        <v>278</v>
      </c>
      <c r="J1852" t="s">
        <v>3980</v>
      </c>
      <c r="K1852">
        <v>1000</v>
      </c>
      <c r="L1852">
        <v>2140</v>
      </c>
      <c r="M1852">
        <v>15</v>
      </c>
      <c r="N1852">
        <v>0</v>
      </c>
      <c r="O1852">
        <v>7.5</v>
      </c>
      <c r="P1852">
        <v>136</v>
      </c>
      <c r="Q1852">
        <v>111</v>
      </c>
      <c r="R1852">
        <v>7691700</v>
      </c>
      <c r="S1852">
        <v>10000000</v>
      </c>
      <c r="T1852">
        <f>Table1[[#This Row],[Gross Revenue]]-Table1[[#This Row],[Budget]]</f>
        <v>-2308300</v>
      </c>
    </row>
    <row r="1853" spans="1:20" x14ac:dyDescent="0.3">
      <c r="A1853" t="s">
        <v>3981</v>
      </c>
      <c r="B1853">
        <v>1</v>
      </c>
      <c r="C1853" s="10">
        <v>40444</v>
      </c>
      <c r="D1853" t="s">
        <v>28</v>
      </c>
      <c r="E1853" t="s">
        <v>37</v>
      </c>
      <c r="F1853" t="s">
        <v>19</v>
      </c>
      <c r="G1853" t="s">
        <v>93</v>
      </c>
      <c r="H1853" t="s">
        <v>38</v>
      </c>
      <c r="I1853" t="s">
        <v>1236</v>
      </c>
      <c r="J1853" t="s">
        <v>3698</v>
      </c>
      <c r="K1853">
        <v>723</v>
      </c>
      <c r="L1853">
        <v>1978</v>
      </c>
      <c r="M1853">
        <v>52</v>
      </c>
      <c r="N1853">
        <v>12000</v>
      </c>
      <c r="O1853">
        <v>5.6</v>
      </c>
      <c r="P1853">
        <v>178</v>
      </c>
      <c r="Q1853">
        <v>90</v>
      </c>
      <c r="R1853">
        <v>45670855</v>
      </c>
      <c r="S1853">
        <v>20000000</v>
      </c>
      <c r="T1853">
        <f>Table1[[#This Row],[Gross Revenue]]-Table1[[#This Row],[Budget]]</f>
        <v>25670855</v>
      </c>
    </row>
    <row r="1854" spans="1:20" x14ac:dyDescent="0.3">
      <c r="A1854" t="s">
        <v>3982</v>
      </c>
      <c r="B1854">
        <v>1</v>
      </c>
      <c r="C1854" s="10">
        <v>40389</v>
      </c>
      <c r="D1854" t="s">
        <v>28</v>
      </c>
      <c r="E1854" t="s">
        <v>32</v>
      </c>
      <c r="F1854" t="s">
        <v>19</v>
      </c>
      <c r="G1854" t="s">
        <v>20</v>
      </c>
      <c r="H1854" t="s">
        <v>43</v>
      </c>
      <c r="I1854" t="s">
        <v>3983</v>
      </c>
      <c r="J1854" t="s">
        <v>2104</v>
      </c>
      <c r="K1854">
        <v>10000</v>
      </c>
      <c r="L1854">
        <v>12687</v>
      </c>
      <c r="M1854">
        <v>1000</v>
      </c>
      <c r="N1854">
        <v>36000</v>
      </c>
      <c r="O1854">
        <v>7.5</v>
      </c>
      <c r="P1854">
        <v>393</v>
      </c>
      <c r="Q1854">
        <v>112</v>
      </c>
      <c r="R1854">
        <v>31494270</v>
      </c>
      <c r="S1854">
        <v>60000000</v>
      </c>
      <c r="T1854">
        <f>Table1[[#This Row],[Gross Revenue]]-Table1[[#This Row],[Budget]]</f>
        <v>-28505730</v>
      </c>
    </row>
    <row r="1855" spans="1:20" x14ac:dyDescent="0.3">
      <c r="A1855" t="s">
        <v>3984</v>
      </c>
      <c r="B1855">
        <v>1</v>
      </c>
      <c r="C1855" s="10">
        <v>40388</v>
      </c>
      <c r="D1855" t="s">
        <v>28</v>
      </c>
      <c r="E1855" t="s">
        <v>50</v>
      </c>
      <c r="F1855" t="s">
        <v>19</v>
      </c>
      <c r="G1855" t="s">
        <v>35</v>
      </c>
      <c r="H1855"/>
      <c r="I1855" t="s">
        <v>3985</v>
      </c>
      <c r="J1855" t="s">
        <v>3986</v>
      </c>
      <c r="K1855">
        <v>55</v>
      </c>
      <c r="L1855">
        <v>55</v>
      </c>
      <c r="M1855">
        <v>0</v>
      </c>
      <c r="N1855">
        <v>89</v>
      </c>
      <c r="O1855">
        <v>6.9</v>
      </c>
      <c r="P1855">
        <v>7</v>
      </c>
      <c r="Q1855">
        <v>41</v>
      </c>
      <c r="R1855">
        <v>4074023</v>
      </c>
      <c r="S1855">
        <v>5000000</v>
      </c>
      <c r="T1855">
        <f>Table1[[#This Row],[Gross Revenue]]-Table1[[#This Row],[Budget]]</f>
        <v>-925977</v>
      </c>
    </row>
    <row r="1856" spans="1:20" x14ac:dyDescent="0.3">
      <c r="A1856" t="s">
        <v>3987</v>
      </c>
      <c r="B1856">
        <v>1</v>
      </c>
      <c r="C1856" s="10">
        <v>40459</v>
      </c>
      <c r="D1856" t="s">
        <v>28</v>
      </c>
      <c r="E1856" t="s">
        <v>31</v>
      </c>
      <c r="F1856" t="s">
        <v>19</v>
      </c>
      <c r="G1856" t="s">
        <v>20</v>
      </c>
      <c r="H1856" t="s">
        <v>36</v>
      </c>
      <c r="I1856" t="s">
        <v>135</v>
      </c>
      <c r="J1856" t="s">
        <v>522</v>
      </c>
      <c r="K1856">
        <v>826</v>
      </c>
      <c r="L1856">
        <v>2259</v>
      </c>
      <c r="M1856">
        <v>130</v>
      </c>
      <c r="N1856">
        <v>0</v>
      </c>
      <c r="O1856">
        <v>7.2</v>
      </c>
      <c r="P1856">
        <v>160</v>
      </c>
      <c r="Q1856">
        <v>123</v>
      </c>
      <c r="R1856">
        <v>59699513</v>
      </c>
      <c r="S1856">
        <v>35000000</v>
      </c>
      <c r="T1856">
        <f>Table1[[#This Row],[Gross Revenue]]-Table1[[#This Row],[Budget]]</f>
        <v>24699513</v>
      </c>
    </row>
    <row r="1857" spans="1:20" x14ac:dyDescent="0.3">
      <c r="A1857" t="s">
        <v>3988</v>
      </c>
      <c r="B1857">
        <v>1</v>
      </c>
      <c r="C1857" s="10">
        <v>40401</v>
      </c>
      <c r="D1857" t="s">
        <v>28</v>
      </c>
      <c r="E1857" t="s">
        <v>25</v>
      </c>
      <c r="F1857" t="s">
        <v>19</v>
      </c>
      <c r="G1857" t="s">
        <v>20</v>
      </c>
      <c r="H1857" t="s">
        <v>38</v>
      </c>
      <c r="I1857" t="s">
        <v>1207</v>
      </c>
      <c r="J1857" t="s">
        <v>3989</v>
      </c>
      <c r="K1857">
        <v>962</v>
      </c>
      <c r="L1857">
        <v>4555</v>
      </c>
      <c r="M1857">
        <v>127</v>
      </c>
      <c r="N1857">
        <v>0</v>
      </c>
      <c r="O1857">
        <v>4.3</v>
      </c>
      <c r="P1857">
        <v>221</v>
      </c>
      <c r="Q1857">
        <v>146</v>
      </c>
      <c r="R1857">
        <v>95328937</v>
      </c>
      <c r="S1857">
        <v>100000000</v>
      </c>
      <c r="T1857">
        <f>Table1[[#This Row],[Gross Revenue]]-Table1[[#This Row],[Budget]]</f>
        <v>-4671063</v>
      </c>
    </row>
    <row r="1858" spans="1:20" x14ac:dyDescent="0.3">
      <c r="A1858" t="s">
        <v>3990</v>
      </c>
      <c r="B1858">
        <v>1</v>
      </c>
      <c r="C1858" s="10">
        <v>40541</v>
      </c>
      <c r="D1858" t="s">
        <v>28</v>
      </c>
      <c r="E1858" t="s">
        <v>25</v>
      </c>
      <c r="F1858" t="s">
        <v>19</v>
      </c>
      <c r="G1858" t="s">
        <v>20</v>
      </c>
      <c r="H1858" t="s">
        <v>38</v>
      </c>
      <c r="I1858" t="s">
        <v>2508</v>
      </c>
      <c r="J1858" t="s">
        <v>3991</v>
      </c>
      <c r="K1858">
        <v>2000</v>
      </c>
      <c r="L1858">
        <v>5707</v>
      </c>
      <c r="M1858">
        <v>14</v>
      </c>
      <c r="N1858">
        <v>0</v>
      </c>
      <c r="O1858">
        <v>6.4</v>
      </c>
      <c r="P1858">
        <v>180</v>
      </c>
      <c r="Q1858">
        <v>104</v>
      </c>
      <c r="R1858">
        <v>31584722</v>
      </c>
      <c r="S1858">
        <v>20000000</v>
      </c>
      <c r="T1858">
        <f>Table1[[#This Row],[Gross Revenue]]-Table1[[#This Row],[Budget]]</f>
        <v>11584722</v>
      </c>
    </row>
    <row r="1859" spans="1:20" x14ac:dyDescent="0.3">
      <c r="A1859" t="s">
        <v>3992</v>
      </c>
      <c r="B1859">
        <v>1</v>
      </c>
      <c r="C1859" s="10">
        <v>40255</v>
      </c>
      <c r="D1859" t="s">
        <v>28</v>
      </c>
      <c r="E1859" t="s">
        <v>30</v>
      </c>
      <c r="F1859" t="s">
        <v>19</v>
      </c>
      <c r="G1859" t="s">
        <v>20</v>
      </c>
      <c r="H1859" t="s">
        <v>36</v>
      </c>
      <c r="I1859" t="s">
        <v>1608</v>
      </c>
      <c r="J1859" t="s">
        <v>559</v>
      </c>
      <c r="K1859">
        <v>4000</v>
      </c>
      <c r="L1859">
        <v>4628</v>
      </c>
      <c r="M1859">
        <v>31</v>
      </c>
      <c r="N1859">
        <v>0</v>
      </c>
      <c r="O1859">
        <v>6.4</v>
      </c>
      <c r="P1859">
        <v>226</v>
      </c>
      <c r="Q1859">
        <v>93</v>
      </c>
      <c r="R1859">
        <v>238371987</v>
      </c>
      <c r="S1859">
        <v>165000000</v>
      </c>
      <c r="T1859">
        <f>Table1[[#This Row],[Gross Revenue]]-Table1[[#This Row],[Budget]]</f>
        <v>73371987</v>
      </c>
    </row>
    <row r="1860" spans="1:20" x14ac:dyDescent="0.3">
      <c r="A1860" t="s">
        <v>3993</v>
      </c>
      <c r="B1860">
        <v>1</v>
      </c>
      <c r="C1860" s="10">
        <v>40479</v>
      </c>
      <c r="D1860" t="s">
        <v>28</v>
      </c>
      <c r="E1860" t="s">
        <v>81</v>
      </c>
      <c r="F1860" t="s">
        <v>19</v>
      </c>
      <c r="G1860" t="s">
        <v>20</v>
      </c>
      <c r="H1860" t="s">
        <v>38</v>
      </c>
      <c r="I1860" t="s">
        <v>336</v>
      </c>
      <c r="J1860" t="s">
        <v>59</v>
      </c>
      <c r="K1860">
        <v>29000</v>
      </c>
      <c r="L1860">
        <v>29585</v>
      </c>
      <c r="M1860">
        <v>17000</v>
      </c>
      <c r="N1860">
        <v>53000</v>
      </c>
      <c r="O1860">
        <v>8.1</v>
      </c>
      <c r="P1860">
        <v>490</v>
      </c>
      <c r="Q1860">
        <v>138</v>
      </c>
      <c r="R1860">
        <v>127968405</v>
      </c>
      <c r="S1860">
        <v>80000000</v>
      </c>
      <c r="T1860">
        <f>Table1[[#This Row],[Gross Revenue]]-Table1[[#This Row],[Budget]]</f>
        <v>47968405</v>
      </c>
    </row>
    <row r="1861" spans="1:20" x14ac:dyDescent="0.3">
      <c r="A1861" t="s">
        <v>3994</v>
      </c>
      <c r="B1861">
        <v>1</v>
      </c>
      <c r="C1861" s="10">
        <v>40401</v>
      </c>
      <c r="D1861" t="s">
        <v>28</v>
      </c>
      <c r="E1861" t="s">
        <v>32</v>
      </c>
      <c r="F1861" t="s">
        <v>19</v>
      </c>
      <c r="G1861" t="s">
        <v>20</v>
      </c>
      <c r="H1861" t="s">
        <v>43</v>
      </c>
      <c r="I1861" t="s">
        <v>3995</v>
      </c>
      <c r="J1861" t="s">
        <v>2921</v>
      </c>
      <c r="K1861">
        <v>929</v>
      </c>
      <c r="L1861">
        <v>3679</v>
      </c>
      <c r="M1861">
        <v>25</v>
      </c>
      <c r="N1861">
        <v>13000</v>
      </c>
      <c r="O1861">
        <v>4.4000000000000004</v>
      </c>
      <c r="P1861">
        <v>221</v>
      </c>
      <c r="Q1861">
        <v>97</v>
      </c>
      <c r="R1861">
        <v>21371425</v>
      </c>
      <c r="S1861">
        <v>10000000</v>
      </c>
      <c r="T1861">
        <f>Table1[[#This Row],[Gross Revenue]]-Table1[[#This Row],[Budget]]</f>
        <v>11371425</v>
      </c>
    </row>
    <row r="1862" spans="1:20" x14ac:dyDescent="0.3">
      <c r="A1862" t="s">
        <v>3996</v>
      </c>
      <c r="B1862">
        <v>1</v>
      </c>
      <c r="C1862" s="10">
        <v>40350</v>
      </c>
      <c r="D1862" t="s">
        <v>28</v>
      </c>
      <c r="E1862" t="s">
        <v>25</v>
      </c>
      <c r="F1862" t="s">
        <v>19</v>
      </c>
      <c r="G1862" t="s">
        <v>20</v>
      </c>
      <c r="H1862" t="s">
        <v>38</v>
      </c>
      <c r="I1862" t="s">
        <v>3997</v>
      </c>
      <c r="J1862" t="s">
        <v>603</v>
      </c>
      <c r="K1862">
        <v>227</v>
      </c>
      <c r="L1862">
        <v>684</v>
      </c>
      <c r="M1862">
        <v>0</v>
      </c>
      <c r="N1862">
        <v>0</v>
      </c>
      <c r="O1862">
        <v>6.3</v>
      </c>
      <c r="P1862">
        <v>301</v>
      </c>
      <c r="Q1862">
        <v>97</v>
      </c>
      <c r="R1862">
        <v>1768416</v>
      </c>
      <c r="S1862">
        <v>7000000</v>
      </c>
      <c r="T1862">
        <f>Table1[[#This Row],[Gross Revenue]]-Table1[[#This Row],[Budget]]</f>
        <v>-5231584</v>
      </c>
    </row>
    <row r="1863" spans="1:20" x14ac:dyDescent="0.3">
      <c r="A1863" t="s">
        <v>3998</v>
      </c>
      <c r="B1863">
        <v>1</v>
      </c>
      <c r="C1863" s="10">
        <v>40303</v>
      </c>
      <c r="D1863" t="s">
        <v>28</v>
      </c>
      <c r="E1863" t="s">
        <v>22</v>
      </c>
      <c r="F1863" t="s">
        <v>19</v>
      </c>
      <c r="G1863" t="s">
        <v>20</v>
      </c>
      <c r="H1863" t="s">
        <v>38</v>
      </c>
      <c r="I1863" t="s">
        <v>3999</v>
      </c>
      <c r="J1863" t="s">
        <v>4000</v>
      </c>
      <c r="K1863">
        <v>530</v>
      </c>
      <c r="L1863">
        <v>1038</v>
      </c>
      <c r="M1863">
        <v>53</v>
      </c>
      <c r="N1863">
        <v>0</v>
      </c>
      <c r="O1863">
        <v>6.5</v>
      </c>
      <c r="P1863">
        <v>215</v>
      </c>
      <c r="Q1863">
        <v>98</v>
      </c>
      <c r="R1863">
        <v>18469</v>
      </c>
      <c r="S1863">
        <v>650000</v>
      </c>
      <c r="T1863">
        <f>Table1[[#This Row],[Gross Revenue]]-Table1[[#This Row],[Budget]]</f>
        <v>-631531</v>
      </c>
    </row>
    <row r="1864" spans="1:20" x14ac:dyDescent="0.3">
      <c r="A1864" t="s">
        <v>4001</v>
      </c>
      <c r="B1864">
        <v>1</v>
      </c>
      <c r="C1864" s="10">
        <v>40269</v>
      </c>
      <c r="D1864" t="s">
        <v>28</v>
      </c>
      <c r="E1864" t="s">
        <v>22</v>
      </c>
      <c r="F1864" t="s">
        <v>19</v>
      </c>
      <c r="G1864" t="s">
        <v>20</v>
      </c>
      <c r="H1864" t="s">
        <v>43</v>
      </c>
      <c r="I1864" t="s">
        <v>4002</v>
      </c>
      <c r="J1864" t="s">
        <v>3372</v>
      </c>
      <c r="K1864">
        <v>2000</v>
      </c>
      <c r="L1864">
        <v>4059</v>
      </c>
      <c r="M1864">
        <v>209</v>
      </c>
      <c r="N1864">
        <v>16000</v>
      </c>
      <c r="O1864">
        <v>6.2</v>
      </c>
      <c r="P1864">
        <v>138</v>
      </c>
      <c r="Q1864">
        <v>107</v>
      </c>
      <c r="R1864">
        <v>42385520</v>
      </c>
      <c r="S1864">
        <v>30000000</v>
      </c>
      <c r="T1864">
        <f>Table1[[#This Row],[Gross Revenue]]-Table1[[#This Row],[Budget]]</f>
        <v>12385520</v>
      </c>
    </row>
    <row r="1865" spans="1:20" x14ac:dyDescent="0.3">
      <c r="A1865" t="s">
        <v>4003</v>
      </c>
      <c r="B1865">
        <v>1</v>
      </c>
      <c r="C1865" s="10">
        <v>40305</v>
      </c>
      <c r="D1865" t="s">
        <v>28</v>
      </c>
      <c r="E1865" t="s">
        <v>22</v>
      </c>
      <c r="F1865" t="s">
        <v>19</v>
      </c>
      <c r="G1865" t="s">
        <v>20</v>
      </c>
      <c r="H1865" t="s">
        <v>38</v>
      </c>
      <c r="I1865" t="s">
        <v>58</v>
      </c>
      <c r="J1865" t="s">
        <v>2864</v>
      </c>
      <c r="K1865">
        <v>22000</v>
      </c>
      <c r="L1865">
        <v>37766</v>
      </c>
      <c r="M1865">
        <v>43</v>
      </c>
      <c r="N1865">
        <v>0</v>
      </c>
      <c r="O1865">
        <v>5.4</v>
      </c>
      <c r="P1865">
        <v>138</v>
      </c>
      <c r="Q1865">
        <v>105</v>
      </c>
      <c r="R1865">
        <v>1796024</v>
      </c>
      <c r="S1865">
        <v>22000000</v>
      </c>
      <c r="T1865">
        <f>Table1[[#This Row],[Gross Revenue]]-Table1[[#This Row],[Budget]]</f>
        <v>-20203976</v>
      </c>
    </row>
    <row r="1866" spans="1:20" x14ac:dyDescent="0.3">
      <c r="A1866" t="s">
        <v>4004</v>
      </c>
      <c r="B1866">
        <v>1</v>
      </c>
      <c r="C1866" s="10">
        <v>40233</v>
      </c>
      <c r="D1866" t="s">
        <v>28</v>
      </c>
      <c r="E1866" t="s">
        <v>25</v>
      </c>
      <c r="F1866" t="s">
        <v>19</v>
      </c>
      <c r="G1866" t="s">
        <v>20</v>
      </c>
      <c r="H1866" t="s">
        <v>38</v>
      </c>
      <c r="I1866" t="s">
        <v>1089</v>
      </c>
      <c r="J1866" t="s">
        <v>2806</v>
      </c>
      <c r="K1866">
        <v>2000</v>
      </c>
      <c r="L1866">
        <v>4590</v>
      </c>
      <c r="M1866">
        <v>571</v>
      </c>
      <c r="N1866">
        <v>19000</v>
      </c>
      <c r="O1866">
        <v>6.8</v>
      </c>
      <c r="P1866">
        <v>238</v>
      </c>
      <c r="Q1866">
        <v>96</v>
      </c>
      <c r="R1866">
        <v>322157</v>
      </c>
      <c r="S1866">
        <v>2500000</v>
      </c>
      <c r="T1866">
        <f>Table1[[#This Row],[Gross Revenue]]-Table1[[#This Row],[Budget]]</f>
        <v>-2177843</v>
      </c>
    </row>
    <row r="1867" spans="1:20" x14ac:dyDescent="0.3">
      <c r="A1867" t="s">
        <v>4005</v>
      </c>
      <c r="B1867">
        <v>1</v>
      </c>
      <c r="C1867" s="10">
        <v>40439</v>
      </c>
      <c r="D1867" t="s">
        <v>28</v>
      </c>
      <c r="E1867" t="s">
        <v>32</v>
      </c>
      <c r="F1867" t="s">
        <v>19</v>
      </c>
      <c r="G1867" t="s">
        <v>20</v>
      </c>
      <c r="H1867" t="s">
        <v>43</v>
      </c>
      <c r="I1867" t="s">
        <v>499</v>
      </c>
      <c r="J1867" t="s">
        <v>4006</v>
      </c>
      <c r="K1867">
        <v>23000</v>
      </c>
      <c r="L1867">
        <v>31529</v>
      </c>
      <c r="M1867">
        <v>34</v>
      </c>
      <c r="N1867">
        <v>0</v>
      </c>
      <c r="O1867">
        <v>6.2</v>
      </c>
      <c r="P1867">
        <v>119</v>
      </c>
      <c r="Q1867">
        <v>107</v>
      </c>
      <c r="R1867">
        <v>57744720</v>
      </c>
      <c r="S1867">
        <v>20000000</v>
      </c>
      <c r="T1867">
        <f>Table1[[#This Row],[Gross Revenue]]-Table1[[#This Row],[Budget]]</f>
        <v>37744720</v>
      </c>
    </row>
    <row r="1868" spans="1:20" x14ac:dyDescent="0.3">
      <c r="A1868" t="s">
        <v>4007</v>
      </c>
      <c r="B1868">
        <v>1</v>
      </c>
      <c r="C1868" s="10">
        <v>40192</v>
      </c>
      <c r="D1868" t="s">
        <v>28</v>
      </c>
      <c r="E1868" t="s">
        <v>30</v>
      </c>
      <c r="F1868" t="s">
        <v>19</v>
      </c>
      <c r="G1868" t="s">
        <v>20</v>
      </c>
      <c r="H1868" t="s">
        <v>36</v>
      </c>
      <c r="I1868" t="s">
        <v>4008</v>
      </c>
      <c r="J1868" t="s">
        <v>4009</v>
      </c>
      <c r="K1868">
        <v>799</v>
      </c>
      <c r="L1868">
        <v>2036</v>
      </c>
      <c r="M1868">
        <v>15</v>
      </c>
      <c r="N1868">
        <v>29000</v>
      </c>
      <c r="O1868">
        <v>7.8</v>
      </c>
      <c r="P1868">
        <v>324</v>
      </c>
      <c r="Q1868">
        <v>100</v>
      </c>
      <c r="R1868">
        <v>200807262</v>
      </c>
      <c r="S1868">
        <v>260000000</v>
      </c>
      <c r="T1868">
        <f>Table1[[#This Row],[Gross Revenue]]-Table1[[#This Row],[Budget]]</f>
        <v>-59192738</v>
      </c>
    </row>
    <row r="1869" spans="1:20" x14ac:dyDescent="0.3">
      <c r="A1869" t="s">
        <v>4010</v>
      </c>
      <c r="B1869">
        <v>1</v>
      </c>
      <c r="C1869" s="10">
        <v>40485</v>
      </c>
      <c r="D1869" t="s">
        <v>28</v>
      </c>
      <c r="E1869" t="s">
        <v>31</v>
      </c>
      <c r="F1869" t="s">
        <v>19</v>
      </c>
      <c r="G1869" t="s">
        <v>20</v>
      </c>
      <c r="H1869" t="s">
        <v>36</v>
      </c>
      <c r="I1869" t="s">
        <v>827</v>
      </c>
      <c r="J1869" t="s">
        <v>4011</v>
      </c>
      <c r="K1869">
        <v>767</v>
      </c>
      <c r="L1869">
        <v>2370</v>
      </c>
      <c r="M1869">
        <v>11</v>
      </c>
      <c r="N1869">
        <v>0</v>
      </c>
      <c r="O1869">
        <v>5.7</v>
      </c>
      <c r="P1869">
        <v>16</v>
      </c>
      <c r="Q1869">
        <v>90</v>
      </c>
      <c r="R1869">
        <v>399611</v>
      </c>
      <c r="S1869">
        <v>6000000</v>
      </c>
      <c r="T1869">
        <f>Table1[[#This Row],[Gross Revenue]]-Table1[[#This Row],[Budget]]</f>
        <v>-5600389</v>
      </c>
    </row>
    <row r="1870" spans="1:20" x14ac:dyDescent="0.3">
      <c r="A1870" t="s">
        <v>4012</v>
      </c>
      <c r="B1870">
        <v>1</v>
      </c>
      <c r="C1870" s="10">
        <v>40511</v>
      </c>
      <c r="D1870" t="s">
        <v>28</v>
      </c>
      <c r="E1870" t="s">
        <v>18</v>
      </c>
      <c r="F1870" t="s">
        <v>19</v>
      </c>
      <c r="G1870" t="s">
        <v>20</v>
      </c>
      <c r="H1870" t="s">
        <v>38</v>
      </c>
      <c r="I1870" t="s">
        <v>4013</v>
      </c>
      <c r="J1870" t="s">
        <v>2962</v>
      </c>
      <c r="K1870">
        <v>978</v>
      </c>
      <c r="L1870">
        <v>1454</v>
      </c>
      <c r="M1870">
        <v>210</v>
      </c>
      <c r="N1870">
        <v>10000</v>
      </c>
      <c r="O1870">
        <v>6.3</v>
      </c>
      <c r="P1870">
        <v>333</v>
      </c>
      <c r="Q1870">
        <v>105</v>
      </c>
      <c r="R1870">
        <v>35596227</v>
      </c>
      <c r="S1870">
        <v>20000000</v>
      </c>
      <c r="T1870">
        <f>Table1[[#This Row],[Gross Revenue]]-Table1[[#This Row],[Budget]]</f>
        <v>15596227</v>
      </c>
    </row>
    <row r="1871" spans="1:20" x14ac:dyDescent="0.3">
      <c r="A1871" t="s">
        <v>4014</v>
      </c>
      <c r="B1871">
        <v>1</v>
      </c>
      <c r="C1871" s="10">
        <v>40385</v>
      </c>
      <c r="D1871" t="s">
        <v>28</v>
      </c>
      <c r="E1871" t="s">
        <v>25</v>
      </c>
      <c r="F1871" t="s">
        <v>19</v>
      </c>
      <c r="G1871" t="s">
        <v>20</v>
      </c>
      <c r="H1871" t="s">
        <v>43</v>
      </c>
      <c r="I1871" t="s">
        <v>3261</v>
      </c>
      <c r="J1871" t="s">
        <v>4015</v>
      </c>
      <c r="K1871">
        <v>1000</v>
      </c>
      <c r="L1871">
        <v>3356</v>
      </c>
      <c r="M1871">
        <v>16</v>
      </c>
      <c r="N1871">
        <v>0</v>
      </c>
      <c r="O1871">
        <v>5.3</v>
      </c>
      <c r="P1871">
        <v>148</v>
      </c>
      <c r="Q1871">
        <v>104</v>
      </c>
      <c r="R1871">
        <v>37481242</v>
      </c>
      <c r="S1871">
        <v>35000000</v>
      </c>
      <c r="T1871">
        <f>Table1[[#This Row],[Gross Revenue]]-Table1[[#This Row],[Budget]]</f>
        <v>2481242</v>
      </c>
    </row>
    <row r="1872" spans="1:20" x14ac:dyDescent="0.3">
      <c r="A1872" t="s">
        <v>4016</v>
      </c>
      <c r="B1872">
        <v>1</v>
      </c>
      <c r="C1872" s="10">
        <v>40285</v>
      </c>
      <c r="D1872" t="s">
        <v>28</v>
      </c>
      <c r="E1872" t="s">
        <v>32</v>
      </c>
      <c r="F1872" t="s">
        <v>19</v>
      </c>
      <c r="G1872" t="s">
        <v>20</v>
      </c>
      <c r="H1872" t="s">
        <v>38</v>
      </c>
      <c r="I1872" t="s">
        <v>155</v>
      </c>
      <c r="J1872" t="s">
        <v>254</v>
      </c>
      <c r="K1872">
        <v>18000</v>
      </c>
      <c r="L1872">
        <v>44797</v>
      </c>
      <c r="M1872">
        <v>117</v>
      </c>
      <c r="N1872">
        <v>20000</v>
      </c>
      <c r="O1872">
        <v>6.9</v>
      </c>
      <c r="P1872">
        <v>325</v>
      </c>
      <c r="Q1872">
        <v>118</v>
      </c>
      <c r="R1872">
        <v>94822707</v>
      </c>
      <c r="S1872">
        <v>80000000</v>
      </c>
      <c r="T1872">
        <f>Table1[[#This Row],[Gross Revenue]]-Table1[[#This Row],[Budget]]</f>
        <v>14822707</v>
      </c>
    </row>
    <row r="1873" spans="1:20" x14ac:dyDescent="0.3">
      <c r="A1873" t="s">
        <v>4017</v>
      </c>
      <c r="B1873">
        <v>1</v>
      </c>
      <c r="C1873" s="10">
        <v>40432</v>
      </c>
      <c r="D1873" t="s">
        <v>28</v>
      </c>
      <c r="E1873" t="s">
        <v>32</v>
      </c>
      <c r="F1873" t="s">
        <v>19</v>
      </c>
      <c r="G1873" t="s">
        <v>20</v>
      </c>
      <c r="H1873" t="s">
        <v>43</v>
      </c>
      <c r="I1873" t="s">
        <v>687</v>
      </c>
      <c r="J1873" t="s">
        <v>486</v>
      </c>
      <c r="K1873">
        <v>18000</v>
      </c>
      <c r="L1873">
        <v>21554</v>
      </c>
      <c r="M1873">
        <v>72</v>
      </c>
      <c r="N1873">
        <v>0</v>
      </c>
      <c r="O1873">
        <v>5.5</v>
      </c>
      <c r="P1873">
        <v>161</v>
      </c>
      <c r="Q1873">
        <v>110</v>
      </c>
      <c r="R1873">
        <v>67061228</v>
      </c>
      <c r="S1873">
        <v>40000000</v>
      </c>
      <c r="T1873">
        <f>Table1[[#This Row],[Gross Revenue]]-Table1[[#This Row],[Budget]]</f>
        <v>27061228</v>
      </c>
    </row>
    <row r="1874" spans="1:20" x14ac:dyDescent="0.3">
      <c r="A1874" t="s">
        <v>4018</v>
      </c>
      <c r="B1874">
        <v>1</v>
      </c>
      <c r="C1874" s="10">
        <v>40305</v>
      </c>
      <c r="D1874" t="s">
        <v>28</v>
      </c>
      <c r="E1874" t="s">
        <v>30</v>
      </c>
      <c r="F1874" t="s">
        <v>19</v>
      </c>
      <c r="G1874" t="s">
        <v>20</v>
      </c>
      <c r="H1874" t="s">
        <v>36</v>
      </c>
      <c r="I1874" t="s">
        <v>301</v>
      </c>
      <c r="J1874" t="s">
        <v>357</v>
      </c>
      <c r="K1874">
        <v>531</v>
      </c>
      <c r="L1874">
        <v>764</v>
      </c>
      <c r="M1874">
        <v>150</v>
      </c>
      <c r="N1874">
        <v>11000</v>
      </c>
      <c r="O1874">
        <v>6.3</v>
      </c>
      <c r="P1874">
        <v>228</v>
      </c>
      <c r="Q1874">
        <v>113</v>
      </c>
      <c r="R1874">
        <v>104383624</v>
      </c>
      <c r="S1874">
        <v>155000000</v>
      </c>
      <c r="T1874">
        <f>Table1[[#This Row],[Gross Revenue]]-Table1[[#This Row],[Budget]]</f>
        <v>-50616376</v>
      </c>
    </row>
    <row r="1875" spans="1:20" x14ac:dyDescent="0.3">
      <c r="A1875" t="s">
        <v>4019</v>
      </c>
      <c r="B1875">
        <v>1</v>
      </c>
      <c r="C1875" s="10">
        <v>40201</v>
      </c>
      <c r="D1875" t="s">
        <v>28</v>
      </c>
      <c r="E1875" t="s">
        <v>18</v>
      </c>
      <c r="F1875" t="s">
        <v>19</v>
      </c>
      <c r="G1875" t="s">
        <v>20</v>
      </c>
      <c r="H1875" t="s">
        <v>43</v>
      </c>
      <c r="I1875" t="s">
        <v>166</v>
      </c>
      <c r="J1875" t="s">
        <v>85</v>
      </c>
      <c r="K1875">
        <v>18000</v>
      </c>
      <c r="L1875">
        <v>21163</v>
      </c>
      <c r="M1875">
        <v>0</v>
      </c>
      <c r="N1875">
        <v>0</v>
      </c>
      <c r="O1875">
        <v>7</v>
      </c>
      <c r="P1875">
        <v>199</v>
      </c>
      <c r="Q1875">
        <v>122</v>
      </c>
      <c r="R1875">
        <v>11538204</v>
      </c>
      <c r="S1875">
        <v>25000000</v>
      </c>
      <c r="T1875">
        <f>Table1[[#This Row],[Gross Revenue]]-Table1[[#This Row],[Budget]]</f>
        <v>-13461796</v>
      </c>
    </row>
    <row r="1876" spans="1:20" x14ac:dyDescent="0.3">
      <c r="A1876" t="s">
        <v>4020</v>
      </c>
      <c r="B1876">
        <v>1</v>
      </c>
      <c r="C1876" s="10">
        <v>40250</v>
      </c>
      <c r="D1876" t="s">
        <v>28</v>
      </c>
      <c r="E1876" t="s">
        <v>37</v>
      </c>
      <c r="F1876" t="s">
        <v>19</v>
      </c>
      <c r="G1876" t="s">
        <v>20</v>
      </c>
      <c r="H1876" t="s">
        <v>38</v>
      </c>
      <c r="I1876" t="s">
        <v>375</v>
      </c>
      <c r="J1876" t="s">
        <v>2422</v>
      </c>
      <c r="K1876">
        <v>991</v>
      </c>
      <c r="L1876">
        <v>2609</v>
      </c>
      <c r="M1876">
        <v>42</v>
      </c>
      <c r="N1876">
        <v>0</v>
      </c>
      <c r="O1876">
        <v>6.5</v>
      </c>
      <c r="P1876">
        <v>308</v>
      </c>
      <c r="Q1876">
        <v>101</v>
      </c>
      <c r="R1876">
        <v>39103378</v>
      </c>
      <c r="S1876">
        <v>20000000</v>
      </c>
      <c r="T1876">
        <f>Table1[[#This Row],[Gross Revenue]]-Table1[[#This Row],[Budget]]</f>
        <v>19103378</v>
      </c>
    </row>
    <row r="1877" spans="1:20" x14ac:dyDescent="0.3">
      <c r="A1877" t="s">
        <v>4021</v>
      </c>
      <c r="B1877">
        <v>1</v>
      </c>
      <c r="C1877" s="10">
        <v>40542</v>
      </c>
      <c r="D1877" t="s">
        <v>28</v>
      </c>
      <c r="E1877" t="s">
        <v>22</v>
      </c>
      <c r="F1877" t="s">
        <v>19</v>
      </c>
      <c r="G1877" t="s">
        <v>20</v>
      </c>
      <c r="H1877" t="s">
        <v>38</v>
      </c>
      <c r="I1877" t="s">
        <v>393</v>
      </c>
      <c r="J1877" t="s">
        <v>510</v>
      </c>
      <c r="K1877">
        <v>1000</v>
      </c>
      <c r="L1877">
        <v>1136</v>
      </c>
      <c r="M1877">
        <v>108</v>
      </c>
      <c r="N1877">
        <v>0</v>
      </c>
      <c r="O1877">
        <v>6.9</v>
      </c>
      <c r="P1877">
        <v>258</v>
      </c>
      <c r="Q1877">
        <v>113</v>
      </c>
      <c r="R1877">
        <v>31146570</v>
      </c>
      <c r="S1877">
        <v>20000000</v>
      </c>
      <c r="T1877">
        <f>Table1[[#This Row],[Gross Revenue]]-Table1[[#This Row],[Budget]]</f>
        <v>11146570</v>
      </c>
    </row>
    <row r="1878" spans="1:20" x14ac:dyDescent="0.3">
      <c r="A1878" t="s">
        <v>4022</v>
      </c>
      <c r="B1878">
        <v>1</v>
      </c>
      <c r="C1878" s="10">
        <v>40494</v>
      </c>
      <c r="D1878" t="s">
        <v>28</v>
      </c>
      <c r="E1878" t="s">
        <v>32</v>
      </c>
      <c r="F1878" t="s">
        <v>19</v>
      </c>
      <c r="G1878" t="s">
        <v>20</v>
      </c>
      <c r="H1878" t="s">
        <v>38</v>
      </c>
      <c r="I1878" t="s">
        <v>497</v>
      </c>
      <c r="J1878" t="s">
        <v>68</v>
      </c>
      <c r="K1878">
        <v>26000</v>
      </c>
      <c r="L1878">
        <v>46355</v>
      </c>
      <c r="M1878">
        <v>13000</v>
      </c>
      <c r="N1878">
        <v>57000</v>
      </c>
      <c r="O1878">
        <v>6.5</v>
      </c>
      <c r="P1878">
        <v>424</v>
      </c>
      <c r="Q1878">
        <v>113</v>
      </c>
      <c r="R1878">
        <v>102981571</v>
      </c>
      <c r="S1878">
        <v>80000000</v>
      </c>
      <c r="T1878">
        <f>Table1[[#This Row],[Gross Revenue]]-Table1[[#This Row],[Budget]]</f>
        <v>22981571</v>
      </c>
    </row>
    <row r="1879" spans="1:20" x14ac:dyDescent="0.3">
      <c r="A1879" t="s">
        <v>4023</v>
      </c>
      <c r="B1879">
        <v>1</v>
      </c>
      <c r="C1879" s="10">
        <v>40372</v>
      </c>
      <c r="D1879" t="s">
        <v>28</v>
      </c>
      <c r="E1879" t="s">
        <v>25</v>
      </c>
      <c r="F1879" t="s">
        <v>19</v>
      </c>
      <c r="G1879" t="s">
        <v>20</v>
      </c>
      <c r="H1879" t="s">
        <v>38</v>
      </c>
      <c r="I1879" t="s">
        <v>1210</v>
      </c>
      <c r="J1879" t="s">
        <v>4024</v>
      </c>
      <c r="K1879">
        <v>474</v>
      </c>
      <c r="L1879">
        <v>2029</v>
      </c>
      <c r="M1879">
        <v>30</v>
      </c>
      <c r="N1879">
        <v>916</v>
      </c>
      <c r="O1879">
        <v>5.9</v>
      </c>
      <c r="P1879">
        <v>104</v>
      </c>
      <c r="Q1879">
        <v>108</v>
      </c>
      <c r="R1879">
        <v>453079</v>
      </c>
      <c r="S1879">
        <v>7000000</v>
      </c>
      <c r="T1879">
        <f>Table1[[#This Row],[Gross Revenue]]-Table1[[#This Row],[Budget]]</f>
        <v>-6546921</v>
      </c>
    </row>
    <row r="1880" spans="1:20" x14ac:dyDescent="0.3">
      <c r="A1880" t="s">
        <v>4025</v>
      </c>
      <c r="B1880">
        <v>1</v>
      </c>
      <c r="C1880" s="10">
        <v>40502</v>
      </c>
      <c r="D1880" t="s">
        <v>28</v>
      </c>
      <c r="E1880" t="s">
        <v>31</v>
      </c>
      <c r="F1880" t="s">
        <v>19</v>
      </c>
      <c r="G1880" t="s">
        <v>20</v>
      </c>
      <c r="H1880" t="s">
        <v>38</v>
      </c>
      <c r="I1880" t="s">
        <v>282</v>
      </c>
      <c r="J1880" t="s">
        <v>360</v>
      </c>
      <c r="K1880">
        <v>23000</v>
      </c>
      <c r="L1880">
        <v>23811</v>
      </c>
      <c r="M1880">
        <v>737</v>
      </c>
      <c r="N1880">
        <v>36000</v>
      </c>
      <c r="O1880">
        <v>7.9</v>
      </c>
      <c r="P1880">
        <v>410</v>
      </c>
      <c r="Q1880">
        <v>116</v>
      </c>
      <c r="R1880">
        <v>93571803</v>
      </c>
      <c r="S1880">
        <v>25000000</v>
      </c>
      <c r="T1880">
        <f>Table1[[#This Row],[Gross Revenue]]-Table1[[#This Row],[Budget]]</f>
        <v>68571803</v>
      </c>
    </row>
    <row r="1881" spans="1:20" x14ac:dyDescent="0.3">
      <c r="A1881" t="s">
        <v>4026</v>
      </c>
      <c r="B1881">
        <v>1</v>
      </c>
      <c r="C1881" s="10">
        <v>40384</v>
      </c>
      <c r="D1881" t="s">
        <v>28</v>
      </c>
      <c r="E1881" t="s">
        <v>81</v>
      </c>
      <c r="F1881" t="s">
        <v>19</v>
      </c>
      <c r="G1881" t="s">
        <v>48</v>
      </c>
      <c r="H1881" t="s">
        <v>43</v>
      </c>
      <c r="I1881" t="s">
        <v>369</v>
      </c>
      <c r="J1881" t="s">
        <v>599</v>
      </c>
      <c r="K1881">
        <v>854</v>
      </c>
      <c r="L1881">
        <v>2507</v>
      </c>
      <c r="M1881">
        <v>2000</v>
      </c>
      <c r="N1881">
        <v>15000</v>
      </c>
      <c r="O1881">
        <v>7.2</v>
      </c>
      <c r="P1881">
        <v>343</v>
      </c>
      <c r="Q1881">
        <v>128</v>
      </c>
      <c r="R1881">
        <v>15523168</v>
      </c>
      <c r="S1881">
        <v>45000000</v>
      </c>
      <c r="T1881">
        <f>Table1[[#This Row],[Gross Revenue]]-Table1[[#This Row],[Budget]]</f>
        <v>-29476832</v>
      </c>
    </row>
    <row r="1882" spans="1:20" x14ac:dyDescent="0.3">
      <c r="A1882" t="s">
        <v>4027</v>
      </c>
      <c r="B1882">
        <v>1</v>
      </c>
      <c r="C1882" s="10">
        <v>40498</v>
      </c>
      <c r="D1882" t="s">
        <v>28</v>
      </c>
      <c r="E1882" t="s">
        <v>22</v>
      </c>
      <c r="F1882" t="s">
        <v>19</v>
      </c>
      <c r="G1882" t="s">
        <v>20</v>
      </c>
      <c r="H1882" t="s">
        <v>43</v>
      </c>
      <c r="I1882" t="s">
        <v>4028</v>
      </c>
      <c r="J1882" t="s">
        <v>4029</v>
      </c>
      <c r="K1882">
        <v>77000</v>
      </c>
      <c r="L1882">
        <v>77046</v>
      </c>
      <c r="M1882">
        <v>0</v>
      </c>
      <c r="N1882">
        <v>0</v>
      </c>
      <c r="O1882">
        <v>6.4</v>
      </c>
      <c r="P1882">
        <v>25</v>
      </c>
      <c r="Q1882">
        <v>101</v>
      </c>
      <c r="R1882">
        <v>2428241</v>
      </c>
      <c r="S1882">
        <v>200000</v>
      </c>
      <c r="T1882">
        <f>Table1[[#This Row],[Gross Revenue]]-Table1[[#This Row],[Budget]]</f>
        <v>2228241</v>
      </c>
    </row>
    <row r="1883" spans="1:20" x14ac:dyDescent="0.3">
      <c r="A1883" t="s">
        <v>4030</v>
      </c>
      <c r="B1883">
        <v>1</v>
      </c>
      <c r="C1883" s="10">
        <v>40394</v>
      </c>
      <c r="D1883" t="s">
        <v>28</v>
      </c>
      <c r="E1883" t="s">
        <v>25</v>
      </c>
      <c r="F1883" t="s">
        <v>19</v>
      </c>
      <c r="G1883" t="s">
        <v>20</v>
      </c>
      <c r="H1883" t="s">
        <v>38</v>
      </c>
      <c r="I1883" t="s">
        <v>2361</v>
      </c>
      <c r="J1883" t="s">
        <v>4031</v>
      </c>
      <c r="K1883">
        <v>14000</v>
      </c>
      <c r="L1883">
        <v>18645</v>
      </c>
      <c r="M1883">
        <v>450</v>
      </c>
      <c r="N1883">
        <v>16000</v>
      </c>
      <c r="O1883">
        <v>7.1</v>
      </c>
      <c r="P1883">
        <v>323</v>
      </c>
      <c r="Q1883">
        <v>106</v>
      </c>
      <c r="R1883">
        <v>20803237</v>
      </c>
      <c r="S1883">
        <v>3500000</v>
      </c>
      <c r="T1883">
        <f>Table1[[#This Row],[Gross Revenue]]-Table1[[#This Row],[Budget]]</f>
        <v>17303237</v>
      </c>
    </row>
    <row r="1884" spans="1:20" x14ac:dyDescent="0.3">
      <c r="A1884" t="s">
        <v>4032</v>
      </c>
      <c r="B1884">
        <v>1</v>
      </c>
      <c r="C1884" s="10">
        <v>40497</v>
      </c>
      <c r="D1884" t="s">
        <v>28</v>
      </c>
      <c r="E1884" t="s">
        <v>18</v>
      </c>
      <c r="F1884" t="s">
        <v>19</v>
      </c>
      <c r="G1884" t="s">
        <v>20</v>
      </c>
      <c r="H1884" t="s">
        <v>38</v>
      </c>
      <c r="I1884" t="s">
        <v>523</v>
      </c>
      <c r="J1884" t="s">
        <v>851</v>
      </c>
      <c r="K1884">
        <v>818</v>
      </c>
      <c r="L1884">
        <v>1813</v>
      </c>
      <c r="M1884">
        <v>187</v>
      </c>
      <c r="N1884">
        <v>0</v>
      </c>
      <c r="O1884">
        <v>6.1</v>
      </c>
      <c r="P1884">
        <v>225</v>
      </c>
      <c r="Q1884">
        <v>109</v>
      </c>
      <c r="R1884">
        <v>214966</v>
      </c>
      <c r="S1884">
        <v>13000000</v>
      </c>
      <c r="T1884">
        <f>Table1[[#This Row],[Gross Revenue]]-Table1[[#This Row],[Budget]]</f>
        <v>-12785034</v>
      </c>
    </row>
    <row r="1885" spans="1:20" x14ac:dyDescent="0.3">
      <c r="A1885" t="s">
        <v>4033</v>
      </c>
      <c r="B1885">
        <v>1</v>
      </c>
      <c r="C1885" s="10">
        <v>40220</v>
      </c>
      <c r="D1885" t="s">
        <v>28</v>
      </c>
      <c r="E1885" t="s">
        <v>31</v>
      </c>
      <c r="F1885" t="s">
        <v>19</v>
      </c>
      <c r="G1885" t="s">
        <v>35</v>
      </c>
      <c r="H1885" t="s">
        <v>38</v>
      </c>
      <c r="I1885" t="s">
        <v>389</v>
      </c>
      <c r="J1885" t="s">
        <v>3726</v>
      </c>
      <c r="K1885">
        <v>14000</v>
      </c>
      <c r="L1885">
        <v>15732</v>
      </c>
      <c r="M1885">
        <v>0</v>
      </c>
      <c r="N1885">
        <v>64000</v>
      </c>
      <c r="O1885">
        <v>8</v>
      </c>
      <c r="P1885">
        <v>479</v>
      </c>
      <c r="Q1885">
        <v>118</v>
      </c>
      <c r="R1885">
        <v>138795342</v>
      </c>
      <c r="S1885">
        <v>15000000</v>
      </c>
      <c r="T1885">
        <f>Table1[[#This Row],[Gross Revenue]]-Table1[[#This Row],[Budget]]</f>
        <v>123795342</v>
      </c>
    </row>
    <row r="1886" spans="1:20" x14ac:dyDescent="0.3">
      <c r="A1886" t="s">
        <v>4034</v>
      </c>
      <c r="B1886">
        <v>1</v>
      </c>
      <c r="C1886" s="10">
        <v>40369</v>
      </c>
      <c r="D1886" t="s">
        <v>28</v>
      </c>
      <c r="E1886" t="s">
        <v>32</v>
      </c>
      <c r="F1886" t="s">
        <v>19</v>
      </c>
      <c r="G1886" t="s">
        <v>20</v>
      </c>
      <c r="H1886" t="s">
        <v>36</v>
      </c>
      <c r="I1886" t="s">
        <v>4035</v>
      </c>
      <c r="J1886" t="s">
        <v>601</v>
      </c>
      <c r="K1886">
        <v>1000</v>
      </c>
      <c r="L1886">
        <v>2857</v>
      </c>
      <c r="M1886">
        <v>0</v>
      </c>
      <c r="N1886">
        <v>18000</v>
      </c>
      <c r="O1886">
        <v>4.2</v>
      </c>
      <c r="P1886">
        <v>280</v>
      </c>
      <c r="Q1886">
        <v>103</v>
      </c>
      <c r="R1886">
        <v>131564731</v>
      </c>
      <c r="S1886">
        <v>150000000</v>
      </c>
      <c r="T1886">
        <f>Table1[[#This Row],[Gross Revenue]]-Table1[[#This Row],[Budget]]</f>
        <v>-18435269</v>
      </c>
    </row>
    <row r="1887" spans="1:20" x14ac:dyDescent="0.3">
      <c r="A1887" t="s">
        <v>4036</v>
      </c>
      <c r="B1887">
        <v>1</v>
      </c>
      <c r="C1887" s="10">
        <v>40497</v>
      </c>
      <c r="D1887" t="s">
        <v>28</v>
      </c>
      <c r="E1887" t="s">
        <v>22</v>
      </c>
      <c r="F1887" t="s">
        <v>19</v>
      </c>
      <c r="G1887" t="s">
        <v>48</v>
      </c>
      <c r="H1887" t="s">
        <v>43</v>
      </c>
      <c r="I1887" t="s">
        <v>4037</v>
      </c>
      <c r="J1887" t="s">
        <v>4038</v>
      </c>
      <c r="K1887">
        <v>463</v>
      </c>
      <c r="L1887">
        <v>1958</v>
      </c>
      <c r="M1887">
        <v>13</v>
      </c>
      <c r="N1887">
        <v>0</v>
      </c>
      <c r="O1887">
        <v>5.6</v>
      </c>
      <c r="P1887">
        <v>311</v>
      </c>
      <c r="Q1887">
        <v>87</v>
      </c>
      <c r="R1887">
        <v>40990055</v>
      </c>
      <c r="S1887">
        <v>1800000</v>
      </c>
      <c r="T1887">
        <f>Table1[[#This Row],[Gross Revenue]]-Table1[[#This Row],[Budget]]</f>
        <v>39190055</v>
      </c>
    </row>
    <row r="1888" spans="1:20" x14ac:dyDescent="0.3">
      <c r="A1888" t="s">
        <v>4039</v>
      </c>
      <c r="B1888">
        <v>1</v>
      </c>
      <c r="C1888" s="10">
        <v>40446</v>
      </c>
      <c r="D1888" t="s">
        <v>28</v>
      </c>
      <c r="E1888" t="s">
        <v>25</v>
      </c>
      <c r="F1888" t="s">
        <v>19</v>
      </c>
      <c r="G1888" t="s">
        <v>1749</v>
      </c>
      <c r="H1888" t="s">
        <v>43</v>
      </c>
      <c r="I1888" t="s">
        <v>273</v>
      </c>
      <c r="J1888" t="s">
        <v>2973</v>
      </c>
      <c r="K1888">
        <v>898</v>
      </c>
      <c r="L1888">
        <v>2895</v>
      </c>
      <c r="M1888">
        <v>26</v>
      </c>
      <c r="N1888">
        <v>502</v>
      </c>
      <c r="O1888">
        <v>3.6</v>
      </c>
      <c r="P1888">
        <v>4</v>
      </c>
      <c r="Q1888">
        <v>100</v>
      </c>
      <c r="R1888">
        <v>163591</v>
      </c>
      <c r="S1888">
        <v>13400000</v>
      </c>
      <c r="T1888">
        <f>Table1[[#This Row],[Gross Revenue]]-Table1[[#This Row],[Budget]]</f>
        <v>-13236409</v>
      </c>
    </row>
    <row r="1889" spans="1:20" x14ac:dyDescent="0.3">
      <c r="A1889" t="s">
        <v>4040</v>
      </c>
      <c r="B1889">
        <v>1</v>
      </c>
      <c r="C1889" s="10">
        <v>40477</v>
      </c>
      <c r="D1889" t="s">
        <v>28</v>
      </c>
      <c r="E1889" t="s">
        <v>22</v>
      </c>
      <c r="F1889" t="s">
        <v>19</v>
      </c>
      <c r="G1889" t="s">
        <v>20</v>
      </c>
      <c r="H1889" t="s">
        <v>36</v>
      </c>
      <c r="I1889" t="s">
        <v>180</v>
      </c>
      <c r="J1889" t="s">
        <v>4041</v>
      </c>
      <c r="K1889">
        <v>742</v>
      </c>
      <c r="L1889">
        <v>2341</v>
      </c>
      <c r="M1889">
        <v>30</v>
      </c>
      <c r="N1889">
        <v>10000</v>
      </c>
      <c r="O1889">
        <v>5.8</v>
      </c>
      <c r="P1889">
        <v>123</v>
      </c>
      <c r="Q1889">
        <v>107</v>
      </c>
      <c r="R1889">
        <v>62933793</v>
      </c>
      <c r="S1889">
        <v>20000000</v>
      </c>
      <c r="T1889">
        <f>Table1[[#This Row],[Gross Revenue]]-Table1[[#This Row],[Budget]]</f>
        <v>42933793</v>
      </c>
    </row>
    <row r="1890" spans="1:20" x14ac:dyDescent="0.3">
      <c r="A1890" t="s">
        <v>4042</v>
      </c>
      <c r="B1890">
        <v>1</v>
      </c>
      <c r="C1890" s="10">
        <v>40309</v>
      </c>
      <c r="D1890" t="s">
        <v>28</v>
      </c>
      <c r="E1890" t="s">
        <v>32</v>
      </c>
      <c r="F1890" t="s">
        <v>19</v>
      </c>
      <c r="G1890" t="s">
        <v>20</v>
      </c>
      <c r="H1890" t="s">
        <v>43</v>
      </c>
      <c r="I1890" t="s">
        <v>1117</v>
      </c>
      <c r="J1890" t="s">
        <v>3094</v>
      </c>
      <c r="K1890">
        <v>11000</v>
      </c>
      <c r="L1890">
        <v>12841</v>
      </c>
      <c r="M1890">
        <v>41</v>
      </c>
      <c r="N1890">
        <v>0</v>
      </c>
      <c r="O1890">
        <v>6.4</v>
      </c>
      <c r="P1890">
        <v>213</v>
      </c>
      <c r="Q1890">
        <v>97</v>
      </c>
      <c r="R1890">
        <v>23527955</v>
      </c>
      <c r="S1890">
        <v>25000000</v>
      </c>
      <c r="T1890">
        <f>Table1[[#This Row],[Gross Revenue]]-Table1[[#This Row],[Budget]]</f>
        <v>-1472045</v>
      </c>
    </row>
    <row r="1891" spans="1:20" x14ac:dyDescent="0.3">
      <c r="A1891" t="s">
        <v>4043</v>
      </c>
      <c r="B1891">
        <v>1</v>
      </c>
      <c r="C1891" s="10">
        <v>40532</v>
      </c>
      <c r="D1891" t="s">
        <v>28</v>
      </c>
      <c r="E1891" t="s">
        <v>25</v>
      </c>
      <c r="F1891" t="s">
        <v>47</v>
      </c>
      <c r="G1891" t="s">
        <v>48</v>
      </c>
      <c r="H1891" t="s">
        <v>38</v>
      </c>
      <c r="I1891" t="s">
        <v>4044</v>
      </c>
      <c r="J1891" t="s">
        <v>4045</v>
      </c>
      <c r="K1891">
        <v>74</v>
      </c>
      <c r="L1891">
        <v>143</v>
      </c>
      <c r="M1891">
        <v>3</v>
      </c>
      <c r="N1891">
        <v>0</v>
      </c>
      <c r="O1891">
        <v>7.2</v>
      </c>
      <c r="P1891">
        <v>87</v>
      </c>
      <c r="Q1891">
        <v>100</v>
      </c>
      <c r="R1891">
        <v>513836</v>
      </c>
      <c r="S1891">
        <v>4600000</v>
      </c>
      <c r="T1891">
        <f>Table1[[#This Row],[Gross Revenue]]-Table1[[#This Row],[Budget]]</f>
        <v>-4086164</v>
      </c>
    </row>
    <row r="1892" spans="1:20" x14ac:dyDescent="0.3">
      <c r="A1892" t="s">
        <v>4046</v>
      </c>
      <c r="B1892">
        <v>1</v>
      </c>
      <c r="C1892" s="10">
        <v>40402</v>
      </c>
      <c r="D1892" t="s">
        <v>28</v>
      </c>
      <c r="E1892" t="s">
        <v>18</v>
      </c>
      <c r="F1892" t="s">
        <v>19</v>
      </c>
      <c r="G1892" t="s">
        <v>20</v>
      </c>
      <c r="H1892" t="s">
        <v>43</v>
      </c>
      <c r="I1892" t="s">
        <v>2266</v>
      </c>
      <c r="J1892" t="s">
        <v>1959</v>
      </c>
      <c r="K1892">
        <v>10000</v>
      </c>
      <c r="L1892">
        <v>11799</v>
      </c>
      <c r="M1892">
        <v>549</v>
      </c>
      <c r="N1892">
        <v>27000</v>
      </c>
      <c r="O1892">
        <v>7.4</v>
      </c>
      <c r="P1892">
        <v>239</v>
      </c>
      <c r="Q1892">
        <v>133</v>
      </c>
      <c r="R1892">
        <v>21129348</v>
      </c>
      <c r="S1892">
        <v>35000000</v>
      </c>
      <c r="T1892">
        <f>Table1[[#This Row],[Gross Revenue]]-Table1[[#This Row],[Budget]]</f>
        <v>-13870652</v>
      </c>
    </row>
    <row r="1893" spans="1:20" x14ac:dyDescent="0.3">
      <c r="A1893" t="s">
        <v>4047</v>
      </c>
      <c r="B1893">
        <v>1</v>
      </c>
      <c r="C1893" s="10">
        <v>40369</v>
      </c>
      <c r="D1893" t="s">
        <v>28</v>
      </c>
      <c r="E1893" t="s">
        <v>32</v>
      </c>
      <c r="F1893" t="s">
        <v>19</v>
      </c>
      <c r="G1893" t="s">
        <v>35</v>
      </c>
      <c r="H1893" t="s">
        <v>36</v>
      </c>
      <c r="I1893" t="s">
        <v>2215</v>
      </c>
      <c r="J1893" t="s">
        <v>192</v>
      </c>
      <c r="K1893">
        <v>887</v>
      </c>
      <c r="L1893">
        <v>2728</v>
      </c>
      <c r="M1893">
        <v>96</v>
      </c>
      <c r="N1893">
        <v>788</v>
      </c>
      <c r="O1893">
        <v>4.4000000000000004</v>
      </c>
      <c r="P1893">
        <v>47</v>
      </c>
      <c r="Q1893">
        <v>110</v>
      </c>
      <c r="R1893">
        <v>190562</v>
      </c>
      <c r="S1893">
        <v>90000000</v>
      </c>
      <c r="T1893">
        <f>Table1[[#This Row],[Gross Revenue]]-Table1[[#This Row],[Budget]]</f>
        <v>-89809438</v>
      </c>
    </row>
    <row r="1894" spans="1:20" x14ac:dyDescent="0.3">
      <c r="A1894" t="s">
        <v>4048</v>
      </c>
      <c r="B1894">
        <v>1</v>
      </c>
      <c r="C1894" s="10">
        <v>40513</v>
      </c>
      <c r="D1894" t="s">
        <v>28</v>
      </c>
      <c r="E1894" t="s">
        <v>32</v>
      </c>
      <c r="F1894" t="s">
        <v>19</v>
      </c>
      <c r="G1894" t="s">
        <v>20</v>
      </c>
      <c r="H1894" t="s">
        <v>43</v>
      </c>
      <c r="I1894" t="s">
        <v>1226</v>
      </c>
      <c r="J1894" t="s">
        <v>1914</v>
      </c>
      <c r="K1894">
        <v>12000</v>
      </c>
      <c r="L1894">
        <v>20233</v>
      </c>
      <c r="M1894">
        <v>285</v>
      </c>
      <c r="N1894">
        <v>16000</v>
      </c>
      <c r="O1894">
        <v>6.7</v>
      </c>
      <c r="P1894">
        <v>265</v>
      </c>
      <c r="Q1894">
        <v>116</v>
      </c>
      <c r="R1894">
        <v>119219978</v>
      </c>
      <c r="S1894">
        <v>100000000</v>
      </c>
      <c r="T1894">
        <f>Table1[[#This Row],[Gross Revenue]]-Table1[[#This Row],[Budget]]</f>
        <v>19219978</v>
      </c>
    </row>
    <row r="1895" spans="1:20" x14ac:dyDescent="0.3">
      <c r="A1895" t="s">
        <v>4049</v>
      </c>
      <c r="B1895">
        <v>1</v>
      </c>
      <c r="C1895" s="10">
        <v>40274</v>
      </c>
      <c r="D1895" t="s">
        <v>28</v>
      </c>
      <c r="E1895" t="s">
        <v>25</v>
      </c>
      <c r="F1895" t="s">
        <v>19</v>
      </c>
      <c r="G1895" t="s">
        <v>20</v>
      </c>
      <c r="H1895" t="s">
        <v>38</v>
      </c>
      <c r="I1895" t="s">
        <v>299</v>
      </c>
      <c r="J1895" t="s">
        <v>4050</v>
      </c>
      <c r="K1895">
        <v>443</v>
      </c>
      <c r="L1895">
        <v>1452</v>
      </c>
      <c r="M1895">
        <v>11</v>
      </c>
      <c r="N1895">
        <v>0</v>
      </c>
      <c r="O1895">
        <v>6.8</v>
      </c>
      <c r="P1895">
        <v>112</v>
      </c>
      <c r="Q1895">
        <v>93</v>
      </c>
      <c r="R1895">
        <v>48430</v>
      </c>
      <c r="S1895">
        <v>500000</v>
      </c>
      <c r="T1895">
        <f>Table1[[#This Row],[Gross Revenue]]-Table1[[#This Row],[Budget]]</f>
        <v>-451570</v>
      </c>
    </row>
    <row r="1896" spans="1:20" x14ac:dyDescent="0.3">
      <c r="A1896" t="s">
        <v>4051</v>
      </c>
      <c r="B1896">
        <v>1</v>
      </c>
      <c r="C1896" s="10">
        <v>40202</v>
      </c>
      <c r="D1896" t="s">
        <v>28</v>
      </c>
      <c r="E1896" t="s">
        <v>31</v>
      </c>
      <c r="F1896" t="s">
        <v>19</v>
      </c>
      <c r="G1896" t="s">
        <v>20</v>
      </c>
      <c r="H1896" t="s">
        <v>38</v>
      </c>
      <c r="I1896" t="s">
        <v>1461</v>
      </c>
      <c r="J1896" t="s">
        <v>4052</v>
      </c>
      <c r="K1896">
        <v>17000</v>
      </c>
      <c r="L1896">
        <v>21711</v>
      </c>
      <c r="M1896">
        <v>50</v>
      </c>
      <c r="N1896">
        <v>0</v>
      </c>
      <c r="O1896">
        <v>6.6</v>
      </c>
      <c r="P1896">
        <v>259</v>
      </c>
      <c r="Q1896">
        <v>106</v>
      </c>
      <c r="R1896">
        <v>3571735</v>
      </c>
      <c r="S1896">
        <v>10000000</v>
      </c>
      <c r="T1896">
        <f>Table1[[#This Row],[Gross Revenue]]-Table1[[#This Row],[Budget]]</f>
        <v>-6428265</v>
      </c>
    </row>
    <row r="1897" spans="1:20" x14ac:dyDescent="0.3">
      <c r="A1897" t="s">
        <v>4053</v>
      </c>
      <c r="B1897">
        <v>1</v>
      </c>
      <c r="C1897" s="10">
        <v>40350</v>
      </c>
      <c r="D1897" t="s">
        <v>28</v>
      </c>
      <c r="E1897" t="s">
        <v>31</v>
      </c>
      <c r="F1897" t="s">
        <v>19</v>
      </c>
      <c r="G1897" t="s">
        <v>20</v>
      </c>
      <c r="H1897" t="s">
        <v>43</v>
      </c>
      <c r="I1897" t="s">
        <v>3748</v>
      </c>
      <c r="J1897" t="s">
        <v>227</v>
      </c>
      <c r="K1897">
        <v>10000</v>
      </c>
      <c r="L1897">
        <v>10555</v>
      </c>
      <c r="M1897">
        <v>21000</v>
      </c>
      <c r="N1897">
        <v>74000</v>
      </c>
      <c r="O1897">
        <v>7.7</v>
      </c>
      <c r="P1897">
        <v>556</v>
      </c>
      <c r="Q1897">
        <v>120</v>
      </c>
      <c r="R1897">
        <v>96917897</v>
      </c>
      <c r="S1897">
        <v>40000000</v>
      </c>
      <c r="T1897">
        <f>Table1[[#This Row],[Gross Revenue]]-Table1[[#This Row],[Budget]]</f>
        <v>56917897</v>
      </c>
    </row>
    <row r="1898" spans="1:20" x14ac:dyDescent="0.3">
      <c r="A1898" t="s">
        <v>4054</v>
      </c>
      <c r="B1898">
        <v>1</v>
      </c>
      <c r="C1898" s="10">
        <v>40281</v>
      </c>
      <c r="D1898" t="s">
        <v>28</v>
      </c>
      <c r="E1898" t="s">
        <v>32</v>
      </c>
      <c r="F1898" t="s">
        <v>19</v>
      </c>
      <c r="G1898" t="s">
        <v>20</v>
      </c>
      <c r="H1898" t="s">
        <v>36</v>
      </c>
      <c r="I1898" t="s">
        <v>126</v>
      </c>
      <c r="J1898" t="s">
        <v>246</v>
      </c>
      <c r="K1898">
        <v>12000</v>
      </c>
      <c r="L1898">
        <v>13388</v>
      </c>
      <c r="M1898">
        <v>226</v>
      </c>
      <c r="N1898">
        <v>11000</v>
      </c>
      <c r="O1898">
        <v>6.1</v>
      </c>
      <c r="P1898">
        <v>235</v>
      </c>
      <c r="Q1898">
        <v>109</v>
      </c>
      <c r="R1898">
        <v>63143812</v>
      </c>
      <c r="S1898">
        <v>150000000</v>
      </c>
      <c r="T1898">
        <f>Table1[[#This Row],[Gross Revenue]]-Table1[[#This Row],[Budget]]</f>
        <v>-86856188</v>
      </c>
    </row>
    <row r="1899" spans="1:20" x14ac:dyDescent="0.3">
      <c r="A1899" t="s">
        <v>4055</v>
      </c>
      <c r="B1899">
        <v>1</v>
      </c>
      <c r="C1899" s="10">
        <v>40449</v>
      </c>
      <c r="D1899" t="s">
        <v>28</v>
      </c>
      <c r="E1899" t="s">
        <v>32</v>
      </c>
      <c r="F1899" t="s">
        <v>19</v>
      </c>
      <c r="G1899" t="s">
        <v>20</v>
      </c>
      <c r="H1899" t="s">
        <v>36</v>
      </c>
      <c r="I1899" t="s">
        <v>2894</v>
      </c>
      <c r="J1899" t="s">
        <v>289</v>
      </c>
      <c r="K1899">
        <v>1000</v>
      </c>
      <c r="L1899">
        <v>3436</v>
      </c>
      <c r="M1899">
        <v>32</v>
      </c>
      <c r="N1899">
        <v>0</v>
      </c>
      <c r="O1899">
        <v>5.4</v>
      </c>
      <c r="P1899">
        <v>97</v>
      </c>
      <c r="Q1899">
        <v>94</v>
      </c>
      <c r="R1899">
        <v>24268828</v>
      </c>
      <c r="S1899">
        <v>28000000</v>
      </c>
      <c r="T1899">
        <f>Table1[[#This Row],[Gross Revenue]]-Table1[[#This Row],[Budget]]</f>
        <v>-3731172</v>
      </c>
    </row>
    <row r="1900" spans="1:20" x14ac:dyDescent="0.3">
      <c r="A1900" t="s">
        <v>4056</v>
      </c>
      <c r="B1900">
        <v>1</v>
      </c>
      <c r="C1900" s="10">
        <v>40331</v>
      </c>
      <c r="D1900" t="s">
        <v>28</v>
      </c>
      <c r="E1900" t="s">
        <v>25</v>
      </c>
      <c r="F1900" t="s">
        <v>19</v>
      </c>
      <c r="G1900" t="s">
        <v>20</v>
      </c>
      <c r="H1900" t="s">
        <v>43</v>
      </c>
      <c r="I1900" t="s">
        <v>4057</v>
      </c>
      <c r="J1900" t="s">
        <v>2942</v>
      </c>
      <c r="K1900">
        <v>544</v>
      </c>
      <c r="L1900">
        <v>1292</v>
      </c>
      <c r="M1900">
        <v>8</v>
      </c>
      <c r="N1900">
        <v>0</v>
      </c>
      <c r="O1900">
        <v>6.1</v>
      </c>
      <c r="P1900">
        <v>181</v>
      </c>
      <c r="Q1900">
        <v>101</v>
      </c>
      <c r="R1900">
        <v>27758465</v>
      </c>
      <c r="S1900">
        <v>19000000</v>
      </c>
      <c r="T1900">
        <f>Table1[[#This Row],[Gross Revenue]]-Table1[[#This Row],[Budget]]</f>
        <v>8758465</v>
      </c>
    </row>
    <row r="1901" spans="1:20" x14ac:dyDescent="0.3">
      <c r="A1901" t="s">
        <v>4058</v>
      </c>
      <c r="B1901">
        <v>1</v>
      </c>
      <c r="C1901" s="10">
        <v>40525</v>
      </c>
      <c r="D1901" t="s">
        <v>28</v>
      </c>
      <c r="E1901" t="s">
        <v>25</v>
      </c>
      <c r="F1901" t="s">
        <v>19</v>
      </c>
      <c r="G1901" t="s">
        <v>20</v>
      </c>
      <c r="H1901" t="s">
        <v>43</v>
      </c>
      <c r="I1901" t="s">
        <v>483</v>
      </c>
      <c r="J1901" t="s">
        <v>1384</v>
      </c>
      <c r="K1901">
        <v>3000</v>
      </c>
      <c r="L1901">
        <v>3785</v>
      </c>
      <c r="M1901">
        <v>278</v>
      </c>
      <c r="N1901">
        <v>0</v>
      </c>
      <c r="O1901">
        <v>5.4</v>
      </c>
      <c r="P1901">
        <v>92</v>
      </c>
      <c r="Q1901">
        <v>110</v>
      </c>
      <c r="R1901">
        <v>263365</v>
      </c>
      <c r="S1901">
        <v>20000000</v>
      </c>
      <c r="T1901">
        <f>Table1[[#This Row],[Gross Revenue]]-Table1[[#This Row],[Budget]]</f>
        <v>-19736635</v>
      </c>
    </row>
    <row r="1902" spans="1:20" x14ac:dyDescent="0.3">
      <c r="A1902" t="s">
        <v>4059</v>
      </c>
      <c r="B1902">
        <v>1</v>
      </c>
      <c r="C1902" s="10">
        <v>40538</v>
      </c>
      <c r="D1902" t="s">
        <v>28</v>
      </c>
      <c r="E1902" t="s">
        <v>32</v>
      </c>
      <c r="F1902" t="s">
        <v>19</v>
      </c>
      <c r="G1902" t="s">
        <v>20</v>
      </c>
      <c r="H1902" t="s">
        <v>43</v>
      </c>
      <c r="I1902" t="s">
        <v>114</v>
      </c>
      <c r="J1902" t="s">
        <v>2856</v>
      </c>
      <c r="K1902">
        <v>40000</v>
      </c>
      <c r="L1902">
        <v>55175</v>
      </c>
      <c r="M1902">
        <v>207</v>
      </c>
      <c r="N1902">
        <v>25000</v>
      </c>
      <c r="O1902">
        <v>6</v>
      </c>
      <c r="P1902">
        <v>321</v>
      </c>
      <c r="Q1902">
        <v>103</v>
      </c>
      <c r="R1902">
        <v>67631157</v>
      </c>
      <c r="S1902">
        <v>100000000</v>
      </c>
      <c r="T1902">
        <f>Table1[[#This Row],[Gross Revenue]]-Table1[[#This Row],[Budget]]</f>
        <v>-32368843</v>
      </c>
    </row>
    <row r="1903" spans="1:20" x14ac:dyDescent="0.3">
      <c r="A1903" t="s">
        <v>4060</v>
      </c>
      <c r="B1903">
        <v>1</v>
      </c>
      <c r="C1903" s="10">
        <v>40405</v>
      </c>
      <c r="D1903" t="s">
        <v>28</v>
      </c>
      <c r="E1903" t="s">
        <v>18</v>
      </c>
      <c r="F1903" t="s">
        <v>19</v>
      </c>
      <c r="G1903" t="s">
        <v>20</v>
      </c>
      <c r="H1903" t="s">
        <v>38</v>
      </c>
      <c r="I1903" t="s">
        <v>1778</v>
      </c>
      <c r="J1903" t="s">
        <v>4061</v>
      </c>
      <c r="K1903">
        <v>10000</v>
      </c>
      <c r="L1903">
        <v>14296</v>
      </c>
      <c r="M1903">
        <v>0</v>
      </c>
      <c r="N1903">
        <v>29000</v>
      </c>
      <c r="O1903">
        <v>7.6</v>
      </c>
      <c r="P1903">
        <v>378</v>
      </c>
      <c r="Q1903">
        <v>150</v>
      </c>
      <c r="R1903">
        <v>92173235</v>
      </c>
      <c r="S1903">
        <v>37000000</v>
      </c>
      <c r="T1903">
        <f>Table1[[#This Row],[Gross Revenue]]-Table1[[#This Row],[Budget]]</f>
        <v>55173235</v>
      </c>
    </row>
    <row r="1904" spans="1:20" x14ac:dyDescent="0.3">
      <c r="A1904" t="s">
        <v>4062</v>
      </c>
      <c r="B1904">
        <v>1</v>
      </c>
      <c r="C1904" s="10">
        <v>40483</v>
      </c>
      <c r="D1904" t="s">
        <v>28</v>
      </c>
      <c r="E1904" t="s">
        <v>30</v>
      </c>
      <c r="F1904" t="s">
        <v>19</v>
      </c>
      <c r="G1904" t="s">
        <v>20</v>
      </c>
      <c r="H1904" t="s">
        <v>43</v>
      </c>
      <c r="I1904" t="s">
        <v>2328</v>
      </c>
      <c r="J1904" t="s">
        <v>2326</v>
      </c>
      <c r="K1904">
        <v>21000</v>
      </c>
      <c r="L1904">
        <v>52547</v>
      </c>
      <c r="M1904">
        <v>171</v>
      </c>
      <c r="N1904">
        <v>29000</v>
      </c>
      <c r="O1904">
        <v>4.9000000000000004</v>
      </c>
      <c r="P1904">
        <v>293</v>
      </c>
      <c r="Q1904">
        <v>124</v>
      </c>
      <c r="R1904">
        <v>300523113</v>
      </c>
      <c r="S1904">
        <v>68000000</v>
      </c>
      <c r="T1904">
        <f>Table1[[#This Row],[Gross Revenue]]-Table1[[#This Row],[Budget]]</f>
        <v>232523113</v>
      </c>
    </row>
    <row r="1905" spans="1:20" x14ac:dyDescent="0.3">
      <c r="A1905" t="s">
        <v>4063</v>
      </c>
      <c r="B1905">
        <v>1</v>
      </c>
      <c r="C1905" s="10">
        <v>40472</v>
      </c>
      <c r="D1905" t="s">
        <v>28</v>
      </c>
      <c r="E1905" t="s">
        <v>25</v>
      </c>
      <c r="F1905" t="s">
        <v>19</v>
      </c>
      <c r="G1905" t="s">
        <v>20</v>
      </c>
      <c r="H1905" t="s">
        <v>38</v>
      </c>
      <c r="I1905" t="s">
        <v>4064</v>
      </c>
      <c r="J1905" t="s">
        <v>4065</v>
      </c>
      <c r="K1905">
        <v>189</v>
      </c>
      <c r="L1905">
        <v>768</v>
      </c>
      <c r="M1905">
        <v>10</v>
      </c>
      <c r="N1905">
        <v>974</v>
      </c>
      <c r="O1905">
        <v>4.5999999999999996</v>
      </c>
      <c r="P1905">
        <v>46</v>
      </c>
      <c r="Q1905">
        <v>86</v>
      </c>
      <c r="R1905">
        <v>535249</v>
      </c>
      <c r="S1905">
        <v>3400000</v>
      </c>
      <c r="T1905">
        <f>Table1[[#This Row],[Gross Revenue]]-Table1[[#This Row],[Budget]]</f>
        <v>-2864751</v>
      </c>
    </row>
    <row r="1906" spans="1:20" x14ac:dyDescent="0.3">
      <c r="A1906" t="s">
        <v>4066</v>
      </c>
      <c r="B1906">
        <v>1</v>
      </c>
      <c r="C1906" s="10">
        <v>40439</v>
      </c>
      <c r="D1906" t="s">
        <v>28</v>
      </c>
      <c r="E1906" t="s">
        <v>32</v>
      </c>
      <c r="F1906" t="s">
        <v>19</v>
      </c>
      <c r="G1906" t="s">
        <v>264</v>
      </c>
      <c r="H1906" t="s">
        <v>38</v>
      </c>
      <c r="I1906" t="s">
        <v>4067</v>
      </c>
      <c r="J1906" t="s">
        <v>4068</v>
      </c>
      <c r="K1906">
        <v>624</v>
      </c>
      <c r="L1906">
        <v>2056</v>
      </c>
      <c r="M1906">
        <v>19</v>
      </c>
      <c r="N1906">
        <v>0</v>
      </c>
      <c r="O1906">
        <v>6.3</v>
      </c>
      <c r="P1906">
        <v>95</v>
      </c>
      <c r="Q1906">
        <v>100</v>
      </c>
      <c r="R1906">
        <v>5664251</v>
      </c>
      <c r="S1906">
        <v>45000000</v>
      </c>
      <c r="T1906">
        <f>Table1[[#This Row],[Gross Revenue]]-Table1[[#This Row],[Budget]]</f>
        <v>-39335749</v>
      </c>
    </row>
    <row r="1907" spans="1:20" x14ac:dyDescent="0.3">
      <c r="A1907" t="s">
        <v>4069</v>
      </c>
      <c r="B1907">
        <v>1</v>
      </c>
      <c r="C1907" s="10">
        <v>40488</v>
      </c>
      <c r="D1907" t="s">
        <v>28</v>
      </c>
      <c r="E1907" t="s">
        <v>22</v>
      </c>
      <c r="F1907" t="s">
        <v>19</v>
      </c>
      <c r="G1907" t="s">
        <v>20</v>
      </c>
      <c r="H1907" t="s">
        <v>38</v>
      </c>
      <c r="I1907" t="s">
        <v>222</v>
      </c>
      <c r="J1907" t="s">
        <v>1072</v>
      </c>
      <c r="K1907">
        <v>12000</v>
      </c>
      <c r="L1907">
        <v>13071</v>
      </c>
      <c r="M1907">
        <v>394</v>
      </c>
      <c r="N1907">
        <v>0</v>
      </c>
      <c r="O1907">
        <v>5.8</v>
      </c>
      <c r="P1907">
        <v>357</v>
      </c>
      <c r="Q1907">
        <v>119</v>
      </c>
      <c r="R1907">
        <v>61937495</v>
      </c>
      <c r="S1907">
        <v>150000000</v>
      </c>
      <c r="T1907">
        <f>Table1[[#This Row],[Gross Revenue]]-Table1[[#This Row],[Budget]]</f>
        <v>-88062505</v>
      </c>
    </row>
    <row r="1908" spans="1:20" x14ac:dyDescent="0.3">
      <c r="A1908" t="s">
        <v>4070</v>
      </c>
      <c r="B1908">
        <v>1</v>
      </c>
      <c r="C1908" s="10">
        <v>40519</v>
      </c>
      <c r="D1908" t="s">
        <v>28</v>
      </c>
      <c r="E1908" t="s">
        <v>25</v>
      </c>
      <c r="F1908" t="s">
        <v>19</v>
      </c>
      <c r="G1908" t="s">
        <v>20</v>
      </c>
      <c r="H1908" t="s">
        <v>21</v>
      </c>
      <c r="I1908" t="s">
        <v>3745</v>
      </c>
      <c r="J1908" t="s">
        <v>3745</v>
      </c>
      <c r="K1908">
        <v>969</v>
      </c>
      <c r="L1908">
        <v>2530</v>
      </c>
      <c r="M1908">
        <v>969</v>
      </c>
      <c r="N1908">
        <v>0</v>
      </c>
      <c r="O1908">
        <v>6.3</v>
      </c>
      <c r="P1908">
        <v>113</v>
      </c>
      <c r="Q1908">
        <v>98</v>
      </c>
      <c r="R1908">
        <v>389804</v>
      </c>
      <c r="S1908">
        <v>65000</v>
      </c>
      <c r="T1908">
        <f>Table1[[#This Row],[Gross Revenue]]-Table1[[#This Row],[Budget]]</f>
        <v>324804</v>
      </c>
    </row>
    <row r="1909" spans="1:20" x14ac:dyDescent="0.3">
      <c r="A1909" t="s">
        <v>4071</v>
      </c>
      <c r="B1909">
        <v>1</v>
      </c>
      <c r="C1909" s="10">
        <v>40216</v>
      </c>
      <c r="D1909" t="s">
        <v>28</v>
      </c>
      <c r="E1909" t="s">
        <v>30</v>
      </c>
      <c r="F1909" t="s">
        <v>19</v>
      </c>
      <c r="G1909" t="s">
        <v>20</v>
      </c>
      <c r="H1909" t="s">
        <v>27</v>
      </c>
      <c r="I1909" t="s">
        <v>122</v>
      </c>
      <c r="J1909" t="s">
        <v>4072</v>
      </c>
      <c r="K1909">
        <v>15000</v>
      </c>
      <c r="L1909">
        <v>19085</v>
      </c>
      <c r="M1909">
        <v>125</v>
      </c>
      <c r="N1909">
        <v>30000</v>
      </c>
      <c r="O1909">
        <v>8.3000000000000007</v>
      </c>
      <c r="P1909">
        <v>453</v>
      </c>
      <c r="Q1909">
        <v>103</v>
      </c>
      <c r="R1909">
        <v>414984497</v>
      </c>
      <c r="S1909">
        <v>200000000</v>
      </c>
      <c r="T1909">
        <f>Table1[[#This Row],[Gross Revenue]]-Table1[[#This Row],[Budget]]</f>
        <v>214984497</v>
      </c>
    </row>
    <row r="1910" spans="1:20" x14ac:dyDescent="0.3">
      <c r="A1910" t="s">
        <v>4073</v>
      </c>
      <c r="B1910">
        <v>1</v>
      </c>
      <c r="C1910" s="10">
        <v>40285</v>
      </c>
      <c r="D1910" t="s">
        <v>28</v>
      </c>
      <c r="E1910" t="s">
        <v>25</v>
      </c>
      <c r="F1910" t="s">
        <v>1008</v>
      </c>
      <c r="G1910" t="s">
        <v>1009</v>
      </c>
      <c r="H1910" t="s">
        <v>43</v>
      </c>
      <c r="I1910" t="s">
        <v>4074</v>
      </c>
      <c r="J1910" t="s">
        <v>4075</v>
      </c>
      <c r="K1910">
        <v>29</v>
      </c>
      <c r="L1910">
        <v>44</v>
      </c>
      <c r="M1910">
        <v>12</v>
      </c>
      <c r="N1910">
        <v>38000</v>
      </c>
      <c r="O1910">
        <v>7</v>
      </c>
      <c r="P1910">
        <v>337</v>
      </c>
      <c r="Q1910">
        <v>103</v>
      </c>
      <c r="R1910">
        <v>252652</v>
      </c>
      <c r="S1910">
        <v>19900000</v>
      </c>
      <c r="T1910">
        <f>Table1[[#This Row],[Gross Revenue]]-Table1[[#This Row],[Budget]]</f>
        <v>-19647348</v>
      </c>
    </row>
    <row r="1911" spans="1:20" x14ac:dyDescent="0.3">
      <c r="A1911" t="s">
        <v>4076</v>
      </c>
      <c r="B1911">
        <v>1</v>
      </c>
      <c r="C1911" s="10">
        <v>40183</v>
      </c>
      <c r="D1911" t="s">
        <v>28</v>
      </c>
      <c r="E1911" t="s">
        <v>32</v>
      </c>
      <c r="F1911" t="s">
        <v>19</v>
      </c>
      <c r="G1911" t="s">
        <v>20</v>
      </c>
      <c r="H1911" t="s">
        <v>36</v>
      </c>
      <c r="I1911" t="s">
        <v>83</v>
      </c>
      <c r="J1911" t="s">
        <v>4077</v>
      </c>
      <c r="K1911">
        <v>12000</v>
      </c>
      <c r="L1911">
        <v>25550</v>
      </c>
      <c r="M1911">
        <v>364</v>
      </c>
      <c r="N1911">
        <v>30000</v>
      </c>
      <c r="O1911">
        <v>6.8</v>
      </c>
      <c r="P1911">
        <v>469</v>
      </c>
      <c r="Q1911">
        <v>125</v>
      </c>
      <c r="R1911">
        <v>172051787</v>
      </c>
      <c r="S1911">
        <v>170000000</v>
      </c>
      <c r="T1911">
        <f>Table1[[#This Row],[Gross Revenue]]-Table1[[#This Row],[Budget]]</f>
        <v>2051787</v>
      </c>
    </row>
    <row r="1912" spans="1:20" x14ac:dyDescent="0.3">
      <c r="A1912" t="s">
        <v>4078</v>
      </c>
      <c r="B1912">
        <v>1</v>
      </c>
      <c r="C1912" s="10">
        <v>40257</v>
      </c>
      <c r="D1912" t="s">
        <v>28</v>
      </c>
      <c r="E1912" t="s">
        <v>30</v>
      </c>
      <c r="F1912" t="s">
        <v>19</v>
      </c>
      <c r="G1912" t="s">
        <v>20</v>
      </c>
      <c r="H1912" t="s">
        <v>43</v>
      </c>
      <c r="I1912" t="s">
        <v>424</v>
      </c>
      <c r="J1912" t="s">
        <v>2161</v>
      </c>
      <c r="K1912">
        <v>13000</v>
      </c>
      <c r="L1912">
        <v>25964</v>
      </c>
      <c r="M1912">
        <v>1000</v>
      </c>
      <c r="N1912">
        <v>36000</v>
      </c>
      <c r="O1912">
        <v>7.7</v>
      </c>
      <c r="P1912">
        <v>493</v>
      </c>
      <c r="Q1912">
        <v>110</v>
      </c>
      <c r="R1912">
        <v>171031347</v>
      </c>
      <c r="S1912">
        <v>38000000</v>
      </c>
      <c r="T1912">
        <f>Table1[[#This Row],[Gross Revenue]]-Table1[[#This Row],[Budget]]</f>
        <v>133031347</v>
      </c>
    </row>
    <row r="1913" spans="1:20" x14ac:dyDescent="0.3">
      <c r="A1913" t="s">
        <v>4079</v>
      </c>
      <c r="B1913">
        <v>1</v>
      </c>
      <c r="C1913" s="10">
        <v>40237</v>
      </c>
      <c r="D1913" t="s">
        <v>28</v>
      </c>
      <c r="E1913" t="s">
        <v>18</v>
      </c>
      <c r="F1913" t="s">
        <v>19</v>
      </c>
      <c r="G1913" t="s">
        <v>20</v>
      </c>
      <c r="H1913" t="s">
        <v>38</v>
      </c>
      <c r="I1913" t="s">
        <v>4080</v>
      </c>
      <c r="J1913" t="s">
        <v>4081</v>
      </c>
      <c r="K1913">
        <v>617</v>
      </c>
      <c r="L1913">
        <v>916</v>
      </c>
      <c r="M1913">
        <v>0</v>
      </c>
      <c r="N1913">
        <v>10000</v>
      </c>
      <c r="O1913">
        <v>7</v>
      </c>
      <c r="P1913">
        <v>109</v>
      </c>
      <c r="Q1913">
        <v>106</v>
      </c>
      <c r="R1913">
        <v>58214</v>
      </c>
      <c r="S1913">
        <v>9500000</v>
      </c>
      <c r="T1913">
        <f>Table1[[#This Row],[Gross Revenue]]-Table1[[#This Row],[Budget]]</f>
        <v>-9441786</v>
      </c>
    </row>
    <row r="1914" spans="1:20" x14ac:dyDescent="0.3">
      <c r="A1914" t="s">
        <v>4082</v>
      </c>
      <c r="B1914">
        <v>1</v>
      </c>
      <c r="C1914" s="10">
        <v>40211</v>
      </c>
      <c r="D1914" t="s">
        <v>28</v>
      </c>
      <c r="E1914" t="s">
        <v>32</v>
      </c>
      <c r="F1914" t="s">
        <v>19</v>
      </c>
      <c r="G1914" t="s">
        <v>20</v>
      </c>
      <c r="H1914" t="s">
        <v>43</v>
      </c>
      <c r="I1914" t="s">
        <v>155</v>
      </c>
      <c r="J1914" t="s">
        <v>150</v>
      </c>
      <c r="K1914">
        <v>18000</v>
      </c>
      <c r="L1914">
        <v>25780</v>
      </c>
      <c r="M1914">
        <v>12000</v>
      </c>
      <c r="N1914">
        <v>18000</v>
      </c>
      <c r="O1914">
        <v>6.8</v>
      </c>
      <c r="P1914">
        <v>316</v>
      </c>
      <c r="Q1914">
        <v>98</v>
      </c>
      <c r="R1914">
        <v>81557479</v>
      </c>
      <c r="S1914">
        <v>100000000</v>
      </c>
      <c r="T1914">
        <f>Table1[[#This Row],[Gross Revenue]]-Table1[[#This Row],[Budget]]</f>
        <v>-18442521</v>
      </c>
    </row>
    <row r="1915" spans="1:20" x14ac:dyDescent="0.3">
      <c r="A1915" t="s">
        <v>4083</v>
      </c>
      <c r="B1915">
        <v>1</v>
      </c>
      <c r="C1915" s="10">
        <v>40290</v>
      </c>
      <c r="D1915" t="s">
        <v>28</v>
      </c>
      <c r="E1915" t="s">
        <v>25</v>
      </c>
      <c r="F1915" t="s">
        <v>19</v>
      </c>
      <c r="G1915" t="s">
        <v>20</v>
      </c>
      <c r="H1915" t="s">
        <v>43</v>
      </c>
      <c r="I1915" t="s">
        <v>2656</v>
      </c>
      <c r="J1915" t="s">
        <v>206</v>
      </c>
      <c r="K1915">
        <v>14000</v>
      </c>
      <c r="L1915">
        <v>45696</v>
      </c>
      <c r="M1915">
        <v>0</v>
      </c>
      <c r="N1915">
        <v>9000</v>
      </c>
      <c r="O1915">
        <v>5.7</v>
      </c>
      <c r="P1915">
        <v>186</v>
      </c>
      <c r="Q1915">
        <v>125</v>
      </c>
      <c r="R1915">
        <v>110476776</v>
      </c>
      <c r="S1915">
        <v>52000000</v>
      </c>
      <c r="T1915">
        <f>Table1[[#This Row],[Gross Revenue]]-Table1[[#This Row],[Budget]]</f>
        <v>58476776</v>
      </c>
    </row>
    <row r="1916" spans="1:20" x14ac:dyDescent="0.3">
      <c r="A1916" t="s">
        <v>4084</v>
      </c>
      <c r="B1916">
        <v>1</v>
      </c>
      <c r="C1916" s="10">
        <v>40528</v>
      </c>
      <c r="D1916" t="s">
        <v>28</v>
      </c>
      <c r="E1916" t="s">
        <v>25</v>
      </c>
      <c r="F1916" t="s">
        <v>19</v>
      </c>
      <c r="G1916" t="s">
        <v>20</v>
      </c>
      <c r="H1916" t="s">
        <v>43</v>
      </c>
      <c r="I1916" t="s">
        <v>1146</v>
      </c>
      <c r="J1916" t="s">
        <v>2983</v>
      </c>
      <c r="K1916">
        <v>759</v>
      </c>
      <c r="L1916">
        <v>2898</v>
      </c>
      <c r="M1916">
        <v>82</v>
      </c>
      <c r="N1916">
        <v>16000</v>
      </c>
      <c r="O1916">
        <v>3.5</v>
      </c>
      <c r="P1916">
        <v>122</v>
      </c>
      <c r="Q1916">
        <v>82</v>
      </c>
      <c r="R1916">
        <v>36658108</v>
      </c>
      <c r="S1916">
        <v>20000000</v>
      </c>
      <c r="T1916">
        <f>Table1[[#This Row],[Gross Revenue]]-Table1[[#This Row],[Budget]]</f>
        <v>16658108</v>
      </c>
    </row>
    <row r="1917" spans="1:20" x14ac:dyDescent="0.3">
      <c r="A1917" t="s">
        <v>4085</v>
      </c>
      <c r="B1917">
        <v>1</v>
      </c>
      <c r="C1917" s="10">
        <v>40256</v>
      </c>
      <c r="D1917" t="s">
        <v>28</v>
      </c>
      <c r="E1917" t="s">
        <v>22</v>
      </c>
      <c r="F1917" t="s">
        <v>19</v>
      </c>
      <c r="G1917" t="s">
        <v>20</v>
      </c>
      <c r="H1917" t="s">
        <v>43</v>
      </c>
      <c r="I1917" t="s">
        <v>95</v>
      </c>
      <c r="J1917" t="s">
        <v>145</v>
      </c>
      <c r="K1917">
        <v>903</v>
      </c>
      <c r="L1917">
        <v>1579</v>
      </c>
      <c r="M1917">
        <v>0</v>
      </c>
      <c r="N1917">
        <v>13000</v>
      </c>
      <c r="O1917">
        <v>6.3</v>
      </c>
      <c r="P1917">
        <v>297</v>
      </c>
      <c r="Q1917">
        <v>136</v>
      </c>
      <c r="R1917">
        <v>52474616</v>
      </c>
      <c r="S1917">
        <v>70000000</v>
      </c>
      <c r="T1917">
        <f>Table1[[#This Row],[Gross Revenue]]-Table1[[#This Row],[Budget]]</f>
        <v>-17525384</v>
      </c>
    </row>
    <row r="1918" spans="1:20" x14ac:dyDescent="0.3">
      <c r="A1918" t="s">
        <v>4086</v>
      </c>
      <c r="B1918">
        <v>1</v>
      </c>
      <c r="C1918" s="10">
        <v>40439</v>
      </c>
      <c r="D1918" t="s">
        <v>28</v>
      </c>
      <c r="E1918" t="s">
        <v>25</v>
      </c>
      <c r="F1918" t="s">
        <v>19</v>
      </c>
      <c r="G1918" t="s">
        <v>20</v>
      </c>
      <c r="H1918" t="s">
        <v>43</v>
      </c>
      <c r="I1918" t="s">
        <v>449</v>
      </c>
      <c r="J1918" t="s">
        <v>2728</v>
      </c>
      <c r="K1918">
        <v>2000</v>
      </c>
      <c r="L1918">
        <v>6657</v>
      </c>
      <c r="M1918">
        <v>0</v>
      </c>
      <c r="N1918">
        <v>0</v>
      </c>
      <c r="O1918">
        <v>4.4000000000000004</v>
      </c>
      <c r="P1918">
        <v>40</v>
      </c>
      <c r="Q1918">
        <v>121</v>
      </c>
      <c r="R1918">
        <v>60072596</v>
      </c>
      <c r="S1918">
        <v>20000000</v>
      </c>
      <c r="T1918">
        <f>Table1[[#This Row],[Gross Revenue]]-Table1[[#This Row],[Budget]]</f>
        <v>40072596</v>
      </c>
    </row>
    <row r="1919" spans="1:20" x14ac:dyDescent="0.3">
      <c r="A1919" t="s">
        <v>4087</v>
      </c>
      <c r="B1919">
        <v>1</v>
      </c>
      <c r="C1919" s="10">
        <v>40321</v>
      </c>
      <c r="D1919" t="s">
        <v>28</v>
      </c>
      <c r="E1919" t="s">
        <v>32</v>
      </c>
      <c r="F1919" t="s">
        <v>19</v>
      </c>
      <c r="G1919" t="s">
        <v>35</v>
      </c>
      <c r="H1919" t="s">
        <v>43</v>
      </c>
      <c r="I1919" t="s">
        <v>4088</v>
      </c>
      <c r="J1919" t="s">
        <v>238</v>
      </c>
      <c r="K1919">
        <v>10000</v>
      </c>
      <c r="L1919">
        <v>11770</v>
      </c>
      <c r="M1919">
        <v>36</v>
      </c>
      <c r="N1919">
        <v>0</v>
      </c>
      <c r="O1919">
        <v>6.9</v>
      </c>
      <c r="P1919">
        <v>68</v>
      </c>
      <c r="Q1919">
        <v>98</v>
      </c>
      <c r="R1919">
        <v>117190</v>
      </c>
      <c r="S1919">
        <v>8000000</v>
      </c>
      <c r="T1919">
        <f>Table1[[#This Row],[Gross Revenue]]-Table1[[#This Row],[Budget]]</f>
        <v>-7882810</v>
      </c>
    </row>
    <row r="1920" spans="1:20" x14ac:dyDescent="0.3">
      <c r="A1920" t="s">
        <v>4089</v>
      </c>
      <c r="B1920">
        <v>1</v>
      </c>
      <c r="C1920" s="10">
        <v>40186</v>
      </c>
      <c r="D1920" t="s">
        <v>28</v>
      </c>
      <c r="E1920" t="s">
        <v>22</v>
      </c>
      <c r="F1920" t="s">
        <v>19</v>
      </c>
      <c r="G1920" t="s">
        <v>20</v>
      </c>
      <c r="H1920" t="s">
        <v>38</v>
      </c>
      <c r="I1920" t="s">
        <v>4090</v>
      </c>
      <c r="J1920" t="s">
        <v>4091</v>
      </c>
      <c r="K1920">
        <v>34000</v>
      </c>
      <c r="L1920">
        <v>34446</v>
      </c>
      <c r="M1920">
        <v>81</v>
      </c>
      <c r="N1920">
        <v>20000</v>
      </c>
      <c r="O1920">
        <v>7.2</v>
      </c>
      <c r="P1920">
        <v>365</v>
      </c>
      <c r="Q1920">
        <v>100</v>
      </c>
      <c r="R1920">
        <v>6531491</v>
      </c>
      <c r="S1920">
        <v>2000000</v>
      </c>
      <c r="T1920">
        <f>Table1[[#This Row],[Gross Revenue]]-Table1[[#This Row],[Budget]]</f>
        <v>4531491</v>
      </c>
    </row>
    <row r="1921" spans="1:20" x14ac:dyDescent="0.3">
      <c r="A1921" t="s">
        <v>4092</v>
      </c>
      <c r="B1921">
        <v>1</v>
      </c>
      <c r="C1921" s="10">
        <v>40509</v>
      </c>
      <c r="D1921" t="s">
        <v>28</v>
      </c>
      <c r="E1921" t="s">
        <v>30</v>
      </c>
      <c r="F1921" t="s">
        <v>19</v>
      </c>
      <c r="G1921" t="s">
        <v>20</v>
      </c>
      <c r="H1921" t="s">
        <v>36</v>
      </c>
      <c r="I1921" t="s">
        <v>2604</v>
      </c>
      <c r="J1921" t="s">
        <v>3277</v>
      </c>
      <c r="K1921">
        <v>3000</v>
      </c>
      <c r="L1921">
        <v>4394</v>
      </c>
      <c r="M1921">
        <v>40</v>
      </c>
      <c r="N1921">
        <v>0</v>
      </c>
      <c r="O1921">
        <v>4.5999999999999996</v>
      </c>
      <c r="P1921">
        <v>143</v>
      </c>
      <c r="Q1921">
        <v>80</v>
      </c>
      <c r="R1921">
        <v>100169068</v>
      </c>
      <c r="S1921">
        <v>80000000</v>
      </c>
      <c r="T1921">
        <f>Table1[[#This Row],[Gross Revenue]]-Table1[[#This Row],[Budget]]</f>
        <v>20169068</v>
      </c>
    </row>
    <row r="1922" spans="1:20" x14ac:dyDescent="0.3">
      <c r="A1922" t="s">
        <v>4093</v>
      </c>
      <c r="B1922">
        <v>1</v>
      </c>
      <c r="C1922" s="10">
        <v>40459</v>
      </c>
      <c r="D1922" t="s">
        <v>28</v>
      </c>
      <c r="E1922" t="s">
        <v>25</v>
      </c>
      <c r="F1922" t="s">
        <v>19</v>
      </c>
      <c r="G1922" t="s">
        <v>20</v>
      </c>
      <c r="H1922" t="s">
        <v>36</v>
      </c>
      <c r="I1922" t="s">
        <v>71</v>
      </c>
      <c r="J1922" t="s">
        <v>2799</v>
      </c>
      <c r="K1922">
        <v>2000</v>
      </c>
      <c r="L1922">
        <v>4813</v>
      </c>
      <c r="M1922">
        <v>99</v>
      </c>
      <c r="N1922">
        <v>0</v>
      </c>
      <c r="O1922">
        <v>5.8</v>
      </c>
      <c r="P1922">
        <v>91</v>
      </c>
      <c r="Q1922">
        <v>105</v>
      </c>
      <c r="R1922">
        <v>25677801</v>
      </c>
      <c r="S1922">
        <v>20000000</v>
      </c>
      <c r="T1922">
        <f>Table1[[#This Row],[Gross Revenue]]-Table1[[#This Row],[Budget]]</f>
        <v>5677801</v>
      </c>
    </row>
    <row r="1923" spans="1:20" x14ac:dyDescent="0.3">
      <c r="A1923" t="s">
        <v>4094</v>
      </c>
      <c r="B1923">
        <v>1</v>
      </c>
      <c r="C1923" s="10">
        <v>40347</v>
      </c>
      <c r="D1923" t="s">
        <v>28</v>
      </c>
      <c r="E1923" t="s">
        <v>25</v>
      </c>
      <c r="F1923" t="s">
        <v>19</v>
      </c>
      <c r="G1923" t="s">
        <v>20</v>
      </c>
      <c r="H1923" t="s">
        <v>38</v>
      </c>
      <c r="I1923" t="s">
        <v>222</v>
      </c>
      <c r="J1923" t="s">
        <v>69</v>
      </c>
      <c r="K1923">
        <v>12000</v>
      </c>
      <c r="L1923">
        <v>19310</v>
      </c>
      <c r="M1923">
        <v>11000</v>
      </c>
      <c r="N1923">
        <v>0</v>
      </c>
      <c r="O1923">
        <v>6.3</v>
      </c>
      <c r="P1923">
        <v>223</v>
      </c>
      <c r="Q1923">
        <v>98</v>
      </c>
      <c r="R1923">
        <v>3247816</v>
      </c>
      <c r="S1923">
        <v>22000000</v>
      </c>
      <c r="T1923">
        <f>Table1[[#This Row],[Gross Revenue]]-Table1[[#This Row],[Budget]]</f>
        <v>-18752184</v>
      </c>
    </row>
    <row r="1924" spans="1:20" x14ac:dyDescent="0.3">
      <c r="A1924" t="s">
        <v>4095</v>
      </c>
      <c r="B1924">
        <v>1</v>
      </c>
      <c r="C1924" s="10">
        <v>40858</v>
      </c>
      <c r="D1924" t="s">
        <v>28</v>
      </c>
      <c r="E1924" t="s">
        <v>32</v>
      </c>
      <c r="F1924" t="s">
        <v>674</v>
      </c>
      <c r="G1924" t="s">
        <v>164</v>
      </c>
      <c r="H1924" t="s">
        <v>38</v>
      </c>
      <c r="I1924" t="s">
        <v>4096</v>
      </c>
      <c r="J1924" t="s">
        <v>4097</v>
      </c>
      <c r="K1924">
        <v>974</v>
      </c>
      <c r="L1924">
        <v>1887</v>
      </c>
      <c r="M1924">
        <v>0</v>
      </c>
      <c r="N1924">
        <v>0</v>
      </c>
      <c r="O1924">
        <v>6</v>
      </c>
      <c r="P1924">
        <v>63</v>
      </c>
      <c r="Q1924">
        <v>121</v>
      </c>
      <c r="R1924">
        <v>127437</v>
      </c>
      <c r="S1924">
        <v>18000000</v>
      </c>
      <c r="T1924">
        <f>Table1[[#This Row],[Gross Revenue]]-Table1[[#This Row],[Budget]]</f>
        <v>-17872563</v>
      </c>
    </row>
    <row r="1925" spans="1:20" x14ac:dyDescent="0.3">
      <c r="A1925" t="s">
        <v>4098</v>
      </c>
      <c r="B1925">
        <v>1</v>
      </c>
      <c r="C1925" s="10">
        <v>40817</v>
      </c>
      <c r="D1925" t="s">
        <v>28</v>
      </c>
      <c r="E1925" t="s">
        <v>32</v>
      </c>
      <c r="F1925" t="s">
        <v>19</v>
      </c>
      <c r="G1925" t="s">
        <v>24</v>
      </c>
      <c r="H1925" t="s">
        <v>38</v>
      </c>
      <c r="I1925" t="s">
        <v>4099</v>
      </c>
      <c r="J1925" t="s">
        <v>3815</v>
      </c>
      <c r="K1925">
        <v>731</v>
      </c>
      <c r="L1925">
        <v>1987</v>
      </c>
      <c r="M1925">
        <v>181</v>
      </c>
      <c r="N1925">
        <v>0</v>
      </c>
      <c r="O1925">
        <v>6.1</v>
      </c>
      <c r="P1925">
        <v>220</v>
      </c>
      <c r="Q1925">
        <v>83</v>
      </c>
      <c r="R1925">
        <v>37053924</v>
      </c>
      <c r="S1925">
        <v>28000000</v>
      </c>
      <c r="T1925">
        <f>Table1[[#This Row],[Gross Revenue]]-Table1[[#This Row],[Budget]]</f>
        <v>9053924</v>
      </c>
    </row>
    <row r="1926" spans="1:20" x14ac:dyDescent="0.3">
      <c r="A1926" t="s">
        <v>4100</v>
      </c>
      <c r="B1926">
        <v>1</v>
      </c>
      <c r="C1926" s="10">
        <v>40871</v>
      </c>
      <c r="D1926" t="s">
        <v>28</v>
      </c>
      <c r="E1926" t="s">
        <v>32</v>
      </c>
      <c r="F1926" t="s">
        <v>19</v>
      </c>
      <c r="G1926" t="s">
        <v>4101</v>
      </c>
      <c r="H1926" t="s">
        <v>38</v>
      </c>
      <c r="I1926" t="s">
        <v>4102</v>
      </c>
      <c r="J1926" t="s">
        <v>162</v>
      </c>
      <c r="K1926">
        <v>567</v>
      </c>
      <c r="L1926">
        <v>708</v>
      </c>
      <c r="M1926">
        <v>212</v>
      </c>
      <c r="N1926">
        <v>0</v>
      </c>
      <c r="O1926">
        <v>5.6</v>
      </c>
      <c r="P1926">
        <v>74</v>
      </c>
      <c r="Q1926">
        <v>113</v>
      </c>
      <c r="R1926">
        <v>17149</v>
      </c>
      <c r="S1926">
        <v>20000000</v>
      </c>
      <c r="T1926">
        <f>Table1[[#This Row],[Gross Revenue]]-Table1[[#This Row],[Budget]]</f>
        <v>-19982851</v>
      </c>
    </row>
    <row r="1927" spans="1:20" x14ac:dyDescent="0.3">
      <c r="A1927" t="s">
        <v>4103</v>
      </c>
      <c r="B1927">
        <v>1</v>
      </c>
      <c r="C1927" s="10">
        <v>40656</v>
      </c>
      <c r="D1927" t="s">
        <v>28</v>
      </c>
      <c r="E1927" t="s">
        <v>25</v>
      </c>
      <c r="F1927" t="s">
        <v>19</v>
      </c>
      <c r="G1927" t="s">
        <v>20</v>
      </c>
      <c r="H1927" t="s">
        <v>38</v>
      </c>
      <c r="I1927" t="s">
        <v>396</v>
      </c>
      <c r="J1927" t="s">
        <v>3447</v>
      </c>
      <c r="K1927">
        <v>23000</v>
      </c>
      <c r="L1927">
        <v>39807</v>
      </c>
      <c r="M1927">
        <v>129</v>
      </c>
      <c r="N1927">
        <v>40000</v>
      </c>
      <c r="O1927">
        <v>7.7</v>
      </c>
      <c r="P1927">
        <v>327</v>
      </c>
      <c r="Q1927">
        <v>100</v>
      </c>
      <c r="R1927">
        <v>34963967</v>
      </c>
      <c r="S1927">
        <v>8000000</v>
      </c>
      <c r="T1927">
        <f>Table1[[#This Row],[Gross Revenue]]-Table1[[#This Row],[Budget]]</f>
        <v>26963967</v>
      </c>
    </row>
    <row r="1928" spans="1:20" x14ac:dyDescent="0.3">
      <c r="A1928" t="s">
        <v>4104</v>
      </c>
      <c r="B1928">
        <v>1</v>
      </c>
      <c r="C1928" s="10">
        <v>40805</v>
      </c>
      <c r="D1928" t="s">
        <v>28</v>
      </c>
      <c r="E1928" t="s">
        <v>22</v>
      </c>
      <c r="F1928" t="s">
        <v>19</v>
      </c>
      <c r="G1928" t="s">
        <v>20</v>
      </c>
      <c r="H1928" t="s">
        <v>43</v>
      </c>
      <c r="I1928" t="s">
        <v>4105</v>
      </c>
      <c r="J1928" t="s">
        <v>1003</v>
      </c>
      <c r="K1928">
        <v>749</v>
      </c>
      <c r="L1928">
        <v>2214</v>
      </c>
      <c r="M1928">
        <v>129</v>
      </c>
      <c r="N1928">
        <v>0</v>
      </c>
      <c r="O1928">
        <v>7.2</v>
      </c>
      <c r="P1928">
        <v>94</v>
      </c>
      <c r="Q1928">
        <v>98</v>
      </c>
      <c r="R1928">
        <v>1754319</v>
      </c>
      <c r="S1928">
        <v>10000000</v>
      </c>
      <c r="T1928">
        <f>Table1[[#This Row],[Gross Revenue]]-Table1[[#This Row],[Budget]]</f>
        <v>-8245681</v>
      </c>
    </row>
    <row r="1929" spans="1:20" x14ac:dyDescent="0.3">
      <c r="A1929" t="s">
        <v>4106</v>
      </c>
      <c r="B1929">
        <v>1</v>
      </c>
      <c r="C1929" s="10">
        <v>40691</v>
      </c>
      <c r="D1929" t="s">
        <v>28</v>
      </c>
      <c r="E1929" t="s">
        <v>31</v>
      </c>
      <c r="F1929" t="s">
        <v>19</v>
      </c>
      <c r="G1929" t="s">
        <v>35</v>
      </c>
      <c r="H1929" t="s">
        <v>38</v>
      </c>
      <c r="I1929" t="s">
        <v>3633</v>
      </c>
      <c r="J1929" t="s">
        <v>565</v>
      </c>
      <c r="K1929">
        <v>13000</v>
      </c>
      <c r="L1929">
        <v>23755</v>
      </c>
      <c r="M1929">
        <v>0</v>
      </c>
      <c r="N1929">
        <v>36000</v>
      </c>
      <c r="O1929">
        <v>6.5</v>
      </c>
      <c r="P1929">
        <v>345</v>
      </c>
      <c r="Q1929">
        <v>99</v>
      </c>
      <c r="R1929">
        <v>5702083</v>
      </c>
      <c r="S1929">
        <v>15000000</v>
      </c>
      <c r="T1929">
        <f>Table1[[#This Row],[Gross Revenue]]-Table1[[#This Row],[Budget]]</f>
        <v>-9297917</v>
      </c>
    </row>
    <row r="1930" spans="1:20" x14ac:dyDescent="0.3">
      <c r="A1930" t="s">
        <v>4107</v>
      </c>
      <c r="B1930">
        <v>1</v>
      </c>
      <c r="C1930" s="10">
        <v>40738</v>
      </c>
      <c r="D1930" t="s">
        <v>28</v>
      </c>
      <c r="E1930" t="s">
        <v>22</v>
      </c>
      <c r="F1930" t="s">
        <v>425</v>
      </c>
      <c r="G1930" t="s">
        <v>70</v>
      </c>
      <c r="H1930" t="s">
        <v>43</v>
      </c>
      <c r="I1930" t="s">
        <v>4108</v>
      </c>
      <c r="J1930" t="s">
        <v>4109</v>
      </c>
      <c r="K1930">
        <v>786</v>
      </c>
      <c r="L1930">
        <v>2501</v>
      </c>
      <c r="M1930">
        <v>0</v>
      </c>
      <c r="N1930">
        <v>48000</v>
      </c>
      <c r="O1930">
        <v>8.4</v>
      </c>
      <c r="P1930">
        <v>354</v>
      </c>
      <c r="Q1930">
        <v>123</v>
      </c>
      <c r="R1930">
        <v>7098492</v>
      </c>
      <c r="S1930">
        <v>500000</v>
      </c>
      <c r="T1930">
        <f>Table1[[#This Row],[Gross Revenue]]-Table1[[#This Row],[Budget]]</f>
        <v>6598492</v>
      </c>
    </row>
    <row r="1931" spans="1:20" x14ac:dyDescent="0.3">
      <c r="A1931" t="s">
        <v>4110</v>
      </c>
      <c r="B1931">
        <v>1</v>
      </c>
      <c r="C1931" s="10">
        <v>40557</v>
      </c>
      <c r="D1931" t="s">
        <v>28</v>
      </c>
      <c r="E1931" t="s">
        <v>30</v>
      </c>
      <c r="F1931" t="s">
        <v>19</v>
      </c>
      <c r="G1931" t="s">
        <v>20</v>
      </c>
      <c r="H1931" t="s">
        <v>38</v>
      </c>
      <c r="I1931" t="s">
        <v>576</v>
      </c>
      <c r="J1931" t="s">
        <v>4111</v>
      </c>
      <c r="K1931">
        <v>786</v>
      </c>
      <c r="L1931">
        <v>2462</v>
      </c>
      <c r="M1931">
        <v>12</v>
      </c>
      <c r="N1931">
        <v>21000</v>
      </c>
      <c r="O1931">
        <v>6.3</v>
      </c>
      <c r="P1931">
        <v>161</v>
      </c>
      <c r="Q1931">
        <v>90</v>
      </c>
      <c r="R1931">
        <v>35033759</v>
      </c>
      <c r="S1931">
        <v>19000000</v>
      </c>
      <c r="T1931">
        <f>Table1[[#This Row],[Gross Revenue]]-Table1[[#This Row],[Budget]]</f>
        <v>16033759</v>
      </c>
    </row>
    <row r="1932" spans="1:20" x14ac:dyDescent="0.3">
      <c r="A1932" t="s">
        <v>4112</v>
      </c>
      <c r="B1932">
        <v>1</v>
      </c>
      <c r="C1932" s="10">
        <v>40642</v>
      </c>
      <c r="D1932" t="s">
        <v>28</v>
      </c>
      <c r="E1932" t="s">
        <v>32</v>
      </c>
      <c r="F1932" t="s">
        <v>19</v>
      </c>
      <c r="G1932" t="s">
        <v>20</v>
      </c>
      <c r="H1932" t="s">
        <v>43</v>
      </c>
      <c r="I1932" t="s">
        <v>4113</v>
      </c>
      <c r="J1932" t="s">
        <v>211</v>
      </c>
      <c r="K1932">
        <v>327</v>
      </c>
      <c r="L1932">
        <v>561</v>
      </c>
      <c r="M1932">
        <v>309</v>
      </c>
      <c r="N1932">
        <v>13000</v>
      </c>
      <c r="O1932">
        <v>5</v>
      </c>
      <c r="P1932">
        <v>180</v>
      </c>
      <c r="Q1932">
        <v>106</v>
      </c>
      <c r="R1932">
        <v>28064226</v>
      </c>
      <c r="S1932">
        <v>35000000</v>
      </c>
      <c r="T1932">
        <f>Table1[[#This Row],[Gross Revenue]]-Table1[[#This Row],[Budget]]</f>
        <v>-6935774</v>
      </c>
    </row>
    <row r="1933" spans="1:20" x14ac:dyDescent="0.3">
      <c r="A1933" t="s">
        <v>4114</v>
      </c>
      <c r="B1933">
        <v>1</v>
      </c>
      <c r="C1933" s="10">
        <v>40558</v>
      </c>
      <c r="D1933" t="s">
        <v>28</v>
      </c>
      <c r="E1933" t="s">
        <v>22</v>
      </c>
      <c r="F1933" t="s">
        <v>19</v>
      </c>
      <c r="G1933" t="s">
        <v>35</v>
      </c>
      <c r="H1933" t="s">
        <v>38</v>
      </c>
      <c r="I1933" t="s">
        <v>4115</v>
      </c>
      <c r="J1933" t="s">
        <v>3652</v>
      </c>
      <c r="K1933">
        <v>3000</v>
      </c>
      <c r="L1933">
        <v>4370</v>
      </c>
      <c r="M1933">
        <v>127</v>
      </c>
      <c r="N1933">
        <v>0</v>
      </c>
      <c r="O1933">
        <v>6.7</v>
      </c>
      <c r="P1933">
        <v>222</v>
      </c>
      <c r="Q1933">
        <v>113</v>
      </c>
      <c r="R1933">
        <v>3014541</v>
      </c>
      <c r="S1933">
        <v>8000000</v>
      </c>
      <c r="T1933">
        <f>Table1[[#This Row],[Gross Revenue]]-Table1[[#This Row],[Budget]]</f>
        <v>-4985459</v>
      </c>
    </row>
    <row r="1934" spans="1:20" x14ac:dyDescent="0.3">
      <c r="A1934" t="s">
        <v>4116</v>
      </c>
      <c r="B1934">
        <v>1</v>
      </c>
      <c r="C1934" s="10">
        <v>40784</v>
      </c>
      <c r="D1934" t="s">
        <v>28</v>
      </c>
      <c r="E1934" t="s">
        <v>30</v>
      </c>
      <c r="F1934" t="s">
        <v>19</v>
      </c>
      <c r="G1934" t="s">
        <v>20</v>
      </c>
      <c r="H1934" t="s">
        <v>27</v>
      </c>
      <c r="I1934" t="s">
        <v>558</v>
      </c>
      <c r="J1934" t="s">
        <v>559</v>
      </c>
      <c r="K1934">
        <v>1000</v>
      </c>
      <c r="L1934">
        <v>4073</v>
      </c>
      <c r="M1934">
        <v>31</v>
      </c>
      <c r="N1934">
        <v>0</v>
      </c>
      <c r="O1934">
        <v>4.4000000000000004</v>
      </c>
      <c r="P1934">
        <v>91</v>
      </c>
      <c r="Q1934">
        <v>87</v>
      </c>
      <c r="R1934">
        <v>133103929</v>
      </c>
      <c r="S1934">
        <v>75000000</v>
      </c>
      <c r="T1934">
        <f>Table1[[#This Row],[Gross Revenue]]-Table1[[#This Row],[Budget]]</f>
        <v>58103929</v>
      </c>
    </row>
    <row r="1935" spans="1:20" x14ac:dyDescent="0.3">
      <c r="A1935" t="s">
        <v>4117</v>
      </c>
      <c r="B1935">
        <v>1</v>
      </c>
      <c r="C1935" s="10">
        <v>40594</v>
      </c>
      <c r="D1935" t="s">
        <v>28</v>
      </c>
      <c r="E1935" t="s">
        <v>22</v>
      </c>
      <c r="F1935" t="s">
        <v>19</v>
      </c>
      <c r="G1935" t="s">
        <v>35</v>
      </c>
      <c r="H1935" t="s">
        <v>43</v>
      </c>
      <c r="I1935" t="s">
        <v>2522</v>
      </c>
      <c r="J1935" t="s">
        <v>367</v>
      </c>
      <c r="K1935">
        <v>898</v>
      </c>
      <c r="L1935">
        <v>2452</v>
      </c>
      <c r="M1935">
        <v>776</v>
      </c>
      <c r="N1935">
        <v>15000</v>
      </c>
      <c r="O1935">
        <v>6.9</v>
      </c>
      <c r="P1935">
        <v>288</v>
      </c>
      <c r="Q1935">
        <v>130</v>
      </c>
      <c r="R1935">
        <v>4463292</v>
      </c>
      <c r="S1935">
        <v>30000000</v>
      </c>
      <c r="T1935">
        <f>Table1[[#This Row],[Gross Revenue]]-Table1[[#This Row],[Budget]]</f>
        <v>-25536708</v>
      </c>
    </row>
    <row r="1936" spans="1:20" x14ac:dyDescent="0.3">
      <c r="A1936" t="s">
        <v>4118</v>
      </c>
      <c r="B1936">
        <v>1</v>
      </c>
      <c r="C1936" s="10">
        <v>40776</v>
      </c>
      <c r="D1936" t="s">
        <v>28</v>
      </c>
      <c r="E1936" t="s">
        <v>22</v>
      </c>
      <c r="F1936" t="s">
        <v>19</v>
      </c>
      <c r="G1936" t="s">
        <v>20</v>
      </c>
      <c r="H1936" t="s">
        <v>43</v>
      </c>
      <c r="I1936" t="s">
        <v>4119</v>
      </c>
      <c r="J1936" t="s">
        <v>4120</v>
      </c>
      <c r="K1936">
        <v>574</v>
      </c>
      <c r="L1936">
        <v>1303</v>
      </c>
      <c r="M1936">
        <v>135</v>
      </c>
      <c r="N1936">
        <v>21000</v>
      </c>
      <c r="O1936">
        <v>7</v>
      </c>
      <c r="P1936">
        <v>242</v>
      </c>
      <c r="Q1936">
        <v>92</v>
      </c>
      <c r="R1936">
        <v>1316074</v>
      </c>
      <c r="S1936">
        <v>100000</v>
      </c>
      <c r="T1936">
        <f>Table1[[#This Row],[Gross Revenue]]-Table1[[#This Row],[Budget]]</f>
        <v>1216074</v>
      </c>
    </row>
    <row r="1937" spans="1:20" x14ac:dyDescent="0.3">
      <c r="A1937" t="s">
        <v>4121</v>
      </c>
      <c r="B1937">
        <v>1</v>
      </c>
      <c r="C1937" s="10">
        <v>40773</v>
      </c>
      <c r="D1937" t="s">
        <v>28</v>
      </c>
      <c r="E1937" t="s">
        <v>37</v>
      </c>
      <c r="F1937" t="s">
        <v>19</v>
      </c>
      <c r="G1937" t="s">
        <v>20</v>
      </c>
      <c r="H1937" t="s">
        <v>43</v>
      </c>
      <c r="I1937" t="s">
        <v>4122</v>
      </c>
      <c r="J1937" t="s">
        <v>4123</v>
      </c>
      <c r="K1937">
        <v>520</v>
      </c>
      <c r="L1937">
        <v>1520</v>
      </c>
      <c r="M1937">
        <v>17</v>
      </c>
      <c r="N1937">
        <v>0</v>
      </c>
      <c r="O1937">
        <v>5.2</v>
      </c>
      <c r="P1937">
        <v>228</v>
      </c>
      <c r="Q1937">
        <v>86</v>
      </c>
      <c r="R1937">
        <v>17683670</v>
      </c>
      <c r="S1937">
        <v>5000000</v>
      </c>
      <c r="T1937">
        <f>Table1[[#This Row],[Gross Revenue]]-Table1[[#This Row],[Budget]]</f>
        <v>12683670</v>
      </c>
    </row>
    <row r="1938" spans="1:20" x14ac:dyDescent="0.3">
      <c r="A1938" t="s">
        <v>4124</v>
      </c>
      <c r="B1938">
        <v>1</v>
      </c>
      <c r="C1938" s="10">
        <v>40761</v>
      </c>
      <c r="D1938" t="s">
        <v>28</v>
      </c>
      <c r="E1938" t="s">
        <v>30</v>
      </c>
      <c r="F1938" t="s">
        <v>19</v>
      </c>
      <c r="G1938" t="s">
        <v>35</v>
      </c>
      <c r="H1938" t="s">
        <v>36</v>
      </c>
      <c r="I1938" t="s">
        <v>163</v>
      </c>
      <c r="J1938" t="s">
        <v>4125</v>
      </c>
      <c r="K1938">
        <v>1000</v>
      </c>
      <c r="L1938">
        <v>2707</v>
      </c>
      <c r="M1938">
        <v>6</v>
      </c>
      <c r="N1938">
        <v>0</v>
      </c>
      <c r="O1938">
        <v>7.1</v>
      </c>
      <c r="P1938">
        <v>190</v>
      </c>
      <c r="Q1938">
        <v>97</v>
      </c>
      <c r="R1938">
        <v>46440491</v>
      </c>
      <c r="S1938">
        <v>100000000</v>
      </c>
      <c r="T1938">
        <f>Table1[[#This Row],[Gross Revenue]]-Table1[[#This Row],[Budget]]</f>
        <v>-53559509</v>
      </c>
    </row>
    <row r="1939" spans="1:20" x14ac:dyDescent="0.3">
      <c r="A1939" t="s">
        <v>4126</v>
      </c>
      <c r="B1939">
        <v>1</v>
      </c>
      <c r="C1939" s="10">
        <v>40597</v>
      </c>
      <c r="D1939" t="s">
        <v>28</v>
      </c>
      <c r="E1939" t="s">
        <v>32</v>
      </c>
      <c r="F1939" t="s">
        <v>19</v>
      </c>
      <c r="G1939" t="s">
        <v>35</v>
      </c>
      <c r="H1939" t="s">
        <v>38</v>
      </c>
      <c r="I1939" t="s">
        <v>4127</v>
      </c>
      <c r="J1939" t="s">
        <v>4128</v>
      </c>
      <c r="K1939">
        <v>1000</v>
      </c>
      <c r="L1939">
        <v>2011</v>
      </c>
      <c r="M1939">
        <v>115</v>
      </c>
      <c r="N1939">
        <v>18000</v>
      </c>
      <c r="O1939">
        <v>6.6</v>
      </c>
      <c r="P1939">
        <v>399</v>
      </c>
      <c r="Q1939">
        <v>88</v>
      </c>
      <c r="R1939">
        <v>1024175</v>
      </c>
      <c r="S1939">
        <v>13000000</v>
      </c>
      <c r="T1939">
        <f>Table1[[#This Row],[Gross Revenue]]-Table1[[#This Row],[Budget]]</f>
        <v>-11975825</v>
      </c>
    </row>
    <row r="1940" spans="1:20" x14ac:dyDescent="0.3">
      <c r="A1940" t="s">
        <v>4129</v>
      </c>
      <c r="B1940">
        <v>1</v>
      </c>
      <c r="C1940" s="10">
        <v>40849</v>
      </c>
      <c r="D1940" t="s">
        <v>28</v>
      </c>
      <c r="E1940" t="s">
        <v>25</v>
      </c>
      <c r="F1940" t="s">
        <v>19</v>
      </c>
      <c r="G1940" t="s">
        <v>20</v>
      </c>
      <c r="H1940" t="s">
        <v>38</v>
      </c>
      <c r="I1940" t="s">
        <v>2604</v>
      </c>
      <c r="J1940" t="s">
        <v>541</v>
      </c>
      <c r="K1940">
        <v>3000</v>
      </c>
      <c r="L1940">
        <v>5547</v>
      </c>
      <c r="M1940">
        <v>52</v>
      </c>
      <c r="N1940">
        <v>16000</v>
      </c>
      <c r="O1940">
        <v>5.7</v>
      </c>
      <c r="P1940">
        <v>286</v>
      </c>
      <c r="Q1940">
        <v>97</v>
      </c>
      <c r="R1940">
        <v>100292856</v>
      </c>
      <c r="S1940">
        <v>20000000</v>
      </c>
      <c r="T1940">
        <f>Table1[[#This Row],[Gross Revenue]]-Table1[[#This Row],[Budget]]</f>
        <v>80292856</v>
      </c>
    </row>
    <row r="1941" spans="1:20" x14ac:dyDescent="0.3">
      <c r="A1941" t="s">
        <v>4130</v>
      </c>
      <c r="B1941">
        <v>1</v>
      </c>
      <c r="C1941" s="10">
        <v>40579</v>
      </c>
      <c r="D1941" t="s">
        <v>28</v>
      </c>
      <c r="E1941" t="s">
        <v>32</v>
      </c>
      <c r="F1941" t="s">
        <v>19</v>
      </c>
      <c r="G1941" t="s">
        <v>20</v>
      </c>
      <c r="H1941" t="s">
        <v>43</v>
      </c>
      <c r="I1941" t="s">
        <v>1098</v>
      </c>
      <c r="J1941" t="s">
        <v>1652</v>
      </c>
      <c r="K1941">
        <v>833</v>
      </c>
      <c r="L1941">
        <v>4001</v>
      </c>
      <c r="M1941">
        <v>473</v>
      </c>
      <c r="N1941">
        <v>25000</v>
      </c>
      <c r="O1941">
        <v>5.8</v>
      </c>
      <c r="P1941">
        <v>355</v>
      </c>
      <c r="Q1941">
        <v>116</v>
      </c>
      <c r="R1941">
        <v>83552429</v>
      </c>
      <c r="S1941">
        <v>70000000</v>
      </c>
      <c r="T1941">
        <f>Table1[[#This Row],[Gross Revenue]]-Table1[[#This Row],[Budget]]</f>
        <v>13552429</v>
      </c>
    </row>
    <row r="1942" spans="1:20" x14ac:dyDescent="0.3">
      <c r="A1942" t="s">
        <v>4131</v>
      </c>
      <c r="B1942">
        <v>1</v>
      </c>
      <c r="C1942" s="10">
        <v>40608</v>
      </c>
      <c r="D1942" t="s">
        <v>28</v>
      </c>
      <c r="E1942" t="s">
        <v>22</v>
      </c>
      <c r="F1942" t="s">
        <v>19</v>
      </c>
      <c r="G1942" t="s">
        <v>20</v>
      </c>
      <c r="H1942" t="s">
        <v>43</v>
      </c>
      <c r="I1942" t="s">
        <v>2573</v>
      </c>
      <c r="J1942" t="s">
        <v>4132</v>
      </c>
      <c r="K1942">
        <v>15000</v>
      </c>
      <c r="L1942">
        <v>17396</v>
      </c>
      <c r="M1942">
        <v>33</v>
      </c>
      <c r="N1942">
        <v>16000</v>
      </c>
      <c r="O1942">
        <v>5.6</v>
      </c>
      <c r="P1942">
        <v>148</v>
      </c>
      <c r="Q1942">
        <v>86</v>
      </c>
      <c r="R1942">
        <v>27854896</v>
      </c>
      <c r="S1942">
        <v>17000000</v>
      </c>
      <c r="T1942">
        <f>Table1[[#This Row],[Gross Revenue]]-Table1[[#This Row],[Budget]]</f>
        <v>10854896</v>
      </c>
    </row>
    <row r="1943" spans="1:20" x14ac:dyDescent="0.3">
      <c r="A1943" t="s">
        <v>4133</v>
      </c>
      <c r="B1943">
        <v>1</v>
      </c>
      <c r="C1943" s="10">
        <v>40572</v>
      </c>
      <c r="D1943" t="s">
        <v>28</v>
      </c>
      <c r="E1943" t="s">
        <v>25</v>
      </c>
      <c r="F1943" t="s">
        <v>19</v>
      </c>
      <c r="G1943" t="s">
        <v>20</v>
      </c>
      <c r="H1943" t="s">
        <v>43</v>
      </c>
      <c r="I1943" t="s">
        <v>373</v>
      </c>
      <c r="J1943" t="s">
        <v>217</v>
      </c>
      <c r="K1943">
        <v>11000</v>
      </c>
      <c r="L1943">
        <v>11328</v>
      </c>
      <c r="M1943">
        <v>0</v>
      </c>
      <c r="N1943">
        <v>15000</v>
      </c>
      <c r="O1943">
        <v>6.8</v>
      </c>
      <c r="P1943">
        <v>231</v>
      </c>
      <c r="Q1943">
        <v>99</v>
      </c>
      <c r="R1943">
        <v>9203192</v>
      </c>
      <c r="S1943">
        <v>5000000</v>
      </c>
      <c r="T1943">
        <f>Table1[[#This Row],[Gross Revenue]]-Table1[[#This Row],[Budget]]</f>
        <v>4203192</v>
      </c>
    </row>
    <row r="1944" spans="1:20" x14ac:dyDescent="0.3">
      <c r="A1944" t="s">
        <v>4134</v>
      </c>
      <c r="B1944">
        <v>1</v>
      </c>
      <c r="C1944" s="10">
        <v>40752</v>
      </c>
      <c r="D1944" t="s">
        <v>28</v>
      </c>
      <c r="E1944" t="s">
        <v>32</v>
      </c>
      <c r="F1944" t="s">
        <v>19</v>
      </c>
      <c r="G1944" t="s">
        <v>20</v>
      </c>
      <c r="H1944" t="s">
        <v>43</v>
      </c>
      <c r="I1944" t="s">
        <v>4135</v>
      </c>
      <c r="J1944" t="s">
        <v>1164</v>
      </c>
      <c r="K1944">
        <v>918</v>
      </c>
      <c r="L1944">
        <v>3500</v>
      </c>
      <c r="M1944">
        <v>14</v>
      </c>
      <c r="N1944">
        <v>0</v>
      </c>
      <c r="O1944">
        <v>4.4000000000000004</v>
      </c>
      <c r="P1944">
        <v>88</v>
      </c>
      <c r="Q1944">
        <v>113</v>
      </c>
      <c r="R1944">
        <v>37911876</v>
      </c>
      <c r="S1944">
        <v>32000000</v>
      </c>
      <c r="T1944">
        <f>Table1[[#This Row],[Gross Revenue]]-Table1[[#This Row],[Budget]]</f>
        <v>5911876</v>
      </c>
    </row>
    <row r="1945" spans="1:20" x14ac:dyDescent="0.3">
      <c r="A1945" t="s">
        <v>4136</v>
      </c>
      <c r="B1945">
        <v>1</v>
      </c>
      <c r="C1945" s="10">
        <v>40846</v>
      </c>
      <c r="D1945" t="s">
        <v>28</v>
      </c>
      <c r="E1945" t="s">
        <v>25</v>
      </c>
      <c r="F1945" t="s">
        <v>19</v>
      </c>
      <c r="G1945" t="s">
        <v>20</v>
      </c>
      <c r="H1945" t="s">
        <v>38</v>
      </c>
      <c r="I1945" t="s">
        <v>4137</v>
      </c>
      <c r="J1945" t="s">
        <v>2886</v>
      </c>
      <c r="K1945">
        <v>722</v>
      </c>
      <c r="L1945">
        <v>3229</v>
      </c>
      <c r="M1945">
        <v>176</v>
      </c>
      <c r="N1945">
        <v>27000</v>
      </c>
      <c r="O1945">
        <v>6.8</v>
      </c>
      <c r="P1945">
        <v>371</v>
      </c>
      <c r="Q1945">
        <v>131</v>
      </c>
      <c r="R1945">
        <v>169076745</v>
      </c>
      <c r="S1945">
        <v>32500000</v>
      </c>
      <c r="T1945">
        <f>Table1[[#This Row],[Gross Revenue]]-Table1[[#This Row],[Budget]]</f>
        <v>136576745</v>
      </c>
    </row>
    <row r="1946" spans="1:20" x14ac:dyDescent="0.3">
      <c r="A1946" t="s">
        <v>4138</v>
      </c>
      <c r="B1946">
        <v>1</v>
      </c>
      <c r="C1946" s="10">
        <v>40727</v>
      </c>
      <c r="D1946" t="s">
        <v>28</v>
      </c>
      <c r="E1946" t="s">
        <v>25</v>
      </c>
      <c r="F1946" t="s">
        <v>19</v>
      </c>
      <c r="G1946" t="s">
        <v>20</v>
      </c>
      <c r="H1946" t="s">
        <v>38</v>
      </c>
      <c r="I1946" t="s">
        <v>397</v>
      </c>
      <c r="J1946" t="s">
        <v>4139</v>
      </c>
      <c r="K1946">
        <v>982</v>
      </c>
      <c r="L1946">
        <v>2603</v>
      </c>
      <c r="M1946">
        <v>105</v>
      </c>
      <c r="N1946">
        <v>0</v>
      </c>
      <c r="O1946">
        <v>3.3</v>
      </c>
      <c r="P1946">
        <v>49</v>
      </c>
      <c r="Q1946">
        <v>97</v>
      </c>
      <c r="R1946">
        <v>2331318</v>
      </c>
      <c r="S1946">
        <v>10000000</v>
      </c>
      <c r="T1946">
        <f>Table1[[#This Row],[Gross Revenue]]-Table1[[#This Row],[Budget]]</f>
        <v>-7668682</v>
      </c>
    </row>
    <row r="1947" spans="1:20" x14ac:dyDescent="0.3">
      <c r="A1947" t="s">
        <v>4140</v>
      </c>
      <c r="B1947">
        <v>1</v>
      </c>
      <c r="C1947" s="10">
        <v>40844</v>
      </c>
      <c r="D1947" t="s">
        <v>28</v>
      </c>
      <c r="E1947" t="s">
        <v>32</v>
      </c>
      <c r="F1947" t="s">
        <v>19</v>
      </c>
      <c r="G1947" t="s">
        <v>20</v>
      </c>
      <c r="H1947" t="s">
        <v>43</v>
      </c>
      <c r="I1947" t="s">
        <v>1117</v>
      </c>
      <c r="J1947" t="s">
        <v>1072</v>
      </c>
      <c r="K1947">
        <v>11000</v>
      </c>
      <c r="L1947">
        <v>19761</v>
      </c>
      <c r="M1947">
        <v>394</v>
      </c>
      <c r="N1947">
        <v>46000</v>
      </c>
      <c r="O1947">
        <v>6.9</v>
      </c>
      <c r="P1947">
        <v>510</v>
      </c>
      <c r="Q1947">
        <v>124</v>
      </c>
      <c r="R1947">
        <v>176636816</v>
      </c>
      <c r="S1947">
        <v>140000000</v>
      </c>
      <c r="T1947">
        <f>Table1[[#This Row],[Gross Revenue]]-Table1[[#This Row],[Budget]]</f>
        <v>36636816</v>
      </c>
    </row>
    <row r="1948" spans="1:20" x14ac:dyDescent="0.3">
      <c r="A1948" t="s">
        <v>4141</v>
      </c>
      <c r="B1948">
        <v>1</v>
      </c>
      <c r="C1948" s="10">
        <v>40690</v>
      </c>
      <c r="D1948" t="s">
        <v>28</v>
      </c>
      <c r="E1948" t="s">
        <v>30</v>
      </c>
      <c r="F1948" t="s">
        <v>19</v>
      </c>
      <c r="G1948" t="s">
        <v>20</v>
      </c>
      <c r="H1948" t="s">
        <v>27</v>
      </c>
      <c r="I1948" t="s">
        <v>271</v>
      </c>
      <c r="J1948" t="s">
        <v>341</v>
      </c>
      <c r="K1948">
        <v>1000</v>
      </c>
      <c r="L1948">
        <v>4482</v>
      </c>
      <c r="M1948">
        <v>487</v>
      </c>
      <c r="N1948">
        <v>10000</v>
      </c>
      <c r="O1948">
        <v>6.3</v>
      </c>
      <c r="P1948">
        <v>304</v>
      </c>
      <c r="Q1948">
        <v>106</v>
      </c>
      <c r="R1948">
        <v>191450875</v>
      </c>
      <c r="S1948">
        <v>200000000</v>
      </c>
      <c r="T1948">
        <f>Table1[[#This Row],[Gross Revenue]]-Table1[[#This Row],[Budget]]</f>
        <v>-8549125</v>
      </c>
    </row>
    <row r="1949" spans="1:20" x14ac:dyDescent="0.3">
      <c r="A1949" t="s">
        <v>4142</v>
      </c>
      <c r="B1949">
        <v>1</v>
      </c>
      <c r="C1949" s="10">
        <v>40554</v>
      </c>
      <c r="D1949" t="s">
        <v>28</v>
      </c>
      <c r="E1949" t="s">
        <v>32</v>
      </c>
      <c r="F1949" t="s">
        <v>19</v>
      </c>
      <c r="G1949" t="s">
        <v>48</v>
      </c>
      <c r="H1949" t="s">
        <v>43</v>
      </c>
      <c r="I1949" t="s">
        <v>4143</v>
      </c>
      <c r="J1949" t="s">
        <v>4144</v>
      </c>
      <c r="K1949">
        <v>877</v>
      </c>
      <c r="L1949">
        <v>3432</v>
      </c>
      <c r="M1949">
        <v>118</v>
      </c>
      <c r="N1949">
        <v>15000</v>
      </c>
      <c r="O1949">
        <v>6.4</v>
      </c>
      <c r="P1949">
        <v>201</v>
      </c>
      <c r="Q1949">
        <v>112</v>
      </c>
      <c r="R1949">
        <v>36665854</v>
      </c>
      <c r="S1949">
        <v>40000000</v>
      </c>
      <c r="T1949">
        <f>Table1[[#This Row],[Gross Revenue]]-Table1[[#This Row],[Budget]]</f>
        <v>-3334146</v>
      </c>
    </row>
    <row r="1950" spans="1:20" x14ac:dyDescent="0.3">
      <c r="A1950" t="s">
        <v>4145</v>
      </c>
      <c r="B1950">
        <v>1</v>
      </c>
      <c r="C1950" s="10">
        <v>40856</v>
      </c>
      <c r="D1950" t="s">
        <v>28</v>
      </c>
      <c r="E1950" t="s">
        <v>22</v>
      </c>
      <c r="F1950" t="s">
        <v>19</v>
      </c>
      <c r="G1950" t="s">
        <v>20</v>
      </c>
      <c r="H1950" t="s">
        <v>43</v>
      </c>
      <c r="I1950" t="s">
        <v>424</v>
      </c>
      <c r="J1950" t="s">
        <v>191</v>
      </c>
      <c r="K1950">
        <v>13000</v>
      </c>
      <c r="L1950">
        <v>13634</v>
      </c>
      <c r="M1950">
        <v>0</v>
      </c>
      <c r="N1950">
        <v>42000</v>
      </c>
      <c r="O1950">
        <v>6.6</v>
      </c>
      <c r="P1950">
        <v>436</v>
      </c>
      <c r="Q1950">
        <v>106</v>
      </c>
      <c r="R1950">
        <v>75638743</v>
      </c>
      <c r="S1950">
        <v>60000000</v>
      </c>
      <c r="T1950">
        <f>Table1[[#This Row],[Gross Revenue]]-Table1[[#This Row],[Budget]]</f>
        <v>15638743</v>
      </c>
    </row>
    <row r="1951" spans="1:20" x14ac:dyDescent="0.3">
      <c r="A1951" t="s">
        <v>4146</v>
      </c>
      <c r="B1951">
        <v>1</v>
      </c>
      <c r="C1951" s="10">
        <v>40705</v>
      </c>
      <c r="D1951" t="s">
        <v>28</v>
      </c>
      <c r="E1951" t="s">
        <v>22</v>
      </c>
      <c r="F1951" t="s">
        <v>19</v>
      </c>
      <c r="G1951" t="s">
        <v>20</v>
      </c>
      <c r="H1951" t="s">
        <v>43</v>
      </c>
      <c r="I1951" t="s">
        <v>4147</v>
      </c>
      <c r="J1951" t="s">
        <v>2652</v>
      </c>
      <c r="K1951">
        <v>690</v>
      </c>
      <c r="L1951">
        <v>2300</v>
      </c>
      <c r="M1951">
        <v>589</v>
      </c>
      <c r="N1951">
        <v>10000</v>
      </c>
      <c r="O1951">
        <v>7</v>
      </c>
      <c r="P1951">
        <v>34</v>
      </c>
      <c r="Q1951">
        <v>129</v>
      </c>
      <c r="R1951">
        <v>34522221</v>
      </c>
      <c r="S1951">
        <v>2000000</v>
      </c>
      <c r="T1951">
        <f>Table1[[#This Row],[Gross Revenue]]-Table1[[#This Row],[Budget]]</f>
        <v>32522221</v>
      </c>
    </row>
    <row r="1952" spans="1:20" x14ac:dyDescent="0.3">
      <c r="A1952" t="s">
        <v>4148</v>
      </c>
      <c r="B1952">
        <v>1</v>
      </c>
      <c r="C1952" s="10">
        <v>40675</v>
      </c>
      <c r="D1952" t="s">
        <v>28</v>
      </c>
      <c r="E1952" t="s">
        <v>25</v>
      </c>
      <c r="F1952" t="s">
        <v>19</v>
      </c>
      <c r="G1952" t="s">
        <v>20</v>
      </c>
      <c r="H1952" t="s">
        <v>43</v>
      </c>
      <c r="I1952" t="s">
        <v>799</v>
      </c>
      <c r="J1952" t="s">
        <v>3625</v>
      </c>
      <c r="K1952">
        <v>33000</v>
      </c>
      <c r="L1952">
        <v>57426</v>
      </c>
      <c r="M1952">
        <v>43</v>
      </c>
      <c r="N1952">
        <v>44000</v>
      </c>
      <c r="O1952">
        <v>7.4</v>
      </c>
      <c r="P1952">
        <v>310</v>
      </c>
      <c r="Q1952">
        <v>118</v>
      </c>
      <c r="R1952">
        <v>84244877</v>
      </c>
      <c r="S1952">
        <v>50000000</v>
      </c>
      <c r="T1952">
        <f>Table1[[#This Row],[Gross Revenue]]-Table1[[#This Row],[Budget]]</f>
        <v>34244877</v>
      </c>
    </row>
    <row r="1953" spans="1:20" x14ac:dyDescent="0.3">
      <c r="A1953" t="s">
        <v>4149</v>
      </c>
      <c r="B1953">
        <v>1</v>
      </c>
      <c r="C1953" s="10">
        <v>40864</v>
      </c>
      <c r="D1953" t="s">
        <v>28</v>
      </c>
      <c r="E1953" t="s">
        <v>25</v>
      </c>
      <c r="F1953" t="s">
        <v>19</v>
      </c>
      <c r="G1953" t="s">
        <v>20</v>
      </c>
      <c r="H1953" t="s">
        <v>36</v>
      </c>
      <c r="I1953" t="s">
        <v>3394</v>
      </c>
      <c r="J1953" t="s">
        <v>2668</v>
      </c>
      <c r="K1953">
        <v>975</v>
      </c>
      <c r="L1953">
        <v>3567</v>
      </c>
      <c r="M1953">
        <v>42</v>
      </c>
      <c r="N1953">
        <v>0</v>
      </c>
      <c r="O1953">
        <v>6.6</v>
      </c>
      <c r="P1953">
        <v>103</v>
      </c>
      <c r="Q1953">
        <v>99</v>
      </c>
      <c r="R1953">
        <v>52691009</v>
      </c>
      <c r="S1953">
        <v>21000000</v>
      </c>
      <c r="T1953">
        <f>Table1[[#This Row],[Gross Revenue]]-Table1[[#This Row],[Budget]]</f>
        <v>31691009</v>
      </c>
    </row>
    <row r="1954" spans="1:20" x14ac:dyDescent="0.3">
      <c r="A1954" t="s">
        <v>4150</v>
      </c>
      <c r="B1954">
        <v>1</v>
      </c>
      <c r="C1954" s="10">
        <v>40628</v>
      </c>
      <c r="D1954" t="s">
        <v>28</v>
      </c>
      <c r="E1954" t="s">
        <v>22</v>
      </c>
      <c r="F1954" t="s">
        <v>19</v>
      </c>
      <c r="G1954" t="s">
        <v>20</v>
      </c>
      <c r="H1954" t="s">
        <v>36</v>
      </c>
      <c r="I1954" t="s">
        <v>185</v>
      </c>
      <c r="J1954" t="s">
        <v>409</v>
      </c>
      <c r="K1954">
        <v>11000</v>
      </c>
      <c r="L1954">
        <v>14209</v>
      </c>
      <c r="M1954">
        <v>188</v>
      </c>
      <c r="N1954">
        <v>0</v>
      </c>
      <c r="O1954">
        <v>6.9</v>
      </c>
      <c r="P1954">
        <v>131</v>
      </c>
      <c r="Q1954">
        <v>113</v>
      </c>
      <c r="R1954">
        <v>72279690</v>
      </c>
      <c r="S1954">
        <v>37000000</v>
      </c>
      <c r="T1954">
        <f>Table1[[#This Row],[Gross Revenue]]-Table1[[#This Row],[Budget]]</f>
        <v>35279690</v>
      </c>
    </row>
    <row r="1955" spans="1:20" x14ac:dyDescent="0.3">
      <c r="A1955" t="s">
        <v>4151</v>
      </c>
      <c r="B1955">
        <v>1</v>
      </c>
      <c r="C1955" s="10">
        <v>40592</v>
      </c>
      <c r="D1955" t="s">
        <v>28</v>
      </c>
      <c r="E1955" t="s">
        <v>22</v>
      </c>
      <c r="F1955" t="s">
        <v>19</v>
      </c>
      <c r="G1955" t="s">
        <v>20</v>
      </c>
      <c r="H1955" t="s">
        <v>43</v>
      </c>
      <c r="I1955" t="s">
        <v>330</v>
      </c>
      <c r="J1955" t="s">
        <v>2319</v>
      </c>
      <c r="K1955">
        <v>6000</v>
      </c>
      <c r="L1955">
        <v>8018</v>
      </c>
      <c r="M1955">
        <v>260</v>
      </c>
      <c r="N1955">
        <v>0</v>
      </c>
      <c r="O1955">
        <v>6</v>
      </c>
      <c r="P1955">
        <v>174</v>
      </c>
      <c r="Q1955">
        <v>84</v>
      </c>
      <c r="R1955">
        <v>21283440</v>
      </c>
      <c r="S1955">
        <v>55000000</v>
      </c>
      <c r="T1955">
        <f>Table1[[#This Row],[Gross Revenue]]-Table1[[#This Row],[Budget]]</f>
        <v>-33716560</v>
      </c>
    </row>
    <row r="1956" spans="1:20" x14ac:dyDescent="0.3">
      <c r="A1956" t="s">
        <v>4152</v>
      </c>
      <c r="B1956">
        <v>1</v>
      </c>
      <c r="C1956" s="10">
        <v>40818</v>
      </c>
      <c r="D1956" t="s">
        <v>28</v>
      </c>
      <c r="E1956" t="s">
        <v>18</v>
      </c>
      <c r="F1956" t="s">
        <v>19</v>
      </c>
      <c r="G1956" t="s">
        <v>20</v>
      </c>
      <c r="H1956" t="s">
        <v>38</v>
      </c>
      <c r="I1956" t="s">
        <v>799</v>
      </c>
      <c r="J1956" t="s">
        <v>4153</v>
      </c>
      <c r="K1956">
        <v>33000</v>
      </c>
      <c r="L1956">
        <v>34337</v>
      </c>
      <c r="M1956">
        <v>0</v>
      </c>
      <c r="N1956">
        <v>81000</v>
      </c>
      <c r="O1956">
        <v>7.8</v>
      </c>
      <c r="P1956">
        <v>676</v>
      </c>
      <c r="Q1956">
        <v>100</v>
      </c>
      <c r="R1956">
        <v>35054909</v>
      </c>
      <c r="S1956">
        <v>15000000</v>
      </c>
      <c r="T1956">
        <f>Table1[[#This Row],[Gross Revenue]]-Table1[[#This Row],[Budget]]</f>
        <v>20054909</v>
      </c>
    </row>
    <row r="1957" spans="1:20" x14ac:dyDescent="0.3">
      <c r="A1957" t="s">
        <v>4154</v>
      </c>
      <c r="B1957">
        <v>1</v>
      </c>
      <c r="C1957" s="10">
        <v>40799</v>
      </c>
      <c r="D1957" t="s">
        <v>28</v>
      </c>
      <c r="E1957" t="s">
        <v>32</v>
      </c>
      <c r="F1957" t="s">
        <v>19</v>
      </c>
      <c r="G1957" t="s">
        <v>20</v>
      </c>
      <c r="H1957" t="s">
        <v>38</v>
      </c>
      <c r="I1957" t="s">
        <v>126</v>
      </c>
      <c r="J1957" t="s">
        <v>688</v>
      </c>
      <c r="K1957">
        <v>12000</v>
      </c>
      <c r="L1957">
        <v>16481</v>
      </c>
      <c r="M1957">
        <v>71</v>
      </c>
      <c r="N1957">
        <v>15000</v>
      </c>
      <c r="O1957">
        <v>5.5</v>
      </c>
      <c r="P1957">
        <v>296</v>
      </c>
      <c r="Q1957">
        <v>104</v>
      </c>
      <c r="R1957">
        <v>10706786</v>
      </c>
      <c r="S1957">
        <v>50000000</v>
      </c>
      <c r="T1957">
        <f>Table1[[#This Row],[Gross Revenue]]-Table1[[#This Row],[Budget]]</f>
        <v>-39293214</v>
      </c>
    </row>
    <row r="1958" spans="1:20" x14ac:dyDescent="0.3">
      <c r="A1958" t="s">
        <v>4155</v>
      </c>
      <c r="B1958">
        <v>1</v>
      </c>
      <c r="C1958" s="10">
        <v>40751</v>
      </c>
      <c r="D1958" t="s">
        <v>28</v>
      </c>
      <c r="E1958" t="s">
        <v>30</v>
      </c>
      <c r="F1958" t="s">
        <v>19</v>
      </c>
      <c r="G1958" t="s">
        <v>20</v>
      </c>
      <c r="H1958" t="s">
        <v>43</v>
      </c>
      <c r="I1958" t="s">
        <v>122</v>
      </c>
      <c r="J1958" t="s">
        <v>645</v>
      </c>
      <c r="K1958">
        <v>15000</v>
      </c>
      <c r="L1958">
        <v>15595</v>
      </c>
      <c r="M1958">
        <v>335</v>
      </c>
      <c r="N1958">
        <v>39000</v>
      </c>
      <c r="O1958">
        <v>6.9</v>
      </c>
      <c r="P1958">
        <v>283</v>
      </c>
      <c r="Q1958">
        <v>129</v>
      </c>
      <c r="R1958">
        <v>31836745</v>
      </c>
      <c r="S1958">
        <v>40000000</v>
      </c>
      <c r="T1958">
        <f>Table1[[#This Row],[Gross Revenue]]-Table1[[#This Row],[Budget]]</f>
        <v>-8163255</v>
      </c>
    </row>
    <row r="1959" spans="1:20" x14ac:dyDescent="0.3">
      <c r="A1959" t="s">
        <v>4156</v>
      </c>
      <c r="B1959">
        <v>1</v>
      </c>
      <c r="C1959" s="10">
        <v>40736</v>
      </c>
      <c r="D1959" t="s">
        <v>28</v>
      </c>
      <c r="E1959" t="s">
        <v>32</v>
      </c>
      <c r="F1959" t="s">
        <v>19</v>
      </c>
      <c r="G1959" t="s">
        <v>20</v>
      </c>
      <c r="H1959" t="s">
        <v>43</v>
      </c>
      <c r="I1959" t="s">
        <v>499</v>
      </c>
      <c r="J1959" t="s">
        <v>1313</v>
      </c>
      <c r="K1959">
        <v>23000</v>
      </c>
      <c r="L1959">
        <v>55345</v>
      </c>
      <c r="M1959">
        <v>681</v>
      </c>
      <c r="N1959">
        <v>54000</v>
      </c>
      <c r="O1959">
        <v>7.3</v>
      </c>
      <c r="P1959">
        <v>342</v>
      </c>
      <c r="Q1959">
        <v>132</v>
      </c>
      <c r="R1959">
        <v>209805005</v>
      </c>
      <c r="S1959">
        <v>125000000</v>
      </c>
      <c r="T1959">
        <f>Table1[[#This Row],[Gross Revenue]]-Table1[[#This Row],[Budget]]</f>
        <v>84805005</v>
      </c>
    </row>
    <row r="1960" spans="1:20" x14ac:dyDescent="0.3">
      <c r="A1960" t="s">
        <v>4157</v>
      </c>
      <c r="B1960">
        <v>1</v>
      </c>
      <c r="C1960" s="10">
        <v>40727</v>
      </c>
      <c r="D1960" t="s">
        <v>28</v>
      </c>
      <c r="E1960" t="s">
        <v>37</v>
      </c>
      <c r="F1960" t="s">
        <v>19</v>
      </c>
      <c r="G1960" t="s">
        <v>20</v>
      </c>
      <c r="H1960" t="s">
        <v>38</v>
      </c>
      <c r="I1960" t="s">
        <v>2996</v>
      </c>
      <c r="J1960" t="s">
        <v>4158</v>
      </c>
      <c r="K1960">
        <v>703</v>
      </c>
      <c r="L1960">
        <v>3074</v>
      </c>
      <c r="M1960">
        <v>77</v>
      </c>
      <c r="N1960">
        <v>20000</v>
      </c>
      <c r="O1960">
        <v>5.9</v>
      </c>
      <c r="P1960">
        <v>277</v>
      </c>
      <c r="Q1960">
        <v>92</v>
      </c>
      <c r="R1960">
        <v>42575718</v>
      </c>
      <c r="S1960">
        <v>40000000</v>
      </c>
      <c r="T1960">
        <f>Table1[[#This Row],[Gross Revenue]]-Table1[[#This Row],[Budget]]</f>
        <v>2575718</v>
      </c>
    </row>
    <row r="1961" spans="1:20" x14ac:dyDescent="0.3">
      <c r="A1961" t="s">
        <v>4159</v>
      </c>
      <c r="B1961">
        <v>1</v>
      </c>
      <c r="C1961" s="10">
        <v>40891</v>
      </c>
      <c r="D1961" t="s">
        <v>28</v>
      </c>
      <c r="E1961" t="s">
        <v>22</v>
      </c>
      <c r="F1961" t="s">
        <v>19</v>
      </c>
      <c r="G1961" t="s">
        <v>20</v>
      </c>
      <c r="H1961" t="s">
        <v>38</v>
      </c>
      <c r="I1961" t="s">
        <v>4160</v>
      </c>
      <c r="J1961" t="s">
        <v>4161</v>
      </c>
      <c r="K1961">
        <v>1000</v>
      </c>
      <c r="L1961">
        <v>4374</v>
      </c>
      <c r="M1961">
        <v>27</v>
      </c>
      <c r="N1961">
        <v>348</v>
      </c>
      <c r="O1961">
        <v>5.9</v>
      </c>
      <c r="P1961">
        <v>8</v>
      </c>
      <c r="Q1961">
        <v>100</v>
      </c>
      <c r="R1961">
        <v>73678</v>
      </c>
      <c r="S1961">
        <v>3000000</v>
      </c>
      <c r="T1961">
        <f>Table1[[#This Row],[Gross Revenue]]-Table1[[#This Row],[Budget]]</f>
        <v>-2926322</v>
      </c>
    </row>
    <row r="1962" spans="1:20" x14ac:dyDescent="0.3">
      <c r="A1962" t="s">
        <v>4162</v>
      </c>
      <c r="B1962">
        <v>1</v>
      </c>
      <c r="C1962" s="10">
        <v>40884</v>
      </c>
      <c r="D1962" t="s">
        <v>28</v>
      </c>
      <c r="E1962" t="s">
        <v>25</v>
      </c>
      <c r="F1962" t="s">
        <v>19</v>
      </c>
      <c r="G1962" t="s">
        <v>20</v>
      </c>
      <c r="H1962" t="s">
        <v>38</v>
      </c>
      <c r="I1962" t="s">
        <v>1024</v>
      </c>
      <c r="J1962" t="s">
        <v>3866</v>
      </c>
      <c r="K1962">
        <v>15000</v>
      </c>
      <c r="L1962">
        <v>20956</v>
      </c>
      <c r="M1962">
        <v>87</v>
      </c>
      <c r="N1962">
        <v>41000</v>
      </c>
      <c r="O1962">
        <v>6.6</v>
      </c>
      <c r="P1962">
        <v>238</v>
      </c>
      <c r="Q1962">
        <v>109</v>
      </c>
      <c r="R1962">
        <v>55802754</v>
      </c>
      <c r="S1962">
        <v>35000000</v>
      </c>
      <c r="T1962">
        <f>Table1[[#This Row],[Gross Revenue]]-Table1[[#This Row],[Budget]]</f>
        <v>20802754</v>
      </c>
    </row>
    <row r="1963" spans="1:20" x14ac:dyDescent="0.3">
      <c r="A1963" t="s">
        <v>4163</v>
      </c>
      <c r="B1963">
        <v>1</v>
      </c>
      <c r="C1963" s="10">
        <v>40762</v>
      </c>
      <c r="D1963" t="s">
        <v>28</v>
      </c>
      <c r="E1963" t="s">
        <v>25</v>
      </c>
      <c r="F1963" t="s">
        <v>19</v>
      </c>
      <c r="G1963" t="s">
        <v>20</v>
      </c>
      <c r="H1963" t="s">
        <v>38</v>
      </c>
      <c r="I1963" t="s">
        <v>4164</v>
      </c>
      <c r="J1963" t="s">
        <v>3023</v>
      </c>
      <c r="K1963">
        <v>596</v>
      </c>
      <c r="L1963">
        <v>1393</v>
      </c>
      <c r="M1963">
        <v>44</v>
      </c>
      <c r="N1963">
        <v>23000</v>
      </c>
      <c r="O1963">
        <v>6.4</v>
      </c>
      <c r="P1963">
        <v>358</v>
      </c>
      <c r="Q1963">
        <v>106</v>
      </c>
      <c r="R1963">
        <v>18298649</v>
      </c>
      <c r="S1963">
        <v>30000000</v>
      </c>
      <c r="T1963">
        <f>Table1[[#This Row],[Gross Revenue]]-Table1[[#This Row],[Budget]]</f>
        <v>-11701351</v>
      </c>
    </row>
    <row r="1964" spans="1:20" x14ac:dyDescent="0.3">
      <c r="A1964" t="s">
        <v>4165</v>
      </c>
      <c r="B1964">
        <v>1</v>
      </c>
      <c r="C1964" s="10">
        <v>40842</v>
      </c>
      <c r="D1964" t="s">
        <v>28</v>
      </c>
      <c r="E1964" t="s">
        <v>32</v>
      </c>
      <c r="F1964" t="s">
        <v>19</v>
      </c>
      <c r="G1964" t="s">
        <v>20</v>
      </c>
      <c r="H1964" t="s">
        <v>43</v>
      </c>
      <c r="I1964" t="s">
        <v>126</v>
      </c>
      <c r="J1964" t="s">
        <v>2626</v>
      </c>
      <c r="K1964">
        <v>12000</v>
      </c>
      <c r="L1964">
        <v>16121</v>
      </c>
      <c r="M1964">
        <v>83</v>
      </c>
      <c r="N1964">
        <v>18000</v>
      </c>
      <c r="O1964">
        <v>4.3</v>
      </c>
      <c r="P1964">
        <v>287</v>
      </c>
      <c r="Q1964">
        <v>96</v>
      </c>
      <c r="R1964">
        <v>51774002</v>
      </c>
      <c r="S1964">
        <v>57000000</v>
      </c>
      <c r="T1964">
        <f>Table1[[#This Row],[Gross Revenue]]-Table1[[#This Row],[Budget]]</f>
        <v>-5225998</v>
      </c>
    </row>
    <row r="1965" spans="1:20" x14ac:dyDescent="0.3">
      <c r="A1965" t="s">
        <v>4166</v>
      </c>
      <c r="B1965">
        <v>1</v>
      </c>
      <c r="C1965" s="10">
        <v>40717</v>
      </c>
      <c r="D1965" t="s">
        <v>28</v>
      </c>
      <c r="E1965" t="s">
        <v>50</v>
      </c>
      <c r="F1965" t="s">
        <v>19</v>
      </c>
      <c r="G1965" t="s">
        <v>20</v>
      </c>
      <c r="H1965" t="s">
        <v>36</v>
      </c>
      <c r="I1965" t="s">
        <v>4167</v>
      </c>
      <c r="J1965" t="s">
        <v>3597</v>
      </c>
      <c r="K1965">
        <v>2000</v>
      </c>
      <c r="L1965">
        <v>4617</v>
      </c>
      <c r="M1965">
        <v>64</v>
      </c>
      <c r="N1965">
        <v>0</v>
      </c>
      <c r="O1965">
        <v>5.4</v>
      </c>
      <c r="P1965">
        <v>67</v>
      </c>
      <c r="Q1965">
        <v>84</v>
      </c>
      <c r="R1965">
        <v>11860839</v>
      </c>
      <c r="S1965">
        <v>9000000</v>
      </c>
      <c r="T1965">
        <f>Table1[[#This Row],[Gross Revenue]]-Table1[[#This Row],[Budget]]</f>
        <v>2860839</v>
      </c>
    </row>
    <row r="1966" spans="1:20" x14ac:dyDescent="0.3">
      <c r="A1966" t="s">
        <v>4168</v>
      </c>
      <c r="B1966">
        <v>1</v>
      </c>
      <c r="C1966" s="10">
        <v>40875</v>
      </c>
      <c r="D1966" t="s">
        <v>28</v>
      </c>
      <c r="E1966" t="s">
        <v>22</v>
      </c>
      <c r="F1966" t="s">
        <v>19</v>
      </c>
      <c r="G1966" t="s">
        <v>20</v>
      </c>
      <c r="H1966" t="s">
        <v>43</v>
      </c>
      <c r="I1966" t="s">
        <v>4169</v>
      </c>
      <c r="J1966" t="s">
        <v>4170</v>
      </c>
      <c r="K1966">
        <v>847</v>
      </c>
      <c r="L1966">
        <v>1668</v>
      </c>
      <c r="M1966">
        <v>29</v>
      </c>
      <c r="N1966">
        <v>566</v>
      </c>
      <c r="O1966">
        <v>3.9</v>
      </c>
      <c r="P1966">
        <v>8</v>
      </c>
      <c r="Q1966">
        <v>105</v>
      </c>
      <c r="R1966">
        <v>178739</v>
      </c>
      <c r="S1966">
        <v>2450000</v>
      </c>
      <c r="T1966">
        <f>Table1[[#This Row],[Gross Revenue]]-Table1[[#This Row],[Budget]]</f>
        <v>-2271261</v>
      </c>
    </row>
    <row r="1967" spans="1:20" x14ac:dyDescent="0.3">
      <c r="A1967" t="s">
        <v>4171</v>
      </c>
      <c r="B1967">
        <v>1</v>
      </c>
      <c r="C1967" s="10">
        <v>40739</v>
      </c>
      <c r="D1967" t="s">
        <v>28</v>
      </c>
      <c r="E1967" t="s">
        <v>32</v>
      </c>
      <c r="F1967" t="s">
        <v>19</v>
      </c>
      <c r="G1967" t="s">
        <v>20</v>
      </c>
      <c r="H1967" t="s">
        <v>43</v>
      </c>
      <c r="I1967" t="s">
        <v>560</v>
      </c>
      <c r="J1967" t="s">
        <v>316</v>
      </c>
      <c r="K1967">
        <v>16000</v>
      </c>
      <c r="L1967">
        <v>17657</v>
      </c>
      <c r="M1967">
        <v>258</v>
      </c>
      <c r="N1967">
        <v>24000</v>
      </c>
      <c r="O1967">
        <v>5.6</v>
      </c>
      <c r="P1967">
        <v>436</v>
      </c>
      <c r="Q1967">
        <v>123</v>
      </c>
      <c r="R1967">
        <v>116593191</v>
      </c>
      <c r="S1967">
        <v>200000000</v>
      </c>
      <c r="T1967">
        <f>Table1[[#This Row],[Gross Revenue]]-Table1[[#This Row],[Budget]]</f>
        <v>-83406809</v>
      </c>
    </row>
    <row r="1968" spans="1:20" x14ac:dyDescent="0.3">
      <c r="A1968" t="s">
        <v>4172</v>
      </c>
      <c r="B1968">
        <v>1</v>
      </c>
      <c r="C1968" s="10">
        <v>40886</v>
      </c>
      <c r="D1968" t="s">
        <v>28</v>
      </c>
      <c r="E1968" t="s">
        <v>25</v>
      </c>
      <c r="F1968" t="s">
        <v>19</v>
      </c>
      <c r="G1968" t="s">
        <v>20</v>
      </c>
      <c r="H1968" t="s">
        <v>38</v>
      </c>
      <c r="I1968" t="s">
        <v>3112</v>
      </c>
      <c r="J1968" t="s">
        <v>372</v>
      </c>
      <c r="K1968">
        <v>966</v>
      </c>
      <c r="L1968">
        <v>3393</v>
      </c>
      <c r="M1968">
        <v>101</v>
      </c>
      <c r="N1968">
        <v>10000</v>
      </c>
      <c r="O1968">
        <v>5.9</v>
      </c>
      <c r="P1968">
        <v>237</v>
      </c>
      <c r="Q1968">
        <v>111</v>
      </c>
      <c r="R1968">
        <v>45045037</v>
      </c>
      <c r="S1968">
        <v>36000000</v>
      </c>
      <c r="T1968">
        <f>Table1[[#This Row],[Gross Revenue]]-Table1[[#This Row],[Budget]]</f>
        <v>9045037</v>
      </c>
    </row>
    <row r="1969" spans="1:20" x14ac:dyDescent="0.3">
      <c r="A1969" t="s">
        <v>4173</v>
      </c>
      <c r="B1969">
        <v>1</v>
      </c>
      <c r="C1969" s="10">
        <v>40707</v>
      </c>
      <c r="D1969" t="s">
        <v>28</v>
      </c>
      <c r="E1969" t="s">
        <v>32</v>
      </c>
      <c r="F1969" t="s">
        <v>19</v>
      </c>
      <c r="G1969" t="s">
        <v>20</v>
      </c>
      <c r="H1969" t="s">
        <v>43</v>
      </c>
      <c r="I1969" t="s">
        <v>4174</v>
      </c>
      <c r="J1969" t="s">
        <v>2416</v>
      </c>
      <c r="K1969">
        <v>157</v>
      </c>
      <c r="L1969">
        <v>257</v>
      </c>
      <c r="M1969">
        <v>456</v>
      </c>
      <c r="N1969">
        <v>38000</v>
      </c>
      <c r="O1969">
        <v>6.8</v>
      </c>
      <c r="P1969">
        <v>417</v>
      </c>
      <c r="Q1969">
        <v>111</v>
      </c>
      <c r="R1969">
        <v>40247512</v>
      </c>
      <c r="S1969">
        <v>30000000</v>
      </c>
      <c r="T1969">
        <f>Table1[[#This Row],[Gross Revenue]]-Table1[[#This Row],[Budget]]</f>
        <v>10247512</v>
      </c>
    </row>
    <row r="1970" spans="1:20" x14ac:dyDescent="0.3">
      <c r="A1970" t="s">
        <v>4175</v>
      </c>
      <c r="B1970">
        <v>1</v>
      </c>
      <c r="C1970" s="10">
        <v>40769</v>
      </c>
      <c r="D1970" t="s">
        <v>28</v>
      </c>
      <c r="E1970" t="s">
        <v>29</v>
      </c>
      <c r="F1970" t="s">
        <v>19</v>
      </c>
      <c r="G1970" t="s">
        <v>91</v>
      </c>
      <c r="H1970" t="s">
        <v>36</v>
      </c>
      <c r="I1970" t="s">
        <v>158</v>
      </c>
      <c r="J1970" t="s">
        <v>92</v>
      </c>
      <c r="K1970">
        <v>49000</v>
      </c>
      <c r="L1970">
        <v>62644</v>
      </c>
      <c r="M1970">
        <v>750</v>
      </c>
      <c r="N1970">
        <v>0</v>
      </c>
      <c r="O1970">
        <v>5.9</v>
      </c>
      <c r="P1970">
        <v>156</v>
      </c>
      <c r="Q1970">
        <v>100</v>
      </c>
      <c r="R1970">
        <v>63992328</v>
      </c>
      <c r="S1970">
        <v>135000000</v>
      </c>
      <c r="T1970">
        <f>Table1[[#This Row],[Gross Revenue]]-Table1[[#This Row],[Budget]]</f>
        <v>-71007672</v>
      </c>
    </row>
    <row r="1971" spans="1:20" x14ac:dyDescent="0.3">
      <c r="A1971" t="s">
        <v>4176</v>
      </c>
      <c r="B1971">
        <v>1</v>
      </c>
      <c r="C1971" s="10">
        <v>40658</v>
      </c>
      <c r="D1971" t="s">
        <v>28</v>
      </c>
      <c r="E1971" t="s">
        <v>32</v>
      </c>
      <c r="F1971" t="s">
        <v>19</v>
      </c>
      <c r="G1971" t="s">
        <v>1879</v>
      </c>
      <c r="H1971" t="s">
        <v>38</v>
      </c>
      <c r="I1971" t="s">
        <v>2264</v>
      </c>
      <c r="J1971" t="s">
        <v>191</v>
      </c>
      <c r="K1971">
        <v>17000</v>
      </c>
      <c r="L1971">
        <v>31187</v>
      </c>
      <c r="M1971">
        <v>0</v>
      </c>
      <c r="N1971">
        <v>0</v>
      </c>
      <c r="O1971">
        <v>5.8</v>
      </c>
      <c r="P1971">
        <v>394</v>
      </c>
      <c r="Q1971">
        <v>93</v>
      </c>
      <c r="R1971">
        <v>18934858</v>
      </c>
      <c r="S1971">
        <v>23000000</v>
      </c>
      <c r="T1971">
        <f>Table1[[#This Row],[Gross Revenue]]-Table1[[#This Row],[Budget]]</f>
        <v>-4065142</v>
      </c>
    </row>
    <row r="1972" spans="1:20" x14ac:dyDescent="0.3">
      <c r="A1972" t="s">
        <v>4177</v>
      </c>
      <c r="B1972">
        <v>1</v>
      </c>
      <c r="C1972" s="10">
        <v>40841</v>
      </c>
      <c r="D1972" t="s">
        <v>28</v>
      </c>
      <c r="E1972" t="s">
        <v>18</v>
      </c>
      <c r="F1972" t="s">
        <v>1008</v>
      </c>
      <c r="G1972" t="s">
        <v>1009</v>
      </c>
      <c r="H1972" t="s">
        <v>38</v>
      </c>
      <c r="I1972" t="s">
        <v>4178</v>
      </c>
      <c r="J1972" t="s">
        <v>4179</v>
      </c>
      <c r="K1972">
        <v>286</v>
      </c>
      <c r="L1972">
        <v>385</v>
      </c>
      <c r="M1972">
        <v>77</v>
      </c>
      <c r="N1972">
        <v>23000</v>
      </c>
      <c r="O1972">
        <v>7.6</v>
      </c>
      <c r="P1972">
        <v>284</v>
      </c>
      <c r="Q1972">
        <v>100</v>
      </c>
      <c r="R1972">
        <v>1196752</v>
      </c>
      <c r="S1972">
        <v>30300000</v>
      </c>
      <c r="T1972">
        <f>Table1[[#This Row],[Gross Revenue]]-Table1[[#This Row],[Budget]]</f>
        <v>-29103248</v>
      </c>
    </row>
    <row r="1973" spans="1:20" x14ac:dyDescent="0.3">
      <c r="A1973" t="s">
        <v>4180</v>
      </c>
      <c r="B1973">
        <v>1</v>
      </c>
      <c r="C1973" s="10">
        <v>40711</v>
      </c>
      <c r="D1973" t="s">
        <v>28</v>
      </c>
      <c r="E1973" t="s">
        <v>32</v>
      </c>
      <c r="F1973" t="s">
        <v>19</v>
      </c>
      <c r="G1973" t="s">
        <v>93</v>
      </c>
      <c r="H1973" t="s">
        <v>21</v>
      </c>
      <c r="I1973" t="s">
        <v>366</v>
      </c>
      <c r="J1973" t="s">
        <v>4181</v>
      </c>
      <c r="K1973">
        <v>694</v>
      </c>
      <c r="L1973">
        <v>1249</v>
      </c>
      <c r="M1973">
        <v>59</v>
      </c>
      <c r="N1973">
        <v>37000</v>
      </c>
      <c r="O1973">
        <v>6.1</v>
      </c>
      <c r="P1973">
        <v>272</v>
      </c>
      <c r="Q1973">
        <v>86</v>
      </c>
      <c r="R1973">
        <v>703002</v>
      </c>
      <c r="S1973">
        <v>3000000</v>
      </c>
      <c r="T1973">
        <f>Table1[[#This Row],[Gross Revenue]]-Table1[[#This Row],[Budget]]</f>
        <v>-2296998</v>
      </c>
    </row>
    <row r="1974" spans="1:20" x14ac:dyDescent="0.3">
      <c r="A1974" t="s">
        <v>4182</v>
      </c>
      <c r="B1974">
        <v>1</v>
      </c>
      <c r="C1974" s="10">
        <v>40549</v>
      </c>
      <c r="D1974" t="s">
        <v>28</v>
      </c>
      <c r="E1974" t="s">
        <v>29</v>
      </c>
      <c r="F1974" t="s">
        <v>19</v>
      </c>
      <c r="G1974" t="s">
        <v>20</v>
      </c>
      <c r="H1974" t="s">
        <v>36</v>
      </c>
      <c r="I1974" t="s">
        <v>558</v>
      </c>
      <c r="J1974" t="s">
        <v>4183</v>
      </c>
      <c r="K1974">
        <v>1000</v>
      </c>
      <c r="L1974">
        <v>5393</v>
      </c>
      <c r="M1974">
        <v>6</v>
      </c>
      <c r="N1974">
        <v>0</v>
      </c>
      <c r="O1974">
        <v>4.8</v>
      </c>
      <c r="P1974">
        <v>77</v>
      </c>
      <c r="Q1974">
        <v>86</v>
      </c>
      <c r="R1974">
        <v>10134754</v>
      </c>
      <c r="S1974">
        <v>30000000</v>
      </c>
      <c r="T1974">
        <f>Table1[[#This Row],[Gross Revenue]]-Table1[[#This Row],[Budget]]</f>
        <v>-19865246</v>
      </c>
    </row>
    <row r="1975" spans="1:20" x14ac:dyDescent="0.3">
      <c r="A1975" t="s">
        <v>4184</v>
      </c>
      <c r="B1975">
        <v>1</v>
      </c>
      <c r="C1975" s="10">
        <v>40790</v>
      </c>
      <c r="D1975" t="s">
        <v>28</v>
      </c>
      <c r="E1975" t="s">
        <v>30</v>
      </c>
      <c r="F1975" t="s">
        <v>19</v>
      </c>
      <c r="G1975" t="s">
        <v>20</v>
      </c>
      <c r="H1975" t="s">
        <v>36</v>
      </c>
      <c r="I1975" t="s">
        <v>467</v>
      </c>
      <c r="J1975" t="s">
        <v>580</v>
      </c>
      <c r="K1975">
        <v>989</v>
      </c>
      <c r="L1975">
        <v>2558</v>
      </c>
      <c r="M1975">
        <v>25</v>
      </c>
      <c r="N1975">
        <v>0</v>
      </c>
      <c r="O1975">
        <v>5.5</v>
      </c>
      <c r="P1975">
        <v>156</v>
      </c>
      <c r="Q1975">
        <v>95</v>
      </c>
      <c r="R1975">
        <v>108012170</v>
      </c>
      <c r="S1975">
        <v>63000000</v>
      </c>
      <c r="T1975">
        <f>Table1[[#This Row],[Gross Revenue]]-Table1[[#This Row],[Budget]]</f>
        <v>45012170</v>
      </c>
    </row>
    <row r="1976" spans="1:20" x14ac:dyDescent="0.3">
      <c r="A1976" t="s">
        <v>4185</v>
      </c>
      <c r="B1976">
        <v>1</v>
      </c>
      <c r="C1976" s="10">
        <v>40614</v>
      </c>
      <c r="D1976" t="s">
        <v>28</v>
      </c>
      <c r="E1976" t="s">
        <v>25</v>
      </c>
      <c r="F1976" t="s">
        <v>19</v>
      </c>
      <c r="G1976" t="s">
        <v>20</v>
      </c>
      <c r="H1976" t="s">
        <v>38</v>
      </c>
      <c r="I1976" t="s">
        <v>233</v>
      </c>
      <c r="J1976" t="s">
        <v>3240</v>
      </c>
      <c r="K1976">
        <v>18000</v>
      </c>
      <c r="L1976">
        <v>18669</v>
      </c>
      <c r="M1976">
        <v>91</v>
      </c>
      <c r="N1976">
        <v>31000</v>
      </c>
      <c r="O1976">
        <v>6.9</v>
      </c>
      <c r="P1976">
        <v>340</v>
      </c>
      <c r="Q1976">
        <v>106</v>
      </c>
      <c r="R1976">
        <v>117528646</v>
      </c>
      <c r="S1976">
        <v>35000000</v>
      </c>
      <c r="T1976">
        <f>Table1[[#This Row],[Gross Revenue]]-Table1[[#This Row],[Budget]]</f>
        <v>82528646</v>
      </c>
    </row>
    <row r="1977" spans="1:20" x14ac:dyDescent="0.3">
      <c r="A1977" t="s">
        <v>4186</v>
      </c>
      <c r="B1977">
        <v>1</v>
      </c>
      <c r="C1977" s="10">
        <v>40708</v>
      </c>
      <c r="D1977" t="s">
        <v>28</v>
      </c>
      <c r="E1977" t="s">
        <v>30</v>
      </c>
      <c r="F1977" t="s">
        <v>19</v>
      </c>
      <c r="G1977" t="s">
        <v>20</v>
      </c>
      <c r="H1977" t="s">
        <v>36</v>
      </c>
      <c r="I1977" t="s">
        <v>2599</v>
      </c>
      <c r="J1977" t="s">
        <v>59</v>
      </c>
      <c r="K1977">
        <v>17000</v>
      </c>
      <c r="L1977">
        <v>36017</v>
      </c>
      <c r="M1977">
        <v>17000</v>
      </c>
      <c r="N1977">
        <v>42000</v>
      </c>
      <c r="O1977">
        <v>7.5</v>
      </c>
      <c r="P1977">
        <v>682</v>
      </c>
      <c r="Q1977">
        <v>126</v>
      </c>
      <c r="R1977">
        <v>73820094</v>
      </c>
      <c r="S1977">
        <v>170000000</v>
      </c>
      <c r="T1977">
        <f>Table1[[#This Row],[Gross Revenue]]-Table1[[#This Row],[Budget]]</f>
        <v>-96179906</v>
      </c>
    </row>
    <row r="1978" spans="1:20" x14ac:dyDescent="0.3">
      <c r="A1978" t="s">
        <v>4187</v>
      </c>
      <c r="B1978">
        <v>1</v>
      </c>
      <c r="C1978" s="10">
        <v>40878</v>
      </c>
      <c r="D1978" t="s">
        <v>28</v>
      </c>
      <c r="E1978" t="s">
        <v>32</v>
      </c>
      <c r="F1978" t="s">
        <v>19</v>
      </c>
      <c r="G1978" t="s">
        <v>20</v>
      </c>
      <c r="H1978" t="s">
        <v>43</v>
      </c>
      <c r="I1978" t="s">
        <v>2573</v>
      </c>
      <c r="J1978" t="s">
        <v>1567</v>
      </c>
      <c r="K1978">
        <v>15000</v>
      </c>
      <c r="L1978">
        <v>15608</v>
      </c>
      <c r="M1978">
        <v>154</v>
      </c>
      <c r="N1978">
        <v>27000</v>
      </c>
      <c r="O1978">
        <v>6.1</v>
      </c>
      <c r="P1978">
        <v>288</v>
      </c>
      <c r="Q1978">
        <v>109</v>
      </c>
      <c r="R1978">
        <v>55092830</v>
      </c>
      <c r="S1978">
        <v>60000000</v>
      </c>
      <c r="T1978">
        <f>Table1[[#This Row],[Gross Revenue]]-Table1[[#This Row],[Budget]]</f>
        <v>-4907170</v>
      </c>
    </row>
    <row r="1979" spans="1:20" x14ac:dyDescent="0.3">
      <c r="A1979" t="s">
        <v>4188</v>
      </c>
      <c r="B1979">
        <v>1</v>
      </c>
      <c r="C1979" s="10">
        <v>40727</v>
      </c>
      <c r="D1979" t="s">
        <v>28</v>
      </c>
      <c r="E1979" t="s">
        <v>25</v>
      </c>
      <c r="F1979" t="s">
        <v>19</v>
      </c>
      <c r="G1979" t="s">
        <v>20</v>
      </c>
      <c r="H1979" t="s">
        <v>43</v>
      </c>
      <c r="I1979" t="s">
        <v>4189</v>
      </c>
      <c r="J1979" t="s">
        <v>1457</v>
      </c>
      <c r="K1979">
        <v>2000</v>
      </c>
      <c r="L1979">
        <v>5470</v>
      </c>
      <c r="M1979">
        <v>41</v>
      </c>
      <c r="N1979">
        <v>0</v>
      </c>
      <c r="O1979">
        <v>4.9000000000000004</v>
      </c>
      <c r="P1979">
        <v>169</v>
      </c>
      <c r="Q1979">
        <v>89</v>
      </c>
      <c r="R1979">
        <v>9639242</v>
      </c>
      <c r="S1979">
        <v>24000000</v>
      </c>
      <c r="T1979">
        <f>Table1[[#This Row],[Gross Revenue]]-Table1[[#This Row],[Budget]]</f>
        <v>-14360758</v>
      </c>
    </row>
    <row r="1980" spans="1:20" x14ac:dyDescent="0.3">
      <c r="A1980" t="s">
        <v>4190</v>
      </c>
      <c r="B1980">
        <v>1</v>
      </c>
      <c r="C1980" s="10">
        <v>40870</v>
      </c>
      <c r="D1980" t="s">
        <v>28</v>
      </c>
      <c r="E1980" t="s">
        <v>32</v>
      </c>
      <c r="F1980" t="s">
        <v>19</v>
      </c>
      <c r="G1980" t="s">
        <v>20</v>
      </c>
      <c r="H1980" t="s">
        <v>38</v>
      </c>
      <c r="I1980" t="s">
        <v>1532</v>
      </c>
      <c r="J1980" t="s">
        <v>846</v>
      </c>
      <c r="K1980">
        <v>15000</v>
      </c>
      <c r="L1980">
        <v>16691</v>
      </c>
      <c r="M1980">
        <v>763</v>
      </c>
      <c r="N1980">
        <v>30000</v>
      </c>
      <c r="O1980">
        <v>6.1</v>
      </c>
      <c r="P1980">
        <v>284</v>
      </c>
      <c r="Q1980">
        <v>110</v>
      </c>
      <c r="R1980">
        <v>83503161</v>
      </c>
      <c r="S1980">
        <v>75000000</v>
      </c>
      <c r="T1980">
        <f>Table1[[#This Row],[Gross Revenue]]-Table1[[#This Row],[Budget]]</f>
        <v>8503161</v>
      </c>
    </row>
    <row r="1981" spans="1:20" x14ac:dyDescent="0.3">
      <c r="A1981" t="s">
        <v>4191</v>
      </c>
      <c r="B1981">
        <v>1</v>
      </c>
      <c r="C1981" s="10">
        <v>40870</v>
      </c>
      <c r="D1981" t="s">
        <v>28</v>
      </c>
      <c r="E1981" t="s">
        <v>22</v>
      </c>
      <c r="F1981" t="s">
        <v>4192</v>
      </c>
      <c r="G1981" t="s">
        <v>20</v>
      </c>
      <c r="H1981" t="s">
        <v>38</v>
      </c>
      <c r="I1981" t="s">
        <v>4193</v>
      </c>
      <c r="J1981" t="s">
        <v>317</v>
      </c>
      <c r="K1981">
        <v>306</v>
      </c>
      <c r="L1981">
        <v>796</v>
      </c>
      <c r="M1981">
        <v>11000</v>
      </c>
      <c r="N1981">
        <v>0</v>
      </c>
      <c r="O1981">
        <v>4.3</v>
      </c>
      <c r="P1981">
        <v>110</v>
      </c>
      <c r="Q1981">
        <v>127</v>
      </c>
      <c r="R1981">
        <v>301305</v>
      </c>
      <c r="S1981">
        <v>13000000</v>
      </c>
      <c r="T1981">
        <f>Table1[[#This Row],[Gross Revenue]]-Table1[[#This Row],[Budget]]</f>
        <v>-12698695</v>
      </c>
    </row>
    <row r="1982" spans="1:20" x14ac:dyDescent="0.3">
      <c r="A1982" t="s">
        <v>4194</v>
      </c>
      <c r="B1982">
        <v>1</v>
      </c>
      <c r="C1982" s="10">
        <v>40765</v>
      </c>
      <c r="D1982" t="s">
        <v>28</v>
      </c>
      <c r="E1982" t="s">
        <v>32</v>
      </c>
      <c r="F1982" t="s">
        <v>19</v>
      </c>
      <c r="G1982" t="s">
        <v>20</v>
      </c>
      <c r="H1982" t="s">
        <v>43</v>
      </c>
      <c r="I1982" t="s">
        <v>2874</v>
      </c>
      <c r="J1982" t="s">
        <v>434</v>
      </c>
      <c r="K1982">
        <v>20000</v>
      </c>
      <c r="L1982">
        <v>34011</v>
      </c>
      <c r="M1982">
        <v>487</v>
      </c>
      <c r="N1982">
        <v>52000</v>
      </c>
      <c r="O1982">
        <v>6.7</v>
      </c>
      <c r="P1982">
        <v>360</v>
      </c>
      <c r="Q1982">
        <v>109</v>
      </c>
      <c r="R1982">
        <v>37553932</v>
      </c>
      <c r="S1982">
        <v>40000000</v>
      </c>
      <c r="T1982">
        <f>Table1[[#This Row],[Gross Revenue]]-Table1[[#This Row],[Budget]]</f>
        <v>-2446068</v>
      </c>
    </row>
    <row r="1983" spans="1:20" x14ac:dyDescent="0.3">
      <c r="A1983" t="s">
        <v>4195</v>
      </c>
      <c r="B1983">
        <v>1</v>
      </c>
      <c r="C1983" s="10">
        <v>40601</v>
      </c>
      <c r="D1983" t="s">
        <v>28</v>
      </c>
      <c r="E1983" t="s">
        <v>31</v>
      </c>
      <c r="F1983" t="s">
        <v>19</v>
      </c>
      <c r="G1983" t="s">
        <v>20</v>
      </c>
      <c r="H1983" t="s">
        <v>38</v>
      </c>
      <c r="I1983" t="s">
        <v>336</v>
      </c>
      <c r="J1983" t="s">
        <v>42</v>
      </c>
      <c r="K1983">
        <v>29000</v>
      </c>
      <c r="L1983">
        <v>36258</v>
      </c>
      <c r="M1983">
        <v>16000</v>
      </c>
      <c r="N1983">
        <v>16000</v>
      </c>
      <c r="O1983">
        <v>6.6</v>
      </c>
      <c r="P1983">
        <v>392</v>
      </c>
      <c r="Q1983">
        <v>137</v>
      </c>
      <c r="R1983">
        <v>37304950</v>
      </c>
      <c r="S1983">
        <v>35000000</v>
      </c>
      <c r="T1983">
        <f>Table1[[#This Row],[Gross Revenue]]-Table1[[#This Row],[Budget]]</f>
        <v>2304950</v>
      </c>
    </row>
    <row r="1984" spans="1:20" x14ac:dyDescent="0.3">
      <c r="A1984" t="s">
        <v>4196</v>
      </c>
      <c r="B1984">
        <v>1</v>
      </c>
      <c r="C1984" s="10">
        <v>40815</v>
      </c>
      <c r="D1984" t="s">
        <v>28</v>
      </c>
      <c r="E1984" t="s">
        <v>25</v>
      </c>
      <c r="F1984" t="s">
        <v>19</v>
      </c>
      <c r="G1984" t="s">
        <v>20</v>
      </c>
      <c r="H1984" t="s">
        <v>36</v>
      </c>
      <c r="I1984" t="s">
        <v>55</v>
      </c>
      <c r="J1984" t="s">
        <v>365</v>
      </c>
      <c r="K1984">
        <v>14000</v>
      </c>
      <c r="L1984">
        <v>27405</v>
      </c>
      <c r="M1984">
        <v>221</v>
      </c>
      <c r="N1984">
        <v>0</v>
      </c>
      <c r="O1984">
        <v>3.4</v>
      </c>
      <c r="P1984">
        <v>156</v>
      </c>
      <c r="Q1984">
        <v>91</v>
      </c>
      <c r="R1984">
        <v>74158157</v>
      </c>
      <c r="S1984">
        <v>79000000</v>
      </c>
      <c r="T1984">
        <f>Table1[[#This Row],[Gross Revenue]]-Table1[[#This Row],[Budget]]</f>
        <v>-4841843</v>
      </c>
    </row>
    <row r="1985" spans="1:20" x14ac:dyDescent="0.3">
      <c r="A1985" t="s">
        <v>4197</v>
      </c>
      <c r="B1985">
        <v>1</v>
      </c>
      <c r="C1985" s="10">
        <v>40693</v>
      </c>
      <c r="D1985" t="s">
        <v>28</v>
      </c>
      <c r="E1985" t="s">
        <v>25</v>
      </c>
      <c r="F1985" t="s">
        <v>19</v>
      </c>
      <c r="G1985" t="s">
        <v>20</v>
      </c>
      <c r="H1985" t="s">
        <v>38</v>
      </c>
      <c r="I1985" t="s">
        <v>605</v>
      </c>
      <c r="J1985" t="s">
        <v>2503</v>
      </c>
      <c r="K1985">
        <v>2000</v>
      </c>
      <c r="L1985">
        <v>3374</v>
      </c>
      <c r="M1985">
        <v>157</v>
      </c>
      <c r="N1985">
        <v>0</v>
      </c>
      <c r="O1985">
        <v>6.5</v>
      </c>
      <c r="P1985">
        <v>182</v>
      </c>
      <c r="Q1985">
        <v>83</v>
      </c>
      <c r="R1985">
        <v>4244155</v>
      </c>
      <c r="S1985">
        <v>10000000</v>
      </c>
      <c r="T1985">
        <f>Table1[[#This Row],[Gross Revenue]]-Table1[[#This Row],[Budget]]</f>
        <v>-5755845</v>
      </c>
    </row>
    <row r="1986" spans="1:20" x14ac:dyDescent="0.3">
      <c r="A1986" t="s">
        <v>4198</v>
      </c>
      <c r="B1986">
        <v>1</v>
      </c>
      <c r="C1986" s="10">
        <v>40722</v>
      </c>
      <c r="D1986" t="s">
        <v>28</v>
      </c>
      <c r="E1986" t="s">
        <v>32</v>
      </c>
      <c r="F1986" t="s">
        <v>19</v>
      </c>
      <c r="G1986" t="s">
        <v>20</v>
      </c>
      <c r="H1986" t="s">
        <v>36</v>
      </c>
      <c r="I1986" t="s">
        <v>4199</v>
      </c>
      <c r="J1986" t="s">
        <v>546</v>
      </c>
      <c r="K1986">
        <v>219</v>
      </c>
      <c r="L1986">
        <v>661</v>
      </c>
      <c r="M1986">
        <v>32</v>
      </c>
      <c r="N1986">
        <v>17000</v>
      </c>
      <c r="O1986">
        <v>6.3</v>
      </c>
      <c r="P1986">
        <v>152</v>
      </c>
      <c r="Q1986">
        <v>101</v>
      </c>
      <c r="R1986">
        <v>8129455</v>
      </c>
      <c r="S1986">
        <v>45000000</v>
      </c>
      <c r="T1986">
        <f>Table1[[#This Row],[Gross Revenue]]-Table1[[#This Row],[Budget]]</f>
        <v>-36870545</v>
      </c>
    </row>
    <row r="1987" spans="1:20" x14ac:dyDescent="0.3">
      <c r="A1987" t="s">
        <v>4200</v>
      </c>
      <c r="B1987">
        <v>1</v>
      </c>
      <c r="C1987" s="10">
        <v>40838</v>
      </c>
      <c r="D1987" t="s">
        <v>28</v>
      </c>
      <c r="E1987" t="s">
        <v>25</v>
      </c>
      <c r="F1987" t="s">
        <v>19</v>
      </c>
      <c r="G1987" t="s">
        <v>20</v>
      </c>
      <c r="H1987" t="s">
        <v>43</v>
      </c>
      <c r="I1987" t="s">
        <v>410</v>
      </c>
      <c r="J1987" t="s">
        <v>4201</v>
      </c>
      <c r="K1987">
        <v>1000</v>
      </c>
      <c r="L1987">
        <v>5959</v>
      </c>
      <c r="M1987">
        <v>70</v>
      </c>
      <c r="N1987">
        <v>0</v>
      </c>
      <c r="O1987">
        <v>5.7</v>
      </c>
      <c r="P1987">
        <v>52</v>
      </c>
      <c r="Q1987">
        <v>112</v>
      </c>
      <c r="R1987">
        <v>37295394</v>
      </c>
      <c r="S1987">
        <v>6600000</v>
      </c>
      <c r="T1987">
        <f>Table1[[#This Row],[Gross Revenue]]-Table1[[#This Row],[Budget]]</f>
        <v>30695394</v>
      </c>
    </row>
    <row r="1988" spans="1:20" x14ac:dyDescent="0.3">
      <c r="A1988" t="s">
        <v>4202</v>
      </c>
      <c r="B1988">
        <v>1</v>
      </c>
      <c r="C1988" s="10">
        <v>40582</v>
      </c>
      <c r="D1988" t="s">
        <v>28</v>
      </c>
      <c r="E1988" t="s">
        <v>25</v>
      </c>
      <c r="F1988" t="s">
        <v>19</v>
      </c>
      <c r="G1988" t="s">
        <v>20</v>
      </c>
      <c r="H1988" t="s">
        <v>43</v>
      </c>
      <c r="I1988" t="s">
        <v>364</v>
      </c>
      <c r="J1988" t="s">
        <v>365</v>
      </c>
      <c r="K1988">
        <v>11000</v>
      </c>
      <c r="L1988">
        <v>16325</v>
      </c>
      <c r="M1988">
        <v>221</v>
      </c>
      <c r="N1988">
        <v>19000</v>
      </c>
      <c r="O1988">
        <v>6.4</v>
      </c>
      <c r="P1988">
        <v>204</v>
      </c>
      <c r="Q1988">
        <v>117</v>
      </c>
      <c r="R1988">
        <v>103028109</v>
      </c>
      <c r="S1988">
        <v>80000000</v>
      </c>
      <c r="T1988">
        <f>Table1[[#This Row],[Gross Revenue]]-Table1[[#This Row],[Budget]]</f>
        <v>23028109</v>
      </c>
    </row>
    <row r="1989" spans="1:20" x14ac:dyDescent="0.3">
      <c r="A1989" t="s">
        <v>4203</v>
      </c>
      <c r="B1989">
        <v>1</v>
      </c>
      <c r="C1989" s="10">
        <v>40795</v>
      </c>
      <c r="D1989" t="s">
        <v>28</v>
      </c>
      <c r="E1989" t="s">
        <v>50</v>
      </c>
      <c r="F1989" t="s">
        <v>19</v>
      </c>
      <c r="G1989" t="s">
        <v>20</v>
      </c>
      <c r="H1989" t="s">
        <v>27</v>
      </c>
      <c r="I1989" t="s">
        <v>4204</v>
      </c>
      <c r="J1989" t="s">
        <v>3372</v>
      </c>
      <c r="K1989">
        <v>569</v>
      </c>
      <c r="L1989">
        <v>714</v>
      </c>
      <c r="M1989">
        <v>209</v>
      </c>
      <c r="N1989">
        <v>62000</v>
      </c>
      <c r="O1989">
        <v>1.6</v>
      </c>
      <c r="P1989">
        <v>84</v>
      </c>
      <c r="Q1989">
        <v>115</v>
      </c>
      <c r="R1989">
        <v>73000942</v>
      </c>
      <c r="S1989">
        <v>13000000</v>
      </c>
      <c r="T1989">
        <f>Table1[[#This Row],[Gross Revenue]]-Table1[[#This Row],[Budget]]</f>
        <v>60000942</v>
      </c>
    </row>
    <row r="1990" spans="1:20" x14ac:dyDescent="0.3">
      <c r="A1990" t="s">
        <v>4205</v>
      </c>
      <c r="B1990">
        <v>1</v>
      </c>
      <c r="C1990" s="10">
        <v>40705</v>
      </c>
      <c r="D1990" t="s">
        <v>28</v>
      </c>
      <c r="E1990" t="s">
        <v>18</v>
      </c>
      <c r="F1990" t="s">
        <v>19</v>
      </c>
      <c r="G1990" t="s">
        <v>35</v>
      </c>
      <c r="H1990" t="s">
        <v>21</v>
      </c>
      <c r="I1990" t="s">
        <v>2458</v>
      </c>
      <c r="J1990" t="s">
        <v>4206</v>
      </c>
      <c r="K1990">
        <v>513</v>
      </c>
      <c r="L1990">
        <v>1269</v>
      </c>
      <c r="M1990">
        <v>214</v>
      </c>
      <c r="N1990">
        <v>0</v>
      </c>
      <c r="O1990">
        <v>6.3</v>
      </c>
      <c r="P1990">
        <v>255</v>
      </c>
      <c r="Q1990">
        <v>95</v>
      </c>
      <c r="R1990">
        <v>26297</v>
      </c>
      <c r="S1990">
        <v>500000</v>
      </c>
      <c r="T1990">
        <f>Table1[[#This Row],[Gross Revenue]]-Table1[[#This Row],[Budget]]</f>
        <v>-473703</v>
      </c>
    </row>
    <row r="1991" spans="1:20" x14ac:dyDescent="0.3">
      <c r="A1991" t="s">
        <v>4207</v>
      </c>
      <c r="B1991">
        <v>1</v>
      </c>
      <c r="C1991" s="10">
        <v>40780</v>
      </c>
      <c r="D1991" t="s">
        <v>28</v>
      </c>
      <c r="E1991" t="s">
        <v>32</v>
      </c>
      <c r="F1991" t="s">
        <v>19</v>
      </c>
      <c r="G1991" t="s">
        <v>35</v>
      </c>
      <c r="H1991" t="s">
        <v>38</v>
      </c>
      <c r="I1991" t="s">
        <v>497</v>
      </c>
      <c r="J1991" t="s">
        <v>4208</v>
      </c>
      <c r="K1991">
        <v>26000</v>
      </c>
      <c r="L1991">
        <v>49608</v>
      </c>
      <c r="M1991">
        <v>5</v>
      </c>
      <c r="N1991">
        <v>17000</v>
      </c>
      <c r="O1991">
        <v>6.5</v>
      </c>
      <c r="P1991">
        <v>189</v>
      </c>
      <c r="Q1991">
        <v>116</v>
      </c>
      <c r="R1991">
        <v>25093607</v>
      </c>
      <c r="S1991">
        <v>35000000</v>
      </c>
      <c r="T1991">
        <f>Table1[[#This Row],[Gross Revenue]]-Table1[[#This Row],[Budget]]</f>
        <v>-9906393</v>
      </c>
    </row>
    <row r="1992" spans="1:20" x14ac:dyDescent="0.3">
      <c r="A1992" t="s">
        <v>4209</v>
      </c>
      <c r="B1992">
        <v>1</v>
      </c>
      <c r="C1992" s="10">
        <v>40628</v>
      </c>
      <c r="D1992" t="s">
        <v>28</v>
      </c>
      <c r="E1992" t="s">
        <v>18</v>
      </c>
      <c r="F1992" t="s">
        <v>19</v>
      </c>
      <c r="G1992" t="s">
        <v>20</v>
      </c>
      <c r="H1992" t="s">
        <v>38</v>
      </c>
      <c r="I1992" t="s">
        <v>373</v>
      </c>
      <c r="J1992" t="s">
        <v>61</v>
      </c>
      <c r="K1992">
        <v>11000</v>
      </c>
      <c r="L1992">
        <v>11853</v>
      </c>
      <c r="M1992">
        <v>607</v>
      </c>
      <c r="N1992">
        <v>12000</v>
      </c>
      <c r="O1992">
        <v>6.7</v>
      </c>
      <c r="P1992">
        <v>376</v>
      </c>
      <c r="Q1992">
        <v>98</v>
      </c>
      <c r="R1992">
        <v>1987762</v>
      </c>
      <c r="S1992">
        <v>11000000</v>
      </c>
      <c r="T1992">
        <f>Table1[[#This Row],[Gross Revenue]]-Table1[[#This Row],[Budget]]</f>
        <v>-9012238</v>
      </c>
    </row>
    <row r="1993" spans="1:20" x14ac:dyDescent="0.3">
      <c r="A1993" t="s">
        <v>4210</v>
      </c>
      <c r="B1993">
        <v>1</v>
      </c>
      <c r="C1993" s="10">
        <v>40642</v>
      </c>
      <c r="D1993" t="s">
        <v>28</v>
      </c>
      <c r="E1993" t="s">
        <v>32</v>
      </c>
      <c r="F1993" t="s">
        <v>19</v>
      </c>
      <c r="G1993" t="s">
        <v>20</v>
      </c>
      <c r="H1993" t="s">
        <v>36</v>
      </c>
      <c r="I1993" t="s">
        <v>317</v>
      </c>
      <c r="J1993" t="s">
        <v>4211</v>
      </c>
      <c r="K1993">
        <v>11000</v>
      </c>
      <c r="L1993">
        <v>21015</v>
      </c>
      <c r="M1993">
        <v>90</v>
      </c>
      <c r="N1993">
        <v>20000</v>
      </c>
      <c r="O1993">
        <v>7.3</v>
      </c>
      <c r="P1993">
        <v>284</v>
      </c>
      <c r="Q1993">
        <v>90</v>
      </c>
      <c r="R1993">
        <v>165230261</v>
      </c>
      <c r="S1993">
        <v>150000000</v>
      </c>
      <c r="T1993">
        <f>Table1[[#This Row],[Gross Revenue]]-Table1[[#This Row],[Budget]]</f>
        <v>15230261</v>
      </c>
    </row>
    <row r="1994" spans="1:20" x14ac:dyDescent="0.3">
      <c r="A1994" t="s">
        <v>4212</v>
      </c>
      <c r="B1994">
        <v>1</v>
      </c>
      <c r="C1994" s="10">
        <v>40825</v>
      </c>
      <c r="D1994" t="s">
        <v>28</v>
      </c>
      <c r="E1994" t="s">
        <v>25</v>
      </c>
      <c r="F1994" t="s">
        <v>19</v>
      </c>
      <c r="G1994" t="s">
        <v>20</v>
      </c>
      <c r="H1994" t="s">
        <v>38</v>
      </c>
      <c r="I1994" t="s">
        <v>4213</v>
      </c>
      <c r="J1994" t="s">
        <v>4214</v>
      </c>
      <c r="K1994">
        <v>945</v>
      </c>
      <c r="L1994">
        <v>2924</v>
      </c>
      <c r="M1994">
        <v>28</v>
      </c>
      <c r="N1994">
        <v>995</v>
      </c>
      <c r="O1994">
        <v>5.7</v>
      </c>
      <c r="P1994">
        <v>18</v>
      </c>
      <c r="Q1994">
        <v>100</v>
      </c>
      <c r="R1994">
        <v>20186</v>
      </c>
      <c r="S1994">
        <v>930000</v>
      </c>
      <c r="T1994">
        <f>Table1[[#This Row],[Gross Revenue]]-Table1[[#This Row],[Budget]]</f>
        <v>-909814</v>
      </c>
    </row>
    <row r="1995" spans="1:20" x14ac:dyDescent="0.3">
      <c r="A1995" t="s">
        <v>4215</v>
      </c>
      <c r="B1995">
        <v>1</v>
      </c>
      <c r="C1995" s="10">
        <v>40576</v>
      </c>
      <c r="D1995" t="s">
        <v>28</v>
      </c>
      <c r="E1995" t="s">
        <v>25</v>
      </c>
      <c r="F1995" t="s">
        <v>19</v>
      </c>
      <c r="G1995" t="s">
        <v>20</v>
      </c>
      <c r="H1995" t="s">
        <v>43</v>
      </c>
      <c r="I1995" t="s">
        <v>122</v>
      </c>
      <c r="J1995" t="s">
        <v>122</v>
      </c>
      <c r="K1995">
        <v>15000</v>
      </c>
      <c r="L1995">
        <v>16827</v>
      </c>
      <c r="M1995">
        <v>15000</v>
      </c>
      <c r="N1995">
        <v>0</v>
      </c>
      <c r="O1995">
        <v>6.1</v>
      </c>
      <c r="P1995">
        <v>218</v>
      </c>
      <c r="Q1995">
        <v>98</v>
      </c>
      <c r="R1995">
        <v>35565975</v>
      </c>
      <c r="S1995">
        <v>30000000</v>
      </c>
      <c r="T1995">
        <f>Table1[[#This Row],[Gross Revenue]]-Table1[[#This Row],[Budget]]</f>
        <v>5565975</v>
      </c>
    </row>
    <row r="1996" spans="1:20" x14ac:dyDescent="0.3">
      <c r="A1996" t="s">
        <v>4216</v>
      </c>
      <c r="B1996">
        <v>1</v>
      </c>
      <c r="C1996" s="10">
        <v>40698</v>
      </c>
      <c r="D1996" t="s">
        <v>28</v>
      </c>
      <c r="E1996" t="s">
        <v>25</v>
      </c>
      <c r="F1996" t="s">
        <v>47</v>
      </c>
      <c r="G1996" t="s">
        <v>4217</v>
      </c>
      <c r="H1996" t="s">
        <v>21</v>
      </c>
      <c r="I1996" t="s">
        <v>4218</v>
      </c>
      <c r="J1996" t="s">
        <v>4219</v>
      </c>
      <c r="K1996">
        <v>232</v>
      </c>
      <c r="L1996">
        <v>391</v>
      </c>
      <c r="M1996">
        <v>592</v>
      </c>
      <c r="N1996">
        <v>0</v>
      </c>
      <c r="O1996">
        <v>7.2</v>
      </c>
      <c r="P1996">
        <v>205</v>
      </c>
      <c r="Q1996">
        <v>93</v>
      </c>
      <c r="R1996">
        <v>611709</v>
      </c>
      <c r="S1996">
        <v>3850000</v>
      </c>
      <c r="T1996">
        <f>Table1[[#This Row],[Gross Revenue]]-Table1[[#This Row],[Budget]]</f>
        <v>-3238291</v>
      </c>
    </row>
    <row r="1997" spans="1:20" x14ac:dyDescent="0.3">
      <c r="A1997" t="s">
        <v>4220</v>
      </c>
      <c r="B1997">
        <v>1</v>
      </c>
      <c r="C1997" s="10">
        <v>40899</v>
      </c>
      <c r="D1997" t="s">
        <v>28</v>
      </c>
      <c r="E1997" t="s">
        <v>22</v>
      </c>
      <c r="F1997" t="s">
        <v>19</v>
      </c>
      <c r="G1997" t="s">
        <v>20</v>
      </c>
      <c r="H1997" t="s">
        <v>43</v>
      </c>
      <c r="I1997" t="s">
        <v>4090</v>
      </c>
      <c r="J1997" t="s">
        <v>4221</v>
      </c>
      <c r="K1997">
        <v>34000</v>
      </c>
      <c r="L1997">
        <v>34983</v>
      </c>
      <c r="M1997">
        <v>52</v>
      </c>
      <c r="N1997">
        <v>12000</v>
      </c>
      <c r="O1997">
        <v>6.7</v>
      </c>
      <c r="P1997">
        <v>206</v>
      </c>
      <c r="Q1997">
        <v>90</v>
      </c>
      <c r="R1997">
        <v>3388210</v>
      </c>
      <c r="S1997">
        <v>250000</v>
      </c>
      <c r="T1997">
        <f>Table1[[#This Row],[Gross Revenue]]-Table1[[#This Row],[Budget]]</f>
        <v>3138210</v>
      </c>
    </row>
    <row r="1998" spans="1:20" x14ac:dyDescent="0.3">
      <c r="A1998" t="s">
        <v>4222</v>
      </c>
      <c r="B1998">
        <v>1</v>
      </c>
      <c r="C1998" s="10">
        <v>40553</v>
      </c>
      <c r="D1998" t="s">
        <v>28</v>
      </c>
      <c r="E1998" t="s">
        <v>32</v>
      </c>
      <c r="F1998" t="s">
        <v>19</v>
      </c>
      <c r="G1998" t="s">
        <v>20</v>
      </c>
      <c r="H1998" t="s">
        <v>38</v>
      </c>
      <c r="I1998" t="s">
        <v>687</v>
      </c>
      <c r="J1998" t="s">
        <v>1108</v>
      </c>
      <c r="K1998">
        <v>18000</v>
      </c>
      <c r="L1998">
        <v>19620</v>
      </c>
      <c r="M1998">
        <v>395</v>
      </c>
      <c r="N1998">
        <v>21000</v>
      </c>
      <c r="O1998">
        <v>6.8</v>
      </c>
      <c r="P1998">
        <v>134</v>
      </c>
      <c r="Q1998">
        <v>129</v>
      </c>
      <c r="R1998">
        <v>537580</v>
      </c>
      <c r="S1998">
        <v>30000000</v>
      </c>
      <c r="T1998">
        <f>Table1[[#This Row],[Gross Revenue]]-Table1[[#This Row],[Budget]]</f>
        <v>-29462420</v>
      </c>
    </row>
    <row r="1999" spans="1:20" x14ac:dyDescent="0.3">
      <c r="A1999" t="s">
        <v>4223</v>
      </c>
      <c r="B1999">
        <v>1</v>
      </c>
      <c r="C1999" s="10">
        <v>40775</v>
      </c>
      <c r="D1999" t="s">
        <v>28</v>
      </c>
      <c r="E1999" t="s">
        <v>22</v>
      </c>
      <c r="F1999" t="s">
        <v>19</v>
      </c>
      <c r="G1999" t="s">
        <v>20</v>
      </c>
      <c r="H1999" t="s">
        <v>38</v>
      </c>
      <c r="I1999" t="s">
        <v>424</v>
      </c>
      <c r="J1999" t="s">
        <v>930</v>
      </c>
      <c r="K1999">
        <v>13000</v>
      </c>
      <c r="L1999">
        <v>14638</v>
      </c>
      <c r="M1999">
        <v>50</v>
      </c>
      <c r="N1999">
        <v>0</v>
      </c>
      <c r="O1999">
        <v>6.5</v>
      </c>
      <c r="P1999">
        <v>116</v>
      </c>
      <c r="Q1999">
        <v>186</v>
      </c>
      <c r="R1999">
        <v>46495</v>
      </c>
      <c r="S1999">
        <v>14000000</v>
      </c>
      <c r="T1999">
        <f>Table1[[#This Row],[Gross Revenue]]-Table1[[#This Row],[Budget]]</f>
        <v>-13953505</v>
      </c>
    </row>
    <row r="2000" spans="1:20" x14ac:dyDescent="0.3">
      <c r="A2000" t="s">
        <v>4224</v>
      </c>
      <c r="B2000">
        <v>1</v>
      </c>
      <c r="C2000" s="10">
        <v>40800</v>
      </c>
      <c r="D2000" t="s">
        <v>28</v>
      </c>
      <c r="E2000" t="s">
        <v>31</v>
      </c>
      <c r="F2000" t="s">
        <v>19</v>
      </c>
      <c r="G2000" t="s">
        <v>20</v>
      </c>
      <c r="H2000" t="s">
        <v>38</v>
      </c>
      <c r="I2000" t="s">
        <v>233</v>
      </c>
      <c r="J2000" t="s">
        <v>4225</v>
      </c>
      <c r="K2000">
        <v>18000</v>
      </c>
      <c r="L2000">
        <v>22834</v>
      </c>
      <c r="M2000">
        <v>78</v>
      </c>
      <c r="N2000">
        <v>21000</v>
      </c>
      <c r="O2000">
        <v>7.1</v>
      </c>
      <c r="P2000">
        <v>290</v>
      </c>
      <c r="Q2000">
        <v>107</v>
      </c>
      <c r="R2000">
        <v>5354039</v>
      </c>
      <c r="S2000">
        <v>3500000</v>
      </c>
      <c r="T2000">
        <f>Table1[[#This Row],[Gross Revenue]]-Table1[[#This Row],[Budget]]</f>
        <v>1854039</v>
      </c>
    </row>
    <row r="2001" spans="1:20" x14ac:dyDescent="0.3">
      <c r="A2001" t="s">
        <v>4226</v>
      </c>
      <c r="B2001">
        <v>1</v>
      </c>
      <c r="C2001" s="10">
        <v>40709</v>
      </c>
      <c r="D2001" t="s">
        <v>28</v>
      </c>
      <c r="E2001" t="s">
        <v>32</v>
      </c>
      <c r="F2001" t="s">
        <v>19</v>
      </c>
      <c r="G2001" t="s">
        <v>20</v>
      </c>
      <c r="H2001" t="s">
        <v>36</v>
      </c>
      <c r="I2001" t="s">
        <v>4227</v>
      </c>
      <c r="J2001" t="s">
        <v>1582</v>
      </c>
      <c r="K2001">
        <v>921</v>
      </c>
      <c r="L2001">
        <v>2652</v>
      </c>
      <c r="M2001">
        <v>25</v>
      </c>
      <c r="N2001">
        <v>0</v>
      </c>
      <c r="O2001">
        <v>5.4</v>
      </c>
      <c r="P2001">
        <v>132</v>
      </c>
      <c r="Q2001">
        <v>88</v>
      </c>
      <c r="R2001">
        <v>21379315</v>
      </c>
      <c r="S2001">
        <v>150000000</v>
      </c>
      <c r="T2001">
        <f>Table1[[#This Row],[Gross Revenue]]-Table1[[#This Row],[Budget]]</f>
        <v>-128620685</v>
      </c>
    </row>
    <row r="2002" spans="1:20" x14ac:dyDescent="0.3">
      <c r="A2002" t="s">
        <v>4228</v>
      </c>
      <c r="B2002">
        <v>1</v>
      </c>
      <c r="C2002" s="10">
        <v>40780</v>
      </c>
      <c r="D2002" t="s">
        <v>28</v>
      </c>
      <c r="E2002" t="s">
        <v>22</v>
      </c>
      <c r="F2002" t="s">
        <v>19</v>
      </c>
      <c r="G2002" t="s">
        <v>447</v>
      </c>
      <c r="H2002" t="s">
        <v>38</v>
      </c>
      <c r="I2002" t="s">
        <v>4229</v>
      </c>
      <c r="J2002" t="s">
        <v>678</v>
      </c>
      <c r="K2002">
        <v>10000</v>
      </c>
      <c r="L2002">
        <v>15835</v>
      </c>
      <c r="M2002">
        <v>3000</v>
      </c>
      <c r="N2002">
        <v>50000</v>
      </c>
      <c r="O2002">
        <v>7.1</v>
      </c>
      <c r="P2002">
        <v>439</v>
      </c>
      <c r="Q2002">
        <v>130</v>
      </c>
      <c r="R2002">
        <v>3029870</v>
      </c>
      <c r="S2002">
        <v>7400000</v>
      </c>
      <c r="T2002">
        <f>Table1[[#This Row],[Gross Revenue]]-Table1[[#This Row],[Budget]]</f>
        <v>-4370130</v>
      </c>
    </row>
    <row r="2003" spans="1:20" x14ac:dyDescent="0.3">
      <c r="A2003" t="s">
        <v>4230</v>
      </c>
      <c r="B2003">
        <v>1</v>
      </c>
      <c r="C2003" s="10">
        <v>40888</v>
      </c>
      <c r="D2003" t="s">
        <v>28</v>
      </c>
      <c r="E2003" t="s">
        <v>25</v>
      </c>
      <c r="F2003" t="s">
        <v>19</v>
      </c>
      <c r="G2003" t="s">
        <v>515</v>
      </c>
      <c r="H2003" t="s">
        <v>43</v>
      </c>
      <c r="I2003" t="s">
        <v>4231</v>
      </c>
      <c r="J2003" t="s">
        <v>69</v>
      </c>
      <c r="K2003">
        <v>617</v>
      </c>
      <c r="L2003">
        <v>1289</v>
      </c>
      <c r="M2003">
        <v>11000</v>
      </c>
      <c r="N2003">
        <v>78000</v>
      </c>
      <c r="O2003">
        <v>7.7</v>
      </c>
      <c r="P2003">
        <v>487</v>
      </c>
      <c r="Q2003">
        <v>94</v>
      </c>
      <c r="R2003">
        <v>56816662</v>
      </c>
      <c r="S2003">
        <v>17000000</v>
      </c>
      <c r="T2003">
        <f>Table1[[#This Row],[Gross Revenue]]-Table1[[#This Row],[Budget]]</f>
        <v>39816662</v>
      </c>
    </row>
    <row r="2004" spans="1:20" x14ac:dyDescent="0.3">
      <c r="A2004" t="s">
        <v>4232</v>
      </c>
      <c r="B2004">
        <v>1</v>
      </c>
      <c r="C2004" s="10">
        <v>40744</v>
      </c>
      <c r="D2004" t="s">
        <v>28</v>
      </c>
      <c r="E2004" t="s">
        <v>32</v>
      </c>
      <c r="F2004" t="s">
        <v>19</v>
      </c>
      <c r="G2004" t="s">
        <v>20</v>
      </c>
      <c r="H2004" t="s">
        <v>43</v>
      </c>
      <c r="I2004" t="s">
        <v>108</v>
      </c>
      <c r="J2004" t="s">
        <v>598</v>
      </c>
      <c r="K2004">
        <v>10000</v>
      </c>
      <c r="L2004">
        <v>21768</v>
      </c>
      <c r="M2004">
        <v>663</v>
      </c>
      <c r="N2004">
        <v>35000</v>
      </c>
      <c r="O2004">
        <v>7.4</v>
      </c>
      <c r="P2004">
        <v>432</v>
      </c>
      <c r="Q2004">
        <v>133</v>
      </c>
      <c r="R2004">
        <v>209364921</v>
      </c>
      <c r="S2004">
        <v>145000000</v>
      </c>
      <c r="T2004">
        <f>Table1[[#This Row],[Gross Revenue]]-Table1[[#This Row],[Budget]]</f>
        <v>64364921</v>
      </c>
    </row>
    <row r="2005" spans="1:20" x14ac:dyDescent="0.3">
      <c r="A2005" t="s">
        <v>4233</v>
      </c>
      <c r="B2005">
        <v>1</v>
      </c>
      <c r="C2005" s="10">
        <v>40830</v>
      </c>
      <c r="D2005" t="s">
        <v>28</v>
      </c>
      <c r="E2005" t="s">
        <v>31</v>
      </c>
      <c r="F2005" t="s">
        <v>19</v>
      </c>
      <c r="G2005" t="s">
        <v>20</v>
      </c>
      <c r="H2005" t="s">
        <v>43</v>
      </c>
      <c r="I2005" t="s">
        <v>401</v>
      </c>
      <c r="J2005" t="s">
        <v>2249</v>
      </c>
      <c r="K2005">
        <v>22000</v>
      </c>
      <c r="L2005">
        <v>53094</v>
      </c>
      <c r="M2005">
        <v>152</v>
      </c>
      <c r="N2005">
        <v>27000</v>
      </c>
      <c r="O2005">
        <v>7.6</v>
      </c>
      <c r="P2005">
        <v>419</v>
      </c>
      <c r="Q2005">
        <v>133</v>
      </c>
      <c r="R2005">
        <v>75605492</v>
      </c>
      <c r="S2005">
        <v>50000000</v>
      </c>
      <c r="T2005">
        <f>Table1[[#This Row],[Gross Revenue]]-Table1[[#This Row],[Budget]]</f>
        <v>25605492</v>
      </c>
    </row>
    <row r="2006" spans="1:20" x14ac:dyDescent="0.3">
      <c r="A2006" t="s">
        <v>4234</v>
      </c>
      <c r="B2006">
        <v>1</v>
      </c>
      <c r="C2006" s="10">
        <v>40624</v>
      </c>
      <c r="D2006" t="s">
        <v>28</v>
      </c>
      <c r="E2006" t="s">
        <v>30</v>
      </c>
      <c r="F2006" t="s">
        <v>19</v>
      </c>
      <c r="G2006" t="s">
        <v>2308</v>
      </c>
      <c r="H2006" t="s">
        <v>36</v>
      </c>
      <c r="I2006" t="s">
        <v>3850</v>
      </c>
      <c r="J2006" t="s">
        <v>2466</v>
      </c>
      <c r="K2006">
        <v>3000</v>
      </c>
      <c r="L2006">
        <v>4257</v>
      </c>
      <c r="M2006">
        <v>15</v>
      </c>
      <c r="N2006">
        <v>6000</v>
      </c>
      <c r="O2006">
        <v>5.8</v>
      </c>
      <c r="P2006">
        <v>94</v>
      </c>
      <c r="Q2006">
        <v>109</v>
      </c>
      <c r="R2006">
        <v>23179303</v>
      </c>
      <c r="S2006">
        <v>20000000</v>
      </c>
      <c r="T2006">
        <f>Table1[[#This Row],[Gross Revenue]]-Table1[[#This Row],[Budget]]</f>
        <v>3179303</v>
      </c>
    </row>
    <row r="2007" spans="1:20" x14ac:dyDescent="0.3">
      <c r="A2007" t="s">
        <v>4235</v>
      </c>
      <c r="B2007">
        <v>1</v>
      </c>
      <c r="C2007" s="10">
        <v>40623</v>
      </c>
      <c r="D2007" t="s">
        <v>28</v>
      </c>
      <c r="E2007" t="s">
        <v>25</v>
      </c>
      <c r="F2007" t="s">
        <v>19</v>
      </c>
      <c r="G2007" t="s">
        <v>20</v>
      </c>
      <c r="H2007" t="s">
        <v>36</v>
      </c>
      <c r="I2007" t="s">
        <v>2894</v>
      </c>
      <c r="J2007" t="s">
        <v>1039</v>
      </c>
      <c r="K2007">
        <v>1000</v>
      </c>
      <c r="L2007">
        <v>2820</v>
      </c>
      <c r="M2007">
        <v>70</v>
      </c>
      <c r="N2007">
        <v>14000</v>
      </c>
      <c r="O2007">
        <v>6</v>
      </c>
      <c r="P2007">
        <v>189</v>
      </c>
      <c r="Q2007">
        <v>94</v>
      </c>
      <c r="R2007">
        <v>68218041</v>
      </c>
      <c r="S2007">
        <v>55000000</v>
      </c>
      <c r="T2007">
        <f>Table1[[#This Row],[Gross Revenue]]-Table1[[#This Row],[Budget]]</f>
        <v>13218041</v>
      </c>
    </row>
    <row r="2008" spans="1:20" x14ac:dyDescent="0.3">
      <c r="A2008" t="s">
        <v>4236</v>
      </c>
      <c r="B2008">
        <v>1</v>
      </c>
      <c r="C2008" s="10">
        <v>40656</v>
      </c>
      <c r="D2008" t="s">
        <v>28</v>
      </c>
      <c r="E2008" t="s">
        <v>31</v>
      </c>
      <c r="F2008" t="s">
        <v>19</v>
      </c>
      <c r="G2008" t="s">
        <v>35</v>
      </c>
      <c r="H2008" t="s">
        <v>38</v>
      </c>
      <c r="I2008" t="s">
        <v>2979</v>
      </c>
      <c r="J2008" t="s">
        <v>4237</v>
      </c>
      <c r="K2008">
        <v>13000</v>
      </c>
      <c r="L2008">
        <v>17204</v>
      </c>
      <c r="M2008">
        <v>64</v>
      </c>
      <c r="N2008">
        <v>17000</v>
      </c>
      <c r="O2008">
        <v>7</v>
      </c>
      <c r="P2008">
        <v>386</v>
      </c>
      <c r="Q2008">
        <v>99</v>
      </c>
      <c r="R2008">
        <v>14597405</v>
      </c>
      <c r="S2008">
        <v>6400000</v>
      </c>
      <c r="T2008">
        <f>Table1[[#This Row],[Gross Revenue]]-Table1[[#This Row],[Budget]]</f>
        <v>8197405</v>
      </c>
    </row>
    <row r="2009" spans="1:20" x14ac:dyDescent="0.3">
      <c r="A2009" t="s">
        <v>4238</v>
      </c>
      <c r="B2009">
        <v>1</v>
      </c>
      <c r="C2009" s="10">
        <v>40704</v>
      </c>
      <c r="D2009" t="s">
        <v>28</v>
      </c>
      <c r="E2009" t="s">
        <v>25</v>
      </c>
      <c r="F2009" t="s">
        <v>19</v>
      </c>
      <c r="G2009" t="s">
        <v>20</v>
      </c>
      <c r="H2009" t="s">
        <v>43</v>
      </c>
      <c r="I2009" t="s">
        <v>58</v>
      </c>
      <c r="J2009" t="s">
        <v>206</v>
      </c>
      <c r="K2009">
        <v>22000</v>
      </c>
      <c r="L2009">
        <v>23456</v>
      </c>
      <c r="M2009">
        <v>0</v>
      </c>
      <c r="N2009">
        <v>20000</v>
      </c>
      <c r="O2009">
        <v>5.7</v>
      </c>
      <c r="P2009">
        <v>200</v>
      </c>
      <c r="Q2009">
        <v>113</v>
      </c>
      <c r="R2009">
        <v>54540525</v>
      </c>
      <c r="S2009">
        <v>56000000</v>
      </c>
      <c r="T2009">
        <f>Table1[[#This Row],[Gross Revenue]]-Table1[[#This Row],[Budget]]</f>
        <v>-1459475</v>
      </c>
    </row>
    <row r="2010" spans="1:20" x14ac:dyDescent="0.3">
      <c r="A2010" t="s">
        <v>4239</v>
      </c>
      <c r="B2010">
        <v>1</v>
      </c>
      <c r="C2010" s="10">
        <v>40842</v>
      </c>
      <c r="D2010" t="s">
        <v>28</v>
      </c>
      <c r="E2010" t="s">
        <v>25</v>
      </c>
      <c r="F2010" t="s">
        <v>19</v>
      </c>
      <c r="G2010" t="s">
        <v>20</v>
      </c>
      <c r="H2010" t="s">
        <v>21</v>
      </c>
      <c r="I2010" t="s">
        <v>4240</v>
      </c>
      <c r="J2010" t="s">
        <v>331</v>
      </c>
      <c r="K2010">
        <v>296</v>
      </c>
      <c r="L2010">
        <v>690</v>
      </c>
      <c r="M2010">
        <v>0</v>
      </c>
      <c r="N2010">
        <v>413</v>
      </c>
      <c r="O2010">
        <v>6.4</v>
      </c>
      <c r="P2010">
        <v>14</v>
      </c>
      <c r="Q2010">
        <v>95</v>
      </c>
      <c r="R2010">
        <v>4584</v>
      </c>
      <c r="S2010">
        <v>9000</v>
      </c>
      <c r="T2010">
        <f>Table1[[#This Row],[Gross Revenue]]-Table1[[#This Row],[Budget]]</f>
        <v>-4416</v>
      </c>
    </row>
    <row r="2011" spans="1:20" x14ac:dyDescent="0.3">
      <c r="A2011" t="s">
        <v>4241</v>
      </c>
      <c r="B2011">
        <v>1</v>
      </c>
      <c r="C2011" s="10">
        <v>40842</v>
      </c>
      <c r="D2011" t="s">
        <v>28</v>
      </c>
      <c r="E2011" t="s">
        <v>25</v>
      </c>
      <c r="F2011" t="s">
        <v>19</v>
      </c>
      <c r="G2011" t="s">
        <v>20</v>
      </c>
      <c r="H2011" t="s">
        <v>38</v>
      </c>
      <c r="I2011" t="s">
        <v>376</v>
      </c>
      <c r="J2011" t="s">
        <v>96</v>
      </c>
      <c r="K2011">
        <v>20000</v>
      </c>
      <c r="L2011">
        <v>22739</v>
      </c>
      <c r="M2011">
        <v>425</v>
      </c>
      <c r="N2011">
        <v>24000</v>
      </c>
      <c r="O2011">
        <v>6.2</v>
      </c>
      <c r="P2011">
        <v>245</v>
      </c>
      <c r="Q2011">
        <v>108</v>
      </c>
      <c r="R2011">
        <v>70625986</v>
      </c>
      <c r="S2011">
        <v>25000000</v>
      </c>
      <c r="T2011">
        <f>Table1[[#This Row],[Gross Revenue]]-Table1[[#This Row],[Budget]]</f>
        <v>45625986</v>
      </c>
    </row>
    <row r="2012" spans="1:20" x14ac:dyDescent="0.3">
      <c r="A2012" t="s">
        <v>4242</v>
      </c>
      <c r="B2012">
        <v>1</v>
      </c>
      <c r="C2012" s="10">
        <v>40735</v>
      </c>
      <c r="D2012" t="s">
        <v>28</v>
      </c>
      <c r="E2012" t="s">
        <v>22</v>
      </c>
      <c r="F2012" t="s">
        <v>19</v>
      </c>
      <c r="G2012" t="s">
        <v>20</v>
      </c>
      <c r="H2012" t="s">
        <v>43</v>
      </c>
      <c r="I2012" t="s">
        <v>1230</v>
      </c>
      <c r="J2012" t="s">
        <v>3518</v>
      </c>
      <c r="K2012">
        <v>11000</v>
      </c>
      <c r="L2012">
        <v>17627</v>
      </c>
      <c r="M2012">
        <v>92</v>
      </c>
      <c r="N2012">
        <v>49000</v>
      </c>
      <c r="O2012">
        <v>7</v>
      </c>
      <c r="P2012">
        <v>221</v>
      </c>
      <c r="Q2012">
        <v>107</v>
      </c>
      <c r="R2012">
        <v>13766014</v>
      </c>
      <c r="S2012">
        <v>15000000</v>
      </c>
      <c r="T2012">
        <f>Table1[[#This Row],[Gross Revenue]]-Table1[[#This Row],[Budget]]</f>
        <v>-1233986</v>
      </c>
    </row>
    <row r="2013" spans="1:20" x14ac:dyDescent="0.3">
      <c r="A2013" t="s">
        <v>4243</v>
      </c>
      <c r="B2013">
        <v>1</v>
      </c>
      <c r="C2013" s="10">
        <v>40702</v>
      </c>
      <c r="D2013" t="s">
        <v>28</v>
      </c>
      <c r="E2013" t="s">
        <v>25</v>
      </c>
      <c r="F2013" t="s">
        <v>19</v>
      </c>
      <c r="G2013" t="s">
        <v>20</v>
      </c>
      <c r="H2013" t="s">
        <v>38</v>
      </c>
      <c r="I2013" t="s">
        <v>578</v>
      </c>
      <c r="J2013" t="s">
        <v>432</v>
      </c>
      <c r="K2013">
        <v>11000</v>
      </c>
      <c r="L2013">
        <v>15710</v>
      </c>
      <c r="M2013">
        <v>37</v>
      </c>
      <c r="N2013">
        <v>11000</v>
      </c>
      <c r="O2013">
        <v>6.4</v>
      </c>
      <c r="P2013">
        <v>179</v>
      </c>
      <c r="Q2013">
        <v>90</v>
      </c>
      <c r="R2013">
        <v>24809547</v>
      </c>
      <c r="S2013">
        <v>5000000</v>
      </c>
      <c r="T2013">
        <f>Table1[[#This Row],[Gross Revenue]]-Table1[[#This Row],[Budget]]</f>
        <v>19809547</v>
      </c>
    </row>
    <row r="2014" spans="1:20" x14ac:dyDescent="0.3">
      <c r="A2014" t="s">
        <v>4244</v>
      </c>
      <c r="B2014">
        <v>1</v>
      </c>
      <c r="C2014" s="10">
        <v>40790</v>
      </c>
      <c r="D2014" t="s">
        <v>28</v>
      </c>
      <c r="E2014" t="s">
        <v>37</v>
      </c>
      <c r="F2014" t="s">
        <v>19</v>
      </c>
      <c r="G2014" t="s">
        <v>20</v>
      </c>
      <c r="H2014" t="s">
        <v>38</v>
      </c>
      <c r="I2014" t="s">
        <v>4245</v>
      </c>
      <c r="J2014" t="s">
        <v>4246</v>
      </c>
      <c r="K2014">
        <v>581</v>
      </c>
      <c r="L2014">
        <v>2371</v>
      </c>
      <c r="M2014">
        <v>24</v>
      </c>
      <c r="N2014">
        <v>24000</v>
      </c>
      <c r="O2014">
        <v>5.8</v>
      </c>
      <c r="P2014">
        <v>251</v>
      </c>
      <c r="Q2014">
        <v>94</v>
      </c>
      <c r="R2014">
        <v>104007828</v>
      </c>
      <c r="S2014">
        <v>5000000</v>
      </c>
      <c r="T2014">
        <f>Table1[[#This Row],[Gross Revenue]]-Table1[[#This Row],[Budget]]</f>
        <v>99007828</v>
      </c>
    </row>
    <row r="2015" spans="1:20" x14ac:dyDescent="0.3">
      <c r="A2015" t="s">
        <v>4247</v>
      </c>
      <c r="B2015">
        <v>1</v>
      </c>
      <c r="C2015" s="10">
        <v>40559</v>
      </c>
      <c r="D2015" t="s">
        <v>28</v>
      </c>
      <c r="E2015" t="s">
        <v>30</v>
      </c>
      <c r="F2015" t="s">
        <v>19</v>
      </c>
      <c r="G2015" t="s">
        <v>20</v>
      </c>
      <c r="H2015" t="s">
        <v>38</v>
      </c>
      <c r="I2015" t="s">
        <v>4248</v>
      </c>
      <c r="J2015" t="s">
        <v>3098</v>
      </c>
      <c r="K2015">
        <v>176</v>
      </c>
      <c r="L2015">
        <v>390</v>
      </c>
      <c r="M2015">
        <v>99</v>
      </c>
      <c r="N2015">
        <v>42000</v>
      </c>
      <c r="O2015">
        <v>7</v>
      </c>
      <c r="P2015">
        <v>342</v>
      </c>
      <c r="Q2015">
        <v>109</v>
      </c>
      <c r="R2015">
        <v>37371385</v>
      </c>
      <c r="S2015">
        <v>40000000</v>
      </c>
      <c r="T2015">
        <f>Table1[[#This Row],[Gross Revenue]]-Table1[[#This Row],[Budget]]</f>
        <v>-2628615</v>
      </c>
    </row>
    <row r="2016" spans="1:20" x14ac:dyDescent="0.3">
      <c r="A2016" t="s">
        <v>4249</v>
      </c>
      <c r="B2016">
        <v>1</v>
      </c>
      <c r="C2016" s="10">
        <v>40828</v>
      </c>
      <c r="D2016" t="s">
        <v>28</v>
      </c>
      <c r="E2016" t="s">
        <v>50</v>
      </c>
      <c r="F2016" t="s">
        <v>19</v>
      </c>
      <c r="G2016" t="s">
        <v>93</v>
      </c>
      <c r="H2016" t="s">
        <v>21</v>
      </c>
      <c r="I2016"/>
      <c r="J2016" t="s">
        <v>4250</v>
      </c>
      <c r="K2016"/>
      <c r="L2016">
        <v>0</v>
      </c>
      <c r="M2016">
        <v>4</v>
      </c>
      <c r="N2016">
        <v>5000</v>
      </c>
      <c r="O2016">
        <v>7.4</v>
      </c>
      <c r="P2016">
        <v>23</v>
      </c>
      <c r="Q2016">
        <v>97</v>
      </c>
      <c r="R2016">
        <v>24784</v>
      </c>
      <c r="S2016">
        <v>1200000</v>
      </c>
      <c r="T2016">
        <f>Table1[[#This Row],[Gross Revenue]]-Table1[[#This Row],[Budget]]</f>
        <v>-1175216</v>
      </c>
    </row>
    <row r="2017" spans="1:20" x14ac:dyDescent="0.3">
      <c r="A2017" t="s">
        <v>4251</v>
      </c>
      <c r="B2017">
        <v>1</v>
      </c>
      <c r="C2017" s="10">
        <v>40865</v>
      </c>
      <c r="D2017" t="s">
        <v>28</v>
      </c>
      <c r="E2017" t="s">
        <v>32</v>
      </c>
      <c r="F2017" t="s">
        <v>19</v>
      </c>
      <c r="G2017" t="s">
        <v>20</v>
      </c>
      <c r="H2017" t="s">
        <v>43</v>
      </c>
      <c r="I2017" t="s">
        <v>114</v>
      </c>
      <c r="J2017" t="s">
        <v>1336</v>
      </c>
      <c r="K2017">
        <v>40000</v>
      </c>
      <c r="L2017">
        <v>54083</v>
      </c>
      <c r="M2017">
        <v>252</v>
      </c>
      <c r="N2017">
        <v>58000</v>
      </c>
      <c r="O2017">
        <v>6.7</v>
      </c>
      <c r="P2017">
        <v>448</v>
      </c>
      <c r="Q2017">
        <v>136</v>
      </c>
      <c r="R2017">
        <v>241063875</v>
      </c>
      <c r="S2017">
        <v>250000000</v>
      </c>
      <c r="T2017">
        <f>Table1[[#This Row],[Gross Revenue]]-Table1[[#This Row],[Budget]]</f>
        <v>-8936125</v>
      </c>
    </row>
    <row r="2018" spans="1:20" x14ac:dyDescent="0.3">
      <c r="A2018" t="s">
        <v>4252</v>
      </c>
      <c r="B2018">
        <v>1</v>
      </c>
      <c r="C2018" s="10">
        <v>40631</v>
      </c>
      <c r="D2018" t="s">
        <v>28</v>
      </c>
      <c r="E2018" t="s">
        <v>32</v>
      </c>
      <c r="F2018" t="s">
        <v>19</v>
      </c>
      <c r="G2018" t="s">
        <v>20</v>
      </c>
      <c r="H2018" t="s">
        <v>43</v>
      </c>
      <c r="I2018" t="s">
        <v>4253</v>
      </c>
      <c r="J2018" t="s">
        <v>3922</v>
      </c>
      <c r="K2018">
        <v>865</v>
      </c>
      <c r="L2018">
        <v>1417</v>
      </c>
      <c r="M2018">
        <v>124</v>
      </c>
      <c r="N2018">
        <v>20000</v>
      </c>
      <c r="O2018">
        <v>5.7</v>
      </c>
      <c r="P2018">
        <v>225</v>
      </c>
      <c r="Q2018">
        <v>87</v>
      </c>
      <c r="R2018">
        <v>29136626</v>
      </c>
      <c r="S2018">
        <v>60000000</v>
      </c>
      <c r="T2018">
        <f>Table1[[#This Row],[Gross Revenue]]-Table1[[#This Row],[Budget]]</f>
        <v>-30863374</v>
      </c>
    </row>
    <row r="2019" spans="1:20" x14ac:dyDescent="0.3">
      <c r="A2019" t="s">
        <v>4254</v>
      </c>
      <c r="B2019">
        <v>1</v>
      </c>
      <c r="C2019" s="10">
        <v>40731</v>
      </c>
      <c r="D2019" t="s">
        <v>28</v>
      </c>
      <c r="E2019" t="s">
        <v>25</v>
      </c>
      <c r="F2019" t="s">
        <v>19</v>
      </c>
      <c r="G2019" t="s">
        <v>20</v>
      </c>
      <c r="H2019" t="s">
        <v>36</v>
      </c>
      <c r="I2019" t="s">
        <v>4255</v>
      </c>
      <c r="J2019" t="s">
        <v>2115</v>
      </c>
      <c r="K2019">
        <v>1000</v>
      </c>
      <c r="L2019">
        <v>5190</v>
      </c>
      <c r="M2019">
        <v>18</v>
      </c>
      <c r="N2019">
        <v>0</v>
      </c>
      <c r="O2019">
        <v>5.4</v>
      </c>
      <c r="P2019">
        <v>83</v>
      </c>
      <c r="Q2019">
        <v>104</v>
      </c>
      <c r="R2019">
        <v>10106233</v>
      </c>
      <c r="S2019">
        <v>8000000</v>
      </c>
      <c r="T2019">
        <f>Table1[[#This Row],[Gross Revenue]]-Table1[[#This Row],[Budget]]</f>
        <v>2106233</v>
      </c>
    </row>
    <row r="2020" spans="1:20" x14ac:dyDescent="0.3">
      <c r="A2020" t="s">
        <v>4256</v>
      </c>
      <c r="B2020">
        <v>1</v>
      </c>
      <c r="C2020" s="10">
        <v>40573</v>
      </c>
      <c r="D2020" t="s">
        <v>28</v>
      </c>
      <c r="E2020" t="s">
        <v>32</v>
      </c>
      <c r="F2020" t="s">
        <v>19</v>
      </c>
      <c r="G2020" t="s">
        <v>20</v>
      </c>
      <c r="H2020" t="s">
        <v>36</v>
      </c>
      <c r="I2020" t="s">
        <v>313</v>
      </c>
      <c r="J2020" t="s">
        <v>3088</v>
      </c>
      <c r="K2020">
        <v>4000</v>
      </c>
      <c r="L2020">
        <v>5046</v>
      </c>
      <c r="M2020">
        <v>50</v>
      </c>
      <c r="N2020">
        <v>16000</v>
      </c>
      <c r="O2020">
        <v>6.7</v>
      </c>
      <c r="P2020">
        <v>246</v>
      </c>
      <c r="Q2020">
        <v>90</v>
      </c>
      <c r="R2020">
        <v>149234747</v>
      </c>
      <c r="S2020">
        <v>130000000</v>
      </c>
      <c r="T2020">
        <f>Table1[[#This Row],[Gross Revenue]]-Table1[[#This Row],[Budget]]</f>
        <v>19234747</v>
      </c>
    </row>
    <row r="2021" spans="1:20" x14ac:dyDescent="0.3">
      <c r="A2021" t="s">
        <v>4257</v>
      </c>
      <c r="B2021">
        <v>1</v>
      </c>
      <c r="C2021" s="10">
        <v>40797</v>
      </c>
      <c r="D2021" t="s">
        <v>28</v>
      </c>
      <c r="E2021" t="s">
        <v>30</v>
      </c>
      <c r="F2021" t="s">
        <v>19</v>
      </c>
      <c r="G2021" t="s">
        <v>20</v>
      </c>
      <c r="H2021" t="s">
        <v>36</v>
      </c>
      <c r="I2021" t="s">
        <v>114</v>
      </c>
      <c r="J2021" t="s">
        <v>1224</v>
      </c>
      <c r="K2021">
        <v>40000</v>
      </c>
      <c r="L2021">
        <v>43291</v>
      </c>
      <c r="M2021">
        <v>563</v>
      </c>
      <c r="N2021">
        <v>26000</v>
      </c>
      <c r="O2021">
        <v>7.2</v>
      </c>
      <c r="P2021">
        <v>362</v>
      </c>
      <c r="Q2021">
        <v>107</v>
      </c>
      <c r="R2021">
        <v>123207194</v>
      </c>
      <c r="S2021">
        <v>135000000</v>
      </c>
      <c r="T2021">
        <f>Table1[[#This Row],[Gross Revenue]]-Table1[[#This Row],[Budget]]</f>
        <v>-11792806</v>
      </c>
    </row>
    <row r="2022" spans="1:20" x14ac:dyDescent="0.3">
      <c r="A2022" t="s">
        <v>4258</v>
      </c>
      <c r="B2022">
        <v>1</v>
      </c>
      <c r="C2022" s="10">
        <v>40880</v>
      </c>
      <c r="D2022" t="s">
        <v>28</v>
      </c>
      <c r="E2022" t="s">
        <v>32</v>
      </c>
      <c r="F2022" t="s">
        <v>19</v>
      </c>
      <c r="G2022" t="s">
        <v>20</v>
      </c>
      <c r="H2022" t="s">
        <v>43</v>
      </c>
      <c r="I2022" t="s">
        <v>928</v>
      </c>
      <c r="J2022" t="s">
        <v>1316</v>
      </c>
      <c r="K2022">
        <v>20000</v>
      </c>
      <c r="L2022">
        <v>22254</v>
      </c>
      <c r="M2022">
        <v>189</v>
      </c>
      <c r="N2022">
        <v>36000</v>
      </c>
      <c r="O2022">
        <v>7.1</v>
      </c>
      <c r="P2022">
        <v>327</v>
      </c>
      <c r="Q2022">
        <v>127</v>
      </c>
      <c r="R2022">
        <v>85463309</v>
      </c>
      <c r="S2022">
        <v>110000000</v>
      </c>
      <c r="T2022">
        <f>Table1[[#This Row],[Gross Revenue]]-Table1[[#This Row],[Budget]]</f>
        <v>-24536691</v>
      </c>
    </row>
    <row r="2023" spans="1:20" x14ac:dyDescent="0.3">
      <c r="A2023" t="s">
        <v>4259</v>
      </c>
      <c r="B2023">
        <v>1</v>
      </c>
      <c r="C2023" s="10">
        <v>40650</v>
      </c>
      <c r="D2023" t="s">
        <v>28</v>
      </c>
      <c r="E2023" t="s">
        <v>87</v>
      </c>
      <c r="F2023" t="s">
        <v>19</v>
      </c>
      <c r="G2023" t="s">
        <v>20</v>
      </c>
      <c r="H2023" t="s">
        <v>43</v>
      </c>
      <c r="I2023" t="s">
        <v>258</v>
      </c>
      <c r="J2023" t="s">
        <v>1866</v>
      </c>
      <c r="K2023">
        <v>10000</v>
      </c>
      <c r="L2023">
        <v>15369</v>
      </c>
      <c r="M2023">
        <v>308</v>
      </c>
      <c r="N2023">
        <v>20000</v>
      </c>
      <c r="O2023">
        <v>5.4</v>
      </c>
      <c r="P2023">
        <v>291</v>
      </c>
      <c r="Q2023">
        <v>100</v>
      </c>
      <c r="R2023">
        <v>37652565</v>
      </c>
      <c r="S2023">
        <v>42000000</v>
      </c>
      <c r="T2023">
        <f>Table1[[#This Row],[Gross Revenue]]-Table1[[#This Row],[Budget]]</f>
        <v>-4347435</v>
      </c>
    </row>
    <row r="2024" spans="1:20" x14ac:dyDescent="0.3">
      <c r="A2024" t="s">
        <v>4260</v>
      </c>
      <c r="B2024">
        <v>1</v>
      </c>
      <c r="C2024" s="10">
        <v>40673</v>
      </c>
      <c r="D2024" t="s">
        <v>28</v>
      </c>
      <c r="E2024" t="s">
        <v>30</v>
      </c>
      <c r="F2024" t="s">
        <v>19</v>
      </c>
      <c r="G2024" t="s">
        <v>20</v>
      </c>
      <c r="H2024" t="s">
        <v>27</v>
      </c>
      <c r="I2024" t="s">
        <v>1230</v>
      </c>
      <c r="J2024" t="s">
        <v>2693</v>
      </c>
      <c r="K2024">
        <v>11000</v>
      </c>
      <c r="L2024">
        <v>12071</v>
      </c>
      <c r="M2024">
        <v>107</v>
      </c>
      <c r="N2024">
        <v>19000</v>
      </c>
      <c r="O2024">
        <v>7</v>
      </c>
      <c r="P2024">
        <v>240</v>
      </c>
      <c r="Q2024">
        <v>96</v>
      </c>
      <c r="R2024">
        <v>143618384</v>
      </c>
      <c r="S2024">
        <v>90000000</v>
      </c>
      <c r="T2024">
        <f>Table1[[#This Row],[Gross Revenue]]-Table1[[#This Row],[Budget]]</f>
        <v>53618384</v>
      </c>
    </row>
    <row r="2025" spans="1:20" x14ac:dyDescent="0.3">
      <c r="A2025" t="s">
        <v>4261</v>
      </c>
      <c r="B2025">
        <v>1</v>
      </c>
      <c r="C2025" s="10">
        <v>40880</v>
      </c>
      <c r="D2025" t="s">
        <v>28</v>
      </c>
      <c r="E2025" t="s">
        <v>32</v>
      </c>
      <c r="F2025" t="s">
        <v>19</v>
      </c>
      <c r="G2025" t="s">
        <v>20</v>
      </c>
      <c r="H2025" t="s">
        <v>43</v>
      </c>
      <c r="I2025" t="s">
        <v>917</v>
      </c>
      <c r="J2025" t="s">
        <v>4262</v>
      </c>
      <c r="K2025">
        <v>11000</v>
      </c>
      <c r="L2025">
        <v>13118</v>
      </c>
      <c r="M2025">
        <v>81</v>
      </c>
      <c r="N2025">
        <v>47000</v>
      </c>
      <c r="O2025">
        <v>7.6</v>
      </c>
      <c r="P2025">
        <v>529</v>
      </c>
      <c r="Q2025">
        <v>105</v>
      </c>
      <c r="R2025">
        <v>176740650</v>
      </c>
      <c r="S2025">
        <v>93000000</v>
      </c>
      <c r="T2025">
        <f>Table1[[#This Row],[Gross Revenue]]-Table1[[#This Row],[Budget]]</f>
        <v>83740650</v>
      </c>
    </row>
    <row r="2026" spans="1:20" x14ac:dyDescent="0.3">
      <c r="A2026" t="s">
        <v>4263</v>
      </c>
      <c r="B2026">
        <v>1</v>
      </c>
      <c r="C2026" s="10">
        <v>40903</v>
      </c>
      <c r="D2026" t="s">
        <v>28</v>
      </c>
      <c r="E2026" t="s">
        <v>32</v>
      </c>
      <c r="F2026" t="s">
        <v>19</v>
      </c>
      <c r="G2026" t="s">
        <v>20</v>
      </c>
      <c r="H2026" t="s">
        <v>38</v>
      </c>
      <c r="I2026" t="s">
        <v>3140</v>
      </c>
      <c r="J2026" t="s">
        <v>4264</v>
      </c>
      <c r="K2026">
        <v>472</v>
      </c>
      <c r="L2026">
        <v>561</v>
      </c>
      <c r="M2026">
        <v>3</v>
      </c>
      <c r="N2026">
        <v>1000</v>
      </c>
      <c r="O2026">
        <v>5.3</v>
      </c>
      <c r="P2026">
        <v>48</v>
      </c>
      <c r="Q2026">
        <v>96</v>
      </c>
      <c r="R2026">
        <v>27445</v>
      </c>
      <c r="S2026">
        <v>9000000</v>
      </c>
      <c r="T2026">
        <f>Table1[[#This Row],[Gross Revenue]]-Table1[[#This Row],[Budget]]</f>
        <v>-8972555</v>
      </c>
    </row>
    <row r="2027" spans="1:20" x14ac:dyDescent="0.3">
      <c r="A2027" t="s">
        <v>4265</v>
      </c>
      <c r="B2027">
        <v>1</v>
      </c>
      <c r="C2027" s="10">
        <v>40894</v>
      </c>
      <c r="D2027" t="s">
        <v>28</v>
      </c>
      <c r="E2027" t="s">
        <v>50</v>
      </c>
      <c r="F2027" t="s">
        <v>4266</v>
      </c>
      <c r="G2027" t="s">
        <v>20</v>
      </c>
      <c r="H2027" t="s">
        <v>43</v>
      </c>
      <c r="I2027" t="s">
        <v>4267</v>
      </c>
      <c r="J2027" t="s">
        <v>4268</v>
      </c>
      <c r="K2027">
        <v>48</v>
      </c>
      <c r="L2027">
        <v>48</v>
      </c>
      <c r="M2027">
        <v>330</v>
      </c>
      <c r="N2027">
        <v>26000</v>
      </c>
      <c r="O2027">
        <v>8.5</v>
      </c>
      <c r="P2027">
        <v>115</v>
      </c>
      <c r="Q2027">
        <v>102</v>
      </c>
      <c r="R2027">
        <v>2601847</v>
      </c>
      <c r="S2027">
        <v>4000000</v>
      </c>
      <c r="T2027">
        <f>Table1[[#This Row],[Gross Revenue]]-Table1[[#This Row],[Budget]]</f>
        <v>-1398153</v>
      </c>
    </row>
    <row r="2028" spans="1:20" x14ac:dyDescent="0.3">
      <c r="A2028" t="s">
        <v>4269</v>
      </c>
      <c r="B2028">
        <v>1</v>
      </c>
      <c r="C2028" s="10">
        <v>40648</v>
      </c>
      <c r="D2028" t="s">
        <v>28</v>
      </c>
      <c r="E2028" t="s">
        <v>30</v>
      </c>
      <c r="F2028" t="s">
        <v>19</v>
      </c>
      <c r="G2028" t="s">
        <v>20</v>
      </c>
      <c r="H2028" t="s">
        <v>38</v>
      </c>
      <c r="I2028" t="s">
        <v>612</v>
      </c>
      <c r="J2028" t="s">
        <v>4270</v>
      </c>
      <c r="K2028">
        <v>2000</v>
      </c>
      <c r="L2028">
        <v>3892</v>
      </c>
      <c r="M2028">
        <v>24</v>
      </c>
      <c r="N2028">
        <v>11000</v>
      </c>
      <c r="O2028">
        <v>5.9</v>
      </c>
      <c r="P2028">
        <v>244</v>
      </c>
      <c r="Q2028">
        <v>108</v>
      </c>
      <c r="R2028">
        <v>23070045</v>
      </c>
      <c r="S2028">
        <v>30000000</v>
      </c>
      <c r="T2028">
        <f>Table1[[#This Row],[Gross Revenue]]-Table1[[#This Row],[Budget]]</f>
        <v>-6929955</v>
      </c>
    </row>
    <row r="2029" spans="1:20" x14ac:dyDescent="0.3">
      <c r="A2029" t="s">
        <v>4271</v>
      </c>
      <c r="B2029">
        <v>1</v>
      </c>
      <c r="C2029" s="10">
        <v>40587</v>
      </c>
      <c r="D2029" t="s">
        <v>28</v>
      </c>
      <c r="E2029" t="s">
        <v>37</v>
      </c>
      <c r="F2029" t="s">
        <v>19</v>
      </c>
      <c r="G2029" t="s">
        <v>20</v>
      </c>
      <c r="H2029" t="s">
        <v>38</v>
      </c>
      <c r="I2029" t="s">
        <v>4272</v>
      </c>
      <c r="J2029" t="s">
        <v>115</v>
      </c>
      <c r="K2029">
        <v>2000</v>
      </c>
      <c r="L2029">
        <v>4486</v>
      </c>
      <c r="M2029">
        <v>0</v>
      </c>
      <c r="N2029">
        <v>26000</v>
      </c>
      <c r="O2029">
        <v>6.2</v>
      </c>
      <c r="P2029">
        <v>420</v>
      </c>
      <c r="Q2029">
        <v>111</v>
      </c>
      <c r="R2029">
        <v>38176892</v>
      </c>
      <c r="S2029">
        <v>40000000</v>
      </c>
      <c r="T2029">
        <f>Table1[[#This Row],[Gross Revenue]]-Table1[[#This Row],[Budget]]</f>
        <v>-1823108</v>
      </c>
    </row>
    <row r="2030" spans="1:20" x14ac:dyDescent="0.3">
      <c r="A2030" t="s">
        <v>4273</v>
      </c>
      <c r="B2030">
        <v>1</v>
      </c>
      <c r="C2030" s="10">
        <v>40877</v>
      </c>
      <c r="D2030" t="s">
        <v>28</v>
      </c>
      <c r="E2030" t="s">
        <v>22</v>
      </c>
      <c r="F2030" t="s">
        <v>19</v>
      </c>
      <c r="G2030" t="s">
        <v>35</v>
      </c>
      <c r="H2030" t="s">
        <v>53</v>
      </c>
      <c r="I2030" t="s">
        <v>3633</v>
      </c>
      <c r="J2030" t="s">
        <v>4274</v>
      </c>
      <c r="K2030">
        <v>13000</v>
      </c>
      <c r="L2030">
        <v>15230</v>
      </c>
      <c r="M2030">
        <v>0</v>
      </c>
      <c r="N2030">
        <v>23000</v>
      </c>
      <c r="O2030">
        <v>7.3</v>
      </c>
      <c r="P2030">
        <v>486</v>
      </c>
      <c r="Q2030">
        <v>101</v>
      </c>
      <c r="R2030">
        <v>4000304</v>
      </c>
      <c r="S2030">
        <v>6500000</v>
      </c>
      <c r="T2030">
        <f>Table1[[#This Row],[Gross Revenue]]-Table1[[#This Row],[Budget]]</f>
        <v>-2499696</v>
      </c>
    </row>
    <row r="2031" spans="1:20" x14ac:dyDescent="0.3">
      <c r="A2031" t="s">
        <v>4275</v>
      </c>
      <c r="B2031">
        <v>1</v>
      </c>
      <c r="C2031" s="10">
        <v>40622</v>
      </c>
      <c r="D2031" t="s">
        <v>28</v>
      </c>
      <c r="E2031" t="s">
        <v>37</v>
      </c>
      <c r="F2031" t="s">
        <v>19</v>
      </c>
      <c r="G2031" t="s">
        <v>20</v>
      </c>
      <c r="H2031" t="s">
        <v>43</v>
      </c>
      <c r="I2031" t="s">
        <v>4276</v>
      </c>
      <c r="J2031" t="s">
        <v>1664</v>
      </c>
      <c r="K2031">
        <v>963</v>
      </c>
      <c r="L2031">
        <v>4952</v>
      </c>
      <c r="M2031">
        <v>160</v>
      </c>
      <c r="N2031">
        <v>0</v>
      </c>
      <c r="O2031">
        <v>4</v>
      </c>
      <c r="P2031">
        <v>231</v>
      </c>
      <c r="Q2031">
        <v>90</v>
      </c>
      <c r="R2031">
        <v>18860403</v>
      </c>
      <c r="S2031">
        <v>25000000</v>
      </c>
      <c r="T2031">
        <f>Table1[[#This Row],[Gross Revenue]]-Table1[[#This Row],[Budget]]</f>
        <v>-6139597</v>
      </c>
    </row>
    <row r="2032" spans="1:20" x14ac:dyDescent="0.3">
      <c r="A2032" t="s">
        <v>4277</v>
      </c>
      <c r="B2032">
        <v>1</v>
      </c>
      <c r="C2032" s="10">
        <v>40570</v>
      </c>
      <c r="D2032" t="s">
        <v>28</v>
      </c>
      <c r="E2032" t="s">
        <v>32</v>
      </c>
      <c r="F2032" t="s">
        <v>19</v>
      </c>
      <c r="G2032" t="s">
        <v>20</v>
      </c>
      <c r="H2032" t="s">
        <v>43</v>
      </c>
      <c r="I2032" t="s">
        <v>319</v>
      </c>
      <c r="J2032" t="s">
        <v>498</v>
      </c>
      <c r="K2032">
        <v>21000</v>
      </c>
      <c r="L2032">
        <v>22403</v>
      </c>
      <c r="M2032">
        <v>0</v>
      </c>
      <c r="N2032">
        <v>39000</v>
      </c>
      <c r="O2032">
        <v>7.5</v>
      </c>
      <c r="P2032">
        <v>382</v>
      </c>
      <c r="Q2032">
        <v>129</v>
      </c>
      <c r="R2032">
        <v>186830669</v>
      </c>
      <c r="S2032">
        <v>125000000</v>
      </c>
      <c r="T2032">
        <f>Table1[[#This Row],[Gross Revenue]]-Table1[[#This Row],[Budget]]</f>
        <v>61830669</v>
      </c>
    </row>
    <row r="2033" spans="1:20" x14ac:dyDescent="0.3">
      <c r="A2033" t="s">
        <v>4278</v>
      </c>
      <c r="B2033">
        <v>1</v>
      </c>
      <c r="C2033" s="10">
        <v>40720</v>
      </c>
      <c r="D2033" t="s">
        <v>28</v>
      </c>
      <c r="E2033" t="s">
        <v>50</v>
      </c>
      <c r="F2033" t="s">
        <v>19</v>
      </c>
      <c r="G2033" t="s">
        <v>20</v>
      </c>
      <c r="H2033" t="s">
        <v>26</v>
      </c>
      <c r="I2033" t="s">
        <v>4279</v>
      </c>
      <c r="J2033" t="s">
        <v>4280</v>
      </c>
      <c r="K2033">
        <v>399</v>
      </c>
      <c r="L2033">
        <v>660</v>
      </c>
      <c r="M2033">
        <v>0</v>
      </c>
      <c r="N2033">
        <v>287</v>
      </c>
      <c r="O2033">
        <v>6.8</v>
      </c>
      <c r="P2033">
        <v>29</v>
      </c>
      <c r="Q2033">
        <v>93</v>
      </c>
      <c r="R2033">
        <v>906666</v>
      </c>
      <c r="S2033">
        <v>500000</v>
      </c>
      <c r="T2033">
        <f>Table1[[#This Row],[Gross Revenue]]-Table1[[#This Row],[Budget]]</f>
        <v>406666</v>
      </c>
    </row>
    <row r="2034" spans="1:20" x14ac:dyDescent="0.3">
      <c r="A2034" t="s">
        <v>4281</v>
      </c>
      <c r="B2034">
        <v>1</v>
      </c>
      <c r="C2034" s="10">
        <v>40582</v>
      </c>
      <c r="D2034" t="s">
        <v>28</v>
      </c>
      <c r="E2034" t="s">
        <v>22</v>
      </c>
      <c r="F2034" t="s">
        <v>19</v>
      </c>
      <c r="G2034" t="s">
        <v>48</v>
      </c>
      <c r="H2034" t="s">
        <v>38</v>
      </c>
      <c r="I2034" t="s">
        <v>4282</v>
      </c>
      <c r="J2034" t="s">
        <v>1756</v>
      </c>
      <c r="K2034">
        <v>120</v>
      </c>
      <c r="L2034">
        <v>218</v>
      </c>
      <c r="M2034">
        <v>9</v>
      </c>
      <c r="N2034">
        <v>0</v>
      </c>
      <c r="O2034">
        <v>5.3</v>
      </c>
      <c r="P2034">
        <v>218</v>
      </c>
      <c r="Q2034">
        <v>86</v>
      </c>
      <c r="R2034">
        <v>12555230</v>
      </c>
      <c r="S2034">
        <v>2000000</v>
      </c>
      <c r="T2034">
        <f>Table1[[#This Row],[Gross Revenue]]-Table1[[#This Row],[Budget]]</f>
        <v>10555230</v>
      </c>
    </row>
    <row r="2035" spans="1:20" x14ac:dyDescent="0.3">
      <c r="A2035" t="s">
        <v>4283</v>
      </c>
      <c r="B2035">
        <v>1</v>
      </c>
      <c r="C2035" s="10">
        <v>40553</v>
      </c>
      <c r="D2035" t="s">
        <v>28</v>
      </c>
      <c r="E2035" t="s">
        <v>22</v>
      </c>
      <c r="F2035" t="s">
        <v>19</v>
      </c>
      <c r="G2035" t="s">
        <v>164</v>
      </c>
      <c r="H2035" t="s">
        <v>43</v>
      </c>
      <c r="I2035" t="s">
        <v>4096</v>
      </c>
      <c r="J2035" t="s">
        <v>548</v>
      </c>
      <c r="K2035">
        <v>974</v>
      </c>
      <c r="L2035">
        <v>2430</v>
      </c>
      <c r="M2035">
        <v>61</v>
      </c>
      <c r="N2035">
        <v>0</v>
      </c>
      <c r="O2035">
        <v>6.1</v>
      </c>
      <c r="P2035">
        <v>56</v>
      </c>
      <c r="Q2035">
        <v>104</v>
      </c>
      <c r="R2035">
        <v>1346503</v>
      </c>
      <c r="S2035">
        <v>6000000</v>
      </c>
      <c r="T2035">
        <f>Table1[[#This Row],[Gross Revenue]]-Table1[[#This Row],[Budget]]</f>
        <v>-4653497</v>
      </c>
    </row>
    <row r="2036" spans="1:20" x14ac:dyDescent="0.3">
      <c r="A2036" t="s">
        <v>4284</v>
      </c>
      <c r="B2036">
        <v>1</v>
      </c>
      <c r="C2036" s="10">
        <v>40661</v>
      </c>
      <c r="D2036" t="s">
        <v>28</v>
      </c>
      <c r="E2036" t="s">
        <v>25</v>
      </c>
      <c r="F2036" t="s">
        <v>19</v>
      </c>
      <c r="G2036" t="s">
        <v>20</v>
      </c>
      <c r="H2036" t="s">
        <v>43</v>
      </c>
      <c r="I2036" t="s">
        <v>4285</v>
      </c>
      <c r="J2036" t="s">
        <v>1196</v>
      </c>
      <c r="K2036">
        <v>969</v>
      </c>
      <c r="L2036">
        <v>2371</v>
      </c>
      <c r="M2036">
        <v>42</v>
      </c>
      <c r="N2036">
        <v>13000</v>
      </c>
      <c r="O2036">
        <v>5.9</v>
      </c>
      <c r="P2036">
        <v>128</v>
      </c>
      <c r="Q2036">
        <v>112</v>
      </c>
      <c r="R2036">
        <v>39026186</v>
      </c>
      <c r="S2036">
        <v>35000000</v>
      </c>
      <c r="T2036">
        <f>Table1[[#This Row],[Gross Revenue]]-Table1[[#This Row],[Budget]]</f>
        <v>4026186</v>
      </c>
    </row>
    <row r="2037" spans="1:20" x14ac:dyDescent="0.3">
      <c r="A2037" t="s">
        <v>4286</v>
      </c>
      <c r="B2037">
        <v>1</v>
      </c>
      <c r="C2037" s="10">
        <v>40683</v>
      </c>
      <c r="D2037" t="s">
        <v>28</v>
      </c>
      <c r="E2037" t="s">
        <v>31</v>
      </c>
      <c r="F2037" t="s">
        <v>19</v>
      </c>
      <c r="G2037" t="s">
        <v>20</v>
      </c>
      <c r="H2037" t="s">
        <v>36</v>
      </c>
      <c r="I2037" t="s">
        <v>109</v>
      </c>
      <c r="J2037" t="s">
        <v>2080</v>
      </c>
      <c r="K2037">
        <v>2000</v>
      </c>
      <c r="L2037">
        <v>5024</v>
      </c>
      <c r="M2037">
        <v>80</v>
      </c>
      <c r="N2037">
        <v>15000</v>
      </c>
      <c r="O2037">
        <v>7.1</v>
      </c>
      <c r="P2037">
        <v>110</v>
      </c>
      <c r="Q2037">
        <v>106</v>
      </c>
      <c r="R2037">
        <v>43853424</v>
      </c>
      <c r="S2037">
        <v>18000000</v>
      </c>
      <c r="T2037">
        <f>Table1[[#This Row],[Gross Revenue]]-Table1[[#This Row],[Budget]]</f>
        <v>25853424</v>
      </c>
    </row>
    <row r="2038" spans="1:20" x14ac:dyDescent="0.3">
      <c r="A2038" t="s">
        <v>4287</v>
      </c>
      <c r="B2038">
        <v>1</v>
      </c>
      <c r="C2038" s="10">
        <v>40806</v>
      </c>
      <c r="D2038" t="s">
        <v>28</v>
      </c>
      <c r="E2038" t="s">
        <v>81</v>
      </c>
      <c r="F2038" t="s">
        <v>19</v>
      </c>
      <c r="G2038" t="s">
        <v>20</v>
      </c>
      <c r="H2038" t="s">
        <v>43</v>
      </c>
      <c r="I2038" t="s">
        <v>979</v>
      </c>
      <c r="J2038" t="s">
        <v>3650</v>
      </c>
      <c r="K2038">
        <v>15000</v>
      </c>
      <c r="L2038">
        <v>16034</v>
      </c>
      <c r="M2038">
        <v>0</v>
      </c>
      <c r="N2038">
        <v>56000</v>
      </c>
      <c r="O2038">
        <v>7.5</v>
      </c>
      <c r="P2038">
        <v>522</v>
      </c>
      <c r="Q2038">
        <v>93</v>
      </c>
      <c r="R2038">
        <v>54696902</v>
      </c>
      <c r="S2038">
        <v>32000000</v>
      </c>
      <c r="T2038">
        <f>Table1[[#This Row],[Gross Revenue]]-Table1[[#This Row],[Budget]]</f>
        <v>22696902</v>
      </c>
    </row>
    <row r="2039" spans="1:20" x14ac:dyDescent="0.3">
      <c r="A2039" t="s">
        <v>4288</v>
      </c>
      <c r="B2039">
        <v>1</v>
      </c>
      <c r="C2039" s="10">
        <v>40877</v>
      </c>
      <c r="D2039" t="s">
        <v>28</v>
      </c>
      <c r="E2039" t="s">
        <v>32</v>
      </c>
      <c r="F2039" t="s">
        <v>19</v>
      </c>
      <c r="G2039" t="s">
        <v>20</v>
      </c>
      <c r="H2039" t="s">
        <v>36</v>
      </c>
      <c r="I2039" t="s">
        <v>362</v>
      </c>
      <c r="J2039" t="s">
        <v>231</v>
      </c>
      <c r="K2039">
        <v>2000</v>
      </c>
      <c r="L2039">
        <v>4311</v>
      </c>
      <c r="M2039">
        <v>0</v>
      </c>
      <c r="N2039">
        <v>0</v>
      </c>
      <c r="O2039">
        <v>3.6</v>
      </c>
      <c r="P2039">
        <v>76</v>
      </c>
      <c r="Q2039">
        <v>89</v>
      </c>
      <c r="R2039">
        <v>38536376</v>
      </c>
      <c r="S2039">
        <v>27000000</v>
      </c>
      <c r="T2039">
        <f>Table1[[#This Row],[Gross Revenue]]-Table1[[#This Row],[Budget]]</f>
        <v>11536376</v>
      </c>
    </row>
    <row r="2040" spans="1:20" x14ac:dyDescent="0.3">
      <c r="A2040" t="s">
        <v>4289</v>
      </c>
      <c r="B2040">
        <v>1</v>
      </c>
      <c r="C2040" s="10">
        <v>40878</v>
      </c>
      <c r="D2040" t="s">
        <v>28</v>
      </c>
      <c r="E2040" t="s">
        <v>32</v>
      </c>
      <c r="F2040" t="s">
        <v>19</v>
      </c>
      <c r="G2040" t="s">
        <v>20</v>
      </c>
      <c r="H2040" t="s">
        <v>38</v>
      </c>
      <c r="I2040" t="s">
        <v>4229</v>
      </c>
      <c r="J2040" t="s">
        <v>557</v>
      </c>
      <c r="K2040">
        <v>10000</v>
      </c>
      <c r="L2040">
        <v>11431</v>
      </c>
      <c r="M2040">
        <v>37</v>
      </c>
      <c r="N2040">
        <v>7000</v>
      </c>
      <c r="O2040">
        <v>5.8</v>
      </c>
      <c r="P2040">
        <v>190</v>
      </c>
      <c r="Q2040">
        <v>110</v>
      </c>
      <c r="R2040">
        <v>10324441</v>
      </c>
      <c r="S2040">
        <v>25000000</v>
      </c>
      <c r="T2040">
        <f>Table1[[#This Row],[Gross Revenue]]-Table1[[#This Row],[Budget]]</f>
        <v>-14675559</v>
      </c>
    </row>
    <row r="2041" spans="1:20" x14ac:dyDescent="0.3">
      <c r="A2041" t="s">
        <v>4290</v>
      </c>
      <c r="B2041">
        <v>1</v>
      </c>
      <c r="C2041" s="10">
        <v>40616</v>
      </c>
      <c r="D2041" t="s">
        <v>28</v>
      </c>
      <c r="E2041" t="s">
        <v>32</v>
      </c>
      <c r="F2041" t="s">
        <v>19</v>
      </c>
      <c r="G2041" t="s">
        <v>20</v>
      </c>
      <c r="H2041" t="s">
        <v>43</v>
      </c>
      <c r="I2041" t="s">
        <v>1608</v>
      </c>
      <c r="J2041" t="s">
        <v>1964</v>
      </c>
      <c r="K2041">
        <v>4000</v>
      </c>
      <c r="L2041">
        <v>7067</v>
      </c>
      <c r="M2041">
        <v>0</v>
      </c>
      <c r="N2041">
        <v>42000</v>
      </c>
      <c r="O2041">
        <v>6.1</v>
      </c>
      <c r="P2041">
        <v>435</v>
      </c>
      <c r="Q2041">
        <v>128</v>
      </c>
      <c r="R2041">
        <v>36381716</v>
      </c>
      <c r="S2041">
        <v>82000000</v>
      </c>
      <c r="T2041">
        <f>Table1[[#This Row],[Gross Revenue]]-Table1[[#This Row],[Budget]]</f>
        <v>-45618284</v>
      </c>
    </row>
    <row r="2042" spans="1:20" x14ac:dyDescent="0.3">
      <c r="A2042" t="s">
        <v>4291</v>
      </c>
      <c r="B2042">
        <v>1</v>
      </c>
      <c r="C2042" s="10">
        <v>40773</v>
      </c>
      <c r="D2042" t="s">
        <v>28</v>
      </c>
      <c r="E2042" t="s">
        <v>81</v>
      </c>
      <c r="F2042" t="s">
        <v>19</v>
      </c>
      <c r="G2042" t="s">
        <v>20</v>
      </c>
      <c r="H2042" t="s">
        <v>43</v>
      </c>
      <c r="I2042" t="s">
        <v>4292</v>
      </c>
      <c r="J2042" t="s">
        <v>2733</v>
      </c>
      <c r="K2042">
        <v>1000</v>
      </c>
      <c r="L2042">
        <v>3388</v>
      </c>
      <c r="M2042">
        <v>14000</v>
      </c>
      <c r="N2042">
        <v>37000</v>
      </c>
      <c r="O2042">
        <v>7.1</v>
      </c>
      <c r="P2042">
        <v>539</v>
      </c>
      <c r="Q2042">
        <v>112</v>
      </c>
      <c r="R2042">
        <v>126975169</v>
      </c>
      <c r="S2042">
        <v>50000000</v>
      </c>
      <c r="T2042">
        <f>Table1[[#This Row],[Gross Revenue]]-Table1[[#This Row],[Budget]]</f>
        <v>76975169</v>
      </c>
    </row>
    <row r="2043" spans="1:20" x14ac:dyDescent="0.3">
      <c r="A2043" t="s">
        <v>4293</v>
      </c>
      <c r="B2043">
        <v>1</v>
      </c>
      <c r="C2043" s="10">
        <v>40587</v>
      </c>
      <c r="D2043" t="s">
        <v>28</v>
      </c>
      <c r="E2043" t="s">
        <v>25</v>
      </c>
      <c r="F2043" t="s">
        <v>19</v>
      </c>
      <c r="G2043" t="s">
        <v>20</v>
      </c>
      <c r="H2043" t="s">
        <v>38</v>
      </c>
      <c r="I2043" t="s">
        <v>2211</v>
      </c>
      <c r="J2043" t="s">
        <v>4294</v>
      </c>
      <c r="K2043">
        <v>2000</v>
      </c>
      <c r="L2043">
        <v>5519</v>
      </c>
      <c r="M2043">
        <v>31</v>
      </c>
      <c r="N2043">
        <v>0</v>
      </c>
      <c r="O2043">
        <v>6.3</v>
      </c>
      <c r="P2043">
        <v>136</v>
      </c>
      <c r="Q2043">
        <v>97</v>
      </c>
      <c r="R2043">
        <v>6923891</v>
      </c>
      <c r="S2043">
        <v>23000000</v>
      </c>
      <c r="T2043">
        <f>Table1[[#This Row],[Gross Revenue]]-Table1[[#This Row],[Budget]]</f>
        <v>-16076109</v>
      </c>
    </row>
    <row r="2044" spans="1:20" x14ac:dyDescent="0.3">
      <c r="A2044" t="s">
        <v>4295</v>
      </c>
      <c r="B2044">
        <v>1</v>
      </c>
      <c r="C2044" s="10">
        <v>40829</v>
      </c>
      <c r="D2044" t="s">
        <v>28</v>
      </c>
      <c r="E2044" t="s">
        <v>22</v>
      </c>
      <c r="F2044" t="s">
        <v>19</v>
      </c>
      <c r="G2044" t="s">
        <v>20</v>
      </c>
      <c r="H2044" t="s">
        <v>38</v>
      </c>
      <c r="I2044" t="s">
        <v>2505</v>
      </c>
      <c r="J2044" t="s">
        <v>4296</v>
      </c>
      <c r="K2044">
        <v>982</v>
      </c>
      <c r="L2044">
        <v>1520</v>
      </c>
      <c r="M2044">
        <v>337</v>
      </c>
      <c r="N2044">
        <v>14000</v>
      </c>
      <c r="O2044">
        <v>7.4</v>
      </c>
      <c r="P2044">
        <v>359</v>
      </c>
      <c r="Q2044">
        <v>121</v>
      </c>
      <c r="R2044">
        <v>1729969</v>
      </c>
      <c r="S2044">
        <v>5000000</v>
      </c>
      <c r="T2044">
        <f>Table1[[#This Row],[Gross Revenue]]-Table1[[#This Row],[Budget]]</f>
        <v>-3270031</v>
      </c>
    </row>
    <row r="2045" spans="1:20" x14ac:dyDescent="0.3">
      <c r="A2045" t="s">
        <v>4297</v>
      </c>
      <c r="B2045">
        <v>1</v>
      </c>
      <c r="C2045" s="10">
        <v>40795</v>
      </c>
      <c r="D2045" t="s">
        <v>28</v>
      </c>
      <c r="E2045" t="s">
        <v>2286</v>
      </c>
      <c r="F2045" t="s">
        <v>19</v>
      </c>
      <c r="G2045" t="s">
        <v>20</v>
      </c>
      <c r="H2045" t="s">
        <v>43</v>
      </c>
      <c r="I2045" t="s">
        <v>424</v>
      </c>
      <c r="J2045" t="s">
        <v>4298</v>
      </c>
      <c r="K2045">
        <v>13000</v>
      </c>
      <c r="L2045">
        <v>14607</v>
      </c>
      <c r="M2045">
        <v>53</v>
      </c>
      <c r="N2045">
        <v>36000</v>
      </c>
      <c r="O2045">
        <v>7.1</v>
      </c>
      <c r="P2045">
        <v>413</v>
      </c>
      <c r="Q2045">
        <v>106</v>
      </c>
      <c r="R2045">
        <v>62453315</v>
      </c>
      <c r="S2045">
        <v>50200000</v>
      </c>
      <c r="T2045">
        <f>Table1[[#This Row],[Gross Revenue]]-Table1[[#This Row],[Budget]]</f>
        <v>12253315</v>
      </c>
    </row>
    <row r="2046" spans="1:20" x14ac:dyDescent="0.3">
      <c r="A2046" t="s">
        <v>4299</v>
      </c>
      <c r="B2046">
        <v>1</v>
      </c>
      <c r="C2046" s="10">
        <v>40783</v>
      </c>
      <c r="D2046" t="s">
        <v>28</v>
      </c>
      <c r="E2046" t="s">
        <v>32</v>
      </c>
      <c r="F2046" t="s">
        <v>19</v>
      </c>
      <c r="G2046" t="s">
        <v>20</v>
      </c>
      <c r="H2046" t="s">
        <v>36</v>
      </c>
      <c r="I2046" t="s">
        <v>2698</v>
      </c>
      <c r="J2046" t="s">
        <v>65</v>
      </c>
      <c r="K2046">
        <v>2000</v>
      </c>
      <c r="L2046">
        <v>4631</v>
      </c>
      <c r="M2046">
        <v>14000</v>
      </c>
      <c r="N2046">
        <v>44000</v>
      </c>
      <c r="O2046">
        <v>7.4</v>
      </c>
      <c r="P2046">
        <v>440</v>
      </c>
      <c r="Q2046">
        <v>107</v>
      </c>
      <c r="R2046">
        <v>77564037</v>
      </c>
      <c r="S2046">
        <v>135000000</v>
      </c>
      <c r="T2046">
        <f>Table1[[#This Row],[Gross Revenue]]-Table1[[#This Row],[Budget]]</f>
        <v>-57435963</v>
      </c>
    </row>
    <row r="2047" spans="1:20" x14ac:dyDescent="0.3">
      <c r="A2047" t="s">
        <v>4300</v>
      </c>
      <c r="B2047">
        <v>1</v>
      </c>
      <c r="C2047" s="10">
        <v>40579</v>
      </c>
      <c r="D2047" t="s">
        <v>17</v>
      </c>
      <c r="E2047" t="s">
        <v>25</v>
      </c>
      <c r="F2047" t="s">
        <v>19</v>
      </c>
      <c r="G2047" t="s">
        <v>48</v>
      </c>
      <c r="H2047" t="s">
        <v>43</v>
      </c>
      <c r="I2047" t="s">
        <v>4301</v>
      </c>
      <c r="J2047" t="s">
        <v>4302</v>
      </c>
      <c r="K2047">
        <v>996</v>
      </c>
      <c r="L2047">
        <v>4606</v>
      </c>
      <c r="M2047">
        <v>405</v>
      </c>
      <c r="N2047">
        <v>30000</v>
      </c>
      <c r="O2047">
        <v>8</v>
      </c>
      <c r="P2047">
        <v>576</v>
      </c>
      <c r="Q2047">
        <v>100</v>
      </c>
      <c r="R2047">
        <v>44667095</v>
      </c>
      <c r="S2047">
        <v>15000000</v>
      </c>
      <c r="T2047">
        <f>Table1[[#This Row],[Gross Revenue]]-Table1[[#This Row],[Budget]]</f>
        <v>29667095</v>
      </c>
    </row>
    <row r="2048" spans="1:20" x14ac:dyDescent="0.3">
      <c r="A2048" t="s">
        <v>4303</v>
      </c>
      <c r="B2048">
        <v>1</v>
      </c>
      <c r="C2048" s="10">
        <v>40577</v>
      </c>
      <c r="D2048" t="s">
        <v>28</v>
      </c>
      <c r="E2048" t="s">
        <v>22</v>
      </c>
      <c r="F2048" t="s">
        <v>19</v>
      </c>
      <c r="G2048" t="s">
        <v>20</v>
      </c>
      <c r="H2048" t="s">
        <v>43</v>
      </c>
      <c r="I2048" t="s">
        <v>4090</v>
      </c>
      <c r="J2048" t="s">
        <v>320</v>
      </c>
      <c r="K2048">
        <v>34000</v>
      </c>
      <c r="L2048">
        <v>34705</v>
      </c>
      <c r="M2048">
        <v>0</v>
      </c>
      <c r="N2048">
        <v>17000</v>
      </c>
      <c r="O2048">
        <v>6.7</v>
      </c>
      <c r="P2048">
        <v>276</v>
      </c>
      <c r="Q2048">
        <v>91</v>
      </c>
      <c r="R2048">
        <v>958319</v>
      </c>
      <c r="S2048">
        <v>21000000</v>
      </c>
      <c r="T2048">
        <f>Table1[[#This Row],[Gross Revenue]]-Table1[[#This Row],[Budget]]</f>
        <v>-20041681</v>
      </c>
    </row>
    <row r="2049" spans="1:20" x14ac:dyDescent="0.3">
      <c r="A2049" t="s">
        <v>4304</v>
      </c>
      <c r="B2049">
        <v>1</v>
      </c>
      <c r="C2049" s="10">
        <v>40711</v>
      </c>
      <c r="D2049" t="s">
        <v>28</v>
      </c>
      <c r="E2049" t="s">
        <v>25</v>
      </c>
      <c r="F2049" t="s">
        <v>19</v>
      </c>
      <c r="G2049" t="s">
        <v>35</v>
      </c>
      <c r="H2049" t="s">
        <v>43</v>
      </c>
      <c r="I2049" t="s">
        <v>393</v>
      </c>
      <c r="J2049" t="s">
        <v>510</v>
      </c>
      <c r="K2049">
        <v>1000</v>
      </c>
      <c r="L2049">
        <v>1898</v>
      </c>
      <c r="M2049">
        <v>108</v>
      </c>
      <c r="N2049">
        <v>48000</v>
      </c>
      <c r="O2049">
        <v>7.3</v>
      </c>
      <c r="P2049">
        <v>264</v>
      </c>
      <c r="Q2049">
        <v>124</v>
      </c>
      <c r="R2049">
        <v>46377022</v>
      </c>
      <c r="S2049">
        <v>10000000</v>
      </c>
      <c r="T2049">
        <f>Table1[[#This Row],[Gross Revenue]]-Table1[[#This Row],[Budget]]</f>
        <v>36377022</v>
      </c>
    </row>
    <row r="2050" spans="1:20" x14ac:dyDescent="0.3">
      <c r="A2050" t="s">
        <v>4305</v>
      </c>
      <c r="B2050">
        <v>1</v>
      </c>
      <c r="C2050" s="10">
        <v>40563</v>
      </c>
      <c r="D2050" t="s">
        <v>28</v>
      </c>
      <c r="E2050" t="s">
        <v>25</v>
      </c>
      <c r="F2050" t="s">
        <v>19</v>
      </c>
      <c r="G2050" t="s">
        <v>20</v>
      </c>
      <c r="H2050" t="s">
        <v>36</v>
      </c>
      <c r="I2050" t="s">
        <v>4306</v>
      </c>
      <c r="J2050" t="s">
        <v>2836</v>
      </c>
      <c r="K2050">
        <v>734</v>
      </c>
      <c r="L2050">
        <v>2085</v>
      </c>
      <c r="M2050">
        <v>64</v>
      </c>
      <c r="N2050">
        <v>11000</v>
      </c>
      <c r="O2050">
        <v>6.2</v>
      </c>
      <c r="P2050">
        <v>108</v>
      </c>
      <c r="Q2050">
        <v>100</v>
      </c>
      <c r="R2050">
        <v>7204138</v>
      </c>
      <c r="S2050">
        <v>41000000</v>
      </c>
      <c r="T2050">
        <f>Table1[[#This Row],[Gross Revenue]]-Table1[[#This Row],[Budget]]</f>
        <v>-33795862</v>
      </c>
    </row>
    <row r="2051" spans="1:20" x14ac:dyDescent="0.3">
      <c r="A2051" t="s">
        <v>4307</v>
      </c>
      <c r="B2051">
        <v>1</v>
      </c>
      <c r="C2051" s="10">
        <v>40697</v>
      </c>
      <c r="D2051" t="s">
        <v>28</v>
      </c>
      <c r="E2051" t="s">
        <v>25</v>
      </c>
      <c r="F2051" t="s">
        <v>19</v>
      </c>
      <c r="G2051" t="s">
        <v>20</v>
      </c>
      <c r="H2051" t="s">
        <v>38</v>
      </c>
      <c r="I2051" t="s">
        <v>560</v>
      </c>
      <c r="J2051" t="s">
        <v>480</v>
      </c>
      <c r="K2051">
        <v>16000</v>
      </c>
      <c r="L2051">
        <v>28045</v>
      </c>
      <c r="M2051">
        <v>71</v>
      </c>
      <c r="N2051">
        <v>13000</v>
      </c>
      <c r="O2051">
        <v>6.4</v>
      </c>
      <c r="P2051">
        <v>215</v>
      </c>
      <c r="Q2051">
        <v>118</v>
      </c>
      <c r="R2051">
        <v>37035845</v>
      </c>
      <c r="S2051">
        <v>52000000</v>
      </c>
      <c r="T2051">
        <f>Table1[[#This Row],[Gross Revenue]]-Table1[[#This Row],[Budget]]</f>
        <v>-14964155</v>
      </c>
    </row>
    <row r="2052" spans="1:20" x14ac:dyDescent="0.3">
      <c r="A2052" t="s">
        <v>4308</v>
      </c>
      <c r="B2052">
        <v>1</v>
      </c>
      <c r="C2052" s="10">
        <v>40861</v>
      </c>
      <c r="D2052" t="s">
        <v>28</v>
      </c>
      <c r="E2052" t="s">
        <v>32</v>
      </c>
      <c r="F2052" t="s">
        <v>19</v>
      </c>
      <c r="G2052" t="s">
        <v>20</v>
      </c>
      <c r="H2052" t="s">
        <v>43</v>
      </c>
      <c r="I2052" t="s">
        <v>3511</v>
      </c>
      <c r="J2052" t="s">
        <v>4309</v>
      </c>
      <c r="K2052">
        <v>614</v>
      </c>
      <c r="L2052">
        <v>843</v>
      </c>
      <c r="M2052">
        <v>21</v>
      </c>
      <c r="N2052">
        <v>0</v>
      </c>
      <c r="O2052">
        <v>4.9000000000000004</v>
      </c>
      <c r="P2052">
        <v>195</v>
      </c>
      <c r="Q2052">
        <v>89</v>
      </c>
      <c r="R2052">
        <v>21426805</v>
      </c>
      <c r="S2052">
        <v>30000000</v>
      </c>
      <c r="T2052">
        <f>Table1[[#This Row],[Gross Revenue]]-Table1[[#This Row],[Budget]]</f>
        <v>-8573195</v>
      </c>
    </row>
    <row r="2053" spans="1:20" x14ac:dyDescent="0.3">
      <c r="A2053" t="s">
        <v>4310</v>
      </c>
      <c r="B2053">
        <v>1</v>
      </c>
      <c r="C2053" s="10">
        <v>40560</v>
      </c>
      <c r="D2053" t="s">
        <v>28</v>
      </c>
      <c r="E2053" t="s">
        <v>25</v>
      </c>
      <c r="F2053" t="s">
        <v>19</v>
      </c>
      <c r="G2053" t="s">
        <v>20</v>
      </c>
      <c r="H2053" t="s">
        <v>38</v>
      </c>
      <c r="I2053" t="s">
        <v>4311</v>
      </c>
      <c r="J2053" t="s">
        <v>564</v>
      </c>
      <c r="K2053">
        <v>8000</v>
      </c>
      <c r="L2053">
        <v>9578</v>
      </c>
      <c r="M2053">
        <v>729</v>
      </c>
      <c r="N2053">
        <v>22000</v>
      </c>
      <c r="O2053">
        <v>7.3</v>
      </c>
      <c r="P2053">
        <v>549</v>
      </c>
      <c r="Q2053">
        <v>115</v>
      </c>
      <c r="R2053">
        <v>82624961</v>
      </c>
      <c r="S2053">
        <v>20000000</v>
      </c>
      <c r="T2053">
        <f>Table1[[#This Row],[Gross Revenue]]-Table1[[#This Row],[Budget]]</f>
        <v>62624961</v>
      </c>
    </row>
    <row r="2054" spans="1:20" x14ac:dyDescent="0.3">
      <c r="A2054" t="s">
        <v>4312</v>
      </c>
      <c r="B2054">
        <v>1</v>
      </c>
      <c r="C2054" s="10">
        <v>40597</v>
      </c>
      <c r="D2054" t="s">
        <v>28</v>
      </c>
      <c r="E2054" t="s">
        <v>31</v>
      </c>
      <c r="F2054" t="s">
        <v>19</v>
      </c>
      <c r="G2054" t="s">
        <v>4313</v>
      </c>
      <c r="H2054" t="s">
        <v>38</v>
      </c>
      <c r="I2054" t="s">
        <v>4314</v>
      </c>
      <c r="J2054" t="s">
        <v>944</v>
      </c>
      <c r="K2054">
        <v>31000</v>
      </c>
      <c r="L2054">
        <v>35561</v>
      </c>
      <c r="M2054">
        <v>93</v>
      </c>
      <c r="N2054">
        <v>14000</v>
      </c>
      <c r="O2054">
        <v>7.1</v>
      </c>
      <c r="P2054">
        <v>167</v>
      </c>
      <c r="Q2054">
        <v>109</v>
      </c>
      <c r="R2054">
        <v>1357042</v>
      </c>
      <c r="S2054">
        <v>15000000</v>
      </c>
      <c r="T2054">
        <f>Table1[[#This Row],[Gross Revenue]]-Table1[[#This Row],[Budget]]</f>
        <v>-13642958</v>
      </c>
    </row>
    <row r="2055" spans="1:20" x14ac:dyDescent="0.3">
      <c r="A2055" t="s">
        <v>4315</v>
      </c>
      <c r="B2055">
        <v>1</v>
      </c>
      <c r="C2055" s="10">
        <v>40841</v>
      </c>
      <c r="D2055" t="s">
        <v>28</v>
      </c>
      <c r="E2055" t="s">
        <v>25</v>
      </c>
      <c r="F2055" t="s">
        <v>19</v>
      </c>
      <c r="G2055" t="s">
        <v>20</v>
      </c>
      <c r="H2055" t="s">
        <v>43</v>
      </c>
      <c r="I2055" t="s">
        <v>2264</v>
      </c>
      <c r="J2055" t="s">
        <v>123</v>
      </c>
      <c r="K2055">
        <v>17000</v>
      </c>
      <c r="L2055">
        <v>18510</v>
      </c>
      <c r="M2055">
        <v>2000</v>
      </c>
      <c r="N2055">
        <v>0</v>
      </c>
      <c r="O2055">
        <v>5.3</v>
      </c>
      <c r="P2055">
        <v>185</v>
      </c>
      <c r="Q2055">
        <v>111</v>
      </c>
      <c r="R2055">
        <v>48430355</v>
      </c>
      <c r="S2055">
        <v>70000000</v>
      </c>
      <c r="T2055">
        <f>Table1[[#This Row],[Gross Revenue]]-Table1[[#This Row],[Budget]]</f>
        <v>-21569645</v>
      </c>
    </row>
    <row r="2056" spans="1:20" x14ac:dyDescent="0.3">
      <c r="A2056" t="s">
        <v>4316</v>
      </c>
      <c r="B2056">
        <v>1</v>
      </c>
      <c r="C2056" s="10">
        <v>40739</v>
      </c>
      <c r="D2056" t="s">
        <v>28</v>
      </c>
      <c r="E2056" t="s">
        <v>22</v>
      </c>
      <c r="F2056" t="s">
        <v>19</v>
      </c>
      <c r="G2056" t="s">
        <v>24</v>
      </c>
      <c r="H2056" t="s">
        <v>38</v>
      </c>
      <c r="I2056" t="s">
        <v>128</v>
      </c>
      <c r="J2056" t="s">
        <v>3004</v>
      </c>
      <c r="K2056">
        <v>2000</v>
      </c>
      <c r="L2056">
        <v>4920</v>
      </c>
      <c r="M2056">
        <v>87</v>
      </c>
      <c r="N2056">
        <v>0</v>
      </c>
      <c r="O2056">
        <v>5.8</v>
      </c>
      <c r="P2056">
        <v>174</v>
      </c>
      <c r="Q2056">
        <v>122</v>
      </c>
      <c r="R2056">
        <v>22000</v>
      </c>
      <c r="S2056">
        <v>3000000</v>
      </c>
      <c r="T2056">
        <f>Table1[[#This Row],[Gross Revenue]]-Table1[[#This Row],[Budget]]</f>
        <v>-2978000</v>
      </c>
    </row>
    <row r="2057" spans="1:20" x14ac:dyDescent="0.3">
      <c r="A2057" t="s">
        <v>4317</v>
      </c>
      <c r="B2057">
        <v>1</v>
      </c>
      <c r="C2057" s="10">
        <v>40881</v>
      </c>
      <c r="D2057" t="s">
        <v>28</v>
      </c>
      <c r="E2057" t="s">
        <v>22</v>
      </c>
      <c r="F2057" t="s">
        <v>674</v>
      </c>
      <c r="G2057" t="s">
        <v>164</v>
      </c>
      <c r="H2057" t="s">
        <v>38</v>
      </c>
      <c r="I2057" t="s">
        <v>282</v>
      </c>
      <c r="J2057" t="s">
        <v>1400</v>
      </c>
      <c r="K2057">
        <v>23000</v>
      </c>
      <c r="L2057">
        <v>23240</v>
      </c>
      <c r="M2057">
        <v>611</v>
      </c>
      <c r="N2057">
        <v>13000</v>
      </c>
      <c r="O2057">
        <v>7.6</v>
      </c>
      <c r="P2057">
        <v>136</v>
      </c>
      <c r="Q2057">
        <v>146</v>
      </c>
      <c r="R2057">
        <v>9213</v>
      </c>
      <c r="S2057">
        <v>94000000</v>
      </c>
      <c r="T2057">
        <f>Table1[[#This Row],[Gross Revenue]]-Table1[[#This Row],[Budget]]</f>
        <v>-93990787</v>
      </c>
    </row>
    <row r="2058" spans="1:20" x14ac:dyDescent="0.3">
      <c r="A2058" t="s">
        <v>4318</v>
      </c>
      <c r="B2058">
        <v>1</v>
      </c>
      <c r="C2058" s="10">
        <v>40612</v>
      </c>
      <c r="D2058" t="s">
        <v>28</v>
      </c>
      <c r="E2058" t="s">
        <v>25</v>
      </c>
      <c r="F2058" t="s">
        <v>19</v>
      </c>
      <c r="G2058" t="s">
        <v>20</v>
      </c>
      <c r="H2058" t="s">
        <v>38</v>
      </c>
      <c r="I2058" t="s">
        <v>1212</v>
      </c>
      <c r="J2058" t="s">
        <v>4319</v>
      </c>
      <c r="K2058">
        <v>968</v>
      </c>
      <c r="L2058">
        <v>2046</v>
      </c>
      <c r="M2058">
        <v>32</v>
      </c>
      <c r="N2058">
        <v>0</v>
      </c>
      <c r="O2058">
        <v>5.6</v>
      </c>
      <c r="P2058">
        <v>66</v>
      </c>
      <c r="Q2058">
        <v>82</v>
      </c>
      <c r="R2058">
        <v>40557</v>
      </c>
      <c r="S2058">
        <v>60000</v>
      </c>
      <c r="T2058">
        <f>Table1[[#This Row],[Gross Revenue]]-Table1[[#This Row],[Budget]]</f>
        <v>-19443</v>
      </c>
    </row>
    <row r="2059" spans="1:20" x14ac:dyDescent="0.3">
      <c r="A2059" t="s">
        <v>4320</v>
      </c>
      <c r="B2059">
        <v>1</v>
      </c>
      <c r="C2059" s="10">
        <v>40887</v>
      </c>
      <c r="D2059" t="s">
        <v>28</v>
      </c>
      <c r="E2059" t="s">
        <v>18</v>
      </c>
      <c r="F2059" t="s">
        <v>19</v>
      </c>
      <c r="G2059" t="s">
        <v>20</v>
      </c>
      <c r="H2059" t="s">
        <v>38</v>
      </c>
      <c r="I2059" t="s">
        <v>166</v>
      </c>
      <c r="J2059" t="s">
        <v>227</v>
      </c>
      <c r="K2059">
        <v>18000</v>
      </c>
      <c r="L2059">
        <v>20388</v>
      </c>
      <c r="M2059">
        <v>21000</v>
      </c>
      <c r="N2059">
        <v>54000</v>
      </c>
      <c r="O2059">
        <v>7.8</v>
      </c>
      <c r="P2059">
        <v>517</v>
      </c>
      <c r="Q2059">
        <v>158</v>
      </c>
      <c r="R2059">
        <v>102515793</v>
      </c>
      <c r="S2059">
        <v>90000000</v>
      </c>
      <c r="T2059">
        <f>Table1[[#This Row],[Gross Revenue]]-Table1[[#This Row],[Budget]]</f>
        <v>12515793</v>
      </c>
    </row>
    <row r="2060" spans="1:20" x14ac:dyDescent="0.3">
      <c r="A2060" t="s">
        <v>4321</v>
      </c>
      <c r="B2060">
        <v>1</v>
      </c>
      <c r="C2060" s="10">
        <v>40610</v>
      </c>
      <c r="D2060" t="s">
        <v>28</v>
      </c>
      <c r="E2060" t="s">
        <v>25</v>
      </c>
      <c r="F2060" t="s">
        <v>19</v>
      </c>
      <c r="G2060" t="s">
        <v>20</v>
      </c>
      <c r="H2060" t="s">
        <v>43</v>
      </c>
      <c r="I2060" t="s">
        <v>240</v>
      </c>
      <c r="J2060" t="s">
        <v>2129</v>
      </c>
      <c r="K2060">
        <v>16000</v>
      </c>
      <c r="L2060">
        <v>32405</v>
      </c>
      <c r="M2060">
        <v>293</v>
      </c>
      <c r="N2060">
        <v>0</v>
      </c>
      <c r="O2060">
        <v>6.6</v>
      </c>
      <c r="P2060">
        <v>130</v>
      </c>
      <c r="Q2060">
        <v>90</v>
      </c>
      <c r="R2060">
        <v>638476</v>
      </c>
      <c r="S2060">
        <v>1500000</v>
      </c>
      <c r="T2060">
        <f>Table1[[#This Row],[Gross Revenue]]-Table1[[#This Row],[Budget]]</f>
        <v>-861524</v>
      </c>
    </row>
    <row r="2061" spans="1:20" x14ac:dyDescent="0.3">
      <c r="A2061" t="s">
        <v>4322</v>
      </c>
      <c r="B2061">
        <v>1</v>
      </c>
      <c r="C2061" s="10">
        <v>40649</v>
      </c>
      <c r="D2061" t="s">
        <v>28</v>
      </c>
      <c r="E2061" t="s">
        <v>32</v>
      </c>
      <c r="F2061" t="s">
        <v>19</v>
      </c>
      <c r="G2061" t="s">
        <v>20</v>
      </c>
      <c r="H2061" t="s">
        <v>43</v>
      </c>
      <c r="I2061" t="s">
        <v>4323</v>
      </c>
      <c r="J2061" t="s">
        <v>1982</v>
      </c>
      <c r="K2061">
        <v>11000</v>
      </c>
      <c r="L2061">
        <v>13391</v>
      </c>
      <c r="M2061">
        <v>1000</v>
      </c>
      <c r="N2061">
        <v>14000</v>
      </c>
      <c r="O2061">
        <v>5.8</v>
      </c>
      <c r="P2061">
        <v>447</v>
      </c>
      <c r="Q2061">
        <v>119</v>
      </c>
      <c r="R2061">
        <v>98780042</v>
      </c>
      <c r="S2061">
        <v>120000000</v>
      </c>
      <c r="T2061">
        <f>Table1[[#This Row],[Gross Revenue]]-Table1[[#This Row],[Budget]]</f>
        <v>-21219958</v>
      </c>
    </row>
    <row r="2062" spans="1:20" x14ac:dyDescent="0.3">
      <c r="A2062" t="s">
        <v>4324</v>
      </c>
      <c r="B2062">
        <v>1</v>
      </c>
      <c r="C2062" s="10">
        <v>40576</v>
      </c>
      <c r="D2062" t="s">
        <v>28</v>
      </c>
      <c r="E2062" t="s">
        <v>32</v>
      </c>
      <c r="F2062" t="s">
        <v>19</v>
      </c>
      <c r="G2062" t="s">
        <v>20</v>
      </c>
      <c r="H2062" t="s">
        <v>38</v>
      </c>
      <c r="I2062" t="s">
        <v>124</v>
      </c>
      <c r="J2062" t="s">
        <v>1455</v>
      </c>
      <c r="K2062">
        <v>14000</v>
      </c>
      <c r="L2062">
        <v>16606</v>
      </c>
      <c r="M2062">
        <v>248</v>
      </c>
      <c r="N2062">
        <v>32000</v>
      </c>
      <c r="O2062">
        <v>6.8</v>
      </c>
      <c r="P2062">
        <v>408</v>
      </c>
      <c r="Q2062">
        <v>117</v>
      </c>
      <c r="R2062">
        <v>51533608</v>
      </c>
      <c r="S2062">
        <v>25000000</v>
      </c>
      <c r="T2062">
        <f>Table1[[#This Row],[Gross Revenue]]-Table1[[#This Row],[Budget]]</f>
        <v>26533608</v>
      </c>
    </row>
    <row r="2063" spans="1:20" x14ac:dyDescent="0.3">
      <c r="A2063" t="s">
        <v>4325</v>
      </c>
      <c r="B2063">
        <v>1</v>
      </c>
      <c r="C2063" s="10">
        <v>40818</v>
      </c>
      <c r="D2063" t="s">
        <v>28</v>
      </c>
      <c r="E2063" t="s">
        <v>25</v>
      </c>
      <c r="F2063" t="s">
        <v>19</v>
      </c>
      <c r="G2063" t="s">
        <v>1879</v>
      </c>
      <c r="H2063" t="s">
        <v>38</v>
      </c>
      <c r="I2063" t="s">
        <v>418</v>
      </c>
      <c r="J2063" t="s">
        <v>4326</v>
      </c>
      <c r="K2063">
        <v>3000</v>
      </c>
      <c r="L2063">
        <v>3569</v>
      </c>
      <c r="M2063">
        <v>51</v>
      </c>
      <c r="N2063">
        <v>17000</v>
      </c>
      <c r="O2063">
        <v>7.3</v>
      </c>
      <c r="P2063">
        <v>261</v>
      </c>
      <c r="Q2063">
        <v>96</v>
      </c>
      <c r="R2063">
        <v>5359774</v>
      </c>
      <c r="S2063">
        <v>6000000</v>
      </c>
      <c r="T2063">
        <f>Table1[[#This Row],[Gross Revenue]]-Table1[[#This Row],[Budget]]</f>
        <v>-640226</v>
      </c>
    </row>
    <row r="2064" spans="1:20" x14ac:dyDescent="0.3">
      <c r="A2064" t="s">
        <v>4327</v>
      </c>
      <c r="B2064">
        <v>1</v>
      </c>
      <c r="C2064" s="10">
        <v>40856</v>
      </c>
      <c r="D2064" t="s">
        <v>28</v>
      </c>
      <c r="E2064" t="s">
        <v>25</v>
      </c>
      <c r="F2064" t="s">
        <v>19</v>
      </c>
      <c r="G2064" t="s">
        <v>20</v>
      </c>
      <c r="H2064" t="s">
        <v>38</v>
      </c>
      <c r="I2064" t="s">
        <v>2656</v>
      </c>
      <c r="J2064" t="s">
        <v>805</v>
      </c>
      <c r="K2064">
        <v>14000</v>
      </c>
      <c r="L2064">
        <v>16143</v>
      </c>
      <c r="M2064">
        <v>480</v>
      </c>
      <c r="N2064">
        <v>56000</v>
      </c>
      <c r="O2064">
        <v>6.5</v>
      </c>
      <c r="P2064">
        <v>383</v>
      </c>
      <c r="Q2064">
        <v>102</v>
      </c>
      <c r="R2064">
        <v>254455986</v>
      </c>
      <c r="S2064">
        <v>80000000</v>
      </c>
      <c r="T2064">
        <f>Table1[[#This Row],[Gross Revenue]]-Table1[[#This Row],[Budget]]</f>
        <v>174455986</v>
      </c>
    </row>
    <row r="2065" spans="1:20" x14ac:dyDescent="0.3">
      <c r="A2065" t="s">
        <v>4328</v>
      </c>
      <c r="B2065">
        <v>1</v>
      </c>
      <c r="C2065" s="10">
        <v>40624</v>
      </c>
      <c r="D2065" t="s">
        <v>28</v>
      </c>
      <c r="E2065" t="s">
        <v>50</v>
      </c>
      <c r="F2065" t="s">
        <v>19</v>
      </c>
      <c r="G2065" t="s">
        <v>20</v>
      </c>
      <c r="H2065"/>
      <c r="I2065"/>
      <c r="J2065" t="s">
        <v>4329</v>
      </c>
      <c r="K2065"/>
      <c r="L2065">
        <v>0</v>
      </c>
      <c r="M2065">
        <v>6</v>
      </c>
      <c r="N2065">
        <v>88</v>
      </c>
      <c r="O2065">
        <v>7.2</v>
      </c>
      <c r="P2065">
        <v>3</v>
      </c>
      <c r="Q2065">
        <v>80</v>
      </c>
      <c r="R2065">
        <v>2245</v>
      </c>
      <c r="S2065">
        <v>560000</v>
      </c>
      <c r="T2065">
        <f>Table1[[#This Row],[Gross Revenue]]-Table1[[#This Row],[Budget]]</f>
        <v>-557755</v>
      </c>
    </row>
    <row r="2066" spans="1:20" x14ac:dyDescent="0.3">
      <c r="A2066" t="s">
        <v>4330</v>
      </c>
      <c r="B2066">
        <v>1</v>
      </c>
      <c r="C2066" s="10">
        <v>40590</v>
      </c>
      <c r="D2066" t="s">
        <v>28</v>
      </c>
      <c r="E2066" t="s">
        <v>22</v>
      </c>
      <c r="F2066" t="s">
        <v>19</v>
      </c>
      <c r="G2066" t="s">
        <v>20</v>
      </c>
      <c r="H2066" t="s">
        <v>43</v>
      </c>
      <c r="I2066" t="s">
        <v>3097</v>
      </c>
      <c r="J2066" t="s">
        <v>4331</v>
      </c>
      <c r="K2066">
        <v>15000</v>
      </c>
      <c r="L2066">
        <v>23227</v>
      </c>
      <c r="M2066">
        <v>150</v>
      </c>
      <c r="N2066">
        <v>75000</v>
      </c>
      <c r="O2066">
        <v>8.1</v>
      </c>
      <c r="P2066">
        <v>373</v>
      </c>
      <c r="Q2066">
        <v>146</v>
      </c>
      <c r="R2066">
        <v>169705587</v>
      </c>
      <c r="S2066">
        <v>25000000</v>
      </c>
      <c r="T2066">
        <f>Table1[[#This Row],[Gross Revenue]]-Table1[[#This Row],[Budget]]</f>
        <v>144705587</v>
      </c>
    </row>
    <row r="2067" spans="1:20" x14ac:dyDescent="0.3">
      <c r="A2067" t="s">
        <v>4332</v>
      </c>
      <c r="B2067">
        <v>1</v>
      </c>
      <c r="C2067" s="10">
        <v>40646</v>
      </c>
      <c r="D2067" t="s">
        <v>28</v>
      </c>
      <c r="E2067" t="s">
        <v>22</v>
      </c>
      <c r="F2067" t="s">
        <v>19</v>
      </c>
      <c r="G2067" t="s">
        <v>20</v>
      </c>
      <c r="H2067" t="s">
        <v>38</v>
      </c>
      <c r="I2067" t="s">
        <v>799</v>
      </c>
      <c r="J2067" t="s">
        <v>2322</v>
      </c>
      <c r="K2067">
        <v>33000</v>
      </c>
      <c r="L2067">
        <v>57077</v>
      </c>
      <c r="M2067">
        <v>0</v>
      </c>
      <c r="N2067">
        <v>22000</v>
      </c>
      <c r="O2067">
        <v>7.1</v>
      </c>
      <c r="P2067">
        <v>421</v>
      </c>
      <c r="Q2067">
        <v>101</v>
      </c>
      <c r="R2067">
        <v>40962534</v>
      </c>
      <c r="S2067">
        <v>12500000</v>
      </c>
      <c r="T2067">
        <f>Table1[[#This Row],[Gross Revenue]]-Table1[[#This Row],[Budget]]</f>
        <v>28462534</v>
      </c>
    </row>
    <row r="2068" spans="1:20" x14ac:dyDescent="0.3">
      <c r="A2068" t="s">
        <v>4333</v>
      </c>
      <c r="B2068">
        <v>1</v>
      </c>
      <c r="C2068" s="10">
        <v>40704</v>
      </c>
      <c r="D2068" t="s">
        <v>28</v>
      </c>
      <c r="E2068" t="s">
        <v>37</v>
      </c>
      <c r="F2068" t="s">
        <v>19</v>
      </c>
      <c r="G2068" t="s">
        <v>20</v>
      </c>
      <c r="H2068" t="s">
        <v>38</v>
      </c>
      <c r="I2068" t="s">
        <v>3745</v>
      </c>
      <c r="J2068" t="s">
        <v>3746</v>
      </c>
      <c r="K2068">
        <v>969</v>
      </c>
      <c r="L2068">
        <v>1252</v>
      </c>
      <c r="M2068">
        <v>243</v>
      </c>
      <c r="N2068">
        <v>0</v>
      </c>
      <c r="O2068">
        <v>5.5</v>
      </c>
      <c r="P2068">
        <v>292</v>
      </c>
      <c r="Q2068">
        <v>101</v>
      </c>
      <c r="R2068">
        <v>77501</v>
      </c>
      <c r="S2068">
        <v>750000</v>
      </c>
      <c r="T2068">
        <f>Table1[[#This Row],[Gross Revenue]]-Table1[[#This Row],[Budget]]</f>
        <v>-672499</v>
      </c>
    </row>
    <row r="2069" spans="1:20" x14ac:dyDescent="0.3">
      <c r="A2069" t="s">
        <v>4334</v>
      </c>
      <c r="B2069">
        <v>1</v>
      </c>
      <c r="C2069" s="10">
        <v>40647</v>
      </c>
      <c r="D2069" t="s">
        <v>28</v>
      </c>
      <c r="E2069" t="s">
        <v>31</v>
      </c>
      <c r="F2069" t="s">
        <v>19</v>
      </c>
      <c r="G2069" t="s">
        <v>35</v>
      </c>
      <c r="H2069" t="s">
        <v>43</v>
      </c>
      <c r="I2069" t="s">
        <v>134</v>
      </c>
      <c r="J2069" t="s">
        <v>3293</v>
      </c>
      <c r="K2069">
        <v>11000</v>
      </c>
      <c r="L2069">
        <v>12894</v>
      </c>
      <c r="M2069">
        <v>58</v>
      </c>
      <c r="N2069">
        <v>18000</v>
      </c>
      <c r="O2069">
        <v>6.4</v>
      </c>
      <c r="P2069">
        <v>331</v>
      </c>
      <c r="Q2069">
        <v>105</v>
      </c>
      <c r="R2069">
        <v>29959436</v>
      </c>
      <c r="S2069">
        <v>13000000</v>
      </c>
      <c r="T2069">
        <f>Table1[[#This Row],[Gross Revenue]]-Table1[[#This Row],[Budget]]</f>
        <v>16959436</v>
      </c>
    </row>
    <row r="2070" spans="1:20" x14ac:dyDescent="0.3">
      <c r="A2070" t="s">
        <v>4335</v>
      </c>
      <c r="B2070">
        <v>1</v>
      </c>
      <c r="C2070" s="10">
        <v>40608</v>
      </c>
      <c r="D2070" t="s">
        <v>28</v>
      </c>
      <c r="E2070" t="s">
        <v>18</v>
      </c>
      <c r="F2070" t="s">
        <v>19</v>
      </c>
      <c r="G2070" t="s">
        <v>20</v>
      </c>
      <c r="H2070" t="s">
        <v>38</v>
      </c>
      <c r="I2070" t="s">
        <v>373</v>
      </c>
      <c r="J2070" t="s">
        <v>4336</v>
      </c>
      <c r="K2070">
        <v>11000</v>
      </c>
      <c r="L2070">
        <v>13943</v>
      </c>
      <c r="M2070">
        <v>65</v>
      </c>
      <c r="N2070">
        <v>25000</v>
      </c>
      <c r="O2070">
        <v>7.3</v>
      </c>
      <c r="P2070">
        <v>274</v>
      </c>
      <c r="Q2070">
        <v>118</v>
      </c>
      <c r="R2070">
        <v>57981889</v>
      </c>
      <c r="S2070">
        <v>40000000</v>
      </c>
      <c r="T2070">
        <f>Table1[[#This Row],[Gross Revenue]]-Table1[[#This Row],[Budget]]</f>
        <v>17981889</v>
      </c>
    </row>
    <row r="2071" spans="1:20" x14ac:dyDescent="0.3">
      <c r="A2071" t="s">
        <v>4337</v>
      </c>
      <c r="B2071">
        <v>1</v>
      </c>
      <c r="C2071" s="10">
        <v>40690</v>
      </c>
      <c r="D2071" t="s">
        <v>28</v>
      </c>
      <c r="E2071" t="s">
        <v>32</v>
      </c>
      <c r="F2071" t="s">
        <v>19</v>
      </c>
      <c r="G2071" t="s">
        <v>20</v>
      </c>
      <c r="H2071" t="s">
        <v>38</v>
      </c>
      <c r="I2071" t="s">
        <v>497</v>
      </c>
      <c r="J2071" t="s">
        <v>426</v>
      </c>
      <c r="K2071">
        <v>26000</v>
      </c>
      <c r="L2071">
        <v>27834</v>
      </c>
      <c r="M2071">
        <v>165</v>
      </c>
      <c r="N2071">
        <v>16000</v>
      </c>
      <c r="O2071">
        <v>6.6</v>
      </c>
      <c r="P2071">
        <v>252</v>
      </c>
      <c r="Q2071">
        <v>93</v>
      </c>
      <c r="R2071">
        <v>29113588</v>
      </c>
      <c r="S2071">
        <v>40000000</v>
      </c>
      <c r="T2071">
        <f>Table1[[#This Row],[Gross Revenue]]-Table1[[#This Row],[Budget]]</f>
        <v>-10886412</v>
      </c>
    </row>
    <row r="2072" spans="1:20" x14ac:dyDescent="0.3">
      <c r="A2072" t="s">
        <v>4338</v>
      </c>
      <c r="B2072">
        <v>1</v>
      </c>
      <c r="C2072" s="10">
        <v>40782</v>
      </c>
      <c r="D2072" t="s">
        <v>28</v>
      </c>
      <c r="E2072" t="s">
        <v>30</v>
      </c>
      <c r="F2072" t="s">
        <v>19</v>
      </c>
      <c r="G2072" t="s">
        <v>20</v>
      </c>
      <c r="H2072" t="s">
        <v>36</v>
      </c>
      <c r="I2072" t="s">
        <v>241</v>
      </c>
      <c r="J2072" t="s">
        <v>4339</v>
      </c>
      <c r="K2072">
        <v>970</v>
      </c>
      <c r="L2072">
        <v>1336</v>
      </c>
      <c r="M2072">
        <v>33</v>
      </c>
      <c r="N2072">
        <v>26000</v>
      </c>
      <c r="O2072">
        <v>7.1</v>
      </c>
      <c r="P2072">
        <v>398</v>
      </c>
      <c r="Q2072">
        <v>103</v>
      </c>
      <c r="R2072">
        <v>88625922</v>
      </c>
      <c r="S2072">
        <v>45000000</v>
      </c>
      <c r="T2072">
        <f>Table1[[#This Row],[Gross Revenue]]-Table1[[#This Row],[Budget]]</f>
        <v>43625922</v>
      </c>
    </row>
    <row r="2073" spans="1:20" x14ac:dyDescent="0.3">
      <c r="A2073" t="s">
        <v>4340</v>
      </c>
      <c r="B2073">
        <v>1</v>
      </c>
      <c r="C2073" s="10">
        <v>40652</v>
      </c>
      <c r="D2073" t="s">
        <v>28</v>
      </c>
      <c r="E2073" t="s">
        <v>32</v>
      </c>
      <c r="F2073" t="s">
        <v>4341</v>
      </c>
      <c r="G2073" t="s">
        <v>4342</v>
      </c>
      <c r="H2073" t="s">
        <v>38</v>
      </c>
      <c r="I2073" t="s">
        <v>4343</v>
      </c>
      <c r="J2073" t="s">
        <v>4344</v>
      </c>
      <c r="K2073">
        <v>1000</v>
      </c>
      <c r="L2073">
        <v>1445</v>
      </c>
      <c r="M2073">
        <v>338</v>
      </c>
      <c r="N2073">
        <v>51000</v>
      </c>
      <c r="O2073">
        <v>7.6</v>
      </c>
      <c r="P2073">
        <v>481</v>
      </c>
      <c r="Q2073">
        <v>102</v>
      </c>
      <c r="R2073">
        <v>4105123</v>
      </c>
      <c r="S2073">
        <v>1100000</v>
      </c>
      <c r="T2073">
        <f>Table1[[#This Row],[Gross Revenue]]-Table1[[#This Row],[Budget]]</f>
        <v>3005123</v>
      </c>
    </row>
    <row r="2074" spans="1:20" x14ac:dyDescent="0.3">
      <c r="A2074" t="s">
        <v>4345</v>
      </c>
      <c r="B2074">
        <v>1</v>
      </c>
      <c r="C2074" s="10">
        <v>40720</v>
      </c>
      <c r="D2074" t="s">
        <v>28</v>
      </c>
      <c r="E2074" t="s">
        <v>22</v>
      </c>
      <c r="F2074" t="s">
        <v>19</v>
      </c>
      <c r="G2074" t="s">
        <v>20</v>
      </c>
      <c r="H2074" t="s">
        <v>43</v>
      </c>
      <c r="I2074" t="s">
        <v>222</v>
      </c>
      <c r="J2074" t="s">
        <v>2279</v>
      </c>
      <c r="K2074">
        <v>12000</v>
      </c>
      <c r="L2074">
        <v>19904</v>
      </c>
      <c r="M2074">
        <v>101</v>
      </c>
      <c r="N2074">
        <v>23000</v>
      </c>
      <c r="O2074">
        <v>6</v>
      </c>
      <c r="P2074">
        <v>267</v>
      </c>
      <c r="Q2074">
        <v>114</v>
      </c>
      <c r="R2074">
        <v>33037754</v>
      </c>
      <c r="S2074">
        <v>37000000</v>
      </c>
      <c r="T2074">
        <f>Table1[[#This Row],[Gross Revenue]]-Table1[[#This Row],[Budget]]</f>
        <v>-3962246</v>
      </c>
    </row>
    <row r="2075" spans="1:20" x14ac:dyDescent="0.3">
      <c r="A2075" t="s">
        <v>4346</v>
      </c>
      <c r="B2075">
        <v>1</v>
      </c>
      <c r="C2075" s="10">
        <v>40545</v>
      </c>
      <c r="D2075" t="s">
        <v>28</v>
      </c>
      <c r="E2075" t="s">
        <v>22</v>
      </c>
      <c r="F2075" t="s">
        <v>19</v>
      </c>
      <c r="G2075" t="s">
        <v>20</v>
      </c>
      <c r="H2075" t="s">
        <v>43</v>
      </c>
      <c r="I2075" t="s">
        <v>3850</v>
      </c>
      <c r="J2075" t="s">
        <v>4347</v>
      </c>
      <c r="K2075">
        <v>3000</v>
      </c>
      <c r="L2075">
        <v>5349</v>
      </c>
      <c r="M2075">
        <v>26</v>
      </c>
      <c r="N2075">
        <v>0</v>
      </c>
      <c r="O2075">
        <v>4.8</v>
      </c>
      <c r="P2075">
        <v>138</v>
      </c>
      <c r="Q2075">
        <v>91</v>
      </c>
      <c r="R2075">
        <v>37300107</v>
      </c>
      <c r="S2075">
        <v>16000000</v>
      </c>
      <c r="T2075">
        <f>Table1[[#This Row],[Gross Revenue]]-Table1[[#This Row],[Budget]]</f>
        <v>21300107</v>
      </c>
    </row>
    <row r="2076" spans="1:20" x14ac:dyDescent="0.3">
      <c r="A2076" t="s">
        <v>4348</v>
      </c>
      <c r="B2076">
        <v>1</v>
      </c>
      <c r="C2076" s="10">
        <v>40816</v>
      </c>
      <c r="D2076" t="s">
        <v>28</v>
      </c>
      <c r="E2076" t="s">
        <v>30</v>
      </c>
      <c r="F2076" t="s">
        <v>19</v>
      </c>
      <c r="G2076" t="s">
        <v>20</v>
      </c>
      <c r="H2076" t="s">
        <v>36</v>
      </c>
      <c r="I2076" t="s">
        <v>4349</v>
      </c>
      <c r="J2076" t="s">
        <v>642</v>
      </c>
      <c r="K2076">
        <v>383</v>
      </c>
      <c r="L2076">
        <v>692</v>
      </c>
      <c r="M2076">
        <v>67</v>
      </c>
      <c r="N2076">
        <v>31000</v>
      </c>
      <c r="O2076">
        <v>5.5</v>
      </c>
      <c r="P2076">
        <v>172</v>
      </c>
      <c r="Q2076">
        <v>103</v>
      </c>
      <c r="R2076">
        <v>142614158</v>
      </c>
      <c r="S2076">
        <v>110000000</v>
      </c>
      <c r="T2076">
        <f>Table1[[#This Row],[Gross Revenue]]-Table1[[#This Row],[Budget]]</f>
        <v>32614158</v>
      </c>
    </row>
    <row r="2077" spans="1:20" x14ac:dyDescent="0.3">
      <c r="A2077" t="s">
        <v>4350</v>
      </c>
      <c r="B2077">
        <v>1</v>
      </c>
      <c r="C2077" s="10">
        <v>40652</v>
      </c>
      <c r="D2077" t="s">
        <v>28</v>
      </c>
      <c r="E2077" t="s">
        <v>18</v>
      </c>
      <c r="F2077" t="s">
        <v>19</v>
      </c>
      <c r="G2077" t="s">
        <v>20</v>
      </c>
      <c r="H2077" t="s">
        <v>38</v>
      </c>
      <c r="I2077" t="s">
        <v>2264</v>
      </c>
      <c r="J2077" t="s">
        <v>4351</v>
      </c>
      <c r="K2077">
        <v>17000</v>
      </c>
      <c r="L2077">
        <v>32814</v>
      </c>
      <c r="M2077">
        <v>68</v>
      </c>
      <c r="N2077">
        <v>0</v>
      </c>
      <c r="O2077">
        <v>5.0999999999999996</v>
      </c>
      <c r="P2077">
        <v>62</v>
      </c>
      <c r="Q2077">
        <v>90</v>
      </c>
      <c r="R2077">
        <v>28870</v>
      </c>
      <c r="S2077">
        <v>15000000</v>
      </c>
      <c r="T2077">
        <f>Table1[[#This Row],[Gross Revenue]]-Table1[[#This Row],[Budget]]</f>
        <v>-14971130</v>
      </c>
    </row>
    <row r="2078" spans="1:20" x14ac:dyDescent="0.3">
      <c r="A2078" t="s">
        <v>4352</v>
      </c>
      <c r="B2078">
        <v>1</v>
      </c>
      <c r="C2078" s="10">
        <v>40679</v>
      </c>
      <c r="D2078" t="s">
        <v>28</v>
      </c>
      <c r="E2078" t="s">
        <v>32</v>
      </c>
      <c r="F2078" t="s">
        <v>19</v>
      </c>
      <c r="G2078" t="s">
        <v>24</v>
      </c>
      <c r="H2078" t="s">
        <v>43</v>
      </c>
      <c r="I2078" t="s">
        <v>215</v>
      </c>
      <c r="J2078" t="s">
        <v>325</v>
      </c>
      <c r="K2078">
        <v>14000</v>
      </c>
      <c r="L2078">
        <v>27694</v>
      </c>
      <c r="M2078">
        <v>545</v>
      </c>
      <c r="N2078">
        <v>19000</v>
      </c>
      <c r="O2078">
        <v>5.8</v>
      </c>
      <c r="P2078">
        <v>228</v>
      </c>
      <c r="Q2078">
        <v>110</v>
      </c>
      <c r="R2078">
        <v>20315324</v>
      </c>
      <c r="S2078">
        <v>75000000</v>
      </c>
      <c r="T2078">
        <f>Table1[[#This Row],[Gross Revenue]]-Table1[[#This Row],[Budget]]</f>
        <v>-54684676</v>
      </c>
    </row>
    <row r="2079" spans="1:20" x14ac:dyDescent="0.3">
      <c r="A2079" t="s">
        <v>4353</v>
      </c>
      <c r="B2079">
        <v>1</v>
      </c>
      <c r="C2079" s="10">
        <v>40895</v>
      </c>
      <c r="D2079" t="s">
        <v>28</v>
      </c>
      <c r="E2079" t="s">
        <v>22</v>
      </c>
      <c r="F2079" t="s">
        <v>19</v>
      </c>
      <c r="G2079" t="s">
        <v>20</v>
      </c>
      <c r="H2079" t="s">
        <v>43</v>
      </c>
      <c r="I2079" t="s">
        <v>267</v>
      </c>
      <c r="J2079" t="s">
        <v>529</v>
      </c>
      <c r="K2079">
        <v>11000</v>
      </c>
      <c r="L2079">
        <v>13021</v>
      </c>
      <c r="M2079">
        <v>0</v>
      </c>
      <c r="N2079">
        <v>39000</v>
      </c>
      <c r="O2079">
        <v>6.7</v>
      </c>
      <c r="P2079">
        <v>584</v>
      </c>
      <c r="Q2079">
        <v>139</v>
      </c>
      <c r="R2079">
        <v>13303319</v>
      </c>
      <c r="S2079">
        <v>32000000</v>
      </c>
      <c r="T2079">
        <f>Table1[[#This Row],[Gross Revenue]]-Table1[[#This Row],[Budget]]</f>
        <v>-18696681</v>
      </c>
    </row>
    <row r="2080" spans="1:20" x14ac:dyDescent="0.3">
      <c r="A2080" t="s">
        <v>4354</v>
      </c>
      <c r="B2080">
        <v>1</v>
      </c>
      <c r="C2080" s="10">
        <v>40551</v>
      </c>
      <c r="D2080" t="s">
        <v>28</v>
      </c>
      <c r="E2080" t="s">
        <v>31</v>
      </c>
      <c r="F2080" t="s">
        <v>19</v>
      </c>
      <c r="G2080" t="s">
        <v>515</v>
      </c>
      <c r="H2080" t="s">
        <v>43</v>
      </c>
      <c r="I2080" t="s">
        <v>4143</v>
      </c>
      <c r="J2080" t="s">
        <v>337</v>
      </c>
      <c r="K2080">
        <v>877</v>
      </c>
      <c r="L2080">
        <v>3497</v>
      </c>
      <c r="M2080">
        <v>596</v>
      </c>
      <c r="N2080">
        <v>2000</v>
      </c>
      <c r="O2080">
        <v>5.9</v>
      </c>
      <c r="P2080">
        <v>77</v>
      </c>
      <c r="Q2080">
        <v>102</v>
      </c>
      <c r="R2080">
        <v>1068392</v>
      </c>
      <c r="S2080">
        <v>36000000</v>
      </c>
      <c r="T2080">
        <f>Table1[[#This Row],[Gross Revenue]]-Table1[[#This Row],[Budget]]</f>
        <v>-34931608</v>
      </c>
    </row>
    <row r="2081" spans="1:20" x14ac:dyDescent="0.3">
      <c r="A2081" t="s">
        <v>4355</v>
      </c>
      <c r="B2081">
        <v>1</v>
      </c>
      <c r="C2081" s="10">
        <v>40562</v>
      </c>
      <c r="D2081" t="s">
        <v>28</v>
      </c>
      <c r="E2081" t="s">
        <v>32</v>
      </c>
      <c r="F2081" t="s">
        <v>19</v>
      </c>
      <c r="G2081" t="s">
        <v>20</v>
      </c>
      <c r="H2081" t="s">
        <v>43</v>
      </c>
      <c r="I2081" t="s">
        <v>3503</v>
      </c>
      <c r="J2081" t="s">
        <v>187</v>
      </c>
      <c r="K2081">
        <v>26000</v>
      </c>
      <c r="L2081">
        <v>60059</v>
      </c>
      <c r="M2081">
        <v>0</v>
      </c>
      <c r="N2081">
        <v>63000</v>
      </c>
      <c r="O2081">
        <v>7</v>
      </c>
      <c r="P2081">
        <v>516</v>
      </c>
      <c r="Q2081">
        <v>115</v>
      </c>
      <c r="R2081">
        <v>181015141</v>
      </c>
      <c r="S2081">
        <v>150000000</v>
      </c>
      <c r="T2081">
        <f>Table1[[#This Row],[Gross Revenue]]-Table1[[#This Row],[Budget]]</f>
        <v>31015141</v>
      </c>
    </row>
    <row r="2082" spans="1:20" x14ac:dyDescent="0.3">
      <c r="A2082" t="s">
        <v>4356</v>
      </c>
      <c r="B2082">
        <v>1</v>
      </c>
      <c r="C2082" s="10">
        <v>40806</v>
      </c>
      <c r="D2082" t="s">
        <v>28</v>
      </c>
      <c r="E2082" t="s">
        <v>22</v>
      </c>
      <c r="F2082" t="s">
        <v>19</v>
      </c>
      <c r="G2082" t="s">
        <v>48</v>
      </c>
      <c r="H2082" t="s">
        <v>38</v>
      </c>
      <c r="I2082" t="s">
        <v>2931</v>
      </c>
      <c r="J2082" t="s">
        <v>4357</v>
      </c>
      <c r="K2082">
        <v>19000</v>
      </c>
      <c r="L2082">
        <v>46241</v>
      </c>
      <c r="M2082">
        <v>140</v>
      </c>
      <c r="N2082">
        <v>24000</v>
      </c>
      <c r="O2082">
        <v>7.1</v>
      </c>
      <c r="P2082">
        <v>466</v>
      </c>
      <c r="Q2082">
        <v>127</v>
      </c>
      <c r="R2082">
        <v>24104113</v>
      </c>
      <c r="S2082">
        <v>20000000</v>
      </c>
      <c r="T2082">
        <f>Table1[[#This Row],[Gross Revenue]]-Table1[[#This Row],[Budget]]</f>
        <v>4104113</v>
      </c>
    </row>
    <row r="2083" spans="1:20" x14ac:dyDescent="0.3">
      <c r="A2083" t="s">
        <v>4358</v>
      </c>
      <c r="B2083">
        <v>1</v>
      </c>
      <c r="C2083" s="10">
        <v>40891</v>
      </c>
      <c r="D2083" t="s">
        <v>28</v>
      </c>
      <c r="E2083" t="s">
        <v>32</v>
      </c>
      <c r="F2083" t="s">
        <v>19</v>
      </c>
      <c r="G2083" t="s">
        <v>20</v>
      </c>
      <c r="H2083" t="s">
        <v>43</v>
      </c>
      <c r="I2083" t="s">
        <v>112</v>
      </c>
      <c r="J2083" t="s">
        <v>441</v>
      </c>
      <c r="K2083">
        <v>2000</v>
      </c>
      <c r="L2083">
        <v>3768</v>
      </c>
      <c r="M2083">
        <v>420</v>
      </c>
      <c r="N2083">
        <v>0</v>
      </c>
      <c r="O2083">
        <v>6.2</v>
      </c>
      <c r="P2083">
        <v>236</v>
      </c>
      <c r="Q2083">
        <v>104</v>
      </c>
      <c r="R2083">
        <v>78009155</v>
      </c>
      <c r="S2083">
        <v>75000000</v>
      </c>
      <c r="T2083">
        <f>Table1[[#This Row],[Gross Revenue]]-Table1[[#This Row],[Budget]]</f>
        <v>3009155</v>
      </c>
    </row>
    <row r="2084" spans="1:20" x14ac:dyDescent="0.3">
      <c r="A2084" t="s">
        <v>4359</v>
      </c>
      <c r="B2084">
        <v>1</v>
      </c>
      <c r="C2084" s="10">
        <v>40588</v>
      </c>
      <c r="D2084" t="s">
        <v>28</v>
      </c>
      <c r="E2084" t="s">
        <v>32</v>
      </c>
      <c r="F2084" t="s">
        <v>19</v>
      </c>
      <c r="G2084" t="s">
        <v>20</v>
      </c>
      <c r="H2084" t="s">
        <v>43</v>
      </c>
      <c r="I2084" t="s">
        <v>1825</v>
      </c>
      <c r="J2084" t="s">
        <v>306</v>
      </c>
      <c r="K2084">
        <v>894</v>
      </c>
      <c r="L2084">
        <v>2593</v>
      </c>
      <c r="M2084">
        <v>0</v>
      </c>
      <c r="N2084">
        <v>46000</v>
      </c>
      <c r="O2084">
        <v>6.3</v>
      </c>
      <c r="P2084">
        <v>428</v>
      </c>
      <c r="Q2084">
        <v>154</v>
      </c>
      <c r="R2084">
        <v>352358779</v>
      </c>
      <c r="S2084">
        <v>195000000</v>
      </c>
      <c r="T2084">
        <f>Table1[[#This Row],[Gross Revenue]]-Table1[[#This Row],[Budget]]</f>
        <v>157358779</v>
      </c>
    </row>
    <row r="2085" spans="1:20" x14ac:dyDescent="0.3">
      <c r="A2085" t="s">
        <v>4360</v>
      </c>
      <c r="B2085">
        <v>1</v>
      </c>
      <c r="C2085" s="10">
        <v>40608</v>
      </c>
      <c r="D2085" t="s">
        <v>28</v>
      </c>
      <c r="E2085" t="s">
        <v>32</v>
      </c>
      <c r="F2085" t="s">
        <v>19</v>
      </c>
      <c r="G2085" t="s">
        <v>35</v>
      </c>
      <c r="H2085" t="s">
        <v>43</v>
      </c>
      <c r="I2085" t="s">
        <v>124</v>
      </c>
      <c r="J2085" t="s">
        <v>2345</v>
      </c>
      <c r="K2085">
        <v>14000</v>
      </c>
      <c r="L2085">
        <v>17152</v>
      </c>
      <c r="M2085">
        <v>174</v>
      </c>
      <c r="N2085">
        <v>29000</v>
      </c>
      <c r="O2085">
        <v>6.9</v>
      </c>
      <c r="P2085">
        <v>349</v>
      </c>
      <c r="Q2085">
        <v>113</v>
      </c>
      <c r="R2085">
        <v>61094903</v>
      </c>
      <c r="S2085">
        <v>30000000</v>
      </c>
      <c r="T2085">
        <f>Table1[[#This Row],[Gross Revenue]]-Table1[[#This Row],[Budget]]</f>
        <v>31094903</v>
      </c>
    </row>
    <row r="2086" spans="1:20" x14ac:dyDescent="0.3">
      <c r="A2086" t="s">
        <v>4361</v>
      </c>
      <c r="B2086">
        <v>1</v>
      </c>
      <c r="C2086" s="10">
        <v>40642</v>
      </c>
      <c r="D2086" t="s">
        <v>17</v>
      </c>
      <c r="E2086" t="s">
        <v>22</v>
      </c>
      <c r="F2086" t="s">
        <v>19</v>
      </c>
      <c r="G2086" t="s">
        <v>20</v>
      </c>
      <c r="H2086" t="s">
        <v>43</v>
      </c>
      <c r="I2086" t="s">
        <v>4362</v>
      </c>
      <c r="J2086" t="s">
        <v>65</v>
      </c>
      <c r="K2086">
        <v>25000</v>
      </c>
      <c r="L2086">
        <v>46726</v>
      </c>
      <c r="M2086">
        <v>14000</v>
      </c>
      <c r="N2086">
        <v>28000</v>
      </c>
      <c r="O2086">
        <v>7.2</v>
      </c>
      <c r="P2086">
        <v>388</v>
      </c>
      <c r="Q2086">
        <v>146</v>
      </c>
      <c r="R2086">
        <v>79883359</v>
      </c>
      <c r="S2086">
        <v>66000000</v>
      </c>
      <c r="T2086">
        <f>Table1[[#This Row],[Gross Revenue]]-Table1[[#This Row],[Budget]]</f>
        <v>13883359</v>
      </c>
    </row>
    <row r="2087" spans="1:20" x14ac:dyDescent="0.3">
      <c r="A2087" t="s">
        <v>4363</v>
      </c>
      <c r="B2087">
        <v>1</v>
      </c>
      <c r="C2087" s="10">
        <v>40797</v>
      </c>
      <c r="D2087" t="s">
        <v>28</v>
      </c>
      <c r="E2087" t="s">
        <v>22</v>
      </c>
      <c r="F2087" t="s">
        <v>19</v>
      </c>
      <c r="G2087" t="s">
        <v>20</v>
      </c>
      <c r="H2087" t="s">
        <v>43</v>
      </c>
      <c r="I2087" t="s">
        <v>1509</v>
      </c>
      <c r="J2087" t="s">
        <v>608</v>
      </c>
      <c r="K2087">
        <v>27000</v>
      </c>
      <c r="L2087">
        <v>29692</v>
      </c>
      <c r="M2087">
        <v>149</v>
      </c>
      <c r="N2087">
        <v>77000</v>
      </c>
      <c r="O2087">
        <v>8.1999999999999993</v>
      </c>
      <c r="P2087">
        <v>317</v>
      </c>
      <c r="Q2087">
        <v>140</v>
      </c>
      <c r="R2087">
        <v>13651662</v>
      </c>
      <c r="S2087">
        <v>25000000</v>
      </c>
      <c r="T2087">
        <f>Table1[[#This Row],[Gross Revenue]]-Table1[[#This Row],[Budget]]</f>
        <v>-11348338</v>
      </c>
    </row>
    <row r="2088" spans="1:20" x14ac:dyDescent="0.3">
      <c r="A2088" t="s">
        <v>4364</v>
      </c>
      <c r="B2088">
        <v>1</v>
      </c>
      <c r="C2088" s="10">
        <v>40784</v>
      </c>
      <c r="D2088" t="s">
        <v>28</v>
      </c>
      <c r="E2088" t="s">
        <v>22</v>
      </c>
      <c r="F2088" t="s">
        <v>19</v>
      </c>
      <c r="G2088" t="s">
        <v>20</v>
      </c>
      <c r="H2088" t="s">
        <v>43</v>
      </c>
      <c r="I2088" t="s">
        <v>2328</v>
      </c>
      <c r="J2088" t="s">
        <v>3009</v>
      </c>
      <c r="K2088">
        <v>21000</v>
      </c>
      <c r="L2088">
        <v>36062</v>
      </c>
      <c r="M2088">
        <v>508</v>
      </c>
      <c r="N2088">
        <v>33000</v>
      </c>
      <c r="O2088">
        <v>6.9</v>
      </c>
      <c r="P2088">
        <v>279</v>
      </c>
      <c r="Q2088">
        <v>120</v>
      </c>
      <c r="R2088">
        <v>58700247</v>
      </c>
      <c r="S2088">
        <v>38000000</v>
      </c>
      <c r="T2088">
        <f>Table1[[#This Row],[Gross Revenue]]-Table1[[#This Row],[Budget]]</f>
        <v>20700247</v>
      </c>
    </row>
    <row r="2089" spans="1:20" x14ac:dyDescent="0.3">
      <c r="A2089" t="s">
        <v>4365</v>
      </c>
      <c r="B2089">
        <v>1</v>
      </c>
      <c r="C2089" s="10">
        <v>40644</v>
      </c>
      <c r="D2089" t="s">
        <v>28</v>
      </c>
      <c r="E2089" t="s">
        <v>22</v>
      </c>
      <c r="F2089" t="s">
        <v>19</v>
      </c>
      <c r="G2089" t="s">
        <v>35</v>
      </c>
      <c r="H2089" t="s">
        <v>38</v>
      </c>
      <c r="I2089" t="s">
        <v>3551</v>
      </c>
      <c r="J2089" t="s">
        <v>4366</v>
      </c>
      <c r="K2089">
        <v>3000</v>
      </c>
      <c r="L2089">
        <v>3547</v>
      </c>
      <c r="M2089">
        <v>159</v>
      </c>
      <c r="N2089">
        <v>38000</v>
      </c>
      <c r="O2089">
        <v>7.5</v>
      </c>
      <c r="P2089">
        <v>389</v>
      </c>
      <c r="Q2089">
        <v>112</v>
      </c>
      <c r="R2089">
        <v>1738692</v>
      </c>
      <c r="S2089">
        <v>7000000</v>
      </c>
      <c r="T2089">
        <f>Table1[[#This Row],[Gross Revenue]]-Table1[[#This Row],[Budget]]</f>
        <v>-5261308</v>
      </c>
    </row>
    <row r="2090" spans="1:20" x14ac:dyDescent="0.3">
      <c r="A2090" t="s">
        <v>4367</v>
      </c>
      <c r="B2090">
        <v>1</v>
      </c>
      <c r="C2090" s="10">
        <v>40856</v>
      </c>
      <c r="D2090" t="s">
        <v>28</v>
      </c>
      <c r="E2090" t="s">
        <v>22</v>
      </c>
      <c r="F2090" t="s">
        <v>19</v>
      </c>
      <c r="G2090" t="s">
        <v>35</v>
      </c>
      <c r="H2090" t="s">
        <v>21</v>
      </c>
      <c r="I2090" t="s">
        <v>4368</v>
      </c>
      <c r="J2090" t="s">
        <v>4369</v>
      </c>
      <c r="K2090">
        <v>507</v>
      </c>
      <c r="L2090">
        <v>654</v>
      </c>
      <c r="M2090">
        <v>131</v>
      </c>
      <c r="N2090">
        <v>0</v>
      </c>
      <c r="O2090">
        <v>7.7</v>
      </c>
      <c r="P2090">
        <v>143</v>
      </c>
      <c r="Q2090">
        <v>97</v>
      </c>
      <c r="R2090">
        <v>469947</v>
      </c>
      <c r="S2090">
        <v>120000</v>
      </c>
      <c r="T2090">
        <f>Table1[[#This Row],[Gross Revenue]]-Table1[[#This Row],[Budget]]</f>
        <v>349947</v>
      </c>
    </row>
    <row r="2091" spans="1:20" x14ac:dyDescent="0.3">
      <c r="A2091" t="s">
        <v>4370</v>
      </c>
      <c r="B2091">
        <v>1</v>
      </c>
      <c r="C2091" s="10">
        <v>40580</v>
      </c>
      <c r="D2091" t="s">
        <v>28</v>
      </c>
      <c r="E2091" t="s">
        <v>25</v>
      </c>
      <c r="F2091" t="s">
        <v>19</v>
      </c>
      <c r="G2091" t="s">
        <v>20</v>
      </c>
      <c r="H2091" t="s">
        <v>38</v>
      </c>
      <c r="I2091" t="s">
        <v>1117</v>
      </c>
      <c r="J2091" t="s">
        <v>4371</v>
      </c>
      <c r="K2091">
        <v>11000</v>
      </c>
      <c r="L2091">
        <v>15713</v>
      </c>
      <c r="M2091">
        <v>20</v>
      </c>
      <c r="N2091">
        <v>0</v>
      </c>
      <c r="O2091">
        <v>6</v>
      </c>
      <c r="P2091">
        <v>151</v>
      </c>
      <c r="Q2091">
        <v>117</v>
      </c>
      <c r="R2091">
        <v>13987482</v>
      </c>
      <c r="S2091">
        <v>20000000</v>
      </c>
      <c r="T2091">
        <f>Table1[[#This Row],[Gross Revenue]]-Table1[[#This Row],[Budget]]</f>
        <v>-6012518</v>
      </c>
    </row>
    <row r="2092" spans="1:20" x14ac:dyDescent="0.3">
      <c r="A2092" t="s">
        <v>4372</v>
      </c>
      <c r="B2092">
        <v>1</v>
      </c>
      <c r="C2092" s="10">
        <v>40774</v>
      </c>
      <c r="D2092" t="s">
        <v>28</v>
      </c>
      <c r="E2092" t="s">
        <v>30</v>
      </c>
      <c r="F2092" t="s">
        <v>19</v>
      </c>
      <c r="G2092" t="s">
        <v>20</v>
      </c>
      <c r="H2092" t="s">
        <v>27</v>
      </c>
      <c r="I2092" t="s">
        <v>594</v>
      </c>
      <c r="J2092" t="s">
        <v>4373</v>
      </c>
      <c r="K2092">
        <v>759</v>
      </c>
      <c r="L2092">
        <v>1002</v>
      </c>
      <c r="M2092">
        <v>15</v>
      </c>
      <c r="N2092">
        <v>0</v>
      </c>
      <c r="O2092">
        <v>7.3</v>
      </c>
      <c r="P2092">
        <v>162</v>
      </c>
      <c r="Q2092">
        <v>63</v>
      </c>
      <c r="R2092">
        <v>26687172</v>
      </c>
      <c r="S2092">
        <v>30000000</v>
      </c>
      <c r="T2092">
        <f>Table1[[#This Row],[Gross Revenue]]-Table1[[#This Row],[Budget]]</f>
        <v>-3312828</v>
      </c>
    </row>
    <row r="2093" spans="1:20" x14ac:dyDescent="0.3">
      <c r="A2093" t="s">
        <v>4374</v>
      </c>
      <c r="B2093">
        <v>1</v>
      </c>
      <c r="C2093" s="10">
        <v>40895</v>
      </c>
      <c r="D2093" t="s">
        <v>28</v>
      </c>
      <c r="E2093" t="s">
        <v>32</v>
      </c>
      <c r="F2093" t="s">
        <v>19</v>
      </c>
      <c r="G2093" t="s">
        <v>20</v>
      </c>
      <c r="H2093" t="s">
        <v>43</v>
      </c>
      <c r="I2093" t="s">
        <v>4090</v>
      </c>
      <c r="J2093" t="s">
        <v>2037</v>
      </c>
      <c r="K2093">
        <v>34000</v>
      </c>
      <c r="L2093">
        <v>50983</v>
      </c>
      <c r="M2093">
        <v>905</v>
      </c>
      <c r="N2093">
        <v>54000</v>
      </c>
      <c r="O2093">
        <v>7.8</v>
      </c>
      <c r="P2093">
        <v>500</v>
      </c>
      <c r="Q2093">
        <v>132</v>
      </c>
      <c r="R2093">
        <v>146405371</v>
      </c>
      <c r="S2093">
        <v>160000000</v>
      </c>
      <c r="T2093">
        <f>Table1[[#This Row],[Gross Revenue]]-Table1[[#This Row],[Budget]]</f>
        <v>-13594629</v>
      </c>
    </row>
    <row r="2094" spans="1:20" x14ac:dyDescent="0.3">
      <c r="A2094" t="s">
        <v>4375</v>
      </c>
      <c r="B2094">
        <v>1</v>
      </c>
      <c r="C2094" s="10">
        <v>40557</v>
      </c>
      <c r="D2094" t="s">
        <v>28</v>
      </c>
      <c r="E2094" t="s">
        <v>25</v>
      </c>
      <c r="F2094" t="s">
        <v>19</v>
      </c>
      <c r="G2094" t="s">
        <v>20</v>
      </c>
      <c r="H2094" t="s">
        <v>38</v>
      </c>
      <c r="I2094" t="s">
        <v>500</v>
      </c>
      <c r="J2094" t="s">
        <v>2439</v>
      </c>
      <c r="K2094">
        <v>9000</v>
      </c>
      <c r="L2094">
        <v>10575</v>
      </c>
      <c r="M2094">
        <v>655</v>
      </c>
      <c r="N2094">
        <v>0</v>
      </c>
      <c r="O2094">
        <v>6.3</v>
      </c>
      <c r="P2094">
        <v>325</v>
      </c>
      <c r="Q2094">
        <v>94</v>
      </c>
      <c r="R2094">
        <v>16300302</v>
      </c>
      <c r="S2094">
        <v>12000000</v>
      </c>
      <c r="T2094">
        <f>Table1[[#This Row],[Gross Revenue]]-Table1[[#This Row],[Budget]]</f>
        <v>4300302</v>
      </c>
    </row>
    <row r="2095" spans="1:20" x14ac:dyDescent="0.3">
      <c r="A2095" t="s">
        <v>4376</v>
      </c>
      <c r="B2095">
        <v>1</v>
      </c>
      <c r="C2095" s="10">
        <v>40591</v>
      </c>
      <c r="D2095" t="s">
        <v>28</v>
      </c>
      <c r="E2095" t="s">
        <v>30</v>
      </c>
      <c r="F2095" t="s">
        <v>19</v>
      </c>
      <c r="G2095" t="s">
        <v>20</v>
      </c>
      <c r="H2095" t="s">
        <v>38</v>
      </c>
      <c r="I2095" t="s">
        <v>376</v>
      </c>
      <c r="J2095" t="s">
        <v>711</v>
      </c>
      <c r="K2095">
        <v>20000</v>
      </c>
      <c r="L2095">
        <v>45202</v>
      </c>
      <c r="M2095">
        <v>234</v>
      </c>
      <c r="N2095">
        <v>18000</v>
      </c>
      <c r="O2095">
        <v>5.6</v>
      </c>
      <c r="P2095">
        <v>208</v>
      </c>
      <c r="Q2095">
        <v>102</v>
      </c>
      <c r="R2095">
        <v>21557240</v>
      </c>
      <c r="S2095">
        <v>49900000</v>
      </c>
      <c r="T2095">
        <f>Table1[[#This Row],[Gross Revenue]]-Table1[[#This Row],[Budget]]</f>
        <v>-28342760</v>
      </c>
    </row>
    <row r="2096" spans="1:20" x14ac:dyDescent="0.3">
      <c r="A2096" t="s">
        <v>4377</v>
      </c>
      <c r="B2096">
        <v>1</v>
      </c>
      <c r="C2096" s="10">
        <v>40596</v>
      </c>
      <c r="D2096" t="s">
        <v>28</v>
      </c>
      <c r="E2096" t="s">
        <v>25</v>
      </c>
      <c r="F2096" t="s">
        <v>19</v>
      </c>
      <c r="G2096" t="s">
        <v>20</v>
      </c>
      <c r="H2096" t="s">
        <v>38</v>
      </c>
      <c r="I2096" t="s">
        <v>2502</v>
      </c>
      <c r="J2096" t="s">
        <v>4378</v>
      </c>
      <c r="K2096">
        <v>830</v>
      </c>
      <c r="L2096">
        <v>973</v>
      </c>
      <c r="M2096">
        <v>100</v>
      </c>
      <c r="N2096">
        <v>3000</v>
      </c>
      <c r="O2096">
        <v>6.7</v>
      </c>
      <c r="P2096">
        <v>171</v>
      </c>
      <c r="Q2096">
        <v>90</v>
      </c>
      <c r="R2096">
        <v>1573712</v>
      </c>
      <c r="S2096">
        <v>125000</v>
      </c>
      <c r="T2096">
        <f>Table1[[#This Row],[Gross Revenue]]-Table1[[#This Row],[Budget]]</f>
        <v>1448712</v>
      </c>
    </row>
    <row r="2097" spans="1:20" x14ac:dyDescent="0.3">
      <c r="A2097" t="s">
        <v>4379</v>
      </c>
      <c r="B2097">
        <v>1</v>
      </c>
      <c r="C2097" s="10">
        <v>40638</v>
      </c>
      <c r="D2097" t="s">
        <v>28</v>
      </c>
      <c r="E2097" t="s">
        <v>25</v>
      </c>
      <c r="F2097" t="s">
        <v>19</v>
      </c>
      <c r="G2097" t="s">
        <v>20</v>
      </c>
      <c r="H2097" t="s">
        <v>36</v>
      </c>
      <c r="I2097" t="s">
        <v>321</v>
      </c>
      <c r="J2097" t="s">
        <v>531</v>
      </c>
      <c r="K2097">
        <v>3000</v>
      </c>
      <c r="L2097">
        <v>5392</v>
      </c>
      <c r="M2097">
        <v>153</v>
      </c>
      <c r="N2097">
        <v>0</v>
      </c>
      <c r="O2097">
        <v>5.2</v>
      </c>
      <c r="P2097">
        <v>178</v>
      </c>
      <c r="Q2097">
        <v>102</v>
      </c>
      <c r="R2097">
        <v>80360866</v>
      </c>
      <c r="S2097">
        <v>80000000</v>
      </c>
      <c r="T2097">
        <f>Table1[[#This Row],[Gross Revenue]]-Table1[[#This Row],[Budget]]</f>
        <v>360866</v>
      </c>
    </row>
    <row r="2098" spans="1:20" x14ac:dyDescent="0.3">
      <c r="A2098" t="s">
        <v>4380</v>
      </c>
      <c r="B2098">
        <v>1</v>
      </c>
      <c r="C2098" s="10">
        <v>41014</v>
      </c>
      <c r="D2098" t="s">
        <v>28</v>
      </c>
      <c r="E2098" t="s">
        <v>50</v>
      </c>
      <c r="F2098" t="s">
        <v>19</v>
      </c>
      <c r="G2098" t="s">
        <v>20</v>
      </c>
      <c r="H2098" t="s">
        <v>36</v>
      </c>
      <c r="I2098" t="s">
        <v>4381</v>
      </c>
      <c r="J2098" t="s">
        <v>4382</v>
      </c>
      <c r="K2098">
        <v>871</v>
      </c>
      <c r="L2098">
        <v>1111</v>
      </c>
      <c r="M2098">
        <v>67</v>
      </c>
      <c r="N2098">
        <v>0</v>
      </c>
      <c r="O2098">
        <v>5.0999999999999996</v>
      </c>
      <c r="P2098">
        <v>30</v>
      </c>
      <c r="Q2098">
        <v>87</v>
      </c>
      <c r="R2098">
        <v>33349949</v>
      </c>
      <c r="S2098">
        <v>2500000</v>
      </c>
      <c r="T2098">
        <f>Table1[[#This Row],[Gross Revenue]]-Table1[[#This Row],[Budget]]</f>
        <v>30849949</v>
      </c>
    </row>
    <row r="2099" spans="1:20" x14ac:dyDescent="0.3">
      <c r="A2099" t="s">
        <v>4383</v>
      </c>
      <c r="B2099">
        <v>1</v>
      </c>
      <c r="C2099" s="10">
        <v>41218</v>
      </c>
      <c r="D2099" t="s">
        <v>28</v>
      </c>
      <c r="E2099" t="s">
        <v>32</v>
      </c>
      <c r="F2099" t="s">
        <v>19</v>
      </c>
      <c r="G2099" t="s">
        <v>20</v>
      </c>
      <c r="H2099" t="s">
        <v>38</v>
      </c>
      <c r="I2099" t="s">
        <v>2264</v>
      </c>
      <c r="J2099" t="s">
        <v>3558</v>
      </c>
      <c r="K2099">
        <v>17000</v>
      </c>
      <c r="L2099">
        <v>19968</v>
      </c>
      <c r="M2099">
        <v>97</v>
      </c>
      <c r="N2099">
        <v>39000</v>
      </c>
      <c r="O2099">
        <v>7.2</v>
      </c>
      <c r="P2099">
        <v>375</v>
      </c>
      <c r="Q2099">
        <v>109</v>
      </c>
      <c r="R2099">
        <v>138447667</v>
      </c>
      <c r="S2099">
        <v>42000000</v>
      </c>
      <c r="T2099">
        <f>Table1[[#This Row],[Gross Revenue]]-Table1[[#This Row],[Budget]]</f>
        <v>96447667</v>
      </c>
    </row>
    <row r="2100" spans="1:20" x14ac:dyDescent="0.3">
      <c r="A2100" t="s">
        <v>4384</v>
      </c>
      <c r="B2100">
        <v>1</v>
      </c>
      <c r="C2100" s="10">
        <v>40943</v>
      </c>
      <c r="D2100" t="s">
        <v>28</v>
      </c>
      <c r="E2100" t="s">
        <v>25</v>
      </c>
      <c r="F2100" t="s">
        <v>19</v>
      </c>
      <c r="G2100" t="s">
        <v>20</v>
      </c>
      <c r="H2100" t="s">
        <v>43</v>
      </c>
      <c r="I2100" t="s">
        <v>2296</v>
      </c>
      <c r="J2100" t="s">
        <v>610</v>
      </c>
      <c r="K2100">
        <v>61</v>
      </c>
      <c r="L2100">
        <v>222</v>
      </c>
      <c r="M2100">
        <v>48</v>
      </c>
      <c r="N2100">
        <v>0</v>
      </c>
      <c r="O2100">
        <v>5.9</v>
      </c>
      <c r="P2100">
        <v>70</v>
      </c>
      <c r="Q2100">
        <v>91</v>
      </c>
      <c r="R2100">
        <v>18438149</v>
      </c>
      <c r="S2100">
        <v>40000000</v>
      </c>
      <c r="T2100">
        <f>Table1[[#This Row],[Gross Revenue]]-Table1[[#This Row],[Budget]]</f>
        <v>-21561851</v>
      </c>
    </row>
    <row r="2101" spans="1:20" x14ac:dyDescent="0.3">
      <c r="A2101" t="s">
        <v>4385</v>
      </c>
      <c r="B2101">
        <v>1</v>
      </c>
      <c r="C2101" s="10">
        <v>41168</v>
      </c>
      <c r="D2101" t="s">
        <v>28</v>
      </c>
      <c r="E2101" t="s">
        <v>32</v>
      </c>
      <c r="F2101" t="s">
        <v>19</v>
      </c>
      <c r="G2101" t="s">
        <v>20</v>
      </c>
      <c r="H2101" t="s">
        <v>38</v>
      </c>
      <c r="I2101" t="s">
        <v>481</v>
      </c>
      <c r="J2101" t="s">
        <v>2069</v>
      </c>
      <c r="K2101">
        <v>3000</v>
      </c>
      <c r="L2101">
        <v>8281</v>
      </c>
      <c r="M2101">
        <v>335</v>
      </c>
      <c r="N2101">
        <v>98000</v>
      </c>
      <c r="O2101">
        <v>5.9</v>
      </c>
      <c r="P2101">
        <v>393</v>
      </c>
      <c r="Q2101">
        <v>105</v>
      </c>
      <c r="R2101">
        <v>37516013</v>
      </c>
      <c r="S2101">
        <v>69000000</v>
      </c>
      <c r="T2101">
        <f>Table1[[#This Row],[Gross Revenue]]-Table1[[#This Row],[Budget]]</f>
        <v>-31483987</v>
      </c>
    </row>
    <row r="2102" spans="1:20" x14ac:dyDescent="0.3">
      <c r="A2102" t="s">
        <v>4386</v>
      </c>
      <c r="B2102">
        <v>1</v>
      </c>
      <c r="C2102" s="10">
        <v>41194</v>
      </c>
      <c r="D2102" t="s">
        <v>28</v>
      </c>
      <c r="E2102" t="s">
        <v>32</v>
      </c>
      <c r="F2102" t="s">
        <v>19</v>
      </c>
      <c r="G2102" t="s">
        <v>20</v>
      </c>
      <c r="H2102" t="s">
        <v>38</v>
      </c>
      <c r="I2102" t="s">
        <v>4387</v>
      </c>
      <c r="J2102" t="s">
        <v>4388</v>
      </c>
      <c r="K2102">
        <v>93</v>
      </c>
      <c r="L2102">
        <v>146</v>
      </c>
      <c r="M2102">
        <v>16</v>
      </c>
      <c r="N2102">
        <v>15000</v>
      </c>
      <c r="O2102">
        <v>6.5</v>
      </c>
      <c r="P2102">
        <v>216</v>
      </c>
      <c r="Q2102">
        <v>110</v>
      </c>
      <c r="R2102">
        <v>70011073</v>
      </c>
      <c r="S2102">
        <v>12000000</v>
      </c>
      <c r="T2102">
        <f>Table1[[#This Row],[Gross Revenue]]-Table1[[#This Row],[Budget]]</f>
        <v>58011073</v>
      </c>
    </row>
    <row r="2103" spans="1:20" x14ac:dyDescent="0.3">
      <c r="A2103" t="s">
        <v>4389</v>
      </c>
      <c r="B2103">
        <v>1</v>
      </c>
      <c r="C2103" s="10">
        <v>41154</v>
      </c>
      <c r="D2103" t="s">
        <v>28</v>
      </c>
      <c r="E2103" t="s">
        <v>32</v>
      </c>
      <c r="F2103" t="s">
        <v>19</v>
      </c>
      <c r="G2103" t="s">
        <v>20</v>
      </c>
      <c r="H2103" t="s">
        <v>43</v>
      </c>
      <c r="I2103" t="s">
        <v>2240</v>
      </c>
      <c r="J2103" t="s">
        <v>351</v>
      </c>
      <c r="K2103">
        <v>907</v>
      </c>
      <c r="L2103">
        <v>2471</v>
      </c>
      <c r="M2103">
        <v>357</v>
      </c>
      <c r="N2103">
        <v>11000</v>
      </c>
      <c r="O2103">
        <v>5.0999999999999996</v>
      </c>
      <c r="P2103">
        <v>211</v>
      </c>
      <c r="Q2103">
        <v>101</v>
      </c>
      <c r="R2103">
        <v>25863915</v>
      </c>
      <c r="S2103">
        <v>35000000</v>
      </c>
      <c r="T2103">
        <f>Table1[[#This Row],[Gross Revenue]]-Table1[[#This Row],[Budget]]</f>
        <v>-9136085</v>
      </c>
    </row>
    <row r="2104" spans="1:20" x14ac:dyDescent="0.3">
      <c r="A2104" t="s">
        <v>4390</v>
      </c>
      <c r="B2104">
        <v>1</v>
      </c>
      <c r="C2104" s="10">
        <v>40982</v>
      </c>
      <c r="D2104" t="s">
        <v>28</v>
      </c>
      <c r="E2104" t="s">
        <v>25</v>
      </c>
      <c r="F2104" t="s">
        <v>19</v>
      </c>
      <c r="G2104" t="s">
        <v>20</v>
      </c>
      <c r="H2104" t="s">
        <v>38</v>
      </c>
      <c r="I2104" t="s">
        <v>482</v>
      </c>
      <c r="J2104" t="s">
        <v>3262</v>
      </c>
      <c r="K2104">
        <v>3000</v>
      </c>
      <c r="L2104">
        <v>8398</v>
      </c>
      <c r="M2104">
        <v>22</v>
      </c>
      <c r="N2104">
        <v>39000</v>
      </c>
      <c r="O2104">
        <v>6.7</v>
      </c>
      <c r="P2104">
        <v>291</v>
      </c>
      <c r="Q2104">
        <v>113</v>
      </c>
      <c r="R2104">
        <v>56724080</v>
      </c>
      <c r="S2104">
        <v>50000000</v>
      </c>
      <c r="T2104">
        <f>Table1[[#This Row],[Gross Revenue]]-Table1[[#This Row],[Budget]]</f>
        <v>6724080</v>
      </c>
    </row>
    <row r="2105" spans="1:20" x14ac:dyDescent="0.3">
      <c r="A2105" t="s">
        <v>4391</v>
      </c>
      <c r="B2105">
        <v>1</v>
      </c>
      <c r="C2105" s="10">
        <v>41064</v>
      </c>
      <c r="D2105" t="s">
        <v>28</v>
      </c>
      <c r="E2105" t="s">
        <v>22</v>
      </c>
      <c r="F2105" t="s">
        <v>47</v>
      </c>
      <c r="G2105" t="s">
        <v>48</v>
      </c>
      <c r="H2105" t="s">
        <v>43</v>
      </c>
      <c r="I2105" t="s">
        <v>460</v>
      </c>
      <c r="J2105" t="s">
        <v>2990</v>
      </c>
      <c r="K2105">
        <v>678</v>
      </c>
      <c r="L2105">
        <v>1557</v>
      </c>
      <c r="M2105">
        <v>0</v>
      </c>
      <c r="N2105">
        <v>33000</v>
      </c>
      <c r="O2105">
        <v>7.9</v>
      </c>
      <c r="P2105">
        <v>447</v>
      </c>
      <c r="Q2105">
        <v>127</v>
      </c>
      <c r="R2105">
        <v>225377</v>
      </c>
      <c r="S2105">
        <v>8900000</v>
      </c>
      <c r="T2105">
        <f>Table1[[#This Row],[Gross Revenue]]-Table1[[#This Row],[Budget]]</f>
        <v>-8674623</v>
      </c>
    </row>
    <row r="2106" spans="1:20" x14ac:dyDescent="0.3">
      <c r="A2106" t="s">
        <v>4392</v>
      </c>
      <c r="B2106">
        <v>1</v>
      </c>
      <c r="C2106" s="10">
        <v>41053</v>
      </c>
      <c r="D2106" t="s">
        <v>28</v>
      </c>
      <c r="E2106" t="s">
        <v>22</v>
      </c>
      <c r="F2106" t="s">
        <v>19</v>
      </c>
      <c r="G2106" t="s">
        <v>20</v>
      </c>
      <c r="H2106" t="s">
        <v>38</v>
      </c>
      <c r="I2106" t="s">
        <v>3440</v>
      </c>
      <c r="J2106" t="s">
        <v>4393</v>
      </c>
      <c r="K2106">
        <v>664</v>
      </c>
      <c r="L2106">
        <v>2440</v>
      </c>
      <c r="M2106">
        <v>27</v>
      </c>
      <c r="N2106">
        <v>0</v>
      </c>
      <c r="O2106">
        <v>6.6</v>
      </c>
      <c r="P2106">
        <v>288</v>
      </c>
      <c r="Q2106">
        <v>107</v>
      </c>
      <c r="R2106">
        <v>7918283</v>
      </c>
      <c r="S2106">
        <v>12000000</v>
      </c>
      <c r="T2106">
        <f>Table1[[#This Row],[Gross Revenue]]-Table1[[#This Row],[Budget]]</f>
        <v>-4081717</v>
      </c>
    </row>
    <row r="2107" spans="1:20" x14ac:dyDescent="0.3">
      <c r="A2107" t="s">
        <v>4394</v>
      </c>
      <c r="B2107">
        <v>1</v>
      </c>
      <c r="C2107" s="10">
        <v>40916</v>
      </c>
      <c r="D2107" t="s">
        <v>28</v>
      </c>
      <c r="E2107" t="s">
        <v>31</v>
      </c>
      <c r="F2107" t="s">
        <v>19</v>
      </c>
      <c r="G2107" t="s">
        <v>20</v>
      </c>
      <c r="H2107" t="s">
        <v>38</v>
      </c>
      <c r="I2107" t="s">
        <v>1707</v>
      </c>
      <c r="J2107" t="s">
        <v>4061</v>
      </c>
      <c r="K2107">
        <v>1000</v>
      </c>
      <c r="L2107">
        <v>3133</v>
      </c>
      <c r="M2107">
        <v>0</v>
      </c>
      <c r="N2107">
        <v>89000</v>
      </c>
      <c r="O2107">
        <v>7.7</v>
      </c>
      <c r="P2107">
        <v>656</v>
      </c>
      <c r="Q2107">
        <v>130</v>
      </c>
      <c r="R2107">
        <v>136019448</v>
      </c>
      <c r="S2107">
        <v>44500000</v>
      </c>
      <c r="T2107">
        <f>Table1[[#This Row],[Gross Revenue]]-Table1[[#This Row],[Budget]]</f>
        <v>91519448</v>
      </c>
    </row>
    <row r="2108" spans="1:20" x14ac:dyDescent="0.3">
      <c r="A2108" t="s">
        <v>4395</v>
      </c>
      <c r="B2108">
        <v>1</v>
      </c>
      <c r="C2108" s="10">
        <v>41026</v>
      </c>
      <c r="D2108" t="s">
        <v>28</v>
      </c>
      <c r="E2108" t="s">
        <v>22</v>
      </c>
      <c r="F2108" t="s">
        <v>19</v>
      </c>
      <c r="G2108" t="s">
        <v>20</v>
      </c>
      <c r="H2108" t="s">
        <v>43</v>
      </c>
      <c r="I2108" t="s">
        <v>4396</v>
      </c>
      <c r="J2108" t="s">
        <v>4397</v>
      </c>
      <c r="K2108">
        <v>823</v>
      </c>
      <c r="L2108">
        <v>5262</v>
      </c>
      <c r="M2108">
        <v>60</v>
      </c>
      <c r="N2108">
        <v>0</v>
      </c>
      <c r="O2108">
        <v>5.5</v>
      </c>
      <c r="P2108">
        <v>23</v>
      </c>
      <c r="Q2108">
        <v>111</v>
      </c>
      <c r="R2108">
        <v>3333823</v>
      </c>
      <c r="S2108">
        <v>10000000</v>
      </c>
      <c r="T2108">
        <f>Table1[[#This Row],[Gross Revenue]]-Table1[[#This Row],[Budget]]</f>
        <v>-6666177</v>
      </c>
    </row>
    <row r="2109" spans="1:20" x14ac:dyDescent="0.3">
      <c r="A2109" t="s">
        <v>4398</v>
      </c>
      <c r="B2109">
        <v>1</v>
      </c>
      <c r="C2109" s="10">
        <v>41185</v>
      </c>
      <c r="D2109" t="s">
        <v>28</v>
      </c>
      <c r="E2109" t="s">
        <v>25</v>
      </c>
      <c r="F2109" t="s">
        <v>19</v>
      </c>
      <c r="G2109" t="s">
        <v>20</v>
      </c>
      <c r="H2109" t="s">
        <v>38</v>
      </c>
      <c r="I2109" t="s">
        <v>413</v>
      </c>
      <c r="J2109" t="s">
        <v>4399</v>
      </c>
      <c r="K2109">
        <v>4000</v>
      </c>
      <c r="L2109">
        <v>8353</v>
      </c>
      <c r="M2109">
        <v>21</v>
      </c>
      <c r="N2109">
        <v>0</v>
      </c>
      <c r="O2109">
        <v>5.3</v>
      </c>
      <c r="P2109">
        <v>156</v>
      </c>
      <c r="Q2109">
        <v>87</v>
      </c>
      <c r="R2109">
        <v>418268</v>
      </c>
      <c r="S2109">
        <v>3000000</v>
      </c>
      <c r="T2109">
        <f>Table1[[#This Row],[Gross Revenue]]-Table1[[#This Row],[Budget]]</f>
        <v>-2581732</v>
      </c>
    </row>
    <row r="2110" spans="1:20" x14ac:dyDescent="0.3">
      <c r="A2110" t="s">
        <v>4400</v>
      </c>
      <c r="B2110">
        <v>1</v>
      </c>
      <c r="C2110" s="10">
        <v>41091</v>
      </c>
      <c r="D2110" t="s">
        <v>28</v>
      </c>
      <c r="E2110" t="s">
        <v>32</v>
      </c>
      <c r="F2110" t="s">
        <v>19</v>
      </c>
      <c r="G2110" t="s">
        <v>20</v>
      </c>
      <c r="H2110" t="s">
        <v>43</v>
      </c>
      <c r="I2110" t="s">
        <v>124</v>
      </c>
      <c r="J2110" t="s">
        <v>534</v>
      </c>
      <c r="K2110">
        <v>14000</v>
      </c>
      <c r="L2110">
        <v>26679</v>
      </c>
      <c r="M2110">
        <v>532</v>
      </c>
      <c r="N2110">
        <v>44000</v>
      </c>
      <c r="O2110">
        <v>5.9</v>
      </c>
      <c r="P2110">
        <v>377</v>
      </c>
      <c r="Q2110">
        <v>131</v>
      </c>
      <c r="R2110">
        <v>65173160</v>
      </c>
      <c r="S2110">
        <v>209000000</v>
      </c>
      <c r="T2110">
        <f>Table1[[#This Row],[Gross Revenue]]-Table1[[#This Row],[Budget]]</f>
        <v>-143826840</v>
      </c>
    </row>
    <row r="2111" spans="1:20" x14ac:dyDescent="0.3">
      <c r="A2111" t="s">
        <v>4401</v>
      </c>
      <c r="B2111">
        <v>1</v>
      </c>
      <c r="C2111" s="10">
        <v>41130</v>
      </c>
      <c r="D2111" t="s">
        <v>28</v>
      </c>
      <c r="E2111" t="s">
        <v>22</v>
      </c>
      <c r="F2111" t="s">
        <v>19</v>
      </c>
      <c r="G2111" t="s">
        <v>20</v>
      </c>
      <c r="H2111" t="s">
        <v>43</v>
      </c>
      <c r="I2111" t="s">
        <v>4402</v>
      </c>
      <c r="J2111" t="s">
        <v>4403</v>
      </c>
      <c r="K2111">
        <v>2000</v>
      </c>
      <c r="L2111">
        <v>2658</v>
      </c>
      <c r="M2111">
        <v>188</v>
      </c>
      <c r="N2111">
        <v>31000</v>
      </c>
      <c r="O2111">
        <v>7.3</v>
      </c>
      <c r="P2111">
        <v>663</v>
      </c>
      <c r="Q2111">
        <v>93</v>
      </c>
      <c r="R2111">
        <v>12784397</v>
      </c>
      <c r="S2111">
        <v>1800000</v>
      </c>
      <c r="T2111">
        <f>Table1[[#This Row],[Gross Revenue]]-Table1[[#This Row],[Budget]]</f>
        <v>10984397</v>
      </c>
    </row>
    <row r="2112" spans="1:20" x14ac:dyDescent="0.3">
      <c r="A2112" t="s">
        <v>4404</v>
      </c>
      <c r="B2112">
        <v>1</v>
      </c>
      <c r="C2112" s="10">
        <v>41269</v>
      </c>
      <c r="D2112" t="s">
        <v>28</v>
      </c>
      <c r="E2112" t="s">
        <v>31</v>
      </c>
      <c r="F2112" t="s">
        <v>19</v>
      </c>
      <c r="G2112" t="s">
        <v>20</v>
      </c>
      <c r="H2112" t="s">
        <v>36</v>
      </c>
      <c r="I2112" t="s">
        <v>4405</v>
      </c>
      <c r="J2112" t="s">
        <v>2509</v>
      </c>
      <c r="K2112">
        <v>875</v>
      </c>
      <c r="L2112">
        <v>1702</v>
      </c>
      <c r="M2112">
        <v>42</v>
      </c>
      <c r="N2112">
        <v>0</v>
      </c>
      <c r="O2112">
        <v>6.5</v>
      </c>
      <c r="P2112">
        <v>125</v>
      </c>
      <c r="Q2112">
        <v>107</v>
      </c>
      <c r="R2112">
        <v>20113965</v>
      </c>
      <c r="S2112">
        <v>40000000</v>
      </c>
      <c r="T2112">
        <f>Table1[[#This Row],[Gross Revenue]]-Table1[[#This Row],[Budget]]</f>
        <v>-19886035</v>
      </c>
    </row>
    <row r="2113" spans="1:20" x14ac:dyDescent="0.3">
      <c r="A2113" t="s">
        <v>4406</v>
      </c>
      <c r="B2113">
        <v>1</v>
      </c>
      <c r="C2113" s="10">
        <v>41072</v>
      </c>
      <c r="D2113" t="s">
        <v>28</v>
      </c>
      <c r="E2113" t="s">
        <v>25</v>
      </c>
      <c r="F2113" t="s">
        <v>19</v>
      </c>
      <c r="G2113" t="s">
        <v>20</v>
      </c>
      <c r="H2113" t="s">
        <v>43</v>
      </c>
      <c r="I2113" t="s">
        <v>4407</v>
      </c>
      <c r="J2113" t="s">
        <v>4408</v>
      </c>
      <c r="K2113">
        <v>1000</v>
      </c>
      <c r="L2113">
        <v>1805</v>
      </c>
      <c r="M2113">
        <v>14</v>
      </c>
      <c r="N2113">
        <v>0</v>
      </c>
      <c r="O2113">
        <v>6</v>
      </c>
      <c r="P2113">
        <v>38</v>
      </c>
      <c r="Q2113">
        <v>108</v>
      </c>
      <c r="R2113">
        <v>594904</v>
      </c>
      <c r="S2113">
        <v>1200000</v>
      </c>
      <c r="T2113">
        <f>Table1[[#This Row],[Gross Revenue]]-Table1[[#This Row],[Budget]]</f>
        <v>-605096</v>
      </c>
    </row>
    <row r="2114" spans="1:20" x14ac:dyDescent="0.3">
      <c r="A2114" t="s">
        <v>4409</v>
      </c>
      <c r="B2114">
        <v>1</v>
      </c>
      <c r="C2114" s="10">
        <v>40984</v>
      </c>
      <c r="D2114" t="s">
        <v>28</v>
      </c>
      <c r="E2114" t="s">
        <v>30</v>
      </c>
      <c r="F2114" t="s">
        <v>19</v>
      </c>
      <c r="G2114" t="s">
        <v>20</v>
      </c>
      <c r="H2114" t="s">
        <v>36</v>
      </c>
      <c r="I2114" t="s">
        <v>399</v>
      </c>
      <c r="J2114" t="s">
        <v>4410</v>
      </c>
      <c r="K2114">
        <v>2000</v>
      </c>
      <c r="L2114">
        <v>5005</v>
      </c>
      <c r="M2114">
        <v>56</v>
      </c>
      <c r="N2114">
        <v>39000</v>
      </c>
      <c r="O2114">
        <v>7.2</v>
      </c>
      <c r="P2114">
        <v>488</v>
      </c>
      <c r="Q2114">
        <v>93</v>
      </c>
      <c r="R2114">
        <v>237282182</v>
      </c>
      <c r="S2114">
        <v>185000000</v>
      </c>
      <c r="T2114">
        <f>Table1[[#This Row],[Gross Revenue]]-Table1[[#This Row],[Budget]]</f>
        <v>52282182</v>
      </c>
    </row>
    <row r="2115" spans="1:20" x14ac:dyDescent="0.3">
      <c r="A2115" t="s">
        <v>4411</v>
      </c>
      <c r="B2115">
        <v>1</v>
      </c>
      <c r="C2115" s="10">
        <v>41177</v>
      </c>
      <c r="D2115" t="s">
        <v>28</v>
      </c>
      <c r="E2115" t="s">
        <v>32</v>
      </c>
      <c r="F2115" t="s">
        <v>19</v>
      </c>
      <c r="G2115" t="s">
        <v>20</v>
      </c>
      <c r="H2115" t="s">
        <v>38</v>
      </c>
      <c r="I2115" t="s">
        <v>68</v>
      </c>
      <c r="J2115" t="s">
        <v>831</v>
      </c>
      <c r="K2115">
        <v>13000</v>
      </c>
      <c r="L2115">
        <v>25418</v>
      </c>
      <c r="M2115">
        <v>394</v>
      </c>
      <c r="N2115">
        <v>10000</v>
      </c>
      <c r="O2115">
        <v>5.7</v>
      </c>
      <c r="P2115">
        <v>279</v>
      </c>
      <c r="Q2115">
        <v>92</v>
      </c>
      <c r="R2115">
        <v>9483821</v>
      </c>
      <c r="S2115">
        <v>55000000</v>
      </c>
      <c r="T2115">
        <f>Table1[[#This Row],[Gross Revenue]]-Table1[[#This Row],[Budget]]</f>
        <v>-45516179</v>
      </c>
    </row>
    <row r="2116" spans="1:20" x14ac:dyDescent="0.3">
      <c r="A2116" t="s">
        <v>4412</v>
      </c>
      <c r="B2116">
        <v>1</v>
      </c>
      <c r="C2116" s="10">
        <v>41224</v>
      </c>
      <c r="D2116" t="s">
        <v>28</v>
      </c>
      <c r="E2116" t="s">
        <v>50</v>
      </c>
      <c r="F2116" t="s">
        <v>19</v>
      </c>
      <c r="G2116" t="s">
        <v>20</v>
      </c>
      <c r="H2116" t="s">
        <v>21</v>
      </c>
      <c r="I2116" t="s">
        <v>4413</v>
      </c>
      <c r="J2116" t="s">
        <v>4414</v>
      </c>
      <c r="K2116">
        <v>2</v>
      </c>
      <c r="L2116">
        <v>2</v>
      </c>
      <c r="M2116">
        <v>15</v>
      </c>
      <c r="N2116">
        <v>801</v>
      </c>
      <c r="O2116">
        <v>7.5</v>
      </c>
      <c r="P2116">
        <v>22</v>
      </c>
      <c r="Q2116">
        <v>86</v>
      </c>
      <c r="R2116">
        <v>111300</v>
      </c>
      <c r="S2116">
        <v>225000</v>
      </c>
      <c r="T2116">
        <f>Table1[[#This Row],[Gross Revenue]]-Table1[[#This Row],[Budget]]</f>
        <v>-113700</v>
      </c>
    </row>
    <row r="2117" spans="1:20" x14ac:dyDescent="0.3">
      <c r="A2117" t="s">
        <v>4415</v>
      </c>
      <c r="B2117">
        <v>1</v>
      </c>
      <c r="C2117" s="10">
        <v>41059</v>
      </c>
      <c r="D2117" t="s">
        <v>28</v>
      </c>
      <c r="E2117" t="s">
        <v>25</v>
      </c>
      <c r="F2117" t="s">
        <v>230</v>
      </c>
      <c r="G2117" t="s">
        <v>20</v>
      </c>
      <c r="H2117" t="s">
        <v>38</v>
      </c>
      <c r="I2117" t="s">
        <v>416</v>
      </c>
      <c r="J2117" t="s">
        <v>4416</v>
      </c>
      <c r="K2117">
        <v>8000</v>
      </c>
      <c r="L2117">
        <v>10123</v>
      </c>
      <c r="M2117">
        <v>4</v>
      </c>
      <c r="N2117">
        <v>9000</v>
      </c>
      <c r="O2117">
        <v>5.5</v>
      </c>
      <c r="P2117">
        <v>133</v>
      </c>
      <c r="Q2117">
        <v>84</v>
      </c>
      <c r="R2117">
        <v>5895238</v>
      </c>
      <c r="S2117">
        <v>6000000</v>
      </c>
      <c r="T2117">
        <f>Table1[[#This Row],[Gross Revenue]]-Table1[[#This Row],[Budget]]</f>
        <v>-104762</v>
      </c>
    </row>
    <row r="2118" spans="1:20" x14ac:dyDescent="0.3">
      <c r="A2118" t="s">
        <v>4417</v>
      </c>
      <c r="B2118">
        <v>1</v>
      </c>
      <c r="C2118" s="10">
        <v>40963</v>
      </c>
      <c r="D2118" t="s">
        <v>28</v>
      </c>
      <c r="E2118" t="s">
        <v>31</v>
      </c>
      <c r="F2118" t="s">
        <v>19</v>
      </c>
      <c r="G2118" t="s">
        <v>20</v>
      </c>
      <c r="H2118" t="s">
        <v>36</v>
      </c>
      <c r="I2118" t="s">
        <v>687</v>
      </c>
      <c r="J2118" t="s">
        <v>357</v>
      </c>
      <c r="K2118">
        <v>18000</v>
      </c>
      <c r="L2118">
        <v>21200</v>
      </c>
      <c r="M2118">
        <v>150</v>
      </c>
      <c r="N2118">
        <v>13000</v>
      </c>
      <c r="O2118">
        <v>7.2</v>
      </c>
      <c r="P2118">
        <v>116</v>
      </c>
      <c r="Q2118">
        <v>116</v>
      </c>
      <c r="R2118">
        <v>6002756</v>
      </c>
      <c r="S2118">
        <v>20000000</v>
      </c>
      <c r="T2118">
        <f>Table1[[#This Row],[Gross Revenue]]-Table1[[#This Row],[Budget]]</f>
        <v>-13997244</v>
      </c>
    </row>
    <row r="2119" spans="1:20" x14ac:dyDescent="0.3">
      <c r="A2119" t="s">
        <v>4418</v>
      </c>
      <c r="B2119">
        <v>1</v>
      </c>
      <c r="C2119" s="10">
        <v>40998</v>
      </c>
      <c r="D2119" t="s">
        <v>28</v>
      </c>
      <c r="E2119" t="s">
        <v>37</v>
      </c>
      <c r="F2119" t="s">
        <v>19</v>
      </c>
      <c r="G2119" t="s">
        <v>20</v>
      </c>
      <c r="H2119" t="s">
        <v>38</v>
      </c>
      <c r="I2119" t="s">
        <v>2923</v>
      </c>
      <c r="J2119" t="s">
        <v>4419</v>
      </c>
      <c r="K2119">
        <v>1000</v>
      </c>
      <c r="L2119">
        <v>2665</v>
      </c>
      <c r="M2119">
        <v>18</v>
      </c>
      <c r="N2119">
        <v>24000</v>
      </c>
      <c r="O2119">
        <v>5</v>
      </c>
      <c r="P2119">
        <v>270</v>
      </c>
      <c r="Q2119">
        <v>86</v>
      </c>
      <c r="R2119">
        <v>18112929</v>
      </c>
      <c r="S2119">
        <v>1000000</v>
      </c>
      <c r="T2119">
        <f>Table1[[#This Row],[Gross Revenue]]-Table1[[#This Row],[Budget]]</f>
        <v>17112929</v>
      </c>
    </row>
    <row r="2120" spans="1:20" x14ac:dyDescent="0.3">
      <c r="A2120" t="s">
        <v>4420</v>
      </c>
      <c r="B2120">
        <v>1</v>
      </c>
      <c r="C2120" s="10">
        <v>41062</v>
      </c>
      <c r="D2120" t="s">
        <v>28</v>
      </c>
      <c r="E2120" t="s">
        <v>22</v>
      </c>
      <c r="F2120" t="s">
        <v>19</v>
      </c>
      <c r="G2120" t="s">
        <v>20</v>
      </c>
      <c r="H2120" t="s">
        <v>43</v>
      </c>
      <c r="I2120" t="s">
        <v>3579</v>
      </c>
      <c r="J2120" t="s">
        <v>4421</v>
      </c>
      <c r="K2120">
        <v>963</v>
      </c>
      <c r="L2120">
        <v>2054</v>
      </c>
      <c r="M2120">
        <v>128</v>
      </c>
      <c r="N2120">
        <v>32000</v>
      </c>
      <c r="O2120">
        <v>7.1</v>
      </c>
      <c r="P2120">
        <v>414</v>
      </c>
      <c r="Q2120">
        <v>89</v>
      </c>
      <c r="R2120">
        <v>64572496</v>
      </c>
      <c r="S2120">
        <v>12000000</v>
      </c>
      <c r="T2120">
        <f>Table1[[#This Row],[Gross Revenue]]-Table1[[#This Row],[Budget]]</f>
        <v>52572496</v>
      </c>
    </row>
    <row r="2121" spans="1:20" x14ac:dyDescent="0.3">
      <c r="A2121" t="s">
        <v>4422</v>
      </c>
      <c r="B2121">
        <v>1</v>
      </c>
      <c r="C2121" s="10">
        <v>41088</v>
      </c>
      <c r="D2121" t="s">
        <v>28</v>
      </c>
      <c r="E2121" t="s">
        <v>22</v>
      </c>
      <c r="F2121" t="s">
        <v>19</v>
      </c>
      <c r="G2121" t="s">
        <v>24</v>
      </c>
      <c r="H2121" t="s">
        <v>38</v>
      </c>
      <c r="I2121" t="s">
        <v>122</v>
      </c>
      <c r="J2121" t="s">
        <v>508</v>
      </c>
      <c r="K2121">
        <v>15000</v>
      </c>
      <c r="L2121">
        <v>22686</v>
      </c>
      <c r="M2121">
        <v>670</v>
      </c>
      <c r="N2121">
        <v>124000</v>
      </c>
      <c r="O2121">
        <v>7.5</v>
      </c>
      <c r="P2121">
        <v>511</v>
      </c>
      <c r="Q2121">
        <v>172</v>
      </c>
      <c r="R2121">
        <v>27098580</v>
      </c>
      <c r="S2121">
        <v>102000000</v>
      </c>
      <c r="T2121">
        <f>Table1[[#This Row],[Gross Revenue]]-Table1[[#This Row],[Budget]]</f>
        <v>-74901420</v>
      </c>
    </row>
    <row r="2122" spans="1:20" x14ac:dyDescent="0.3">
      <c r="A2122" t="s">
        <v>4423</v>
      </c>
      <c r="B2122">
        <v>1</v>
      </c>
      <c r="C2122" s="10">
        <v>41180</v>
      </c>
      <c r="D2122" t="s">
        <v>28</v>
      </c>
      <c r="E2122" t="s">
        <v>31</v>
      </c>
      <c r="F2122" t="s">
        <v>19</v>
      </c>
      <c r="G2122" t="s">
        <v>20</v>
      </c>
      <c r="H2122" t="s">
        <v>38</v>
      </c>
      <c r="I2122" t="s">
        <v>4424</v>
      </c>
      <c r="J2122" t="s">
        <v>4425</v>
      </c>
      <c r="K2122">
        <v>601</v>
      </c>
      <c r="L2122">
        <v>1734</v>
      </c>
      <c r="M2122">
        <v>25</v>
      </c>
      <c r="N2122">
        <v>0</v>
      </c>
      <c r="O2122">
        <v>6.4</v>
      </c>
      <c r="P2122">
        <v>286</v>
      </c>
      <c r="Q2122">
        <v>90</v>
      </c>
      <c r="R2122">
        <v>318622</v>
      </c>
      <c r="S2122">
        <v>270000</v>
      </c>
      <c r="T2122">
        <f>Table1[[#This Row],[Gross Revenue]]-Table1[[#This Row],[Budget]]</f>
        <v>48622</v>
      </c>
    </row>
    <row r="2123" spans="1:20" x14ac:dyDescent="0.3">
      <c r="A2123" t="s">
        <v>4426</v>
      </c>
      <c r="B2123">
        <v>1</v>
      </c>
      <c r="C2123" s="10">
        <v>41050</v>
      </c>
      <c r="D2123" t="s">
        <v>28</v>
      </c>
      <c r="E2123" t="s">
        <v>32</v>
      </c>
      <c r="F2123" t="s">
        <v>19</v>
      </c>
      <c r="G2123" t="s">
        <v>20</v>
      </c>
      <c r="H2123" t="s">
        <v>38</v>
      </c>
      <c r="I2123" t="s">
        <v>356</v>
      </c>
      <c r="J2123" t="s">
        <v>4427</v>
      </c>
      <c r="K2123">
        <v>24000</v>
      </c>
      <c r="L2123">
        <v>26625</v>
      </c>
      <c r="M2123">
        <v>175</v>
      </c>
      <c r="N2123">
        <v>0</v>
      </c>
      <c r="O2123">
        <v>6.5</v>
      </c>
      <c r="P2123">
        <v>270</v>
      </c>
      <c r="Q2123">
        <v>109</v>
      </c>
      <c r="R2123">
        <v>66489425</v>
      </c>
      <c r="S2123">
        <v>25000000</v>
      </c>
      <c r="T2123">
        <f>Table1[[#This Row],[Gross Revenue]]-Table1[[#This Row],[Budget]]</f>
        <v>41489425</v>
      </c>
    </row>
    <row r="2124" spans="1:20" x14ac:dyDescent="0.3">
      <c r="A2124" t="s">
        <v>4428</v>
      </c>
      <c r="B2124">
        <v>1</v>
      </c>
      <c r="C2124" s="10">
        <v>40981</v>
      </c>
      <c r="D2124" t="s">
        <v>28</v>
      </c>
      <c r="E2124" t="s">
        <v>25</v>
      </c>
      <c r="F2124" t="s">
        <v>19</v>
      </c>
      <c r="G2124" t="s">
        <v>20</v>
      </c>
      <c r="H2124" t="s">
        <v>43</v>
      </c>
      <c r="I2124" t="s">
        <v>114</v>
      </c>
      <c r="J2124" t="s">
        <v>170</v>
      </c>
      <c r="K2124">
        <v>40000</v>
      </c>
      <c r="L2124">
        <v>80849</v>
      </c>
      <c r="M2124">
        <v>13000</v>
      </c>
      <c r="N2124">
        <v>82000</v>
      </c>
      <c r="O2124">
        <v>6.2</v>
      </c>
      <c r="P2124">
        <v>526</v>
      </c>
      <c r="Q2124">
        <v>113</v>
      </c>
      <c r="R2124">
        <v>79711678</v>
      </c>
      <c r="S2124">
        <v>100000000</v>
      </c>
      <c r="T2124">
        <f>Table1[[#This Row],[Gross Revenue]]-Table1[[#This Row],[Budget]]</f>
        <v>-20288322</v>
      </c>
    </row>
    <row r="2125" spans="1:20" x14ac:dyDescent="0.3">
      <c r="A2125" t="s">
        <v>4429</v>
      </c>
      <c r="B2125">
        <v>1</v>
      </c>
      <c r="C2125" s="10">
        <v>41070</v>
      </c>
      <c r="D2125" t="s">
        <v>28</v>
      </c>
      <c r="E2125" t="s">
        <v>18</v>
      </c>
      <c r="F2125" t="s">
        <v>19</v>
      </c>
      <c r="G2125" t="s">
        <v>20</v>
      </c>
      <c r="H2125" t="s">
        <v>38</v>
      </c>
      <c r="I2125" t="s">
        <v>1284</v>
      </c>
      <c r="J2125" t="s">
        <v>631</v>
      </c>
      <c r="K2125">
        <v>16000</v>
      </c>
      <c r="L2125">
        <v>27575</v>
      </c>
      <c r="M2125">
        <v>24</v>
      </c>
      <c r="N2125">
        <v>0</v>
      </c>
      <c r="O2125">
        <v>6.3</v>
      </c>
      <c r="P2125">
        <v>162</v>
      </c>
      <c r="Q2125">
        <v>95</v>
      </c>
      <c r="R2125">
        <v>65804</v>
      </c>
      <c r="S2125">
        <v>12000000</v>
      </c>
      <c r="T2125">
        <f>Table1[[#This Row],[Gross Revenue]]-Table1[[#This Row],[Budget]]</f>
        <v>-11934196</v>
      </c>
    </row>
    <row r="2126" spans="1:20" x14ac:dyDescent="0.3">
      <c r="A2126" t="s">
        <v>4430</v>
      </c>
      <c r="B2126">
        <v>1</v>
      </c>
      <c r="C2126" s="10">
        <v>40951</v>
      </c>
      <c r="D2126" t="s">
        <v>28</v>
      </c>
      <c r="E2126" t="s">
        <v>50</v>
      </c>
      <c r="F2126" t="s">
        <v>19</v>
      </c>
      <c r="G2126" t="s">
        <v>20</v>
      </c>
      <c r="H2126"/>
      <c r="I2126" t="s">
        <v>459</v>
      </c>
      <c r="J2126" t="s">
        <v>4431</v>
      </c>
      <c r="K2126">
        <v>342</v>
      </c>
      <c r="L2126">
        <v>483</v>
      </c>
      <c r="M2126">
        <v>0</v>
      </c>
      <c r="N2126">
        <v>590</v>
      </c>
      <c r="O2126">
        <v>7.1</v>
      </c>
      <c r="P2126">
        <v>39</v>
      </c>
      <c r="Q2126">
        <v>88</v>
      </c>
      <c r="R2126">
        <v>151389</v>
      </c>
      <c r="S2126">
        <v>500000</v>
      </c>
      <c r="T2126">
        <f>Table1[[#This Row],[Gross Revenue]]-Table1[[#This Row],[Budget]]</f>
        <v>-348611</v>
      </c>
    </row>
    <row r="2127" spans="1:20" x14ac:dyDescent="0.3">
      <c r="A2127" t="s">
        <v>4432</v>
      </c>
      <c r="B2127">
        <v>1</v>
      </c>
      <c r="C2127" s="10">
        <v>41153</v>
      </c>
      <c r="D2127" t="s">
        <v>28</v>
      </c>
      <c r="E2127" t="s">
        <v>25</v>
      </c>
      <c r="F2127" t="s">
        <v>19</v>
      </c>
      <c r="G2127" t="s">
        <v>20</v>
      </c>
      <c r="H2127" t="s">
        <v>21</v>
      </c>
      <c r="I2127" t="s">
        <v>4433</v>
      </c>
      <c r="J2127" t="s">
        <v>4434</v>
      </c>
      <c r="K2127">
        <v>552</v>
      </c>
      <c r="L2127">
        <v>2251</v>
      </c>
      <c r="M2127">
        <v>38</v>
      </c>
      <c r="N2127">
        <v>898</v>
      </c>
      <c r="O2127">
        <v>4.5999999999999996</v>
      </c>
      <c r="P2127">
        <v>29</v>
      </c>
      <c r="Q2127">
        <v>87</v>
      </c>
      <c r="R2127">
        <v>1332</v>
      </c>
      <c r="S2127">
        <v>500000</v>
      </c>
      <c r="T2127">
        <f>Table1[[#This Row],[Gross Revenue]]-Table1[[#This Row],[Budget]]</f>
        <v>-498668</v>
      </c>
    </row>
    <row r="2128" spans="1:20" x14ac:dyDescent="0.3">
      <c r="A2128" t="s">
        <v>4435</v>
      </c>
      <c r="B2128">
        <v>1</v>
      </c>
      <c r="C2128" s="10">
        <v>41027</v>
      </c>
      <c r="D2128" t="s">
        <v>28</v>
      </c>
      <c r="E2128" t="s">
        <v>25</v>
      </c>
      <c r="F2128" t="s">
        <v>19</v>
      </c>
      <c r="G2128" t="s">
        <v>20</v>
      </c>
      <c r="H2128" t="s">
        <v>36</v>
      </c>
      <c r="I2128" t="s">
        <v>3394</v>
      </c>
      <c r="J2128" t="s">
        <v>2668</v>
      </c>
      <c r="K2128">
        <v>975</v>
      </c>
      <c r="L2128">
        <v>3153</v>
      </c>
      <c r="M2128">
        <v>42</v>
      </c>
      <c r="N2128">
        <v>0</v>
      </c>
      <c r="O2128">
        <v>6.4</v>
      </c>
      <c r="P2128">
        <v>88</v>
      </c>
      <c r="Q2128">
        <v>94</v>
      </c>
      <c r="R2128">
        <v>49002815</v>
      </c>
      <c r="S2128">
        <v>22000000</v>
      </c>
      <c r="T2128">
        <f>Table1[[#This Row],[Gross Revenue]]-Table1[[#This Row],[Budget]]</f>
        <v>27002815</v>
      </c>
    </row>
    <row r="2129" spans="1:20" x14ac:dyDescent="0.3">
      <c r="A2129" t="s">
        <v>4436</v>
      </c>
      <c r="B2129">
        <v>1</v>
      </c>
      <c r="C2129" s="10">
        <v>41270</v>
      </c>
      <c r="D2129" t="s">
        <v>28</v>
      </c>
      <c r="E2129" t="s">
        <v>22</v>
      </c>
      <c r="F2129" t="s">
        <v>19</v>
      </c>
      <c r="G2129" t="s">
        <v>20</v>
      </c>
      <c r="H2129" t="s">
        <v>38</v>
      </c>
      <c r="I2129" t="s">
        <v>336</v>
      </c>
      <c r="J2129" t="s">
        <v>240</v>
      </c>
      <c r="K2129">
        <v>29000</v>
      </c>
      <c r="L2129">
        <v>40978</v>
      </c>
      <c r="M2129">
        <v>16000</v>
      </c>
      <c r="N2129">
        <v>199000</v>
      </c>
      <c r="O2129">
        <v>8.5</v>
      </c>
      <c r="P2129">
        <v>765</v>
      </c>
      <c r="Q2129">
        <v>165</v>
      </c>
      <c r="R2129">
        <v>162804648</v>
      </c>
      <c r="S2129">
        <v>100000000</v>
      </c>
      <c r="T2129">
        <f>Table1[[#This Row],[Gross Revenue]]-Table1[[#This Row],[Budget]]</f>
        <v>62804648</v>
      </c>
    </row>
    <row r="2130" spans="1:20" x14ac:dyDescent="0.3">
      <c r="A2130" t="s">
        <v>4437</v>
      </c>
      <c r="B2130">
        <v>1</v>
      </c>
      <c r="C2130" s="10">
        <v>40994</v>
      </c>
      <c r="D2130" t="s">
        <v>28</v>
      </c>
      <c r="E2130" t="s">
        <v>32</v>
      </c>
      <c r="F2130" t="s">
        <v>19</v>
      </c>
      <c r="G2130" t="s">
        <v>35</v>
      </c>
      <c r="H2130" t="s">
        <v>38</v>
      </c>
      <c r="I2130" t="s">
        <v>4438</v>
      </c>
      <c r="J2130" t="s">
        <v>3465</v>
      </c>
      <c r="K2130">
        <v>409</v>
      </c>
      <c r="L2130">
        <v>578</v>
      </c>
      <c r="M2130">
        <v>38</v>
      </c>
      <c r="N2130">
        <v>46000</v>
      </c>
      <c r="O2130">
        <v>7.1</v>
      </c>
      <c r="P2130">
        <v>432</v>
      </c>
      <c r="Q2130">
        <v>95</v>
      </c>
      <c r="R2130">
        <v>13401683</v>
      </c>
      <c r="S2130">
        <v>35000000</v>
      </c>
      <c r="T2130">
        <f>Table1[[#This Row],[Gross Revenue]]-Table1[[#This Row],[Budget]]</f>
        <v>-21598317</v>
      </c>
    </row>
    <row r="2131" spans="1:20" x14ac:dyDescent="0.3">
      <c r="A2131" t="s">
        <v>4439</v>
      </c>
      <c r="B2131">
        <v>1</v>
      </c>
      <c r="C2131" s="10">
        <v>41119</v>
      </c>
      <c r="D2131" t="s">
        <v>28</v>
      </c>
      <c r="E2131" t="s">
        <v>25</v>
      </c>
      <c r="F2131" t="s">
        <v>19</v>
      </c>
      <c r="G2131" t="s">
        <v>93</v>
      </c>
      <c r="H2131" t="s">
        <v>21</v>
      </c>
      <c r="I2131" t="s">
        <v>3324</v>
      </c>
      <c r="J2131" t="s">
        <v>4440</v>
      </c>
      <c r="K2131">
        <v>413</v>
      </c>
      <c r="L2131">
        <v>843</v>
      </c>
      <c r="M2131">
        <v>5</v>
      </c>
      <c r="N2131">
        <v>932</v>
      </c>
      <c r="O2131">
        <v>5.7</v>
      </c>
      <c r="P2131">
        <v>56</v>
      </c>
      <c r="Q2131">
        <v>83</v>
      </c>
      <c r="R2131">
        <v>1521</v>
      </c>
      <c r="S2131">
        <v>1500000</v>
      </c>
      <c r="T2131">
        <f>Table1[[#This Row],[Gross Revenue]]-Table1[[#This Row],[Budget]]</f>
        <v>-1498479</v>
      </c>
    </row>
    <row r="2132" spans="1:20" x14ac:dyDescent="0.3">
      <c r="A2132" t="s">
        <v>4441</v>
      </c>
      <c r="B2132">
        <v>1</v>
      </c>
      <c r="C2132" s="10">
        <v>40982</v>
      </c>
      <c r="D2132" t="s">
        <v>28</v>
      </c>
      <c r="E2132" t="s">
        <v>18</v>
      </c>
      <c r="F2132" t="s">
        <v>19</v>
      </c>
      <c r="G2132" t="s">
        <v>20</v>
      </c>
      <c r="H2132" t="s">
        <v>38</v>
      </c>
      <c r="I2132" t="s">
        <v>979</v>
      </c>
      <c r="J2132" t="s">
        <v>2330</v>
      </c>
      <c r="K2132">
        <v>15000</v>
      </c>
      <c r="L2132">
        <v>27788</v>
      </c>
      <c r="M2132">
        <v>453</v>
      </c>
      <c r="N2132">
        <v>38000</v>
      </c>
      <c r="O2132">
        <v>7.7</v>
      </c>
      <c r="P2132">
        <v>355</v>
      </c>
      <c r="Q2132">
        <v>109</v>
      </c>
      <c r="R2132">
        <v>40983001</v>
      </c>
      <c r="S2132">
        <v>7000000</v>
      </c>
      <c r="T2132">
        <f>Table1[[#This Row],[Gross Revenue]]-Table1[[#This Row],[Budget]]</f>
        <v>33983001</v>
      </c>
    </row>
    <row r="2133" spans="1:20" x14ac:dyDescent="0.3">
      <c r="A2133" t="s">
        <v>4442</v>
      </c>
      <c r="B2133">
        <v>1</v>
      </c>
      <c r="C2133" s="10">
        <v>41204</v>
      </c>
      <c r="D2133" t="s">
        <v>28</v>
      </c>
      <c r="E2133" t="s">
        <v>29</v>
      </c>
      <c r="F2133" t="s">
        <v>47</v>
      </c>
      <c r="G2133" t="s">
        <v>48</v>
      </c>
      <c r="H2133" t="s">
        <v>36</v>
      </c>
      <c r="I2133" t="s">
        <v>4443</v>
      </c>
      <c r="J2133" t="s">
        <v>4444</v>
      </c>
      <c r="K2133">
        <v>6000</v>
      </c>
      <c r="L2133">
        <v>6829</v>
      </c>
      <c r="M2133">
        <v>2</v>
      </c>
      <c r="N2133">
        <v>0</v>
      </c>
      <c r="O2133">
        <v>7.9</v>
      </c>
      <c r="P2133">
        <v>99</v>
      </c>
      <c r="Q2133">
        <v>80</v>
      </c>
      <c r="R2133">
        <v>71442</v>
      </c>
      <c r="S2133">
        <v>9600000</v>
      </c>
      <c r="T2133">
        <f>Table1[[#This Row],[Gross Revenue]]-Table1[[#This Row],[Budget]]</f>
        <v>-9528558</v>
      </c>
    </row>
    <row r="2134" spans="1:20" x14ac:dyDescent="0.3">
      <c r="A2134" t="s">
        <v>4445</v>
      </c>
      <c r="B2134">
        <v>1</v>
      </c>
      <c r="C2134" s="10">
        <v>41034</v>
      </c>
      <c r="D2134" t="s">
        <v>28</v>
      </c>
      <c r="E2134" t="s">
        <v>22</v>
      </c>
      <c r="F2134" t="s">
        <v>19</v>
      </c>
      <c r="G2134" t="s">
        <v>20</v>
      </c>
      <c r="H2134" t="s">
        <v>38</v>
      </c>
      <c r="I2134" t="s">
        <v>4446</v>
      </c>
      <c r="J2134" t="s">
        <v>4447</v>
      </c>
      <c r="K2134">
        <v>2000</v>
      </c>
      <c r="L2134">
        <v>2459</v>
      </c>
      <c r="M2134">
        <v>8</v>
      </c>
      <c r="N2134">
        <v>0</v>
      </c>
      <c r="O2134">
        <v>5.7</v>
      </c>
      <c r="P2134">
        <v>16</v>
      </c>
      <c r="Q2134">
        <v>80</v>
      </c>
      <c r="R2134">
        <v>2833383</v>
      </c>
      <c r="S2134">
        <v>427000</v>
      </c>
      <c r="T2134">
        <f>Table1[[#This Row],[Gross Revenue]]-Table1[[#This Row],[Budget]]</f>
        <v>2406383</v>
      </c>
    </row>
    <row r="2135" spans="1:20" x14ac:dyDescent="0.3">
      <c r="A2135" t="s">
        <v>4448</v>
      </c>
      <c r="B2135">
        <v>1</v>
      </c>
      <c r="C2135" s="10">
        <v>41104</v>
      </c>
      <c r="D2135" t="s">
        <v>28</v>
      </c>
      <c r="E2135" t="s">
        <v>22</v>
      </c>
      <c r="F2135" t="s">
        <v>19</v>
      </c>
      <c r="G2135" t="s">
        <v>20</v>
      </c>
      <c r="H2135" t="s">
        <v>38</v>
      </c>
      <c r="I2135" t="s">
        <v>155</v>
      </c>
      <c r="J2135" t="s">
        <v>132</v>
      </c>
      <c r="K2135">
        <v>18000</v>
      </c>
      <c r="L2135">
        <v>20952</v>
      </c>
      <c r="M2135">
        <v>0</v>
      </c>
      <c r="N2135">
        <v>64000</v>
      </c>
      <c r="O2135">
        <v>7.3</v>
      </c>
      <c r="P2135">
        <v>449</v>
      </c>
      <c r="Q2135">
        <v>138</v>
      </c>
      <c r="R2135">
        <v>93749203</v>
      </c>
      <c r="S2135">
        <v>31000000</v>
      </c>
      <c r="T2135">
        <f>Table1[[#This Row],[Gross Revenue]]-Table1[[#This Row],[Budget]]</f>
        <v>62749203</v>
      </c>
    </row>
    <row r="2136" spans="1:20" x14ac:dyDescent="0.3">
      <c r="A2136" t="s">
        <v>4449</v>
      </c>
      <c r="B2136">
        <v>1</v>
      </c>
      <c r="C2136" s="10">
        <v>41193</v>
      </c>
      <c r="D2136" t="s">
        <v>28</v>
      </c>
      <c r="E2136" t="s">
        <v>25</v>
      </c>
      <c r="F2136" t="s">
        <v>19</v>
      </c>
      <c r="G2136" t="s">
        <v>20</v>
      </c>
      <c r="H2136" t="s">
        <v>38</v>
      </c>
      <c r="I2136" t="s">
        <v>4450</v>
      </c>
      <c r="J2136" t="s">
        <v>4451</v>
      </c>
      <c r="K2136">
        <v>938</v>
      </c>
      <c r="L2136">
        <v>3770</v>
      </c>
      <c r="M2136">
        <v>15</v>
      </c>
      <c r="N2136">
        <v>0</v>
      </c>
      <c r="O2136">
        <v>6</v>
      </c>
      <c r="P2136">
        <v>115</v>
      </c>
      <c r="Q2136">
        <v>88</v>
      </c>
      <c r="R2136">
        <v>1243961</v>
      </c>
      <c r="S2136">
        <v>850000</v>
      </c>
      <c r="T2136">
        <f>Table1[[#This Row],[Gross Revenue]]-Table1[[#This Row],[Budget]]</f>
        <v>393961</v>
      </c>
    </row>
    <row r="2137" spans="1:20" x14ac:dyDescent="0.3">
      <c r="A2137" t="s">
        <v>4452</v>
      </c>
      <c r="B2137">
        <v>1</v>
      </c>
      <c r="C2137" s="10">
        <v>41253</v>
      </c>
      <c r="D2137" t="s">
        <v>28</v>
      </c>
      <c r="E2137" t="s">
        <v>22</v>
      </c>
      <c r="F2137" t="s">
        <v>230</v>
      </c>
      <c r="G2137" t="s">
        <v>494</v>
      </c>
      <c r="H2137" t="s">
        <v>38</v>
      </c>
      <c r="I2137" t="s">
        <v>4453</v>
      </c>
      <c r="J2137" t="s">
        <v>4454</v>
      </c>
      <c r="K2137">
        <v>639</v>
      </c>
      <c r="L2137">
        <v>1807</v>
      </c>
      <c r="M2137">
        <v>0</v>
      </c>
      <c r="N2137">
        <v>0</v>
      </c>
      <c r="O2137">
        <v>6.6</v>
      </c>
      <c r="P2137">
        <v>43</v>
      </c>
      <c r="Q2137">
        <v>145</v>
      </c>
      <c r="R2137">
        <v>5669081</v>
      </c>
      <c r="S2137">
        <v>10818775</v>
      </c>
      <c r="T2137">
        <f>Table1[[#This Row],[Gross Revenue]]-Table1[[#This Row],[Budget]]</f>
        <v>-5149694</v>
      </c>
    </row>
    <row r="2138" spans="1:20" x14ac:dyDescent="0.3">
      <c r="A2138" t="s">
        <v>4455</v>
      </c>
      <c r="B2138">
        <v>1</v>
      </c>
      <c r="C2138" s="10">
        <v>40926</v>
      </c>
      <c r="D2138" t="s">
        <v>17</v>
      </c>
      <c r="E2138" t="s">
        <v>29</v>
      </c>
      <c r="F2138" t="s">
        <v>19</v>
      </c>
      <c r="G2138" t="s">
        <v>20</v>
      </c>
      <c r="H2138" t="s">
        <v>36</v>
      </c>
      <c r="I2138" t="s">
        <v>39</v>
      </c>
      <c r="J2138" t="s">
        <v>170</v>
      </c>
      <c r="K2138">
        <v>940</v>
      </c>
      <c r="L2138">
        <v>4774</v>
      </c>
      <c r="M2138">
        <v>13000</v>
      </c>
      <c r="N2138">
        <v>25000</v>
      </c>
      <c r="O2138">
        <v>7</v>
      </c>
      <c r="P2138">
        <v>370</v>
      </c>
      <c r="Q2138">
        <v>87</v>
      </c>
      <c r="R2138">
        <v>35287788</v>
      </c>
      <c r="S2138">
        <v>39000000</v>
      </c>
      <c r="T2138">
        <f>Table1[[#This Row],[Gross Revenue]]-Table1[[#This Row],[Budget]]</f>
        <v>-3712212</v>
      </c>
    </row>
    <row r="2139" spans="1:20" x14ac:dyDescent="0.3">
      <c r="A2139" t="s">
        <v>4456</v>
      </c>
      <c r="B2139">
        <v>1</v>
      </c>
      <c r="C2139" s="10">
        <v>41206</v>
      </c>
      <c r="D2139" t="s">
        <v>28</v>
      </c>
      <c r="E2139" t="s">
        <v>30</v>
      </c>
      <c r="F2139" t="s">
        <v>19</v>
      </c>
      <c r="G2139" t="s">
        <v>20</v>
      </c>
      <c r="H2139" t="s">
        <v>43</v>
      </c>
      <c r="I2139" t="s">
        <v>4457</v>
      </c>
      <c r="J2139" t="s">
        <v>4458</v>
      </c>
      <c r="K2139">
        <v>962</v>
      </c>
      <c r="L2139">
        <v>3715</v>
      </c>
      <c r="M2139">
        <v>90</v>
      </c>
      <c r="N2139">
        <v>0</v>
      </c>
      <c r="O2139">
        <v>5.4</v>
      </c>
      <c r="P2139">
        <v>77</v>
      </c>
      <c r="Q2139">
        <v>86</v>
      </c>
      <c r="R2139">
        <v>9402410</v>
      </c>
      <c r="S2139">
        <v>14000000</v>
      </c>
      <c r="T2139">
        <f>Table1[[#This Row],[Gross Revenue]]-Table1[[#This Row],[Budget]]</f>
        <v>-4597590</v>
      </c>
    </row>
    <row r="2140" spans="1:20" x14ac:dyDescent="0.3">
      <c r="A2140" t="s">
        <v>4459</v>
      </c>
      <c r="B2140">
        <v>1</v>
      </c>
      <c r="C2140" s="10">
        <v>41138</v>
      </c>
      <c r="D2140" t="s">
        <v>28</v>
      </c>
      <c r="E2140" t="s">
        <v>32</v>
      </c>
      <c r="F2140" t="s">
        <v>19</v>
      </c>
      <c r="G2140" t="s">
        <v>20</v>
      </c>
      <c r="H2140" t="s">
        <v>43</v>
      </c>
      <c r="I2140" t="s">
        <v>4460</v>
      </c>
      <c r="J2140" t="s">
        <v>4461</v>
      </c>
      <c r="K2140">
        <v>260000</v>
      </c>
      <c r="L2140">
        <v>263584</v>
      </c>
      <c r="M2140">
        <v>74</v>
      </c>
      <c r="N2140">
        <v>706</v>
      </c>
      <c r="O2140">
        <v>5.6</v>
      </c>
      <c r="P2140">
        <v>2</v>
      </c>
      <c r="Q2140">
        <v>112</v>
      </c>
      <c r="R2140">
        <v>96734</v>
      </c>
      <c r="S2140">
        <v>1000000</v>
      </c>
      <c r="T2140">
        <f>Table1[[#This Row],[Gross Revenue]]-Table1[[#This Row],[Budget]]</f>
        <v>-903266</v>
      </c>
    </row>
    <row r="2141" spans="1:20" x14ac:dyDescent="0.3">
      <c r="A2141" t="s">
        <v>4462</v>
      </c>
      <c r="B2141">
        <v>1</v>
      </c>
      <c r="C2141" s="10">
        <v>40941</v>
      </c>
      <c r="D2141" t="s">
        <v>28</v>
      </c>
      <c r="E2141" t="s">
        <v>32</v>
      </c>
      <c r="F2141" t="s">
        <v>19</v>
      </c>
      <c r="G2141" t="s">
        <v>20</v>
      </c>
      <c r="H2141" t="s">
        <v>36</v>
      </c>
      <c r="I2141" t="s">
        <v>313</v>
      </c>
      <c r="J2141" t="s">
        <v>531</v>
      </c>
      <c r="K2141">
        <v>4000</v>
      </c>
      <c r="L2141">
        <v>6727</v>
      </c>
      <c r="M2141">
        <v>153</v>
      </c>
      <c r="N2141">
        <v>17000</v>
      </c>
      <c r="O2141">
        <v>6.5</v>
      </c>
      <c r="P2141">
        <v>154</v>
      </c>
      <c r="Q2141">
        <v>105</v>
      </c>
      <c r="R2141">
        <v>45290318</v>
      </c>
      <c r="S2141">
        <v>42000000</v>
      </c>
      <c r="T2141">
        <f>Table1[[#This Row],[Gross Revenue]]-Table1[[#This Row],[Budget]]</f>
        <v>3290318</v>
      </c>
    </row>
    <row r="2142" spans="1:20" x14ac:dyDescent="0.3">
      <c r="A2142" t="s">
        <v>4463</v>
      </c>
      <c r="B2142">
        <v>1</v>
      </c>
      <c r="C2142" s="10">
        <v>40969</v>
      </c>
      <c r="D2142" t="s">
        <v>28</v>
      </c>
      <c r="E2142" t="s">
        <v>32</v>
      </c>
      <c r="F2142" t="s">
        <v>19</v>
      </c>
      <c r="G2142" t="s">
        <v>20</v>
      </c>
      <c r="H2142" t="s">
        <v>38</v>
      </c>
      <c r="I2142" t="s">
        <v>2656</v>
      </c>
      <c r="J2142" t="s">
        <v>4464</v>
      </c>
      <c r="K2142">
        <v>14000</v>
      </c>
      <c r="L2142">
        <v>15922</v>
      </c>
      <c r="M2142">
        <v>21</v>
      </c>
      <c r="N2142">
        <v>0</v>
      </c>
      <c r="O2142">
        <v>6.1</v>
      </c>
      <c r="P2142">
        <v>176</v>
      </c>
      <c r="Q2142">
        <v>100</v>
      </c>
      <c r="R2142">
        <v>13746550</v>
      </c>
      <c r="S2142">
        <v>2000000</v>
      </c>
      <c r="T2142">
        <f>Table1[[#This Row],[Gross Revenue]]-Table1[[#This Row],[Budget]]</f>
        <v>11746550</v>
      </c>
    </row>
    <row r="2143" spans="1:20" x14ac:dyDescent="0.3">
      <c r="A2143" t="s">
        <v>4465</v>
      </c>
      <c r="B2143">
        <v>1</v>
      </c>
      <c r="C2143" s="10">
        <v>41085</v>
      </c>
      <c r="D2143" t="s">
        <v>28</v>
      </c>
      <c r="E2143" t="s">
        <v>25</v>
      </c>
      <c r="F2143" t="s">
        <v>19</v>
      </c>
      <c r="G2143" t="s">
        <v>20</v>
      </c>
      <c r="H2143" t="s">
        <v>43</v>
      </c>
      <c r="I2143" t="s">
        <v>134</v>
      </c>
      <c r="J2143" t="s">
        <v>2836</v>
      </c>
      <c r="K2143">
        <v>11000</v>
      </c>
      <c r="L2143">
        <v>19420</v>
      </c>
      <c r="M2143">
        <v>64</v>
      </c>
      <c r="N2143">
        <v>0</v>
      </c>
      <c r="O2143">
        <v>6.3</v>
      </c>
      <c r="P2143">
        <v>234</v>
      </c>
      <c r="Q2143">
        <v>100</v>
      </c>
      <c r="R2143">
        <v>63536011</v>
      </c>
      <c r="S2143">
        <v>30000000</v>
      </c>
      <c r="T2143">
        <f>Table1[[#This Row],[Gross Revenue]]-Table1[[#This Row],[Budget]]</f>
        <v>33536011</v>
      </c>
    </row>
    <row r="2144" spans="1:20" x14ac:dyDescent="0.3">
      <c r="A2144" t="s">
        <v>4466</v>
      </c>
      <c r="B2144">
        <v>1</v>
      </c>
      <c r="C2144" s="10">
        <v>41254</v>
      </c>
      <c r="D2144" t="s">
        <v>28</v>
      </c>
      <c r="E2144" t="s">
        <v>29</v>
      </c>
      <c r="F2144" t="s">
        <v>19</v>
      </c>
      <c r="G2144" t="s">
        <v>20</v>
      </c>
      <c r="H2144" t="s">
        <v>36</v>
      </c>
      <c r="I2144" t="s">
        <v>339</v>
      </c>
      <c r="J2144" t="s">
        <v>4467</v>
      </c>
      <c r="K2144">
        <v>12000</v>
      </c>
      <c r="L2144">
        <v>37142</v>
      </c>
      <c r="M2144">
        <v>266</v>
      </c>
      <c r="N2144">
        <v>28000</v>
      </c>
      <c r="O2144">
        <v>7.1</v>
      </c>
      <c r="P2144">
        <v>256</v>
      </c>
      <c r="Q2144">
        <v>91</v>
      </c>
      <c r="R2144">
        <v>148313048</v>
      </c>
      <c r="S2144">
        <v>85000000</v>
      </c>
      <c r="T2144">
        <f>Table1[[#This Row],[Gross Revenue]]-Table1[[#This Row],[Budget]]</f>
        <v>63313048</v>
      </c>
    </row>
    <row r="2145" spans="1:20" x14ac:dyDescent="0.3">
      <c r="A2145" t="s">
        <v>4468</v>
      </c>
      <c r="B2145">
        <v>1</v>
      </c>
      <c r="C2145" s="10">
        <v>41146</v>
      </c>
      <c r="D2145" t="s">
        <v>28</v>
      </c>
      <c r="E2145" t="s">
        <v>22</v>
      </c>
      <c r="F2145" t="s">
        <v>19</v>
      </c>
      <c r="G2145" t="s">
        <v>93</v>
      </c>
      <c r="H2145" t="s">
        <v>43</v>
      </c>
      <c r="I2145" t="s">
        <v>4090</v>
      </c>
      <c r="J2145" t="s">
        <v>4469</v>
      </c>
      <c r="K2145">
        <v>34000</v>
      </c>
      <c r="L2145">
        <v>35717</v>
      </c>
      <c r="M2145">
        <v>13</v>
      </c>
      <c r="N2145">
        <v>10000</v>
      </c>
      <c r="O2145">
        <v>5.6</v>
      </c>
      <c r="P2145">
        <v>224</v>
      </c>
      <c r="Q2145">
        <v>101</v>
      </c>
      <c r="R2145">
        <v>31607598</v>
      </c>
      <c r="S2145">
        <v>6900000</v>
      </c>
      <c r="T2145">
        <f>Table1[[#This Row],[Gross Revenue]]-Table1[[#This Row],[Budget]]</f>
        <v>24707598</v>
      </c>
    </row>
    <row r="2146" spans="1:20" x14ac:dyDescent="0.3">
      <c r="A2146" t="s">
        <v>4470</v>
      </c>
      <c r="B2146">
        <v>1</v>
      </c>
      <c r="C2146" s="10">
        <v>40955</v>
      </c>
      <c r="D2146" t="s">
        <v>28</v>
      </c>
      <c r="E2146" t="s">
        <v>30</v>
      </c>
      <c r="F2146" t="s">
        <v>19</v>
      </c>
      <c r="G2146" t="s">
        <v>20</v>
      </c>
      <c r="H2146" t="s">
        <v>36</v>
      </c>
      <c r="I2146" t="s">
        <v>1114</v>
      </c>
      <c r="J2146" t="s">
        <v>4471</v>
      </c>
      <c r="K2146">
        <v>22000</v>
      </c>
      <c r="L2146">
        <v>25354</v>
      </c>
      <c r="M2146">
        <v>20</v>
      </c>
      <c r="N2146">
        <v>14000</v>
      </c>
      <c r="O2146">
        <v>6.6</v>
      </c>
      <c r="P2146">
        <v>233</v>
      </c>
      <c r="Q2146">
        <v>88</v>
      </c>
      <c r="R2146">
        <v>161317423</v>
      </c>
      <c r="S2146">
        <v>95000000</v>
      </c>
      <c r="T2146">
        <f>Table1[[#This Row],[Gross Revenue]]-Table1[[#This Row],[Budget]]</f>
        <v>66317423</v>
      </c>
    </row>
    <row r="2147" spans="1:20" x14ac:dyDescent="0.3">
      <c r="A2147" t="s">
        <v>4472</v>
      </c>
      <c r="B2147">
        <v>1</v>
      </c>
      <c r="C2147" s="10">
        <v>41264</v>
      </c>
      <c r="D2147" t="s">
        <v>28</v>
      </c>
      <c r="E2147" t="s">
        <v>22</v>
      </c>
      <c r="F2147" t="s">
        <v>19</v>
      </c>
      <c r="G2147" t="s">
        <v>93</v>
      </c>
      <c r="H2147" t="s">
        <v>38</v>
      </c>
      <c r="I2147" t="s">
        <v>4473</v>
      </c>
      <c r="J2147" t="s">
        <v>4474</v>
      </c>
      <c r="K2147">
        <v>223</v>
      </c>
      <c r="L2147">
        <v>242</v>
      </c>
      <c r="M2147">
        <v>55</v>
      </c>
      <c r="N2147">
        <v>657</v>
      </c>
      <c r="O2147">
        <v>5.2</v>
      </c>
      <c r="P2147">
        <v>36</v>
      </c>
      <c r="Q2147">
        <v>93</v>
      </c>
      <c r="R2147">
        <v>4063</v>
      </c>
      <c r="S2147">
        <v>4000000</v>
      </c>
      <c r="T2147">
        <f>Table1[[#This Row],[Gross Revenue]]-Table1[[#This Row],[Budget]]</f>
        <v>-3995937</v>
      </c>
    </row>
    <row r="2148" spans="1:20" x14ac:dyDescent="0.3">
      <c r="A2148" t="s">
        <v>4475</v>
      </c>
      <c r="B2148">
        <v>1</v>
      </c>
      <c r="C2148" s="10">
        <v>41023</v>
      </c>
      <c r="D2148" t="s">
        <v>28</v>
      </c>
      <c r="E2148" t="s">
        <v>22</v>
      </c>
      <c r="F2148" t="s">
        <v>703</v>
      </c>
      <c r="G2148" t="s">
        <v>704</v>
      </c>
      <c r="H2148" t="s">
        <v>21</v>
      </c>
      <c r="I2148" t="s">
        <v>2198</v>
      </c>
      <c r="J2148" t="s">
        <v>2199</v>
      </c>
      <c r="K2148">
        <v>8000</v>
      </c>
      <c r="L2148">
        <v>13762</v>
      </c>
      <c r="M2148">
        <v>147</v>
      </c>
      <c r="N2148">
        <v>12000</v>
      </c>
      <c r="O2148">
        <v>6.9</v>
      </c>
      <c r="P2148">
        <v>50</v>
      </c>
      <c r="Q2148">
        <v>176</v>
      </c>
      <c r="R2148">
        <v>3047539</v>
      </c>
      <c r="S2148">
        <v>7217600</v>
      </c>
      <c r="T2148">
        <f>Table1[[#This Row],[Gross Revenue]]-Table1[[#This Row],[Budget]]</f>
        <v>-4170061</v>
      </c>
    </row>
    <row r="2149" spans="1:20" x14ac:dyDescent="0.3">
      <c r="A2149" t="s">
        <v>4476</v>
      </c>
      <c r="B2149">
        <v>1</v>
      </c>
      <c r="C2149" s="10">
        <v>41068</v>
      </c>
      <c r="D2149" t="s">
        <v>28</v>
      </c>
      <c r="E2149" t="s">
        <v>32</v>
      </c>
      <c r="F2149" t="s">
        <v>19</v>
      </c>
      <c r="G2149" t="s">
        <v>20</v>
      </c>
      <c r="H2149" t="s">
        <v>43</v>
      </c>
      <c r="I2149" t="s">
        <v>108</v>
      </c>
      <c r="J2149" t="s">
        <v>889</v>
      </c>
      <c r="K2149">
        <v>10000</v>
      </c>
      <c r="L2149">
        <v>16385</v>
      </c>
      <c r="M2149">
        <v>188</v>
      </c>
      <c r="N2149">
        <v>38000</v>
      </c>
      <c r="O2149">
        <v>7</v>
      </c>
      <c r="P2149">
        <v>387</v>
      </c>
      <c r="Q2149">
        <v>130</v>
      </c>
      <c r="R2149">
        <v>80033643</v>
      </c>
      <c r="S2149">
        <v>60000000</v>
      </c>
      <c r="T2149">
        <f>Table1[[#This Row],[Gross Revenue]]-Table1[[#This Row],[Budget]]</f>
        <v>20033643</v>
      </c>
    </row>
    <row r="2150" spans="1:20" x14ac:dyDescent="0.3">
      <c r="A2150" t="s">
        <v>4477</v>
      </c>
      <c r="B2150">
        <v>1</v>
      </c>
      <c r="C2150" s="10">
        <v>41156</v>
      </c>
      <c r="D2150" t="s">
        <v>28</v>
      </c>
      <c r="E2150" t="s">
        <v>32</v>
      </c>
      <c r="F2150" t="s">
        <v>19</v>
      </c>
      <c r="G2150" t="s">
        <v>20</v>
      </c>
      <c r="H2150" t="s">
        <v>43</v>
      </c>
      <c r="I2150" t="s">
        <v>4478</v>
      </c>
      <c r="J2150" t="s">
        <v>1666</v>
      </c>
      <c r="K2150">
        <v>640</v>
      </c>
      <c r="L2150">
        <v>1873</v>
      </c>
      <c r="M2150">
        <v>475</v>
      </c>
      <c r="N2150">
        <v>24000</v>
      </c>
      <c r="O2150">
        <v>6.6</v>
      </c>
      <c r="P2150">
        <v>462</v>
      </c>
      <c r="Q2150">
        <v>132</v>
      </c>
      <c r="R2150">
        <v>73058679</v>
      </c>
      <c r="S2150">
        <v>263700000</v>
      </c>
      <c r="T2150">
        <f>Table1[[#This Row],[Gross Revenue]]-Table1[[#This Row],[Budget]]</f>
        <v>-190641321</v>
      </c>
    </row>
    <row r="2151" spans="1:20" x14ac:dyDescent="0.3">
      <c r="A2151" t="s">
        <v>4479</v>
      </c>
      <c r="B2151">
        <v>1</v>
      </c>
      <c r="C2151" s="10">
        <v>41064</v>
      </c>
      <c r="D2151" t="s">
        <v>28</v>
      </c>
      <c r="E2151" t="s">
        <v>32</v>
      </c>
      <c r="F2151" t="s">
        <v>19</v>
      </c>
      <c r="G2151" t="s">
        <v>20</v>
      </c>
      <c r="H2151" t="s">
        <v>36</v>
      </c>
      <c r="I2151" t="s">
        <v>2361</v>
      </c>
      <c r="J2151" t="s">
        <v>3843</v>
      </c>
      <c r="K2151">
        <v>14000</v>
      </c>
      <c r="L2151">
        <v>27842</v>
      </c>
      <c r="M2151">
        <v>62</v>
      </c>
      <c r="N2151">
        <v>0</v>
      </c>
      <c r="O2151">
        <v>5.8</v>
      </c>
      <c r="P2151">
        <v>178</v>
      </c>
      <c r="Q2151">
        <v>94</v>
      </c>
      <c r="R2151">
        <v>103812241</v>
      </c>
      <c r="S2151">
        <v>79000000</v>
      </c>
      <c r="T2151">
        <f>Table1[[#This Row],[Gross Revenue]]-Table1[[#This Row],[Budget]]</f>
        <v>24812241</v>
      </c>
    </row>
    <row r="2152" spans="1:20" x14ac:dyDescent="0.3">
      <c r="A2152" t="s">
        <v>4480</v>
      </c>
      <c r="B2152">
        <v>1</v>
      </c>
      <c r="C2152" s="10">
        <v>41074</v>
      </c>
      <c r="D2152" t="s">
        <v>28</v>
      </c>
      <c r="E2152" t="s">
        <v>25</v>
      </c>
      <c r="F2152" t="s">
        <v>19</v>
      </c>
      <c r="G2152" t="s">
        <v>20</v>
      </c>
      <c r="H2152" t="s">
        <v>43</v>
      </c>
      <c r="I2152" t="s">
        <v>102</v>
      </c>
      <c r="J2152" t="s">
        <v>3527</v>
      </c>
      <c r="K2152">
        <v>1000</v>
      </c>
      <c r="L2152">
        <v>3389</v>
      </c>
      <c r="M2152">
        <v>650</v>
      </c>
      <c r="N2152">
        <v>0</v>
      </c>
      <c r="O2152">
        <v>5.7</v>
      </c>
      <c r="P2152">
        <v>98</v>
      </c>
      <c r="Q2152">
        <v>118</v>
      </c>
      <c r="R2152">
        <v>30920167</v>
      </c>
      <c r="S2152">
        <v>25000000</v>
      </c>
      <c r="T2152">
        <f>Table1[[#This Row],[Gross Revenue]]-Table1[[#This Row],[Budget]]</f>
        <v>5920167</v>
      </c>
    </row>
    <row r="2153" spans="1:20" x14ac:dyDescent="0.3">
      <c r="A2153" t="s">
        <v>4481</v>
      </c>
      <c r="B2153">
        <v>1</v>
      </c>
      <c r="C2153" s="10">
        <v>41159</v>
      </c>
      <c r="D2153" t="s">
        <v>28</v>
      </c>
      <c r="E2153" t="s">
        <v>50</v>
      </c>
      <c r="F2153" t="s">
        <v>19</v>
      </c>
      <c r="G2153" t="s">
        <v>20</v>
      </c>
      <c r="H2153" t="s">
        <v>36</v>
      </c>
      <c r="I2153" t="s">
        <v>4482</v>
      </c>
      <c r="J2153" t="s">
        <v>4483</v>
      </c>
      <c r="K2153">
        <v>28</v>
      </c>
      <c r="L2153">
        <v>52</v>
      </c>
      <c r="M2153">
        <v>4</v>
      </c>
      <c r="N2153">
        <v>0</v>
      </c>
      <c r="O2153">
        <v>5.9</v>
      </c>
      <c r="P2153">
        <v>68</v>
      </c>
      <c r="Q2153">
        <v>93</v>
      </c>
      <c r="R2153">
        <v>25240988</v>
      </c>
      <c r="S2153">
        <v>12000000</v>
      </c>
      <c r="T2153">
        <f>Table1[[#This Row],[Gross Revenue]]-Table1[[#This Row],[Budget]]</f>
        <v>13240988</v>
      </c>
    </row>
    <row r="2154" spans="1:20" x14ac:dyDescent="0.3">
      <c r="A2154" t="s">
        <v>4484</v>
      </c>
      <c r="B2154">
        <v>1</v>
      </c>
      <c r="C2154" s="10">
        <v>41074</v>
      </c>
      <c r="D2154" t="s">
        <v>28</v>
      </c>
      <c r="E2154" t="s">
        <v>18</v>
      </c>
      <c r="F2154" t="s">
        <v>19</v>
      </c>
      <c r="G2154" t="s">
        <v>20</v>
      </c>
      <c r="H2154" t="s">
        <v>38</v>
      </c>
      <c r="I2154" t="s">
        <v>267</v>
      </c>
      <c r="J2154" t="s">
        <v>3109</v>
      </c>
      <c r="K2154">
        <v>11000</v>
      </c>
      <c r="L2154">
        <v>14025</v>
      </c>
      <c r="M2154">
        <v>181</v>
      </c>
      <c r="N2154">
        <v>20000</v>
      </c>
      <c r="O2154">
        <v>6.2</v>
      </c>
      <c r="P2154">
        <v>414</v>
      </c>
      <c r="Q2154">
        <v>97</v>
      </c>
      <c r="R2154">
        <v>14938570</v>
      </c>
      <c r="S2154">
        <v>15000000</v>
      </c>
      <c r="T2154">
        <f>Table1[[#This Row],[Gross Revenue]]-Table1[[#This Row],[Budget]]</f>
        <v>-61430</v>
      </c>
    </row>
    <row r="2155" spans="1:20" x14ac:dyDescent="0.3">
      <c r="A2155" t="s">
        <v>4485</v>
      </c>
      <c r="B2155">
        <v>1</v>
      </c>
      <c r="C2155" s="10">
        <v>41122</v>
      </c>
      <c r="D2155" t="s">
        <v>28</v>
      </c>
      <c r="E2155" t="s">
        <v>22</v>
      </c>
      <c r="F2155" t="s">
        <v>19</v>
      </c>
      <c r="G2155" t="s">
        <v>20</v>
      </c>
      <c r="H2155" t="s">
        <v>43</v>
      </c>
      <c r="I2155" t="s">
        <v>928</v>
      </c>
      <c r="J2155" t="s">
        <v>3726</v>
      </c>
      <c r="K2155">
        <v>20000</v>
      </c>
      <c r="L2155">
        <v>46204</v>
      </c>
      <c r="M2155">
        <v>0</v>
      </c>
      <c r="N2155">
        <v>144000</v>
      </c>
      <c r="O2155">
        <v>7.6</v>
      </c>
      <c r="P2155">
        <v>488</v>
      </c>
      <c r="Q2155">
        <v>158</v>
      </c>
      <c r="R2155">
        <v>148775460</v>
      </c>
      <c r="S2155">
        <v>61000000</v>
      </c>
      <c r="T2155">
        <f>Table1[[#This Row],[Gross Revenue]]-Table1[[#This Row],[Budget]]</f>
        <v>87775460</v>
      </c>
    </row>
    <row r="2156" spans="1:20" x14ac:dyDescent="0.3">
      <c r="A2156" t="s">
        <v>4486</v>
      </c>
      <c r="B2156">
        <v>1</v>
      </c>
      <c r="C2156" s="10">
        <v>41184</v>
      </c>
      <c r="D2156" t="s">
        <v>28</v>
      </c>
      <c r="E2156" t="s">
        <v>30</v>
      </c>
      <c r="F2156" t="s">
        <v>19</v>
      </c>
      <c r="G2156" t="s">
        <v>20</v>
      </c>
      <c r="H2156" t="s">
        <v>36</v>
      </c>
      <c r="I2156" t="s">
        <v>4487</v>
      </c>
      <c r="J2156" t="s">
        <v>329</v>
      </c>
      <c r="K2156">
        <v>774</v>
      </c>
      <c r="L2156">
        <v>2121</v>
      </c>
      <c r="M2156">
        <v>0</v>
      </c>
      <c r="N2156">
        <v>122000</v>
      </c>
      <c r="O2156">
        <v>8</v>
      </c>
      <c r="P2156">
        <v>552</v>
      </c>
      <c r="Q2156">
        <v>127</v>
      </c>
      <c r="R2156">
        <v>124976634</v>
      </c>
      <c r="S2156">
        <v>120000000</v>
      </c>
      <c r="T2156">
        <f>Table1[[#This Row],[Gross Revenue]]-Table1[[#This Row],[Budget]]</f>
        <v>4976634</v>
      </c>
    </row>
    <row r="2157" spans="1:20" x14ac:dyDescent="0.3">
      <c r="A2157" t="s">
        <v>4488</v>
      </c>
      <c r="B2157">
        <v>1</v>
      </c>
      <c r="C2157" s="10">
        <v>41255</v>
      </c>
      <c r="D2157" t="s">
        <v>28</v>
      </c>
      <c r="E2157" t="s">
        <v>31</v>
      </c>
      <c r="F2157" t="s">
        <v>19</v>
      </c>
      <c r="G2157" t="s">
        <v>20</v>
      </c>
      <c r="H2157" t="s">
        <v>43</v>
      </c>
      <c r="I2157" t="s">
        <v>396</v>
      </c>
      <c r="J2157" t="s">
        <v>65</v>
      </c>
      <c r="K2157">
        <v>23000</v>
      </c>
      <c r="L2157">
        <v>25517</v>
      </c>
      <c r="M2157">
        <v>14000</v>
      </c>
      <c r="N2157">
        <v>71000</v>
      </c>
      <c r="O2157">
        <v>7.4</v>
      </c>
      <c r="P2157">
        <v>538</v>
      </c>
      <c r="Q2157">
        <v>150</v>
      </c>
      <c r="R2157">
        <v>182204440</v>
      </c>
      <c r="S2157">
        <v>65000000</v>
      </c>
      <c r="T2157">
        <f>Table1[[#This Row],[Gross Revenue]]-Table1[[#This Row],[Budget]]</f>
        <v>117204440</v>
      </c>
    </row>
    <row r="2158" spans="1:20" x14ac:dyDescent="0.3">
      <c r="A2158" t="s">
        <v>4489</v>
      </c>
      <c r="B2158">
        <v>1</v>
      </c>
      <c r="C2158" s="10">
        <v>41244</v>
      </c>
      <c r="D2158" t="s">
        <v>28</v>
      </c>
      <c r="E2158" t="s">
        <v>32</v>
      </c>
      <c r="F2158" t="s">
        <v>19</v>
      </c>
      <c r="G2158" t="s">
        <v>48</v>
      </c>
      <c r="H2158" t="s">
        <v>43</v>
      </c>
      <c r="I2158" t="s">
        <v>3611</v>
      </c>
      <c r="J2158" t="s">
        <v>4490</v>
      </c>
      <c r="K2158">
        <v>788</v>
      </c>
      <c r="L2158">
        <v>1414</v>
      </c>
      <c r="M2158">
        <v>4</v>
      </c>
      <c r="N2158">
        <v>10000</v>
      </c>
      <c r="O2158">
        <v>6.1</v>
      </c>
      <c r="P2158">
        <v>289</v>
      </c>
      <c r="Q2158">
        <v>95</v>
      </c>
      <c r="R2158">
        <v>14291570</v>
      </c>
      <c r="S2158">
        <v>20000000</v>
      </c>
      <c r="T2158">
        <f>Table1[[#This Row],[Gross Revenue]]-Table1[[#This Row],[Budget]]</f>
        <v>-5708430</v>
      </c>
    </row>
    <row r="2159" spans="1:20" x14ac:dyDescent="0.3">
      <c r="A2159" t="s">
        <v>4491</v>
      </c>
      <c r="B2159">
        <v>1</v>
      </c>
      <c r="C2159" s="10">
        <v>41062</v>
      </c>
      <c r="D2159" t="s">
        <v>28</v>
      </c>
      <c r="E2159" t="s">
        <v>32</v>
      </c>
      <c r="F2159" t="s">
        <v>19</v>
      </c>
      <c r="G2159" t="s">
        <v>20</v>
      </c>
      <c r="H2159" t="s">
        <v>38</v>
      </c>
      <c r="I2159" t="s">
        <v>396</v>
      </c>
      <c r="J2159" t="s">
        <v>3395</v>
      </c>
      <c r="K2159">
        <v>23000</v>
      </c>
      <c r="L2159">
        <v>37387</v>
      </c>
      <c r="M2159">
        <v>0</v>
      </c>
      <c r="N2159">
        <v>75000</v>
      </c>
      <c r="O2159">
        <v>7.4</v>
      </c>
      <c r="P2159">
        <v>589</v>
      </c>
      <c r="Q2159">
        <v>119</v>
      </c>
      <c r="R2159">
        <v>66468315</v>
      </c>
      <c r="S2159">
        <v>30000000</v>
      </c>
      <c r="T2159">
        <f>Table1[[#This Row],[Gross Revenue]]-Table1[[#This Row],[Budget]]</f>
        <v>36468315</v>
      </c>
    </row>
    <row r="2160" spans="1:20" x14ac:dyDescent="0.3">
      <c r="A2160" t="s">
        <v>4492</v>
      </c>
      <c r="B2160">
        <v>1</v>
      </c>
      <c r="C2160" s="10">
        <v>41165</v>
      </c>
      <c r="D2160" t="s">
        <v>28</v>
      </c>
      <c r="E2160" t="s">
        <v>30</v>
      </c>
      <c r="F2160" t="s">
        <v>19</v>
      </c>
      <c r="G2160" t="s">
        <v>20</v>
      </c>
      <c r="H2160" t="s">
        <v>36</v>
      </c>
      <c r="I2160" t="s">
        <v>253</v>
      </c>
      <c r="J2160" t="s">
        <v>469</v>
      </c>
      <c r="K2160">
        <v>851</v>
      </c>
      <c r="L2160">
        <v>2444</v>
      </c>
      <c r="M2160">
        <v>35</v>
      </c>
      <c r="N2160">
        <v>17000</v>
      </c>
      <c r="O2160">
        <v>6.9</v>
      </c>
      <c r="P2160">
        <v>211</v>
      </c>
      <c r="Q2160">
        <v>93</v>
      </c>
      <c r="R2160">
        <v>216366733</v>
      </c>
      <c r="S2160">
        <v>145000000</v>
      </c>
      <c r="T2160">
        <f>Table1[[#This Row],[Gross Revenue]]-Table1[[#This Row],[Budget]]</f>
        <v>71366733</v>
      </c>
    </row>
    <row r="2161" spans="1:20" x14ac:dyDescent="0.3">
      <c r="A2161" t="s">
        <v>4493</v>
      </c>
      <c r="B2161">
        <v>1</v>
      </c>
      <c r="C2161" s="10">
        <v>40921</v>
      </c>
      <c r="D2161" t="s">
        <v>28</v>
      </c>
      <c r="E2161" t="s">
        <v>25</v>
      </c>
      <c r="F2161" t="s">
        <v>19</v>
      </c>
      <c r="G2161" t="s">
        <v>20</v>
      </c>
      <c r="H2161" t="s">
        <v>43</v>
      </c>
      <c r="I2161" t="s">
        <v>52</v>
      </c>
      <c r="J2161" t="s">
        <v>2728</v>
      </c>
      <c r="K2161">
        <v>982</v>
      </c>
      <c r="L2161">
        <v>2753</v>
      </c>
      <c r="M2161">
        <v>0</v>
      </c>
      <c r="N2161">
        <v>0</v>
      </c>
      <c r="O2161">
        <v>4.8</v>
      </c>
      <c r="P2161">
        <v>31</v>
      </c>
      <c r="Q2161">
        <v>114</v>
      </c>
      <c r="R2161">
        <v>65623128</v>
      </c>
      <c r="S2161">
        <v>20000000</v>
      </c>
      <c r="T2161">
        <f>Table1[[#This Row],[Gross Revenue]]-Table1[[#This Row],[Budget]]</f>
        <v>45623128</v>
      </c>
    </row>
    <row r="2162" spans="1:20" x14ac:dyDescent="0.3">
      <c r="A2162" t="s">
        <v>4494</v>
      </c>
      <c r="B2162">
        <v>1</v>
      </c>
      <c r="C2162" s="10">
        <v>40946</v>
      </c>
      <c r="D2162" t="s">
        <v>28</v>
      </c>
      <c r="E2162" t="s">
        <v>25</v>
      </c>
      <c r="F2162" t="s">
        <v>19</v>
      </c>
      <c r="G2162" t="s">
        <v>20</v>
      </c>
      <c r="H2162" t="s">
        <v>38</v>
      </c>
      <c r="I2162" t="s">
        <v>2264</v>
      </c>
      <c r="J2162" t="s">
        <v>191</v>
      </c>
      <c r="K2162">
        <v>17000</v>
      </c>
      <c r="L2162">
        <v>46646</v>
      </c>
      <c r="M2162">
        <v>0</v>
      </c>
      <c r="N2162">
        <v>54000</v>
      </c>
      <c r="O2162">
        <v>6.1</v>
      </c>
      <c r="P2162">
        <v>324</v>
      </c>
      <c r="Q2162">
        <v>110</v>
      </c>
      <c r="R2162">
        <v>113709992</v>
      </c>
      <c r="S2162">
        <v>7000000</v>
      </c>
      <c r="T2162">
        <f>Table1[[#This Row],[Gross Revenue]]-Table1[[#This Row],[Budget]]</f>
        <v>106709992</v>
      </c>
    </row>
    <row r="2163" spans="1:20" x14ac:dyDescent="0.3">
      <c r="A2163" t="s">
        <v>4495</v>
      </c>
      <c r="B2163">
        <v>1</v>
      </c>
      <c r="C2163" s="10">
        <v>41091</v>
      </c>
      <c r="D2163" t="s">
        <v>28</v>
      </c>
      <c r="E2163" t="s">
        <v>32</v>
      </c>
      <c r="F2163" t="s">
        <v>19</v>
      </c>
      <c r="G2163" t="s">
        <v>20</v>
      </c>
      <c r="H2163" t="s">
        <v>43</v>
      </c>
      <c r="I2163" t="s">
        <v>4496</v>
      </c>
      <c r="J2163" t="s">
        <v>4497</v>
      </c>
      <c r="K2163">
        <v>107</v>
      </c>
      <c r="L2163">
        <v>362</v>
      </c>
      <c r="M2163">
        <v>20</v>
      </c>
      <c r="N2163">
        <v>11000</v>
      </c>
      <c r="O2163">
        <v>6.6</v>
      </c>
      <c r="P2163">
        <v>258</v>
      </c>
      <c r="Q2163">
        <v>102</v>
      </c>
      <c r="R2163">
        <v>18600911</v>
      </c>
      <c r="S2163">
        <v>42000000</v>
      </c>
      <c r="T2163">
        <f>Table1[[#This Row],[Gross Revenue]]-Table1[[#This Row],[Budget]]</f>
        <v>-23399089</v>
      </c>
    </row>
    <row r="2164" spans="1:20" x14ac:dyDescent="0.3">
      <c r="A2164" t="s">
        <v>4498</v>
      </c>
      <c r="B2164">
        <v>1</v>
      </c>
      <c r="C2164" s="10">
        <v>40931</v>
      </c>
      <c r="D2164" t="s">
        <v>28</v>
      </c>
      <c r="E2164" t="s">
        <v>37</v>
      </c>
      <c r="F2164" t="s">
        <v>19</v>
      </c>
      <c r="G2164" t="s">
        <v>48</v>
      </c>
      <c r="H2164" t="s">
        <v>21</v>
      </c>
      <c r="I2164" t="s">
        <v>4499</v>
      </c>
      <c r="J2164" t="s">
        <v>4500</v>
      </c>
      <c r="K2164">
        <v>470</v>
      </c>
      <c r="L2164">
        <v>1233</v>
      </c>
      <c r="M2164">
        <v>33</v>
      </c>
      <c r="N2164">
        <v>0</v>
      </c>
      <c r="O2164">
        <v>6.1</v>
      </c>
      <c r="P2164">
        <v>279</v>
      </c>
      <c r="Q2164">
        <v>89</v>
      </c>
      <c r="R2164">
        <v>12843</v>
      </c>
      <c r="S2164">
        <v>6000000</v>
      </c>
      <c r="T2164">
        <f>Table1[[#This Row],[Gross Revenue]]-Table1[[#This Row],[Budget]]</f>
        <v>-5987157</v>
      </c>
    </row>
    <row r="2165" spans="1:20" x14ac:dyDescent="0.3">
      <c r="A2165" t="s">
        <v>4501</v>
      </c>
      <c r="B2165">
        <v>1</v>
      </c>
      <c r="C2165" s="10">
        <v>41093</v>
      </c>
      <c r="D2165" t="s">
        <v>28</v>
      </c>
      <c r="E2165" t="s">
        <v>32</v>
      </c>
      <c r="F2165" t="s">
        <v>19</v>
      </c>
      <c r="G2165" t="s">
        <v>20</v>
      </c>
      <c r="H2165" t="s">
        <v>43</v>
      </c>
      <c r="I2165" t="s">
        <v>305</v>
      </c>
      <c r="J2165" t="s">
        <v>220</v>
      </c>
      <c r="K2165">
        <v>10000</v>
      </c>
      <c r="L2165">
        <v>12572</v>
      </c>
      <c r="M2165">
        <v>188</v>
      </c>
      <c r="N2165">
        <v>40000</v>
      </c>
      <c r="O2165">
        <v>6.8</v>
      </c>
      <c r="P2165">
        <v>451</v>
      </c>
      <c r="Q2165">
        <v>106</v>
      </c>
      <c r="R2165">
        <v>179020854</v>
      </c>
      <c r="S2165">
        <v>225000000</v>
      </c>
      <c r="T2165">
        <f>Table1[[#This Row],[Gross Revenue]]-Table1[[#This Row],[Budget]]</f>
        <v>-45979146</v>
      </c>
    </row>
    <row r="2166" spans="1:20" x14ac:dyDescent="0.3">
      <c r="A2166" t="s">
        <v>4502</v>
      </c>
      <c r="B2166">
        <v>1</v>
      </c>
      <c r="C2166" s="10">
        <v>40923</v>
      </c>
      <c r="D2166" t="s">
        <v>28</v>
      </c>
      <c r="E2166" t="s">
        <v>22</v>
      </c>
      <c r="F2166" t="s">
        <v>19</v>
      </c>
      <c r="G2166" t="s">
        <v>20</v>
      </c>
      <c r="H2166" t="s">
        <v>38</v>
      </c>
      <c r="I2166" t="s">
        <v>3663</v>
      </c>
      <c r="J2166" t="s">
        <v>4503</v>
      </c>
      <c r="K2166">
        <v>1000</v>
      </c>
      <c r="L2166">
        <v>3021</v>
      </c>
      <c r="M2166">
        <v>151</v>
      </c>
      <c r="N2166">
        <v>569</v>
      </c>
      <c r="O2166">
        <v>6.5</v>
      </c>
      <c r="P2166">
        <v>37</v>
      </c>
      <c r="Q2166">
        <v>97</v>
      </c>
      <c r="R2166">
        <v>78030</v>
      </c>
      <c r="S2166">
        <v>200000</v>
      </c>
      <c r="T2166">
        <f>Table1[[#This Row],[Gross Revenue]]-Table1[[#This Row],[Budget]]</f>
        <v>-121970</v>
      </c>
    </row>
    <row r="2167" spans="1:20" x14ac:dyDescent="0.3">
      <c r="A2167" t="s">
        <v>4504</v>
      </c>
      <c r="B2167">
        <v>1</v>
      </c>
      <c r="C2167" s="10">
        <v>41021</v>
      </c>
      <c r="D2167" t="s">
        <v>28</v>
      </c>
      <c r="E2167" t="s">
        <v>30</v>
      </c>
      <c r="F2167" t="s">
        <v>19</v>
      </c>
      <c r="G2167" t="s">
        <v>20</v>
      </c>
      <c r="H2167" t="s">
        <v>36</v>
      </c>
      <c r="I2167" t="s">
        <v>177</v>
      </c>
      <c r="J2167" t="s">
        <v>846</v>
      </c>
      <c r="K2167">
        <v>8000</v>
      </c>
      <c r="L2167">
        <v>11454</v>
      </c>
      <c r="M2167">
        <v>763</v>
      </c>
      <c r="N2167">
        <v>18000</v>
      </c>
      <c r="O2167">
        <v>5.6</v>
      </c>
      <c r="P2167">
        <v>382</v>
      </c>
      <c r="Q2167">
        <v>106</v>
      </c>
      <c r="R2167">
        <v>64933670</v>
      </c>
      <c r="S2167">
        <v>85000000</v>
      </c>
      <c r="T2167">
        <f>Table1[[#This Row],[Gross Revenue]]-Table1[[#This Row],[Budget]]</f>
        <v>-20066330</v>
      </c>
    </row>
    <row r="2168" spans="1:20" x14ac:dyDescent="0.3">
      <c r="A2168" t="s">
        <v>4505</v>
      </c>
      <c r="B2168">
        <v>1</v>
      </c>
      <c r="C2168" s="10">
        <v>41215</v>
      </c>
      <c r="D2168" t="s">
        <v>28</v>
      </c>
      <c r="E2168" t="s">
        <v>30</v>
      </c>
      <c r="F2168" t="s">
        <v>19</v>
      </c>
      <c r="G2168" t="s">
        <v>20</v>
      </c>
      <c r="H2168" t="s">
        <v>43</v>
      </c>
      <c r="I2168" t="s">
        <v>197</v>
      </c>
      <c r="J2168" t="s">
        <v>348</v>
      </c>
      <c r="K2168">
        <v>13000</v>
      </c>
      <c r="L2168">
        <v>27911</v>
      </c>
      <c r="M2168">
        <v>0</v>
      </c>
      <c r="N2168">
        <v>71000</v>
      </c>
      <c r="O2168">
        <v>7.8</v>
      </c>
      <c r="P2168">
        <v>487</v>
      </c>
      <c r="Q2168">
        <v>94</v>
      </c>
      <c r="R2168">
        <v>45507053</v>
      </c>
      <c r="S2168">
        <v>16000000</v>
      </c>
      <c r="T2168">
        <f>Table1[[#This Row],[Gross Revenue]]-Table1[[#This Row],[Budget]]</f>
        <v>29507053</v>
      </c>
    </row>
    <row r="2169" spans="1:20" x14ac:dyDescent="0.3">
      <c r="A2169" t="s">
        <v>4506</v>
      </c>
      <c r="B2169">
        <v>1</v>
      </c>
      <c r="C2169" s="10">
        <v>40989</v>
      </c>
      <c r="D2169" t="s">
        <v>28</v>
      </c>
      <c r="E2169" t="s">
        <v>22</v>
      </c>
      <c r="F2169" t="s">
        <v>19</v>
      </c>
      <c r="G2169" t="s">
        <v>20</v>
      </c>
      <c r="H2169" t="s">
        <v>43</v>
      </c>
      <c r="I2169" t="s">
        <v>373</v>
      </c>
      <c r="J2169" t="s">
        <v>4296</v>
      </c>
      <c r="K2169">
        <v>11000</v>
      </c>
      <c r="L2169">
        <v>13960</v>
      </c>
      <c r="M2169">
        <v>337</v>
      </c>
      <c r="N2169">
        <v>27000</v>
      </c>
      <c r="O2169">
        <v>7.4</v>
      </c>
      <c r="P2169">
        <v>368</v>
      </c>
      <c r="Q2169">
        <v>130</v>
      </c>
      <c r="R2169">
        <v>21589307</v>
      </c>
      <c r="S2169">
        <v>10000000</v>
      </c>
      <c r="T2169">
        <f>Table1[[#This Row],[Gross Revenue]]-Table1[[#This Row],[Budget]]</f>
        <v>11589307</v>
      </c>
    </row>
    <row r="2170" spans="1:20" x14ac:dyDescent="0.3">
      <c r="A2170" t="s">
        <v>4507</v>
      </c>
      <c r="B2170">
        <v>1</v>
      </c>
      <c r="C2170" s="10">
        <v>41003</v>
      </c>
      <c r="D2170" t="s">
        <v>28</v>
      </c>
      <c r="E2170" t="s">
        <v>30</v>
      </c>
      <c r="F2170" t="s">
        <v>19</v>
      </c>
      <c r="G2170" t="s">
        <v>48</v>
      </c>
      <c r="H2170" t="s">
        <v>38</v>
      </c>
      <c r="I2170" t="s">
        <v>1461</v>
      </c>
      <c r="J2170" t="s">
        <v>477</v>
      </c>
      <c r="K2170">
        <v>17000</v>
      </c>
      <c r="L2170">
        <v>33747</v>
      </c>
      <c r="M2170">
        <v>179</v>
      </c>
      <c r="N2170">
        <v>27000</v>
      </c>
      <c r="O2170">
        <v>6.1</v>
      </c>
      <c r="P2170">
        <v>252</v>
      </c>
      <c r="Q2170">
        <v>137</v>
      </c>
      <c r="R2170">
        <v>717753</v>
      </c>
      <c r="S2170">
        <v>25000000</v>
      </c>
      <c r="T2170">
        <f>Table1[[#This Row],[Gross Revenue]]-Table1[[#This Row],[Budget]]</f>
        <v>-24282247</v>
      </c>
    </row>
    <row r="2171" spans="1:20" x14ac:dyDescent="0.3">
      <c r="A2171" t="s">
        <v>4508</v>
      </c>
      <c r="B2171">
        <v>1</v>
      </c>
      <c r="C2171" s="10">
        <v>41124</v>
      </c>
      <c r="D2171" t="s">
        <v>28</v>
      </c>
      <c r="E2171" t="s">
        <v>32</v>
      </c>
      <c r="F2171" t="s">
        <v>19</v>
      </c>
      <c r="G2171" t="s">
        <v>20</v>
      </c>
      <c r="H2171" t="s">
        <v>43</v>
      </c>
      <c r="I2171" t="s">
        <v>1602</v>
      </c>
      <c r="J2171" t="s">
        <v>4041</v>
      </c>
      <c r="K2171">
        <v>922</v>
      </c>
      <c r="L2171">
        <v>3301</v>
      </c>
      <c r="M2171">
        <v>30</v>
      </c>
      <c r="N2171">
        <v>19000</v>
      </c>
      <c r="O2171">
        <v>5.3</v>
      </c>
      <c r="P2171">
        <v>127</v>
      </c>
      <c r="Q2171">
        <v>91</v>
      </c>
      <c r="R2171">
        <v>26404753</v>
      </c>
      <c r="S2171">
        <v>40000000</v>
      </c>
      <c r="T2171">
        <f>Table1[[#This Row],[Gross Revenue]]-Table1[[#This Row],[Budget]]</f>
        <v>-13595247</v>
      </c>
    </row>
    <row r="2172" spans="1:20" x14ac:dyDescent="0.3">
      <c r="A2172" t="s">
        <v>4509</v>
      </c>
      <c r="B2172">
        <v>1</v>
      </c>
      <c r="C2172" s="10">
        <v>40944</v>
      </c>
      <c r="D2172" t="s">
        <v>28</v>
      </c>
      <c r="E2172" t="s">
        <v>37</v>
      </c>
      <c r="F2172" t="s">
        <v>19</v>
      </c>
      <c r="G2172" t="s">
        <v>20</v>
      </c>
      <c r="H2172" t="s">
        <v>38</v>
      </c>
      <c r="I2172" t="s">
        <v>4510</v>
      </c>
      <c r="J2172" t="s">
        <v>4246</v>
      </c>
      <c r="K2172">
        <v>235</v>
      </c>
      <c r="L2172">
        <v>799</v>
      </c>
      <c r="M2172">
        <v>24</v>
      </c>
      <c r="N2172">
        <v>26000</v>
      </c>
      <c r="O2172">
        <v>4.5999999999999996</v>
      </c>
      <c r="P2172">
        <v>248</v>
      </c>
      <c r="Q2172">
        <v>96</v>
      </c>
      <c r="R2172">
        <v>53884821</v>
      </c>
      <c r="S2172">
        <v>5000000</v>
      </c>
      <c r="T2172">
        <f>Table1[[#This Row],[Gross Revenue]]-Table1[[#This Row],[Budget]]</f>
        <v>48884821</v>
      </c>
    </row>
    <row r="2173" spans="1:20" x14ac:dyDescent="0.3">
      <c r="A2173" t="s">
        <v>4511</v>
      </c>
      <c r="B2173">
        <v>1</v>
      </c>
      <c r="C2173" s="10">
        <v>40935</v>
      </c>
      <c r="D2173" t="s">
        <v>28</v>
      </c>
      <c r="E2173" t="s">
        <v>30</v>
      </c>
      <c r="F2173" t="s">
        <v>19</v>
      </c>
      <c r="G2173" t="s">
        <v>20</v>
      </c>
      <c r="H2173" t="s">
        <v>36</v>
      </c>
      <c r="I2173" t="s">
        <v>3983</v>
      </c>
      <c r="J2173" t="s">
        <v>4512</v>
      </c>
      <c r="K2173">
        <v>10000</v>
      </c>
      <c r="L2173">
        <v>13597</v>
      </c>
      <c r="M2173">
        <v>28</v>
      </c>
      <c r="N2173">
        <v>12000</v>
      </c>
      <c r="O2173">
        <v>7</v>
      </c>
      <c r="P2173">
        <v>328</v>
      </c>
      <c r="Q2173">
        <v>92</v>
      </c>
      <c r="R2173">
        <v>55994557</v>
      </c>
      <c r="S2173">
        <v>60000000</v>
      </c>
      <c r="T2173">
        <f>Table1[[#This Row],[Gross Revenue]]-Table1[[#This Row],[Budget]]</f>
        <v>-4005443</v>
      </c>
    </row>
    <row r="2174" spans="1:20" x14ac:dyDescent="0.3">
      <c r="A2174" t="s">
        <v>4513</v>
      </c>
      <c r="B2174">
        <v>1</v>
      </c>
      <c r="C2174" s="10">
        <v>41098</v>
      </c>
      <c r="D2174" t="s">
        <v>28</v>
      </c>
      <c r="E2174" t="s">
        <v>25</v>
      </c>
      <c r="F2174" t="s">
        <v>19</v>
      </c>
      <c r="G2174" t="s">
        <v>20</v>
      </c>
      <c r="H2174" t="s">
        <v>36</v>
      </c>
      <c r="I2174" t="s">
        <v>3860</v>
      </c>
      <c r="J2174" t="s">
        <v>2799</v>
      </c>
      <c r="K2174">
        <v>3000</v>
      </c>
      <c r="L2174">
        <v>5740</v>
      </c>
      <c r="M2174">
        <v>99</v>
      </c>
      <c r="N2174">
        <v>0</v>
      </c>
      <c r="O2174">
        <v>6.1</v>
      </c>
      <c r="P2174">
        <v>139</v>
      </c>
      <c r="Q2174">
        <v>105</v>
      </c>
      <c r="R2174">
        <v>77264926</v>
      </c>
      <c r="S2174">
        <v>25000000</v>
      </c>
      <c r="T2174">
        <f>Table1[[#This Row],[Gross Revenue]]-Table1[[#This Row],[Budget]]</f>
        <v>52264926</v>
      </c>
    </row>
    <row r="2175" spans="1:20" x14ac:dyDescent="0.3">
      <c r="A2175" t="s">
        <v>4514</v>
      </c>
      <c r="B2175">
        <v>1</v>
      </c>
      <c r="C2175" s="10">
        <v>41016</v>
      </c>
      <c r="D2175" t="s">
        <v>28</v>
      </c>
      <c r="E2175" t="s">
        <v>25</v>
      </c>
      <c r="F2175" t="s">
        <v>19</v>
      </c>
      <c r="G2175" t="s">
        <v>20</v>
      </c>
      <c r="H2175" t="s">
        <v>43</v>
      </c>
      <c r="I2175" t="s">
        <v>3983</v>
      </c>
      <c r="J2175" t="s">
        <v>4515</v>
      </c>
      <c r="K2175">
        <v>10000</v>
      </c>
      <c r="L2175">
        <v>12676</v>
      </c>
      <c r="M2175">
        <v>36</v>
      </c>
      <c r="N2175">
        <v>36000</v>
      </c>
      <c r="O2175">
        <v>7.2</v>
      </c>
      <c r="P2175">
        <v>223</v>
      </c>
      <c r="Q2175">
        <v>112</v>
      </c>
      <c r="R2175">
        <v>64998368</v>
      </c>
      <c r="S2175">
        <v>17000000</v>
      </c>
      <c r="T2175">
        <f>Table1[[#This Row],[Gross Revenue]]-Table1[[#This Row],[Budget]]</f>
        <v>47998368</v>
      </c>
    </row>
    <row r="2176" spans="1:20" x14ac:dyDescent="0.3">
      <c r="A2176" t="s">
        <v>4516</v>
      </c>
      <c r="B2176">
        <v>1</v>
      </c>
      <c r="C2176" s="10">
        <v>40950</v>
      </c>
      <c r="D2176" t="s">
        <v>28</v>
      </c>
      <c r="E2176" t="s">
        <v>25</v>
      </c>
      <c r="F2176" t="s">
        <v>19</v>
      </c>
      <c r="G2176" t="s">
        <v>20</v>
      </c>
      <c r="H2176" t="s">
        <v>43</v>
      </c>
      <c r="I2176" t="s">
        <v>687</v>
      </c>
      <c r="J2176" t="s">
        <v>1774</v>
      </c>
      <c r="K2176">
        <v>18000</v>
      </c>
      <c r="L2176">
        <v>23122</v>
      </c>
      <c r="M2176">
        <v>125</v>
      </c>
      <c r="N2176">
        <v>0</v>
      </c>
      <c r="O2176">
        <v>5.7</v>
      </c>
      <c r="P2176">
        <v>135</v>
      </c>
      <c r="Q2176">
        <v>105</v>
      </c>
      <c r="R2176">
        <v>13101142</v>
      </c>
      <c r="S2176">
        <v>35000000</v>
      </c>
      <c r="T2176">
        <f>Table1[[#This Row],[Gross Revenue]]-Table1[[#This Row],[Budget]]</f>
        <v>-21898858</v>
      </c>
    </row>
    <row r="2177" spans="1:20" x14ac:dyDescent="0.3">
      <c r="A2177" t="s">
        <v>4517</v>
      </c>
      <c r="B2177">
        <v>1</v>
      </c>
      <c r="C2177" s="10">
        <v>41020</v>
      </c>
      <c r="D2177" t="s">
        <v>28</v>
      </c>
      <c r="E2177" t="s">
        <v>32</v>
      </c>
      <c r="F2177" t="s">
        <v>19</v>
      </c>
      <c r="G2177" t="s">
        <v>20</v>
      </c>
      <c r="H2177" t="s">
        <v>43</v>
      </c>
      <c r="I2177" t="s">
        <v>396</v>
      </c>
      <c r="J2177" t="s">
        <v>588</v>
      </c>
      <c r="K2177">
        <v>23000</v>
      </c>
      <c r="L2177">
        <v>24669</v>
      </c>
      <c r="M2177">
        <v>192</v>
      </c>
      <c r="N2177">
        <v>20000</v>
      </c>
      <c r="O2177">
        <v>6.5</v>
      </c>
      <c r="P2177">
        <v>248</v>
      </c>
      <c r="Q2177">
        <v>91</v>
      </c>
      <c r="R2177">
        <v>20275446</v>
      </c>
      <c r="S2177">
        <v>35000000</v>
      </c>
      <c r="T2177">
        <f>Table1[[#This Row],[Gross Revenue]]-Table1[[#This Row],[Budget]]</f>
        <v>-14724554</v>
      </c>
    </row>
    <row r="2178" spans="1:20" x14ac:dyDescent="0.3">
      <c r="A2178" t="s">
        <v>4518</v>
      </c>
      <c r="B2178">
        <v>1</v>
      </c>
      <c r="C2178" s="10">
        <v>41055</v>
      </c>
      <c r="D2178" t="s">
        <v>28</v>
      </c>
      <c r="E2178" t="s">
        <v>25</v>
      </c>
      <c r="F2178" t="s">
        <v>19</v>
      </c>
      <c r="G2178" t="s">
        <v>20</v>
      </c>
      <c r="H2178" t="s">
        <v>38</v>
      </c>
      <c r="I2178" t="s">
        <v>4519</v>
      </c>
      <c r="J2178" t="s">
        <v>4520</v>
      </c>
      <c r="K2178">
        <v>971</v>
      </c>
      <c r="L2178">
        <v>2043</v>
      </c>
      <c r="M2178">
        <v>166</v>
      </c>
      <c r="N2178">
        <v>29000</v>
      </c>
      <c r="O2178">
        <v>6.7</v>
      </c>
      <c r="P2178">
        <v>229</v>
      </c>
      <c r="Q2178">
        <v>93</v>
      </c>
      <c r="R2178">
        <v>54724272</v>
      </c>
      <c r="S2178">
        <v>12000000</v>
      </c>
      <c r="T2178">
        <f>Table1[[#This Row],[Gross Revenue]]-Table1[[#This Row],[Budget]]</f>
        <v>42724272</v>
      </c>
    </row>
    <row r="2179" spans="1:20" x14ac:dyDescent="0.3">
      <c r="A2179" t="s">
        <v>4521</v>
      </c>
      <c r="B2179">
        <v>1</v>
      </c>
      <c r="C2179" s="10">
        <v>41237</v>
      </c>
      <c r="D2179" t="s">
        <v>28</v>
      </c>
      <c r="E2179" t="s">
        <v>30</v>
      </c>
      <c r="F2179" t="s">
        <v>19</v>
      </c>
      <c r="G2179" t="s">
        <v>20</v>
      </c>
      <c r="H2179" t="s">
        <v>38</v>
      </c>
      <c r="I2179" t="s">
        <v>3633</v>
      </c>
      <c r="J2179" t="s">
        <v>76</v>
      </c>
      <c r="K2179">
        <v>13000</v>
      </c>
      <c r="L2179">
        <v>24098</v>
      </c>
      <c r="M2179">
        <v>0</v>
      </c>
      <c r="N2179">
        <v>97000</v>
      </c>
      <c r="O2179">
        <v>7</v>
      </c>
      <c r="P2179">
        <v>775</v>
      </c>
      <c r="Q2179">
        <v>124</v>
      </c>
      <c r="R2179">
        <v>126464904</v>
      </c>
      <c r="S2179">
        <v>130000000</v>
      </c>
      <c r="T2179">
        <f>Table1[[#This Row],[Gross Revenue]]-Table1[[#This Row],[Budget]]</f>
        <v>-3535096</v>
      </c>
    </row>
    <row r="2180" spans="1:20" x14ac:dyDescent="0.3">
      <c r="A2180" t="s">
        <v>4522</v>
      </c>
      <c r="B2180">
        <v>1</v>
      </c>
      <c r="C2180" s="10">
        <v>41253</v>
      </c>
      <c r="D2180" t="s">
        <v>28</v>
      </c>
      <c r="E2180" t="s">
        <v>22</v>
      </c>
      <c r="F2180" t="s">
        <v>19</v>
      </c>
      <c r="G2180" t="s">
        <v>20</v>
      </c>
      <c r="H2180" t="s">
        <v>38</v>
      </c>
      <c r="I2180" t="s">
        <v>424</v>
      </c>
      <c r="J2180" t="s">
        <v>214</v>
      </c>
      <c r="K2180">
        <v>13000</v>
      </c>
      <c r="L2180">
        <v>14544</v>
      </c>
      <c r="M2180">
        <v>835</v>
      </c>
      <c r="N2180">
        <v>10000</v>
      </c>
      <c r="O2180">
        <v>6.6</v>
      </c>
      <c r="P2180">
        <v>242</v>
      </c>
      <c r="Q2180">
        <v>106</v>
      </c>
      <c r="R2180">
        <v>7556708</v>
      </c>
      <c r="S2180">
        <v>15000000</v>
      </c>
      <c r="T2180">
        <f>Table1[[#This Row],[Gross Revenue]]-Table1[[#This Row],[Budget]]</f>
        <v>-7443292</v>
      </c>
    </row>
    <row r="2181" spans="1:20" x14ac:dyDescent="0.3">
      <c r="A2181" t="s">
        <v>4523</v>
      </c>
      <c r="B2181">
        <v>1</v>
      </c>
      <c r="C2181" s="10">
        <v>41132</v>
      </c>
      <c r="D2181" t="s">
        <v>28</v>
      </c>
      <c r="E2181" t="s">
        <v>25</v>
      </c>
      <c r="F2181" t="s">
        <v>19</v>
      </c>
      <c r="G2181" t="s">
        <v>35</v>
      </c>
      <c r="H2181" t="s">
        <v>43</v>
      </c>
      <c r="I2181" t="s">
        <v>4524</v>
      </c>
      <c r="J2181" t="s">
        <v>4525</v>
      </c>
      <c r="K2181">
        <v>358</v>
      </c>
      <c r="L2181">
        <v>1114</v>
      </c>
      <c r="M2181">
        <v>0</v>
      </c>
      <c r="N2181">
        <v>13000</v>
      </c>
      <c r="O2181">
        <v>6.8</v>
      </c>
      <c r="P2181">
        <v>175</v>
      </c>
      <c r="Q2181">
        <v>98</v>
      </c>
      <c r="R2181">
        <v>18381787</v>
      </c>
      <c r="S2181">
        <v>11000000</v>
      </c>
      <c r="T2181">
        <f>Table1[[#This Row],[Gross Revenue]]-Table1[[#This Row],[Budget]]</f>
        <v>7381787</v>
      </c>
    </row>
    <row r="2182" spans="1:20" x14ac:dyDescent="0.3">
      <c r="A2182" t="s">
        <v>4526</v>
      </c>
      <c r="B2182">
        <v>1</v>
      </c>
      <c r="C2182" s="10">
        <v>41138</v>
      </c>
      <c r="D2182" t="s">
        <v>28</v>
      </c>
      <c r="E2182" t="s">
        <v>32</v>
      </c>
      <c r="F2182" t="s">
        <v>19</v>
      </c>
      <c r="G2182" t="s">
        <v>20</v>
      </c>
      <c r="H2182" t="s">
        <v>43</v>
      </c>
      <c r="I2182" t="s">
        <v>2225</v>
      </c>
      <c r="J2182" t="s">
        <v>4527</v>
      </c>
      <c r="K2182">
        <v>1000</v>
      </c>
      <c r="L2182">
        <v>4416</v>
      </c>
      <c r="M2182">
        <v>143</v>
      </c>
      <c r="N2182">
        <v>0</v>
      </c>
      <c r="O2182">
        <v>5.9</v>
      </c>
      <c r="P2182">
        <v>144</v>
      </c>
      <c r="Q2182">
        <v>125</v>
      </c>
      <c r="R2182">
        <v>49875589</v>
      </c>
      <c r="S2182">
        <v>58000000</v>
      </c>
      <c r="T2182">
        <f>Table1[[#This Row],[Gross Revenue]]-Table1[[#This Row],[Budget]]</f>
        <v>-8124411</v>
      </c>
    </row>
    <row r="2183" spans="1:20" x14ac:dyDescent="0.3">
      <c r="A2183" t="s">
        <v>4528</v>
      </c>
      <c r="B2183">
        <v>1</v>
      </c>
      <c r="C2183" s="10">
        <v>41269</v>
      </c>
      <c r="D2183" t="s">
        <v>28</v>
      </c>
      <c r="E2183" t="s">
        <v>32</v>
      </c>
      <c r="F2183" t="s">
        <v>19</v>
      </c>
      <c r="G2183" t="s">
        <v>24</v>
      </c>
      <c r="H2183" t="s">
        <v>38</v>
      </c>
      <c r="I2183" t="s">
        <v>215</v>
      </c>
      <c r="J2183" t="s">
        <v>325</v>
      </c>
      <c r="K2183">
        <v>14000</v>
      </c>
      <c r="L2183">
        <v>17913</v>
      </c>
      <c r="M2183">
        <v>545</v>
      </c>
      <c r="N2183">
        <v>32000</v>
      </c>
      <c r="O2183">
        <v>5.4</v>
      </c>
      <c r="P2183">
        <v>239</v>
      </c>
      <c r="Q2183">
        <v>96</v>
      </c>
      <c r="R2183">
        <v>42345531</v>
      </c>
      <c r="S2183">
        <v>65000000</v>
      </c>
      <c r="T2183">
        <f>Table1[[#This Row],[Gross Revenue]]-Table1[[#This Row],[Budget]]</f>
        <v>-22654469</v>
      </c>
    </row>
    <row r="2184" spans="1:20" x14ac:dyDescent="0.3">
      <c r="A2184" t="s">
        <v>4529</v>
      </c>
      <c r="B2184">
        <v>1</v>
      </c>
      <c r="C2184" s="10">
        <v>41229</v>
      </c>
      <c r="D2184" t="s">
        <v>28</v>
      </c>
      <c r="E2184" t="s">
        <v>30</v>
      </c>
      <c r="F2184" t="s">
        <v>19</v>
      </c>
      <c r="G2184" t="s">
        <v>20</v>
      </c>
      <c r="H2184" t="s">
        <v>36</v>
      </c>
      <c r="I2184" t="s">
        <v>928</v>
      </c>
      <c r="J2184" t="s">
        <v>4530</v>
      </c>
      <c r="K2184">
        <v>20000</v>
      </c>
      <c r="L2184">
        <v>20645</v>
      </c>
      <c r="M2184">
        <v>52</v>
      </c>
      <c r="N2184">
        <v>25000</v>
      </c>
      <c r="O2184">
        <v>7.3</v>
      </c>
      <c r="P2184">
        <v>256</v>
      </c>
      <c r="Q2184">
        <v>97</v>
      </c>
      <c r="R2184">
        <v>103400692</v>
      </c>
      <c r="S2184">
        <v>145000000</v>
      </c>
      <c r="T2184">
        <f>Table1[[#This Row],[Gross Revenue]]-Table1[[#This Row],[Budget]]</f>
        <v>-41599308</v>
      </c>
    </row>
    <row r="2185" spans="1:20" x14ac:dyDescent="0.3">
      <c r="A2185" t="s">
        <v>4531</v>
      </c>
      <c r="B2185">
        <v>1</v>
      </c>
      <c r="C2185" s="10">
        <v>41251</v>
      </c>
      <c r="D2185" t="s">
        <v>28</v>
      </c>
      <c r="E2185" t="s">
        <v>25</v>
      </c>
      <c r="F2185" t="s">
        <v>19</v>
      </c>
      <c r="G2185" t="s">
        <v>20</v>
      </c>
      <c r="H2185" t="s">
        <v>43</v>
      </c>
      <c r="I2185" t="s">
        <v>95</v>
      </c>
      <c r="J2185" t="s">
        <v>4532</v>
      </c>
      <c r="K2185">
        <v>902</v>
      </c>
      <c r="L2185">
        <v>1980</v>
      </c>
      <c r="M2185">
        <v>14</v>
      </c>
      <c r="N2185">
        <v>13000</v>
      </c>
      <c r="O2185">
        <v>7.1</v>
      </c>
      <c r="P2185">
        <v>252</v>
      </c>
      <c r="Q2185">
        <v>89</v>
      </c>
      <c r="R2185">
        <v>3325638</v>
      </c>
      <c r="S2185">
        <v>2500000</v>
      </c>
      <c r="T2185">
        <f>Table1[[#This Row],[Gross Revenue]]-Table1[[#This Row],[Budget]]</f>
        <v>825638</v>
      </c>
    </row>
    <row r="2186" spans="1:20" x14ac:dyDescent="0.3">
      <c r="A2186" t="s">
        <v>4533</v>
      </c>
      <c r="B2186">
        <v>1</v>
      </c>
      <c r="C2186" s="10">
        <v>41065</v>
      </c>
      <c r="D2186" t="s">
        <v>28</v>
      </c>
      <c r="E2186" t="s">
        <v>25</v>
      </c>
      <c r="F2186" t="s">
        <v>19</v>
      </c>
      <c r="G2186" t="s">
        <v>20</v>
      </c>
      <c r="H2186" t="s">
        <v>43</v>
      </c>
      <c r="I2186" t="s">
        <v>4534</v>
      </c>
      <c r="J2186" t="s">
        <v>1247</v>
      </c>
      <c r="K2186">
        <v>394</v>
      </c>
      <c r="L2186">
        <v>712</v>
      </c>
      <c r="M2186">
        <v>163</v>
      </c>
      <c r="N2186">
        <v>33000</v>
      </c>
      <c r="O2186">
        <v>5.9</v>
      </c>
      <c r="P2186">
        <v>360</v>
      </c>
      <c r="Q2186">
        <v>136</v>
      </c>
      <c r="R2186">
        <v>38509342</v>
      </c>
      <c r="S2186">
        <v>75000000</v>
      </c>
      <c r="T2186">
        <f>Table1[[#This Row],[Gross Revenue]]-Table1[[#This Row],[Budget]]</f>
        <v>-36490658</v>
      </c>
    </row>
    <row r="2187" spans="1:20" x14ac:dyDescent="0.3">
      <c r="A2187" t="s">
        <v>4535</v>
      </c>
      <c r="B2187">
        <v>1</v>
      </c>
      <c r="C2187" s="10">
        <v>41091</v>
      </c>
      <c r="D2187" t="s">
        <v>28</v>
      </c>
      <c r="E2187" t="s">
        <v>32</v>
      </c>
      <c r="F2187" t="s">
        <v>19</v>
      </c>
      <c r="G2187" t="s">
        <v>20</v>
      </c>
      <c r="H2187" t="s">
        <v>38</v>
      </c>
      <c r="I2187" t="s">
        <v>497</v>
      </c>
      <c r="J2187" t="s">
        <v>800</v>
      </c>
      <c r="K2187">
        <v>26000</v>
      </c>
      <c r="L2187">
        <v>27759</v>
      </c>
      <c r="M2187">
        <v>132</v>
      </c>
      <c r="N2187">
        <v>12000</v>
      </c>
      <c r="O2187">
        <v>6.5</v>
      </c>
      <c r="P2187">
        <v>258</v>
      </c>
      <c r="Q2187">
        <v>94</v>
      </c>
      <c r="R2187">
        <v>17120019</v>
      </c>
      <c r="S2187">
        <v>30000000</v>
      </c>
      <c r="T2187">
        <f>Table1[[#This Row],[Gross Revenue]]-Table1[[#This Row],[Budget]]</f>
        <v>-12879981</v>
      </c>
    </row>
    <row r="2188" spans="1:20" x14ac:dyDescent="0.3">
      <c r="A2188" t="s">
        <v>4536</v>
      </c>
      <c r="B2188">
        <v>1</v>
      </c>
      <c r="C2188" s="10">
        <v>41158</v>
      </c>
      <c r="D2188" t="s">
        <v>28</v>
      </c>
      <c r="E2188" t="s">
        <v>32</v>
      </c>
      <c r="F2188" t="s">
        <v>19</v>
      </c>
      <c r="G2188" t="s">
        <v>20</v>
      </c>
      <c r="H2188" t="s">
        <v>38</v>
      </c>
      <c r="I2188" t="s">
        <v>155</v>
      </c>
      <c r="J2188" t="s">
        <v>4537</v>
      </c>
      <c r="K2188">
        <v>18000</v>
      </c>
      <c r="L2188">
        <v>36237</v>
      </c>
      <c r="M2188">
        <v>79</v>
      </c>
      <c r="N2188">
        <v>19000</v>
      </c>
      <c r="O2188">
        <v>6.8</v>
      </c>
      <c r="P2188">
        <v>298</v>
      </c>
      <c r="Q2188">
        <v>115</v>
      </c>
      <c r="R2188">
        <v>126149655</v>
      </c>
      <c r="S2188">
        <v>85000000</v>
      </c>
      <c r="T2188">
        <f>Table1[[#This Row],[Gross Revenue]]-Table1[[#This Row],[Budget]]</f>
        <v>41149655</v>
      </c>
    </row>
    <row r="2189" spans="1:20" x14ac:dyDescent="0.3">
      <c r="A2189" t="s">
        <v>4538</v>
      </c>
      <c r="B2189">
        <v>1</v>
      </c>
      <c r="C2189" s="10">
        <v>41080</v>
      </c>
      <c r="D2189" t="s">
        <v>28</v>
      </c>
      <c r="E2189" t="s">
        <v>25</v>
      </c>
      <c r="F2189" t="s">
        <v>19</v>
      </c>
      <c r="G2189" t="s">
        <v>20</v>
      </c>
      <c r="H2189" t="s">
        <v>38</v>
      </c>
      <c r="I2189" t="s">
        <v>1724</v>
      </c>
      <c r="J2189" t="s">
        <v>4539</v>
      </c>
      <c r="K2189">
        <v>934</v>
      </c>
      <c r="L2189">
        <v>2714</v>
      </c>
      <c r="M2189">
        <v>365</v>
      </c>
      <c r="N2189">
        <v>31000</v>
      </c>
      <c r="O2189">
        <v>7</v>
      </c>
      <c r="P2189">
        <v>271</v>
      </c>
      <c r="Q2189">
        <v>86</v>
      </c>
      <c r="R2189">
        <v>4007792</v>
      </c>
      <c r="S2189">
        <v>750000</v>
      </c>
      <c r="T2189">
        <f>Table1[[#This Row],[Gross Revenue]]-Table1[[#This Row],[Budget]]</f>
        <v>3257792</v>
      </c>
    </row>
    <row r="2190" spans="1:20" x14ac:dyDescent="0.3">
      <c r="A2190" t="s">
        <v>4540</v>
      </c>
      <c r="B2190">
        <v>1</v>
      </c>
      <c r="C2190" s="10">
        <v>41036</v>
      </c>
      <c r="D2190" t="s">
        <v>17</v>
      </c>
      <c r="E2190" t="s">
        <v>18</v>
      </c>
      <c r="F2190" t="s">
        <v>19</v>
      </c>
      <c r="G2190" t="s">
        <v>20</v>
      </c>
      <c r="H2190" t="s">
        <v>38</v>
      </c>
      <c r="I2190" t="s">
        <v>4105</v>
      </c>
      <c r="J2190" t="s">
        <v>145</v>
      </c>
      <c r="K2190">
        <v>749</v>
      </c>
      <c r="L2190">
        <v>1948</v>
      </c>
      <c r="M2190">
        <v>0</v>
      </c>
      <c r="N2190">
        <v>28000</v>
      </c>
      <c r="O2190">
        <v>6.5</v>
      </c>
      <c r="P2190">
        <v>339</v>
      </c>
      <c r="Q2190">
        <v>141</v>
      </c>
      <c r="R2190">
        <v>47307550</v>
      </c>
      <c r="S2190">
        <v>45000000</v>
      </c>
      <c r="T2190">
        <f>Table1[[#This Row],[Gross Revenue]]-Table1[[#This Row],[Budget]]</f>
        <v>2307550</v>
      </c>
    </row>
    <row r="2191" spans="1:20" x14ac:dyDescent="0.3">
      <c r="A2191" t="s">
        <v>4541</v>
      </c>
      <c r="B2191">
        <v>1</v>
      </c>
      <c r="C2191" s="10">
        <v>41154</v>
      </c>
      <c r="D2191" t="s">
        <v>17</v>
      </c>
      <c r="E2191" t="s">
        <v>30</v>
      </c>
      <c r="F2191" t="s">
        <v>19</v>
      </c>
      <c r="G2191" t="s">
        <v>20</v>
      </c>
      <c r="H2191" t="s">
        <v>38</v>
      </c>
      <c r="I2191" t="s">
        <v>2114</v>
      </c>
      <c r="J2191" t="s">
        <v>4542</v>
      </c>
      <c r="K2191">
        <v>7000</v>
      </c>
      <c r="L2191">
        <v>7747</v>
      </c>
      <c r="M2191">
        <v>63</v>
      </c>
      <c r="N2191">
        <v>25000</v>
      </c>
      <c r="O2191">
        <v>6.7</v>
      </c>
      <c r="P2191">
        <v>265</v>
      </c>
      <c r="Q2191">
        <v>101</v>
      </c>
      <c r="R2191">
        <v>6619173</v>
      </c>
      <c r="S2191">
        <v>10000000</v>
      </c>
      <c r="T2191">
        <f>Table1[[#This Row],[Gross Revenue]]-Table1[[#This Row],[Budget]]</f>
        <v>-3380827</v>
      </c>
    </row>
    <row r="2192" spans="1:20" x14ac:dyDescent="0.3">
      <c r="A2192" t="s">
        <v>4543</v>
      </c>
      <c r="B2192">
        <v>1</v>
      </c>
      <c r="C2192" s="10">
        <v>40964</v>
      </c>
      <c r="D2192" t="s">
        <v>28</v>
      </c>
      <c r="E2192" t="s">
        <v>25</v>
      </c>
      <c r="F2192" t="s">
        <v>19</v>
      </c>
      <c r="G2192" t="s">
        <v>35</v>
      </c>
      <c r="H2192" t="s">
        <v>38</v>
      </c>
      <c r="I2192" t="s">
        <v>3538</v>
      </c>
      <c r="J2192" t="s">
        <v>3272</v>
      </c>
      <c r="K2192">
        <v>2000</v>
      </c>
      <c r="L2192">
        <v>4757</v>
      </c>
      <c r="M2192">
        <v>454</v>
      </c>
      <c r="N2192">
        <v>52000</v>
      </c>
      <c r="O2192">
        <v>7.2</v>
      </c>
      <c r="P2192">
        <v>401</v>
      </c>
      <c r="Q2192">
        <v>110</v>
      </c>
      <c r="R2192">
        <v>14989761</v>
      </c>
      <c r="S2192">
        <v>15000000</v>
      </c>
      <c r="T2192">
        <f>Table1[[#This Row],[Gross Revenue]]-Table1[[#This Row],[Budget]]</f>
        <v>-10239</v>
      </c>
    </row>
    <row r="2193" spans="1:20" x14ac:dyDescent="0.3">
      <c r="A2193" t="s">
        <v>4544</v>
      </c>
      <c r="B2193">
        <v>1</v>
      </c>
      <c r="C2193" s="10">
        <v>41247</v>
      </c>
      <c r="D2193" t="s">
        <v>28</v>
      </c>
      <c r="E2193" t="s">
        <v>30</v>
      </c>
      <c r="F2193" t="s">
        <v>19</v>
      </c>
      <c r="G2193" t="s">
        <v>48</v>
      </c>
      <c r="H2193" t="s">
        <v>38</v>
      </c>
      <c r="I2193" t="s">
        <v>375</v>
      </c>
      <c r="J2193" t="s">
        <v>4545</v>
      </c>
      <c r="K2193">
        <v>991</v>
      </c>
      <c r="L2193">
        <v>2173</v>
      </c>
      <c r="M2193">
        <v>83</v>
      </c>
      <c r="N2193">
        <v>25000</v>
      </c>
      <c r="O2193">
        <v>5</v>
      </c>
      <c r="P2193">
        <v>173</v>
      </c>
      <c r="Q2193">
        <v>95</v>
      </c>
      <c r="R2193">
        <v>17529157</v>
      </c>
      <c r="S2193">
        <v>20000000</v>
      </c>
      <c r="T2193">
        <f>Table1[[#This Row],[Gross Revenue]]-Table1[[#This Row],[Budget]]</f>
        <v>-2470843</v>
      </c>
    </row>
    <row r="2194" spans="1:20" x14ac:dyDescent="0.3">
      <c r="A2194" t="s">
        <v>4546</v>
      </c>
      <c r="B2194">
        <v>1</v>
      </c>
      <c r="C2194" s="10">
        <v>41218</v>
      </c>
      <c r="D2194" t="s">
        <v>28</v>
      </c>
      <c r="E2194" t="s">
        <v>25</v>
      </c>
      <c r="F2194" t="s">
        <v>19</v>
      </c>
      <c r="G2194" t="s">
        <v>20</v>
      </c>
      <c r="H2194" t="s">
        <v>38</v>
      </c>
      <c r="I2194" t="s">
        <v>4090</v>
      </c>
      <c r="J2194" t="s">
        <v>360</v>
      </c>
      <c r="K2194">
        <v>34000</v>
      </c>
      <c r="L2194">
        <v>72115</v>
      </c>
      <c r="M2194">
        <v>737</v>
      </c>
      <c r="N2194">
        <v>117000</v>
      </c>
      <c r="O2194">
        <v>7.8</v>
      </c>
      <c r="P2194">
        <v>539</v>
      </c>
      <c r="Q2194">
        <v>122</v>
      </c>
      <c r="R2194">
        <v>132088910</v>
      </c>
      <c r="S2194">
        <v>21000000</v>
      </c>
      <c r="T2194">
        <f>Table1[[#This Row],[Gross Revenue]]-Table1[[#This Row],[Budget]]</f>
        <v>111088910</v>
      </c>
    </row>
    <row r="2195" spans="1:20" x14ac:dyDescent="0.3">
      <c r="A2195" t="s">
        <v>4547</v>
      </c>
      <c r="B2195">
        <v>1</v>
      </c>
      <c r="C2195" s="10">
        <v>41257</v>
      </c>
      <c r="D2195" t="s">
        <v>28</v>
      </c>
      <c r="E2195" t="s">
        <v>37</v>
      </c>
      <c r="F2195" t="s">
        <v>19</v>
      </c>
      <c r="G2195" t="s">
        <v>20</v>
      </c>
      <c r="H2195" t="s">
        <v>38</v>
      </c>
      <c r="I2195" t="s">
        <v>4548</v>
      </c>
      <c r="J2195" t="s">
        <v>2464</v>
      </c>
      <c r="K2195">
        <v>1000</v>
      </c>
      <c r="L2195">
        <v>2239</v>
      </c>
      <c r="M2195">
        <v>301</v>
      </c>
      <c r="N2195">
        <v>58000</v>
      </c>
      <c r="O2195">
        <v>6.8</v>
      </c>
      <c r="P2195">
        <v>411</v>
      </c>
      <c r="Q2195">
        <v>110</v>
      </c>
      <c r="R2195">
        <v>48056940</v>
      </c>
      <c r="S2195">
        <v>3000000</v>
      </c>
      <c r="T2195">
        <f>Table1[[#This Row],[Gross Revenue]]-Table1[[#This Row],[Budget]]</f>
        <v>45056940</v>
      </c>
    </row>
    <row r="2196" spans="1:20" x14ac:dyDescent="0.3">
      <c r="A2196" t="s">
        <v>4549</v>
      </c>
      <c r="B2196">
        <v>1</v>
      </c>
      <c r="C2196" s="10">
        <v>41057</v>
      </c>
      <c r="D2196" t="s">
        <v>28</v>
      </c>
      <c r="E2196" t="s">
        <v>32</v>
      </c>
      <c r="F2196" t="s">
        <v>19</v>
      </c>
      <c r="G2196" t="s">
        <v>35</v>
      </c>
      <c r="H2196" t="s">
        <v>43</v>
      </c>
      <c r="I2196" t="s">
        <v>4550</v>
      </c>
      <c r="J2196" t="s">
        <v>544</v>
      </c>
      <c r="K2196">
        <v>883</v>
      </c>
      <c r="L2196">
        <v>2039</v>
      </c>
      <c r="M2196">
        <v>0</v>
      </c>
      <c r="N2196">
        <v>80000</v>
      </c>
      <c r="O2196">
        <v>7.8</v>
      </c>
      <c r="P2196">
        <v>750</v>
      </c>
      <c r="Q2196">
        <v>143</v>
      </c>
      <c r="R2196">
        <v>304360277</v>
      </c>
      <c r="S2196">
        <v>200000000</v>
      </c>
      <c r="T2196">
        <f>Table1[[#This Row],[Gross Revenue]]-Table1[[#This Row],[Budget]]</f>
        <v>104360277</v>
      </c>
    </row>
    <row r="2197" spans="1:20" x14ac:dyDescent="0.3">
      <c r="A2197" t="s">
        <v>4551</v>
      </c>
      <c r="B2197">
        <v>1</v>
      </c>
      <c r="C2197" s="10">
        <v>40918</v>
      </c>
      <c r="D2197" t="s">
        <v>28</v>
      </c>
      <c r="E2197" t="s">
        <v>32</v>
      </c>
      <c r="F2197" t="s">
        <v>19</v>
      </c>
      <c r="G2197" t="s">
        <v>20</v>
      </c>
      <c r="H2197" t="s">
        <v>43</v>
      </c>
      <c r="I2197" t="s">
        <v>3503</v>
      </c>
      <c r="J2197" t="s">
        <v>4552</v>
      </c>
      <c r="K2197">
        <v>26000</v>
      </c>
      <c r="L2197">
        <v>72881</v>
      </c>
      <c r="M2197">
        <v>274</v>
      </c>
      <c r="N2197">
        <v>53000</v>
      </c>
      <c r="O2197">
        <v>6.1</v>
      </c>
      <c r="P2197">
        <v>416</v>
      </c>
      <c r="Q2197">
        <v>132</v>
      </c>
      <c r="R2197">
        <v>155111815</v>
      </c>
      <c r="S2197">
        <v>170000000</v>
      </c>
      <c r="T2197">
        <f>Table1[[#This Row],[Gross Revenue]]-Table1[[#This Row],[Budget]]</f>
        <v>-14888185</v>
      </c>
    </row>
    <row r="2198" spans="1:20" x14ac:dyDescent="0.3">
      <c r="A2198" t="s">
        <v>4553</v>
      </c>
      <c r="B2198">
        <v>1</v>
      </c>
      <c r="C2198" s="10">
        <v>41057</v>
      </c>
      <c r="D2198" t="s">
        <v>28</v>
      </c>
      <c r="E2198" t="s">
        <v>22</v>
      </c>
      <c r="F2198" t="s">
        <v>19</v>
      </c>
      <c r="G2198" t="s">
        <v>20</v>
      </c>
      <c r="H2198" t="s">
        <v>43</v>
      </c>
      <c r="I2198" t="s">
        <v>3663</v>
      </c>
      <c r="J2198" t="s">
        <v>4201</v>
      </c>
      <c r="K2198">
        <v>1000</v>
      </c>
      <c r="L2198">
        <v>5804</v>
      </c>
      <c r="M2198">
        <v>70</v>
      </c>
      <c r="N2198">
        <v>0</v>
      </c>
      <c r="O2198">
        <v>5.7</v>
      </c>
      <c r="P2198">
        <v>82</v>
      </c>
      <c r="Q2198">
        <v>116</v>
      </c>
      <c r="R2198">
        <v>24397469</v>
      </c>
      <c r="S2198">
        <v>17000000</v>
      </c>
      <c r="T2198">
        <f>Table1[[#This Row],[Gross Revenue]]-Table1[[#This Row],[Budget]]</f>
        <v>7397469</v>
      </c>
    </row>
    <row r="2199" spans="1:20" x14ac:dyDescent="0.3">
      <c r="A2199" t="s">
        <v>4554</v>
      </c>
      <c r="B2199">
        <v>1</v>
      </c>
      <c r="C2199" s="10">
        <v>41243</v>
      </c>
      <c r="D2199" t="s">
        <v>28</v>
      </c>
      <c r="E2199" t="s">
        <v>18</v>
      </c>
      <c r="F2199" t="s">
        <v>19</v>
      </c>
      <c r="G2199" t="s">
        <v>20</v>
      </c>
      <c r="H2199" t="s">
        <v>38</v>
      </c>
      <c r="I2199" t="s">
        <v>917</v>
      </c>
      <c r="J2199" t="s">
        <v>4555</v>
      </c>
      <c r="K2199">
        <v>11000</v>
      </c>
      <c r="L2199">
        <v>12306</v>
      </c>
      <c r="M2199">
        <v>520</v>
      </c>
      <c r="N2199">
        <v>25000</v>
      </c>
      <c r="O2199">
        <v>5.3</v>
      </c>
      <c r="P2199">
        <v>444</v>
      </c>
      <c r="Q2199">
        <v>94</v>
      </c>
      <c r="R2199">
        <v>14123773</v>
      </c>
      <c r="S2199">
        <v>5000000</v>
      </c>
      <c r="T2199">
        <f>Table1[[#This Row],[Gross Revenue]]-Table1[[#This Row],[Budget]]</f>
        <v>9123773</v>
      </c>
    </row>
    <row r="2200" spans="1:20" x14ac:dyDescent="0.3">
      <c r="A2200" t="s">
        <v>4556</v>
      </c>
      <c r="B2200">
        <v>1</v>
      </c>
      <c r="C2200" s="10">
        <v>41101</v>
      </c>
      <c r="D2200" t="s">
        <v>28</v>
      </c>
      <c r="E2200" t="s">
        <v>22</v>
      </c>
      <c r="F2200" t="s">
        <v>19</v>
      </c>
      <c r="G2200" t="s">
        <v>20</v>
      </c>
      <c r="H2200" t="s">
        <v>43</v>
      </c>
      <c r="I2200" t="s">
        <v>4557</v>
      </c>
      <c r="J2200" t="s">
        <v>4558</v>
      </c>
      <c r="K2200">
        <v>3000</v>
      </c>
      <c r="L2200">
        <v>4863</v>
      </c>
      <c r="M2200">
        <v>35</v>
      </c>
      <c r="N2200">
        <v>19000</v>
      </c>
      <c r="O2200">
        <v>6.5</v>
      </c>
      <c r="P2200">
        <v>121</v>
      </c>
      <c r="Q2200">
        <v>99</v>
      </c>
      <c r="R2200">
        <v>35057332</v>
      </c>
      <c r="S2200">
        <v>33000000</v>
      </c>
      <c r="T2200">
        <f>Table1[[#This Row],[Gross Revenue]]-Table1[[#This Row],[Budget]]</f>
        <v>2057332</v>
      </c>
    </row>
    <row r="2201" spans="1:20" x14ac:dyDescent="0.3">
      <c r="A2201" t="s">
        <v>4559</v>
      </c>
      <c r="B2201">
        <v>1</v>
      </c>
      <c r="C2201" s="10">
        <v>41038</v>
      </c>
      <c r="D2201" t="s">
        <v>28</v>
      </c>
      <c r="E2201" t="s">
        <v>32</v>
      </c>
      <c r="F2201" t="s">
        <v>19</v>
      </c>
      <c r="G2201" t="s">
        <v>20</v>
      </c>
      <c r="H2201" t="s">
        <v>38</v>
      </c>
      <c r="I2201" t="s">
        <v>126</v>
      </c>
      <c r="J2201" t="s">
        <v>426</v>
      </c>
      <c r="K2201">
        <v>12000</v>
      </c>
      <c r="L2201">
        <v>14978</v>
      </c>
      <c r="M2201">
        <v>165</v>
      </c>
      <c r="N2201">
        <v>0</v>
      </c>
      <c r="O2201">
        <v>5.5</v>
      </c>
      <c r="P2201">
        <v>98</v>
      </c>
      <c r="Q2201">
        <v>96</v>
      </c>
      <c r="R2201">
        <v>183125</v>
      </c>
      <c r="S2201">
        <v>35000000</v>
      </c>
      <c r="T2201">
        <f>Table1[[#This Row],[Gross Revenue]]-Table1[[#This Row],[Budget]]</f>
        <v>-34816875</v>
      </c>
    </row>
    <row r="2202" spans="1:20" x14ac:dyDescent="0.3">
      <c r="A2202" t="s">
        <v>4560</v>
      </c>
      <c r="B2202">
        <v>1</v>
      </c>
      <c r="C2202" s="10">
        <v>41040</v>
      </c>
      <c r="D2202" t="s">
        <v>28</v>
      </c>
      <c r="E2202" t="s">
        <v>32</v>
      </c>
      <c r="F2202" t="s">
        <v>19</v>
      </c>
      <c r="G2202" t="s">
        <v>48</v>
      </c>
      <c r="H2202" t="s">
        <v>43</v>
      </c>
      <c r="I2202" t="s">
        <v>124</v>
      </c>
      <c r="J2202" t="s">
        <v>4144</v>
      </c>
      <c r="K2202">
        <v>14000</v>
      </c>
      <c r="L2202">
        <v>16410</v>
      </c>
      <c r="M2202">
        <v>118</v>
      </c>
      <c r="N2202">
        <v>63000</v>
      </c>
      <c r="O2202">
        <v>6.3</v>
      </c>
      <c r="P2202">
        <v>358</v>
      </c>
      <c r="Q2202">
        <v>98</v>
      </c>
      <c r="R2202">
        <v>139852971</v>
      </c>
      <c r="S2202">
        <v>45000000</v>
      </c>
      <c r="T2202">
        <f>Table1[[#This Row],[Gross Revenue]]-Table1[[#This Row],[Budget]]</f>
        <v>94852971</v>
      </c>
    </row>
    <row r="2203" spans="1:20" x14ac:dyDescent="0.3">
      <c r="A2203" t="s">
        <v>4561</v>
      </c>
      <c r="B2203">
        <v>1</v>
      </c>
      <c r="C2203" s="10">
        <v>41155</v>
      </c>
      <c r="D2203" t="s">
        <v>28</v>
      </c>
      <c r="E2203" t="s">
        <v>25</v>
      </c>
      <c r="F2203" t="s">
        <v>19</v>
      </c>
      <c r="G2203" t="s">
        <v>20</v>
      </c>
      <c r="H2203" t="s">
        <v>38</v>
      </c>
      <c r="I2203" t="s">
        <v>1024</v>
      </c>
      <c r="J2203" t="s">
        <v>3264</v>
      </c>
      <c r="K2203">
        <v>15000</v>
      </c>
      <c r="L2203">
        <v>21773</v>
      </c>
      <c r="M2203">
        <v>3000</v>
      </c>
      <c r="N2203">
        <v>74000</v>
      </c>
      <c r="O2203">
        <v>7</v>
      </c>
      <c r="P2203">
        <v>457</v>
      </c>
      <c r="Q2203">
        <v>112</v>
      </c>
      <c r="R2203">
        <v>218628680</v>
      </c>
      <c r="S2203">
        <v>50000000</v>
      </c>
      <c r="T2203">
        <f>Table1[[#This Row],[Gross Revenue]]-Table1[[#This Row],[Budget]]</f>
        <v>168628680</v>
      </c>
    </row>
    <row r="2204" spans="1:20" x14ac:dyDescent="0.3">
      <c r="A2204" t="s">
        <v>4562</v>
      </c>
      <c r="B2204">
        <v>1</v>
      </c>
      <c r="C2204" s="10">
        <v>41045</v>
      </c>
      <c r="D2204" t="s">
        <v>28</v>
      </c>
      <c r="E2204" t="s">
        <v>25</v>
      </c>
      <c r="F2204" t="s">
        <v>19</v>
      </c>
      <c r="G2204" t="s">
        <v>20</v>
      </c>
      <c r="H2204" t="s">
        <v>38</v>
      </c>
      <c r="I2204" t="s">
        <v>364</v>
      </c>
      <c r="J2204" t="s">
        <v>3355</v>
      </c>
      <c r="K2204">
        <v>11000</v>
      </c>
      <c r="L2204">
        <v>16484</v>
      </c>
      <c r="M2204">
        <v>51</v>
      </c>
      <c r="N2204">
        <v>12000</v>
      </c>
      <c r="O2204">
        <v>5.6</v>
      </c>
      <c r="P2204">
        <v>157</v>
      </c>
      <c r="Q2204">
        <v>116</v>
      </c>
      <c r="R2204">
        <v>36931089</v>
      </c>
      <c r="S2204">
        <v>70000000</v>
      </c>
      <c r="T2204">
        <f>Table1[[#This Row],[Gross Revenue]]-Table1[[#This Row],[Budget]]</f>
        <v>-33068911</v>
      </c>
    </row>
    <row r="2205" spans="1:20" x14ac:dyDescent="0.3">
      <c r="A2205" t="s">
        <v>4563</v>
      </c>
      <c r="B2205">
        <v>1</v>
      </c>
      <c r="C2205" s="10">
        <v>41163</v>
      </c>
      <c r="D2205" t="s">
        <v>28</v>
      </c>
      <c r="E2205" t="s">
        <v>31</v>
      </c>
      <c r="F2205" t="s">
        <v>4341</v>
      </c>
      <c r="G2205" t="s">
        <v>35</v>
      </c>
      <c r="H2205" t="s">
        <v>21</v>
      </c>
      <c r="I2205" t="s">
        <v>4564</v>
      </c>
      <c r="J2205" t="s">
        <v>4565</v>
      </c>
      <c r="K2205">
        <v>3</v>
      </c>
      <c r="L2205">
        <v>6</v>
      </c>
      <c r="M2205">
        <v>50</v>
      </c>
      <c r="N2205">
        <v>20000</v>
      </c>
      <c r="O2205">
        <v>8.1999999999999993</v>
      </c>
      <c r="P2205">
        <v>248</v>
      </c>
      <c r="Q2205">
        <v>96</v>
      </c>
      <c r="R2205">
        <v>484221</v>
      </c>
      <c r="S2205">
        <v>1000000</v>
      </c>
      <c r="T2205">
        <f>Table1[[#This Row],[Gross Revenue]]-Table1[[#This Row],[Budget]]</f>
        <v>-515779</v>
      </c>
    </row>
    <row r="2206" spans="1:20" x14ac:dyDescent="0.3">
      <c r="A2206" t="s">
        <v>4566</v>
      </c>
      <c r="B2206">
        <v>1</v>
      </c>
      <c r="C2206" s="10">
        <v>41208</v>
      </c>
      <c r="D2206" t="s">
        <v>28</v>
      </c>
      <c r="E2206" t="s">
        <v>32</v>
      </c>
      <c r="F2206" t="s">
        <v>19</v>
      </c>
      <c r="G2206" t="s">
        <v>20</v>
      </c>
      <c r="H2206" t="s">
        <v>43</v>
      </c>
      <c r="I2206" t="s">
        <v>3097</v>
      </c>
      <c r="J2206" t="s">
        <v>3498</v>
      </c>
      <c r="K2206">
        <v>15000</v>
      </c>
      <c r="L2206">
        <v>28489</v>
      </c>
      <c r="M2206">
        <v>464</v>
      </c>
      <c r="N2206">
        <v>56000</v>
      </c>
      <c r="O2206">
        <v>7</v>
      </c>
      <c r="P2206">
        <v>599</v>
      </c>
      <c r="Q2206">
        <v>153</v>
      </c>
      <c r="R2206">
        <v>262030663</v>
      </c>
      <c r="S2206">
        <v>230000000</v>
      </c>
      <c r="T2206">
        <f>Table1[[#This Row],[Gross Revenue]]-Table1[[#This Row],[Budget]]</f>
        <v>32030663</v>
      </c>
    </row>
    <row r="2207" spans="1:20" x14ac:dyDescent="0.3">
      <c r="A2207" t="s">
        <v>4567</v>
      </c>
      <c r="B2207">
        <v>1</v>
      </c>
      <c r="C2207" s="10">
        <v>41047</v>
      </c>
      <c r="D2207" t="s">
        <v>28</v>
      </c>
      <c r="E2207" t="s">
        <v>37</v>
      </c>
      <c r="F2207" t="s">
        <v>19</v>
      </c>
      <c r="G2207" t="s">
        <v>20</v>
      </c>
      <c r="H2207" t="s">
        <v>43</v>
      </c>
      <c r="I2207" t="s">
        <v>4568</v>
      </c>
      <c r="J2207" t="s">
        <v>4569</v>
      </c>
      <c r="K2207">
        <v>465</v>
      </c>
      <c r="L2207">
        <v>730</v>
      </c>
      <c r="M2207">
        <v>57</v>
      </c>
      <c r="N2207">
        <v>0</v>
      </c>
      <c r="O2207">
        <v>4.0999999999999996</v>
      </c>
      <c r="P2207">
        <v>145</v>
      </c>
      <c r="Q2207">
        <v>83</v>
      </c>
      <c r="R2207">
        <v>4930798</v>
      </c>
      <c r="S2207">
        <v>17000000</v>
      </c>
      <c r="T2207">
        <f>Table1[[#This Row],[Gross Revenue]]-Table1[[#This Row],[Budget]]</f>
        <v>-12069202</v>
      </c>
    </row>
    <row r="2208" spans="1:20" x14ac:dyDescent="0.3">
      <c r="A2208" t="s">
        <v>4570</v>
      </c>
      <c r="B2208">
        <v>1</v>
      </c>
      <c r="C2208" s="10">
        <v>41118</v>
      </c>
      <c r="D2208" t="s">
        <v>28</v>
      </c>
      <c r="E2208" t="s">
        <v>32</v>
      </c>
      <c r="F2208" t="s">
        <v>19</v>
      </c>
      <c r="G2208" t="s">
        <v>20</v>
      </c>
      <c r="H2208" t="s">
        <v>43</v>
      </c>
      <c r="I2208" t="s">
        <v>3503</v>
      </c>
      <c r="J2208" t="s">
        <v>2426</v>
      </c>
      <c r="K2208">
        <v>26000</v>
      </c>
      <c r="L2208">
        <v>87697</v>
      </c>
      <c r="M2208">
        <v>0</v>
      </c>
      <c r="N2208">
        <v>123000</v>
      </c>
      <c r="O2208">
        <v>8.1</v>
      </c>
      <c r="P2208">
        <v>703</v>
      </c>
      <c r="Q2208">
        <v>173</v>
      </c>
      <c r="R2208">
        <v>623279547</v>
      </c>
      <c r="S2208">
        <v>220000000</v>
      </c>
      <c r="T2208">
        <f>Table1[[#This Row],[Gross Revenue]]-Table1[[#This Row],[Budget]]</f>
        <v>403279547</v>
      </c>
    </row>
    <row r="2209" spans="1:20" x14ac:dyDescent="0.3">
      <c r="A2209" t="s">
        <v>4571</v>
      </c>
      <c r="B2209">
        <v>1</v>
      </c>
      <c r="C2209" s="10">
        <v>41229</v>
      </c>
      <c r="D2209" t="s">
        <v>28</v>
      </c>
      <c r="E2209" t="s">
        <v>32</v>
      </c>
      <c r="F2209" t="s">
        <v>19</v>
      </c>
      <c r="G2209" t="s">
        <v>20</v>
      </c>
      <c r="H2209" t="s">
        <v>43</v>
      </c>
      <c r="I2209" t="s">
        <v>1778</v>
      </c>
      <c r="J2209" t="s">
        <v>3036</v>
      </c>
      <c r="K2209">
        <v>10000</v>
      </c>
      <c r="L2209">
        <v>12175</v>
      </c>
      <c r="M2209">
        <v>209</v>
      </c>
      <c r="N2209">
        <v>31000</v>
      </c>
      <c r="O2209">
        <v>6.7</v>
      </c>
      <c r="P2209">
        <v>436</v>
      </c>
      <c r="Q2209">
        <v>135</v>
      </c>
      <c r="R2209">
        <v>113165635</v>
      </c>
      <c r="S2209">
        <v>125000000</v>
      </c>
      <c r="T2209">
        <f>Table1[[#This Row],[Gross Revenue]]-Table1[[#This Row],[Budget]]</f>
        <v>-11834365</v>
      </c>
    </row>
    <row r="2210" spans="1:20" x14ac:dyDescent="0.3">
      <c r="A2210" t="s">
        <v>4572</v>
      </c>
      <c r="B2210">
        <v>1</v>
      </c>
      <c r="C2210" s="10">
        <v>40963</v>
      </c>
      <c r="D2210" t="s">
        <v>28</v>
      </c>
      <c r="E2210" t="s">
        <v>25</v>
      </c>
      <c r="F2210" t="s">
        <v>19</v>
      </c>
      <c r="G2210" t="s">
        <v>20</v>
      </c>
      <c r="H2210" t="s">
        <v>38</v>
      </c>
      <c r="I2210" t="s">
        <v>3842</v>
      </c>
      <c r="J2210" t="s">
        <v>4573</v>
      </c>
      <c r="K2210">
        <v>975</v>
      </c>
      <c r="L2210">
        <v>4184</v>
      </c>
      <c r="M2210">
        <v>6</v>
      </c>
      <c r="N2210">
        <v>0</v>
      </c>
      <c r="O2210">
        <v>6.4</v>
      </c>
      <c r="P2210">
        <v>62</v>
      </c>
      <c r="Q2210">
        <v>101</v>
      </c>
      <c r="R2210">
        <v>6643</v>
      </c>
      <c r="S2210">
        <v>900000</v>
      </c>
      <c r="T2210">
        <f>Table1[[#This Row],[Gross Revenue]]-Table1[[#This Row],[Budget]]</f>
        <v>-893357</v>
      </c>
    </row>
    <row r="2211" spans="1:20" x14ac:dyDescent="0.3">
      <c r="A2211" t="s">
        <v>4574</v>
      </c>
      <c r="B2211">
        <v>1</v>
      </c>
      <c r="C2211" s="10">
        <v>41005</v>
      </c>
      <c r="D2211" t="s">
        <v>28</v>
      </c>
      <c r="E2211" t="s">
        <v>87</v>
      </c>
      <c r="F2211" t="s">
        <v>19</v>
      </c>
      <c r="G2211" t="s">
        <v>20</v>
      </c>
      <c r="H2211" t="s">
        <v>38</v>
      </c>
      <c r="I2211" t="s">
        <v>3503</v>
      </c>
      <c r="J2211" t="s">
        <v>4575</v>
      </c>
      <c r="K2211">
        <v>26000</v>
      </c>
      <c r="L2211">
        <v>29551</v>
      </c>
      <c r="M2211">
        <v>246</v>
      </c>
      <c r="N2211">
        <v>66000</v>
      </c>
      <c r="O2211">
        <v>7</v>
      </c>
      <c r="P2211">
        <v>634</v>
      </c>
      <c r="Q2211">
        <v>95</v>
      </c>
      <c r="R2211">
        <v>42043633</v>
      </c>
      <c r="S2211">
        <v>30000000</v>
      </c>
      <c r="T2211">
        <f>Table1[[#This Row],[Gross Revenue]]-Table1[[#This Row],[Budget]]</f>
        <v>12043633</v>
      </c>
    </row>
    <row r="2212" spans="1:20" x14ac:dyDescent="0.3">
      <c r="A2212" t="s">
        <v>4576</v>
      </c>
      <c r="B2212">
        <v>1</v>
      </c>
      <c r="C2212" s="10">
        <v>41123</v>
      </c>
      <c r="D2212" t="s">
        <v>28</v>
      </c>
      <c r="E2212" t="s">
        <v>25</v>
      </c>
      <c r="F2212" t="s">
        <v>19</v>
      </c>
      <c r="G2212" t="s">
        <v>20</v>
      </c>
      <c r="H2212" t="s">
        <v>38</v>
      </c>
      <c r="I2212" t="s">
        <v>416</v>
      </c>
      <c r="J2212" t="s">
        <v>417</v>
      </c>
      <c r="K2212">
        <v>8000</v>
      </c>
      <c r="L2212">
        <v>9271</v>
      </c>
      <c r="M2212">
        <v>116</v>
      </c>
      <c r="N2212">
        <v>18000</v>
      </c>
      <c r="O2212">
        <v>6.2</v>
      </c>
      <c r="P2212">
        <v>255</v>
      </c>
      <c r="Q2212">
        <v>85</v>
      </c>
      <c r="R2212">
        <v>86897182</v>
      </c>
      <c r="S2212">
        <v>95000000</v>
      </c>
      <c r="T2212">
        <f>Table1[[#This Row],[Gross Revenue]]-Table1[[#This Row],[Budget]]</f>
        <v>-8102818</v>
      </c>
    </row>
    <row r="2213" spans="1:20" x14ac:dyDescent="0.3">
      <c r="A2213" t="s">
        <v>4577</v>
      </c>
      <c r="B2213">
        <v>1</v>
      </c>
      <c r="C2213" s="10">
        <v>41049</v>
      </c>
      <c r="D2213" t="s">
        <v>28</v>
      </c>
      <c r="E2213" t="s">
        <v>32</v>
      </c>
      <c r="F2213" t="s">
        <v>19</v>
      </c>
      <c r="G2213" t="s">
        <v>20</v>
      </c>
      <c r="H2213" t="s">
        <v>43</v>
      </c>
      <c r="I2213" t="s">
        <v>1532</v>
      </c>
      <c r="J2213" t="s">
        <v>4578</v>
      </c>
      <c r="K2213">
        <v>15000</v>
      </c>
      <c r="L2213">
        <v>30134</v>
      </c>
      <c r="M2213">
        <v>19</v>
      </c>
      <c r="N2213">
        <v>0</v>
      </c>
      <c r="O2213">
        <v>4.9000000000000004</v>
      </c>
      <c r="P2213">
        <v>119</v>
      </c>
      <c r="Q2213">
        <v>93</v>
      </c>
      <c r="R2213">
        <v>3749061</v>
      </c>
      <c r="S2213">
        <v>20000000</v>
      </c>
      <c r="T2213">
        <f>Table1[[#This Row],[Gross Revenue]]-Table1[[#This Row],[Budget]]</f>
        <v>-16250939</v>
      </c>
    </row>
    <row r="2214" spans="1:20" x14ac:dyDescent="0.3">
      <c r="A2214" t="s">
        <v>4579</v>
      </c>
      <c r="B2214">
        <v>1</v>
      </c>
      <c r="C2214" s="10">
        <v>41053</v>
      </c>
      <c r="D2214" t="s">
        <v>28</v>
      </c>
      <c r="E2214" t="s">
        <v>32</v>
      </c>
      <c r="F2214" t="s">
        <v>19</v>
      </c>
      <c r="G2214" t="s">
        <v>20</v>
      </c>
      <c r="H2214" t="s">
        <v>38</v>
      </c>
      <c r="I2214" t="s">
        <v>4580</v>
      </c>
      <c r="J2214" t="s">
        <v>4581</v>
      </c>
      <c r="K2214">
        <v>1000</v>
      </c>
      <c r="L2214">
        <v>3818</v>
      </c>
      <c r="M2214">
        <v>87</v>
      </c>
      <c r="N2214">
        <v>14000</v>
      </c>
      <c r="O2214">
        <v>6.1</v>
      </c>
      <c r="P2214">
        <v>147</v>
      </c>
      <c r="Q2214">
        <v>82</v>
      </c>
      <c r="R2214">
        <v>6842058</v>
      </c>
      <c r="S2214">
        <v>10000000</v>
      </c>
      <c r="T2214">
        <f>Table1[[#This Row],[Gross Revenue]]-Table1[[#This Row],[Budget]]</f>
        <v>-3157942</v>
      </c>
    </row>
    <row r="2215" spans="1:20" x14ac:dyDescent="0.3">
      <c r="A2215" t="s">
        <v>4582</v>
      </c>
      <c r="B2215">
        <v>1</v>
      </c>
      <c r="C2215" s="10">
        <v>41108</v>
      </c>
      <c r="D2215" t="s">
        <v>28</v>
      </c>
      <c r="E2215" t="s">
        <v>32</v>
      </c>
      <c r="F2215" t="s">
        <v>19</v>
      </c>
      <c r="G2215" t="s">
        <v>20</v>
      </c>
      <c r="H2215" t="s">
        <v>43</v>
      </c>
      <c r="I2215" t="s">
        <v>1509</v>
      </c>
      <c r="J2215" t="s">
        <v>760</v>
      </c>
      <c r="K2215">
        <v>27000</v>
      </c>
      <c r="L2215">
        <v>106759</v>
      </c>
      <c r="M2215">
        <v>22000</v>
      </c>
      <c r="N2215">
        <v>164000</v>
      </c>
      <c r="O2215">
        <v>8.5</v>
      </c>
      <c r="P2215">
        <v>813</v>
      </c>
      <c r="Q2215">
        <v>164</v>
      </c>
      <c r="R2215">
        <v>448130642</v>
      </c>
      <c r="S2215">
        <v>250000000</v>
      </c>
      <c r="T2215">
        <f>Table1[[#This Row],[Gross Revenue]]-Table1[[#This Row],[Budget]]</f>
        <v>198130642</v>
      </c>
    </row>
    <row r="2216" spans="1:20" x14ac:dyDescent="0.3">
      <c r="A2216" t="s">
        <v>4583</v>
      </c>
      <c r="B2216">
        <v>1</v>
      </c>
      <c r="C2216" s="10">
        <v>41209</v>
      </c>
      <c r="D2216" t="s">
        <v>28</v>
      </c>
      <c r="E2216" t="s">
        <v>37</v>
      </c>
      <c r="F2216" t="s">
        <v>19</v>
      </c>
      <c r="G2216" t="s">
        <v>20</v>
      </c>
      <c r="H2216" t="s">
        <v>38</v>
      </c>
      <c r="I2216" t="s">
        <v>4584</v>
      </c>
      <c r="J2216" t="s">
        <v>2814</v>
      </c>
      <c r="K2216">
        <v>403</v>
      </c>
      <c r="L2216">
        <v>988</v>
      </c>
      <c r="M2216">
        <v>19</v>
      </c>
      <c r="N2216">
        <v>12000</v>
      </c>
      <c r="O2216">
        <v>4.2</v>
      </c>
      <c r="P2216">
        <v>225</v>
      </c>
      <c r="Q2216">
        <v>83</v>
      </c>
      <c r="R2216">
        <v>53245055</v>
      </c>
      <c r="S2216">
        <v>1000000</v>
      </c>
      <c r="T2216">
        <f>Table1[[#This Row],[Gross Revenue]]-Table1[[#This Row],[Budget]]</f>
        <v>52245055</v>
      </c>
    </row>
    <row r="2217" spans="1:20" x14ac:dyDescent="0.3">
      <c r="A2217" t="s">
        <v>4585</v>
      </c>
      <c r="B2217">
        <v>1</v>
      </c>
      <c r="C2217" s="10">
        <v>41014</v>
      </c>
      <c r="D2217" t="s">
        <v>28</v>
      </c>
      <c r="E2217" t="s">
        <v>25</v>
      </c>
      <c r="F2217" t="s">
        <v>19</v>
      </c>
      <c r="G2217" t="s">
        <v>20</v>
      </c>
      <c r="H2217" t="s">
        <v>38</v>
      </c>
      <c r="I2217" t="s">
        <v>4586</v>
      </c>
      <c r="J2217" t="s">
        <v>2610</v>
      </c>
      <c r="K2217">
        <v>600</v>
      </c>
      <c r="L2217">
        <v>1375</v>
      </c>
      <c r="M2217">
        <v>119</v>
      </c>
      <c r="N2217">
        <v>59000</v>
      </c>
      <c r="O2217">
        <v>6.4</v>
      </c>
      <c r="P2217">
        <v>313</v>
      </c>
      <c r="Q2217">
        <v>99</v>
      </c>
      <c r="R2217">
        <v>59617068</v>
      </c>
      <c r="S2217">
        <v>65000000</v>
      </c>
      <c r="T2217">
        <f>Table1[[#This Row],[Gross Revenue]]-Table1[[#This Row],[Budget]]</f>
        <v>-5382932</v>
      </c>
    </row>
    <row r="2218" spans="1:20" x14ac:dyDescent="0.3">
      <c r="A2218" t="s">
        <v>4587</v>
      </c>
      <c r="B2218">
        <v>1</v>
      </c>
      <c r="C2218" s="10">
        <v>40985</v>
      </c>
      <c r="D2218" t="s">
        <v>28</v>
      </c>
      <c r="E2218" t="s">
        <v>32</v>
      </c>
      <c r="F2218" t="s">
        <v>19</v>
      </c>
      <c r="G2218" t="s">
        <v>20</v>
      </c>
      <c r="H2218" t="s">
        <v>38</v>
      </c>
      <c r="I2218" t="s">
        <v>497</v>
      </c>
      <c r="J2218" t="s">
        <v>426</v>
      </c>
      <c r="K2218">
        <v>26000</v>
      </c>
      <c r="L2218">
        <v>57881</v>
      </c>
      <c r="M2218">
        <v>165</v>
      </c>
      <c r="N2218">
        <v>108000</v>
      </c>
      <c r="O2218">
        <v>6.7</v>
      </c>
      <c r="P2218">
        <v>383</v>
      </c>
      <c r="Q2218">
        <v>103</v>
      </c>
      <c r="R2218">
        <v>85017401</v>
      </c>
      <c r="S2218">
        <v>92000000</v>
      </c>
      <c r="T2218">
        <f>Table1[[#This Row],[Gross Revenue]]-Table1[[#This Row],[Budget]]</f>
        <v>-6982599</v>
      </c>
    </row>
    <row r="2219" spans="1:20" x14ac:dyDescent="0.3">
      <c r="A2219" t="s">
        <v>4588</v>
      </c>
      <c r="B2219">
        <v>1</v>
      </c>
      <c r="C2219" s="10">
        <v>41123</v>
      </c>
      <c r="D2219" t="s">
        <v>28</v>
      </c>
      <c r="E2219" t="s">
        <v>25</v>
      </c>
      <c r="F2219" t="s">
        <v>19</v>
      </c>
      <c r="G2219" t="s">
        <v>20</v>
      </c>
      <c r="H2219" t="s">
        <v>38</v>
      </c>
      <c r="I2219" t="s">
        <v>4272</v>
      </c>
      <c r="J2219" t="s">
        <v>3238</v>
      </c>
      <c r="K2219">
        <v>2000</v>
      </c>
      <c r="L2219">
        <v>3479</v>
      </c>
      <c r="M2219">
        <v>89</v>
      </c>
      <c r="N2219">
        <v>11000</v>
      </c>
      <c r="O2219">
        <v>6.2</v>
      </c>
      <c r="P2219">
        <v>232</v>
      </c>
      <c r="Q2219">
        <v>131</v>
      </c>
      <c r="R2219">
        <v>28644770</v>
      </c>
      <c r="S2219">
        <v>30000000</v>
      </c>
      <c r="T2219">
        <f>Table1[[#This Row],[Gross Revenue]]-Table1[[#This Row],[Budget]]</f>
        <v>-1355230</v>
      </c>
    </row>
    <row r="2220" spans="1:20" x14ac:dyDescent="0.3">
      <c r="A2220" t="s">
        <v>4589</v>
      </c>
      <c r="B2220">
        <v>1</v>
      </c>
      <c r="C2220" s="10">
        <v>41111</v>
      </c>
      <c r="D2220" t="s">
        <v>17</v>
      </c>
      <c r="E2220" t="s">
        <v>25</v>
      </c>
      <c r="F2220" t="s">
        <v>19</v>
      </c>
      <c r="G2220" t="s">
        <v>20</v>
      </c>
      <c r="H2220" t="s">
        <v>21</v>
      </c>
      <c r="I2220" t="s">
        <v>4590</v>
      </c>
      <c r="J2220" t="s">
        <v>4591</v>
      </c>
      <c r="K2220">
        <v>416</v>
      </c>
      <c r="L2220">
        <v>1611</v>
      </c>
      <c r="M2220">
        <v>5</v>
      </c>
      <c r="N2220">
        <v>655</v>
      </c>
      <c r="O2220">
        <v>5.7</v>
      </c>
      <c r="P2220">
        <v>94</v>
      </c>
      <c r="Q2220">
        <v>106</v>
      </c>
      <c r="R2220">
        <v>2436</v>
      </c>
      <c r="S2220">
        <v>2000000</v>
      </c>
      <c r="T2220">
        <f>Table1[[#This Row],[Gross Revenue]]-Table1[[#This Row],[Budget]]</f>
        <v>-1997564</v>
      </c>
    </row>
    <row r="2221" spans="1:20" x14ac:dyDescent="0.3">
      <c r="A2221" t="s">
        <v>4592</v>
      </c>
      <c r="B2221">
        <v>1</v>
      </c>
      <c r="C2221" s="10">
        <v>41045</v>
      </c>
      <c r="D2221" t="s">
        <v>28</v>
      </c>
      <c r="E2221" t="s">
        <v>25</v>
      </c>
      <c r="F2221" t="s">
        <v>19</v>
      </c>
      <c r="G2221" t="s">
        <v>20</v>
      </c>
      <c r="H2221" t="s">
        <v>43</v>
      </c>
      <c r="I2221" t="s">
        <v>113</v>
      </c>
      <c r="J2221" t="s">
        <v>2816</v>
      </c>
      <c r="K2221">
        <v>405</v>
      </c>
      <c r="L2221">
        <v>1070</v>
      </c>
      <c r="M2221">
        <v>98</v>
      </c>
      <c r="N2221">
        <v>0</v>
      </c>
      <c r="O2221">
        <v>5.8</v>
      </c>
      <c r="P2221">
        <v>147</v>
      </c>
      <c r="Q2221">
        <v>95</v>
      </c>
      <c r="R2221">
        <v>37101011</v>
      </c>
      <c r="S2221">
        <v>40000000</v>
      </c>
      <c r="T2221">
        <f>Table1[[#This Row],[Gross Revenue]]-Table1[[#This Row],[Budget]]</f>
        <v>-2898989</v>
      </c>
    </row>
    <row r="2222" spans="1:20" x14ac:dyDescent="0.3">
      <c r="A2222" t="s">
        <v>4593</v>
      </c>
      <c r="B2222">
        <v>1</v>
      </c>
      <c r="C2222" s="10">
        <v>41035</v>
      </c>
      <c r="D2222" t="s">
        <v>28</v>
      </c>
      <c r="E2222" t="s">
        <v>30</v>
      </c>
      <c r="F2222" t="s">
        <v>19</v>
      </c>
      <c r="G2222" t="s">
        <v>20</v>
      </c>
      <c r="H2222" t="s">
        <v>43</v>
      </c>
      <c r="I2222" t="s">
        <v>4594</v>
      </c>
      <c r="J2222" t="s">
        <v>281</v>
      </c>
      <c r="K2222">
        <v>5000</v>
      </c>
      <c r="L2222">
        <v>9152</v>
      </c>
      <c r="M2222">
        <v>0</v>
      </c>
      <c r="N2222">
        <v>166000</v>
      </c>
      <c r="O2222">
        <v>7.9</v>
      </c>
      <c r="P2222">
        <v>645</v>
      </c>
      <c r="Q2222">
        <v>182</v>
      </c>
      <c r="R2222">
        <v>303001229</v>
      </c>
      <c r="S2222">
        <v>180000000</v>
      </c>
      <c r="T2222">
        <f>Table1[[#This Row],[Gross Revenue]]-Table1[[#This Row],[Budget]]</f>
        <v>123001229</v>
      </c>
    </row>
    <row r="2223" spans="1:20" x14ac:dyDescent="0.3">
      <c r="A2223" t="s">
        <v>4595</v>
      </c>
      <c r="B2223">
        <v>1</v>
      </c>
      <c r="C2223" s="10">
        <v>41228</v>
      </c>
      <c r="D2223" t="s">
        <v>28</v>
      </c>
      <c r="E2223" t="s">
        <v>30</v>
      </c>
      <c r="F2223" t="s">
        <v>19</v>
      </c>
      <c r="G2223" t="s">
        <v>20</v>
      </c>
      <c r="H2223" t="s">
        <v>43</v>
      </c>
      <c r="I2223" t="s">
        <v>4090</v>
      </c>
      <c r="J2223" t="s">
        <v>1788</v>
      </c>
      <c r="K2223">
        <v>34000</v>
      </c>
      <c r="L2223">
        <v>49942</v>
      </c>
      <c r="M2223">
        <v>378</v>
      </c>
      <c r="N2223">
        <v>140000</v>
      </c>
      <c r="O2223">
        <v>7.3</v>
      </c>
      <c r="P2223">
        <v>673</v>
      </c>
      <c r="Q2223">
        <v>142</v>
      </c>
      <c r="R2223">
        <v>407999255</v>
      </c>
      <c r="S2223">
        <v>78000000</v>
      </c>
      <c r="T2223">
        <f>Table1[[#This Row],[Gross Revenue]]-Table1[[#This Row],[Budget]]</f>
        <v>329999255</v>
      </c>
    </row>
    <row r="2224" spans="1:20" x14ac:dyDescent="0.3">
      <c r="A2224" t="s">
        <v>4596</v>
      </c>
      <c r="B2224">
        <v>1</v>
      </c>
      <c r="C2224" s="10">
        <v>41214</v>
      </c>
      <c r="D2224" t="s">
        <v>28</v>
      </c>
      <c r="E2224" t="s">
        <v>22</v>
      </c>
      <c r="F2224" t="s">
        <v>518</v>
      </c>
      <c r="G2224" t="s">
        <v>447</v>
      </c>
      <c r="H2224" t="s">
        <v>38</v>
      </c>
      <c r="I2224" t="s">
        <v>4597</v>
      </c>
      <c r="J2224" t="s">
        <v>519</v>
      </c>
      <c r="K2224">
        <v>74</v>
      </c>
      <c r="L2224">
        <v>216</v>
      </c>
      <c r="M2224">
        <v>346</v>
      </c>
      <c r="N2224">
        <v>60000</v>
      </c>
      <c r="O2224">
        <v>8.3000000000000007</v>
      </c>
      <c r="P2224">
        <v>349</v>
      </c>
      <c r="Q2224">
        <v>115</v>
      </c>
      <c r="R2224">
        <v>610968</v>
      </c>
      <c r="S2224">
        <v>3800000</v>
      </c>
      <c r="T2224">
        <f>Table1[[#This Row],[Gross Revenue]]-Table1[[#This Row],[Budget]]</f>
        <v>-3189032</v>
      </c>
    </row>
    <row r="2225" spans="1:20" x14ac:dyDescent="0.3">
      <c r="A2225" t="s">
        <v>4598</v>
      </c>
      <c r="B2225">
        <v>1</v>
      </c>
      <c r="C2225" s="10">
        <v>41031</v>
      </c>
      <c r="D2225" t="s">
        <v>28</v>
      </c>
      <c r="E2225" t="s">
        <v>31</v>
      </c>
      <c r="F2225" t="s">
        <v>19</v>
      </c>
      <c r="G2225" t="s">
        <v>20</v>
      </c>
      <c r="H2225" t="s">
        <v>38</v>
      </c>
      <c r="I2225" t="s">
        <v>1117</v>
      </c>
      <c r="J2225" t="s">
        <v>4599</v>
      </c>
      <c r="K2225">
        <v>11000</v>
      </c>
      <c r="L2225">
        <v>23187</v>
      </c>
      <c r="M2225">
        <v>34</v>
      </c>
      <c r="N2225">
        <v>20000</v>
      </c>
      <c r="O2225">
        <v>6.9</v>
      </c>
      <c r="P2225">
        <v>221</v>
      </c>
      <c r="Q2225">
        <v>106</v>
      </c>
      <c r="R2225">
        <v>1939441</v>
      </c>
      <c r="S2225">
        <v>10000000</v>
      </c>
      <c r="T2225">
        <f>Table1[[#This Row],[Gross Revenue]]-Table1[[#This Row],[Budget]]</f>
        <v>-8060559</v>
      </c>
    </row>
    <row r="2226" spans="1:20" x14ac:dyDescent="0.3">
      <c r="A2226" t="s">
        <v>4600</v>
      </c>
      <c r="B2226">
        <v>1</v>
      </c>
      <c r="C2226" s="10">
        <v>40991</v>
      </c>
      <c r="D2226" t="s">
        <v>28</v>
      </c>
      <c r="E2226" t="s">
        <v>22</v>
      </c>
      <c r="F2226" t="s">
        <v>19</v>
      </c>
      <c r="G2226" t="s">
        <v>515</v>
      </c>
      <c r="H2226" t="s">
        <v>43</v>
      </c>
      <c r="I2226" t="s">
        <v>330</v>
      </c>
      <c r="J2226" t="s">
        <v>3146</v>
      </c>
      <c r="K2226">
        <v>6000</v>
      </c>
      <c r="L2226">
        <v>7099</v>
      </c>
      <c r="M2226">
        <v>171</v>
      </c>
      <c r="N2226">
        <v>54000</v>
      </c>
      <c r="O2226">
        <v>7.6</v>
      </c>
      <c r="P2226">
        <v>371</v>
      </c>
      <c r="Q2226">
        <v>114</v>
      </c>
      <c r="R2226">
        <v>18996755</v>
      </c>
      <c r="S2226">
        <v>45000000</v>
      </c>
      <c r="T2226">
        <f>Table1[[#This Row],[Gross Revenue]]-Table1[[#This Row],[Budget]]</f>
        <v>-26003245</v>
      </c>
    </row>
    <row r="2227" spans="1:20" x14ac:dyDescent="0.3">
      <c r="A2227" t="s">
        <v>4601</v>
      </c>
      <c r="B2227">
        <v>1</v>
      </c>
      <c r="C2227" s="10">
        <v>41220</v>
      </c>
      <c r="D2227" t="s">
        <v>28</v>
      </c>
      <c r="E2227" t="s">
        <v>22</v>
      </c>
      <c r="F2227" t="s">
        <v>19</v>
      </c>
      <c r="G2227" t="s">
        <v>20</v>
      </c>
      <c r="H2227" t="s">
        <v>38</v>
      </c>
      <c r="I2227" t="s">
        <v>1696</v>
      </c>
      <c r="J2227" t="s">
        <v>1697</v>
      </c>
      <c r="K2227">
        <v>1000</v>
      </c>
      <c r="L2227">
        <v>5158</v>
      </c>
      <c r="M2227">
        <v>0</v>
      </c>
      <c r="N2227">
        <v>15000</v>
      </c>
      <c r="O2227">
        <v>5.0999999999999996</v>
      </c>
      <c r="P2227">
        <v>234</v>
      </c>
      <c r="Q2227">
        <v>101</v>
      </c>
      <c r="R2227">
        <v>1163508</v>
      </c>
      <c r="S2227">
        <v>2500000</v>
      </c>
      <c r="T2227">
        <f>Table1[[#This Row],[Gross Revenue]]-Table1[[#This Row],[Budget]]</f>
        <v>-1336492</v>
      </c>
    </row>
    <row r="2228" spans="1:20" x14ac:dyDescent="0.3">
      <c r="A2228" t="s">
        <v>4602</v>
      </c>
      <c r="B2228">
        <v>1</v>
      </c>
      <c r="C2228" s="10">
        <v>41048</v>
      </c>
      <c r="D2228" t="s">
        <v>28</v>
      </c>
      <c r="E2228" t="s">
        <v>22</v>
      </c>
      <c r="F2228" t="s">
        <v>19</v>
      </c>
      <c r="G2228" t="s">
        <v>20</v>
      </c>
      <c r="H2228" t="s">
        <v>43</v>
      </c>
      <c r="I2228" t="s">
        <v>4603</v>
      </c>
      <c r="J2228" t="s">
        <v>382</v>
      </c>
      <c r="K2228">
        <v>713</v>
      </c>
      <c r="L2228">
        <v>1852</v>
      </c>
      <c r="M2228">
        <v>96</v>
      </c>
      <c r="N2228">
        <v>29000</v>
      </c>
      <c r="O2228">
        <v>6.5</v>
      </c>
      <c r="P2228">
        <v>170</v>
      </c>
      <c r="Q2228">
        <v>101</v>
      </c>
      <c r="R2228">
        <v>60443237</v>
      </c>
      <c r="S2228">
        <v>25000000</v>
      </c>
      <c r="T2228">
        <f>Table1[[#This Row],[Gross Revenue]]-Table1[[#This Row],[Budget]]</f>
        <v>35443237</v>
      </c>
    </row>
    <row r="2229" spans="1:20" x14ac:dyDescent="0.3">
      <c r="A2229" t="s">
        <v>4604</v>
      </c>
      <c r="B2229">
        <v>1</v>
      </c>
      <c r="C2229" s="10">
        <v>41098</v>
      </c>
      <c r="D2229" t="s">
        <v>28</v>
      </c>
      <c r="E2229" t="s">
        <v>32</v>
      </c>
      <c r="F2229" t="s">
        <v>19</v>
      </c>
      <c r="G2229" t="s">
        <v>20</v>
      </c>
      <c r="H2229" t="s">
        <v>38</v>
      </c>
      <c r="I2229" t="s">
        <v>587</v>
      </c>
      <c r="J2229" t="s">
        <v>4605</v>
      </c>
      <c r="K2229">
        <v>746</v>
      </c>
      <c r="L2229">
        <v>2377</v>
      </c>
      <c r="M2229">
        <v>561</v>
      </c>
      <c r="N2229">
        <v>29000</v>
      </c>
      <c r="O2229">
        <v>5.4</v>
      </c>
      <c r="P2229">
        <v>208</v>
      </c>
      <c r="Q2229">
        <v>107</v>
      </c>
      <c r="R2229">
        <v>15608545</v>
      </c>
      <c r="S2229">
        <v>15000000</v>
      </c>
      <c r="T2229">
        <f>Table1[[#This Row],[Gross Revenue]]-Table1[[#This Row],[Budget]]</f>
        <v>608545</v>
      </c>
    </row>
    <row r="2230" spans="1:20" x14ac:dyDescent="0.3">
      <c r="A2230" t="s">
        <v>4606</v>
      </c>
      <c r="B2230">
        <v>1</v>
      </c>
      <c r="C2230" s="10">
        <v>40965</v>
      </c>
      <c r="D2230" t="s">
        <v>28</v>
      </c>
      <c r="E2230" t="s">
        <v>22</v>
      </c>
      <c r="F2230" t="s">
        <v>19</v>
      </c>
      <c r="G2230" t="s">
        <v>20</v>
      </c>
      <c r="H2230" t="s">
        <v>38</v>
      </c>
      <c r="I2230" t="s">
        <v>4607</v>
      </c>
      <c r="J2230" t="s">
        <v>419</v>
      </c>
      <c r="K2230">
        <v>378</v>
      </c>
      <c r="L2230">
        <v>427</v>
      </c>
      <c r="M2230">
        <v>0</v>
      </c>
      <c r="N2230">
        <v>27000</v>
      </c>
      <c r="O2230">
        <v>7.1</v>
      </c>
      <c r="P2230">
        <v>546</v>
      </c>
      <c r="Q2230">
        <v>144</v>
      </c>
      <c r="R2230">
        <v>16377274</v>
      </c>
      <c r="S2230">
        <v>32000000</v>
      </c>
      <c r="T2230">
        <f>Table1[[#This Row],[Gross Revenue]]-Table1[[#This Row],[Budget]]</f>
        <v>-15622726</v>
      </c>
    </row>
    <row r="2231" spans="1:20" x14ac:dyDescent="0.3">
      <c r="A2231" t="s">
        <v>4608</v>
      </c>
      <c r="B2231">
        <v>1</v>
      </c>
      <c r="C2231" s="10">
        <v>40955</v>
      </c>
      <c r="D2231" t="s">
        <v>28</v>
      </c>
      <c r="E2231" t="s">
        <v>25</v>
      </c>
      <c r="F2231" t="s">
        <v>19</v>
      </c>
      <c r="G2231" t="s">
        <v>20</v>
      </c>
      <c r="H2231" t="s">
        <v>36</v>
      </c>
      <c r="I2231" t="s">
        <v>692</v>
      </c>
      <c r="J2231" t="s">
        <v>1769</v>
      </c>
      <c r="K2231">
        <v>3000</v>
      </c>
      <c r="L2231">
        <v>9069</v>
      </c>
      <c r="M2231">
        <v>54</v>
      </c>
      <c r="N2231">
        <v>11000</v>
      </c>
      <c r="O2231">
        <v>6.6</v>
      </c>
      <c r="P2231">
        <v>169</v>
      </c>
      <c r="Q2231">
        <v>105</v>
      </c>
      <c r="R2231">
        <v>51853450</v>
      </c>
      <c r="S2231">
        <v>25000000</v>
      </c>
      <c r="T2231">
        <f>Table1[[#This Row],[Gross Revenue]]-Table1[[#This Row],[Budget]]</f>
        <v>26853450</v>
      </c>
    </row>
    <row r="2232" spans="1:20" x14ac:dyDescent="0.3">
      <c r="A2232" t="s">
        <v>4609</v>
      </c>
      <c r="B2232">
        <v>1</v>
      </c>
      <c r="C2232" s="10">
        <v>41214</v>
      </c>
      <c r="D2232" t="s">
        <v>28</v>
      </c>
      <c r="E2232" t="s">
        <v>30</v>
      </c>
      <c r="F2232" t="s">
        <v>19</v>
      </c>
      <c r="G2232" t="s">
        <v>20</v>
      </c>
      <c r="H2232" t="s">
        <v>27</v>
      </c>
      <c r="I2232" t="s">
        <v>359</v>
      </c>
      <c r="J2232" t="s">
        <v>4610</v>
      </c>
      <c r="K2232">
        <v>979</v>
      </c>
      <c r="L2232">
        <v>1978</v>
      </c>
      <c r="M2232">
        <v>12</v>
      </c>
      <c r="N2232">
        <v>831</v>
      </c>
      <c r="O2232">
        <v>6.7</v>
      </c>
      <c r="P2232">
        <v>28</v>
      </c>
      <c r="Q2232">
        <v>88</v>
      </c>
      <c r="R2232">
        <v>1064277</v>
      </c>
      <c r="S2232">
        <v>20000000</v>
      </c>
      <c r="T2232">
        <f>Table1[[#This Row],[Gross Revenue]]-Table1[[#This Row],[Budget]]</f>
        <v>-18935723</v>
      </c>
    </row>
    <row r="2233" spans="1:20" x14ac:dyDescent="0.3">
      <c r="A2233" t="s">
        <v>4611</v>
      </c>
      <c r="B2233">
        <v>1</v>
      </c>
      <c r="C2233" s="10">
        <v>41096</v>
      </c>
      <c r="D2233" t="s">
        <v>28</v>
      </c>
      <c r="E2233" t="s">
        <v>50</v>
      </c>
      <c r="F2233" t="s">
        <v>19</v>
      </c>
      <c r="G2233" t="s">
        <v>20</v>
      </c>
      <c r="H2233" t="s">
        <v>21</v>
      </c>
      <c r="I2233" t="s">
        <v>4612</v>
      </c>
      <c r="J2233" t="s">
        <v>4613</v>
      </c>
      <c r="K2233">
        <v>14</v>
      </c>
      <c r="L2233">
        <v>44</v>
      </c>
      <c r="M2233">
        <v>6</v>
      </c>
      <c r="N2233">
        <v>0</v>
      </c>
      <c r="O2233">
        <v>8.4</v>
      </c>
      <c r="P2233">
        <v>26</v>
      </c>
      <c r="Q2233">
        <v>89</v>
      </c>
      <c r="R2233">
        <v>133778</v>
      </c>
      <c r="S2233">
        <v>500000</v>
      </c>
      <c r="T2233">
        <f>Table1[[#This Row],[Gross Revenue]]-Table1[[#This Row],[Budget]]</f>
        <v>-366222</v>
      </c>
    </row>
    <row r="2234" spans="1:20" x14ac:dyDescent="0.3">
      <c r="A2234" t="s">
        <v>4614</v>
      </c>
      <c r="B2234">
        <v>1</v>
      </c>
      <c r="C2234" s="10">
        <v>41051</v>
      </c>
      <c r="D2234" t="s">
        <v>28</v>
      </c>
      <c r="E2234" t="s">
        <v>22</v>
      </c>
      <c r="F2234" t="s">
        <v>19</v>
      </c>
      <c r="G2234" t="s">
        <v>20</v>
      </c>
      <c r="H2234" t="s">
        <v>43</v>
      </c>
      <c r="I2234" t="s">
        <v>2146</v>
      </c>
      <c r="J2234" t="s">
        <v>4615</v>
      </c>
      <c r="K2234">
        <v>8000</v>
      </c>
      <c r="L2234">
        <v>13631</v>
      </c>
      <c r="M2234">
        <v>139</v>
      </c>
      <c r="N2234">
        <v>131000</v>
      </c>
      <c r="O2234">
        <v>8</v>
      </c>
      <c r="P2234">
        <v>364</v>
      </c>
      <c r="Q2234">
        <v>102</v>
      </c>
      <c r="R2234">
        <v>17738570</v>
      </c>
      <c r="S2234">
        <v>13000000</v>
      </c>
      <c r="T2234">
        <f>Table1[[#This Row],[Gross Revenue]]-Table1[[#This Row],[Budget]]</f>
        <v>4738570</v>
      </c>
    </row>
    <row r="2235" spans="1:20" x14ac:dyDescent="0.3">
      <c r="A2235" t="s">
        <v>4616</v>
      </c>
      <c r="B2235">
        <v>1</v>
      </c>
      <c r="C2235" s="10">
        <v>41094</v>
      </c>
      <c r="D2235" t="s">
        <v>28</v>
      </c>
      <c r="E2235" t="s">
        <v>30</v>
      </c>
      <c r="F2235" t="s">
        <v>19</v>
      </c>
      <c r="G2235" t="s">
        <v>35</v>
      </c>
      <c r="H2235" t="s">
        <v>36</v>
      </c>
      <c r="I2235" t="s">
        <v>313</v>
      </c>
      <c r="J2235" t="s">
        <v>665</v>
      </c>
      <c r="K2235">
        <v>4000</v>
      </c>
      <c r="L2235">
        <v>6254</v>
      </c>
      <c r="M2235">
        <v>91</v>
      </c>
      <c r="N2235">
        <v>0</v>
      </c>
      <c r="O2235">
        <v>6.7</v>
      </c>
      <c r="P2235">
        <v>238</v>
      </c>
      <c r="Q2235">
        <v>88</v>
      </c>
      <c r="R2235">
        <v>31051126</v>
      </c>
      <c r="S2235">
        <v>55000000</v>
      </c>
      <c r="T2235">
        <f>Table1[[#This Row],[Gross Revenue]]-Table1[[#This Row],[Budget]]</f>
        <v>-23948874</v>
      </c>
    </row>
    <row r="2236" spans="1:20" x14ac:dyDescent="0.3">
      <c r="A2236" t="s">
        <v>4617</v>
      </c>
      <c r="B2236">
        <v>1</v>
      </c>
      <c r="C2236" s="10">
        <v>41182</v>
      </c>
      <c r="D2236" t="s">
        <v>28</v>
      </c>
      <c r="E2236" t="s">
        <v>18</v>
      </c>
      <c r="F2236" t="s">
        <v>19</v>
      </c>
      <c r="G2236" t="s">
        <v>20</v>
      </c>
      <c r="H2236" t="s">
        <v>38</v>
      </c>
      <c r="I2236" t="s">
        <v>799</v>
      </c>
      <c r="J2236" t="s">
        <v>3833</v>
      </c>
      <c r="K2236">
        <v>33000</v>
      </c>
      <c r="L2236">
        <v>34413</v>
      </c>
      <c r="M2236">
        <v>310</v>
      </c>
      <c r="N2236">
        <v>47000</v>
      </c>
      <c r="O2236">
        <v>7.3</v>
      </c>
      <c r="P2236">
        <v>417</v>
      </c>
      <c r="Q2236">
        <v>140</v>
      </c>
      <c r="R2236">
        <v>21383298</v>
      </c>
      <c r="S2236">
        <v>15000000</v>
      </c>
      <c r="T2236">
        <f>Table1[[#This Row],[Gross Revenue]]-Table1[[#This Row],[Budget]]</f>
        <v>6383298</v>
      </c>
    </row>
    <row r="2237" spans="1:20" x14ac:dyDescent="0.3">
      <c r="A2237" t="s">
        <v>4618</v>
      </c>
      <c r="B2237">
        <v>1</v>
      </c>
      <c r="C2237" s="10">
        <v>41185</v>
      </c>
      <c r="D2237" t="s">
        <v>28</v>
      </c>
      <c r="E2237" t="s">
        <v>37</v>
      </c>
      <c r="F2237" t="s">
        <v>19</v>
      </c>
      <c r="G2237" t="s">
        <v>20</v>
      </c>
      <c r="H2237" t="s">
        <v>43</v>
      </c>
      <c r="I2237" t="s">
        <v>428</v>
      </c>
      <c r="J2237" t="s">
        <v>4619</v>
      </c>
      <c r="K2237">
        <v>941</v>
      </c>
      <c r="L2237">
        <v>2348</v>
      </c>
      <c r="M2237">
        <v>30</v>
      </c>
      <c r="N2237">
        <v>17000</v>
      </c>
      <c r="O2237">
        <v>5.9</v>
      </c>
      <c r="P2237">
        <v>264</v>
      </c>
      <c r="Q2237">
        <v>92</v>
      </c>
      <c r="R2237">
        <v>49122319</v>
      </c>
      <c r="S2237">
        <v>14000000</v>
      </c>
      <c r="T2237">
        <f>Table1[[#This Row],[Gross Revenue]]-Table1[[#This Row],[Budget]]</f>
        <v>35122319</v>
      </c>
    </row>
    <row r="2238" spans="1:20" x14ac:dyDescent="0.3">
      <c r="A2238" t="s">
        <v>4620</v>
      </c>
      <c r="B2238">
        <v>1</v>
      </c>
      <c r="C2238" s="10">
        <v>41176</v>
      </c>
      <c r="D2238" t="s">
        <v>28</v>
      </c>
      <c r="E2238" t="s">
        <v>18</v>
      </c>
      <c r="F2238" t="s">
        <v>19</v>
      </c>
      <c r="G2238" t="s">
        <v>20</v>
      </c>
      <c r="H2238" t="s">
        <v>38</v>
      </c>
      <c r="I2238" t="s">
        <v>4621</v>
      </c>
      <c r="J2238" t="s">
        <v>2548</v>
      </c>
      <c r="K2238">
        <v>771</v>
      </c>
      <c r="L2238">
        <v>2356</v>
      </c>
      <c r="M2238">
        <v>160</v>
      </c>
      <c r="N2238">
        <v>35000</v>
      </c>
      <c r="O2238">
        <v>6.4</v>
      </c>
      <c r="P2238">
        <v>265</v>
      </c>
      <c r="Q2238">
        <v>110</v>
      </c>
      <c r="R2238">
        <v>16005978</v>
      </c>
      <c r="S2238">
        <v>26000000</v>
      </c>
      <c r="T2238">
        <f>Table1[[#This Row],[Gross Revenue]]-Table1[[#This Row],[Budget]]</f>
        <v>-9994022</v>
      </c>
    </row>
    <row r="2239" spans="1:20" x14ac:dyDescent="0.3">
      <c r="A2239" t="s">
        <v>4622</v>
      </c>
      <c r="B2239">
        <v>1</v>
      </c>
      <c r="C2239" s="10">
        <v>40998</v>
      </c>
      <c r="D2239" t="s">
        <v>28</v>
      </c>
      <c r="E2239" t="s">
        <v>31</v>
      </c>
      <c r="F2239" t="s">
        <v>19</v>
      </c>
      <c r="G2239" t="s">
        <v>20</v>
      </c>
      <c r="H2239" t="s">
        <v>38</v>
      </c>
      <c r="I2239" t="s">
        <v>4623</v>
      </c>
      <c r="J2239" t="s">
        <v>4624</v>
      </c>
      <c r="K2239">
        <v>422</v>
      </c>
      <c r="L2239">
        <v>1899</v>
      </c>
      <c r="M2239">
        <v>20</v>
      </c>
      <c r="N2239">
        <v>11000</v>
      </c>
      <c r="O2239">
        <v>7.2</v>
      </c>
      <c r="P2239">
        <v>337</v>
      </c>
      <c r="Q2239">
        <v>95</v>
      </c>
      <c r="R2239">
        <v>5997134</v>
      </c>
      <c r="S2239">
        <v>1000000</v>
      </c>
      <c r="T2239">
        <f>Table1[[#This Row],[Gross Revenue]]-Table1[[#This Row],[Budget]]</f>
        <v>4997134</v>
      </c>
    </row>
    <row r="2240" spans="1:20" x14ac:dyDescent="0.3">
      <c r="A2240" t="s">
        <v>4625</v>
      </c>
      <c r="B2240">
        <v>1</v>
      </c>
      <c r="C2240" s="10">
        <v>41101</v>
      </c>
      <c r="D2240" t="s">
        <v>28</v>
      </c>
      <c r="E2240" t="s">
        <v>32</v>
      </c>
      <c r="F2240" t="s">
        <v>19</v>
      </c>
      <c r="G2240" t="s">
        <v>35</v>
      </c>
      <c r="H2240" t="s">
        <v>38</v>
      </c>
      <c r="I2240" t="s">
        <v>4626</v>
      </c>
      <c r="J2240" t="s">
        <v>4627</v>
      </c>
      <c r="K2240">
        <v>2000</v>
      </c>
      <c r="L2240">
        <v>4810</v>
      </c>
      <c r="M2240">
        <v>63</v>
      </c>
      <c r="N2240">
        <v>0</v>
      </c>
      <c r="O2240">
        <v>6.1</v>
      </c>
      <c r="P2240">
        <v>111</v>
      </c>
      <c r="Q2240">
        <v>112</v>
      </c>
      <c r="R2240">
        <v>26345</v>
      </c>
      <c r="S2240">
        <v>3000000</v>
      </c>
      <c r="T2240">
        <f>Table1[[#This Row],[Gross Revenue]]-Table1[[#This Row],[Budget]]</f>
        <v>-2973655</v>
      </c>
    </row>
    <row r="2241" spans="1:20" x14ac:dyDescent="0.3">
      <c r="A2241" t="s">
        <v>4628</v>
      </c>
      <c r="B2241">
        <v>1</v>
      </c>
      <c r="C2241" s="10">
        <v>41045</v>
      </c>
      <c r="D2241" t="s">
        <v>28</v>
      </c>
      <c r="E2241" t="s">
        <v>30</v>
      </c>
      <c r="F2241" t="s">
        <v>19</v>
      </c>
      <c r="G2241" t="s">
        <v>20</v>
      </c>
      <c r="H2241" t="s">
        <v>43</v>
      </c>
      <c r="I2241" t="s">
        <v>2328</v>
      </c>
      <c r="J2241" t="s">
        <v>487</v>
      </c>
      <c r="K2241">
        <v>21000</v>
      </c>
      <c r="L2241">
        <v>59177</v>
      </c>
      <c r="M2241">
        <v>386</v>
      </c>
      <c r="N2241">
        <v>65000</v>
      </c>
      <c r="O2241">
        <v>5.5</v>
      </c>
      <c r="P2241">
        <v>322</v>
      </c>
      <c r="Q2241">
        <v>115</v>
      </c>
      <c r="R2241">
        <v>292298923</v>
      </c>
      <c r="S2241">
        <v>120000000</v>
      </c>
      <c r="T2241">
        <f>Table1[[#This Row],[Gross Revenue]]-Table1[[#This Row],[Budget]]</f>
        <v>172298923</v>
      </c>
    </row>
    <row r="2242" spans="1:20" x14ac:dyDescent="0.3">
      <c r="A2242" t="s">
        <v>4629</v>
      </c>
      <c r="B2242">
        <v>1</v>
      </c>
      <c r="C2242" s="10">
        <v>41162</v>
      </c>
      <c r="D2242" t="s">
        <v>28</v>
      </c>
      <c r="E2242" t="s">
        <v>22</v>
      </c>
      <c r="F2242" t="s">
        <v>19</v>
      </c>
      <c r="G2242" t="s">
        <v>20</v>
      </c>
      <c r="H2242" t="s">
        <v>43</v>
      </c>
      <c r="I2242" t="s">
        <v>2264</v>
      </c>
      <c r="J2242" t="s">
        <v>4630</v>
      </c>
      <c r="K2242">
        <v>17000</v>
      </c>
      <c r="L2242">
        <v>18322</v>
      </c>
      <c r="M2242">
        <v>23</v>
      </c>
      <c r="N2242">
        <v>32000</v>
      </c>
      <c r="O2242">
        <v>6.8</v>
      </c>
      <c r="P2242">
        <v>214</v>
      </c>
      <c r="Q2242">
        <v>104</v>
      </c>
      <c r="R2242">
        <v>125014030</v>
      </c>
      <c r="S2242">
        <v>30000000</v>
      </c>
      <c r="T2242">
        <f>Table1[[#This Row],[Gross Revenue]]-Table1[[#This Row],[Budget]]</f>
        <v>95014030</v>
      </c>
    </row>
    <row r="2243" spans="1:20" x14ac:dyDescent="0.3">
      <c r="A2243" t="s">
        <v>4631</v>
      </c>
      <c r="B2243">
        <v>1</v>
      </c>
      <c r="C2243" s="10">
        <v>41128</v>
      </c>
      <c r="D2243" t="s">
        <v>28</v>
      </c>
      <c r="E2243" t="s">
        <v>32</v>
      </c>
      <c r="F2243" t="s">
        <v>19</v>
      </c>
      <c r="G2243" t="s">
        <v>20</v>
      </c>
      <c r="H2243" t="s">
        <v>38</v>
      </c>
      <c r="I2243" t="s">
        <v>3557</v>
      </c>
      <c r="J2243" t="s">
        <v>4632</v>
      </c>
      <c r="K2243">
        <v>622</v>
      </c>
      <c r="L2243">
        <v>2488</v>
      </c>
      <c r="M2243">
        <v>82</v>
      </c>
      <c r="N2243">
        <v>15000</v>
      </c>
      <c r="O2243">
        <v>5.7</v>
      </c>
      <c r="P2243">
        <v>265</v>
      </c>
      <c r="Q2243">
        <v>102</v>
      </c>
      <c r="R2243">
        <v>34350553</v>
      </c>
      <c r="S2243">
        <v>68000000</v>
      </c>
      <c r="T2243">
        <f>Table1[[#This Row],[Gross Revenue]]-Table1[[#This Row],[Budget]]</f>
        <v>-33649447</v>
      </c>
    </row>
    <row r="2244" spans="1:20" x14ac:dyDescent="0.3">
      <c r="A2244" t="s">
        <v>4633</v>
      </c>
      <c r="B2244">
        <v>1</v>
      </c>
      <c r="C2244" s="10">
        <v>40916</v>
      </c>
      <c r="D2244" t="s">
        <v>28</v>
      </c>
      <c r="E2244" t="s">
        <v>22</v>
      </c>
      <c r="F2244" t="s">
        <v>19</v>
      </c>
      <c r="G2244" t="s">
        <v>35</v>
      </c>
      <c r="H2244" t="s">
        <v>43</v>
      </c>
      <c r="I2244" t="s">
        <v>1035</v>
      </c>
      <c r="J2244" t="s">
        <v>4634</v>
      </c>
      <c r="K2244">
        <v>11000</v>
      </c>
      <c r="L2244">
        <v>11946</v>
      </c>
      <c r="M2244">
        <v>43</v>
      </c>
      <c r="N2244">
        <v>29000</v>
      </c>
      <c r="O2244">
        <v>6.4</v>
      </c>
      <c r="P2244">
        <v>462</v>
      </c>
      <c r="Q2244">
        <v>95</v>
      </c>
      <c r="R2244">
        <v>54322273</v>
      </c>
      <c r="S2244">
        <v>17000000</v>
      </c>
      <c r="T2244">
        <f>Table1[[#This Row],[Gross Revenue]]-Table1[[#This Row],[Budget]]</f>
        <v>37322273</v>
      </c>
    </row>
    <row r="2245" spans="1:20" x14ac:dyDescent="0.3">
      <c r="A2245" t="s">
        <v>4635</v>
      </c>
      <c r="B2245">
        <v>1</v>
      </c>
      <c r="C2245" s="10">
        <v>41216</v>
      </c>
      <c r="D2245" t="s">
        <v>28</v>
      </c>
      <c r="E2245" t="s">
        <v>22</v>
      </c>
      <c r="F2245" t="s">
        <v>19</v>
      </c>
      <c r="G2245" t="s">
        <v>20</v>
      </c>
      <c r="H2245" t="s">
        <v>43</v>
      </c>
      <c r="I2245" t="s">
        <v>356</v>
      </c>
      <c r="J2245" t="s">
        <v>4636</v>
      </c>
      <c r="K2245">
        <v>24000</v>
      </c>
      <c r="L2245">
        <v>51355</v>
      </c>
      <c r="M2245">
        <v>49</v>
      </c>
      <c r="N2245">
        <v>21000</v>
      </c>
      <c r="O2245">
        <v>7.1</v>
      </c>
      <c r="P2245">
        <v>216</v>
      </c>
      <c r="Q2245">
        <v>102</v>
      </c>
      <c r="R2245">
        <v>11434867</v>
      </c>
      <c r="S2245">
        <v>6000000</v>
      </c>
      <c r="T2245">
        <f>Table1[[#This Row],[Gross Revenue]]-Table1[[#This Row],[Budget]]</f>
        <v>5434867</v>
      </c>
    </row>
    <row r="2246" spans="1:20" x14ac:dyDescent="0.3">
      <c r="A2246" t="s">
        <v>4637</v>
      </c>
      <c r="B2246">
        <v>1</v>
      </c>
      <c r="C2246" s="10">
        <v>41119</v>
      </c>
      <c r="D2246" t="s">
        <v>28</v>
      </c>
      <c r="E2246" t="s">
        <v>25</v>
      </c>
      <c r="F2246" t="s">
        <v>19</v>
      </c>
      <c r="G2246" t="s">
        <v>20</v>
      </c>
      <c r="H2246" t="s">
        <v>43</v>
      </c>
      <c r="I2246" t="s">
        <v>3093</v>
      </c>
      <c r="J2246" t="s">
        <v>1308</v>
      </c>
      <c r="K2246">
        <v>997</v>
      </c>
      <c r="L2246">
        <v>5165</v>
      </c>
      <c r="M2246">
        <v>167</v>
      </c>
      <c r="N2246">
        <v>0</v>
      </c>
      <c r="O2246">
        <v>6.6</v>
      </c>
      <c r="P2246">
        <v>77</v>
      </c>
      <c r="Q2246">
        <v>122</v>
      </c>
      <c r="R2246">
        <v>91547205</v>
      </c>
      <c r="S2246">
        <v>12000000</v>
      </c>
      <c r="T2246">
        <f>Table1[[#This Row],[Gross Revenue]]-Table1[[#This Row],[Budget]]</f>
        <v>79547205</v>
      </c>
    </row>
    <row r="2247" spans="1:20" x14ac:dyDescent="0.3">
      <c r="A2247" t="s">
        <v>4638</v>
      </c>
      <c r="B2247">
        <v>1</v>
      </c>
      <c r="C2247" s="10">
        <v>41123</v>
      </c>
      <c r="D2247" t="s">
        <v>28</v>
      </c>
      <c r="E2247" t="s">
        <v>25</v>
      </c>
      <c r="F2247" t="s">
        <v>19</v>
      </c>
      <c r="G2247" t="s">
        <v>20</v>
      </c>
      <c r="H2247" t="s">
        <v>38</v>
      </c>
      <c r="I2247" t="s">
        <v>4639</v>
      </c>
      <c r="J2247" t="s">
        <v>2441</v>
      </c>
      <c r="K2247">
        <v>529</v>
      </c>
      <c r="L2247">
        <v>1050</v>
      </c>
      <c r="M2247">
        <v>0</v>
      </c>
      <c r="N2247">
        <v>18000</v>
      </c>
      <c r="O2247">
        <v>6.2</v>
      </c>
      <c r="P2247">
        <v>285</v>
      </c>
      <c r="Q2247">
        <v>134</v>
      </c>
      <c r="R2247">
        <v>67523385</v>
      </c>
      <c r="S2247">
        <v>35000000</v>
      </c>
      <c r="T2247">
        <f>Table1[[#This Row],[Gross Revenue]]-Table1[[#This Row],[Budget]]</f>
        <v>32523385</v>
      </c>
    </row>
    <row r="2248" spans="1:20" x14ac:dyDescent="0.3">
      <c r="A2248" t="s">
        <v>4640</v>
      </c>
      <c r="B2248">
        <v>1</v>
      </c>
      <c r="C2248" s="10">
        <v>41258</v>
      </c>
      <c r="D2248" t="s">
        <v>28</v>
      </c>
      <c r="E2248" t="s">
        <v>32</v>
      </c>
      <c r="F2248" t="s">
        <v>19</v>
      </c>
      <c r="G2248" t="s">
        <v>20</v>
      </c>
      <c r="H2248" t="s">
        <v>43</v>
      </c>
      <c r="I2248" t="s">
        <v>1509</v>
      </c>
      <c r="J2248" t="s">
        <v>662</v>
      </c>
      <c r="K2248">
        <v>27000</v>
      </c>
      <c r="L2248">
        <v>29808</v>
      </c>
      <c r="M2248">
        <v>368</v>
      </c>
      <c r="N2248">
        <v>18000</v>
      </c>
      <c r="O2248">
        <v>6.3</v>
      </c>
      <c r="P2248">
        <v>241</v>
      </c>
      <c r="Q2248">
        <v>103</v>
      </c>
      <c r="R2248">
        <v>54758461</v>
      </c>
      <c r="S2248">
        <v>65000000</v>
      </c>
      <c r="T2248">
        <f>Table1[[#This Row],[Gross Revenue]]-Table1[[#This Row],[Budget]]</f>
        <v>-10241539</v>
      </c>
    </row>
    <row r="2249" spans="1:20" x14ac:dyDescent="0.3">
      <c r="A2249" t="s">
        <v>4641</v>
      </c>
      <c r="B2249">
        <v>1</v>
      </c>
      <c r="C2249" s="10">
        <v>40997</v>
      </c>
      <c r="D2249" t="s">
        <v>28</v>
      </c>
      <c r="E2249" t="s">
        <v>25</v>
      </c>
      <c r="F2249" t="s">
        <v>19</v>
      </c>
      <c r="G2249" t="s">
        <v>20</v>
      </c>
      <c r="H2249" t="s">
        <v>38</v>
      </c>
      <c r="I2249" t="s">
        <v>4642</v>
      </c>
      <c r="J2249" t="s">
        <v>4643</v>
      </c>
      <c r="K2249">
        <v>536</v>
      </c>
      <c r="L2249">
        <v>1467</v>
      </c>
      <c r="M2249">
        <v>78</v>
      </c>
      <c r="N2249">
        <v>0</v>
      </c>
      <c r="O2249">
        <v>5.3</v>
      </c>
      <c r="P2249">
        <v>82</v>
      </c>
      <c r="Q2249">
        <v>93</v>
      </c>
      <c r="R2249">
        <v>200803</v>
      </c>
      <c r="S2249">
        <v>3000000</v>
      </c>
      <c r="T2249">
        <f>Table1[[#This Row],[Gross Revenue]]-Table1[[#This Row],[Budget]]</f>
        <v>-2799197</v>
      </c>
    </row>
    <row r="2250" spans="1:20" x14ac:dyDescent="0.3">
      <c r="A2250" t="s">
        <v>4644</v>
      </c>
      <c r="B2250">
        <v>1</v>
      </c>
      <c r="C2250" s="10">
        <v>41226</v>
      </c>
      <c r="D2250" t="s">
        <v>28</v>
      </c>
      <c r="E2250" t="s">
        <v>25</v>
      </c>
      <c r="F2250" t="s">
        <v>19</v>
      </c>
      <c r="G2250" t="s">
        <v>20</v>
      </c>
      <c r="H2250" t="s">
        <v>38</v>
      </c>
      <c r="I2250" t="s">
        <v>4645</v>
      </c>
      <c r="J2250" t="s">
        <v>69</v>
      </c>
      <c r="K2250">
        <v>385</v>
      </c>
      <c r="L2250">
        <v>1205</v>
      </c>
      <c r="M2250">
        <v>11000</v>
      </c>
      <c r="N2250">
        <v>18000</v>
      </c>
      <c r="O2250">
        <v>6.3</v>
      </c>
      <c r="P2250">
        <v>275</v>
      </c>
      <c r="Q2250">
        <v>112</v>
      </c>
      <c r="R2250">
        <v>16684352</v>
      </c>
      <c r="S2250">
        <v>17000000</v>
      </c>
      <c r="T2250">
        <f>Table1[[#This Row],[Gross Revenue]]-Table1[[#This Row],[Budget]]</f>
        <v>-315648</v>
      </c>
    </row>
    <row r="2251" spans="1:20" x14ac:dyDescent="0.3">
      <c r="A2251" t="s">
        <v>4646</v>
      </c>
      <c r="B2251">
        <v>1</v>
      </c>
      <c r="C2251" s="10">
        <v>40963</v>
      </c>
      <c r="D2251" t="s">
        <v>28</v>
      </c>
      <c r="E2251" t="s">
        <v>32</v>
      </c>
      <c r="F2251" t="s">
        <v>19</v>
      </c>
      <c r="G2251" t="s">
        <v>20</v>
      </c>
      <c r="H2251" t="s">
        <v>38</v>
      </c>
      <c r="I2251" t="s">
        <v>4647</v>
      </c>
      <c r="J2251" t="s">
        <v>4648</v>
      </c>
      <c r="K2251">
        <v>5000</v>
      </c>
      <c r="L2251">
        <v>5861</v>
      </c>
      <c r="M2251">
        <v>24</v>
      </c>
      <c r="N2251">
        <v>24000</v>
      </c>
      <c r="O2251">
        <v>6.4</v>
      </c>
      <c r="P2251">
        <v>242</v>
      </c>
      <c r="Q2251">
        <v>88</v>
      </c>
      <c r="R2251">
        <v>62321039</v>
      </c>
      <c r="S2251">
        <v>70000000</v>
      </c>
      <c r="T2251">
        <f>Table1[[#This Row],[Gross Revenue]]-Table1[[#This Row],[Budget]]</f>
        <v>-7678961</v>
      </c>
    </row>
    <row r="2252" spans="1:20" x14ac:dyDescent="0.3">
      <c r="A2252" t="s">
        <v>4649</v>
      </c>
      <c r="B2252">
        <v>1</v>
      </c>
      <c r="C2252" s="10">
        <v>41072</v>
      </c>
      <c r="D2252" t="s">
        <v>28</v>
      </c>
      <c r="E2252" t="s">
        <v>25</v>
      </c>
      <c r="F2252" t="s">
        <v>19</v>
      </c>
      <c r="G2252" t="s">
        <v>20</v>
      </c>
      <c r="H2252" t="s">
        <v>43</v>
      </c>
      <c r="I2252" t="s">
        <v>478</v>
      </c>
      <c r="J2252" t="s">
        <v>310</v>
      </c>
      <c r="K2252">
        <v>1000</v>
      </c>
      <c r="L2252">
        <v>3086</v>
      </c>
      <c r="M2252">
        <v>143</v>
      </c>
      <c r="N2252">
        <v>0</v>
      </c>
      <c r="O2252">
        <v>5.0999999999999996</v>
      </c>
      <c r="P2252">
        <v>54</v>
      </c>
      <c r="Q2252">
        <v>92</v>
      </c>
      <c r="R2252">
        <v>2964</v>
      </c>
      <c r="S2252">
        <v>16000000</v>
      </c>
      <c r="T2252">
        <f>Table1[[#This Row],[Gross Revenue]]-Table1[[#This Row],[Budget]]</f>
        <v>-15997036</v>
      </c>
    </row>
    <row r="2253" spans="1:20" x14ac:dyDescent="0.3">
      <c r="A2253" t="s">
        <v>4650</v>
      </c>
      <c r="B2253">
        <v>1</v>
      </c>
      <c r="C2253" s="10">
        <v>40986</v>
      </c>
      <c r="D2253" t="s">
        <v>28</v>
      </c>
      <c r="E2253" t="s">
        <v>25</v>
      </c>
      <c r="F2253" t="s">
        <v>19</v>
      </c>
      <c r="G2253" t="s">
        <v>20</v>
      </c>
      <c r="H2253" t="s">
        <v>43</v>
      </c>
      <c r="I2253" t="s">
        <v>3983</v>
      </c>
      <c r="J2253" t="s">
        <v>536</v>
      </c>
      <c r="K2253">
        <v>10000</v>
      </c>
      <c r="L2253">
        <v>13396</v>
      </c>
      <c r="M2253">
        <v>52</v>
      </c>
      <c r="N2253">
        <v>14000</v>
      </c>
      <c r="O2253">
        <v>5.7</v>
      </c>
      <c r="P2253">
        <v>170</v>
      </c>
      <c r="Q2253">
        <v>110</v>
      </c>
      <c r="R2253">
        <v>41102171</v>
      </c>
      <c r="S2253">
        <v>40000000</v>
      </c>
      <c r="T2253">
        <f>Table1[[#This Row],[Gross Revenue]]-Table1[[#This Row],[Budget]]</f>
        <v>1102171</v>
      </c>
    </row>
    <row r="2254" spans="1:20" x14ac:dyDescent="0.3">
      <c r="A2254" t="s">
        <v>4651</v>
      </c>
      <c r="B2254">
        <v>1</v>
      </c>
      <c r="C2254" s="10">
        <v>41234</v>
      </c>
      <c r="D2254" t="s">
        <v>28</v>
      </c>
      <c r="E2254" t="s">
        <v>32</v>
      </c>
      <c r="F2254" t="s">
        <v>19</v>
      </c>
      <c r="G2254" t="s">
        <v>20</v>
      </c>
      <c r="H2254" t="s">
        <v>43</v>
      </c>
      <c r="I2254" t="s">
        <v>124</v>
      </c>
      <c r="J2254" t="s">
        <v>1652</v>
      </c>
      <c r="K2254">
        <v>14000</v>
      </c>
      <c r="L2254">
        <v>16184</v>
      </c>
      <c r="M2254">
        <v>473</v>
      </c>
      <c r="N2254">
        <v>19000</v>
      </c>
      <c r="O2254">
        <v>5.8</v>
      </c>
      <c r="P2254">
        <v>310</v>
      </c>
      <c r="Q2254">
        <v>99</v>
      </c>
      <c r="R2254">
        <v>83640426</v>
      </c>
      <c r="S2254">
        <v>150000000</v>
      </c>
      <c r="T2254">
        <f>Table1[[#This Row],[Gross Revenue]]-Table1[[#This Row],[Budget]]</f>
        <v>-66359574</v>
      </c>
    </row>
    <row r="2255" spans="1:20" x14ac:dyDescent="0.3">
      <c r="A2255" t="s">
        <v>4652</v>
      </c>
      <c r="B2255">
        <v>1</v>
      </c>
      <c r="C2255" s="10">
        <v>41177</v>
      </c>
      <c r="D2255" t="s">
        <v>28</v>
      </c>
      <c r="E2255" t="s">
        <v>30</v>
      </c>
      <c r="F2255" t="s">
        <v>19</v>
      </c>
      <c r="G2255" t="s">
        <v>20</v>
      </c>
      <c r="H2255" t="s">
        <v>36</v>
      </c>
      <c r="I2255" t="s">
        <v>3842</v>
      </c>
      <c r="J2255" t="s">
        <v>4653</v>
      </c>
      <c r="K2255">
        <v>975</v>
      </c>
      <c r="L2255">
        <v>4451</v>
      </c>
      <c r="M2255">
        <v>66</v>
      </c>
      <c r="N2255">
        <v>40000</v>
      </c>
      <c r="O2255">
        <v>7.8</v>
      </c>
      <c r="P2255">
        <v>377</v>
      </c>
      <c r="Q2255">
        <v>101</v>
      </c>
      <c r="R2255">
        <v>189412677</v>
      </c>
      <c r="S2255">
        <v>165000000</v>
      </c>
      <c r="T2255">
        <f>Table1[[#This Row],[Gross Revenue]]-Table1[[#This Row],[Budget]]</f>
        <v>24412677</v>
      </c>
    </row>
    <row r="2256" spans="1:20" x14ac:dyDescent="0.3">
      <c r="A2256" t="s">
        <v>4654</v>
      </c>
      <c r="B2256">
        <v>1</v>
      </c>
      <c r="C2256" s="10">
        <v>41123</v>
      </c>
      <c r="D2256" t="s">
        <v>28</v>
      </c>
      <c r="E2256" t="s">
        <v>22</v>
      </c>
      <c r="F2256" t="s">
        <v>19</v>
      </c>
      <c r="G2256" t="s">
        <v>20</v>
      </c>
      <c r="H2256" t="s">
        <v>38</v>
      </c>
      <c r="I2256" t="s">
        <v>3329</v>
      </c>
      <c r="J2256" t="s">
        <v>1425</v>
      </c>
      <c r="K2256">
        <v>1000</v>
      </c>
      <c r="L2256">
        <v>2759</v>
      </c>
      <c r="M2256">
        <v>0</v>
      </c>
      <c r="N2256">
        <v>39000</v>
      </c>
      <c r="O2256">
        <v>7.4</v>
      </c>
      <c r="P2256">
        <v>558</v>
      </c>
      <c r="Q2256">
        <v>157</v>
      </c>
      <c r="R2256">
        <v>95720716</v>
      </c>
      <c r="S2256">
        <v>40000000</v>
      </c>
      <c r="T2256">
        <f>Table1[[#This Row],[Gross Revenue]]-Table1[[#This Row],[Budget]]</f>
        <v>55720716</v>
      </c>
    </row>
    <row r="2257" spans="1:20" x14ac:dyDescent="0.3">
      <c r="A2257" t="s">
        <v>4655</v>
      </c>
      <c r="B2257">
        <v>1</v>
      </c>
      <c r="C2257" s="10">
        <v>41587</v>
      </c>
      <c r="D2257" t="s">
        <v>28</v>
      </c>
      <c r="E2257" t="s">
        <v>31</v>
      </c>
      <c r="F2257" t="s">
        <v>19</v>
      </c>
      <c r="G2257" t="s">
        <v>20</v>
      </c>
      <c r="H2257" t="s">
        <v>38</v>
      </c>
      <c r="I2257" t="s">
        <v>4402</v>
      </c>
      <c r="J2257" t="s">
        <v>4274</v>
      </c>
      <c r="K2257">
        <v>2000</v>
      </c>
      <c r="L2257">
        <v>4251</v>
      </c>
      <c r="M2257">
        <v>0</v>
      </c>
      <c r="N2257">
        <v>83000</v>
      </c>
      <c r="O2257">
        <v>8.1</v>
      </c>
      <c r="P2257">
        <v>597</v>
      </c>
      <c r="Q2257">
        <v>134</v>
      </c>
      <c r="R2257">
        <v>56667870</v>
      </c>
      <c r="S2257">
        <v>20000000</v>
      </c>
      <c r="T2257">
        <f>Table1[[#This Row],[Gross Revenue]]-Table1[[#This Row],[Budget]]</f>
        <v>36667870</v>
      </c>
    </row>
    <row r="2258" spans="1:20" x14ac:dyDescent="0.3">
      <c r="A2258" t="s">
        <v>4656</v>
      </c>
      <c r="B2258">
        <v>1</v>
      </c>
      <c r="C2258" s="10">
        <v>41615</v>
      </c>
      <c r="D2258" t="s">
        <v>28</v>
      </c>
      <c r="E2258" t="s">
        <v>32</v>
      </c>
      <c r="F2258" t="s">
        <v>19</v>
      </c>
      <c r="G2258" t="s">
        <v>20</v>
      </c>
      <c r="H2258" t="s">
        <v>38</v>
      </c>
      <c r="I2258" t="s">
        <v>155</v>
      </c>
      <c r="J2258" t="s">
        <v>4427</v>
      </c>
      <c r="K2258">
        <v>18000</v>
      </c>
      <c r="L2258">
        <v>20148</v>
      </c>
      <c r="M2258">
        <v>175</v>
      </c>
      <c r="N2258">
        <v>22000</v>
      </c>
      <c r="O2258">
        <v>6.7</v>
      </c>
      <c r="P2258">
        <v>265</v>
      </c>
      <c r="Q2258">
        <v>109</v>
      </c>
      <c r="R2258">
        <v>75573300</v>
      </c>
      <c r="S2258">
        <v>61000000</v>
      </c>
      <c r="T2258">
        <f>Table1[[#This Row],[Gross Revenue]]-Table1[[#This Row],[Budget]]</f>
        <v>14573300</v>
      </c>
    </row>
    <row r="2259" spans="1:20" x14ac:dyDescent="0.3">
      <c r="A2259" t="s">
        <v>4657</v>
      </c>
      <c r="B2259">
        <v>1</v>
      </c>
      <c r="C2259" s="10">
        <v>41299</v>
      </c>
      <c r="D2259" t="s">
        <v>28</v>
      </c>
      <c r="E2259" t="s">
        <v>50</v>
      </c>
      <c r="F2259" t="s">
        <v>19</v>
      </c>
      <c r="G2259" t="s">
        <v>20</v>
      </c>
      <c r="H2259" t="s">
        <v>43</v>
      </c>
      <c r="I2259" t="s">
        <v>4658</v>
      </c>
      <c r="J2259" t="s">
        <v>4659</v>
      </c>
      <c r="K2259">
        <v>130</v>
      </c>
      <c r="L2259">
        <v>198</v>
      </c>
      <c r="M2259">
        <v>9</v>
      </c>
      <c r="N2259">
        <v>14000</v>
      </c>
      <c r="O2259">
        <v>7.4</v>
      </c>
      <c r="P2259">
        <v>149</v>
      </c>
      <c r="Q2259">
        <v>91</v>
      </c>
      <c r="R2259">
        <v>4946250</v>
      </c>
      <c r="S2259">
        <v>1000000</v>
      </c>
      <c r="T2259">
        <f>Table1[[#This Row],[Gross Revenue]]-Table1[[#This Row],[Budget]]</f>
        <v>3946250</v>
      </c>
    </row>
    <row r="2260" spans="1:20" x14ac:dyDescent="0.3">
      <c r="A2260" t="s">
        <v>4660</v>
      </c>
      <c r="B2260">
        <v>1</v>
      </c>
      <c r="C2260" s="10">
        <v>41390</v>
      </c>
      <c r="D2260" t="s">
        <v>28</v>
      </c>
      <c r="E2260" t="s">
        <v>25</v>
      </c>
      <c r="F2260" t="s">
        <v>19</v>
      </c>
      <c r="G2260" t="s">
        <v>20</v>
      </c>
      <c r="H2260" t="s">
        <v>38</v>
      </c>
      <c r="I2260" t="s">
        <v>4433</v>
      </c>
      <c r="J2260" t="s">
        <v>4661</v>
      </c>
      <c r="K2260">
        <v>552</v>
      </c>
      <c r="L2260">
        <v>2730</v>
      </c>
      <c r="M2260">
        <v>24</v>
      </c>
      <c r="N2260">
        <v>11000</v>
      </c>
      <c r="O2260">
        <v>5.9</v>
      </c>
      <c r="P2260">
        <v>168</v>
      </c>
      <c r="Q2260">
        <v>93</v>
      </c>
      <c r="R2260">
        <v>25675765</v>
      </c>
      <c r="S2260">
        <v>13000000</v>
      </c>
      <c r="T2260">
        <f>Table1[[#This Row],[Gross Revenue]]-Table1[[#This Row],[Budget]]</f>
        <v>12675765</v>
      </c>
    </row>
    <row r="2261" spans="1:20" x14ac:dyDescent="0.3">
      <c r="A2261" t="s">
        <v>4662</v>
      </c>
      <c r="B2261">
        <v>1</v>
      </c>
      <c r="C2261" s="10">
        <v>41296</v>
      </c>
      <c r="D2261" t="s">
        <v>28</v>
      </c>
      <c r="E2261" t="s">
        <v>31</v>
      </c>
      <c r="F2261" t="s">
        <v>19</v>
      </c>
      <c r="G2261" t="s">
        <v>20</v>
      </c>
      <c r="H2261" t="s">
        <v>43</v>
      </c>
      <c r="I2261" t="s">
        <v>56</v>
      </c>
      <c r="J2261" t="s">
        <v>583</v>
      </c>
      <c r="K2261">
        <v>11000</v>
      </c>
      <c r="L2261">
        <v>16911</v>
      </c>
      <c r="M2261">
        <v>241</v>
      </c>
      <c r="N2261">
        <v>28000</v>
      </c>
      <c r="O2261">
        <v>7.5</v>
      </c>
      <c r="P2261">
        <v>216</v>
      </c>
      <c r="Q2261">
        <v>128</v>
      </c>
      <c r="R2261">
        <v>95001343</v>
      </c>
      <c r="S2261">
        <v>40000000</v>
      </c>
      <c r="T2261">
        <f>Table1[[#This Row],[Gross Revenue]]-Table1[[#This Row],[Budget]]</f>
        <v>55001343</v>
      </c>
    </row>
    <row r="2262" spans="1:20" x14ac:dyDescent="0.3">
      <c r="A2262" t="s">
        <v>4663</v>
      </c>
      <c r="B2262">
        <v>1</v>
      </c>
      <c r="C2262" s="10">
        <v>41342</v>
      </c>
      <c r="D2262" t="s">
        <v>28</v>
      </c>
      <c r="E2262" t="s">
        <v>32</v>
      </c>
      <c r="F2262" t="s">
        <v>19</v>
      </c>
      <c r="G2262" t="s">
        <v>20</v>
      </c>
      <c r="H2262" t="s">
        <v>43</v>
      </c>
      <c r="I2262" t="s">
        <v>146</v>
      </c>
      <c r="J2262" t="s">
        <v>4664</v>
      </c>
      <c r="K2262">
        <v>18000</v>
      </c>
      <c r="L2262">
        <v>20965</v>
      </c>
      <c r="M2262">
        <v>47</v>
      </c>
      <c r="N2262">
        <v>35000</v>
      </c>
      <c r="O2262">
        <v>6.3</v>
      </c>
      <c r="P2262">
        <v>218</v>
      </c>
      <c r="Q2262">
        <v>128</v>
      </c>
      <c r="R2262">
        <v>38297305</v>
      </c>
      <c r="S2262">
        <v>175000000</v>
      </c>
      <c r="T2262">
        <f>Table1[[#This Row],[Gross Revenue]]-Table1[[#This Row],[Budget]]</f>
        <v>-136702695</v>
      </c>
    </row>
    <row r="2263" spans="1:20" x14ac:dyDescent="0.3">
      <c r="A2263" t="s">
        <v>4665</v>
      </c>
      <c r="B2263">
        <v>1</v>
      </c>
      <c r="C2263" s="10">
        <v>41278</v>
      </c>
      <c r="D2263" t="s">
        <v>28</v>
      </c>
      <c r="E2263" t="s">
        <v>32</v>
      </c>
      <c r="F2263" t="s">
        <v>19</v>
      </c>
      <c r="G2263" t="s">
        <v>20</v>
      </c>
      <c r="H2263" t="s">
        <v>38</v>
      </c>
      <c r="I2263" t="s">
        <v>197</v>
      </c>
      <c r="J2263" t="s">
        <v>966</v>
      </c>
      <c r="K2263">
        <v>13000</v>
      </c>
      <c r="L2263">
        <v>15481</v>
      </c>
      <c r="M2263">
        <v>212</v>
      </c>
      <c r="N2263">
        <v>66000</v>
      </c>
      <c r="O2263">
        <v>5.3</v>
      </c>
      <c r="P2263">
        <v>412</v>
      </c>
      <c r="Q2263">
        <v>101</v>
      </c>
      <c r="R2263">
        <v>67344392</v>
      </c>
      <c r="S2263">
        <v>92000000</v>
      </c>
      <c r="T2263">
        <f>Table1[[#This Row],[Gross Revenue]]-Table1[[#This Row],[Budget]]</f>
        <v>-24655608</v>
      </c>
    </row>
    <row r="2264" spans="1:20" x14ac:dyDescent="0.3">
      <c r="A2264" t="s">
        <v>4666</v>
      </c>
      <c r="B2264">
        <v>1</v>
      </c>
      <c r="C2264" s="10">
        <v>41366</v>
      </c>
      <c r="D2264" t="s">
        <v>28</v>
      </c>
      <c r="E2264" t="s">
        <v>25</v>
      </c>
      <c r="F2264" t="s">
        <v>19</v>
      </c>
      <c r="G2264" t="s">
        <v>20</v>
      </c>
      <c r="H2264" t="s">
        <v>38</v>
      </c>
      <c r="I2264" t="s">
        <v>4667</v>
      </c>
      <c r="J2264" t="s">
        <v>4668</v>
      </c>
      <c r="K2264">
        <v>713</v>
      </c>
      <c r="L2264">
        <v>3421</v>
      </c>
      <c r="M2264">
        <v>89</v>
      </c>
      <c r="N2264">
        <v>0</v>
      </c>
      <c r="O2264">
        <v>5.0999999999999996</v>
      </c>
      <c r="P2264">
        <v>129</v>
      </c>
      <c r="Q2264">
        <v>86</v>
      </c>
      <c r="R2264">
        <v>40041683</v>
      </c>
      <c r="S2264">
        <v>2500000</v>
      </c>
      <c r="T2264">
        <f>Table1[[#This Row],[Gross Revenue]]-Table1[[#This Row],[Budget]]</f>
        <v>37541683</v>
      </c>
    </row>
    <row r="2265" spans="1:20" x14ac:dyDescent="0.3">
      <c r="A2265" t="s">
        <v>4669</v>
      </c>
      <c r="B2265">
        <v>1</v>
      </c>
      <c r="C2265" s="10">
        <v>41345</v>
      </c>
      <c r="D2265" t="s">
        <v>28</v>
      </c>
      <c r="E2265" t="s">
        <v>25</v>
      </c>
      <c r="F2265" t="s">
        <v>19</v>
      </c>
      <c r="G2265" t="s">
        <v>20</v>
      </c>
      <c r="H2265" t="s">
        <v>43</v>
      </c>
      <c r="I2265" t="s">
        <v>326</v>
      </c>
      <c r="J2265" t="s">
        <v>2728</v>
      </c>
      <c r="K2265">
        <v>975</v>
      </c>
      <c r="L2265">
        <v>3202</v>
      </c>
      <c r="M2265">
        <v>0</v>
      </c>
      <c r="N2265">
        <v>0</v>
      </c>
      <c r="O2265">
        <v>4.7</v>
      </c>
      <c r="P2265">
        <v>24</v>
      </c>
      <c r="Q2265">
        <v>100</v>
      </c>
      <c r="R2265">
        <v>52528330</v>
      </c>
      <c r="S2265">
        <v>25000000</v>
      </c>
      <c r="T2265">
        <f>Table1[[#This Row],[Gross Revenue]]-Table1[[#This Row],[Budget]]</f>
        <v>27528330</v>
      </c>
    </row>
    <row r="2266" spans="1:20" x14ac:dyDescent="0.3">
      <c r="A2266" t="s">
        <v>4670</v>
      </c>
      <c r="B2266">
        <v>1</v>
      </c>
      <c r="C2266" s="10">
        <v>41385</v>
      </c>
      <c r="D2266" t="s">
        <v>28</v>
      </c>
      <c r="E2266" t="s">
        <v>22</v>
      </c>
      <c r="F2266" t="s">
        <v>19</v>
      </c>
      <c r="G2266" t="s">
        <v>35</v>
      </c>
      <c r="H2266" t="s">
        <v>38</v>
      </c>
      <c r="I2266" t="s">
        <v>4671</v>
      </c>
      <c r="J2266" t="s">
        <v>1728</v>
      </c>
      <c r="K2266">
        <v>565</v>
      </c>
      <c r="L2266">
        <v>1595</v>
      </c>
      <c r="M2266">
        <v>628</v>
      </c>
      <c r="N2266">
        <v>105000</v>
      </c>
      <c r="O2266">
        <v>7.8</v>
      </c>
      <c r="P2266">
        <v>274</v>
      </c>
      <c r="Q2266">
        <v>123</v>
      </c>
      <c r="R2266">
        <v>15294553</v>
      </c>
      <c r="S2266">
        <v>12000000</v>
      </c>
      <c r="T2266">
        <f>Table1[[#This Row],[Gross Revenue]]-Table1[[#This Row],[Budget]]</f>
        <v>3294553</v>
      </c>
    </row>
    <row r="2267" spans="1:20" x14ac:dyDescent="0.3">
      <c r="A2267" t="s">
        <v>4672</v>
      </c>
      <c r="B2267">
        <v>1</v>
      </c>
      <c r="C2267" s="10">
        <v>41461</v>
      </c>
      <c r="D2267" t="s">
        <v>28</v>
      </c>
      <c r="E2267" t="s">
        <v>25</v>
      </c>
      <c r="F2267" t="s">
        <v>19</v>
      </c>
      <c r="G2267" t="s">
        <v>20</v>
      </c>
      <c r="H2267" t="s">
        <v>43</v>
      </c>
      <c r="I2267" t="s">
        <v>2048</v>
      </c>
      <c r="J2267" t="s">
        <v>545</v>
      </c>
      <c r="K2267">
        <v>2000</v>
      </c>
      <c r="L2267">
        <v>3004</v>
      </c>
      <c r="M2267">
        <v>80</v>
      </c>
      <c r="N2267">
        <v>5000</v>
      </c>
      <c r="O2267">
        <v>5.7</v>
      </c>
      <c r="P2267">
        <v>150</v>
      </c>
      <c r="Q2267">
        <v>107</v>
      </c>
      <c r="R2267">
        <v>18004225</v>
      </c>
      <c r="S2267">
        <v>13000000</v>
      </c>
      <c r="T2267">
        <f>Table1[[#This Row],[Gross Revenue]]-Table1[[#This Row],[Budget]]</f>
        <v>5004225</v>
      </c>
    </row>
    <row r="2268" spans="1:20" x14ac:dyDescent="0.3">
      <c r="A2268" t="s">
        <v>4673</v>
      </c>
      <c r="B2268">
        <v>1</v>
      </c>
      <c r="C2268" s="10">
        <v>41391</v>
      </c>
      <c r="D2268" t="s">
        <v>28</v>
      </c>
      <c r="E2268" t="s">
        <v>22</v>
      </c>
      <c r="F2268" t="s">
        <v>19</v>
      </c>
      <c r="G2268" t="s">
        <v>91</v>
      </c>
      <c r="H2268" t="s">
        <v>38</v>
      </c>
      <c r="I2268" t="s">
        <v>166</v>
      </c>
      <c r="J2268" t="s">
        <v>3561</v>
      </c>
      <c r="K2268">
        <v>18000</v>
      </c>
      <c r="L2268">
        <v>25269</v>
      </c>
      <c r="M2268">
        <v>105</v>
      </c>
      <c r="N2268">
        <v>0</v>
      </c>
      <c r="O2268">
        <v>6.2</v>
      </c>
      <c r="P2268">
        <v>141</v>
      </c>
      <c r="Q2268">
        <v>112</v>
      </c>
      <c r="R2268">
        <v>317125</v>
      </c>
      <c r="S2268">
        <v>16000000</v>
      </c>
      <c r="T2268">
        <f>Table1[[#This Row],[Gross Revenue]]-Table1[[#This Row],[Budget]]</f>
        <v>-15682875</v>
      </c>
    </row>
    <row r="2269" spans="1:20" x14ac:dyDescent="0.3">
      <c r="A2269" t="s">
        <v>4674</v>
      </c>
      <c r="B2269">
        <v>1</v>
      </c>
      <c r="C2269" s="10">
        <v>41333</v>
      </c>
      <c r="D2269" t="s">
        <v>28</v>
      </c>
      <c r="E2269" t="s">
        <v>32</v>
      </c>
      <c r="F2269" t="s">
        <v>19</v>
      </c>
      <c r="G2269" t="s">
        <v>20</v>
      </c>
      <c r="H2269" t="s">
        <v>43</v>
      </c>
      <c r="I2269" t="s">
        <v>305</v>
      </c>
      <c r="J2269" t="s">
        <v>601</v>
      </c>
      <c r="K2269">
        <v>10000</v>
      </c>
      <c r="L2269">
        <v>14168</v>
      </c>
      <c r="M2269">
        <v>0</v>
      </c>
      <c r="N2269">
        <v>37000</v>
      </c>
      <c r="O2269">
        <v>4.9000000000000004</v>
      </c>
      <c r="P2269">
        <v>349</v>
      </c>
      <c r="Q2269">
        <v>100</v>
      </c>
      <c r="R2269">
        <v>60522097</v>
      </c>
      <c r="S2269">
        <v>130000000</v>
      </c>
      <c r="T2269">
        <f>Table1[[#This Row],[Gross Revenue]]-Table1[[#This Row],[Budget]]</f>
        <v>-69477903</v>
      </c>
    </row>
    <row r="2270" spans="1:20" x14ac:dyDescent="0.3">
      <c r="A2270" t="s">
        <v>4675</v>
      </c>
      <c r="B2270">
        <v>1</v>
      </c>
      <c r="C2270" s="10">
        <v>41467</v>
      </c>
      <c r="D2270" t="s">
        <v>28</v>
      </c>
      <c r="E2270" t="s">
        <v>32</v>
      </c>
      <c r="F2270" t="s">
        <v>19</v>
      </c>
      <c r="G2270" t="s">
        <v>20</v>
      </c>
      <c r="H2270" t="s">
        <v>43</v>
      </c>
      <c r="I2270" t="s">
        <v>85</v>
      </c>
      <c r="J2270" t="s">
        <v>4225</v>
      </c>
      <c r="K2270">
        <v>0</v>
      </c>
      <c r="L2270">
        <v>0</v>
      </c>
      <c r="M2270">
        <v>78</v>
      </c>
      <c r="N2270">
        <v>18000</v>
      </c>
      <c r="O2270">
        <v>6.9</v>
      </c>
      <c r="P2270">
        <v>346</v>
      </c>
      <c r="Q2270">
        <v>106</v>
      </c>
      <c r="R2270">
        <v>6262942</v>
      </c>
      <c r="S2270">
        <v>9000000</v>
      </c>
      <c r="T2270">
        <f>Table1[[#This Row],[Gross Revenue]]-Table1[[#This Row],[Budget]]</f>
        <v>-2737058</v>
      </c>
    </row>
    <row r="2271" spans="1:20" x14ac:dyDescent="0.3">
      <c r="A2271" t="s">
        <v>4676</v>
      </c>
      <c r="B2271">
        <v>1</v>
      </c>
      <c r="C2271" s="10">
        <v>41424</v>
      </c>
      <c r="D2271" t="s">
        <v>28</v>
      </c>
      <c r="E2271" t="s">
        <v>18</v>
      </c>
      <c r="F2271" t="s">
        <v>19</v>
      </c>
      <c r="G2271" t="s">
        <v>20</v>
      </c>
      <c r="H2271" t="s">
        <v>38</v>
      </c>
      <c r="I2271" t="s">
        <v>4090</v>
      </c>
      <c r="J2271" t="s">
        <v>360</v>
      </c>
      <c r="K2271">
        <v>34000</v>
      </c>
      <c r="L2271">
        <v>83012</v>
      </c>
      <c r="M2271">
        <v>737</v>
      </c>
      <c r="N2271">
        <v>63000</v>
      </c>
      <c r="O2271">
        <v>7.3</v>
      </c>
      <c r="P2271">
        <v>538</v>
      </c>
      <c r="Q2271">
        <v>138</v>
      </c>
      <c r="R2271">
        <v>150117807</v>
      </c>
      <c r="S2271">
        <v>40000000</v>
      </c>
      <c r="T2271">
        <f>Table1[[#This Row],[Gross Revenue]]-Table1[[#This Row],[Budget]]</f>
        <v>110117807</v>
      </c>
    </row>
    <row r="2272" spans="1:20" x14ac:dyDescent="0.3">
      <c r="A2272" t="s">
        <v>4677</v>
      </c>
      <c r="B2272">
        <v>1</v>
      </c>
      <c r="C2272" s="10">
        <v>41592</v>
      </c>
      <c r="D2272" t="s">
        <v>28</v>
      </c>
      <c r="E2272" t="s">
        <v>25</v>
      </c>
      <c r="F2272" t="s">
        <v>19</v>
      </c>
      <c r="G2272" t="s">
        <v>20</v>
      </c>
      <c r="H2272" t="s">
        <v>43</v>
      </c>
      <c r="I2272" t="s">
        <v>56</v>
      </c>
      <c r="J2272" t="s">
        <v>1914</v>
      </c>
      <c r="K2272">
        <v>11000</v>
      </c>
      <c r="L2272">
        <v>28176</v>
      </c>
      <c r="M2272">
        <v>285</v>
      </c>
      <c r="N2272">
        <v>41000</v>
      </c>
      <c r="O2272">
        <v>6.3</v>
      </c>
      <c r="P2272">
        <v>272</v>
      </c>
      <c r="Q2272">
        <v>143</v>
      </c>
      <c r="R2272">
        <v>2175312</v>
      </c>
      <c r="S2272">
        <v>50000000</v>
      </c>
      <c r="T2272">
        <f>Table1[[#This Row],[Gross Revenue]]-Table1[[#This Row],[Budget]]</f>
        <v>-47824688</v>
      </c>
    </row>
    <row r="2273" spans="1:20" x14ac:dyDescent="0.3">
      <c r="A2273" t="s">
        <v>4678</v>
      </c>
      <c r="B2273">
        <v>1</v>
      </c>
      <c r="C2273" s="10">
        <v>41385</v>
      </c>
      <c r="D2273" t="s">
        <v>28</v>
      </c>
      <c r="E2273" t="s">
        <v>30</v>
      </c>
      <c r="F2273" t="s">
        <v>19</v>
      </c>
      <c r="G2273" t="s">
        <v>264</v>
      </c>
      <c r="H2273" t="s">
        <v>36</v>
      </c>
      <c r="I2273" t="s">
        <v>4679</v>
      </c>
      <c r="J2273" t="s">
        <v>4680</v>
      </c>
      <c r="K2273">
        <v>53</v>
      </c>
      <c r="L2273">
        <v>86</v>
      </c>
      <c r="M2273">
        <v>9</v>
      </c>
      <c r="N2273">
        <v>0</v>
      </c>
      <c r="O2273">
        <v>7.6</v>
      </c>
      <c r="P2273">
        <v>31</v>
      </c>
      <c r="Q2273">
        <v>91</v>
      </c>
      <c r="R2273">
        <v>287761</v>
      </c>
      <c r="S2273">
        <v>1000000</v>
      </c>
      <c r="T2273">
        <f>Table1[[#This Row],[Gross Revenue]]-Table1[[#This Row],[Budget]]</f>
        <v>-712239</v>
      </c>
    </row>
    <row r="2274" spans="1:20" x14ac:dyDescent="0.3">
      <c r="A2274" t="s">
        <v>4681</v>
      </c>
      <c r="B2274">
        <v>1</v>
      </c>
      <c r="C2274" s="10">
        <v>41409</v>
      </c>
      <c r="D2274" t="s">
        <v>28</v>
      </c>
      <c r="E2274" t="s">
        <v>22</v>
      </c>
      <c r="F2274" t="s">
        <v>19</v>
      </c>
      <c r="G2274" t="s">
        <v>20</v>
      </c>
      <c r="H2274" t="s">
        <v>38</v>
      </c>
      <c r="I2274" t="s">
        <v>2931</v>
      </c>
      <c r="J2274" t="s">
        <v>4682</v>
      </c>
      <c r="K2274">
        <v>19000</v>
      </c>
      <c r="L2274">
        <v>39690</v>
      </c>
      <c r="M2274">
        <v>53</v>
      </c>
      <c r="N2274">
        <v>30000</v>
      </c>
      <c r="O2274">
        <v>7.3</v>
      </c>
      <c r="P2274">
        <v>322</v>
      </c>
      <c r="Q2274">
        <v>121</v>
      </c>
      <c r="R2274">
        <v>37738400</v>
      </c>
      <c r="S2274">
        <v>25000000</v>
      </c>
      <c r="T2274">
        <f>Table1[[#This Row],[Gross Revenue]]-Table1[[#This Row],[Budget]]</f>
        <v>12738400</v>
      </c>
    </row>
    <row r="2275" spans="1:20" x14ac:dyDescent="0.3">
      <c r="A2275" t="s">
        <v>4683</v>
      </c>
      <c r="B2275">
        <v>1</v>
      </c>
      <c r="C2275" s="10">
        <v>41438</v>
      </c>
      <c r="D2275" t="s">
        <v>28</v>
      </c>
      <c r="E2275" t="s">
        <v>25</v>
      </c>
      <c r="F2275" t="s">
        <v>19</v>
      </c>
      <c r="G2275" t="s">
        <v>20</v>
      </c>
      <c r="H2275" t="s">
        <v>38</v>
      </c>
      <c r="I2275" t="s">
        <v>4684</v>
      </c>
      <c r="J2275" t="s">
        <v>1416</v>
      </c>
      <c r="K2275">
        <v>925</v>
      </c>
      <c r="L2275">
        <v>1018</v>
      </c>
      <c r="M2275">
        <v>79</v>
      </c>
      <c r="N2275">
        <v>26000</v>
      </c>
      <c r="O2275">
        <v>6.6</v>
      </c>
      <c r="P2275">
        <v>157</v>
      </c>
      <c r="Q2275">
        <v>102</v>
      </c>
      <c r="R2275">
        <v>101978840</v>
      </c>
      <c r="S2275">
        <v>15000000</v>
      </c>
      <c r="T2275">
        <f>Table1[[#This Row],[Gross Revenue]]-Table1[[#This Row],[Budget]]</f>
        <v>86978840</v>
      </c>
    </row>
    <row r="2276" spans="1:20" x14ac:dyDescent="0.3">
      <c r="A2276" t="s">
        <v>4685</v>
      </c>
      <c r="B2276">
        <v>1</v>
      </c>
      <c r="C2276" s="10">
        <v>41294</v>
      </c>
      <c r="D2276" t="s">
        <v>28</v>
      </c>
      <c r="E2276" t="s">
        <v>25</v>
      </c>
      <c r="F2276" t="s">
        <v>19</v>
      </c>
      <c r="G2276" t="s">
        <v>20</v>
      </c>
      <c r="H2276" t="s">
        <v>38</v>
      </c>
      <c r="I2276" t="s">
        <v>1151</v>
      </c>
      <c r="J2276" t="s">
        <v>4686</v>
      </c>
      <c r="K2276">
        <v>628</v>
      </c>
      <c r="L2276">
        <v>2061</v>
      </c>
      <c r="M2276">
        <v>0</v>
      </c>
      <c r="N2276">
        <v>0</v>
      </c>
      <c r="O2276">
        <v>6.7</v>
      </c>
      <c r="P2276">
        <v>126</v>
      </c>
      <c r="Q2276">
        <v>89</v>
      </c>
      <c r="R2276">
        <v>7764027</v>
      </c>
      <c r="S2276">
        <v>10000000</v>
      </c>
      <c r="T2276">
        <f>Table1[[#This Row],[Gross Revenue]]-Table1[[#This Row],[Budget]]</f>
        <v>-2235973</v>
      </c>
    </row>
    <row r="2277" spans="1:20" x14ac:dyDescent="0.3">
      <c r="A2277" t="s">
        <v>4687</v>
      </c>
      <c r="B2277">
        <v>1</v>
      </c>
      <c r="C2277" s="10">
        <v>41616</v>
      </c>
      <c r="D2277" t="s">
        <v>28</v>
      </c>
      <c r="E2277" t="s">
        <v>25</v>
      </c>
      <c r="F2277" t="s">
        <v>19</v>
      </c>
      <c r="G2277" t="s">
        <v>20</v>
      </c>
      <c r="H2277" t="s">
        <v>43</v>
      </c>
      <c r="I2277" t="s">
        <v>483</v>
      </c>
      <c r="J2277" t="s">
        <v>4688</v>
      </c>
      <c r="K2277">
        <v>3000</v>
      </c>
      <c r="L2277">
        <v>8097</v>
      </c>
      <c r="M2277">
        <v>68</v>
      </c>
      <c r="N2277">
        <v>0</v>
      </c>
      <c r="O2277">
        <v>5</v>
      </c>
      <c r="P2277">
        <v>52</v>
      </c>
      <c r="Q2277">
        <v>96</v>
      </c>
      <c r="R2277">
        <v>21564616</v>
      </c>
      <c r="S2277">
        <v>8500000</v>
      </c>
      <c r="T2277">
        <f>Table1[[#This Row],[Gross Revenue]]-Table1[[#This Row],[Budget]]</f>
        <v>13064616</v>
      </c>
    </row>
    <row r="2278" spans="1:20" x14ac:dyDescent="0.3">
      <c r="A2278" t="s">
        <v>4689</v>
      </c>
      <c r="B2278">
        <v>1</v>
      </c>
      <c r="C2278" s="10">
        <v>41298</v>
      </c>
      <c r="D2278" t="s">
        <v>28</v>
      </c>
      <c r="E2278" t="s">
        <v>22</v>
      </c>
      <c r="F2278" t="s">
        <v>19</v>
      </c>
      <c r="G2278" t="s">
        <v>20</v>
      </c>
      <c r="H2278" t="s">
        <v>43</v>
      </c>
      <c r="I2278" t="s">
        <v>3093</v>
      </c>
      <c r="J2278" t="s">
        <v>4690</v>
      </c>
      <c r="K2278">
        <v>997</v>
      </c>
      <c r="L2278">
        <v>3177</v>
      </c>
      <c r="M2278">
        <v>9</v>
      </c>
      <c r="N2278">
        <v>0</v>
      </c>
      <c r="O2278">
        <v>5</v>
      </c>
      <c r="P2278">
        <v>65</v>
      </c>
      <c r="Q2278">
        <v>110</v>
      </c>
      <c r="R2278">
        <v>8888355</v>
      </c>
      <c r="S2278">
        <v>20000000</v>
      </c>
      <c r="T2278">
        <f>Table1[[#This Row],[Gross Revenue]]-Table1[[#This Row],[Budget]]</f>
        <v>-11111645</v>
      </c>
    </row>
    <row r="2279" spans="1:20" x14ac:dyDescent="0.3">
      <c r="A2279" t="s">
        <v>4691</v>
      </c>
      <c r="B2279">
        <v>1</v>
      </c>
      <c r="C2279" s="10">
        <v>41499</v>
      </c>
      <c r="D2279" t="s">
        <v>28</v>
      </c>
      <c r="E2279" t="s">
        <v>22</v>
      </c>
      <c r="F2279" t="s">
        <v>19</v>
      </c>
      <c r="G2279" t="s">
        <v>20</v>
      </c>
      <c r="H2279" t="s">
        <v>43</v>
      </c>
      <c r="I2279" t="s">
        <v>4692</v>
      </c>
      <c r="J2279" t="s">
        <v>496</v>
      </c>
      <c r="K2279">
        <v>1000</v>
      </c>
      <c r="L2279">
        <v>3580</v>
      </c>
      <c r="M2279">
        <v>98</v>
      </c>
      <c r="N2279">
        <v>14000</v>
      </c>
      <c r="O2279">
        <v>6.2</v>
      </c>
      <c r="P2279">
        <v>231</v>
      </c>
      <c r="Q2279">
        <v>124</v>
      </c>
      <c r="R2279">
        <v>19445217</v>
      </c>
      <c r="S2279">
        <v>60000000</v>
      </c>
      <c r="T2279">
        <f>Table1[[#This Row],[Gross Revenue]]-Table1[[#This Row],[Budget]]</f>
        <v>-40554783</v>
      </c>
    </row>
    <row r="2280" spans="1:20" x14ac:dyDescent="0.3">
      <c r="A2280" t="s">
        <v>4693</v>
      </c>
      <c r="B2280">
        <v>1</v>
      </c>
      <c r="C2280" s="10">
        <v>41542</v>
      </c>
      <c r="D2280" t="s">
        <v>28</v>
      </c>
      <c r="E2280" t="s">
        <v>22</v>
      </c>
      <c r="F2280" t="s">
        <v>19</v>
      </c>
      <c r="G2280" t="s">
        <v>20</v>
      </c>
      <c r="H2280" t="s">
        <v>38</v>
      </c>
      <c r="I2280" t="s">
        <v>4694</v>
      </c>
      <c r="J2280" t="s">
        <v>217</v>
      </c>
      <c r="K2280">
        <v>140</v>
      </c>
      <c r="L2280">
        <v>328</v>
      </c>
      <c r="M2280">
        <v>0</v>
      </c>
      <c r="N2280">
        <v>62000</v>
      </c>
      <c r="O2280">
        <v>7.9</v>
      </c>
      <c r="P2280">
        <v>405</v>
      </c>
      <c r="Q2280">
        <v>109</v>
      </c>
      <c r="R2280">
        <v>8114507</v>
      </c>
      <c r="S2280">
        <v>3000000</v>
      </c>
      <c r="T2280">
        <f>Table1[[#This Row],[Gross Revenue]]-Table1[[#This Row],[Budget]]</f>
        <v>5114507</v>
      </c>
    </row>
    <row r="2281" spans="1:20" x14ac:dyDescent="0.3">
      <c r="A2281" t="s">
        <v>4695</v>
      </c>
      <c r="B2281">
        <v>1</v>
      </c>
      <c r="C2281" s="10">
        <v>41416</v>
      </c>
      <c r="D2281" t="s">
        <v>28</v>
      </c>
      <c r="E2281" t="s">
        <v>22</v>
      </c>
      <c r="F2281" t="s">
        <v>19</v>
      </c>
      <c r="G2281" t="s">
        <v>20</v>
      </c>
      <c r="H2281" t="s">
        <v>38</v>
      </c>
      <c r="I2281" t="s">
        <v>3268</v>
      </c>
      <c r="J2281" t="s">
        <v>3058</v>
      </c>
      <c r="K2281">
        <v>480</v>
      </c>
      <c r="L2281">
        <v>517</v>
      </c>
      <c r="M2281">
        <v>109</v>
      </c>
      <c r="N2281">
        <v>43000</v>
      </c>
      <c r="O2281">
        <v>7.4</v>
      </c>
      <c r="P2281">
        <v>283</v>
      </c>
      <c r="Q2281">
        <v>104</v>
      </c>
      <c r="R2281">
        <v>16168741</v>
      </c>
      <c r="S2281">
        <v>8000000</v>
      </c>
      <c r="T2281">
        <f>Table1[[#This Row],[Gross Revenue]]-Table1[[#This Row],[Budget]]</f>
        <v>8168741</v>
      </c>
    </row>
    <row r="2282" spans="1:20" x14ac:dyDescent="0.3">
      <c r="A2282" t="s">
        <v>4696</v>
      </c>
      <c r="B2282">
        <v>1</v>
      </c>
      <c r="C2282" s="10">
        <v>41275</v>
      </c>
      <c r="D2282" t="s">
        <v>28</v>
      </c>
      <c r="E2282" t="s">
        <v>22</v>
      </c>
      <c r="F2282" t="s">
        <v>19</v>
      </c>
      <c r="G2282" t="s">
        <v>20</v>
      </c>
      <c r="H2282" t="s">
        <v>36</v>
      </c>
      <c r="I2282" t="s">
        <v>4697</v>
      </c>
      <c r="J2282" t="s">
        <v>431</v>
      </c>
      <c r="K2282">
        <v>549</v>
      </c>
      <c r="L2282">
        <v>1373</v>
      </c>
      <c r="M2282">
        <v>148</v>
      </c>
      <c r="N2282">
        <v>0</v>
      </c>
      <c r="O2282">
        <v>4.4000000000000004</v>
      </c>
      <c r="P2282">
        <v>40</v>
      </c>
      <c r="Q2282">
        <v>93</v>
      </c>
      <c r="R2282">
        <v>7017178</v>
      </c>
      <c r="S2282">
        <v>17500000</v>
      </c>
      <c r="T2282">
        <f>Table1[[#This Row],[Gross Revenue]]-Table1[[#This Row],[Budget]]</f>
        <v>-10482822</v>
      </c>
    </row>
    <row r="2283" spans="1:20" x14ac:dyDescent="0.3">
      <c r="A2283" t="s">
        <v>4698</v>
      </c>
      <c r="B2283">
        <v>1</v>
      </c>
      <c r="C2283" s="10">
        <v>41291</v>
      </c>
      <c r="D2283" t="s">
        <v>28</v>
      </c>
      <c r="E2283" t="s">
        <v>18</v>
      </c>
      <c r="F2283" t="s">
        <v>19</v>
      </c>
      <c r="G2283" t="s">
        <v>48</v>
      </c>
      <c r="H2283" t="s">
        <v>38</v>
      </c>
      <c r="I2283" t="s">
        <v>1024</v>
      </c>
      <c r="J2283" t="s">
        <v>3931</v>
      </c>
      <c r="K2283">
        <v>15000</v>
      </c>
      <c r="L2283">
        <v>18442</v>
      </c>
      <c r="M2283">
        <v>0</v>
      </c>
      <c r="N2283">
        <v>0</v>
      </c>
      <c r="O2283">
        <v>6.5</v>
      </c>
      <c r="P2283">
        <v>91</v>
      </c>
      <c r="Q2283">
        <v>144</v>
      </c>
      <c r="R2283">
        <v>41229</v>
      </c>
      <c r="S2283">
        <v>25500000</v>
      </c>
      <c r="T2283">
        <f>Table1[[#This Row],[Gross Revenue]]-Table1[[#This Row],[Budget]]</f>
        <v>-25458771</v>
      </c>
    </row>
    <row r="2284" spans="1:20" x14ac:dyDescent="0.3">
      <c r="A2284" t="s">
        <v>4699</v>
      </c>
      <c r="B2284">
        <v>1</v>
      </c>
      <c r="C2284" s="10">
        <v>41514</v>
      </c>
      <c r="D2284" t="s">
        <v>28</v>
      </c>
      <c r="E2284" t="s">
        <v>22</v>
      </c>
      <c r="F2284" t="s">
        <v>19</v>
      </c>
      <c r="G2284" t="s">
        <v>20</v>
      </c>
      <c r="H2284" t="s">
        <v>43</v>
      </c>
      <c r="I2284" t="s">
        <v>4700</v>
      </c>
      <c r="J2284" t="s">
        <v>69</v>
      </c>
      <c r="K2284">
        <v>594</v>
      </c>
      <c r="L2284">
        <v>1353</v>
      </c>
      <c r="M2284">
        <v>11000</v>
      </c>
      <c r="N2284">
        <v>36000</v>
      </c>
      <c r="O2284">
        <v>7.3</v>
      </c>
      <c r="P2284">
        <v>415</v>
      </c>
      <c r="Q2284">
        <v>98</v>
      </c>
      <c r="R2284">
        <v>33404871</v>
      </c>
      <c r="S2284">
        <v>18000000</v>
      </c>
      <c r="T2284">
        <f>Table1[[#This Row],[Gross Revenue]]-Table1[[#This Row],[Budget]]</f>
        <v>15404871</v>
      </c>
    </row>
    <row r="2285" spans="1:20" x14ac:dyDescent="0.3">
      <c r="A2285" t="s">
        <v>4701</v>
      </c>
      <c r="B2285">
        <v>1</v>
      </c>
      <c r="C2285" s="10">
        <v>41447</v>
      </c>
      <c r="D2285" t="s">
        <v>28</v>
      </c>
      <c r="E2285" t="s">
        <v>18</v>
      </c>
      <c r="F2285" t="s">
        <v>19</v>
      </c>
      <c r="G2285" t="s">
        <v>20</v>
      </c>
      <c r="H2285" t="s">
        <v>38</v>
      </c>
      <c r="I2285" t="s">
        <v>4702</v>
      </c>
      <c r="J2285" t="s">
        <v>4703</v>
      </c>
      <c r="K2285">
        <v>1000</v>
      </c>
      <c r="L2285">
        <v>1528</v>
      </c>
      <c r="M2285">
        <v>57</v>
      </c>
      <c r="N2285">
        <v>0</v>
      </c>
      <c r="O2285">
        <v>7.1</v>
      </c>
      <c r="P2285">
        <v>279</v>
      </c>
      <c r="Q2285">
        <v>90</v>
      </c>
      <c r="R2285">
        <v>258113</v>
      </c>
      <c r="S2285">
        <v>1066167</v>
      </c>
      <c r="T2285">
        <f>Table1[[#This Row],[Gross Revenue]]-Table1[[#This Row],[Budget]]</f>
        <v>-808054</v>
      </c>
    </row>
    <row r="2286" spans="1:20" x14ac:dyDescent="0.3">
      <c r="A2286" t="s">
        <v>4704</v>
      </c>
      <c r="B2286">
        <v>1</v>
      </c>
      <c r="C2286" s="10">
        <v>41409</v>
      </c>
      <c r="D2286" t="s">
        <v>28</v>
      </c>
      <c r="E2286" t="s">
        <v>18</v>
      </c>
      <c r="F2286" t="s">
        <v>19</v>
      </c>
      <c r="G2286" t="s">
        <v>20</v>
      </c>
      <c r="H2286" t="s">
        <v>38</v>
      </c>
      <c r="I2286" t="s">
        <v>4705</v>
      </c>
      <c r="J2286" t="s">
        <v>4706</v>
      </c>
      <c r="K2286">
        <v>1000</v>
      </c>
      <c r="L2286">
        <v>2073</v>
      </c>
      <c r="M2286">
        <v>90</v>
      </c>
      <c r="N2286">
        <v>0</v>
      </c>
      <c r="O2286">
        <v>6.2</v>
      </c>
      <c r="P2286">
        <v>298</v>
      </c>
      <c r="Q2286">
        <v>109</v>
      </c>
      <c r="R2286">
        <v>19692608</v>
      </c>
      <c r="S2286">
        <v>35000000</v>
      </c>
      <c r="T2286">
        <f>Table1[[#This Row],[Gross Revenue]]-Table1[[#This Row],[Budget]]</f>
        <v>-15307392</v>
      </c>
    </row>
    <row r="2287" spans="1:20" x14ac:dyDescent="0.3">
      <c r="A2287" t="s">
        <v>4707</v>
      </c>
      <c r="B2287">
        <v>1</v>
      </c>
      <c r="C2287" s="10">
        <v>41436</v>
      </c>
      <c r="D2287" t="s">
        <v>28</v>
      </c>
      <c r="E2287" t="s">
        <v>22</v>
      </c>
      <c r="F2287" t="s">
        <v>23</v>
      </c>
      <c r="G2287" t="s">
        <v>494</v>
      </c>
      <c r="H2287" t="s">
        <v>43</v>
      </c>
      <c r="I2287" t="s">
        <v>4708</v>
      </c>
      <c r="J2287" t="s">
        <v>4709</v>
      </c>
      <c r="K2287">
        <v>623</v>
      </c>
      <c r="L2287">
        <v>824</v>
      </c>
      <c r="M2287">
        <v>45</v>
      </c>
      <c r="N2287">
        <v>0</v>
      </c>
      <c r="O2287">
        <v>7.7</v>
      </c>
      <c r="P2287">
        <v>26</v>
      </c>
      <c r="Q2287">
        <v>120</v>
      </c>
      <c r="R2287">
        <v>100412</v>
      </c>
      <c r="S2287">
        <v>4000000</v>
      </c>
      <c r="T2287">
        <f>Table1[[#This Row],[Gross Revenue]]-Table1[[#This Row],[Budget]]</f>
        <v>-3899588</v>
      </c>
    </row>
    <row r="2288" spans="1:20" x14ac:dyDescent="0.3">
      <c r="A2288" t="s">
        <v>4710</v>
      </c>
      <c r="B2288">
        <v>1</v>
      </c>
      <c r="C2288" s="10">
        <v>41393</v>
      </c>
      <c r="D2288" t="s">
        <v>28</v>
      </c>
      <c r="E2288" t="s">
        <v>31</v>
      </c>
      <c r="F2288" t="s">
        <v>19</v>
      </c>
      <c r="G2288" t="s">
        <v>20</v>
      </c>
      <c r="H2288" t="s">
        <v>43</v>
      </c>
      <c r="I2288" t="s">
        <v>122</v>
      </c>
      <c r="J2288" t="s">
        <v>1322</v>
      </c>
      <c r="K2288">
        <v>15000</v>
      </c>
      <c r="L2288">
        <v>16281</v>
      </c>
      <c r="M2288">
        <v>521</v>
      </c>
      <c r="N2288">
        <v>65000</v>
      </c>
      <c r="O2288">
        <v>7.9</v>
      </c>
      <c r="P2288">
        <v>491</v>
      </c>
      <c r="Q2288">
        <v>134</v>
      </c>
      <c r="R2288">
        <v>107100855</v>
      </c>
      <c r="S2288">
        <v>55000000</v>
      </c>
      <c r="T2288">
        <f>Table1[[#This Row],[Gross Revenue]]-Table1[[#This Row],[Budget]]</f>
        <v>52100855</v>
      </c>
    </row>
    <row r="2289" spans="1:20" x14ac:dyDescent="0.3">
      <c r="A2289" t="s">
        <v>4711</v>
      </c>
      <c r="B2289">
        <v>1</v>
      </c>
      <c r="C2289" s="10">
        <v>41518</v>
      </c>
      <c r="D2289" t="s">
        <v>28</v>
      </c>
      <c r="E2289" t="s">
        <v>22</v>
      </c>
      <c r="F2289" t="s">
        <v>19</v>
      </c>
      <c r="G2289" t="s">
        <v>20</v>
      </c>
      <c r="H2289" t="s">
        <v>38</v>
      </c>
      <c r="I2289" t="s">
        <v>2599</v>
      </c>
      <c r="J2289" t="s">
        <v>551</v>
      </c>
      <c r="K2289">
        <v>17000</v>
      </c>
      <c r="L2289">
        <v>20051</v>
      </c>
      <c r="M2289">
        <v>108</v>
      </c>
      <c r="N2289">
        <v>39000</v>
      </c>
      <c r="O2289">
        <v>5.9</v>
      </c>
      <c r="P2289">
        <v>359</v>
      </c>
      <c r="Q2289">
        <v>100</v>
      </c>
      <c r="R2289">
        <v>35266619</v>
      </c>
      <c r="S2289">
        <v>30000000</v>
      </c>
      <c r="T2289">
        <f>Table1[[#This Row],[Gross Revenue]]-Table1[[#This Row],[Budget]]</f>
        <v>5266619</v>
      </c>
    </row>
    <row r="2290" spans="1:20" x14ac:dyDescent="0.3">
      <c r="A2290" t="s">
        <v>4712</v>
      </c>
      <c r="B2290">
        <v>1</v>
      </c>
      <c r="C2290" s="10">
        <v>41627</v>
      </c>
      <c r="D2290" t="s">
        <v>28</v>
      </c>
      <c r="E2290" t="s">
        <v>25</v>
      </c>
      <c r="F2290" t="s">
        <v>19</v>
      </c>
      <c r="G2290" t="s">
        <v>20</v>
      </c>
      <c r="H2290" t="s">
        <v>21</v>
      </c>
      <c r="I2290" t="s">
        <v>4713</v>
      </c>
      <c r="J2290" t="s">
        <v>4714</v>
      </c>
      <c r="K2290">
        <v>3000</v>
      </c>
      <c r="L2290">
        <v>4729</v>
      </c>
      <c r="M2290">
        <v>3</v>
      </c>
      <c r="N2290">
        <v>0</v>
      </c>
      <c r="O2290">
        <v>6.8</v>
      </c>
      <c r="P2290">
        <v>193</v>
      </c>
      <c r="Q2290">
        <v>88</v>
      </c>
      <c r="R2290">
        <v>59379</v>
      </c>
      <c r="S2290">
        <v>200000</v>
      </c>
      <c r="T2290">
        <f>Table1[[#This Row],[Gross Revenue]]-Table1[[#This Row],[Budget]]</f>
        <v>-140621</v>
      </c>
    </row>
    <row r="2291" spans="1:20" x14ac:dyDescent="0.3">
      <c r="A2291" t="s">
        <v>4715</v>
      </c>
      <c r="B2291">
        <v>1</v>
      </c>
      <c r="C2291" s="10">
        <v>41347</v>
      </c>
      <c r="D2291" t="s">
        <v>28</v>
      </c>
      <c r="E2291" t="s">
        <v>22</v>
      </c>
      <c r="F2291" t="s">
        <v>230</v>
      </c>
      <c r="G2291" t="s">
        <v>494</v>
      </c>
      <c r="H2291" t="s">
        <v>38</v>
      </c>
      <c r="I2291" t="s">
        <v>4716</v>
      </c>
      <c r="J2291" t="s">
        <v>4717</v>
      </c>
      <c r="K2291">
        <v>78</v>
      </c>
      <c r="L2291">
        <v>221</v>
      </c>
      <c r="M2291">
        <v>21</v>
      </c>
      <c r="N2291">
        <v>874</v>
      </c>
      <c r="O2291">
        <v>6.2</v>
      </c>
      <c r="P2291">
        <v>12</v>
      </c>
      <c r="Q2291">
        <v>125</v>
      </c>
      <c r="R2291">
        <v>169379</v>
      </c>
      <c r="S2291">
        <v>10000000</v>
      </c>
      <c r="T2291">
        <f>Table1[[#This Row],[Gross Revenue]]-Table1[[#This Row],[Budget]]</f>
        <v>-9830621</v>
      </c>
    </row>
    <row r="2292" spans="1:20" x14ac:dyDescent="0.3">
      <c r="A2292" t="s">
        <v>4718</v>
      </c>
      <c r="B2292">
        <v>1</v>
      </c>
      <c r="C2292" s="10">
        <v>41589</v>
      </c>
      <c r="D2292" t="s">
        <v>28</v>
      </c>
      <c r="E2292" t="s">
        <v>29</v>
      </c>
      <c r="F2292" t="s">
        <v>19</v>
      </c>
      <c r="G2292" t="s">
        <v>20</v>
      </c>
      <c r="H2292" t="s">
        <v>36</v>
      </c>
      <c r="I2292" t="s">
        <v>3557</v>
      </c>
      <c r="J2292" t="s">
        <v>4719</v>
      </c>
      <c r="K2292">
        <v>622</v>
      </c>
      <c r="L2292">
        <v>848</v>
      </c>
      <c r="M2292">
        <v>18</v>
      </c>
      <c r="N2292">
        <v>15000</v>
      </c>
      <c r="O2292">
        <v>6.5</v>
      </c>
      <c r="P2292">
        <v>169</v>
      </c>
      <c r="Q2292">
        <v>95</v>
      </c>
      <c r="R2292">
        <v>119793567</v>
      </c>
      <c r="S2292">
        <v>78000000</v>
      </c>
      <c r="T2292">
        <f>Table1[[#This Row],[Gross Revenue]]-Table1[[#This Row],[Budget]]</f>
        <v>41793567</v>
      </c>
    </row>
    <row r="2293" spans="1:20" x14ac:dyDescent="0.3">
      <c r="A2293" t="s">
        <v>4720</v>
      </c>
      <c r="B2293">
        <v>1</v>
      </c>
      <c r="C2293" s="10">
        <v>41350</v>
      </c>
      <c r="D2293" t="s">
        <v>28</v>
      </c>
      <c r="E2293" t="s">
        <v>31</v>
      </c>
      <c r="F2293" t="s">
        <v>19</v>
      </c>
      <c r="G2293" t="s">
        <v>20</v>
      </c>
      <c r="H2293" t="s">
        <v>38</v>
      </c>
      <c r="I2293" t="s">
        <v>373</v>
      </c>
      <c r="J2293" t="s">
        <v>3791</v>
      </c>
      <c r="K2293">
        <v>11000</v>
      </c>
      <c r="L2293">
        <v>17738</v>
      </c>
      <c r="M2293">
        <v>212</v>
      </c>
      <c r="N2293">
        <v>65000</v>
      </c>
      <c r="O2293">
        <v>8</v>
      </c>
      <c r="P2293">
        <v>471</v>
      </c>
      <c r="Q2293">
        <v>117</v>
      </c>
      <c r="R2293">
        <v>27296514</v>
      </c>
      <c r="S2293">
        <v>5000000</v>
      </c>
      <c r="T2293">
        <f>Table1[[#This Row],[Gross Revenue]]-Table1[[#This Row],[Budget]]</f>
        <v>22296514</v>
      </c>
    </row>
    <row r="2294" spans="1:20" x14ac:dyDescent="0.3">
      <c r="A2294" t="s">
        <v>4721</v>
      </c>
      <c r="B2294">
        <v>1</v>
      </c>
      <c r="C2294" s="10">
        <v>41516</v>
      </c>
      <c r="D2294" t="s">
        <v>28</v>
      </c>
      <c r="E2294" t="s">
        <v>32</v>
      </c>
      <c r="F2294" t="s">
        <v>19</v>
      </c>
      <c r="G2294" t="s">
        <v>20</v>
      </c>
      <c r="H2294" t="s">
        <v>38</v>
      </c>
      <c r="I2294" t="s">
        <v>2844</v>
      </c>
      <c r="J2294" t="s">
        <v>4722</v>
      </c>
      <c r="K2294">
        <v>3000</v>
      </c>
      <c r="L2294">
        <v>4253</v>
      </c>
      <c r="M2294">
        <v>76</v>
      </c>
      <c r="N2294">
        <v>0</v>
      </c>
      <c r="O2294">
        <v>6.5</v>
      </c>
      <c r="P2294">
        <v>217</v>
      </c>
      <c r="Q2294">
        <v>118</v>
      </c>
      <c r="R2294">
        <v>10880926</v>
      </c>
      <c r="S2294">
        <v>30000000</v>
      </c>
      <c r="T2294">
        <f>Table1[[#This Row],[Gross Revenue]]-Table1[[#This Row],[Budget]]</f>
        <v>-19119074</v>
      </c>
    </row>
    <row r="2295" spans="1:20" x14ac:dyDescent="0.3">
      <c r="A2295" t="s">
        <v>4723</v>
      </c>
      <c r="B2295">
        <v>1</v>
      </c>
      <c r="C2295" s="10">
        <v>41371</v>
      </c>
      <c r="D2295" t="s">
        <v>28</v>
      </c>
      <c r="E2295" t="s">
        <v>25</v>
      </c>
      <c r="F2295" t="s">
        <v>19</v>
      </c>
      <c r="G2295" t="s">
        <v>20</v>
      </c>
      <c r="H2295" t="s">
        <v>43</v>
      </c>
      <c r="I2295" t="s">
        <v>4724</v>
      </c>
      <c r="J2295" t="s">
        <v>4725</v>
      </c>
      <c r="K2295">
        <v>390</v>
      </c>
      <c r="L2295">
        <v>1006</v>
      </c>
      <c r="M2295">
        <v>31</v>
      </c>
      <c r="N2295">
        <v>0</v>
      </c>
      <c r="O2295">
        <v>6.4</v>
      </c>
      <c r="P2295">
        <v>168</v>
      </c>
      <c r="Q2295">
        <v>105</v>
      </c>
      <c r="R2295">
        <v>30659817</v>
      </c>
      <c r="S2295">
        <v>26000000</v>
      </c>
      <c r="T2295">
        <f>Table1[[#This Row],[Gross Revenue]]-Table1[[#This Row],[Budget]]</f>
        <v>4659817</v>
      </c>
    </row>
    <row r="2296" spans="1:20" x14ac:dyDescent="0.3">
      <c r="A2296" t="s">
        <v>4726</v>
      </c>
      <c r="B2296">
        <v>1</v>
      </c>
      <c r="C2296" s="10">
        <v>41439</v>
      </c>
      <c r="D2296" t="s">
        <v>28</v>
      </c>
      <c r="E2296" t="s">
        <v>29</v>
      </c>
      <c r="F2296" t="s">
        <v>19</v>
      </c>
      <c r="G2296" t="s">
        <v>20</v>
      </c>
      <c r="H2296" t="s">
        <v>36</v>
      </c>
      <c r="I2296" t="s">
        <v>2114</v>
      </c>
      <c r="J2296" t="s">
        <v>3856</v>
      </c>
      <c r="K2296">
        <v>7000</v>
      </c>
      <c r="L2296">
        <v>11905</v>
      </c>
      <c r="M2296">
        <v>275</v>
      </c>
      <c r="N2296">
        <v>56000</v>
      </c>
      <c r="O2296">
        <v>7.5</v>
      </c>
      <c r="P2296">
        <v>306</v>
      </c>
      <c r="Q2296">
        <v>98</v>
      </c>
      <c r="R2296">
        <v>368049635</v>
      </c>
      <c r="S2296">
        <v>76000000</v>
      </c>
      <c r="T2296">
        <f>Table1[[#This Row],[Gross Revenue]]-Table1[[#This Row],[Budget]]</f>
        <v>292049635</v>
      </c>
    </row>
    <row r="2297" spans="1:20" x14ac:dyDescent="0.3">
      <c r="A2297" t="s">
        <v>4727</v>
      </c>
      <c r="B2297">
        <v>1</v>
      </c>
      <c r="C2297" s="10">
        <v>41571</v>
      </c>
      <c r="D2297" t="s">
        <v>28</v>
      </c>
      <c r="E2297" t="s">
        <v>25</v>
      </c>
      <c r="F2297" t="s">
        <v>19</v>
      </c>
      <c r="G2297" t="s">
        <v>20</v>
      </c>
      <c r="H2297" t="s">
        <v>38</v>
      </c>
      <c r="I2297" t="s">
        <v>396</v>
      </c>
      <c r="J2297" t="s">
        <v>396</v>
      </c>
      <c r="K2297">
        <v>23000</v>
      </c>
      <c r="L2297">
        <v>44265</v>
      </c>
      <c r="M2297">
        <v>23000</v>
      </c>
      <c r="N2297">
        <v>33000</v>
      </c>
      <c r="O2297">
        <v>6.6</v>
      </c>
      <c r="P2297">
        <v>364</v>
      </c>
      <c r="Q2297">
        <v>90</v>
      </c>
      <c r="R2297">
        <v>24475193</v>
      </c>
      <c r="S2297">
        <v>3000000</v>
      </c>
      <c r="T2297">
        <f>Table1[[#This Row],[Gross Revenue]]-Table1[[#This Row],[Budget]]</f>
        <v>21475193</v>
      </c>
    </row>
    <row r="2298" spans="1:20" x14ac:dyDescent="0.3">
      <c r="A2298" t="s">
        <v>4728</v>
      </c>
      <c r="B2298">
        <v>1</v>
      </c>
      <c r="C2298" s="10">
        <v>41467</v>
      </c>
      <c r="D2298" t="s">
        <v>28</v>
      </c>
      <c r="E2298" t="s">
        <v>32</v>
      </c>
      <c r="F2298" t="s">
        <v>19</v>
      </c>
      <c r="G2298" t="s">
        <v>20</v>
      </c>
      <c r="H2298" t="s">
        <v>38</v>
      </c>
      <c r="I2298" t="s">
        <v>424</v>
      </c>
      <c r="J2298" t="s">
        <v>3584</v>
      </c>
      <c r="K2298">
        <v>13000</v>
      </c>
      <c r="L2298">
        <v>17689</v>
      </c>
      <c r="M2298">
        <v>662</v>
      </c>
      <c r="N2298">
        <v>61000</v>
      </c>
      <c r="O2298">
        <v>6.6</v>
      </c>
      <c r="P2298">
        <v>476</v>
      </c>
      <c r="Q2298">
        <v>109</v>
      </c>
      <c r="R2298">
        <v>93050117</v>
      </c>
      <c r="S2298">
        <v>115000000</v>
      </c>
      <c r="T2298">
        <f>Table1[[#This Row],[Gross Revenue]]-Table1[[#This Row],[Budget]]</f>
        <v>-21949883</v>
      </c>
    </row>
    <row r="2299" spans="1:20" x14ac:dyDescent="0.3">
      <c r="A2299" t="s">
        <v>4729</v>
      </c>
      <c r="B2299">
        <v>1</v>
      </c>
      <c r="C2299" s="10">
        <v>41540</v>
      </c>
      <c r="D2299" t="s">
        <v>28</v>
      </c>
      <c r="E2299" t="s">
        <v>32</v>
      </c>
      <c r="F2299" t="s">
        <v>19</v>
      </c>
      <c r="G2299" t="s">
        <v>20</v>
      </c>
      <c r="H2299" t="s">
        <v>43</v>
      </c>
      <c r="I2299" t="s">
        <v>56</v>
      </c>
      <c r="J2299" t="s">
        <v>2541</v>
      </c>
      <c r="K2299">
        <v>11000</v>
      </c>
      <c r="L2299">
        <v>12908</v>
      </c>
      <c r="M2299">
        <v>151</v>
      </c>
      <c r="N2299">
        <v>123000</v>
      </c>
      <c r="O2299">
        <v>6.7</v>
      </c>
      <c r="P2299">
        <v>326</v>
      </c>
      <c r="Q2299">
        <v>114</v>
      </c>
      <c r="R2299">
        <v>61656849</v>
      </c>
      <c r="S2299">
        <v>110000000</v>
      </c>
      <c r="T2299">
        <f>Table1[[#This Row],[Gross Revenue]]-Table1[[#This Row],[Budget]]</f>
        <v>-48343151</v>
      </c>
    </row>
    <row r="2300" spans="1:20" x14ac:dyDescent="0.3">
      <c r="A2300" t="s">
        <v>4730</v>
      </c>
      <c r="B2300">
        <v>1</v>
      </c>
      <c r="C2300" s="10">
        <v>41347</v>
      </c>
      <c r="D2300" t="s">
        <v>28</v>
      </c>
      <c r="E2300" t="s">
        <v>25</v>
      </c>
      <c r="F2300" t="s">
        <v>19</v>
      </c>
      <c r="G2300" t="s">
        <v>20</v>
      </c>
      <c r="H2300" t="s">
        <v>43</v>
      </c>
      <c r="I2300" t="s">
        <v>4731</v>
      </c>
      <c r="J2300" t="s">
        <v>405</v>
      </c>
      <c r="K2300">
        <v>434</v>
      </c>
      <c r="L2300">
        <v>1183</v>
      </c>
      <c r="M2300">
        <v>132</v>
      </c>
      <c r="N2300">
        <v>12000</v>
      </c>
      <c r="O2300">
        <v>7.1</v>
      </c>
      <c r="P2300">
        <v>231</v>
      </c>
      <c r="Q2300">
        <v>93</v>
      </c>
      <c r="R2300">
        <v>17536788</v>
      </c>
      <c r="S2300">
        <v>8000000</v>
      </c>
      <c r="T2300">
        <f>Table1[[#This Row],[Gross Revenue]]-Table1[[#This Row],[Budget]]</f>
        <v>9536788</v>
      </c>
    </row>
    <row r="2301" spans="1:20" x14ac:dyDescent="0.3">
      <c r="A2301" t="s">
        <v>4732</v>
      </c>
      <c r="B2301">
        <v>1</v>
      </c>
      <c r="C2301" s="10">
        <v>41352</v>
      </c>
      <c r="D2301" t="s">
        <v>28</v>
      </c>
      <c r="E2301" t="s">
        <v>30</v>
      </c>
      <c r="F2301" t="s">
        <v>19</v>
      </c>
      <c r="G2301" t="s">
        <v>20</v>
      </c>
      <c r="H2301" t="s">
        <v>36</v>
      </c>
      <c r="I2301" t="s">
        <v>2361</v>
      </c>
      <c r="J2301" t="s">
        <v>1407</v>
      </c>
      <c r="K2301">
        <v>14000</v>
      </c>
      <c r="L2301">
        <v>14552</v>
      </c>
      <c r="M2301">
        <v>77</v>
      </c>
      <c r="N2301">
        <v>17000</v>
      </c>
      <c r="O2301">
        <v>6.7</v>
      </c>
      <c r="P2301">
        <v>203</v>
      </c>
      <c r="Q2301">
        <v>102</v>
      </c>
      <c r="R2301">
        <v>107515297</v>
      </c>
      <c r="S2301">
        <v>100000000</v>
      </c>
      <c r="T2301">
        <f>Table1[[#This Row],[Gross Revenue]]-Table1[[#This Row],[Budget]]</f>
        <v>7515297</v>
      </c>
    </row>
    <row r="2302" spans="1:20" x14ac:dyDescent="0.3">
      <c r="A2302" t="s">
        <v>4733</v>
      </c>
      <c r="B2302">
        <v>1</v>
      </c>
      <c r="C2302" s="10">
        <v>41593</v>
      </c>
      <c r="D2302" t="s">
        <v>28</v>
      </c>
      <c r="E2302" t="s">
        <v>30</v>
      </c>
      <c r="F2302" t="s">
        <v>19</v>
      </c>
      <c r="G2302" t="s">
        <v>20</v>
      </c>
      <c r="H2302" t="s">
        <v>36</v>
      </c>
      <c r="I2302" t="s">
        <v>377</v>
      </c>
      <c r="J2302" t="s">
        <v>4734</v>
      </c>
      <c r="K2302">
        <v>3000</v>
      </c>
      <c r="L2302">
        <v>3361</v>
      </c>
      <c r="M2302">
        <v>7</v>
      </c>
      <c r="N2302">
        <v>0</v>
      </c>
      <c r="O2302">
        <v>5.9</v>
      </c>
      <c r="P2302">
        <v>83</v>
      </c>
      <c r="Q2302">
        <v>89</v>
      </c>
      <c r="R2302">
        <v>57011847</v>
      </c>
      <c r="S2302">
        <v>40000000</v>
      </c>
      <c r="T2302">
        <f>Table1[[#This Row],[Gross Revenue]]-Table1[[#This Row],[Budget]]</f>
        <v>17011847</v>
      </c>
    </row>
    <row r="2303" spans="1:20" x14ac:dyDescent="0.3">
      <c r="A2303" t="s">
        <v>4735</v>
      </c>
      <c r="B2303">
        <v>1</v>
      </c>
      <c r="C2303" s="10">
        <v>41374</v>
      </c>
      <c r="D2303" t="s">
        <v>28</v>
      </c>
      <c r="E2303" t="s">
        <v>32</v>
      </c>
      <c r="F2303" t="s">
        <v>19</v>
      </c>
      <c r="G2303" t="s">
        <v>20</v>
      </c>
      <c r="H2303" t="s">
        <v>38</v>
      </c>
      <c r="I2303" t="s">
        <v>68</v>
      </c>
      <c r="J2303" t="s">
        <v>2279</v>
      </c>
      <c r="K2303">
        <v>13000</v>
      </c>
      <c r="L2303">
        <v>15708</v>
      </c>
      <c r="M2303">
        <v>101</v>
      </c>
      <c r="N2303">
        <v>34000</v>
      </c>
      <c r="O2303">
        <v>6.7</v>
      </c>
      <c r="P2303">
        <v>286</v>
      </c>
      <c r="Q2303">
        <v>115</v>
      </c>
      <c r="R2303">
        <v>25121291</v>
      </c>
      <c r="S2303">
        <v>50000000</v>
      </c>
      <c r="T2303">
        <f>Table1[[#This Row],[Gross Revenue]]-Table1[[#This Row],[Budget]]</f>
        <v>-24878709</v>
      </c>
    </row>
    <row r="2304" spans="1:20" x14ac:dyDescent="0.3">
      <c r="A2304" t="s">
        <v>4736</v>
      </c>
      <c r="B2304">
        <v>1</v>
      </c>
      <c r="C2304" s="10">
        <v>41557</v>
      </c>
      <c r="D2304" t="s">
        <v>28</v>
      </c>
      <c r="E2304" t="s">
        <v>37</v>
      </c>
      <c r="F2304" t="s">
        <v>19</v>
      </c>
      <c r="G2304" t="s">
        <v>20</v>
      </c>
      <c r="H2304" t="s">
        <v>38</v>
      </c>
      <c r="I2304" t="s">
        <v>4737</v>
      </c>
      <c r="J2304" t="s">
        <v>4738</v>
      </c>
      <c r="K2304">
        <v>394</v>
      </c>
      <c r="L2304">
        <v>673</v>
      </c>
      <c r="M2304">
        <v>201</v>
      </c>
      <c r="N2304">
        <v>70000</v>
      </c>
      <c r="O2304">
        <v>6.5</v>
      </c>
      <c r="P2304">
        <v>543</v>
      </c>
      <c r="Q2304">
        <v>96</v>
      </c>
      <c r="R2304">
        <v>54239856</v>
      </c>
      <c r="S2304">
        <v>17000000</v>
      </c>
      <c r="T2304">
        <f>Table1[[#This Row],[Gross Revenue]]-Table1[[#This Row],[Budget]]</f>
        <v>37239856</v>
      </c>
    </row>
    <row r="2305" spans="1:20" x14ac:dyDescent="0.3">
      <c r="A2305" t="s">
        <v>4739</v>
      </c>
      <c r="B2305">
        <v>1</v>
      </c>
      <c r="C2305" s="10">
        <v>41623</v>
      </c>
      <c r="D2305" t="s">
        <v>28</v>
      </c>
      <c r="E2305" t="s">
        <v>30</v>
      </c>
      <c r="F2305" t="s">
        <v>19</v>
      </c>
      <c r="G2305" t="s">
        <v>20</v>
      </c>
      <c r="H2305" t="s">
        <v>36</v>
      </c>
      <c r="I2305" t="s">
        <v>558</v>
      </c>
      <c r="J2305" t="s">
        <v>3911</v>
      </c>
      <c r="K2305">
        <v>1000</v>
      </c>
      <c r="L2305">
        <v>3104</v>
      </c>
      <c r="M2305">
        <v>39</v>
      </c>
      <c r="N2305">
        <v>0</v>
      </c>
      <c r="O2305">
        <v>5.9</v>
      </c>
      <c r="P2305">
        <v>118</v>
      </c>
      <c r="Q2305">
        <v>91</v>
      </c>
      <c r="R2305">
        <v>55747724</v>
      </c>
      <c r="S2305">
        <v>55000000</v>
      </c>
      <c r="T2305">
        <f>Table1[[#This Row],[Gross Revenue]]-Table1[[#This Row],[Budget]]</f>
        <v>747724</v>
      </c>
    </row>
    <row r="2306" spans="1:20" x14ac:dyDescent="0.3">
      <c r="A2306" t="s">
        <v>4740</v>
      </c>
      <c r="B2306">
        <v>1</v>
      </c>
      <c r="C2306" s="10">
        <v>41356</v>
      </c>
      <c r="D2306" t="s">
        <v>28</v>
      </c>
      <c r="E2306" t="s">
        <v>30</v>
      </c>
      <c r="F2306" t="s">
        <v>19</v>
      </c>
      <c r="G2306" t="s">
        <v>20</v>
      </c>
      <c r="H2306" t="s">
        <v>36</v>
      </c>
      <c r="I2306" t="s">
        <v>4741</v>
      </c>
      <c r="J2306" t="s">
        <v>4742</v>
      </c>
      <c r="K2306">
        <v>1000</v>
      </c>
      <c r="L2306">
        <v>2582</v>
      </c>
      <c r="M2306">
        <v>69</v>
      </c>
      <c r="N2306">
        <v>58000</v>
      </c>
      <c r="O2306">
        <v>7.6</v>
      </c>
      <c r="P2306">
        <v>406</v>
      </c>
      <c r="Q2306">
        <v>102</v>
      </c>
      <c r="R2306">
        <v>400736600</v>
      </c>
      <c r="S2306">
        <v>150000000</v>
      </c>
      <c r="T2306">
        <f>Table1[[#This Row],[Gross Revenue]]-Table1[[#This Row],[Budget]]</f>
        <v>250736600</v>
      </c>
    </row>
    <row r="2307" spans="1:20" x14ac:dyDescent="0.3">
      <c r="A2307" t="s">
        <v>4743</v>
      </c>
      <c r="B2307">
        <v>1</v>
      </c>
      <c r="C2307" s="10">
        <v>41407</v>
      </c>
      <c r="D2307" t="s">
        <v>28</v>
      </c>
      <c r="E2307" t="s">
        <v>31</v>
      </c>
      <c r="F2307" t="s">
        <v>19</v>
      </c>
      <c r="G2307" t="s">
        <v>20</v>
      </c>
      <c r="H2307" t="s">
        <v>38</v>
      </c>
      <c r="I2307" t="s">
        <v>4744</v>
      </c>
      <c r="J2307" t="s">
        <v>4745</v>
      </c>
      <c r="K2307">
        <v>282</v>
      </c>
      <c r="L2307">
        <v>687</v>
      </c>
      <c r="M2307">
        <v>0</v>
      </c>
      <c r="N2307">
        <v>17000</v>
      </c>
      <c r="O2307">
        <v>7.5</v>
      </c>
      <c r="P2307">
        <v>327</v>
      </c>
      <c r="Q2307">
        <v>85</v>
      </c>
      <c r="R2307">
        <v>16097842</v>
      </c>
      <c r="S2307">
        <v>900000</v>
      </c>
      <c r="T2307">
        <f>Table1[[#This Row],[Gross Revenue]]-Table1[[#This Row],[Budget]]</f>
        <v>15197842</v>
      </c>
    </row>
    <row r="2308" spans="1:20" x14ac:dyDescent="0.3">
      <c r="A2308" t="s">
        <v>4746</v>
      </c>
      <c r="B2308">
        <v>1</v>
      </c>
      <c r="C2308" s="10">
        <v>41599</v>
      </c>
      <c r="D2308" t="s">
        <v>28</v>
      </c>
      <c r="E2308" t="s">
        <v>32</v>
      </c>
      <c r="F2308" t="s">
        <v>19</v>
      </c>
      <c r="G2308" t="s">
        <v>20</v>
      </c>
      <c r="H2308" t="s">
        <v>43</v>
      </c>
      <c r="I2308" t="s">
        <v>2264</v>
      </c>
      <c r="J2308" t="s">
        <v>3372</v>
      </c>
      <c r="K2308">
        <v>17000</v>
      </c>
      <c r="L2308">
        <v>31958</v>
      </c>
      <c r="M2308">
        <v>209</v>
      </c>
      <c r="N2308">
        <v>42000</v>
      </c>
      <c r="O2308">
        <v>5.8</v>
      </c>
      <c r="P2308">
        <v>351</v>
      </c>
      <c r="Q2308">
        <v>122</v>
      </c>
      <c r="R2308">
        <v>122512052</v>
      </c>
      <c r="S2308">
        <v>130000000</v>
      </c>
      <c r="T2308">
        <f>Table1[[#This Row],[Gross Revenue]]-Table1[[#This Row],[Budget]]</f>
        <v>-7487948</v>
      </c>
    </row>
    <row r="2309" spans="1:20" x14ac:dyDescent="0.3">
      <c r="A2309" t="s">
        <v>4747</v>
      </c>
      <c r="B2309">
        <v>1</v>
      </c>
      <c r="C2309" s="10">
        <v>41438</v>
      </c>
      <c r="D2309" t="s">
        <v>28</v>
      </c>
      <c r="E2309" t="s">
        <v>32</v>
      </c>
      <c r="F2309" t="s">
        <v>19</v>
      </c>
      <c r="G2309" t="s">
        <v>20</v>
      </c>
      <c r="H2309" t="s">
        <v>38</v>
      </c>
      <c r="I2309" t="s">
        <v>799</v>
      </c>
      <c r="J2309" t="s">
        <v>3815</v>
      </c>
      <c r="K2309">
        <v>33000</v>
      </c>
      <c r="L2309">
        <v>34738</v>
      </c>
      <c r="M2309">
        <v>181</v>
      </c>
      <c r="N2309">
        <v>40000</v>
      </c>
      <c r="O2309">
        <v>6.7</v>
      </c>
      <c r="P2309">
        <v>415</v>
      </c>
      <c r="Q2309">
        <v>113</v>
      </c>
      <c r="R2309">
        <v>45996718</v>
      </c>
      <c r="S2309">
        <v>60000000</v>
      </c>
      <c r="T2309">
        <f>Table1[[#This Row],[Gross Revenue]]-Table1[[#This Row],[Budget]]</f>
        <v>-14003282</v>
      </c>
    </row>
    <row r="2310" spans="1:20" x14ac:dyDescent="0.3">
      <c r="A2310" t="s">
        <v>4748</v>
      </c>
      <c r="B2310">
        <v>1</v>
      </c>
      <c r="C2310" s="10">
        <v>41358</v>
      </c>
      <c r="D2310" t="s">
        <v>28</v>
      </c>
      <c r="E2310" t="s">
        <v>32</v>
      </c>
      <c r="F2310" t="s">
        <v>19</v>
      </c>
      <c r="G2310" t="s">
        <v>20</v>
      </c>
      <c r="H2310" t="s">
        <v>43</v>
      </c>
      <c r="I2310" t="s">
        <v>4749</v>
      </c>
      <c r="J2310" t="s">
        <v>2232</v>
      </c>
      <c r="K2310">
        <v>210</v>
      </c>
      <c r="L2310">
        <v>676</v>
      </c>
      <c r="M2310">
        <v>31</v>
      </c>
      <c r="N2310">
        <v>4000</v>
      </c>
      <c r="O2310">
        <v>4.4000000000000004</v>
      </c>
      <c r="P2310">
        <v>146</v>
      </c>
      <c r="Q2310">
        <v>90</v>
      </c>
      <c r="R2310">
        <v>10494494</v>
      </c>
      <c r="S2310">
        <v>18000000</v>
      </c>
      <c r="T2310">
        <f>Table1[[#This Row],[Gross Revenue]]-Table1[[#This Row],[Budget]]</f>
        <v>-7505506</v>
      </c>
    </row>
    <row r="2311" spans="1:20" x14ac:dyDescent="0.3">
      <c r="A2311" t="s">
        <v>4750</v>
      </c>
      <c r="B2311">
        <v>1</v>
      </c>
      <c r="C2311" s="10">
        <v>41370</v>
      </c>
      <c r="D2311" t="s">
        <v>28</v>
      </c>
      <c r="E2311" t="s">
        <v>30</v>
      </c>
      <c r="F2311" t="s">
        <v>19</v>
      </c>
      <c r="G2311" t="s">
        <v>35</v>
      </c>
      <c r="H2311" t="s">
        <v>43</v>
      </c>
      <c r="I2311" t="s">
        <v>4751</v>
      </c>
      <c r="J2311" t="s">
        <v>1271</v>
      </c>
      <c r="K2311">
        <v>39</v>
      </c>
      <c r="L2311">
        <v>87</v>
      </c>
      <c r="M2311">
        <v>0</v>
      </c>
      <c r="N2311">
        <v>147000</v>
      </c>
      <c r="O2311">
        <v>7.8</v>
      </c>
      <c r="P2311">
        <v>738</v>
      </c>
      <c r="Q2311">
        <v>91</v>
      </c>
      <c r="R2311">
        <v>274084951</v>
      </c>
      <c r="S2311">
        <v>100000000</v>
      </c>
      <c r="T2311">
        <f>Table1[[#This Row],[Gross Revenue]]-Table1[[#This Row],[Budget]]</f>
        <v>174084951</v>
      </c>
    </row>
    <row r="2312" spans="1:20" x14ac:dyDescent="0.3">
      <c r="A2312" t="s">
        <v>4752</v>
      </c>
      <c r="B2312">
        <v>1</v>
      </c>
      <c r="C2312" s="10">
        <v>41406</v>
      </c>
      <c r="D2312" t="s">
        <v>28</v>
      </c>
      <c r="E2312" t="s">
        <v>25</v>
      </c>
      <c r="F2312" t="s">
        <v>19</v>
      </c>
      <c r="G2312" t="s">
        <v>20</v>
      </c>
      <c r="H2312" t="s">
        <v>43</v>
      </c>
      <c r="I2312" t="s">
        <v>339</v>
      </c>
      <c r="J2312" t="s">
        <v>365</v>
      </c>
      <c r="K2312">
        <v>12000</v>
      </c>
      <c r="L2312">
        <v>39269</v>
      </c>
      <c r="M2312">
        <v>221</v>
      </c>
      <c r="N2312">
        <v>14000</v>
      </c>
      <c r="O2312">
        <v>5.4</v>
      </c>
      <c r="P2312">
        <v>139</v>
      </c>
      <c r="Q2312">
        <v>101</v>
      </c>
      <c r="R2312">
        <v>133668525</v>
      </c>
      <c r="S2312">
        <v>80000000</v>
      </c>
      <c r="T2312">
        <f>Table1[[#This Row],[Gross Revenue]]-Table1[[#This Row],[Budget]]</f>
        <v>53668525</v>
      </c>
    </row>
    <row r="2313" spans="1:20" x14ac:dyDescent="0.3">
      <c r="A2313" t="s">
        <v>4753</v>
      </c>
      <c r="B2313">
        <v>1</v>
      </c>
      <c r="C2313" s="10">
        <v>41284</v>
      </c>
      <c r="D2313" t="s">
        <v>28</v>
      </c>
      <c r="E2313" t="s">
        <v>25</v>
      </c>
      <c r="F2313" t="s">
        <v>19</v>
      </c>
      <c r="G2313" t="s">
        <v>20</v>
      </c>
      <c r="H2313" t="s">
        <v>43</v>
      </c>
      <c r="I2313" t="s">
        <v>58</v>
      </c>
      <c r="J2313" t="s">
        <v>283</v>
      </c>
      <c r="K2313">
        <v>22000</v>
      </c>
      <c r="L2313">
        <v>36009</v>
      </c>
      <c r="M2313">
        <v>88</v>
      </c>
      <c r="N2313">
        <v>12000</v>
      </c>
      <c r="O2313">
        <v>6.4</v>
      </c>
      <c r="P2313">
        <v>211</v>
      </c>
      <c r="Q2313">
        <v>113</v>
      </c>
      <c r="R2313">
        <v>29802761</v>
      </c>
      <c r="S2313">
        <v>40000000</v>
      </c>
      <c r="T2313">
        <f>Table1[[#This Row],[Gross Revenue]]-Table1[[#This Row],[Budget]]</f>
        <v>-10197239</v>
      </c>
    </row>
    <row r="2314" spans="1:20" x14ac:dyDescent="0.3">
      <c r="A2314" t="s">
        <v>4754</v>
      </c>
      <c r="B2314">
        <v>1</v>
      </c>
      <c r="C2314" s="10">
        <v>41497</v>
      </c>
      <c r="D2314" t="s">
        <v>28</v>
      </c>
      <c r="E2314" t="s">
        <v>32</v>
      </c>
      <c r="F2314" t="s">
        <v>19</v>
      </c>
      <c r="G2314" t="s">
        <v>24</v>
      </c>
      <c r="H2314" t="s">
        <v>38</v>
      </c>
      <c r="I2314" t="s">
        <v>1778</v>
      </c>
      <c r="J2314" t="s">
        <v>3577</v>
      </c>
      <c r="K2314">
        <v>10000</v>
      </c>
      <c r="L2314">
        <v>11946</v>
      </c>
      <c r="M2314">
        <v>75</v>
      </c>
      <c r="N2314">
        <v>45000</v>
      </c>
      <c r="O2314">
        <v>6.1</v>
      </c>
      <c r="P2314">
        <v>349</v>
      </c>
      <c r="Q2314">
        <v>98</v>
      </c>
      <c r="R2314">
        <v>55682070</v>
      </c>
      <c r="S2314">
        <v>50000000</v>
      </c>
      <c r="T2314">
        <f>Table1[[#This Row],[Gross Revenue]]-Table1[[#This Row],[Budget]]</f>
        <v>5682070</v>
      </c>
    </row>
    <row r="2315" spans="1:20" x14ac:dyDescent="0.3">
      <c r="A2315" t="s">
        <v>4755</v>
      </c>
      <c r="B2315">
        <v>1</v>
      </c>
      <c r="C2315" s="10">
        <v>41342</v>
      </c>
      <c r="D2315" t="s">
        <v>28</v>
      </c>
      <c r="E2315" t="s">
        <v>22</v>
      </c>
      <c r="F2315" t="s">
        <v>19</v>
      </c>
      <c r="G2315" t="s">
        <v>20</v>
      </c>
      <c r="H2315" t="s">
        <v>38</v>
      </c>
      <c r="I2315" t="s">
        <v>521</v>
      </c>
      <c r="J2315" t="s">
        <v>550</v>
      </c>
      <c r="K2315">
        <v>19000</v>
      </c>
      <c r="L2315">
        <v>19359</v>
      </c>
      <c r="M2315">
        <v>0</v>
      </c>
      <c r="N2315">
        <v>148000</v>
      </c>
      <c r="O2315">
        <v>8</v>
      </c>
      <c r="P2315">
        <v>574</v>
      </c>
      <c r="Q2315">
        <v>126</v>
      </c>
      <c r="R2315">
        <v>25556065</v>
      </c>
      <c r="S2315">
        <v>23000000</v>
      </c>
      <c r="T2315">
        <f>Table1[[#This Row],[Gross Revenue]]-Table1[[#This Row],[Budget]]</f>
        <v>2556065</v>
      </c>
    </row>
    <row r="2316" spans="1:20" x14ac:dyDescent="0.3">
      <c r="A2316" t="s">
        <v>4756</v>
      </c>
      <c r="B2316">
        <v>1</v>
      </c>
      <c r="C2316" s="10">
        <v>41532</v>
      </c>
      <c r="D2316" t="s">
        <v>28</v>
      </c>
      <c r="E2316" t="s">
        <v>22</v>
      </c>
      <c r="F2316" t="s">
        <v>19</v>
      </c>
      <c r="G2316" t="s">
        <v>20</v>
      </c>
      <c r="H2316" t="s">
        <v>43</v>
      </c>
      <c r="I2316" t="s">
        <v>381</v>
      </c>
      <c r="J2316" t="s">
        <v>4757</v>
      </c>
      <c r="K2316">
        <v>890</v>
      </c>
      <c r="L2316">
        <v>2681</v>
      </c>
      <c r="M2316">
        <v>29</v>
      </c>
      <c r="N2316">
        <v>0</v>
      </c>
      <c r="O2316">
        <v>6</v>
      </c>
      <c r="P2316">
        <v>10</v>
      </c>
      <c r="Q2316">
        <v>113</v>
      </c>
      <c r="R2316">
        <v>2859955</v>
      </c>
      <c r="S2316">
        <v>1200000</v>
      </c>
      <c r="T2316">
        <f>Table1[[#This Row],[Gross Revenue]]-Table1[[#This Row],[Budget]]</f>
        <v>1659955</v>
      </c>
    </row>
    <row r="2317" spans="1:20" x14ac:dyDescent="0.3">
      <c r="A2317" t="s">
        <v>4758</v>
      </c>
      <c r="B2317">
        <v>1</v>
      </c>
      <c r="C2317" s="10">
        <v>41568</v>
      </c>
      <c r="D2317" t="s">
        <v>28</v>
      </c>
      <c r="E2317" t="s">
        <v>32</v>
      </c>
      <c r="F2317" t="s">
        <v>19</v>
      </c>
      <c r="G2317" t="s">
        <v>20</v>
      </c>
      <c r="H2317" t="s">
        <v>38</v>
      </c>
      <c r="I2317" t="s">
        <v>497</v>
      </c>
      <c r="J2317" t="s">
        <v>340</v>
      </c>
      <c r="K2317">
        <v>26000</v>
      </c>
      <c r="L2317">
        <v>39989</v>
      </c>
      <c r="M2317">
        <v>39</v>
      </c>
      <c r="N2317">
        <v>15000</v>
      </c>
      <c r="O2317">
        <v>6.5</v>
      </c>
      <c r="P2317">
        <v>203</v>
      </c>
      <c r="Q2317">
        <v>100</v>
      </c>
      <c r="R2317">
        <v>19783777</v>
      </c>
      <c r="S2317">
        <v>22000000</v>
      </c>
      <c r="T2317">
        <f>Table1[[#This Row],[Gross Revenue]]-Table1[[#This Row],[Budget]]</f>
        <v>-2216223</v>
      </c>
    </row>
    <row r="2318" spans="1:20" x14ac:dyDescent="0.3">
      <c r="A2318" t="s">
        <v>4759</v>
      </c>
      <c r="B2318">
        <v>1</v>
      </c>
      <c r="C2318" s="10">
        <v>41348</v>
      </c>
      <c r="D2318" t="s">
        <v>28</v>
      </c>
      <c r="E2318" t="s">
        <v>25</v>
      </c>
      <c r="F2318" t="s">
        <v>19</v>
      </c>
      <c r="G2318" t="s">
        <v>20</v>
      </c>
      <c r="H2318" t="s">
        <v>38</v>
      </c>
      <c r="I2318" t="s">
        <v>284</v>
      </c>
      <c r="J2318" t="s">
        <v>3240</v>
      </c>
      <c r="K2318">
        <v>4000</v>
      </c>
      <c r="L2318">
        <v>5826</v>
      </c>
      <c r="M2318">
        <v>91</v>
      </c>
      <c r="N2318">
        <v>17000</v>
      </c>
      <c r="O2318">
        <v>5.7</v>
      </c>
      <c r="P2318">
        <v>275</v>
      </c>
      <c r="Q2318">
        <v>120</v>
      </c>
      <c r="R2318">
        <v>134455175</v>
      </c>
      <c r="S2318">
        <v>35000000</v>
      </c>
      <c r="T2318">
        <f>Table1[[#This Row],[Gross Revenue]]-Table1[[#This Row],[Budget]]</f>
        <v>99455175</v>
      </c>
    </row>
    <row r="2319" spans="1:20" x14ac:dyDescent="0.3">
      <c r="A2319" t="s">
        <v>4760</v>
      </c>
      <c r="B2319">
        <v>1</v>
      </c>
      <c r="C2319" s="10">
        <v>41317</v>
      </c>
      <c r="D2319" t="s">
        <v>28</v>
      </c>
      <c r="E2319" t="s">
        <v>22</v>
      </c>
      <c r="F2319" t="s">
        <v>19</v>
      </c>
      <c r="G2319" t="s">
        <v>20</v>
      </c>
      <c r="H2319" t="s">
        <v>38</v>
      </c>
      <c r="I2319" t="s">
        <v>2604</v>
      </c>
      <c r="J2319" t="s">
        <v>2161</v>
      </c>
      <c r="K2319">
        <v>3000</v>
      </c>
      <c r="L2319">
        <v>4082</v>
      </c>
      <c r="M2319">
        <v>1000</v>
      </c>
      <c r="N2319">
        <v>26000</v>
      </c>
      <c r="O2319">
        <v>7.4</v>
      </c>
      <c r="P2319">
        <v>535</v>
      </c>
      <c r="Q2319">
        <v>104</v>
      </c>
      <c r="R2319">
        <v>13214255</v>
      </c>
      <c r="S2319">
        <v>11000000</v>
      </c>
      <c r="T2319">
        <f>Table1[[#This Row],[Gross Revenue]]-Table1[[#This Row],[Budget]]</f>
        <v>2214255</v>
      </c>
    </row>
    <row r="2320" spans="1:20" x14ac:dyDescent="0.3">
      <c r="A2320" t="s">
        <v>4761</v>
      </c>
      <c r="B2320">
        <v>1</v>
      </c>
      <c r="C2320" s="10">
        <v>41463</v>
      </c>
      <c r="D2320" t="s">
        <v>28</v>
      </c>
      <c r="E2320" t="s">
        <v>87</v>
      </c>
      <c r="F2320" t="s">
        <v>19</v>
      </c>
      <c r="G2320" t="s">
        <v>20</v>
      </c>
      <c r="H2320" t="s">
        <v>43</v>
      </c>
      <c r="I2320" t="s">
        <v>2809</v>
      </c>
      <c r="J2320" t="s">
        <v>2093</v>
      </c>
      <c r="K2320">
        <v>852</v>
      </c>
      <c r="L2320">
        <v>2975</v>
      </c>
      <c r="M2320">
        <v>0</v>
      </c>
      <c r="N2320">
        <v>35000</v>
      </c>
      <c r="O2320">
        <v>6.6</v>
      </c>
      <c r="P2320">
        <v>318</v>
      </c>
      <c r="Q2320">
        <v>106</v>
      </c>
      <c r="R2320">
        <v>83574831</v>
      </c>
      <c r="S2320">
        <v>5000000</v>
      </c>
      <c r="T2320">
        <f>Table1[[#This Row],[Gross Revenue]]-Table1[[#This Row],[Budget]]</f>
        <v>78574831</v>
      </c>
    </row>
    <row r="2321" spans="1:20" x14ac:dyDescent="0.3">
      <c r="A2321" t="s">
        <v>4762</v>
      </c>
      <c r="B2321">
        <v>1</v>
      </c>
      <c r="C2321" s="10">
        <v>41337</v>
      </c>
      <c r="D2321" t="s">
        <v>28</v>
      </c>
      <c r="E2321" t="s">
        <v>25</v>
      </c>
      <c r="F2321" t="s">
        <v>230</v>
      </c>
      <c r="G2321" t="s">
        <v>494</v>
      </c>
      <c r="H2321" t="s">
        <v>43</v>
      </c>
      <c r="I2321" t="s">
        <v>4763</v>
      </c>
      <c r="J2321" t="s">
        <v>4763</v>
      </c>
      <c r="K2321">
        <v>399</v>
      </c>
      <c r="L2321">
        <v>688</v>
      </c>
      <c r="M2321">
        <v>399</v>
      </c>
      <c r="N2321">
        <v>14000</v>
      </c>
      <c r="O2321">
        <v>7.6</v>
      </c>
      <c r="P2321">
        <v>41</v>
      </c>
      <c r="Q2321">
        <v>115</v>
      </c>
      <c r="R2321">
        <v>44456509</v>
      </c>
      <c r="S2321">
        <v>5000000</v>
      </c>
      <c r="T2321">
        <f>Table1[[#This Row],[Gross Revenue]]-Table1[[#This Row],[Budget]]</f>
        <v>39456509</v>
      </c>
    </row>
    <row r="2322" spans="1:20" x14ac:dyDescent="0.3">
      <c r="A2322" t="s">
        <v>4764</v>
      </c>
      <c r="B2322">
        <v>1</v>
      </c>
      <c r="C2322" s="10">
        <v>41385</v>
      </c>
      <c r="D2322" t="s">
        <v>28</v>
      </c>
      <c r="E2322" t="s">
        <v>32</v>
      </c>
      <c r="F2322" t="s">
        <v>19</v>
      </c>
      <c r="G2322" t="s">
        <v>20</v>
      </c>
      <c r="H2322" t="s">
        <v>43</v>
      </c>
      <c r="I2322" t="s">
        <v>319</v>
      </c>
      <c r="J2322" t="s">
        <v>159</v>
      </c>
      <c r="K2322">
        <v>21000</v>
      </c>
      <c r="L2322">
        <v>30426</v>
      </c>
      <c r="M2322">
        <v>1000</v>
      </c>
      <c r="N2322">
        <v>95000</v>
      </c>
      <c r="O2322">
        <v>7.2</v>
      </c>
      <c r="P2322">
        <v>608</v>
      </c>
      <c r="Q2322">
        <v>195</v>
      </c>
      <c r="R2322">
        <v>408992272</v>
      </c>
      <c r="S2322">
        <v>200000000</v>
      </c>
      <c r="T2322">
        <f>Table1[[#This Row],[Gross Revenue]]-Table1[[#This Row],[Budget]]</f>
        <v>208992272</v>
      </c>
    </row>
    <row r="2323" spans="1:20" x14ac:dyDescent="0.3">
      <c r="A2323" t="s">
        <v>4765</v>
      </c>
      <c r="B2323">
        <v>1</v>
      </c>
      <c r="C2323" s="10">
        <v>41541</v>
      </c>
      <c r="D2323" t="s">
        <v>28</v>
      </c>
      <c r="E2323" t="s">
        <v>30</v>
      </c>
      <c r="F2323" t="s">
        <v>19</v>
      </c>
      <c r="G2323" t="s">
        <v>20</v>
      </c>
      <c r="H2323" t="s">
        <v>43</v>
      </c>
      <c r="I2323" t="s">
        <v>2201</v>
      </c>
      <c r="J2323" t="s">
        <v>338</v>
      </c>
      <c r="K2323">
        <v>979</v>
      </c>
      <c r="L2323">
        <v>1766</v>
      </c>
      <c r="M2323">
        <v>0</v>
      </c>
      <c r="N2323">
        <v>22000</v>
      </c>
      <c r="O2323">
        <v>6.3</v>
      </c>
      <c r="P2323">
        <v>338</v>
      </c>
      <c r="Q2323">
        <v>114</v>
      </c>
      <c r="R2323">
        <v>65171860</v>
      </c>
      <c r="S2323">
        <v>195000000</v>
      </c>
      <c r="T2323">
        <f>Table1[[#This Row],[Gross Revenue]]-Table1[[#This Row],[Budget]]</f>
        <v>-129828140</v>
      </c>
    </row>
    <row r="2324" spans="1:20" x14ac:dyDescent="0.3">
      <c r="A2324" t="s">
        <v>4766</v>
      </c>
      <c r="B2324">
        <v>1</v>
      </c>
      <c r="C2324" s="10">
        <v>41400</v>
      </c>
      <c r="D2324" t="s">
        <v>28</v>
      </c>
      <c r="E2324" t="s">
        <v>22</v>
      </c>
      <c r="F2324" t="s">
        <v>19</v>
      </c>
      <c r="G2324" t="s">
        <v>20</v>
      </c>
      <c r="H2324" t="s">
        <v>38</v>
      </c>
      <c r="I2324" t="s">
        <v>126</v>
      </c>
      <c r="J2324" t="s">
        <v>711</v>
      </c>
      <c r="K2324">
        <v>12000</v>
      </c>
      <c r="L2324">
        <v>13607</v>
      </c>
      <c r="M2324">
        <v>234</v>
      </c>
      <c r="N2324">
        <v>11000</v>
      </c>
      <c r="O2324">
        <v>6.9</v>
      </c>
      <c r="P2324">
        <v>232</v>
      </c>
      <c r="Q2324">
        <v>117</v>
      </c>
      <c r="R2324">
        <v>371897</v>
      </c>
      <c r="S2324">
        <v>4000000</v>
      </c>
      <c r="T2324">
        <f>Table1[[#This Row],[Gross Revenue]]-Table1[[#This Row],[Budget]]</f>
        <v>-3628103</v>
      </c>
    </row>
    <row r="2325" spans="1:20" x14ac:dyDescent="0.3">
      <c r="A2325" t="s">
        <v>4767</v>
      </c>
      <c r="B2325">
        <v>1</v>
      </c>
      <c r="C2325" s="10">
        <v>41368</v>
      </c>
      <c r="D2325" t="s">
        <v>28</v>
      </c>
      <c r="E2325" t="s">
        <v>25</v>
      </c>
      <c r="F2325" t="s">
        <v>19</v>
      </c>
      <c r="G2325" t="s">
        <v>20</v>
      </c>
      <c r="H2325" t="s">
        <v>38</v>
      </c>
      <c r="I2325" t="s">
        <v>4768</v>
      </c>
      <c r="J2325" t="s">
        <v>4769</v>
      </c>
      <c r="K2325">
        <v>1000</v>
      </c>
      <c r="L2325">
        <v>1385</v>
      </c>
      <c r="M2325">
        <v>15</v>
      </c>
      <c r="N2325">
        <v>0</v>
      </c>
      <c r="O2325">
        <v>6.7</v>
      </c>
      <c r="P2325">
        <v>26</v>
      </c>
      <c r="Q2325">
        <v>75</v>
      </c>
      <c r="R2325">
        <v>32230907</v>
      </c>
      <c r="S2325">
        <v>2500000</v>
      </c>
      <c r="T2325">
        <f>Table1[[#This Row],[Gross Revenue]]-Table1[[#This Row],[Budget]]</f>
        <v>29730907</v>
      </c>
    </row>
    <row r="2326" spans="1:20" x14ac:dyDescent="0.3">
      <c r="A2326" t="s">
        <v>4770</v>
      </c>
      <c r="B2326">
        <v>1</v>
      </c>
      <c r="C2326" s="10">
        <v>41479</v>
      </c>
      <c r="D2326" t="s">
        <v>28</v>
      </c>
      <c r="E2326" t="s">
        <v>32</v>
      </c>
      <c r="F2326" t="s">
        <v>19</v>
      </c>
      <c r="G2326" t="s">
        <v>20</v>
      </c>
      <c r="H2326" t="s">
        <v>38</v>
      </c>
      <c r="I2326" t="s">
        <v>2599</v>
      </c>
      <c r="J2326" t="s">
        <v>2271</v>
      </c>
      <c r="K2326">
        <v>17000</v>
      </c>
      <c r="L2326">
        <v>19168</v>
      </c>
      <c r="M2326">
        <v>65</v>
      </c>
      <c r="N2326">
        <v>36000</v>
      </c>
      <c r="O2326">
        <v>6.6</v>
      </c>
      <c r="P2326">
        <v>350</v>
      </c>
      <c r="Q2326">
        <v>103</v>
      </c>
      <c r="R2326">
        <v>28751715</v>
      </c>
      <c r="S2326">
        <v>28000000</v>
      </c>
      <c r="T2326">
        <f>Table1[[#This Row],[Gross Revenue]]-Table1[[#This Row],[Budget]]</f>
        <v>751715</v>
      </c>
    </row>
    <row r="2327" spans="1:20" x14ac:dyDescent="0.3">
      <c r="A2327" t="s">
        <v>4771</v>
      </c>
      <c r="B2327">
        <v>1</v>
      </c>
      <c r="C2327" s="10">
        <v>41400</v>
      </c>
      <c r="D2327" t="s">
        <v>28</v>
      </c>
      <c r="E2327" t="s">
        <v>22</v>
      </c>
      <c r="F2327" t="s">
        <v>19</v>
      </c>
      <c r="G2327" t="s">
        <v>20</v>
      </c>
      <c r="H2327" t="s">
        <v>43</v>
      </c>
      <c r="I2327" t="s">
        <v>356</v>
      </c>
      <c r="J2327" t="s">
        <v>2439</v>
      </c>
      <c r="K2327">
        <v>24000</v>
      </c>
      <c r="L2327">
        <v>39307</v>
      </c>
      <c r="M2327">
        <v>655</v>
      </c>
      <c r="N2327">
        <v>0</v>
      </c>
      <c r="O2327">
        <v>6.9</v>
      </c>
      <c r="P2327">
        <v>217</v>
      </c>
      <c r="Q2327">
        <v>111</v>
      </c>
      <c r="R2327">
        <v>13362308</v>
      </c>
      <c r="S2327">
        <v>18000000</v>
      </c>
      <c r="T2327">
        <f>Table1[[#This Row],[Gross Revenue]]-Table1[[#This Row],[Budget]]</f>
        <v>-4637692</v>
      </c>
    </row>
    <row r="2328" spans="1:20" x14ac:dyDescent="0.3">
      <c r="A2328" t="s">
        <v>4772</v>
      </c>
      <c r="B2328">
        <v>1</v>
      </c>
      <c r="C2328" s="10">
        <v>41401</v>
      </c>
      <c r="D2328" t="s">
        <v>28</v>
      </c>
      <c r="E2328" t="s">
        <v>25</v>
      </c>
      <c r="F2328" t="s">
        <v>19</v>
      </c>
      <c r="G2328" t="s">
        <v>20</v>
      </c>
      <c r="H2328" t="s">
        <v>43</v>
      </c>
      <c r="I2328" t="s">
        <v>58</v>
      </c>
      <c r="J2328" t="s">
        <v>246</v>
      </c>
      <c r="K2328">
        <v>22000</v>
      </c>
      <c r="L2328">
        <v>35694</v>
      </c>
      <c r="M2328">
        <v>226</v>
      </c>
      <c r="N2328">
        <v>27000</v>
      </c>
      <c r="O2328">
        <v>6.6</v>
      </c>
      <c r="P2328">
        <v>222</v>
      </c>
      <c r="Q2328">
        <v>105</v>
      </c>
      <c r="R2328">
        <v>63910583</v>
      </c>
      <c r="S2328">
        <v>28000000</v>
      </c>
      <c r="T2328">
        <f>Table1[[#This Row],[Gross Revenue]]-Table1[[#This Row],[Budget]]</f>
        <v>35910583</v>
      </c>
    </row>
    <row r="2329" spans="1:20" x14ac:dyDescent="0.3">
      <c r="A2329" t="s">
        <v>4773</v>
      </c>
      <c r="B2329">
        <v>1</v>
      </c>
      <c r="C2329" s="10">
        <v>41351</v>
      </c>
      <c r="D2329" t="s">
        <v>28</v>
      </c>
      <c r="E2329" t="s">
        <v>31</v>
      </c>
      <c r="F2329" t="s">
        <v>19</v>
      </c>
      <c r="G2329" t="s">
        <v>20</v>
      </c>
      <c r="H2329" t="s">
        <v>43</v>
      </c>
      <c r="I2329" t="s">
        <v>2573</v>
      </c>
      <c r="J2329" t="s">
        <v>3689</v>
      </c>
      <c r="K2329">
        <v>15000</v>
      </c>
      <c r="L2329">
        <v>20035</v>
      </c>
      <c r="M2329">
        <v>304</v>
      </c>
      <c r="N2329">
        <v>41000</v>
      </c>
      <c r="O2329">
        <v>7.2</v>
      </c>
      <c r="P2329">
        <v>304</v>
      </c>
      <c r="Q2329">
        <v>132</v>
      </c>
      <c r="R2329">
        <v>116631310</v>
      </c>
      <c r="S2329">
        <v>30000000</v>
      </c>
      <c r="T2329">
        <f>Table1[[#This Row],[Gross Revenue]]-Table1[[#This Row],[Budget]]</f>
        <v>86631310</v>
      </c>
    </row>
    <row r="2330" spans="1:20" x14ac:dyDescent="0.3">
      <c r="A2330" t="s">
        <v>4774</v>
      </c>
      <c r="B2330">
        <v>1</v>
      </c>
      <c r="C2330" s="10">
        <v>41489</v>
      </c>
      <c r="D2330" t="s">
        <v>28</v>
      </c>
      <c r="E2330" t="s">
        <v>30</v>
      </c>
      <c r="F2330" t="s">
        <v>19</v>
      </c>
      <c r="G2330" t="s">
        <v>20</v>
      </c>
      <c r="H2330" t="s">
        <v>36</v>
      </c>
      <c r="I2330" t="s">
        <v>4167</v>
      </c>
      <c r="J2330" t="s">
        <v>2011</v>
      </c>
      <c r="K2330">
        <v>2000</v>
      </c>
      <c r="L2330">
        <v>6946</v>
      </c>
      <c r="M2330">
        <v>6</v>
      </c>
      <c r="N2330">
        <v>5000</v>
      </c>
      <c r="O2330">
        <v>5.6</v>
      </c>
      <c r="P2330">
        <v>51</v>
      </c>
      <c r="Q2330">
        <v>88</v>
      </c>
      <c r="R2330">
        <v>8460990</v>
      </c>
      <c r="S2330">
        <v>70000000</v>
      </c>
      <c r="T2330">
        <f>Table1[[#This Row],[Gross Revenue]]-Table1[[#This Row],[Budget]]</f>
        <v>-61539010</v>
      </c>
    </row>
    <row r="2331" spans="1:20" x14ac:dyDescent="0.3">
      <c r="A2331" t="s">
        <v>4775</v>
      </c>
      <c r="B2331">
        <v>1</v>
      </c>
      <c r="C2331" s="10">
        <v>41409</v>
      </c>
      <c r="D2331" t="s">
        <v>28</v>
      </c>
      <c r="E2331" t="s">
        <v>32</v>
      </c>
      <c r="F2331" t="s">
        <v>19</v>
      </c>
      <c r="G2331" t="s">
        <v>20</v>
      </c>
      <c r="H2331" t="s">
        <v>38</v>
      </c>
      <c r="I2331" t="s">
        <v>2949</v>
      </c>
      <c r="J2331" t="s">
        <v>534</v>
      </c>
      <c r="K2331">
        <v>480</v>
      </c>
      <c r="L2331">
        <v>1261</v>
      </c>
      <c r="M2331">
        <v>532</v>
      </c>
      <c r="N2331">
        <v>58000</v>
      </c>
      <c r="O2331">
        <v>7.6</v>
      </c>
      <c r="P2331">
        <v>319</v>
      </c>
      <c r="Q2331">
        <v>121</v>
      </c>
      <c r="R2331">
        <v>125069696</v>
      </c>
      <c r="S2331">
        <v>40000000</v>
      </c>
      <c r="T2331">
        <f>Table1[[#This Row],[Gross Revenue]]-Table1[[#This Row],[Budget]]</f>
        <v>85069696</v>
      </c>
    </row>
    <row r="2332" spans="1:20" x14ac:dyDescent="0.3">
      <c r="A2332" t="s">
        <v>4776</v>
      </c>
      <c r="B2332">
        <v>1</v>
      </c>
      <c r="C2332" s="10">
        <v>41474</v>
      </c>
      <c r="D2332" t="s">
        <v>28</v>
      </c>
      <c r="E2332" t="s">
        <v>32</v>
      </c>
      <c r="F2332" t="s">
        <v>19</v>
      </c>
      <c r="G2332" t="s">
        <v>2067</v>
      </c>
      <c r="H2332" t="s">
        <v>38</v>
      </c>
      <c r="I2332" t="s">
        <v>362</v>
      </c>
      <c r="J2332" t="s">
        <v>231</v>
      </c>
      <c r="K2332">
        <v>2000</v>
      </c>
      <c r="L2332">
        <v>2848</v>
      </c>
      <c r="M2332">
        <v>0</v>
      </c>
      <c r="N2332">
        <v>48000</v>
      </c>
      <c r="O2332">
        <v>5.6</v>
      </c>
      <c r="P2332">
        <v>260</v>
      </c>
      <c r="Q2332">
        <v>107</v>
      </c>
      <c r="R2332">
        <v>7268659</v>
      </c>
      <c r="S2332">
        <v>20000000</v>
      </c>
      <c r="T2332">
        <f>Table1[[#This Row],[Gross Revenue]]-Table1[[#This Row],[Budget]]</f>
        <v>-12731341</v>
      </c>
    </row>
    <row r="2333" spans="1:20" x14ac:dyDescent="0.3">
      <c r="A2333" t="s">
        <v>4777</v>
      </c>
      <c r="B2333">
        <v>1</v>
      </c>
      <c r="C2333" s="10">
        <v>41600</v>
      </c>
      <c r="D2333" t="s">
        <v>28</v>
      </c>
      <c r="E2333" t="s">
        <v>87</v>
      </c>
      <c r="F2333" t="s">
        <v>19</v>
      </c>
      <c r="G2333" t="s">
        <v>93</v>
      </c>
      <c r="H2333" t="s">
        <v>43</v>
      </c>
      <c r="I2333" t="s">
        <v>4778</v>
      </c>
      <c r="J2333" t="s">
        <v>4779</v>
      </c>
      <c r="K2333">
        <v>1000</v>
      </c>
      <c r="L2333">
        <v>1949</v>
      </c>
      <c r="M2333">
        <v>127</v>
      </c>
      <c r="N2333">
        <v>57000</v>
      </c>
      <c r="O2333">
        <v>6.2</v>
      </c>
      <c r="P2333">
        <v>393</v>
      </c>
      <c r="Q2333">
        <v>100</v>
      </c>
      <c r="R2333">
        <v>71588220</v>
      </c>
      <c r="S2333">
        <v>20000000</v>
      </c>
      <c r="T2333">
        <f>Table1[[#This Row],[Gross Revenue]]-Table1[[#This Row],[Budget]]</f>
        <v>51588220</v>
      </c>
    </row>
    <row r="2334" spans="1:20" x14ac:dyDescent="0.3">
      <c r="A2334" t="s">
        <v>4780</v>
      </c>
      <c r="B2334">
        <v>1</v>
      </c>
      <c r="C2334" s="10">
        <v>41297</v>
      </c>
      <c r="D2334" t="s">
        <v>28</v>
      </c>
      <c r="E2334" t="s">
        <v>32</v>
      </c>
      <c r="F2334" t="s">
        <v>19</v>
      </c>
      <c r="G2334" t="s">
        <v>20</v>
      </c>
      <c r="H2334" t="s">
        <v>43</v>
      </c>
      <c r="I2334" t="s">
        <v>1532</v>
      </c>
      <c r="J2334" t="s">
        <v>1964</v>
      </c>
      <c r="K2334">
        <v>15000</v>
      </c>
      <c r="L2334">
        <v>20495</v>
      </c>
      <c r="M2334">
        <v>0</v>
      </c>
      <c r="N2334">
        <v>118000</v>
      </c>
      <c r="O2334">
        <v>7.2</v>
      </c>
      <c r="P2334">
        <v>733</v>
      </c>
      <c r="Q2334">
        <v>143</v>
      </c>
      <c r="R2334">
        <v>291021565</v>
      </c>
      <c r="S2334">
        <v>225000000</v>
      </c>
      <c r="T2334">
        <f>Table1[[#This Row],[Gross Revenue]]-Table1[[#This Row],[Budget]]</f>
        <v>66021565</v>
      </c>
    </row>
    <row r="2335" spans="1:20" x14ac:dyDescent="0.3">
      <c r="A2335" t="s">
        <v>4781</v>
      </c>
      <c r="B2335">
        <v>1</v>
      </c>
      <c r="C2335" s="10">
        <v>41526</v>
      </c>
      <c r="D2335" t="s">
        <v>28</v>
      </c>
      <c r="E2335" t="s">
        <v>31</v>
      </c>
      <c r="F2335" t="s">
        <v>19</v>
      </c>
      <c r="G2335" t="s">
        <v>35</v>
      </c>
      <c r="H2335" t="s">
        <v>43</v>
      </c>
      <c r="I2335" t="s">
        <v>2540</v>
      </c>
      <c r="J2335" t="s">
        <v>3427</v>
      </c>
      <c r="K2335">
        <v>113</v>
      </c>
      <c r="L2335">
        <v>301</v>
      </c>
      <c r="M2335">
        <v>56</v>
      </c>
      <c r="N2335">
        <v>13000</v>
      </c>
      <c r="O2335">
        <v>7.1</v>
      </c>
      <c r="P2335">
        <v>211</v>
      </c>
      <c r="Q2335">
        <v>141</v>
      </c>
      <c r="R2335">
        <v>8324748</v>
      </c>
      <c r="S2335">
        <v>35000000</v>
      </c>
      <c r="T2335">
        <f>Table1[[#This Row],[Gross Revenue]]-Table1[[#This Row],[Budget]]</f>
        <v>-26675252</v>
      </c>
    </row>
    <row r="2336" spans="1:20" x14ac:dyDescent="0.3">
      <c r="A2336" t="s">
        <v>4782</v>
      </c>
      <c r="B2336">
        <v>1</v>
      </c>
      <c r="C2336" s="10">
        <v>41449</v>
      </c>
      <c r="D2336" t="s">
        <v>28</v>
      </c>
      <c r="E2336" t="s">
        <v>30</v>
      </c>
      <c r="F2336" t="s">
        <v>19</v>
      </c>
      <c r="G2336" t="s">
        <v>20</v>
      </c>
      <c r="H2336" t="s">
        <v>27</v>
      </c>
      <c r="I2336" t="s">
        <v>339</v>
      </c>
      <c r="J2336" t="s">
        <v>4783</v>
      </c>
      <c r="K2336">
        <v>12000</v>
      </c>
      <c r="L2336">
        <v>14863</v>
      </c>
      <c r="M2336">
        <v>37</v>
      </c>
      <c r="N2336">
        <v>44000</v>
      </c>
      <c r="O2336">
        <v>7.3</v>
      </c>
      <c r="P2336">
        <v>376</v>
      </c>
      <c r="Q2336">
        <v>104</v>
      </c>
      <c r="R2336">
        <v>268488329</v>
      </c>
      <c r="S2336">
        <v>200000000</v>
      </c>
      <c r="T2336">
        <f>Table1[[#This Row],[Gross Revenue]]-Table1[[#This Row],[Budget]]</f>
        <v>68488329</v>
      </c>
    </row>
    <row r="2337" spans="1:20" x14ac:dyDescent="0.3">
      <c r="A2337" t="s">
        <v>4784</v>
      </c>
      <c r="B2337">
        <v>1</v>
      </c>
      <c r="C2337" s="10">
        <v>41309</v>
      </c>
      <c r="D2337" t="s">
        <v>28</v>
      </c>
      <c r="E2337" t="s">
        <v>25</v>
      </c>
      <c r="F2337" t="s">
        <v>19</v>
      </c>
      <c r="G2337" t="s">
        <v>20</v>
      </c>
      <c r="H2337" t="s">
        <v>38</v>
      </c>
      <c r="I2337" t="s">
        <v>928</v>
      </c>
      <c r="J2337" t="s">
        <v>4785</v>
      </c>
      <c r="K2337">
        <v>20000</v>
      </c>
      <c r="L2337">
        <v>41059</v>
      </c>
      <c r="M2337">
        <v>0</v>
      </c>
      <c r="N2337">
        <v>25000</v>
      </c>
      <c r="O2337">
        <v>4.3</v>
      </c>
      <c r="P2337">
        <v>180</v>
      </c>
      <c r="Q2337">
        <v>94</v>
      </c>
      <c r="R2337">
        <v>8828771</v>
      </c>
      <c r="S2337">
        <v>6000000</v>
      </c>
      <c r="T2337">
        <f>Table1[[#This Row],[Gross Revenue]]-Table1[[#This Row],[Budget]]</f>
        <v>2828771</v>
      </c>
    </row>
    <row r="2338" spans="1:20" x14ac:dyDescent="0.3">
      <c r="A2338" t="s">
        <v>4786</v>
      </c>
      <c r="B2338">
        <v>1</v>
      </c>
      <c r="C2338" s="10">
        <v>41353</v>
      </c>
      <c r="D2338" t="s">
        <v>17</v>
      </c>
      <c r="E2338" t="s">
        <v>30</v>
      </c>
      <c r="F2338" t="s">
        <v>19</v>
      </c>
      <c r="G2338" t="s">
        <v>20</v>
      </c>
      <c r="H2338" t="s">
        <v>38</v>
      </c>
      <c r="I2338" t="s">
        <v>4702</v>
      </c>
      <c r="J2338" t="s">
        <v>564</v>
      </c>
      <c r="K2338">
        <v>1000</v>
      </c>
      <c r="L2338">
        <v>3798</v>
      </c>
      <c r="M2338">
        <v>729</v>
      </c>
      <c r="N2338">
        <v>28000</v>
      </c>
      <c r="O2338">
        <v>7.8</v>
      </c>
      <c r="P2338">
        <v>433</v>
      </c>
      <c r="Q2338">
        <v>115</v>
      </c>
      <c r="R2338">
        <v>17613460</v>
      </c>
      <c r="S2338">
        <v>12000000</v>
      </c>
      <c r="T2338">
        <f>Table1[[#This Row],[Gross Revenue]]-Table1[[#This Row],[Budget]]</f>
        <v>5613460</v>
      </c>
    </row>
    <row r="2339" spans="1:20" x14ac:dyDescent="0.3">
      <c r="A2339" t="s">
        <v>4787</v>
      </c>
      <c r="B2339">
        <v>1</v>
      </c>
      <c r="C2339" s="10">
        <v>41377</v>
      </c>
      <c r="D2339" t="s">
        <v>28</v>
      </c>
      <c r="E2339" t="s">
        <v>18</v>
      </c>
      <c r="F2339" t="s">
        <v>19</v>
      </c>
      <c r="G2339" t="s">
        <v>20</v>
      </c>
      <c r="H2339" t="s">
        <v>43</v>
      </c>
      <c r="I2339" t="s">
        <v>185</v>
      </c>
      <c r="J2339" t="s">
        <v>1584</v>
      </c>
      <c r="K2339">
        <v>11000</v>
      </c>
      <c r="L2339">
        <v>13312</v>
      </c>
      <c r="M2339">
        <v>255</v>
      </c>
      <c r="N2339">
        <v>105000</v>
      </c>
      <c r="O2339">
        <v>7.3</v>
      </c>
      <c r="P2339">
        <v>384</v>
      </c>
      <c r="Q2339">
        <v>125</v>
      </c>
      <c r="R2339">
        <v>117698894</v>
      </c>
      <c r="S2339">
        <v>75000000</v>
      </c>
      <c r="T2339">
        <f>Table1[[#This Row],[Gross Revenue]]-Table1[[#This Row],[Budget]]</f>
        <v>42698894</v>
      </c>
    </row>
    <row r="2340" spans="1:20" x14ac:dyDescent="0.3">
      <c r="A2340" t="s">
        <v>4788</v>
      </c>
      <c r="B2340">
        <v>1</v>
      </c>
      <c r="C2340" s="10">
        <v>41551</v>
      </c>
      <c r="D2340" t="s">
        <v>28</v>
      </c>
      <c r="E2340" t="s">
        <v>32</v>
      </c>
      <c r="F2340" t="s">
        <v>19</v>
      </c>
      <c r="G2340" t="s">
        <v>20</v>
      </c>
      <c r="H2340" t="s">
        <v>43</v>
      </c>
      <c r="I2340" t="s">
        <v>185</v>
      </c>
      <c r="J2340" t="s">
        <v>4077</v>
      </c>
      <c r="K2340">
        <v>11000</v>
      </c>
      <c r="L2340">
        <v>22004</v>
      </c>
      <c r="M2340">
        <v>364</v>
      </c>
      <c r="N2340">
        <v>71000</v>
      </c>
      <c r="O2340">
        <v>7</v>
      </c>
      <c r="P2340">
        <v>539</v>
      </c>
      <c r="Q2340">
        <v>124</v>
      </c>
      <c r="R2340">
        <v>89021735</v>
      </c>
      <c r="S2340">
        <v>120000000</v>
      </c>
      <c r="T2340">
        <f>Table1[[#This Row],[Gross Revenue]]-Table1[[#This Row],[Budget]]</f>
        <v>-30978265</v>
      </c>
    </row>
    <row r="2341" spans="1:20" x14ac:dyDescent="0.3">
      <c r="A2341" t="s">
        <v>4789</v>
      </c>
      <c r="B2341">
        <v>1</v>
      </c>
      <c r="C2341" s="10">
        <v>41565</v>
      </c>
      <c r="D2341" t="s">
        <v>28</v>
      </c>
      <c r="E2341" t="s">
        <v>37</v>
      </c>
      <c r="F2341" t="s">
        <v>19</v>
      </c>
      <c r="G2341" t="s">
        <v>20</v>
      </c>
      <c r="H2341" t="s">
        <v>38</v>
      </c>
      <c r="I2341" t="s">
        <v>4790</v>
      </c>
      <c r="J2341" t="s">
        <v>4791</v>
      </c>
      <c r="K2341">
        <v>972</v>
      </c>
      <c r="L2341">
        <v>2071</v>
      </c>
      <c r="M2341">
        <v>59</v>
      </c>
      <c r="N2341">
        <v>23000</v>
      </c>
      <c r="O2341">
        <v>6.5</v>
      </c>
      <c r="P2341">
        <v>336</v>
      </c>
      <c r="Q2341">
        <v>104</v>
      </c>
      <c r="R2341">
        <v>27689474</v>
      </c>
      <c r="S2341">
        <v>5000000</v>
      </c>
      <c r="T2341">
        <f>Table1[[#This Row],[Gross Revenue]]-Table1[[#This Row],[Budget]]</f>
        <v>22689474</v>
      </c>
    </row>
    <row r="2342" spans="1:20" x14ac:dyDescent="0.3">
      <c r="A2342" t="s">
        <v>4792</v>
      </c>
      <c r="B2342">
        <v>1</v>
      </c>
      <c r="C2342" s="10">
        <v>41437</v>
      </c>
      <c r="D2342" t="s">
        <v>28</v>
      </c>
      <c r="E2342" t="s">
        <v>25</v>
      </c>
      <c r="F2342" t="s">
        <v>4793</v>
      </c>
      <c r="G2342" t="s">
        <v>3735</v>
      </c>
      <c r="H2342"/>
      <c r="I2342" t="s">
        <v>4794</v>
      </c>
      <c r="J2342" t="s">
        <v>4795</v>
      </c>
      <c r="K2342">
        <v>63</v>
      </c>
      <c r="L2342">
        <v>81</v>
      </c>
      <c r="M2342">
        <v>4</v>
      </c>
      <c r="N2342">
        <v>1000</v>
      </c>
      <c r="O2342">
        <v>6.9</v>
      </c>
      <c r="P2342">
        <v>66</v>
      </c>
      <c r="Q2342">
        <v>81</v>
      </c>
      <c r="R2342">
        <v>11835</v>
      </c>
      <c r="S2342">
        <v>10000000</v>
      </c>
      <c r="T2342">
        <f>Table1[[#This Row],[Gross Revenue]]-Table1[[#This Row],[Budget]]</f>
        <v>-9988165</v>
      </c>
    </row>
    <row r="2343" spans="1:20" x14ac:dyDescent="0.3">
      <c r="A2343" t="s">
        <v>4796</v>
      </c>
      <c r="B2343">
        <v>1</v>
      </c>
      <c r="C2343" s="10">
        <v>41445</v>
      </c>
      <c r="D2343" t="s">
        <v>28</v>
      </c>
      <c r="E2343" t="s">
        <v>32</v>
      </c>
      <c r="F2343" t="s">
        <v>19</v>
      </c>
      <c r="G2343" t="s">
        <v>20</v>
      </c>
      <c r="H2343" t="s">
        <v>38</v>
      </c>
      <c r="I2343" t="s">
        <v>687</v>
      </c>
      <c r="J2343" t="s">
        <v>526</v>
      </c>
      <c r="K2343">
        <v>18000</v>
      </c>
      <c r="L2343">
        <v>31782</v>
      </c>
      <c r="M2343">
        <v>845</v>
      </c>
      <c r="N2343">
        <v>45000</v>
      </c>
      <c r="O2343">
        <v>6.5</v>
      </c>
      <c r="P2343">
        <v>358</v>
      </c>
      <c r="Q2343">
        <v>119</v>
      </c>
      <c r="R2343">
        <v>98895417</v>
      </c>
      <c r="S2343">
        <v>70000000</v>
      </c>
      <c r="T2343">
        <f>Table1[[#This Row],[Gross Revenue]]-Table1[[#This Row],[Budget]]</f>
        <v>28895417</v>
      </c>
    </row>
    <row r="2344" spans="1:20" x14ac:dyDescent="0.3">
      <c r="A2344" t="s">
        <v>4797</v>
      </c>
      <c r="B2344">
        <v>1</v>
      </c>
      <c r="C2344" s="10">
        <v>41513</v>
      </c>
      <c r="D2344" t="s">
        <v>28</v>
      </c>
      <c r="E2344" t="s">
        <v>50</v>
      </c>
      <c r="F2344" t="s">
        <v>19</v>
      </c>
      <c r="G2344" t="s">
        <v>20</v>
      </c>
      <c r="H2344" t="s">
        <v>36</v>
      </c>
      <c r="I2344" t="s">
        <v>4798</v>
      </c>
      <c r="J2344" t="s">
        <v>2129</v>
      </c>
      <c r="K2344">
        <v>773</v>
      </c>
      <c r="L2344">
        <v>2787</v>
      </c>
      <c r="M2344">
        <v>293</v>
      </c>
      <c r="N2344">
        <v>0</v>
      </c>
      <c r="O2344">
        <v>4.0999999999999996</v>
      </c>
      <c r="P2344">
        <v>83</v>
      </c>
      <c r="Q2344">
        <v>106</v>
      </c>
      <c r="R2344">
        <v>28873374</v>
      </c>
      <c r="S2344">
        <v>10000000</v>
      </c>
      <c r="T2344">
        <f>Table1[[#This Row],[Gross Revenue]]-Table1[[#This Row],[Budget]]</f>
        <v>18873374</v>
      </c>
    </row>
    <row r="2345" spans="1:20" x14ac:dyDescent="0.3">
      <c r="A2345" t="s">
        <v>4799</v>
      </c>
      <c r="B2345">
        <v>1</v>
      </c>
      <c r="C2345" s="10">
        <v>41616</v>
      </c>
      <c r="D2345" t="s">
        <v>28</v>
      </c>
      <c r="E2345" t="s">
        <v>18</v>
      </c>
      <c r="F2345" t="s">
        <v>19</v>
      </c>
      <c r="G2345" t="s">
        <v>447</v>
      </c>
      <c r="H2345" t="s">
        <v>38</v>
      </c>
      <c r="I2345" t="s">
        <v>799</v>
      </c>
      <c r="J2345" t="s">
        <v>4153</v>
      </c>
      <c r="K2345">
        <v>33000</v>
      </c>
      <c r="L2345">
        <v>34779</v>
      </c>
      <c r="M2345">
        <v>0</v>
      </c>
      <c r="N2345">
        <v>30000</v>
      </c>
      <c r="O2345">
        <v>5.7</v>
      </c>
      <c r="P2345">
        <v>440</v>
      </c>
      <c r="Q2345">
        <v>90</v>
      </c>
      <c r="R2345">
        <v>778565</v>
      </c>
      <c r="S2345">
        <v>4800000</v>
      </c>
      <c r="T2345">
        <f>Table1[[#This Row],[Gross Revenue]]-Table1[[#This Row],[Budget]]</f>
        <v>-4021435</v>
      </c>
    </row>
    <row r="2346" spans="1:20" x14ac:dyDescent="0.3">
      <c r="A2346" t="s">
        <v>4800</v>
      </c>
      <c r="B2346">
        <v>1</v>
      </c>
      <c r="C2346" s="10">
        <v>41546</v>
      </c>
      <c r="D2346" t="s">
        <v>28</v>
      </c>
      <c r="E2346" t="s">
        <v>18</v>
      </c>
      <c r="F2346" t="s">
        <v>19</v>
      </c>
      <c r="G2346" t="s">
        <v>20</v>
      </c>
      <c r="H2346" t="s">
        <v>38</v>
      </c>
      <c r="I2346" t="s">
        <v>282</v>
      </c>
      <c r="J2346" t="s">
        <v>3568</v>
      </c>
      <c r="K2346">
        <v>23000</v>
      </c>
      <c r="L2346">
        <v>24134</v>
      </c>
      <c r="M2346">
        <v>108</v>
      </c>
      <c r="N2346">
        <v>17000</v>
      </c>
      <c r="O2346">
        <v>6.8</v>
      </c>
      <c r="P2346">
        <v>288</v>
      </c>
      <c r="Q2346">
        <v>116</v>
      </c>
      <c r="R2346">
        <v>11326836</v>
      </c>
      <c r="S2346">
        <v>22000000</v>
      </c>
      <c r="T2346">
        <f>Table1[[#This Row],[Gross Revenue]]-Table1[[#This Row],[Budget]]</f>
        <v>-10673164</v>
      </c>
    </row>
    <row r="2347" spans="1:20" x14ac:dyDescent="0.3">
      <c r="A2347" t="s">
        <v>4801</v>
      </c>
      <c r="B2347">
        <v>1</v>
      </c>
      <c r="C2347" s="10">
        <v>41376</v>
      </c>
      <c r="D2347" t="s">
        <v>28</v>
      </c>
      <c r="E2347" t="s">
        <v>30</v>
      </c>
      <c r="F2347" t="s">
        <v>19</v>
      </c>
      <c r="G2347" t="s">
        <v>20</v>
      </c>
      <c r="H2347" t="s">
        <v>36</v>
      </c>
      <c r="I2347" t="s">
        <v>4802</v>
      </c>
      <c r="J2347" t="s">
        <v>157</v>
      </c>
      <c r="K2347">
        <v>44000</v>
      </c>
      <c r="L2347">
        <v>73441</v>
      </c>
      <c r="M2347">
        <v>0</v>
      </c>
      <c r="N2347">
        <v>60000</v>
      </c>
      <c r="O2347">
        <v>6.4</v>
      </c>
      <c r="P2347">
        <v>525</v>
      </c>
      <c r="Q2347">
        <v>130</v>
      </c>
      <c r="R2347">
        <v>234903076</v>
      </c>
      <c r="S2347">
        <v>215000000</v>
      </c>
      <c r="T2347">
        <f>Table1[[#This Row],[Gross Revenue]]-Table1[[#This Row],[Budget]]</f>
        <v>19903076</v>
      </c>
    </row>
    <row r="2348" spans="1:20" x14ac:dyDescent="0.3">
      <c r="A2348" t="s">
        <v>4803</v>
      </c>
      <c r="B2348">
        <v>1</v>
      </c>
      <c r="C2348" s="10">
        <v>41522</v>
      </c>
      <c r="D2348" t="s">
        <v>28</v>
      </c>
      <c r="E2348" t="s">
        <v>32</v>
      </c>
      <c r="F2348" t="s">
        <v>19</v>
      </c>
      <c r="G2348" t="s">
        <v>20</v>
      </c>
      <c r="H2348" t="s">
        <v>43</v>
      </c>
      <c r="I2348" t="s">
        <v>1284</v>
      </c>
      <c r="J2348" t="s">
        <v>1319</v>
      </c>
      <c r="K2348">
        <v>16000</v>
      </c>
      <c r="L2348">
        <v>19166</v>
      </c>
      <c r="M2348">
        <v>0</v>
      </c>
      <c r="N2348">
        <v>83000</v>
      </c>
      <c r="O2348">
        <v>7</v>
      </c>
      <c r="P2348">
        <v>575</v>
      </c>
      <c r="Q2348">
        <v>131</v>
      </c>
      <c r="R2348">
        <v>101785482</v>
      </c>
      <c r="S2348">
        <v>190000000</v>
      </c>
      <c r="T2348">
        <f>Table1[[#This Row],[Gross Revenue]]-Table1[[#This Row],[Budget]]</f>
        <v>-88214518</v>
      </c>
    </row>
    <row r="2349" spans="1:20" x14ac:dyDescent="0.3">
      <c r="A2349" t="s">
        <v>4804</v>
      </c>
      <c r="B2349">
        <v>1</v>
      </c>
      <c r="C2349" s="10">
        <v>41418</v>
      </c>
      <c r="D2349" t="s">
        <v>28</v>
      </c>
      <c r="E2349" t="s">
        <v>25</v>
      </c>
      <c r="F2349" t="s">
        <v>19</v>
      </c>
      <c r="G2349" t="s">
        <v>20</v>
      </c>
      <c r="H2349" t="s">
        <v>38</v>
      </c>
      <c r="I2349" t="s">
        <v>1226</v>
      </c>
      <c r="J2349" t="s">
        <v>306</v>
      </c>
      <c r="K2349">
        <v>12000</v>
      </c>
      <c r="L2349">
        <v>13573</v>
      </c>
      <c r="M2349">
        <v>0</v>
      </c>
      <c r="N2349">
        <v>43000</v>
      </c>
      <c r="O2349">
        <v>6.5</v>
      </c>
      <c r="P2349">
        <v>335</v>
      </c>
      <c r="Q2349">
        <v>129</v>
      </c>
      <c r="R2349">
        <v>49874933</v>
      </c>
      <c r="S2349">
        <v>26000000</v>
      </c>
      <c r="T2349">
        <f>Table1[[#This Row],[Gross Revenue]]-Table1[[#This Row],[Budget]]</f>
        <v>23874933</v>
      </c>
    </row>
    <row r="2350" spans="1:20" x14ac:dyDescent="0.3">
      <c r="A2350" t="s">
        <v>4805</v>
      </c>
      <c r="B2350">
        <v>1</v>
      </c>
      <c r="C2350" s="10">
        <v>41361</v>
      </c>
      <c r="D2350" t="s">
        <v>28</v>
      </c>
      <c r="E2350" t="s">
        <v>32</v>
      </c>
      <c r="F2350" t="s">
        <v>19</v>
      </c>
      <c r="G2350" t="s">
        <v>20</v>
      </c>
      <c r="H2350" t="s">
        <v>38</v>
      </c>
      <c r="I2350" t="s">
        <v>497</v>
      </c>
      <c r="J2350" t="s">
        <v>245</v>
      </c>
      <c r="K2350">
        <v>26000</v>
      </c>
      <c r="L2350">
        <v>28479</v>
      </c>
      <c r="M2350">
        <v>138</v>
      </c>
      <c r="N2350">
        <v>17000</v>
      </c>
      <c r="O2350">
        <v>6.2</v>
      </c>
      <c r="P2350">
        <v>224</v>
      </c>
      <c r="Q2350">
        <v>118</v>
      </c>
      <c r="R2350">
        <v>17609982</v>
      </c>
      <c r="S2350">
        <v>35000000</v>
      </c>
      <c r="T2350">
        <f>Table1[[#This Row],[Gross Revenue]]-Table1[[#This Row],[Budget]]</f>
        <v>-17390018</v>
      </c>
    </row>
    <row r="2351" spans="1:20" x14ac:dyDescent="0.3">
      <c r="A2351" t="s">
        <v>4806</v>
      </c>
      <c r="B2351">
        <v>1</v>
      </c>
      <c r="C2351" s="10">
        <v>41306</v>
      </c>
      <c r="D2351" t="s">
        <v>28</v>
      </c>
      <c r="E2351" t="s">
        <v>25</v>
      </c>
      <c r="F2351" t="s">
        <v>19</v>
      </c>
      <c r="G2351" t="s">
        <v>20</v>
      </c>
      <c r="H2351" t="s">
        <v>43</v>
      </c>
      <c r="I2351" t="s">
        <v>2885</v>
      </c>
      <c r="J2351" t="s">
        <v>4807</v>
      </c>
      <c r="K2351">
        <v>931</v>
      </c>
      <c r="L2351">
        <v>3322</v>
      </c>
      <c r="M2351">
        <v>24</v>
      </c>
      <c r="N2351">
        <v>0</v>
      </c>
      <c r="O2351">
        <v>5.3</v>
      </c>
      <c r="P2351">
        <v>43</v>
      </c>
      <c r="Q2351">
        <v>95</v>
      </c>
      <c r="R2351">
        <v>9123834</v>
      </c>
      <c r="S2351">
        <v>15000000</v>
      </c>
      <c r="T2351">
        <f>Table1[[#This Row],[Gross Revenue]]-Table1[[#This Row],[Budget]]</f>
        <v>-5876166</v>
      </c>
    </row>
    <row r="2352" spans="1:20" x14ac:dyDescent="0.3">
      <c r="A2352" t="s">
        <v>4808</v>
      </c>
      <c r="B2352">
        <v>1</v>
      </c>
      <c r="C2352" s="10">
        <v>41564</v>
      </c>
      <c r="D2352" t="s">
        <v>28</v>
      </c>
      <c r="E2352" t="s">
        <v>30</v>
      </c>
      <c r="F2352" t="s">
        <v>19</v>
      </c>
      <c r="G2352" t="s">
        <v>20</v>
      </c>
      <c r="H2352" t="s">
        <v>36</v>
      </c>
      <c r="I2352" t="s">
        <v>2146</v>
      </c>
      <c r="J2352" t="s">
        <v>3617</v>
      </c>
      <c r="K2352">
        <v>8000</v>
      </c>
      <c r="L2352">
        <v>10882</v>
      </c>
      <c r="M2352">
        <v>87</v>
      </c>
      <c r="N2352">
        <v>28000</v>
      </c>
      <c r="O2352">
        <v>5.9</v>
      </c>
      <c r="P2352">
        <v>183</v>
      </c>
      <c r="Q2352">
        <v>106</v>
      </c>
      <c r="R2352">
        <v>68558662</v>
      </c>
      <c r="S2352">
        <v>90000000</v>
      </c>
      <c r="T2352">
        <f>Table1[[#This Row],[Gross Revenue]]-Table1[[#This Row],[Budget]]</f>
        <v>-21441338</v>
      </c>
    </row>
    <row r="2353" spans="1:20" x14ac:dyDescent="0.3">
      <c r="A2353" t="s">
        <v>4809</v>
      </c>
      <c r="B2353">
        <v>1</v>
      </c>
      <c r="C2353" s="10">
        <v>41577</v>
      </c>
      <c r="D2353" t="s">
        <v>28</v>
      </c>
      <c r="E2353" t="s">
        <v>31</v>
      </c>
      <c r="F2353" t="s">
        <v>19</v>
      </c>
      <c r="G2353" t="s">
        <v>35</v>
      </c>
      <c r="H2353" t="s">
        <v>43</v>
      </c>
      <c r="I2353" t="s">
        <v>332</v>
      </c>
      <c r="J2353" t="s">
        <v>172</v>
      </c>
      <c r="K2353">
        <v>1000</v>
      </c>
      <c r="L2353">
        <v>2376</v>
      </c>
      <c r="M2353">
        <v>350</v>
      </c>
      <c r="N2353">
        <v>37000</v>
      </c>
      <c r="O2353">
        <v>7.6</v>
      </c>
      <c r="P2353">
        <v>354</v>
      </c>
      <c r="Q2353">
        <v>98</v>
      </c>
      <c r="R2353">
        <v>37707719</v>
      </c>
      <c r="S2353">
        <v>12000000</v>
      </c>
      <c r="T2353">
        <f>Table1[[#This Row],[Gross Revenue]]-Table1[[#This Row],[Budget]]</f>
        <v>25707719</v>
      </c>
    </row>
    <row r="2354" spans="1:20" x14ac:dyDescent="0.3">
      <c r="A2354" t="s">
        <v>4810</v>
      </c>
      <c r="B2354">
        <v>1</v>
      </c>
      <c r="C2354" s="10">
        <v>41485</v>
      </c>
      <c r="D2354" t="s">
        <v>28</v>
      </c>
      <c r="E2354" t="s">
        <v>18</v>
      </c>
      <c r="F2354" t="s">
        <v>19</v>
      </c>
      <c r="G2354" t="s">
        <v>20</v>
      </c>
      <c r="H2354" t="s">
        <v>38</v>
      </c>
      <c r="I2354" t="s">
        <v>928</v>
      </c>
      <c r="J2354" t="s">
        <v>3903</v>
      </c>
      <c r="K2354">
        <v>20000</v>
      </c>
      <c r="L2354">
        <v>37321</v>
      </c>
      <c r="M2354">
        <v>777</v>
      </c>
      <c r="N2354">
        <v>86000</v>
      </c>
      <c r="O2354">
        <v>8.1</v>
      </c>
      <c r="P2354">
        <v>454</v>
      </c>
      <c r="Q2354">
        <v>153</v>
      </c>
      <c r="R2354">
        <v>60962878</v>
      </c>
      <c r="S2354">
        <v>46000000</v>
      </c>
      <c r="T2354">
        <f>Table1[[#This Row],[Gross Revenue]]-Table1[[#This Row],[Budget]]</f>
        <v>14962878</v>
      </c>
    </row>
    <row r="2355" spans="1:20" x14ac:dyDescent="0.3">
      <c r="A2355" t="s">
        <v>4811</v>
      </c>
      <c r="B2355">
        <v>1</v>
      </c>
      <c r="C2355" s="10">
        <v>41362</v>
      </c>
      <c r="D2355" t="s">
        <v>28</v>
      </c>
      <c r="E2355" t="s">
        <v>32</v>
      </c>
      <c r="F2355" t="s">
        <v>19</v>
      </c>
      <c r="G2355" t="s">
        <v>20</v>
      </c>
      <c r="H2355" t="s">
        <v>43</v>
      </c>
      <c r="I2355" t="s">
        <v>560</v>
      </c>
      <c r="J2355" t="s">
        <v>2314</v>
      </c>
      <c r="K2355">
        <v>16000</v>
      </c>
      <c r="L2355">
        <v>31549</v>
      </c>
      <c r="M2355">
        <v>124</v>
      </c>
      <c r="N2355">
        <v>20000</v>
      </c>
      <c r="O2355">
        <v>5.6</v>
      </c>
      <c r="P2355">
        <v>208</v>
      </c>
      <c r="Q2355">
        <v>96</v>
      </c>
      <c r="R2355">
        <v>33592415</v>
      </c>
      <c r="S2355">
        <v>130000000</v>
      </c>
      <c r="T2355">
        <f>Table1[[#This Row],[Gross Revenue]]-Table1[[#This Row],[Budget]]</f>
        <v>-96407585</v>
      </c>
    </row>
    <row r="2356" spans="1:20" x14ac:dyDescent="0.3">
      <c r="A2356" t="s">
        <v>4812</v>
      </c>
      <c r="B2356">
        <v>1</v>
      </c>
      <c r="C2356" s="10">
        <v>41629</v>
      </c>
      <c r="D2356" t="s">
        <v>28</v>
      </c>
      <c r="E2356" t="s">
        <v>25</v>
      </c>
      <c r="F2356" t="s">
        <v>33</v>
      </c>
      <c r="G2356" t="s">
        <v>34</v>
      </c>
      <c r="H2356" t="s">
        <v>26</v>
      </c>
      <c r="I2356" t="s">
        <v>4813</v>
      </c>
      <c r="J2356" t="s">
        <v>4814</v>
      </c>
      <c r="K2356">
        <v>31</v>
      </c>
      <c r="L2356">
        <v>81</v>
      </c>
      <c r="M2356">
        <v>17</v>
      </c>
      <c r="N2356">
        <v>543</v>
      </c>
      <c r="O2356">
        <v>6.1</v>
      </c>
      <c r="P2356">
        <v>72</v>
      </c>
      <c r="Q2356">
        <v>99</v>
      </c>
      <c r="R2356">
        <v>22770</v>
      </c>
      <c r="S2356">
        <v>5500000</v>
      </c>
      <c r="T2356">
        <f>Table1[[#This Row],[Gross Revenue]]-Table1[[#This Row],[Budget]]</f>
        <v>-5477230</v>
      </c>
    </row>
    <row r="2357" spans="1:20" x14ac:dyDescent="0.3">
      <c r="A2357" t="s">
        <v>4815</v>
      </c>
      <c r="B2357">
        <v>1</v>
      </c>
      <c r="C2357" s="10">
        <v>41295</v>
      </c>
      <c r="D2357" t="s">
        <v>28</v>
      </c>
      <c r="E2357" t="s">
        <v>32</v>
      </c>
      <c r="F2357" t="s">
        <v>19</v>
      </c>
      <c r="G2357" t="s">
        <v>20</v>
      </c>
      <c r="H2357" t="s">
        <v>43</v>
      </c>
      <c r="I2357" t="s">
        <v>197</v>
      </c>
      <c r="J2357" t="s">
        <v>490</v>
      </c>
      <c r="K2357">
        <v>13000</v>
      </c>
      <c r="L2357">
        <v>25220</v>
      </c>
      <c r="M2357">
        <v>23</v>
      </c>
      <c r="N2357">
        <v>22000</v>
      </c>
      <c r="O2357">
        <v>6.7</v>
      </c>
      <c r="P2357">
        <v>234</v>
      </c>
      <c r="Q2357">
        <v>116</v>
      </c>
      <c r="R2357">
        <v>53215979</v>
      </c>
      <c r="S2357">
        <v>84000000</v>
      </c>
      <c r="T2357">
        <f>Table1[[#This Row],[Gross Revenue]]-Table1[[#This Row],[Budget]]</f>
        <v>-30784021</v>
      </c>
    </row>
    <row r="2358" spans="1:20" x14ac:dyDescent="0.3">
      <c r="A2358" t="s">
        <v>4816</v>
      </c>
      <c r="B2358">
        <v>1</v>
      </c>
      <c r="C2358" s="10">
        <v>41412</v>
      </c>
      <c r="D2358" t="s">
        <v>28</v>
      </c>
      <c r="E2358" t="s">
        <v>32</v>
      </c>
      <c r="F2358" t="s">
        <v>19</v>
      </c>
      <c r="G2358" t="s">
        <v>20</v>
      </c>
      <c r="H2358" t="s">
        <v>38</v>
      </c>
      <c r="I2358" t="s">
        <v>597</v>
      </c>
      <c r="J2358" t="s">
        <v>783</v>
      </c>
      <c r="K2358">
        <v>14000</v>
      </c>
      <c r="L2358">
        <v>17551</v>
      </c>
      <c r="M2358">
        <v>123</v>
      </c>
      <c r="N2358">
        <v>39000</v>
      </c>
      <c r="O2358">
        <v>6.4</v>
      </c>
      <c r="P2358">
        <v>302</v>
      </c>
      <c r="Q2358">
        <v>127</v>
      </c>
      <c r="R2358">
        <v>41997790</v>
      </c>
      <c r="S2358">
        <v>38000000</v>
      </c>
      <c r="T2358">
        <f>Table1[[#This Row],[Gross Revenue]]-Table1[[#This Row],[Budget]]</f>
        <v>3997790</v>
      </c>
    </row>
    <row r="2359" spans="1:20" x14ac:dyDescent="0.3">
      <c r="A2359" t="s">
        <v>4817</v>
      </c>
      <c r="B2359">
        <v>1</v>
      </c>
      <c r="C2359" s="10">
        <v>41306</v>
      </c>
      <c r="D2359" t="s">
        <v>28</v>
      </c>
      <c r="E2359" t="s">
        <v>18</v>
      </c>
      <c r="F2359" t="s">
        <v>19</v>
      </c>
      <c r="G2359" t="s">
        <v>20</v>
      </c>
      <c r="H2359" t="s">
        <v>38</v>
      </c>
      <c r="I2359" t="s">
        <v>2604</v>
      </c>
      <c r="J2359" t="s">
        <v>4336</v>
      </c>
      <c r="K2359">
        <v>3000</v>
      </c>
      <c r="L2359">
        <v>5706</v>
      </c>
      <c r="M2359">
        <v>65</v>
      </c>
      <c r="N2359">
        <v>0</v>
      </c>
      <c r="O2359">
        <v>5.6</v>
      </c>
      <c r="P2359">
        <v>184</v>
      </c>
      <c r="Q2359">
        <v>88</v>
      </c>
      <c r="R2359">
        <v>19316646</v>
      </c>
      <c r="S2359">
        <v>30000000</v>
      </c>
      <c r="T2359">
        <f>Table1[[#This Row],[Gross Revenue]]-Table1[[#This Row],[Budget]]</f>
        <v>-10683354</v>
      </c>
    </row>
    <row r="2360" spans="1:20" x14ac:dyDescent="0.3">
      <c r="A2360" t="s">
        <v>4818</v>
      </c>
      <c r="B2360">
        <v>1</v>
      </c>
      <c r="C2360" s="10">
        <v>41519</v>
      </c>
      <c r="D2360" t="s">
        <v>28</v>
      </c>
      <c r="E2360" t="s">
        <v>32</v>
      </c>
      <c r="F2360" t="s">
        <v>19</v>
      </c>
      <c r="G2360" t="s">
        <v>35</v>
      </c>
      <c r="H2360" t="s">
        <v>38</v>
      </c>
      <c r="I2360" t="s">
        <v>3503</v>
      </c>
      <c r="J2360" t="s">
        <v>123</v>
      </c>
      <c r="K2360">
        <v>26000</v>
      </c>
      <c r="L2360">
        <v>37206</v>
      </c>
      <c r="M2360">
        <v>2000</v>
      </c>
      <c r="N2360">
        <v>83000</v>
      </c>
      <c r="O2360">
        <v>8.1</v>
      </c>
      <c r="P2360">
        <v>393</v>
      </c>
      <c r="Q2360">
        <v>123</v>
      </c>
      <c r="R2360">
        <v>26903709</v>
      </c>
      <c r="S2360">
        <v>38000000</v>
      </c>
      <c r="T2360">
        <f>Table1[[#This Row],[Gross Revenue]]-Table1[[#This Row],[Budget]]</f>
        <v>-11096291</v>
      </c>
    </row>
    <row r="2361" spans="1:20" x14ac:dyDescent="0.3">
      <c r="A2361" t="s">
        <v>4819</v>
      </c>
      <c r="B2361">
        <v>1</v>
      </c>
      <c r="C2361" s="10">
        <v>41446</v>
      </c>
      <c r="D2361" t="s">
        <v>28</v>
      </c>
      <c r="E2361" t="s">
        <v>22</v>
      </c>
      <c r="F2361" t="s">
        <v>19</v>
      </c>
      <c r="G2361" t="s">
        <v>20</v>
      </c>
      <c r="H2361" t="s">
        <v>43</v>
      </c>
      <c r="I2361" t="s">
        <v>4820</v>
      </c>
      <c r="J2361" t="s">
        <v>268</v>
      </c>
      <c r="K2361">
        <v>576</v>
      </c>
      <c r="L2361">
        <v>1554</v>
      </c>
      <c r="M2361">
        <v>529</v>
      </c>
      <c r="N2361">
        <v>23000</v>
      </c>
      <c r="O2361">
        <v>6.7</v>
      </c>
      <c r="P2361">
        <v>184</v>
      </c>
      <c r="Q2361">
        <v>115</v>
      </c>
      <c r="R2361">
        <v>71346930</v>
      </c>
      <c r="S2361">
        <v>28000000</v>
      </c>
      <c r="T2361">
        <f>Table1[[#This Row],[Gross Revenue]]-Table1[[#This Row],[Budget]]</f>
        <v>43346930</v>
      </c>
    </row>
    <row r="2362" spans="1:20" x14ac:dyDescent="0.3">
      <c r="A2362" t="s">
        <v>4821</v>
      </c>
      <c r="B2362">
        <v>1</v>
      </c>
      <c r="C2362" s="10">
        <v>41629</v>
      </c>
      <c r="D2362" t="s">
        <v>28</v>
      </c>
      <c r="E2362" t="s">
        <v>31</v>
      </c>
      <c r="F2362" t="s">
        <v>19</v>
      </c>
      <c r="G2362" t="s">
        <v>20</v>
      </c>
      <c r="H2362" t="s">
        <v>43</v>
      </c>
      <c r="I2362" t="s">
        <v>122</v>
      </c>
      <c r="J2362" t="s">
        <v>1564</v>
      </c>
      <c r="K2362">
        <v>15000</v>
      </c>
      <c r="L2362">
        <v>19809</v>
      </c>
      <c r="M2362">
        <v>102</v>
      </c>
      <c r="N2362">
        <v>39000</v>
      </c>
      <c r="O2362">
        <v>7.5</v>
      </c>
      <c r="P2362">
        <v>405</v>
      </c>
      <c r="Q2362">
        <v>125</v>
      </c>
      <c r="R2362">
        <v>83299761</v>
      </c>
      <c r="S2362">
        <v>35000000</v>
      </c>
      <c r="T2362">
        <f>Table1[[#This Row],[Gross Revenue]]-Table1[[#This Row],[Budget]]</f>
        <v>48299761</v>
      </c>
    </row>
    <row r="2363" spans="1:20" x14ac:dyDescent="0.3">
      <c r="A2363" t="s">
        <v>4822</v>
      </c>
      <c r="B2363">
        <v>1</v>
      </c>
      <c r="C2363" s="10">
        <v>41636</v>
      </c>
      <c r="D2363" t="s">
        <v>28</v>
      </c>
      <c r="E2363" t="s">
        <v>25</v>
      </c>
      <c r="F2363" t="s">
        <v>19</v>
      </c>
      <c r="G2363" t="s">
        <v>20</v>
      </c>
      <c r="H2363" t="s">
        <v>43</v>
      </c>
      <c r="I2363" t="s">
        <v>4823</v>
      </c>
      <c r="J2363" t="s">
        <v>593</v>
      </c>
      <c r="K2363">
        <v>31000</v>
      </c>
      <c r="L2363">
        <v>34319</v>
      </c>
      <c r="M2363">
        <v>92</v>
      </c>
      <c r="N2363">
        <v>13000</v>
      </c>
      <c r="O2363">
        <v>3.5</v>
      </c>
      <c r="P2363">
        <v>153</v>
      </c>
      <c r="Q2363">
        <v>88</v>
      </c>
      <c r="R2363">
        <v>32014289</v>
      </c>
      <c r="S2363">
        <v>20000000</v>
      </c>
      <c r="T2363">
        <f>Table1[[#This Row],[Gross Revenue]]-Table1[[#This Row],[Budget]]</f>
        <v>12014289</v>
      </c>
    </row>
    <row r="2364" spans="1:20" x14ac:dyDescent="0.3">
      <c r="A2364" t="s">
        <v>4824</v>
      </c>
      <c r="B2364">
        <v>1</v>
      </c>
      <c r="C2364" s="10">
        <v>41365</v>
      </c>
      <c r="D2364" t="s">
        <v>28</v>
      </c>
      <c r="E2364" t="s">
        <v>18</v>
      </c>
      <c r="F2364" t="s">
        <v>19</v>
      </c>
      <c r="G2364" t="s">
        <v>20</v>
      </c>
      <c r="H2364" t="s">
        <v>38</v>
      </c>
      <c r="I2364" t="s">
        <v>2264</v>
      </c>
      <c r="J2364" t="s">
        <v>191</v>
      </c>
      <c r="K2364">
        <v>17000</v>
      </c>
      <c r="L2364">
        <v>18469</v>
      </c>
      <c r="M2364">
        <v>0</v>
      </c>
      <c r="N2364">
        <v>29000</v>
      </c>
      <c r="O2364">
        <v>7.1</v>
      </c>
      <c r="P2364">
        <v>450</v>
      </c>
      <c r="Q2364">
        <v>106</v>
      </c>
      <c r="R2364">
        <v>32154410</v>
      </c>
      <c r="S2364">
        <v>30000000</v>
      </c>
      <c r="T2364">
        <f>Table1[[#This Row],[Gross Revenue]]-Table1[[#This Row],[Budget]]</f>
        <v>2154410</v>
      </c>
    </row>
    <row r="2365" spans="1:20" x14ac:dyDescent="0.3">
      <c r="A2365" t="s">
        <v>4825</v>
      </c>
      <c r="B2365">
        <v>1</v>
      </c>
      <c r="C2365" s="10">
        <v>41561</v>
      </c>
      <c r="D2365" t="s">
        <v>28</v>
      </c>
      <c r="E2365" t="s">
        <v>32</v>
      </c>
      <c r="F2365" t="s">
        <v>19</v>
      </c>
      <c r="G2365" t="s">
        <v>20</v>
      </c>
      <c r="H2365" t="s">
        <v>43</v>
      </c>
      <c r="I2365" t="s">
        <v>1226</v>
      </c>
      <c r="J2365" t="s">
        <v>4826</v>
      </c>
      <c r="K2365">
        <v>12000</v>
      </c>
      <c r="L2365">
        <v>15800</v>
      </c>
      <c r="M2365">
        <v>29</v>
      </c>
      <c r="N2365">
        <v>12000</v>
      </c>
      <c r="O2365">
        <v>6.5</v>
      </c>
      <c r="P2365">
        <v>238</v>
      </c>
      <c r="Q2365">
        <v>112</v>
      </c>
      <c r="R2365">
        <v>42919096</v>
      </c>
      <c r="S2365">
        <v>15000000</v>
      </c>
      <c r="T2365">
        <f>Table1[[#This Row],[Gross Revenue]]-Table1[[#This Row],[Budget]]</f>
        <v>27919096</v>
      </c>
    </row>
    <row r="2366" spans="1:20" x14ac:dyDescent="0.3">
      <c r="A2366" t="s">
        <v>4827</v>
      </c>
      <c r="B2366">
        <v>1</v>
      </c>
      <c r="C2366" s="10">
        <v>41608</v>
      </c>
      <c r="D2366" t="s">
        <v>28</v>
      </c>
      <c r="E2366" t="s">
        <v>32</v>
      </c>
      <c r="F2366" t="s">
        <v>19</v>
      </c>
      <c r="G2366" t="s">
        <v>1749</v>
      </c>
      <c r="H2366" t="s">
        <v>38</v>
      </c>
      <c r="I2366" t="s">
        <v>1117</v>
      </c>
      <c r="J2366" t="s">
        <v>2849</v>
      </c>
      <c r="K2366">
        <v>11000</v>
      </c>
      <c r="L2366">
        <v>12286</v>
      </c>
      <c r="M2366">
        <v>584</v>
      </c>
      <c r="N2366">
        <v>58000</v>
      </c>
      <c r="O2366">
        <v>7</v>
      </c>
      <c r="P2366">
        <v>488</v>
      </c>
      <c r="Q2366">
        <v>126</v>
      </c>
      <c r="R2366">
        <v>4563029</v>
      </c>
      <c r="S2366">
        <v>39200000</v>
      </c>
      <c r="T2366">
        <f>Table1[[#This Row],[Gross Revenue]]-Table1[[#This Row],[Budget]]</f>
        <v>-34636971</v>
      </c>
    </row>
    <row r="2367" spans="1:20" x14ac:dyDescent="0.3">
      <c r="A2367" t="s">
        <v>4828</v>
      </c>
      <c r="B2367">
        <v>1</v>
      </c>
      <c r="C2367" s="10">
        <v>41287</v>
      </c>
      <c r="D2367" t="s">
        <v>28</v>
      </c>
      <c r="E2367" t="s">
        <v>32</v>
      </c>
      <c r="F2367" t="s">
        <v>19</v>
      </c>
      <c r="G2367" t="s">
        <v>20</v>
      </c>
      <c r="H2367" t="s">
        <v>43</v>
      </c>
      <c r="I2367" t="s">
        <v>2931</v>
      </c>
      <c r="J2367" t="s">
        <v>2733</v>
      </c>
      <c r="K2367">
        <v>19000</v>
      </c>
      <c r="L2367">
        <v>21411</v>
      </c>
      <c r="M2367">
        <v>14000</v>
      </c>
      <c r="N2367">
        <v>92000</v>
      </c>
      <c r="O2367">
        <v>7.8</v>
      </c>
      <c r="P2367">
        <v>590</v>
      </c>
      <c r="Q2367">
        <v>132</v>
      </c>
      <c r="R2367">
        <v>228756232</v>
      </c>
      <c r="S2367">
        <v>190000000</v>
      </c>
      <c r="T2367">
        <f>Table1[[#This Row],[Gross Revenue]]-Table1[[#This Row],[Budget]]</f>
        <v>38756232</v>
      </c>
    </row>
    <row r="2368" spans="1:20" x14ac:dyDescent="0.3">
      <c r="A2368" t="s">
        <v>4829</v>
      </c>
      <c r="B2368">
        <v>1</v>
      </c>
      <c r="C2368" s="10">
        <v>41393</v>
      </c>
      <c r="D2368" t="s">
        <v>28</v>
      </c>
      <c r="E2368" t="s">
        <v>22</v>
      </c>
      <c r="F2368" t="s">
        <v>19</v>
      </c>
      <c r="G2368" t="s">
        <v>35</v>
      </c>
      <c r="H2368" t="s">
        <v>38</v>
      </c>
      <c r="I2368" t="s">
        <v>4115</v>
      </c>
      <c r="J2368" t="s">
        <v>1751</v>
      </c>
      <c r="K2368">
        <v>3000</v>
      </c>
      <c r="L2368">
        <v>5074</v>
      </c>
      <c r="M2368">
        <v>0</v>
      </c>
      <c r="N2368">
        <v>27000</v>
      </c>
      <c r="O2368">
        <v>6.8</v>
      </c>
      <c r="P2368">
        <v>469</v>
      </c>
      <c r="Q2368">
        <v>99</v>
      </c>
      <c r="R2368">
        <v>1702277</v>
      </c>
      <c r="S2368">
        <v>12000000</v>
      </c>
      <c r="T2368">
        <f>Table1[[#This Row],[Gross Revenue]]-Table1[[#This Row],[Budget]]</f>
        <v>-10297723</v>
      </c>
    </row>
    <row r="2369" spans="1:20" x14ac:dyDescent="0.3">
      <c r="A2369" t="s">
        <v>4830</v>
      </c>
      <c r="B2369">
        <v>1</v>
      </c>
      <c r="C2369" s="10">
        <v>41576</v>
      </c>
      <c r="D2369" t="s">
        <v>28</v>
      </c>
      <c r="E2369" t="s">
        <v>37</v>
      </c>
      <c r="F2369" t="s">
        <v>19</v>
      </c>
      <c r="G2369" t="s">
        <v>20</v>
      </c>
      <c r="H2369" t="s">
        <v>38</v>
      </c>
      <c r="I2369" t="s">
        <v>64</v>
      </c>
      <c r="J2369" t="s">
        <v>4006</v>
      </c>
      <c r="K2369">
        <v>383</v>
      </c>
      <c r="L2369">
        <v>1945</v>
      </c>
      <c r="M2369">
        <v>34</v>
      </c>
      <c r="N2369">
        <v>16000</v>
      </c>
      <c r="O2369">
        <v>4.8</v>
      </c>
      <c r="P2369">
        <v>282</v>
      </c>
      <c r="Q2369">
        <v>92</v>
      </c>
      <c r="R2369">
        <v>34334256</v>
      </c>
      <c r="S2369">
        <v>11000000</v>
      </c>
      <c r="T2369">
        <f>Table1[[#This Row],[Gross Revenue]]-Table1[[#This Row],[Budget]]</f>
        <v>23334256</v>
      </c>
    </row>
    <row r="2370" spans="1:20" x14ac:dyDescent="0.3">
      <c r="A2370" t="s">
        <v>4831</v>
      </c>
      <c r="B2370">
        <v>1</v>
      </c>
      <c r="C2370" s="10">
        <v>41358</v>
      </c>
      <c r="D2370" t="s">
        <v>28</v>
      </c>
      <c r="E2370" t="s">
        <v>30</v>
      </c>
      <c r="F2370" t="s">
        <v>19</v>
      </c>
      <c r="G2370" t="s">
        <v>35</v>
      </c>
      <c r="H2370" t="s">
        <v>36</v>
      </c>
      <c r="I2370" t="s">
        <v>612</v>
      </c>
      <c r="J2370" t="s">
        <v>4832</v>
      </c>
      <c r="K2370">
        <v>2000</v>
      </c>
      <c r="L2370">
        <v>2450</v>
      </c>
      <c r="M2370">
        <v>3</v>
      </c>
      <c r="N2370">
        <v>0</v>
      </c>
      <c r="O2370">
        <v>5.4</v>
      </c>
      <c r="P2370">
        <v>28</v>
      </c>
      <c r="Q2370">
        <v>100</v>
      </c>
      <c r="R2370">
        <v>4756</v>
      </c>
      <c r="S2370">
        <v>25000000</v>
      </c>
      <c r="T2370">
        <f>Table1[[#This Row],[Gross Revenue]]-Table1[[#This Row],[Budget]]</f>
        <v>-24995244</v>
      </c>
    </row>
    <row r="2371" spans="1:20" x14ac:dyDescent="0.3">
      <c r="A2371" t="s">
        <v>4833</v>
      </c>
      <c r="B2371">
        <v>1</v>
      </c>
      <c r="C2371" s="10">
        <v>41601</v>
      </c>
      <c r="D2371" t="s">
        <v>28</v>
      </c>
      <c r="E2371" t="s">
        <v>25</v>
      </c>
      <c r="F2371" t="s">
        <v>230</v>
      </c>
      <c r="G2371" t="s">
        <v>494</v>
      </c>
      <c r="H2371"/>
      <c r="I2371" t="s">
        <v>4834</v>
      </c>
      <c r="J2371" t="s">
        <v>4835</v>
      </c>
      <c r="K2371">
        <v>31</v>
      </c>
      <c r="L2371">
        <v>58</v>
      </c>
      <c r="M2371">
        <v>0</v>
      </c>
      <c r="N2371">
        <v>407</v>
      </c>
      <c r="O2371">
        <v>7</v>
      </c>
      <c r="P2371">
        <v>50</v>
      </c>
      <c r="Q2371">
        <v>89</v>
      </c>
      <c r="R2371">
        <v>11278</v>
      </c>
      <c r="S2371">
        <v>1300000</v>
      </c>
      <c r="T2371">
        <f>Table1[[#This Row],[Gross Revenue]]-Table1[[#This Row],[Budget]]</f>
        <v>-1288722</v>
      </c>
    </row>
    <row r="2372" spans="1:20" x14ac:dyDescent="0.3">
      <c r="A2372" t="s">
        <v>4836</v>
      </c>
      <c r="B2372">
        <v>1</v>
      </c>
      <c r="C2372" s="10">
        <v>41591</v>
      </c>
      <c r="D2372" t="s">
        <v>28</v>
      </c>
      <c r="E2372" t="s">
        <v>25</v>
      </c>
      <c r="F2372" t="s">
        <v>19</v>
      </c>
      <c r="G2372" t="s">
        <v>20</v>
      </c>
      <c r="H2372" t="s">
        <v>38</v>
      </c>
      <c r="I2372" t="s">
        <v>345</v>
      </c>
      <c r="J2372" t="s">
        <v>593</v>
      </c>
      <c r="K2372">
        <v>1000</v>
      </c>
      <c r="L2372">
        <v>5306</v>
      </c>
      <c r="M2372">
        <v>92</v>
      </c>
      <c r="N2372">
        <v>7000</v>
      </c>
      <c r="O2372">
        <v>6.7</v>
      </c>
      <c r="P2372">
        <v>56</v>
      </c>
      <c r="Q2372">
        <v>123</v>
      </c>
      <c r="R2372">
        <v>70492685</v>
      </c>
      <c r="S2372">
        <v>17000000</v>
      </c>
      <c r="T2372">
        <f>Table1[[#This Row],[Gross Revenue]]-Table1[[#This Row],[Budget]]</f>
        <v>53492685</v>
      </c>
    </row>
    <row r="2373" spans="1:20" x14ac:dyDescent="0.3">
      <c r="A2373" t="s">
        <v>4837</v>
      </c>
      <c r="B2373">
        <v>1</v>
      </c>
      <c r="C2373" s="10">
        <v>41582</v>
      </c>
      <c r="D2373" t="s">
        <v>28</v>
      </c>
      <c r="E2373" t="s">
        <v>18</v>
      </c>
      <c r="F2373" t="s">
        <v>19</v>
      </c>
      <c r="G2373" t="s">
        <v>41</v>
      </c>
      <c r="H2373" t="s">
        <v>38</v>
      </c>
      <c r="I2373" t="s">
        <v>2918</v>
      </c>
      <c r="J2373" t="s">
        <v>4838</v>
      </c>
      <c r="K2373">
        <v>5000</v>
      </c>
      <c r="L2373">
        <v>5954</v>
      </c>
      <c r="M2373">
        <v>911</v>
      </c>
      <c r="N2373">
        <v>31000</v>
      </c>
      <c r="O2373">
        <v>7.8</v>
      </c>
      <c r="P2373">
        <v>124</v>
      </c>
      <c r="Q2373">
        <v>131</v>
      </c>
      <c r="R2373">
        <v>85433</v>
      </c>
      <c r="S2373">
        <v>13500000</v>
      </c>
      <c r="T2373">
        <f>Table1[[#This Row],[Gross Revenue]]-Table1[[#This Row],[Budget]]</f>
        <v>-13414567</v>
      </c>
    </row>
    <row r="2374" spans="1:20" x14ac:dyDescent="0.3">
      <c r="A2374" t="s">
        <v>4839</v>
      </c>
      <c r="B2374">
        <v>1</v>
      </c>
      <c r="C2374" s="10">
        <v>41534</v>
      </c>
      <c r="D2374" t="s">
        <v>28</v>
      </c>
      <c r="E2374" t="s">
        <v>25</v>
      </c>
      <c r="F2374" t="s">
        <v>19</v>
      </c>
      <c r="G2374" t="s">
        <v>20</v>
      </c>
      <c r="H2374" t="s">
        <v>38</v>
      </c>
      <c r="I2374" t="s">
        <v>158</v>
      </c>
      <c r="J2374" t="s">
        <v>4840</v>
      </c>
      <c r="K2374">
        <v>49000</v>
      </c>
      <c r="L2374">
        <v>74181</v>
      </c>
      <c r="M2374">
        <v>16</v>
      </c>
      <c r="N2374">
        <v>0</v>
      </c>
      <c r="O2374">
        <v>5.6</v>
      </c>
      <c r="P2374">
        <v>133</v>
      </c>
      <c r="Q2374">
        <v>89</v>
      </c>
      <c r="R2374">
        <v>21784432</v>
      </c>
      <c r="S2374">
        <v>35000000</v>
      </c>
      <c r="T2374">
        <f>Table1[[#This Row],[Gross Revenue]]-Table1[[#This Row],[Budget]]</f>
        <v>-13215568</v>
      </c>
    </row>
    <row r="2375" spans="1:20" x14ac:dyDescent="0.3">
      <c r="A2375" t="s">
        <v>4841</v>
      </c>
      <c r="B2375">
        <v>1</v>
      </c>
      <c r="C2375" s="10">
        <v>41403</v>
      </c>
      <c r="D2375" t="s">
        <v>28</v>
      </c>
      <c r="E2375" t="s">
        <v>22</v>
      </c>
      <c r="F2375" t="s">
        <v>19</v>
      </c>
      <c r="G2375" t="s">
        <v>20</v>
      </c>
      <c r="H2375" t="s">
        <v>43</v>
      </c>
      <c r="I2375" t="s">
        <v>547</v>
      </c>
      <c r="J2375" t="s">
        <v>4842</v>
      </c>
      <c r="K2375">
        <v>876</v>
      </c>
      <c r="L2375">
        <v>1985</v>
      </c>
      <c r="M2375">
        <v>33</v>
      </c>
      <c r="N2375">
        <v>53000</v>
      </c>
      <c r="O2375">
        <v>7.6</v>
      </c>
      <c r="P2375">
        <v>252</v>
      </c>
      <c r="Q2375">
        <v>131</v>
      </c>
      <c r="R2375">
        <v>21483154</v>
      </c>
      <c r="S2375">
        <v>19000000</v>
      </c>
      <c r="T2375">
        <f>Table1[[#This Row],[Gross Revenue]]-Table1[[#This Row],[Budget]]</f>
        <v>2483154</v>
      </c>
    </row>
    <row r="2376" spans="1:20" x14ac:dyDescent="0.3">
      <c r="A2376" t="s">
        <v>4843</v>
      </c>
      <c r="B2376">
        <v>1</v>
      </c>
      <c r="C2376" s="10">
        <v>41418</v>
      </c>
      <c r="D2376" t="s">
        <v>28</v>
      </c>
      <c r="E2376" t="s">
        <v>18</v>
      </c>
      <c r="F2376" t="s">
        <v>19</v>
      </c>
      <c r="G2376" t="s">
        <v>20</v>
      </c>
      <c r="H2376" t="s">
        <v>38</v>
      </c>
      <c r="I2376" t="s">
        <v>363</v>
      </c>
      <c r="J2376" t="s">
        <v>501</v>
      </c>
      <c r="K2376">
        <v>873</v>
      </c>
      <c r="L2376">
        <v>2812</v>
      </c>
      <c r="M2376">
        <v>122</v>
      </c>
      <c r="N2376">
        <v>23000</v>
      </c>
      <c r="O2376">
        <v>6.7</v>
      </c>
      <c r="P2376">
        <v>285</v>
      </c>
      <c r="Q2376">
        <v>94</v>
      </c>
      <c r="R2376">
        <v>51872378</v>
      </c>
      <c r="S2376">
        <v>13000000</v>
      </c>
      <c r="T2376">
        <f>Table1[[#This Row],[Gross Revenue]]-Table1[[#This Row],[Budget]]</f>
        <v>38872378</v>
      </c>
    </row>
    <row r="2377" spans="1:20" x14ac:dyDescent="0.3">
      <c r="A2377" t="s">
        <v>4844</v>
      </c>
      <c r="B2377">
        <v>1</v>
      </c>
      <c r="C2377" s="10">
        <v>41590</v>
      </c>
      <c r="D2377" t="s">
        <v>28</v>
      </c>
      <c r="E2377" t="s">
        <v>22</v>
      </c>
      <c r="F2377" t="s">
        <v>19</v>
      </c>
      <c r="G2377" t="s">
        <v>20</v>
      </c>
      <c r="H2377" t="s">
        <v>38</v>
      </c>
      <c r="I2377" t="s">
        <v>4845</v>
      </c>
      <c r="J2377" t="s">
        <v>237</v>
      </c>
      <c r="K2377">
        <v>924</v>
      </c>
      <c r="L2377">
        <v>2862</v>
      </c>
      <c r="M2377">
        <v>261</v>
      </c>
      <c r="N2377">
        <v>0</v>
      </c>
      <c r="O2377">
        <v>3.9</v>
      </c>
      <c r="P2377">
        <v>162</v>
      </c>
      <c r="Q2377">
        <v>99</v>
      </c>
      <c r="R2377">
        <v>49494</v>
      </c>
      <c r="S2377">
        <v>250000</v>
      </c>
      <c r="T2377">
        <f>Table1[[#This Row],[Gross Revenue]]-Table1[[#This Row],[Budget]]</f>
        <v>-200506</v>
      </c>
    </row>
    <row r="2378" spans="1:20" x14ac:dyDescent="0.3">
      <c r="A2378" t="s">
        <v>4846</v>
      </c>
      <c r="B2378">
        <v>1</v>
      </c>
      <c r="C2378" s="10">
        <v>41573</v>
      </c>
      <c r="D2378" t="s">
        <v>28</v>
      </c>
      <c r="E2378" t="s">
        <v>37</v>
      </c>
      <c r="F2378" t="s">
        <v>19</v>
      </c>
      <c r="G2378" t="s">
        <v>20</v>
      </c>
      <c r="H2378" t="s">
        <v>38</v>
      </c>
      <c r="I2378" t="s">
        <v>4443</v>
      </c>
      <c r="J2378" t="s">
        <v>2093</v>
      </c>
      <c r="K2378">
        <v>6000</v>
      </c>
      <c r="L2378">
        <v>9049</v>
      </c>
      <c r="M2378">
        <v>0</v>
      </c>
      <c r="N2378">
        <v>131000</v>
      </c>
      <c r="O2378">
        <v>7.5</v>
      </c>
      <c r="P2378">
        <v>511</v>
      </c>
      <c r="Q2378">
        <v>112</v>
      </c>
      <c r="R2378">
        <v>137387272</v>
      </c>
      <c r="S2378">
        <v>20000000</v>
      </c>
      <c r="T2378">
        <f>Table1[[#This Row],[Gross Revenue]]-Table1[[#This Row],[Budget]]</f>
        <v>117387272</v>
      </c>
    </row>
    <row r="2379" spans="1:20" x14ac:dyDescent="0.3">
      <c r="A2379" t="s">
        <v>4847</v>
      </c>
      <c r="B2379">
        <v>1</v>
      </c>
      <c r="C2379" s="10">
        <v>41383</v>
      </c>
      <c r="D2379" t="s">
        <v>28</v>
      </c>
      <c r="E2379" t="s">
        <v>18</v>
      </c>
      <c r="F2379" t="s">
        <v>19</v>
      </c>
      <c r="G2379" t="s">
        <v>20</v>
      </c>
      <c r="H2379" t="s">
        <v>38</v>
      </c>
      <c r="I2379" t="s">
        <v>3633</v>
      </c>
      <c r="J2379" t="s">
        <v>76</v>
      </c>
      <c r="K2379">
        <v>13000</v>
      </c>
      <c r="L2379">
        <v>27797</v>
      </c>
      <c r="M2379">
        <v>0</v>
      </c>
      <c r="N2379">
        <v>24000</v>
      </c>
      <c r="O2379">
        <v>5.3</v>
      </c>
      <c r="P2379">
        <v>336</v>
      </c>
      <c r="Q2379">
        <v>138</v>
      </c>
      <c r="R2379">
        <v>16969390</v>
      </c>
      <c r="S2379">
        <v>25000000</v>
      </c>
      <c r="T2379">
        <f>Table1[[#This Row],[Gross Revenue]]-Table1[[#This Row],[Budget]]</f>
        <v>-8030610</v>
      </c>
    </row>
    <row r="2380" spans="1:20" x14ac:dyDescent="0.3">
      <c r="A2380" t="s">
        <v>4848</v>
      </c>
      <c r="B2380">
        <v>1</v>
      </c>
      <c r="C2380" s="10">
        <v>41432</v>
      </c>
      <c r="D2380" t="s">
        <v>28</v>
      </c>
      <c r="E2380" t="s">
        <v>30</v>
      </c>
      <c r="F2380" t="s">
        <v>19</v>
      </c>
      <c r="G2380" t="s">
        <v>20</v>
      </c>
      <c r="H2380" t="s">
        <v>36</v>
      </c>
      <c r="I2380" t="s">
        <v>560</v>
      </c>
      <c r="J2380" t="s">
        <v>3366</v>
      </c>
      <c r="K2380">
        <v>16000</v>
      </c>
      <c r="L2380">
        <v>43286</v>
      </c>
      <c r="M2380">
        <v>16</v>
      </c>
      <c r="N2380">
        <v>28000</v>
      </c>
      <c r="O2380">
        <v>7.3</v>
      </c>
      <c r="P2380">
        <v>257</v>
      </c>
      <c r="Q2380">
        <v>98</v>
      </c>
      <c r="R2380">
        <v>187165546</v>
      </c>
      <c r="S2380">
        <v>135000000</v>
      </c>
      <c r="T2380">
        <f>Table1[[#This Row],[Gross Revenue]]-Table1[[#This Row],[Budget]]</f>
        <v>52165546</v>
      </c>
    </row>
    <row r="2381" spans="1:20" x14ac:dyDescent="0.3">
      <c r="A2381" t="s">
        <v>4849</v>
      </c>
      <c r="B2381">
        <v>1</v>
      </c>
      <c r="C2381" s="10">
        <v>41493</v>
      </c>
      <c r="D2381" t="s">
        <v>28</v>
      </c>
      <c r="E2381" t="s">
        <v>22</v>
      </c>
      <c r="F2381" t="s">
        <v>19</v>
      </c>
      <c r="G2381" t="s">
        <v>35</v>
      </c>
      <c r="H2381" t="s">
        <v>43</v>
      </c>
      <c r="I2381" t="s">
        <v>4229</v>
      </c>
      <c r="J2381" t="s">
        <v>4850</v>
      </c>
      <c r="K2381">
        <v>10000</v>
      </c>
      <c r="L2381">
        <v>13180</v>
      </c>
      <c r="M2381">
        <v>129</v>
      </c>
      <c r="N2381">
        <v>12000</v>
      </c>
      <c r="O2381">
        <v>6.9</v>
      </c>
      <c r="P2381">
        <v>200</v>
      </c>
      <c r="Q2381">
        <v>116</v>
      </c>
      <c r="R2381">
        <v>2268296</v>
      </c>
      <c r="S2381">
        <v>6500000</v>
      </c>
      <c r="T2381">
        <f>Table1[[#This Row],[Gross Revenue]]-Table1[[#This Row],[Budget]]</f>
        <v>-4231704</v>
      </c>
    </row>
    <row r="2382" spans="1:20" x14ac:dyDescent="0.3">
      <c r="A2382" t="s">
        <v>4851</v>
      </c>
      <c r="B2382">
        <v>1</v>
      </c>
      <c r="C2382" s="10">
        <v>41356</v>
      </c>
      <c r="D2382" t="s">
        <v>28</v>
      </c>
      <c r="E2382" t="s">
        <v>31</v>
      </c>
      <c r="F2382" t="s">
        <v>19</v>
      </c>
      <c r="G2382" t="s">
        <v>20</v>
      </c>
      <c r="H2382" t="s">
        <v>38</v>
      </c>
      <c r="I2382" t="s">
        <v>2931</v>
      </c>
      <c r="J2382" t="s">
        <v>487</v>
      </c>
      <c r="K2382">
        <v>19000</v>
      </c>
      <c r="L2382">
        <v>36337</v>
      </c>
      <c r="M2382">
        <v>386</v>
      </c>
      <c r="N2382">
        <v>11000</v>
      </c>
      <c r="O2382">
        <v>6.2</v>
      </c>
      <c r="P2382">
        <v>224</v>
      </c>
      <c r="Q2382">
        <v>128</v>
      </c>
      <c r="R2382">
        <v>3254172</v>
      </c>
      <c r="S2382">
        <v>28000000</v>
      </c>
      <c r="T2382">
        <f>Table1[[#This Row],[Gross Revenue]]-Table1[[#This Row],[Budget]]</f>
        <v>-24745828</v>
      </c>
    </row>
    <row r="2383" spans="1:20" x14ac:dyDescent="0.3">
      <c r="A2383" t="s">
        <v>4852</v>
      </c>
      <c r="B2383">
        <v>1</v>
      </c>
      <c r="C2383" s="10">
        <v>41442</v>
      </c>
      <c r="D2383" t="s">
        <v>28</v>
      </c>
      <c r="E2383" t="s">
        <v>32</v>
      </c>
      <c r="F2383" t="s">
        <v>674</v>
      </c>
      <c r="G2383" t="s">
        <v>293</v>
      </c>
      <c r="H2383" t="s">
        <v>43</v>
      </c>
      <c r="I2383" t="s">
        <v>4853</v>
      </c>
      <c r="J2383" t="s">
        <v>1894</v>
      </c>
      <c r="K2383">
        <v>643</v>
      </c>
      <c r="L2383">
        <v>943</v>
      </c>
      <c r="M2383">
        <v>0</v>
      </c>
      <c r="N2383">
        <v>13000</v>
      </c>
      <c r="O2383">
        <v>6.5</v>
      </c>
      <c r="P2383">
        <v>273</v>
      </c>
      <c r="Q2383">
        <v>122</v>
      </c>
      <c r="R2383">
        <v>6594136</v>
      </c>
      <c r="S2383">
        <v>38600000</v>
      </c>
      <c r="T2383">
        <f>Table1[[#This Row],[Gross Revenue]]-Table1[[#This Row],[Budget]]</f>
        <v>-32005864</v>
      </c>
    </row>
    <row r="2384" spans="1:20" x14ac:dyDescent="0.3">
      <c r="A2384" t="s">
        <v>4854</v>
      </c>
      <c r="B2384">
        <v>1</v>
      </c>
      <c r="C2384" s="10">
        <v>41279</v>
      </c>
      <c r="D2384" t="s">
        <v>28</v>
      </c>
      <c r="E2384" t="s">
        <v>22</v>
      </c>
      <c r="F2384" t="s">
        <v>40</v>
      </c>
      <c r="G2384" t="s">
        <v>41</v>
      </c>
      <c r="H2384" t="s">
        <v>21</v>
      </c>
      <c r="I2384" t="s">
        <v>4855</v>
      </c>
      <c r="J2384" t="s">
        <v>4856</v>
      </c>
      <c r="K2384">
        <v>211</v>
      </c>
      <c r="L2384">
        <v>456</v>
      </c>
      <c r="M2384">
        <v>667</v>
      </c>
      <c r="N2384">
        <v>29000</v>
      </c>
      <c r="O2384">
        <v>7.7</v>
      </c>
      <c r="P2384">
        <v>280</v>
      </c>
      <c r="Q2384">
        <v>172</v>
      </c>
      <c r="R2384">
        <v>2835886</v>
      </c>
      <c r="S2384">
        <v>9200000</v>
      </c>
      <c r="T2384">
        <f>Table1[[#This Row],[Gross Revenue]]-Table1[[#This Row],[Budget]]</f>
        <v>-6364114</v>
      </c>
    </row>
    <row r="2385" spans="1:20" x14ac:dyDescent="0.3">
      <c r="A2385" t="s">
        <v>4857</v>
      </c>
      <c r="B2385">
        <v>1</v>
      </c>
      <c r="C2385" s="10">
        <v>41421</v>
      </c>
      <c r="D2385" t="s">
        <v>28</v>
      </c>
      <c r="E2385" t="s">
        <v>22</v>
      </c>
      <c r="F2385" t="s">
        <v>19</v>
      </c>
      <c r="G2385" t="s">
        <v>91</v>
      </c>
      <c r="H2385" t="s">
        <v>43</v>
      </c>
      <c r="I2385" t="s">
        <v>336</v>
      </c>
      <c r="J2385" t="s">
        <v>380</v>
      </c>
      <c r="K2385">
        <v>29000</v>
      </c>
      <c r="L2385">
        <v>29770</v>
      </c>
      <c r="M2385">
        <v>1000</v>
      </c>
      <c r="N2385">
        <v>115000</v>
      </c>
      <c r="O2385">
        <v>7.3</v>
      </c>
      <c r="P2385">
        <v>490</v>
      </c>
      <c r="Q2385">
        <v>143</v>
      </c>
      <c r="R2385">
        <v>144812796</v>
      </c>
      <c r="S2385">
        <v>105000000</v>
      </c>
      <c r="T2385">
        <f>Table1[[#This Row],[Gross Revenue]]-Table1[[#This Row],[Budget]]</f>
        <v>39812796</v>
      </c>
    </row>
    <row r="2386" spans="1:20" x14ac:dyDescent="0.3">
      <c r="A2386" t="s">
        <v>4858</v>
      </c>
      <c r="B2386">
        <v>1</v>
      </c>
      <c r="C2386" s="10">
        <v>41292</v>
      </c>
      <c r="D2386" t="s">
        <v>28</v>
      </c>
      <c r="E2386" t="s">
        <v>30</v>
      </c>
      <c r="F2386" t="s">
        <v>19</v>
      </c>
      <c r="G2386" t="s">
        <v>20</v>
      </c>
      <c r="H2386" t="s">
        <v>38</v>
      </c>
      <c r="I2386" t="s">
        <v>4478</v>
      </c>
      <c r="J2386" t="s">
        <v>2342</v>
      </c>
      <c r="K2386">
        <v>640</v>
      </c>
      <c r="L2386">
        <v>2082</v>
      </c>
      <c r="M2386">
        <v>0</v>
      </c>
      <c r="N2386">
        <v>12000</v>
      </c>
      <c r="O2386">
        <v>5.4</v>
      </c>
      <c r="P2386">
        <v>285</v>
      </c>
      <c r="Q2386">
        <v>100</v>
      </c>
      <c r="R2386">
        <v>7186670</v>
      </c>
      <c r="S2386">
        <v>6000000</v>
      </c>
      <c r="T2386">
        <f>Table1[[#This Row],[Gross Revenue]]-Table1[[#This Row],[Budget]]</f>
        <v>1186670</v>
      </c>
    </row>
    <row r="2387" spans="1:20" x14ac:dyDescent="0.3">
      <c r="A2387" t="s">
        <v>4859</v>
      </c>
      <c r="B2387">
        <v>1</v>
      </c>
      <c r="C2387" s="10">
        <v>41448</v>
      </c>
      <c r="D2387" t="s">
        <v>28</v>
      </c>
      <c r="E2387" t="s">
        <v>32</v>
      </c>
      <c r="F2387" t="s">
        <v>19</v>
      </c>
      <c r="G2387" t="s">
        <v>20</v>
      </c>
      <c r="H2387" t="s">
        <v>38</v>
      </c>
      <c r="I2387" t="s">
        <v>751</v>
      </c>
      <c r="J2387" t="s">
        <v>2886</v>
      </c>
      <c r="K2387">
        <v>975</v>
      </c>
      <c r="L2387">
        <v>4825</v>
      </c>
      <c r="M2387">
        <v>176</v>
      </c>
      <c r="N2387">
        <v>24000</v>
      </c>
      <c r="O2387">
        <v>6.6</v>
      </c>
      <c r="P2387">
        <v>270</v>
      </c>
      <c r="Q2387">
        <v>123</v>
      </c>
      <c r="R2387">
        <v>159578352</v>
      </c>
      <c r="S2387">
        <v>43000000</v>
      </c>
      <c r="T2387">
        <f>Table1[[#This Row],[Gross Revenue]]-Table1[[#This Row],[Budget]]</f>
        <v>116578352</v>
      </c>
    </row>
    <row r="2388" spans="1:20" x14ac:dyDescent="0.3">
      <c r="A2388" t="s">
        <v>4860</v>
      </c>
      <c r="B2388">
        <v>1</v>
      </c>
      <c r="C2388" s="10">
        <v>41300</v>
      </c>
      <c r="D2388" t="s">
        <v>28</v>
      </c>
      <c r="E2388" t="s">
        <v>30</v>
      </c>
      <c r="F2388" t="s">
        <v>19</v>
      </c>
      <c r="G2388" t="s">
        <v>20</v>
      </c>
      <c r="H2388" t="s">
        <v>43</v>
      </c>
      <c r="I2388" t="s">
        <v>4594</v>
      </c>
      <c r="J2388" t="s">
        <v>281</v>
      </c>
      <c r="K2388">
        <v>5000</v>
      </c>
      <c r="L2388">
        <v>9152</v>
      </c>
      <c r="M2388">
        <v>0</v>
      </c>
      <c r="N2388">
        <v>83000</v>
      </c>
      <c r="O2388">
        <v>7.9</v>
      </c>
      <c r="P2388">
        <v>509</v>
      </c>
      <c r="Q2388">
        <v>186</v>
      </c>
      <c r="R2388">
        <v>258355354</v>
      </c>
      <c r="S2388">
        <v>225000000</v>
      </c>
      <c r="T2388">
        <f>Table1[[#This Row],[Gross Revenue]]-Table1[[#This Row],[Budget]]</f>
        <v>33355354</v>
      </c>
    </row>
    <row r="2389" spans="1:20" x14ac:dyDescent="0.3">
      <c r="A2389" t="s">
        <v>4861</v>
      </c>
      <c r="B2389">
        <v>1</v>
      </c>
      <c r="C2389" s="10">
        <v>41347</v>
      </c>
      <c r="D2389" t="s">
        <v>28</v>
      </c>
      <c r="E2389" t="s">
        <v>30</v>
      </c>
      <c r="F2389" t="s">
        <v>19</v>
      </c>
      <c r="G2389" t="s">
        <v>20</v>
      </c>
      <c r="H2389" t="s">
        <v>43</v>
      </c>
      <c r="I2389" t="s">
        <v>4090</v>
      </c>
      <c r="J2389" t="s">
        <v>3009</v>
      </c>
      <c r="K2389">
        <v>34000</v>
      </c>
      <c r="L2389">
        <v>49355</v>
      </c>
      <c r="M2389">
        <v>508</v>
      </c>
      <c r="N2389">
        <v>82000</v>
      </c>
      <c r="O2389">
        <v>7.6</v>
      </c>
      <c r="P2389">
        <v>502</v>
      </c>
      <c r="Q2389">
        <v>146</v>
      </c>
      <c r="R2389">
        <v>424645577</v>
      </c>
      <c r="S2389">
        <v>130000000</v>
      </c>
      <c r="T2389">
        <f>Table1[[#This Row],[Gross Revenue]]-Table1[[#This Row],[Budget]]</f>
        <v>294645577</v>
      </c>
    </row>
    <row r="2390" spans="1:20" x14ac:dyDescent="0.3">
      <c r="A2390" t="s">
        <v>4862</v>
      </c>
      <c r="B2390">
        <v>1</v>
      </c>
      <c r="C2390" s="10">
        <v>41399</v>
      </c>
      <c r="D2390" t="s">
        <v>28</v>
      </c>
      <c r="E2390" t="s">
        <v>22</v>
      </c>
      <c r="F2390" t="s">
        <v>19</v>
      </c>
      <c r="G2390" t="s">
        <v>20</v>
      </c>
      <c r="H2390" t="s">
        <v>38</v>
      </c>
      <c r="I2390" t="s">
        <v>1778</v>
      </c>
      <c r="J2390" t="s">
        <v>895</v>
      </c>
      <c r="K2390">
        <v>10000</v>
      </c>
      <c r="L2390">
        <v>11019</v>
      </c>
      <c r="M2390">
        <v>115</v>
      </c>
      <c r="N2390">
        <v>0</v>
      </c>
      <c r="O2390">
        <v>6.6</v>
      </c>
      <c r="P2390">
        <v>230</v>
      </c>
      <c r="Q2390">
        <v>120</v>
      </c>
      <c r="R2390">
        <v>1984743</v>
      </c>
      <c r="S2390">
        <v>16000000</v>
      </c>
      <c r="T2390">
        <f>Table1[[#This Row],[Gross Revenue]]-Table1[[#This Row],[Budget]]</f>
        <v>-14015257</v>
      </c>
    </row>
    <row r="2391" spans="1:20" x14ac:dyDescent="0.3">
      <c r="A2391" t="s">
        <v>4863</v>
      </c>
      <c r="B2391">
        <v>1</v>
      </c>
      <c r="C2391" s="10">
        <v>41528</v>
      </c>
      <c r="D2391" t="s">
        <v>28</v>
      </c>
      <c r="E2391" t="s">
        <v>25</v>
      </c>
      <c r="F2391" t="s">
        <v>19</v>
      </c>
      <c r="G2391" t="s">
        <v>20</v>
      </c>
      <c r="H2391" t="s">
        <v>43</v>
      </c>
      <c r="I2391" t="s">
        <v>339</v>
      </c>
      <c r="J2391" t="s">
        <v>4864</v>
      </c>
      <c r="K2391">
        <v>12000</v>
      </c>
      <c r="L2391">
        <v>32094</v>
      </c>
      <c r="M2391">
        <v>35</v>
      </c>
      <c r="N2391">
        <v>13000</v>
      </c>
      <c r="O2391">
        <v>5.9</v>
      </c>
      <c r="P2391">
        <v>260</v>
      </c>
      <c r="Q2391">
        <v>100</v>
      </c>
      <c r="R2391">
        <v>22525921</v>
      </c>
      <c r="S2391">
        <v>30000000</v>
      </c>
      <c r="T2391">
        <f>Table1[[#This Row],[Gross Revenue]]-Table1[[#This Row],[Budget]]</f>
        <v>-7474079</v>
      </c>
    </row>
    <row r="2392" spans="1:20" x14ac:dyDescent="0.3">
      <c r="A2392" t="s">
        <v>4865</v>
      </c>
      <c r="B2392">
        <v>1</v>
      </c>
      <c r="C2392" s="10">
        <v>41375</v>
      </c>
      <c r="D2392" t="s">
        <v>28</v>
      </c>
      <c r="E2392" t="s">
        <v>25</v>
      </c>
      <c r="F2392" t="s">
        <v>19</v>
      </c>
      <c r="G2392" t="s">
        <v>20</v>
      </c>
      <c r="H2392" t="s">
        <v>43</v>
      </c>
      <c r="I2392" t="s">
        <v>4741</v>
      </c>
      <c r="J2392" t="s">
        <v>1316</v>
      </c>
      <c r="K2392">
        <v>1000</v>
      </c>
      <c r="L2392">
        <v>5081</v>
      </c>
      <c r="M2392">
        <v>189</v>
      </c>
      <c r="N2392">
        <v>22000</v>
      </c>
      <c r="O2392">
        <v>6.3</v>
      </c>
      <c r="P2392">
        <v>246</v>
      </c>
      <c r="Q2392">
        <v>125</v>
      </c>
      <c r="R2392">
        <v>44665963</v>
      </c>
      <c r="S2392">
        <v>58000000</v>
      </c>
      <c r="T2392">
        <f>Table1[[#This Row],[Gross Revenue]]-Table1[[#This Row],[Budget]]</f>
        <v>-13334037</v>
      </c>
    </row>
    <row r="2393" spans="1:20" x14ac:dyDescent="0.3">
      <c r="A2393" t="s">
        <v>4866</v>
      </c>
      <c r="B2393">
        <v>1</v>
      </c>
      <c r="C2393" s="10">
        <v>41388</v>
      </c>
      <c r="D2393" t="s">
        <v>28</v>
      </c>
      <c r="E2393" t="s">
        <v>25</v>
      </c>
      <c r="F2393" t="s">
        <v>230</v>
      </c>
      <c r="G2393" t="s">
        <v>20</v>
      </c>
      <c r="H2393"/>
      <c r="I2393" t="s">
        <v>4867</v>
      </c>
      <c r="J2393" t="s">
        <v>4868</v>
      </c>
      <c r="K2393">
        <v>3</v>
      </c>
      <c r="L2393">
        <v>5</v>
      </c>
      <c r="M2393">
        <v>0</v>
      </c>
      <c r="N2393">
        <v>75</v>
      </c>
      <c r="O2393">
        <v>7.2</v>
      </c>
      <c r="P2393">
        <v>1</v>
      </c>
      <c r="Q2393">
        <v>110</v>
      </c>
      <c r="R2393">
        <v>3830</v>
      </c>
      <c r="S2393">
        <v>1200000</v>
      </c>
      <c r="T2393">
        <f>Table1[[#This Row],[Gross Revenue]]-Table1[[#This Row],[Budget]]</f>
        <v>-1196170</v>
      </c>
    </row>
    <row r="2394" spans="1:20" x14ac:dyDescent="0.3">
      <c r="A2394" t="s">
        <v>4869</v>
      </c>
      <c r="B2394">
        <v>1</v>
      </c>
      <c r="C2394" s="10">
        <v>41420</v>
      </c>
      <c r="D2394" t="s">
        <v>28</v>
      </c>
      <c r="E2394" t="s">
        <v>37</v>
      </c>
      <c r="F2394" t="s">
        <v>19</v>
      </c>
      <c r="G2394" t="s">
        <v>35</v>
      </c>
      <c r="H2394" t="s">
        <v>38</v>
      </c>
      <c r="I2394" t="s">
        <v>2196</v>
      </c>
      <c r="J2394" t="s">
        <v>4870</v>
      </c>
      <c r="K2394">
        <v>805</v>
      </c>
      <c r="L2394">
        <v>2271</v>
      </c>
      <c r="M2394">
        <v>7</v>
      </c>
      <c r="N2394">
        <v>0</v>
      </c>
      <c r="O2394">
        <v>5.5</v>
      </c>
      <c r="P2394">
        <v>120</v>
      </c>
      <c r="Q2394">
        <v>98</v>
      </c>
      <c r="R2394">
        <v>23838</v>
      </c>
      <c r="S2394">
        <v>7000000</v>
      </c>
      <c r="T2394">
        <f>Table1[[#This Row],[Gross Revenue]]-Table1[[#This Row],[Budget]]</f>
        <v>-6976162</v>
      </c>
    </row>
    <row r="2395" spans="1:20" x14ac:dyDescent="0.3">
      <c r="A2395" t="s">
        <v>4871</v>
      </c>
      <c r="B2395">
        <v>1</v>
      </c>
      <c r="C2395" s="10">
        <v>41590</v>
      </c>
      <c r="D2395" t="s">
        <v>28</v>
      </c>
      <c r="E2395" t="s">
        <v>22</v>
      </c>
      <c r="F2395" t="s">
        <v>19</v>
      </c>
      <c r="G2395" t="s">
        <v>48</v>
      </c>
      <c r="H2395" t="s">
        <v>43</v>
      </c>
      <c r="I2395" t="s">
        <v>303</v>
      </c>
      <c r="J2395" t="s">
        <v>4872</v>
      </c>
      <c r="K2395">
        <v>45000</v>
      </c>
      <c r="L2395">
        <v>46868</v>
      </c>
      <c r="M2395">
        <v>8</v>
      </c>
      <c r="N2395">
        <v>0</v>
      </c>
      <c r="O2395">
        <v>4</v>
      </c>
      <c r="P2395">
        <v>161</v>
      </c>
      <c r="Q2395">
        <v>93</v>
      </c>
      <c r="R2395">
        <v>15152879</v>
      </c>
      <c r="S2395">
        <v>5000000</v>
      </c>
      <c r="T2395">
        <f>Table1[[#This Row],[Gross Revenue]]-Table1[[#This Row],[Budget]]</f>
        <v>10152879</v>
      </c>
    </row>
    <row r="2396" spans="1:20" x14ac:dyDescent="0.3">
      <c r="A2396" t="s">
        <v>4873</v>
      </c>
      <c r="B2396">
        <v>1</v>
      </c>
      <c r="C2396" s="10">
        <v>41433</v>
      </c>
      <c r="D2396" t="s">
        <v>28</v>
      </c>
      <c r="E2396" t="s">
        <v>32</v>
      </c>
      <c r="F2396" t="s">
        <v>19</v>
      </c>
      <c r="G2396" t="s">
        <v>20</v>
      </c>
      <c r="H2396" t="s">
        <v>38</v>
      </c>
      <c r="I2396" t="s">
        <v>4874</v>
      </c>
      <c r="J2396" t="s">
        <v>3409</v>
      </c>
      <c r="K2396">
        <v>971</v>
      </c>
      <c r="L2396">
        <v>1643</v>
      </c>
      <c r="M2396">
        <v>419</v>
      </c>
      <c r="N2396">
        <v>24000</v>
      </c>
      <c r="O2396">
        <v>6.4</v>
      </c>
      <c r="P2396">
        <v>376</v>
      </c>
      <c r="Q2396">
        <v>107</v>
      </c>
      <c r="R2396">
        <v>12026670</v>
      </c>
      <c r="S2396">
        <v>45000000</v>
      </c>
      <c r="T2396">
        <f>Table1[[#This Row],[Gross Revenue]]-Table1[[#This Row],[Budget]]</f>
        <v>-32973330</v>
      </c>
    </row>
    <row r="2397" spans="1:20" x14ac:dyDescent="0.3">
      <c r="A2397" t="s">
        <v>4875</v>
      </c>
      <c r="B2397">
        <v>1</v>
      </c>
      <c r="C2397" s="10">
        <v>41630</v>
      </c>
      <c r="D2397" t="s">
        <v>28</v>
      </c>
      <c r="E2397" t="s">
        <v>32</v>
      </c>
      <c r="F2397" t="s">
        <v>19</v>
      </c>
      <c r="G2397" t="s">
        <v>20</v>
      </c>
      <c r="H2397" t="s">
        <v>43</v>
      </c>
      <c r="I2397" t="s">
        <v>114</v>
      </c>
      <c r="J2397" t="s">
        <v>1224</v>
      </c>
      <c r="K2397">
        <v>40000</v>
      </c>
      <c r="L2397">
        <v>45757</v>
      </c>
      <c r="M2397">
        <v>563</v>
      </c>
      <c r="N2397">
        <v>48000</v>
      </c>
      <c r="O2397">
        <v>6.5</v>
      </c>
      <c r="P2397">
        <v>450</v>
      </c>
      <c r="Q2397">
        <v>150</v>
      </c>
      <c r="R2397">
        <v>89289910</v>
      </c>
      <c r="S2397">
        <v>215000000</v>
      </c>
      <c r="T2397">
        <f>Table1[[#This Row],[Gross Revenue]]-Table1[[#This Row],[Budget]]</f>
        <v>-125710090</v>
      </c>
    </row>
    <row r="2398" spans="1:20" x14ac:dyDescent="0.3">
      <c r="A2398" t="s">
        <v>4876</v>
      </c>
      <c r="B2398">
        <v>1</v>
      </c>
      <c r="C2398" s="10">
        <v>41428</v>
      </c>
      <c r="D2398" t="s">
        <v>28</v>
      </c>
      <c r="E2398" t="s">
        <v>22</v>
      </c>
      <c r="F2398" t="s">
        <v>703</v>
      </c>
      <c r="G2398" t="s">
        <v>704</v>
      </c>
      <c r="H2398" t="s">
        <v>36</v>
      </c>
      <c r="I2398" t="s">
        <v>4877</v>
      </c>
      <c r="J2398" t="s">
        <v>4878</v>
      </c>
      <c r="K2398">
        <v>638</v>
      </c>
      <c r="L2398">
        <v>822</v>
      </c>
      <c r="M2398">
        <v>25</v>
      </c>
      <c r="N2398">
        <v>16000</v>
      </c>
      <c r="O2398">
        <v>7.8</v>
      </c>
      <c r="P2398">
        <v>195</v>
      </c>
      <c r="Q2398">
        <v>104</v>
      </c>
      <c r="R2398">
        <v>4231500</v>
      </c>
      <c r="S2398">
        <v>1000000</v>
      </c>
      <c r="T2398">
        <f>Table1[[#This Row],[Gross Revenue]]-Table1[[#This Row],[Budget]]</f>
        <v>3231500</v>
      </c>
    </row>
    <row r="2399" spans="1:20" x14ac:dyDescent="0.3">
      <c r="A2399" t="s">
        <v>4879</v>
      </c>
      <c r="B2399">
        <v>1</v>
      </c>
      <c r="C2399" s="10">
        <v>41366</v>
      </c>
      <c r="D2399" t="s">
        <v>28</v>
      </c>
      <c r="E2399" t="s">
        <v>87</v>
      </c>
      <c r="F2399" t="s">
        <v>19</v>
      </c>
      <c r="G2399" t="s">
        <v>20</v>
      </c>
      <c r="H2399" t="s">
        <v>43</v>
      </c>
      <c r="I2399" t="s">
        <v>4594</v>
      </c>
      <c r="J2399" t="s">
        <v>1624</v>
      </c>
      <c r="K2399">
        <v>5000</v>
      </c>
      <c r="L2399">
        <v>10247</v>
      </c>
      <c r="M2399">
        <v>91</v>
      </c>
      <c r="N2399">
        <v>44000</v>
      </c>
      <c r="O2399">
        <v>6</v>
      </c>
      <c r="P2399">
        <v>212</v>
      </c>
      <c r="Q2399">
        <v>130</v>
      </c>
      <c r="R2399">
        <v>31165421</v>
      </c>
      <c r="S2399">
        <v>60000000</v>
      </c>
      <c r="T2399">
        <f>Table1[[#This Row],[Gross Revenue]]-Table1[[#This Row],[Budget]]</f>
        <v>-28834579</v>
      </c>
    </row>
    <row r="2400" spans="1:20" x14ac:dyDescent="0.3">
      <c r="A2400" t="s">
        <v>4880</v>
      </c>
      <c r="B2400">
        <v>1</v>
      </c>
      <c r="C2400" s="10">
        <v>41611</v>
      </c>
      <c r="D2400" t="s">
        <v>28</v>
      </c>
      <c r="E2400" t="s">
        <v>37</v>
      </c>
      <c r="F2400" t="s">
        <v>19</v>
      </c>
      <c r="G2400" t="s">
        <v>20</v>
      </c>
      <c r="H2400" t="s">
        <v>38</v>
      </c>
      <c r="I2400" t="s">
        <v>4881</v>
      </c>
      <c r="J2400" t="s">
        <v>4882</v>
      </c>
      <c r="K2400">
        <v>942</v>
      </c>
      <c r="L2400">
        <v>3708</v>
      </c>
      <c r="M2400">
        <v>65</v>
      </c>
      <c r="N2400">
        <v>31000</v>
      </c>
      <c r="O2400">
        <v>5.7</v>
      </c>
      <c r="P2400">
        <v>361</v>
      </c>
      <c r="Q2400">
        <v>85</v>
      </c>
      <c r="R2400">
        <v>64423650</v>
      </c>
      <c r="S2400">
        <v>3000000</v>
      </c>
      <c r="T2400">
        <f>Table1[[#This Row],[Gross Revenue]]-Table1[[#This Row],[Budget]]</f>
        <v>61423650</v>
      </c>
    </row>
    <row r="2401" spans="1:20" x14ac:dyDescent="0.3">
      <c r="A2401" t="s">
        <v>4883</v>
      </c>
      <c r="B2401">
        <v>1</v>
      </c>
      <c r="C2401" s="10">
        <v>41341</v>
      </c>
      <c r="D2401" t="s">
        <v>28</v>
      </c>
      <c r="E2401" t="s">
        <v>31</v>
      </c>
      <c r="F2401" t="s">
        <v>19</v>
      </c>
      <c r="G2401" t="s">
        <v>91</v>
      </c>
      <c r="H2401" t="s">
        <v>38</v>
      </c>
      <c r="I2401" t="s">
        <v>4362</v>
      </c>
      <c r="J2401" t="s">
        <v>4884</v>
      </c>
      <c r="K2401">
        <v>25000</v>
      </c>
      <c r="L2401">
        <v>39463</v>
      </c>
      <c r="M2401">
        <v>6</v>
      </c>
      <c r="N2401">
        <v>18000</v>
      </c>
      <c r="O2401">
        <v>7.1</v>
      </c>
      <c r="P2401">
        <v>186</v>
      </c>
      <c r="Q2401">
        <v>116</v>
      </c>
      <c r="R2401">
        <v>4435083</v>
      </c>
      <c r="S2401">
        <v>18000000</v>
      </c>
      <c r="T2401">
        <f>Table1[[#This Row],[Gross Revenue]]-Table1[[#This Row],[Budget]]</f>
        <v>-13564917</v>
      </c>
    </row>
    <row r="2402" spans="1:20" x14ac:dyDescent="0.3">
      <c r="A2402" t="s">
        <v>4885</v>
      </c>
      <c r="B2402">
        <v>1</v>
      </c>
      <c r="C2402" s="10">
        <v>41616</v>
      </c>
      <c r="D2402" t="s">
        <v>28</v>
      </c>
      <c r="E2402" t="s">
        <v>30</v>
      </c>
      <c r="F2402" t="s">
        <v>19</v>
      </c>
      <c r="G2402" t="s">
        <v>20</v>
      </c>
      <c r="H2402" t="s">
        <v>36</v>
      </c>
      <c r="I2402" t="s">
        <v>2392</v>
      </c>
      <c r="J2402" t="s">
        <v>387</v>
      </c>
      <c r="K2402">
        <v>3000</v>
      </c>
      <c r="L2402">
        <v>5095</v>
      </c>
      <c r="M2402">
        <v>0</v>
      </c>
      <c r="N2402">
        <v>70000</v>
      </c>
      <c r="O2402">
        <v>7.3</v>
      </c>
      <c r="P2402">
        <v>362</v>
      </c>
      <c r="Q2402">
        <v>114</v>
      </c>
      <c r="R2402">
        <v>58229120</v>
      </c>
      <c r="S2402">
        <v>90000000</v>
      </c>
      <c r="T2402">
        <f>Table1[[#This Row],[Gross Revenue]]-Table1[[#This Row],[Budget]]</f>
        <v>-31770880</v>
      </c>
    </row>
    <row r="2403" spans="1:20" x14ac:dyDescent="0.3">
      <c r="A2403" t="s">
        <v>4886</v>
      </c>
      <c r="B2403">
        <v>1</v>
      </c>
      <c r="C2403" s="10">
        <v>41437</v>
      </c>
      <c r="D2403" t="s">
        <v>28</v>
      </c>
      <c r="E2403" t="s">
        <v>30</v>
      </c>
      <c r="F2403" t="s">
        <v>19</v>
      </c>
      <c r="G2403" t="s">
        <v>20</v>
      </c>
      <c r="H2403" t="s">
        <v>36</v>
      </c>
      <c r="I2403" t="s">
        <v>4887</v>
      </c>
      <c r="J2403" t="s">
        <v>642</v>
      </c>
      <c r="K2403">
        <v>681</v>
      </c>
      <c r="L2403">
        <v>914</v>
      </c>
      <c r="M2403">
        <v>67</v>
      </c>
      <c r="N2403">
        <v>0</v>
      </c>
      <c r="O2403">
        <v>5.4</v>
      </c>
      <c r="P2403">
        <v>125</v>
      </c>
      <c r="Q2403">
        <v>105</v>
      </c>
      <c r="R2403">
        <v>71017784</v>
      </c>
      <c r="S2403">
        <v>105000000</v>
      </c>
      <c r="T2403">
        <f>Table1[[#This Row],[Gross Revenue]]-Table1[[#This Row],[Budget]]</f>
        <v>-33982216</v>
      </c>
    </row>
    <row r="2404" spans="1:20" x14ac:dyDescent="0.3">
      <c r="A2404" t="s">
        <v>4888</v>
      </c>
      <c r="B2404">
        <v>1</v>
      </c>
      <c r="C2404" s="10">
        <v>41519</v>
      </c>
      <c r="D2404" t="s">
        <v>28</v>
      </c>
      <c r="E2404" t="s">
        <v>25</v>
      </c>
      <c r="F2404" t="s">
        <v>19</v>
      </c>
      <c r="G2404" t="s">
        <v>20</v>
      </c>
      <c r="H2404" t="s">
        <v>38</v>
      </c>
      <c r="I2404" t="s">
        <v>4311</v>
      </c>
      <c r="J2404" t="s">
        <v>4889</v>
      </c>
      <c r="K2404">
        <v>8000</v>
      </c>
      <c r="L2404">
        <v>10040</v>
      </c>
      <c r="M2404">
        <v>53</v>
      </c>
      <c r="N2404">
        <v>10000</v>
      </c>
      <c r="O2404">
        <v>7.1</v>
      </c>
      <c r="P2404">
        <v>220</v>
      </c>
      <c r="Q2404">
        <v>95</v>
      </c>
      <c r="R2404">
        <v>6851969</v>
      </c>
      <c r="S2404">
        <v>2500000</v>
      </c>
      <c r="T2404">
        <f>Table1[[#This Row],[Gross Revenue]]-Table1[[#This Row],[Budget]]</f>
        <v>4351969</v>
      </c>
    </row>
    <row r="2405" spans="1:20" x14ac:dyDescent="0.3">
      <c r="A2405" t="s">
        <v>4890</v>
      </c>
      <c r="B2405">
        <v>1</v>
      </c>
      <c r="C2405" s="10">
        <v>41409</v>
      </c>
      <c r="D2405" t="s">
        <v>28</v>
      </c>
      <c r="E2405" t="s">
        <v>25</v>
      </c>
      <c r="F2405" t="s">
        <v>19</v>
      </c>
      <c r="G2405" t="s">
        <v>20</v>
      </c>
      <c r="H2405" t="s">
        <v>38</v>
      </c>
      <c r="I2405" t="s">
        <v>4891</v>
      </c>
      <c r="J2405" t="s">
        <v>4892</v>
      </c>
      <c r="K2405">
        <v>801</v>
      </c>
      <c r="L2405">
        <v>2667</v>
      </c>
      <c r="M2405">
        <v>38</v>
      </c>
      <c r="N2405">
        <v>0</v>
      </c>
      <c r="O2405">
        <v>5.8</v>
      </c>
      <c r="P2405">
        <v>97</v>
      </c>
      <c r="Q2405">
        <v>104</v>
      </c>
      <c r="R2405">
        <v>3447339</v>
      </c>
      <c r="S2405">
        <v>1500000</v>
      </c>
      <c r="T2405">
        <f>Table1[[#This Row],[Gross Revenue]]-Table1[[#This Row],[Budget]]</f>
        <v>1947339</v>
      </c>
    </row>
    <row r="2406" spans="1:20" x14ac:dyDescent="0.3">
      <c r="A2406" t="s">
        <v>4893</v>
      </c>
      <c r="B2406">
        <v>1</v>
      </c>
      <c r="C2406" s="10">
        <v>41403</v>
      </c>
      <c r="D2406" t="s">
        <v>28</v>
      </c>
      <c r="E2406" t="s">
        <v>25</v>
      </c>
      <c r="F2406" t="s">
        <v>19</v>
      </c>
      <c r="G2406" t="s">
        <v>20</v>
      </c>
      <c r="H2406" t="s">
        <v>43</v>
      </c>
      <c r="I2406" t="s">
        <v>2114</v>
      </c>
      <c r="J2406" t="s">
        <v>4894</v>
      </c>
      <c r="K2406">
        <v>7000</v>
      </c>
      <c r="L2406">
        <v>8375</v>
      </c>
      <c r="M2406">
        <v>214</v>
      </c>
      <c r="N2406">
        <v>22000</v>
      </c>
      <c r="O2406">
        <v>7.4</v>
      </c>
      <c r="P2406">
        <v>276</v>
      </c>
      <c r="Q2406">
        <v>103</v>
      </c>
      <c r="R2406">
        <v>21501098</v>
      </c>
      <c r="S2406">
        <v>5000000</v>
      </c>
      <c r="T2406">
        <f>Table1[[#This Row],[Gross Revenue]]-Table1[[#This Row],[Budget]]</f>
        <v>16501098</v>
      </c>
    </row>
    <row r="2407" spans="1:20" x14ac:dyDescent="0.3">
      <c r="A2407" t="s">
        <v>4895</v>
      </c>
      <c r="B2407">
        <v>1</v>
      </c>
      <c r="C2407" s="10">
        <v>41354</v>
      </c>
      <c r="D2407" t="s">
        <v>28</v>
      </c>
      <c r="E2407" t="s">
        <v>31</v>
      </c>
      <c r="F2407" t="s">
        <v>19</v>
      </c>
      <c r="G2407" t="s">
        <v>20</v>
      </c>
      <c r="H2407" t="s">
        <v>38</v>
      </c>
      <c r="I2407" t="s">
        <v>336</v>
      </c>
      <c r="J2407" t="s">
        <v>59</v>
      </c>
      <c r="K2407">
        <v>29000</v>
      </c>
      <c r="L2407">
        <v>46057</v>
      </c>
      <c r="M2407">
        <v>17000</v>
      </c>
      <c r="N2407">
        <v>138000</v>
      </c>
      <c r="O2407">
        <v>8.1999999999999993</v>
      </c>
      <c r="P2407">
        <v>606</v>
      </c>
      <c r="Q2407">
        <v>240</v>
      </c>
      <c r="R2407">
        <v>116866727</v>
      </c>
      <c r="S2407">
        <v>100000000</v>
      </c>
      <c r="T2407">
        <f>Table1[[#This Row],[Gross Revenue]]-Table1[[#This Row],[Budget]]</f>
        <v>16866727</v>
      </c>
    </row>
    <row r="2408" spans="1:20" x14ac:dyDescent="0.3">
      <c r="A2408" t="s">
        <v>4896</v>
      </c>
      <c r="B2408">
        <v>1</v>
      </c>
      <c r="C2408" s="10">
        <v>41293</v>
      </c>
      <c r="D2408" t="s">
        <v>28</v>
      </c>
      <c r="E2408" t="s">
        <v>32</v>
      </c>
      <c r="F2408" t="s">
        <v>19</v>
      </c>
      <c r="G2408" t="s">
        <v>20</v>
      </c>
      <c r="H2408" t="s">
        <v>43</v>
      </c>
      <c r="I2408" t="s">
        <v>928</v>
      </c>
      <c r="J2408" t="s">
        <v>427</v>
      </c>
      <c r="K2408">
        <v>20000</v>
      </c>
      <c r="L2408">
        <v>23755</v>
      </c>
      <c r="M2408">
        <v>446</v>
      </c>
      <c r="N2408">
        <v>68000</v>
      </c>
      <c r="O2408">
        <v>6.7</v>
      </c>
      <c r="P2408">
        <v>440</v>
      </c>
      <c r="Q2408">
        <v>138</v>
      </c>
      <c r="R2408">
        <v>132550960</v>
      </c>
      <c r="S2408">
        <v>120000000</v>
      </c>
      <c r="T2408">
        <f>Table1[[#This Row],[Gross Revenue]]-Table1[[#This Row],[Budget]]</f>
        <v>12550960</v>
      </c>
    </row>
    <row r="2409" spans="1:20" x14ac:dyDescent="0.3">
      <c r="A2409" t="s">
        <v>4897</v>
      </c>
      <c r="B2409">
        <v>1</v>
      </c>
      <c r="C2409" s="10">
        <v>41347</v>
      </c>
      <c r="D2409" t="s">
        <v>28</v>
      </c>
      <c r="E2409" t="s">
        <v>32</v>
      </c>
      <c r="F2409" t="s">
        <v>19</v>
      </c>
      <c r="G2409" t="s">
        <v>35</v>
      </c>
      <c r="H2409" t="s">
        <v>38</v>
      </c>
      <c r="I2409" t="s">
        <v>2766</v>
      </c>
      <c r="J2409" t="s">
        <v>2104</v>
      </c>
      <c r="K2409">
        <v>177</v>
      </c>
      <c r="L2409">
        <v>278</v>
      </c>
      <c r="M2409">
        <v>1000</v>
      </c>
      <c r="N2409">
        <v>49000</v>
      </c>
      <c r="O2409">
        <v>7</v>
      </c>
      <c r="P2409">
        <v>427</v>
      </c>
      <c r="Q2409">
        <v>109</v>
      </c>
      <c r="R2409">
        <v>26003149</v>
      </c>
      <c r="S2409">
        <v>20000000</v>
      </c>
      <c r="T2409">
        <f>Table1[[#This Row],[Gross Revenue]]-Table1[[#This Row],[Budget]]</f>
        <v>6003149</v>
      </c>
    </row>
    <row r="2410" spans="1:20" x14ac:dyDescent="0.3">
      <c r="A2410" t="s">
        <v>4898</v>
      </c>
      <c r="B2410">
        <v>1</v>
      </c>
      <c r="C2410" s="10">
        <v>41478</v>
      </c>
      <c r="D2410" t="s">
        <v>28</v>
      </c>
      <c r="E2410" t="s">
        <v>32</v>
      </c>
      <c r="F2410" t="s">
        <v>19</v>
      </c>
      <c r="G2410" t="s">
        <v>48</v>
      </c>
      <c r="H2410" t="s">
        <v>36</v>
      </c>
      <c r="I2410" t="s">
        <v>759</v>
      </c>
      <c r="J2410" t="s">
        <v>411</v>
      </c>
      <c r="K2410">
        <v>716</v>
      </c>
      <c r="L2410">
        <v>1843</v>
      </c>
      <c r="M2410">
        <v>0</v>
      </c>
      <c r="N2410">
        <v>5000</v>
      </c>
      <c r="O2410">
        <v>7.1</v>
      </c>
      <c r="P2410">
        <v>122</v>
      </c>
      <c r="Q2410">
        <v>105</v>
      </c>
      <c r="R2410">
        <v>99462</v>
      </c>
      <c r="S2410">
        <v>33000000</v>
      </c>
      <c r="T2410">
        <f>Table1[[#This Row],[Gross Revenue]]-Table1[[#This Row],[Budget]]</f>
        <v>-32900538</v>
      </c>
    </row>
    <row r="2411" spans="1:20" x14ac:dyDescent="0.3">
      <c r="A2411" t="s">
        <v>4899</v>
      </c>
      <c r="B2411">
        <v>1</v>
      </c>
      <c r="C2411" s="10">
        <v>41515</v>
      </c>
      <c r="D2411" t="s">
        <v>28</v>
      </c>
      <c r="E2411" t="s">
        <v>25</v>
      </c>
      <c r="F2411" t="s">
        <v>19</v>
      </c>
      <c r="G2411" t="s">
        <v>20</v>
      </c>
      <c r="H2411" t="s">
        <v>38</v>
      </c>
      <c r="I2411" t="s">
        <v>2264</v>
      </c>
      <c r="J2411" t="s">
        <v>4900</v>
      </c>
      <c r="K2411">
        <v>17000</v>
      </c>
      <c r="L2411">
        <v>38751</v>
      </c>
      <c r="M2411">
        <v>133</v>
      </c>
      <c r="N2411">
        <v>97000</v>
      </c>
      <c r="O2411">
        <v>6.7</v>
      </c>
      <c r="P2411">
        <v>418</v>
      </c>
      <c r="Q2411">
        <v>107</v>
      </c>
      <c r="R2411">
        <v>101470202</v>
      </c>
      <c r="S2411">
        <v>32000000</v>
      </c>
      <c r="T2411">
        <f>Table1[[#This Row],[Gross Revenue]]-Table1[[#This Row],[Budget]]</f>
        <v>69470202</v>
      </c>
    </row>
    <row r="2412" spans="1:20" x14ac:dyDescent="0.3">
      <c r="A2412" t="s">
        <v>4901</v>
      </c>
      <c r="B2412">
        <v>1</v>
      </c>
      <c r="C2412" s="10">
        <v>41561</v>
      </c>
      <c r="D2412" t="s">
        <v>28</v>
      </c>
      <c r="E2412" t="s">
        <v>32</v>
      </c>
      <c r="F2412" t="s">
        <v>19</v>
      </c>
      <c r="G2412" t="s">
        <v>20</v>
      </c>
      <c r="H2412" t="s">
        <v>43</v>
      </c>
      <c r="I2412" t="s">
        <v>3503</v>
      </c>
      <c r="J2412" t="s">
        <v>4902</v>
      </c>
      <c r="K2412">
        <v>26000</v>
      </c>
      <c r="L2412">
        <v>59803</v>
      </c>
      <c r="M2412">
        <v>230</v>
      </c>
      <c r="N2412">
        <v>63000</v>
      </c>
      <c r="O2412">
        <v>7.1</v>
      </c>
      <c r="P2412">
        <v>486</v>
      </c>
      <c r="Q2412">
        <v>112</v>
      </c>
      <c r="R2412">
        <v>206360018</v>
      </c>
      <c r="S2412">
        <v>170000000</v>
      </c>
      <c r="T2412">
        <f>Table1[[#This Row],[Gross Revenue]]-Table1[[#This Row],[Budget]]</f>
        <v>36360018</v>
      </c>
    </row>
    <row r="2413" spans="1:20" x14ac:dyDescent="0.3">
      <c r="A2413" t="s">
        <v>4903</v>
      </c>
      <c r="B2413">
        <v>1</v>
      </c>
      <c r="C2413" s="10">
        <v>41449</v>
      </c>
      <c r="D2413" t="s">
        <v>28</v>
      </c>
      <c r="E2413" t="s">
        <v>30</v>
      </c>
      <c r="F2413" t="s">
        <v>19</v>
      </c>
      <c r="G2413" t="s">
        <v>4313</v>
      </c>
      <c r="H2413"/>
      <c r="I2413" t="s">
        <v>4904</v>
      </c>
      <c r="J2413" t="s">
        <v>4905</v>
      </c>
      <c r="K2413">
        <v>324</v>
      </c>
      <c r="L2413">
        <v>369</v>
      </c>
      <c r="M2413">
        <v>0</v>
      </c>
      <c r="N2413">
        <v>0</v>
      </c>
      <c r="O2413">
        <v>6.3</v>
      </c>
      <c r="P2413">
        <v>60</v>
      </c>
      <c r="Q2413">
        <v>85</v>
      </c>
      <c r="R2413">
        <v>4091</v>
      </c>
      <c r="S2413">
        <v>34000000</v>
      </c>
      <c r="T2413">
        <f>Table1[[#This Row],[Gross Revenue]]-Table1[[#This Row],[Budget]]</f>
        <v>-33995909</v>
      </c>
    </row>
    <row r="2414" spans="1:20" x14ac:dyDescent="0.3">
      <c r="A2414" t="s">
        <v>4906</v>
      </c>
      <c r="B2414">
        <v>1</v>
      </c>
      <c r="C2414" s="10">
        <v>41512</v>
      </c>
      <c r="D2414" t="s">
        <v>28</v>
      </c>
      <c r="E2414" t="s">
        <v>18</v>
      </c>
      <c r="F2414" t="s">
        <v>19</v>
      </c>
      <c r="G2414" t="s">
        <v>35</v>
      </c>
      <c r="H2414" t="s">
        <v>38</v>
      </c>
      <c r="I2414" t="s">
        <v>321</v>
      </c>
      <c r="J2414" t="s">
        <v>400</v>
      </c>
      <c r="K2414">
        <v>3000</v>
      </c>
      <c r="L2414">
        <v>5056</v>
      </c>
      <c r="M2414">
        <v>0</v>
      </c>
      <c r="N2414">
        <v>23000</v>
      </c>
      <c r="O2414">
        <v>7</v>
      </c>
      <c r="P2414">
        <v>393</v>
      </c>
      <c r="Q2414">
        <v>101</v>
      </c>
      <c r="R2414">
        <v>2319187</v>
      </c>
      <c r="S2414">
        <v>20000000</v>
      </c>
      <c r="T2414">
        <f>Table1[[#This Row],[Gross Revenue]]-Table1[[#This Row],[Budget]]</f>
        <v>-17680813</v>
      </c>
    </row>
    <row r="2415" spans="1:20" x14ac:dyDescent="0.3">
      <c r="A2415" t="s">
        <v>4907</v>
      </c>
      <c r="B2415">
        <v>1</v>
      </c>
      <c r="C2415" s="10">
        <v>41449</v>
      </c>
      <c r="D2415" t="s">
        <v>28</v>
      </c>
      <c r="E2415" t="s">
        <v>30</v>
      </c>
      <c r="F2415" t="s">
        <v>19</v>
      </c>
      <c r="G2415" t="s">
        <v>20</v>
      </c>
      <c r="H2415" t="s">
        <v>36</v>
      </c>
      <c r="I2415" t="s">
        <v>560</v>
      </c>
      <c r="J2415" t="s">
        <v>4908</v>
      </c>
      <c r="K2415">
        <v>16000</v>
      </c>
      <c r="L2415">
        <v>17416</v>
      </c>
      <c r="M2415">
        <v>13</v>
      </c>
      <c r="N2415">
        <v>13000</v>
      </c>
      <c r="O2415">
        <v>6.5</v>
      </c>
      <c r="P2415">
        <v>166</v>
      </c>
      <c r="Q2415">
        <v>96</v>
      </c>
      <c r="R2415">
        <v>83024900</v>
      </c>
      <c r="S2415">
        <v>135000000</v>
      </c>
      <c r="T2415">
        <f>Table1[[#This Row],[Gross Revenue]]-Table1[[#This Row],[Budget]]</f>
        <v>-51975100</v>
      </c>
    </row>
    <row r="2416" spans="1:20" x14ac:dyDescent="0.3">
      <c r="A2416" t="s">
        <v>4909</v>
      </c>
      <c r="B2416">
        <v>1</v>
      </c>
      <c r="C2416" s="10">
        <v>41584</v>
      </c>
      <c r="D2416" t="s">
        <v>28</v>
      </c>
      <c r="E2416" t="s">
        <v>30</v>
      </c>
      <c r="F2416" t="s">
        <v>19</v>
      </c>
      <c r="G2416" t="s">
        <v>20</v>
      </c>
      <c r="H2416" t="s">
        <v>36</v>
      </c>
      <c r="I2416" t="s">
        <v>4910</v>
      </c>
      <c r="J2416" t="s">
        <v>4911</v>
      </c>
      <c r="K2416">
        <v>882</v>
      </c>
      <c r="L2416">
        <v>1971</v>
      </c>
      <c r="M2416">
        <v>43</v>
      </c>
      <c r="N2416">
        <v>0</v>
      </c>
      <c r="O2416">
        <v>5.2</v>
      </c>
      <c r="P2416">
        <v>113</v>
      </c>
      <c r="Q2416">
        <v>87</v>
      </c>
      <c r="R2416">
        <v>36073232</v>
      </c>
      <c r="S2416">
        <v>80000000</v>
      </c>
      <c r="T2416">
        <f>Table1[[#This Row],[Gross Revenue]]-Table1[[#This Row],[Budget]]</f>
        <v>-43926768</v>
      </c>
    </row>
    <row r="2417" spans="1:20" x14ac:dyDescent="0.3">
      <c r="A2417" t="s">
        <v>4912</v>
      </c>
      <c r="B2417">
        <v>1</v>
      </c>
      <c r="C2417" s="10">
        <v>41634</v>
      </c>
      <c r="D2417" t="s">
        <v>28</v>
      </c>
      <c r="E2417" t="s">
        <v>25</v>
      </c>
      <c r="F2417" t="s">
        <v>19</v>
      </c>
      <c r="G2417" t="s">
        <v>20</v>
      </c>
      <c r="H2417" t="s">
        <v>43</v>
      </c>
      <c r="I2417" t="s">
        <v>4913</v>
      </c>
      <c r="J2417" t="s">
        <v>3447</v>
      </c>
      <c r="K2417">
        <v>303</v>
      </c>
      <c r="L2417">
        <v>337</v>
      </c>
      <c r="M2417">
        <v>129</v>
      </c>
      <c r="N2417">
        <v>81000</v>
      </c>
      <c r="O2417">
        <v>6.9</v>
      </c>
      <c r="P2417">
        <v>452</v>
      </c>
      <c r="Q2417">
        <v>98</v>
      </c>
      <c r="R2417">
        <v>66359959</v>
      </c>
      <c r="S2417">
        <v>35000000</v>
      </c>
      <c r="T2417">
        <f>Table1[[#This Row],[Gross Revenue]]-Table1[[#This Row],[Budget]]</f>
        <v>31359959</v>
      </c>
    </row>
    <row r="2418" spans="1:20" x14ac:dyDescent="0.3">
      <c r="A2418" t="s">
        <v>4914</v>
      </c>
      <c r="B2418">
        <v>1</v>
      </c>
      <c r="C2418" s="10">
        <v>41508</v>
      </c>
      <c r="D2418" t="s">
        <v>28</v>
      </c>
      <c r="E2418" t="s">
        <v>25</v>
      </c>
      <c r="F2418" t="s">
        <v>19</v>
      </c>
      <c r="G2418" t="s">
        <v>20</v>
      </c>
      <c r="H2418" t="s">
        <v>38</v>
      </c>
      <c r="I2418" t="s">
        <v>4915</v>
      </c>
      <c r="J2418" t="s">
        <v>1975</v>
      </c>
      <c r="K2418">
        <v>740</v>
      </c>
      <c r="L2418">
        <v>3425</v>
      </c>
      <c r="M2418">
        <v>43</v>
      </c>
      <c r="N2418">
        <v>35000</v>
      </c>
      <c r="O2418">
        <v>7</v>
      </c>
      <c r="P2418">
        <v>289</v>
      </c>
      <c r="Q2418">
        <v>118</v>
      </c>
      <c r="R2418">
        <v>150368971</v>
      </c>
      <c r="S2418">
        <v>37000000</v>
      </c>
      <c r="T2418">
        <f>Table1[[#This Row],[Gross Revenue]]-Table1[[#This Row],[Budget]]</f>
        <v>113368971</v>
      </c>
    </row>
    <row r="2419" spans="1:20" x14ac:dyDescent="0.3">
      <c r="A2419" t="s">
        <v>4916</v>
      </c>
      <c r="B2419">
        <v>1</v>
      </c>
      <c r="C2419" s="10">
        <v>41345</v>
      </c>
      <c r="D2419" t="s">
        <v>28</v>
      </c>
      <c r="E2419" t="s">
        <v>32</v>
      </c>
      <c r="F2419" t="s">
        <v>19</v>
      </c>
      <c r="G2419" t="s">
        <v>20</v>
      </c>
      <c r="H2419" t="s">
        <v>43</v>
      </c>
      <c r="I2419" t="s">
        <v>2264</v>
      </c>
      <c r="J2419" t="s">
        <v>367</v>
      </c>
      <c r="K2419">
        <v>17000</v>
      </c>
      <c r="L2419">
        <v>18204</v>
      </c>
      <c r="M2419">
        <v>776</v>
      </c>
      <c r="N2419">
        <v>33000</v>
      </c>
      <c r="O2419">
        <v>6.4</v>
      </c>
      <c r="P2419">
        <v>339</v>
      </c>
      <c r="Q2419">
        <v>131</v>
      </c>
      <c r="R2419">
        <v>73103784</v>
      </c>
      <c r="S2419">
        <v>150000000</v>
      </c>
      <c r="T2419">
        <f>Table1[[#This Row],[Gross Revenue]]-Table1[[#This Row],[Budget]]</f>
        <v>-76896216</v>
      </c>
    </row>
    <row r="2420" spans="1:20" x14ac:dyDescent="0.3">
      <c r="A2420" t="s">
        <v>4917</v>
      </c>
      <c r="B2420">
        <v>1</v>
      </c>
      <c r="C2420" s="10">
        <v>41589</v>
      </c>
      <c r="D2420" t="s">
        <v>28</v>
      </c>
      <c r="E2420" t="s">
        <v>32</v>
      </c>
      <c r="F2420" t="s">
        <v>19</v>
      </c>
      <c r="G2420" t="s">
        <v>20</v>
      </c>
      <c r="H2420" t="s">
        <v>43</v>
      </c>
      <c r="I2420" t="s">
        <v>4918</v>
      </c>
      <c r="J2420" t="s">
        <v>1108</v>
      </c>
      <c r="K2420">
        <v>17000</v>
      </c>
      <c r="L2420">
        <v>32392</v>
      </c>
      <c r="M2420">
        <v>395</v>
      </c>
      <c r="N2420">
        <v>129000</v>
      </c>
      <c r="O2420">
        <v>7</v>
      </c>
      <c r="P2420">
        <v>654</v>
      </c>
      <c r="Q2420">
        <v>123</v>
      </c>
      <c r="R2420">
        <v>202351611</v>
      </c>
      <c r="S2420">
        <v>190000000</v>
      </c>
      <c r="T2420">
        <f>Table1[[#This Row],[Gross Revenue]]-Table1[[#This Row],[Budget]]</f>
        <v>12351611</v>
      </c>
    </row>
    <row r="2421" spans="1:20" x14ac:dyDescent="0.3">
      <c r="A2421" t="s">
        <v>4919</v>
      </c>
      <c r="B2421">
        <v>1</v>
      </c>
      <c r="C2421" s="10">
        <v>41962</v>
      </c>
      <c r="D2421" t="s">
        <v>28</v>
      </c>
      <c r="E2421" t="s">
        <v>32</v>
      </c>
      <c r="F2421" t="s">
        <v>19</v>
      </c>
      <c r="G2421" t="s">
        <v>20</v>
      </c>
      <c r="H2421" t="s">
        <v>38</v>
      </c>
      <c r="I2421" t="s">
        <v>2264</v>
      </c>
      <c r="J2421" t="s">
        <v>3558</v>
      </c>
      <c r="K2421">
        <v>17000</v>
      </c>
      <c r="L2421">
        <v>19428</v>
      </c>
      <c r="M2421">
        <v>97</v>
      </c>
      <c r="N2421">
        <v>24000</v>
      </c>
      <c r="O2421">
        <v>7.1</v>
      </c>
      <c r="P2421">
        <v>330</v>
      </c>
      <c r="Q2421">
        <v>112</v>
      </c>
      <c r="R2421">
        <v>191616238</v>
      </c>
      <c r="S2421">
        <v>50000000</v>
      </c>
      <c r="T2421">
        <f>Table1[[#This Row],[Gross Revenue]]-Table1[[#This Row],[Budget]]</f>
        <v>141616238</v>
      </c>
    </row>
    <row r="2422" spans="1:20" x14ac:dyDescent="0.3">
      <c r="A2422" t="s">
        <v>4920</v>
      </c>
      <c r="B2422">
        <v>1</v>
      </c>
      <c r="C2422" s="10">
        <v>41815</v>
      </c>
      <c r="D2422" t="s">
        <v>28</v>
      </c>
      <c r="E2422" t="s">
        <v>32</v>
      </c>
      <c r="F2422" t="s">
        <v>19</v>
      </c>
      <c r="G2422" t="s">
        <v>20</v>
      </c>
      <c r="H2422" t="s">
        <v>43</v>
      </c>
      <c r="I2422" t="s">
        <v>513</v>
      </c>
      <c r="J2422" t="s">
        <v>662</v>
      </c>
      <c r="K2422">
        <v>933</v>
      </c>
      <c r="L2422">
        <v>1286</v>
      </c>
      <c r="M2422">
        <v>368</v>
      </c>
      <c r="N2422">
        <v>10000</v>
      </c>
      <c r="O2422">
        <v>6.2</v>
      </c>
      <c r="P2422">
        <v>211</v>
      </c>
      <c r="Q2422">
        <v>123</v>
      </c>
      <c r="R2422">
        <v>30688364</v>
      </c>
      <c r="S2422">
        <v>28000000</v>
      </c>
      <c r="T2422">
        <f>Table1[[#This Row],[Gross Revenue]]-Table1[[#This Row],[Budget]]</f>
        <v>2688364</v>
      </c>
    </row>
    <row r="2423" spans="1:20" x14ac:dyDescent="0.3">
      <c r="A2423" t="s">
        <v>4921</v>
      </c>
      <c r="B2423">
        <v>1</v>
      </c>
      <c r="C2423" s="10">
        <v>41988</v>
      </c>
      <c r="D2423" t="s">
        <v>28</v>
      </c>
      <c r="E2423" t="s">
        <v>32</v>
      </c>
      <c r="F2423" t="s">
        <v>19</v>
      </c>
      <c r="G2423" t="s">
        <v>20</v>
      </c>
      <c r="H2423" t="s">
        <v>38</v>
      </c>
      <c r="I2423" t="s">
        <v>2614</v>
      </c>
      <c r="J2423" t="s">
        <v>4922</v>
      </c>
      <c r="K2423">
        <v>6000</v>
      </c>
      <c r="L2423">
        <v>10583</v>
      </c>
      <c r="M2423">
        <v>263</v>
      </c>
      <c r="N2423">
        <v>71000</v>
      </c>
      <c r="O2423">
        <v>6.2</v>
      </c>
      <c r="P2423">
        <v>366</v>
      </c>
      <c r="Q2423">
        <v>102</v>
      </c>
      <c r="R2423">
        <v>106369117</v>
      </c>
      <c r="S2423">
        <v>110000000</v>
      </c>
      <c r="T2423">
        <f>Table1[[#This Row],[Gross Revenue]]-Table1[[#This Row],[Budget]]</f>
        <v>-3630883</v>
      </c>
    </row>
    <row r="2424" spans="1:20" x14ac:dyDescent="0.3">
      <c r="A2424" t="s">
        <v>4923</v>
      </c>
      <c r="B2424">
        <v>1</v>
      </c>
      <c r="C2424" s="10">
        <v>41770</v>
      </c>
      <c r="D2424" t="s">
        <v>28</v>
      </c>
      <c r="E2424" t="s">
        <v>25</v>
      </c>
      <c r="F2424" t="s">
        <v>19</v>
      </c>
      <c r="G2424" t="s">
        <v>20</v>
      </c>
      <c r="H2424" t="s">
        <v>38</v>
      </c>
      <c r="I2424" t="s">
        <v>4924</v>
      </c>
      <c r="J2424" t="s">
        <v>4668</v>
      </c>
      <c r="K2424">
        <v>986</v>
      </c>
      <c r="L2424">
        <v>4073</v>
      </c>
      <c r="M2424">
        <v>89</v>
      </c>
      <c r="N2424">
        <v>0</v>
      </c>
      <c r="O2424">
        <v>4.7</v>
      </c>
      <c r="P2424">
        <v>69</v>
      </c>
      <c r="Q2424">
        <v>86</v>
      </c>
      <c r="R2424">
        <v>17314483</v>
      </c>
      <c r="S2424">
        <v>4000000</v>
      </c>
      <c r="T2424">
        <f>Table1[[#This Row],[Gross Revenue]]-Table1[[#This Row],[Budget]]</f>
        <v>13314483</v>
      </c>
    </row>
    <row r="2425" spans="1:20" x14ac:dyDescent="0.3">
      <c r="A2425" t="s">
        <v>4925</v>
      </c>
      <c r="B2425">
        <v>1</v>
      </c>
      <c r="C2425" s="10">
        <v>41966</v>
      </c>
      <c r="D2425" t="s">
        <v>28</v>
      </c>
      <c r="E2425" t="s">
        <v>50</v>
      </c>
      <c r="F2425" t="s">
        <v>19</v>
      </c>
      <c r="G2425" t="s">
        <v>447</v>
      </c>
      <c r="H2425" t="s">
        <v>27</v>
      </c>
      <c r="I2425" t="s">
        <v>4926</v>
      </c>
      <c r="J2425" t="s">
        <v>4927</v>
      </c>
      <c r="K2425">
        <v>20</v>
      </c>
      <c r="L2425">
        <v>28</v>
      </c>
      <c r="M2425">
        <v>0</v>
      </c>
      <c r="N2425">
        <v>0</v>
      </c>
      <c r="O2425">
        <v>6.8</v>
      </c>
      <c r="P2425">
        <v>43</v>
      </c>
      <c r="Q2425">
        <v>93</v>
      </c>
      <c r="R2425">
        <v>100240</v>
      </c>
      <c r="S2425">
        <v>1000000</v>
      </c>
      <c r="T2425">
        <f>Table1[[#This Row],[Gross Revenue]]-Table1[[#This Row],[Budget]]</f>
        <v>-899760</v>
      </c>
    </row>
    <row r="2426" spans="1:20" x14ac:dyDescent="0.3">
      <c r="A2426" t="s">
        <v>4928</v>
      </c>
      <c r="B2426">
        <v>1</v>
      </c>
      <c r="C2426" s="10">
        <v>41917</v>
      </c>
      <c r="D2426" t="s">
        <v>28</v>
      </c>
      <c r="E2426" t="s">
        <v>25</v>
      </c>
      <c r="F2426" t="s">
        <v>19</v>
      </c>
      <c r="G2426" t="s">
        <v>20</v>
      </c>
      <c r="H2426" t="s">
        <v>38</v>
      </c>
      <c r="I2426" t="s">
        <v>124</v>
      </c>
      <c r="J2426" t="s">
        <v>3264</v>
      </c>
      <c r="K2426">
        <v>14000</v>
      </c>
      <c r="L2426">
        <v>28927</v>
      </c>
      <c r="M2426">
        <v>3000</v>
      </c>
      <c r="N2426">
        <v>24000</v>
      </c>
      <c r="O2426">
        <v>6.1</v>
      </c>
      <c r="P2426">
        <v>303</v>
      </c>
      <c r="Q2426">
        <v>136</v>
      </c>
      <c r="R2426">
        <v>42615685</v>
      </c>
      <c r="S2426">
        <v>40000000</v>
      </c>
      <c r="T2426">
        <f>Table1[[#This Row],[Gross Revenue]]-Table1[[#This Row],[Budget]]</f>
        <v>2615685</v>
      </c>
    </row>
    <row r="2427" spans="1:20" x14ac:dyDescent="0.3">
      <c r="A2427" t="s">
        <v>4929</v>
      </c>
      <c r="B2427">
        <v>1</v>
      </c>
      <c r="C2427" s="10">
        <v>41868</v>
      </c>
      <c r="D2427" t="s">
        <v>28</v>
      </c>
      <c r="E2427" t="s">
        <v>32</v>
      </c>
      <c r="F2427" t="s">
        <v>19</v>
      </c>
      <c r="G2427" t="s">
        <v>20</v>
      </c>
      <c r="H2427" t="s">
        <v>38</v>
      </c>
      <c r="I2427" t="s">
        <v>2225</v>
      </c>
      <c r="J2427" t="s">
        <v>4225</v>
      </c>
      <c r="K2427">
        <v>1000</v>
      </c>
      <c r="L2427">
        <v>3979</v>
      </c>
      <c r="M2427">
        <v>78</v>
      </c>
      <c r="N2427">
        <v>0</v>
      </c>
      <c r="O2427">
        <v>7</v>
      </c>
      <c r="P2427">
        <v>350</v>
      </c>
      <c r="Q2427">
        <v>125</v>
      </c>
      <c r="R2427">
        <v>5749134</v>
      </c>
      <c r="S2427">
        <v>20000000</v>
      </c>
      <c r="T2427">
        <f>Table1[[#This Row],[Gross Revenue]]-Table1[[#This Row],[Budget]]</f>
        <v>-14250866</v>
      </c>
    </row>
    <row r="2428" spans="1:20" x14ac:dyDescent="0.3">
      <c r="A2428" t="s">
        <v>4930</v>
      </c>
      <c r="B2428">
        <v>1</v>
      </c>
      <c r="C2428" s="10">
        <v>41656</v>
      </c>
      <c r="D2428" t="s">
        <v>28</v>
      </c>
      <c r="E2428" t="s">
        <v>18</v>
      </c>
      <c r="F2428" t="s">
        <v>19</v>
      </c>
      <c r="G2428" t="s">
        <v>35</v>
      </c>
      <c r="H2428" t="s">
        <v>38</v>
      </c>
      <c r="I2428" t="s">
        <v>401</v>
      </c>
      <c r="J2428" t="s">
        <v>2962</v>
      </c>
      <c r="K2428">
        <v>22000</v>
      </c>
      <c r="L2428">
        <v>22574</v>
      </c>
      <c r="M2428">
        <v>210</v>
      </c>
      <c r="N2428">
        <v>13000</v>
      </c>
      <c r="O2428">
        <v>6.8</v>
      </c>
      <c r="P2428">
        <v>291</v>
      </c>
      <c r="Q2428">
        <v>122</v>
      </c>
      <c r="R2428">
        <v>17237244</v>
      </c>
      <c r="S2428">
        <v>15000000</v>
      </c>
      <c r="T2428">
        <f>Table1[[#This Row],[Gross Revenue]]-Table1[[#This Row],[Budget]]</f>
        <v>2237244</v>
      </c>
    </row>
    <row r="2429" spans="1:20" x14ac:dyDescent="0.3">
      <c r="A2429" t="s">
        <v>4931</v>
      </c>
      <c r="B2429">
        <v>1</v>
      </c>
      <c r="C2429" s="10">
        <v>41894</v>
      </c>
      <c r="D2429" t="s">
        <v>28</v>
      </c>
      <c r="E2429" t="s">
        <v>18</v>
      </c>
      <c r="F2429" t="s">
        <v>19</v>
      </c>
      <c r="G2429" t="s">
        <v>20</v>
      </c>
      <c r="H2429" t="s">
        <v>38</v>
      </c>
      <c r="I2429" t="s">
        <v>124</v>
      </c>
      <c r="J2429" t="s">
        <v>4932</v>
      </c>
      <c r="K2429">
        <v>14000</v>
      </c>
      <c r="L2429">
        <v>15428</v>
      </c>
      <c r="M2429">
        <v>71</v>
      </c>
      <c r="N2429">
        <v>15000</v>
      </c>
      <c r="O2429">
        <v>6.5</v>
      </c>
      <c r="P2429">
        <v>253</v>
      </c>
      <c r="Q2429">
        <v>114</v>
      </c>
      <c r="R2429">
        <v>25977365</v>
      </c>
      <c r="S2429">
        <v>28000000</v>
      </c>
      <c r="T2429">
        <f>Table1[[#This Row],[Gross Revenue]]-Table1[[#This Row],[Budget]]</f>
        <v>-2022635</v>
      </c>
    </row>
    <row r="2430" spans="1:20" x14ac:dyDescent="0.3">
      <c r="A2430" t="s">
        <v>4933</v>
      </c>
      <c r="B2430">
        <v>1</v>
      </c>
      <c r="C2430" s="10">
        <v>41713</v>
      </c>
      <c r="D2430" t="s">
        <v>28</v>
      </c>
      <c r="E2430" t="s">
        <v>25</v>
      </c>
      <c r="F2430" t="s">
        <v>19</v>
      </c>
      <c r="G2430" t="s">
        <v>20</v>
      </c>
      <c r="H2430" t="s">
        <v>38</v>
      </c>
      <c r="I2430" t="s">
        <v>2592</v>
      </c>
      <c r="J2430" t="s">
        <v>3891</v>
      </c>
      <c r="K2430">
        <v>833</v>
      </c>
      <c r="L2430">
        <v>2800</v>
      </c>
      <c r="M2430">
        <v>38</v>
      </c>
      <c r="N2430">
        <v>0</v>
      </c>
      <c r="O2430">
        <v>6.1</v>
      </c>
      <c r="P2430">
        <v>90</v>
      </c>
      <c r="Q2430">
        <v>100</v>
      </c>
      <c r="R2430">
        <v>48637684</v>
      </c>
      <c r="S2430">
        <v>12500000</v>
      </c>
      <c r="T2430">
        <f>Table1[[#This Row],[Gross Revenue]]-Table1[[#This Row],[Budget]]</f>
        <v>36137684</v>
      </c>
    </row>
    <row r="2431" spans="1:20" x14ac:dyDescent="0.3">
      <c r="A2431" t="s">
        <v>4934</v>
      </c>
      <c r="B2431">
        <v>1</v>
      </c>
      <c r="C2431" s="10">
        <v>41735</v>
      </c>
      <c r="D2431" t="s">
        <v>28</v>
      </c>
      <c r="E2431" t="s">
        <v>22</v>
      </c>
      <c r="F2431" t="s">
        <v>230</v>
      </c>
      <c r="G2431" t="s">
        <v>20</v>
      </c>
      <c r="H2431" t="s">
        <v>38</v>
      </c>
      <c r="I2431" t="s">
        <v>1331</v>
      </c>
      <c r="J2431" t="s">
        <v>1694</v>
      </c>
      <c r="K2431">
        <v>1000</v>
      </c>
      <c r="L2431">
        <v>2840</v>
      </c>
      <c r="M2431">
        <v>23</v>
      </c>
      <c r="N2431">
        <v>0</v>
      </c>
      <c r="O2431">
        <v>5.2</v>
      </c>
      <c r="P2431">
        <v>9</v>
      </c>
      <c r="Q2431">
        <v>106</v>
      </c>
      <c r="R2431">
        <v>17382982</v>
      </c>
      <c r="S2431">
        <v>5000000</v>
      </c>
      <c r="T2431">
        <f>Table1[[#This Row],[Gross Revenue]]-Table1[[#This Row],[Budget]]</f>
        <v>12382982</v>
      </c>
    </row>
    <row r="2432" spans="1:20" x14ac:dyDescent="0.3">
      <c r="A2432" t="s">
        <v>4935</v>
      </c>
      <c r="B2432">
        <v>1</v>
      </c>
      <c r="C2432" s="10">
        <v>41696</v>
      </c>
      <c r="D2432" t="s">
        <v>28</v>
      </c>
      <c r="E2432" t="s">
        <v>25</v>
      </c>
      <c r="F2432" t="s">
        <v>19</v>
      </c>
      <c r="G2432" t="s">
        <v>20</v>
      </c>
      <c r="H2432" t="s">
        <v>36</v>
      </c>
      <c r="I2432" t="s">
        <v>4936</v>
      </c>
      <c r="J2432" t="s">
        <v>669</v>
      </c>
      <c r="K2432">
        <v>35000</v>
      </c>
      <c r="L2432">
        <v>47677</v>
      </c>
      <c r="M2432">
        <v>44</v>
      </c>
      <c r="N2432">
        <v>12000</v>
      </c>
      <c r="O2432">
        <v>6.2</v>
      </c>
      <c r="P2432">
        <v>119</v>
      </c>
      <c r="Q2432">
        <v>81</v>
      </c>
      <c r="R2432">
        <v>66950483</v>
      </c>
      <c r="S2432">
        <v>28000000</v>
      </c>
      <c r="T2432">
        <f>Table1[[#This Row],[Gross Revenue]]-Table1[[#This Row],[Budget]]</f>
        <v>38950483</v>
      </c>
    </row>
    <row r="2433" spans="1:20" x14ac:dyDescent="0.3">
      <c r="A2433" t="s">
        <v>4937</v>
      </c>
      <c r="B2433">
        <v>1</v>
      </c>
      <c r="C2433" s="10">
        <v>41986</v>
      </c>
      <c r="D2433" t="s">
        <v>28</v>
      </c>
      <c r="E2433" t="s">
        <v>22</v>
      </c>
      <c r="F2433" t="s">
        <v>19</v>
      </c>
      <c r="G2433" t="s">
        <v>515</v>
      </c>
      <c r="H2433" t="s">
        <v>38</v>
      </c>
      <c r="I2433" t="s">
        <v>4938</v>
      </c>
      <c r="J2433" t="s">
        <v>4939</v>
      </c>
      <c r="K2433">
        <v>144</v>
      </c>
      <c r="L2433">
        <v>326</v>
      </c>
      <c r="M2433">
        <v>43</v>
      </c>
      <c r="N2433">
        <v>675</v>
      </c>
      <c r="O2433">
        <v>5.3</v>
      </c>
      <c r="P2433">
        <v>56</v>
      </c>
      <c r="Q2433">
        <v>97</v>
      </c>
      <c r="R2433">
        <v>52961</v>
      </c>
      <c r="S2433">
        <v>8000000</v>
      </c>
      <c r="T2433">
        <f>Table1[[#This Row],[Gross Revenue]]-Table1[[#This Row],[Budget]]</f>
        <v>-7947039</v>
      </c>
    </row>
    <row r="2434" spans="1:20" x14ac:dyDescent="0.3">
      <c r="A2434" t="s">
        <v>4940</v>
      </c>
      <c r="B2434">
        <v>1</v>
      </c>
      <c r="C2434" s="10">
        <v>41689</v>
      </c>
      <c r="D2434" t="s">
        <v>28</v>
      </c>
      <c r="E2434" t="s">
        <v>32</v>
      </c>
      <c r="F2434" t="s">
        <v>19</v>
      </c>
      <c r="G2434" t="s">
        <v>20</v>
      </c>
      <c r="H2434" t="s">
        <v>38</v>
      </c>
      <c r="I2434" t="s">
        <v>2656</v>
      </c>
      <c r="J2434" t="s">
        <v>42</v>
      </c>
      <c r="K2434">
        <v>14000</v>
      </c>
      <c r="L2434">
        <v>16277</v>
      </c>
      <c r="M2434">
        <v>16000</v>
      </c>
      <c r="N2434">
        <v>112000</v>
      </c>
      <c r="O2434">
        <v>7.3</v>
      </c>
      <c r="P2434">
        <v>490</v>
      </c>
      <c r="Q2434">
        <v>133</v>
      </c>
      <c r="R2434">
        <v>350123553</v>
      </c>
      <c r="S2434">
        <v>58800000</v>
      </c>
      <c r="T2434">
        <f>Table1[[#This Row],[Gross Revenue]]-Table1[[#This Row],[Budget]]</f>
        <v>291323553</v>
      </c>
    </row>
    <row r="2435" spans="1:20" x14ac:dyDescent="0.3">
      <c r="A2435" t="s">
        <v>4941</v>
      </c>
      <c r="B2435">
        <v>1</v>
      </c>
      <c r="C2435" s="10">
        <v>41660</v>
      </c>
      <c r="D2435" t="s">
        <v>28</v>
      </c>
      <c r="E2435" t="s">
        <v>25</v>
      </c>
      <c r="F2435" t="s">
        <v>19</v>
      </c>
      <c r="G2435" t="s">
        <v>20</v>
      </c>
      <c r="H2435" t="s">
        <v>43</v>
      </c>
      <c r="I2435" t="s">
        <v>4942</v>
      </c>
      <c r="J2435" t="s">
        <v>148</v>
      </c>
      <c r="K2435">
        <v>712</v>
      </c>
      <c r="L2435">
        <v>1673</v>
      </c>
      <c r="M2435">
        <v>0</v>
      </c>
      <c r="N2435">
        <v>3000</v>
      </c>
      <c r="O2435">
        <v>5.7</v>
      </c>
      <c r="P2435">
        <v>107</v>
      </c>
      <c r="Q2435">
        <v>94</v>
      </c>
      <c r="R2435">
        <v>15155772</v>
      </c>
      <c r="S2435">
        <v>18000000</v>
      </c>
      <c r="T2435">
        <f>Table1[[#This Row],[Gross Revenue]]-Table1[[#This Row],[Budget]]</f>
        <v>-2844228</v>
      </c>
    </row>
    <row r="2436" spans="1:20" x14ac:dyDescent="0.3">
      <c r="A2436" t="s">
        <v>4943</v>
      </c>
      <c r="B2436">
        <v>1</v>
      </c>
      <c r="C2436" s="10">
        <v>41959</v>
      </c>
      <c r="D2436" t="s">
        <v>28</v>
      </c>
      <c r="E2436" t="s">
        <v>37</v>
      </c>
      <c r="F2436" t="s">
        <v>19</v>
      </c>
      <c r="G2436" t="s">
        <v>20</v>
      </c>
      <c r="H2436" t="s">
        <v>38</v>
      </c>
      <c r="I2436" t="s">
        <v>275</v>
      </c>
      <c r="J2436" t="s">
        <v>442</v>
      </c>
      <c r="K2436">
        <v>1000</v>
      </c>
      <c r="L2436">
        <v>2323</v>
      </c>
      <c r="M2436">
        <v>40</v>
      </c>
      <c r="N2436">
        <v>45000</v>
      </c>
      <c r="O2436">
        <v>5.4</v>
      </c>
      <c r="P2436">
        <v>271</v>
      </c>
      <c r="Q2436">
        <v>99</v>
      </c>
      <c r="R2436">
        <v>84263837</v>
      </c>
      <c r="S2436">
        <v>6500000</v>
      </c>
      <c r="T2436">
        <f>Table1[[#This Row],[Gross Revenue]]-Table1[[#This Row],[Budget]]</f>
        <v>77763837</v>
      </c>
    </row>
    <row r="2437" spans="1:20" x14ac:dyDescent="0.3">
      <c r="A2437" t="s">
        <v>4944</v>
      </c>
      <c r="B2437">
        <v>1</v>
      </c>
      <c r="C2437" s="10">
        <v>41680</v>
      </c>
      <c r="D2437" t="s">
        <v>28</v>
      </c>
      <c r="E2437" t="s">
        <v>25</v>
      </c>
      <c r="F2437" t="s">
        <v>19</v>
      </c>
      <c r="G2437" t="s">
        <v>20</v>
      </c>
      <c r="H2437" t="s">
        <v>36</v>
      </c>
      <c r="I2437" t="s">
        <v>4402</v>
      </c>
      <c r="J2437" t="s">
        <v>3866</v>
      </c>
      <c r="K2437">
        <v>2000</v>
      </c>
      <c r="L2437">
        <v>4796</v>
      </c>
      <c r="M2437">
        <v>87</v>
      </c>
      <c r="N2437">
        <v>16000</v>
      </c>
      <c r="O2437">
        <v>5.2</v>
      </c>
      <c r="P2437">
        <v>176</v>
      </c>
      <c r="Q2437">
        <v>118</v>
      </c>
      <c r="R2437">
        <v>85911262</v>
      </c>
      <c r="S2437">
        <v>65000000</v>
      </c>
      <c r="T2437">
        <f>Table1[[#This Row],[Gross Revenue]]-Table1[[#This Row],[Budget]]</f>
        <v>20911262</v>
      </c>
    </row>
    <row r="2438" spans="1:20" x14ac:dyDescent="0.3">
      <c r="A2438" t="s">
        <v>4945</v>
      </c>
      <c r="B2438">
        <v>1</v>
      </c>
      <c r="C2438" s="10">
        <v>41977</v>
      </c>
      <c r="D2438" t="s">
        <v>28</v>
      </c>
      <c r="E2438" t="s">
        <v>37</v>
      </c>
      <c r="F2438" t="s">
        <v>19</v>
      </c>
      <c r="G2438" t="s">
        <v>20</v>
      </c>
      <c r="H2438" t="s">
        <v>38</v>
      </c>
      <c r="I2438" t="s">
        <v>2489</v>
      </c>
      <c r="J2438" t="s">
        <v>3338</v>
      </c>
      <c r="K2438">
        <v>1000</v>
      </c>
      <c r="L2438">
        <v>1410</v>
      </c>
      <c r="M2438">
        <v>66</v>
      </c>
      <c r="N2438">
        <v>14000</v>
      </c>
      <c r="O2438">
        <v>6.1</v>
      </c>
      <c r="P2438">
        <v>196</v>
      </c>
      <c r="Q2438">
        <v>93</v>
      </c>
      <c r="R2438">
        <v>21197315</v>
      </c>
      <c r="S2438">
        <v>5000000</v>
      </c>
      <c r="T2438">
        <f>Table1[[#This Row],[Gross Revenue]]-Table1[[#This Row],[Budget]]</f>
        <v>16197315</v>
      </c>
    </row>
    <row r="2439" spans="1:20" x14ac:dyDescent="0.3">
      <c r="A2439" t="s">
        <v>4946</v>
      </c>
      <c r="B2439">
        <v>1</v>
      </c>
      <c r="C2439" s="10">
        <v>41802</v>
      </c>
      <c r="D2439" t="s">
        <v>28</v>
      </c>
      <c r="E2439" t="s">
        <v>22</v>
      </c>
      <c r="F2439" t="s">
        <v>19</v>
      </c>
      <c r="G2439" t="s">
        <v>20</v>
      </c>
      <c r="H2439" t="s">
        <v>43</v>
      </c>
      <c r="I2439" t="s">
        <v>965</v>
      </c>
      <c r="J2439" t="s">
        <v>4947</v>
      </c>
      <c r="K2439">
        <v>578</v>
      </c>
      <c r="L2439">
        <v>3382</v>
      </c>
      <c r="M2439">
        <v>0</v>
      </c>
      <c r="N2439">
        <v>0</v>
      </c>
      <c r="O2439">
        <v>4.4000000000000004</v>
      </c>
      <c r="P2439">
        <v>12</v>
      </c>
      <c r="Q2439">
        <v>99</v>
      </c>
      <c r="R2439">
        <v>830210</v>
      </c>
      <c r="S2439">
        <v>5000000</v>
      </c>
      <c r="T2439">
        <f>Table1[[#This Row],[Gross Revenue]]-Table1[[#This Row],[Budget]]</f>
        <v>-4169790</v>
      </c>
    </row>
    <row r="2440" spans="1:20" x14ac:dyDescent="0.3">
      <c r="A2440" t="s">
        <v>4948</v>
      </c>
      <c r="B2440">
        <v>1</v>
      </c>
      <c r="C2440" s="10">
        <v>41702</v>
      </c>
      <c r="D2440" t="s">
        <v>28</v>
      </c>
      <c r="E2440" t="s">
        <v>22</v>
      </c>
      <c r="F2440" t="s">
        <v>19</v>
      </c>
      <c r="G2440" t="s">
        <v>35</v>
      </c>
      <c r="H2440" t="s">
        <v>38</v>
      </c>
      <c r="I2440" t="s">
        <v>389</v>
      </c>
      <c r="J2440" t="s">
        <v>4949</v>
      </c>
      <c r="K2440">
        <v>14000</v>
      </c>
      <c r="L2440">
        <v>14617</v>
      </c>
      <c r="M2440">
        <v>17</v>
      </c>
      <c r="N2440">
        <v>11000</v>
      </c>
      <c r="O2440">
        <v>6.3</v>
      </c>
      <c r="P2440">
        <v>149</v>
      </c>
      <c r="Q2440">
        <v>92</v>
      </c>
      <c r="R2440">
        <v>2963012</v>
      </c>
      <c r="S2440">
        <v>22000000</v>
      </c>
      <c r="T2440">
        <f>Table1[[#This Row],[Gross Revenue]]-Table1[[#This Row],[Budget]]</f>
        <v>-19036988</v>
      </c>
    </row>
    <row r="2441" spans="1:20" x14ac:dyDescent="0.3">
      <c r="A2441" t="s">
        <v>4950</v>
      </c>
      <c r="B2441">
        <v>1</v>
      </c>
      <c r="C2441" s="10">
        <v>41817</v>
      </c>
      <c r="D2441" t="s">
        <v>28</v>
      </c>
      <c r="E2441" t="s">
        <v>22</v>
      </c>
      <c r="F2441" t="s">
        <v>19</v>
      </c>
      <c r="G2441" t="s">
        <v>20</v>
      </c>
      <c r="H2441" t="s">
        <v>43</v>
      </c>
      <c r="I2441" t="s">
        <v>436</v>
      </c>
      <c r="J2441" t="s">
        <v>749</v>
      </c>
      <c r="K2441">
        <v>893</v>
      </c>
      <c r="L2441">
        <v>3110</v>
      </c>
      <c r="M2441">
        <v>107</v>
      </c>
      <c r="N2441">
        <v>0</v>
      </c>
      <c r="O2441">
        <v>6.9</v>
      </c>
      <c r="P2441">
        <v>71</v>
      </c>
      <c r="Q2441">
        <v>116</v>
      </c>
      <c r="R2441">
        <v>14612840</v>
      </c>
      <c r="S2441">
        <v>7000000</v>
      </c>
      <c r="T2441">
        <f>Table1[[#This Row],[Gross Revenue]]-Table1[[#This Row],[Budget]]</f>
        <v>7612840</v>
      </c>
    </row>
    <row r="2442" spans="1:20" x14ac:dyDescent="0.3">
      <c r="A2442" t="s">
        <v>4951</v>
      </c>
      <c r="B2442">
        <v>1</v>
      </c>
      <c r="C2442" s="10">
        <v>41778</v>
      </c>
      <c r="D2442" t="s">
        <v>28</v>
      </c>
      <c r="E2442" t="s">
        <v>31</v>
      </c>
      <c r="F2442" t="s">
        <v>19</v>
      </c>
      <c r="G2442" t="s">
        <v>20</v>
      </c>
      <c r="H2442" t="s">
        <v>43</v>
      </c>
      <c r="I2442" t="s">
        <v>4323</v>
      </c>
      <c r="J2442" t="s">
        <v>170</v>
      </c>
      <c r="K2442">
        <v>11000</v>
      </c>
      <c r="L2442">
        <v>12418</v>
      </c>
      <c r="M2442">
        <v>13000</v>
      </c>
      <c r="N2442">
        <v>20000</v>
      </c>
      <c r="O2442">
        <v>7</v>
      </c>
      <c r="P2442">
        <v>325</v>
      </c>
      <c r="Q2442">
        <v>106</v>
      </c>
      <c r="R2442">
        <v>14479776</v>
      </c>
      <c r="S2442">
        <v>10000000</v>
      </c>
      <c r="T2442">
        <f>Table1[[#This Row],[Gross Revenue]]-Table1[[#This Row],[Budget]]</f>
        <v>4479776</v>
      </c>
    </row>
    <row r="2443" spans="1:20" x14ac:dyDescent="0.3">
      <c r="A2443" t="s">
        <v>4952</v>
      </c>
      <c r="B2443">
        <v>1</v>
      </c>
      <c r="C2443" s="10">
        <v>41768</v>
      </c>
      <c r="D2443" t="s">
        <v>28</v>
      </c>
      <c r="E2443" t="s">
        <v>32</v>
      </c>
      <c r="F2443" t="s">
        <v>19</v>
      </c>
      <c r="G2443" t="s">
        <v>20</v>
      </c>
      <c r="H2443" t="s">
        <v>36</v>
      </c>
      <c r="I2443" t="s">
        <v>3570</v>
      </c>
      <c r="J2443" t="s">
        <v>4953</v>
      </c>
      <c r="K2443">
        <v>756</v>
      </c>
      <c r="L2443">
        <v>2963</v>
      </c>
      <c r="M2443">
        <v>38</v>
      </c>
      <c r="N2443">
        <v>41000</v>
      </c>
      <c r="O2443">
        <v>7.9</v>
      </c>
      <c r="P2443">
        <v>384</v>
      </c>
      <c r="Q2443">
        <v>102</v>
      </c>
      <c r="R2443">
        <v>222487711</v>
      </c>
      <c r="S2443">
        <v>165000000</v>
      </c>
      <c r="T2443">
        <f>Table1[[#This Row],[Gross Revenue]]-Table1[[#This Row],[Budget]]</f>
        <v>57487711</v>
      </c>
    </row>
    <row r="2444" spans="1:20" x14ac:dyDescent="0.3">
      <c r="A2444" t="s">
        <v>4954</v>
      </c>
      <c r="B2444">
        <v>1</v>
      </c>
      <c r="C2444" s="10">
        <v>41860</v>
      </c>
      <c r="D2444" t="s">
        <v>28</v>
      </c>
      <c r="E2444" t="s">
        <v>25</v>
      </c>
      <c r="F2444" t="s">
        <v>19</v>
      </c>
      <c r="G2444" t="s">
        <v>20</v>
      </c>
      <c r="H2444" t="s">
        <v>38</v>
      </c>
      <c r="I2444" t="s">
        <v>3097</v>
      </c>
      <c r="J2444" t="s">
        <v>626</v>
      </c>
      <c r="K2444">
        <v>15000</v>
      </c>
      <c r="L2444">
        <v>21668</v>
      </c>
      <c r="M2444">
        <v>0</v>
      </c>
      <c r="N2444">
        <v>114000</v>
      </c>
      <c r="O2444">
        <v>7.8</v>
      </c>
      <c r="P2444">
        <v>588</v>
      </c>
      <c r="Q2444">
        <v>119</v>
      </c>
      <c r="R2444">
        <v>42335698</v>
      </c>
      <c r="S2444">
        <v>18000000</v>
      </c>
      <c r="T2444">
        <f>Table1[[#This Row],[Gross Revenue]]-Table1[[#This Row],[Budget]]</f>
        <v>24335698</v>
      </c>
    </row>
    <row r="2445" spans="1:20" x14ac:dyDescent="0.3">
      <c r="A2445" t="s">
        <v>4955</v>
      </c>
      <c r="B2445">
        <v>1</v>
      </c>
      <c r="C2445" s="10">
        <v>41816</v>
      </c>
      <c r="D2445" t="s">
        <v>28</v>
      </c>
      <c r="E2445" t="s">
        <v>22</v>
      </c>
      <c r="F2445" t="s">
        <v>19</v>
      </c>
      <c r="G2445" t="s">
        <v>20</v>
      </c>
      <c r="H2445" t="s">
        <v>43</v>
      </c>
      <c r="I2445" t="s">
        <v>3329</v>
      </c>
      <c r="J2445" t="s">
        <v>2516</v>
      </c>
      <c r="K2445">
        <v>1000</v>
      </c>
      <c r="L2445">
        <v>3745</v>
      </c>
      <c r="M2445">
        <v>57</v>
      </c>
      <c r="N2445">
        <v>0</v>
      </c>
      <c r="O2445">
        <v>6.6</v>
      </c>
      <c r="P2445">
        <v>91</v>
      </c>
      <c r="Q2445">
        <v>121</v>
      </c>
      <c r="R2445">
        <v>21569041</v>
      </c>
      <c r="S2445">
        <v>9000000</v>
      </c>
      <c r="T2445">
        <f>Table1[[#This Row],[Gross Revenue]]-Table1[[#This Row],[Budget]]</f>
        <v>12569041</v>
      </c>
    </row>
    <row r="2446" spans="1:20" x14ac:dyDescent="0.3">
      <c r="A2446" t="s">
        <v>4956</v>
      </c>
      <c r="B2446">
        <v>1</v>
      </c>
      <c r="C2446" s="10">
        <v>41982</v>
      </c>
      <c r="D2446" t="s">
        <v>28</v>
      </c>
      <c r="E2446" t="s">
        <v>25</v>
      </c>
      <c r="F2446" t="s">
        <v>19</v>
      </c>
      <c r="G2446" t="s">
        <v>20</v>
      </c>
      <c r="H2446" t="s">
        <v>43</v>
      </c>
      <c r="I2446" t="s">
        <v>4936</v>
      </c>
      <c r="J2446" t="s">
        <v>531</v>
      </c>
      <c r="K2446">
        <v>35000</v>
      </c>
      <c r="L2446">
        <v>49743</v>
      </c>
      <c r="M2446">
        <v>153</v>
      </c>
      <c r="N2446">
        <v>12000</v>
      </c>
      <c r="O2446">
        <v>6.5</v>
      </c>
      <c r="P2446">
        <v>173</v>
      </c>
      <c r="Q2446">
        <v>117</v>
      </c>
      <c r="R2446">
        <v>46280507</v>
      </c>
      <c r="S2446">
        <v>40000000</v>
      </c>
      <c r="T2446">
        <f>Table1[[#This Row],[Gross Revenue]]-Table1[[#This Row],[Budget]]</f>
        <v>6280507</v>
      </c>
    </row>
    <row r="2447" spans="1:20" x14ac:dyDescent="0.3">
      <c r="A2447" t="s">
        <v>4957</v>
      </c>
      <c r="B2447">
        <v>1</v>
      </c>
      <c r="C2447" s="10">
        <v>41854</v>
      </c>
      <c r="D2447" t="s">
        <v>28</v>
      </c>
      <c r="E2447" t="s">
        <v>32</v>
      </c>
      <c r="F2447" t="s">
        <v>19</v>
      </c>
      <c r="G2447" t="s">
        <v>20</v>
      </c>
      <c r="H2447"/>
      <c r="I2447" t="s">
        <v>4958</v>
      </c>
      <c r="J2447" t="s">
        <v>4959</v>
      </c>
      <c r="K2447">
        <v>0</v>
      </c>
      <c r="L2447">
        <v>0</v>
      </c>
      <c r="M2447">
        <v>0</v>
      </c>
      <c r="N2447">
        <v>44</v>
      </c>
      <c r="O2447">
        <v>6.8</v>
      </c>
      <c r="P2447">
        <v>10</v>
      </c>
      <c r="Q2447">
        <v>82</v>
      </c>
      <c r="R2447">
        <v>21199</v>
      </c>
      <c r="S2447">
        <v>500000</v>
      </c>
      <c r="T2447">
        <f>Table1[[#This Row],[Gross Revenue]]-Table1[[#This Row],[Budget]]</f>
        <v>-478801</v>
      </c>
    </row>
    <row r="2448" spans="1:20" x14ac:dyDescent="0.3">
      <c r="A2448" t="s">
        <v>4960</v>
      </c>
      <c r="B2448">
        <v>1</v>
      </c>
      <c r="C2448" s="10">
        <v>41830</v>
      </c>
      <c r="D2448" t="s">
        <v>28</v>
      </c>
      <c r="E2448" t="s">
        <v>22</v>
      </c>
      <c r="F2448" t="s">
        <v>19</v>
      </c>
      <c r="G2448" t="s">
        <v>20</v>
      </c>
      <c r="H2448" t="s">
        <v>38</v>
      </c>
      <c r="I2448" t="s">
        <v>4961</v>
      </c>
      <c r="J2448" t="s">
        <v>217</v>
      </c>
      <c r="K2448">
        <v>230</v>
      </c>
      <c r="L2448">
        <v>673</v>
      </c>
      <c r="M2448">
        <v>0</v>
      </c>
      <c r="N2448">
        <v>92000</v>
      </c>
      <c r="O2448">
        <v>8</v>
      </c>
      <c r="P2448">
        <v>548</v>
      </c>
      <c r="Q2448">
        <v>165</v>
      </c>
      <c r="R2448">
        <v>25359200</v>
      </c>
      <c r="S2448">
        <v>4000000</v>
      </c>
      <c r="T2448">
        <f>Table1[[#This Row],[Gross Revenue]]-Table1[[#This Row],[Budget]]</f>
        <v>21359200</v>
      </c>
    </row>
    <row r="2449" spans="1:20" x14ac:dyDescent="0.3">
      <c r="A2449" t="s">
        <v>4962</v>
      </c>
      <c r="B2449">
        <v>1</v>
      </c>
      <c r="C2449" s="10">
        <v>41816</v>
      </c>
      <c r="D2449" t="s">
        <v>28</v>
      </c>
      <c r="E2449" t="s">
        <v>32</v>
      </c>
      <c r="F2449" t="s">
        <v>19</v>
      </c>
      <c r="G2449" t="s">
        <v>48</v>
      </c>
      <c r="H2449" t="s">
        <v>43</v>
      </c>
      <c r="I2449" t="s">
        <v>499</v>
      </c>
      <c r="J2449" t="s">
        <v>4963</v>
      </c>
      <c r="K2449">
        <v>23000</v>
      </c>
      <c r="L2449">
        <v>25387</v>
      </c>
      <c r="M2449">
        <v>11</v>
      </c>
      <c r="N2449">
        <v>0</v>
      </c>
      <c r="O2449">
        <v>5.7</v>
      </c>
      <c r="P2449">
        <v>177</v>
      </c>
      <c r="Q2449">
        <v>100</v>
      </c>
      <c r="R2449">
        <v>20285518</v>
      </c>
      <c r="S2449">
        <v>28000000</v>
      </c>
      <c r="T2449">
        <f>Table1[[#This Row],[Gross Revenue]]-Table1[[#This Row],[Budget]]</f>
        <v>-7714482</v>
      </c>
    </row>
    <row r="2450" spans="1:20" x14ac:dyDescent="0.3">
      <c r="A2450" t="s">
        <v>4964</v>
      </c>
      <c r="B2450">
        <v>1</v>
      </c>
      <c r="C2450" s="10">
        <v>41738</v>
      </c>
      <c r="D2450" t="s">
        <v>28</v>
      </c>
      <c r="E2450" t="s">
        <v>32</v>
      </c>
      <c r="F2450" t="s">
        <v>19</v>
      </c>
      <c r="G2450" t="s">
        <v>20</v>
      </c>
      <c r="H2450" t="s">
        <v>43</v>
      </c>
      <c r="I2450" t="s">
        <v>521</v>
      </c>
      <c r="J2450" t="s">
        <v>1610</v>
      </c>
      <c r="K2450">
        <v>19000</v>
      </c>
      <c r="L2450">
        <v>36188</v>
      </c>
      <c r="M2450">
        <v>94</v>
      </c>
      <c r="N2450">
        <v>55000</v>
      </c>
      <c r="O2450">
        <v>7.8</v>
      </c>
      <c r="P2450">
        <v>576</v>
      </c>
      <c r="Q2450">
        <v>136</v>
      </c>
      <c r="R2450">
        <v>259746958</v>
      </c>
      <c r="S2450">
        <v>170000000</v>
      </c>
      <c r="T2450">
        <f>Table1[[#This Row],[Gross Revenue]]-Table1[[#This Row],[Budget]]</f>
        <v>89746958</v>
      </c>
    </row>
    <row r="2451" spans="1:20" x14ac:dyDescent="0.3">
      <c r="A2451" t="s">
        <v>4965</v>
      </c>
      <c r="B2451">
        <v>1</v>
      </c>
      <c r="C2451" s="10">
        <v>41767</v>
      </c>
      <c r="D2451" t="s">
        <v>28</v>
      </c>
      <c r="E2451" t="s">
        <v>32</v>
      </c>
      <c r="F2451" t="s">
        <v>19</v>
      </c>
      <c r="G2451" t="s">
        <v>20</v>
      </c>
      <c r="H2451" t="s">
        <v>43</v>
      </c>
      <c r="I2451" t="s">
        <v>258</v>
      </c>
      <c r="J2451" t="s">
        <v>3211</v>
      </c>
      <c r="K2451">
        <v>10000</v>
      </c>
      <c r="L2451">
        <v>14363</v>
      </c>
      <c r="M2451">
        <v>198</v>
      </c>
      <c r="N2451">
        <v>45000</v>
      </c>
      <c r="O2451">
        <v>7.6</v>
      </c>
      <c r="P2451">
        <v>521</v>
      </c>
      <c r="Q2451">
        <v>130</v>
      </c>
      <c r="R2451">
        <v>208543795</v>
      </c>
      <c r="S2451">
        <v>170000000</v>
      </c>
      <c r="T2451">
        <f>Table1[[#This Row],[Gross Revenue]]-Table1[[#This Row],[Budget]]</f>
        <v>38543795</v>
      </c>
    </row>
    <row r="2452" spans="1:20" x14ac:dyDescent="0.3">
      <c r="A2452" t="s">
        <v>4966</v>
      </c>
      <c r="B2452">
        <v>1</v>
      </c>
      <c r="C2452" s="10">
        <v>41668</v>
      </c>
      <c r="D2452" t="s">
        <v>28</v>
      </c>
      <c r="E2452" t="s">
        <v>37</v>
      </c>
      <c r="F2452" t="s">
        <v>19</v>
      </c>
      <c r="G2452" t="s">
        <v>20</v>
      </c>
      <c r="H2452" t="s">
        <v>38</v>
      </c>
      <c r="I2452" t="s">
        <v>4189</v>
      </c>
      <c r="J2452" t="s">
        <v>2464</v>
      </c>
      <c r="K2452">
        <v>2000</v>
      </c>
      <c r="L2452">
        <v>5697</v>
      </c>
      <c r="M2452">
        <v>301</v>
      </c>
      <c r="N2452">
        <v>18000</v>
      </c>
      <c r="O2452">
        <v>6.2</v>
      </c>
      <c r="P2452">
        <v>242</v>
      </c>
      <c r="Q2452">
        <v>118</v>
      </c>
      <c r="R2452">
        <v>30523568</v>
      </c>
      <c r="S2452">
        <v>30000000</v>
      </c>
      <c r="T2452">
        <f>Table1[[#This Row],[Gross Revenue]]-Table1[[#This Row],[Budget]]</f>
        <v>523568</v>
      </c>
    </row>
    <row r="2453" spans="1:20" x14ac:dyDescent="0.3">
      <c r="A2453" t="s">
        <v>4967</v>
      </c>
      <c r="B2453">
        <v>1</v>
      </c>
      <c r="C2453" s="10">
        <v>41914</v>
      </c>
      <c r="D2453" t="s">
        <v>28</v>
      </c>
      <c r="E2453" t="s">
        <v>31</v>
      </c>
      <c r="F2453" t="s">
        <v>19</v>
      </c>
      <c r="G2453" t="s">
        <v>35</v>
      </c>
      <c r="H2453" t="s">
        <v>43</v>
      </c>
      <c r="I2453" t="s">
        <v>4368</v>
      </c>
      <c r="J2453" t="s">
        <v>4968</v>
      </c>
      <c r="K2453">
        <v>507</v>
      </c>
      <c r="L2453">
        <v>1281</v>
      </c>
      <c r="M2453">
        <v>10</v>
      </c>
      <c r="N2453">
        <v>0</v>
      </c>
      <c r="O2453">
        <v>6</v>
      </c>
      <c r="P2453">
        <v>31</v>
      </c>
      <c r="Q2453">
        <v>104</v>
      </c>
      <c r="R2453">
        <v>143653</v>
      </c>
      <c r="S2453">
        <v>4000000</v>
      </c>
      <c r="T2453">
        <f>Table1[[#This Row],[Gross Revenue]]-Table1[[#This Row],[Budget]]</f>
        <v>-3856347</v>
      </c>
    </row>
    <row r="2454" spans="1:20" x14ac:dyDescent="0.3">
      <c r="A2454" t="s">
        <v>4969</v>
      </c>
      <c r="B2454">
        <v>1</v>
      </c>
      <c r="C2454" s="10">
        <v>41940</v>
      </c>
      <c r="D2454" t="s">
        <v>28</v>
      </c>
      <c r="E2454" t="s">
        <v>37</v>
      </c>
      <c r="F2454" t="s">
        <v>19</v>
      </c>
      <c r="G2454" t="s">
        <v>20</v>
      </c>
      <c r="H2454" t="s">
        <v>38</v>
      </c>
      <c r="I2454" t="s">
        <v>4874</v>
      </c>
      <c r="J2454" t="s">
        <v>4970</v>
      </c>
      <c r="K2454">
        <v>971</v>
      </c>
      <c r="L2454">
        <v>2517</v>
      </c>
      <c r="M2454">
        <v>14</v>
      </c>
      <c r="N2454">
        <v>0</v>
      </c>
      <c r="O2454">
        <v>4</v>
      </c>
      <c r="P2454">
        <v>137</v>
      </c>
      <c r="Q2454">
        <v>89</v>
      </c>
      <c r="R2454">
        <v>15818967</v>
      </c>
      <c r="S2454">
        <v>7000000</v>
      </c>
      <c r="T2454">
        <f>Table1[[#This Row],[Gross Revenue]]-Table1[[#This Row],[Budget]]</f>
        <v>8818967</v>
      </c>
    </row>
    <row r="2455" spans="1:20" x14ac:dyDescent="0.3">
      <c r="A2455" t="s">
        <v>4971</v>
      </c>
      <c r="B2455">
        <v>1</v>
      </c>
      <c r="C2455" s="10">
        <v>41864</v>
      </c>
      <c r="D2455" t="s">
        <v>28</v>
      </c>
      <c r="E2455" t="s">
        <v>30</v>
      </c>
      <c r="F2455" t="s">
        <v>19</v>
      </c>
      <c r="G2455" t="s">
        <v>20</v>
      </c>
      <c r="H2455" t="s">
        <v>43</v>
      </c>
      <c r="I2455" t="s">
        <v>280</v>
      </c>
      <c r="J2455" t="s">
        <v>1413</v>
      </c>
      <c r="K2455">
        <v>14000</v>
      </c>
      <c r="L2455">
        <v>22226</v>
      </c>
      <c r="M2455">
        <v>168</v>
      </c>
      <c r="N2455">
        <v>49000</v>
      </c>
      <c r="O2455">
        <v>6.7</v>
      </c>
      <c r="P2455">
        <v>459</v>
      </c>
      <c r="Q2455">
        <v>139</v>
      </c>
      <c r="R2455">
        <v>150832203</v>
      </c>
      <c r="S2455">
        <v>85000000</v>
      </c>
      <c r="T2455">
        <f>Table1[[#This Row],[Gross Revenue]]-Table1[[#This Row],[Budget]]</f>
        <v>65832203</v>
      </c>
    </row>
    <row r="2456" spans="1:20" x14ac:dyDescent="0.3">
      <c r="A2456" t="s">
        <v>4972</v>
      </c>
      <c r="B2456">
        <v>1</v>
      </c>
      <c r="C2456" s="10">
        <v>41690</v>
      </c>
      <c r="D2456" t="s">
        <v>28</v>
      </c>
      <c r="E2456" t="s">
        <v>22</v>
      </c>
      <c r="F2456" t="s">
        <v>19</v>
      </c>
      <c r="G2456" t="s">
        <v>20</v>
      </c>
      <c r="H2456" t="s">
        <v>36</v>
      </c>
      <c r="I2456" t="s">
        <v>185</v>
      </c>
      <c r="J2456" t="s">
        <v>409</v>
      </c>
      <c r="K2456">
        <v>11000</v>
      </c>
      <c r="L2456">
        <v>13904</v>
      </c>
      <c r="M2456">
        <v>188</v>
      </c>
      <c r="N2456">
        <v>0</v>
      </c>
      <c r="O2456">
        <v>6.4</v>
      </c>
      <c r="P2456">
        <v>54</v>
      </c>
      <c r="Q2456">
        <v>107</v>
      </c>
      <c r="R2456">
        <v>42019483</v>
      </c>
      <c r="S2456">
        <v>36000000</v>
      </c>
      <c r="T2456">
        <f>Table1[[#This Row],[Gross Revenue]]-Table1[[#This Row],[Budget]]</f>
        <v>6019483</v>
      </c>
    </row>
    <row r="2457" spans="1:20" x14ac:dyDescent="0.3">
      <c r="A2457" t="s">
        <v>4973</v>
      </c>
      <c r="B2457">
        <v>1</v>
      </c>
      <c r="C2457" s="10">
        <v>41986</v>
      </c>
      <c r="D2457" t="s">
        <v>28</v>
      </c>
      <c r="E2457" t="s">
        <v>32</v>
      </c>
      <c r="F2457" t="s">
        <v>19</v>
      </c>
      <c r="G2457" t="s">
        <v>20</v>
      </c>
      <c r="H2457" t="s">
        <v>43</v>
      </c>
      <c r="I2457" t="s">
        <v>2844</v>
      </c>
      <c r="J2457" t="s">
        <v>4974</v>
      </c>
      <c r="K2457">
        <v>3000</v>
      </c>
      <c r="L2457">
        <v>5178</v>
      </c>
      <c r="M2457">
        <v>28</v>
      </c>
      <c r="N2457">
        <v>37000</v>
      </c>
      <c r="O2457">
        <v>6.3</v>
      </c>
      <c r="P2457">
        <v>261</v>
      </c>
      <c r="Q2457">
        <v>92</v>
      </c>
      <c r="R2457">
        <v>55942830</v>
      </c>
      <c r="S2457">
        <v>70000000</v>
      </c>
      <c r="T2457">
        <f>Table1[[#This Row],[Gross Revenue]]-Table1[[#This Row],[Budget]]</f>
        <v>-14057170</v>
      </c>
    </row>
    <row r="2458" spans="1:20" x14ac:dyDescent="0.3">
      <c r="A2458" t="s">
        <v>4975</v>
      </c>
      <c r="B2458">
        <v>1</v>
      </c>
      <c r="C2458" s="10">
        <v>41703</v>
      </c>
      <c r="D2458" t="s">
        <v>28</v>
      </c>
      <c r="E2458" t="s">
        <v>22</v>
      </c>
      <c r="F2458" t="s">
        <v>19</v>
      </c>
      <c r="G2458" t="s">
        <v>20</v>
      </c>
      <c r="H2458" t="s">
        <v>38</v>
      </c>
      <c r="I2458" t="s">
        <v>692</v>
      </c>
      <c r="J2458" t="s">
        <v>96</v>
      </c>
      <c r="K2458">
        <v>3000</v>
      </c>
      <c r="L2458">
        <v>3757</v>
      </c>
      <c r="M2458">
        <v>425</v>
      </c>
      <c r="N2458">
        <v>14000</v>
      </c>
      <c r="O2458">
        <v>6.8</v>
      </c>
      <c r="P2458">
        <v>159</v>
      </c>
      <c r="Q2458">
        <v>110</v>
      </c>
      <c r="R2458">
        <v>28831145</v>
      </c>
      <c r="S2458">
        <v>25000000</v>
      </c>
      <c r="T2458">
        <f>Table1[[#This Row],[Gross Revenue]]-Table1[[#This Row],[Budget]]</f>
        <v>3831145</v>
      </c>
    </row>
    <row r="2459" spans="1:20" x14ac:dyDescent="0.3">
      <c r="A2459" t="s">
        <v>4976</v>
      </c>
      <c r="B2459">
        <v>1</v>
      </c>
      <c r="C2459" s="10">
        <v>41896</v>
      </c>
      <c r="D2459" t="s">
        <v>28</v>
      </c>
      <c r="E2459" t="s">
        <v>25</v>
      </c>
      <c r="F2459" t="s">
        <v>19</v>
      </c>
      <c r="G2459" t="s">
        <v>20</v>
      </c>
      <c r="H2459" t="s">
        <v>43</v>
      </c>
      <c r="I2459" t="s">
        <v>79</v>
      </c>
      <c r="J2459" t="s">
        <v>372</v>
      </c>
      <c r="K2459">
        <v>13000</v>
      </c>
      <c r="L2459">
        <v>16179</v>
      </c>
      <c r="M2459">
        <v>101</v>
      </c>
      <c r="N2459">
        <v>55000</v>
      </c>
      <c r="O2459">
        <v>5.7</v>
      </c>
      <c r="P2459">
        <v>218</v>
      </c>
      <c r="Q2459">
        <v>109</v>
      </c>
      <c r="R2459">
        <v>86208010</v>
      </c>
      <c r="S2459">
        <v>35000000</v>
      </c>
      <c r="T2459">
        <f>Table1[[#This Row],[Gross Revenue]]-Table1[[#This Row],[Budget]]</f>
        <v>51208010</v>
      </c>
    </row>
    <row r="2460" spans="1:20" x14ac:dyDescent="0.3">
      <c r="A2460" t="s">
        <v>4977</v>
      </c>
      <c r="B2460">
        <v>1</v>
      </c>
      <c r="C2460" s="10">
        <v>41777</v>
      </c>
      <c r="D2460" t="s">
        <v>28</v>
      </c>
      <c r="E2460" t="s">
        <v>30</v>
      </c>
      <c r="F2460" t="s">
        <v>19</v>
      </c>
      <c r="G2460" t="s">
        <v>20</v>
      </c>
      <c r="H2460" t="s">
        <v>36</v>
      </c>
      <c r="I2460" t="s">
        <v>4978</v>
      </c>
      <c r="J2460" t="s">
        <v>4979</v>
      </c>
      <c r="K2460">
        <v>803</v>
      </c>
      <c r="L2460">
        <v>1921</v>
      </c>
      <c r="M2460">
        <v>13</v>
      </c>
      <c r="N2460">
        <v>0</v>
      </c>
      <c r="O2460">
        <v>5.8</v>
      </c>
      <c r="P2460">
        <v>112</v>
      </c>
      <c r="Q2460">
        <v>91</v>
      </c>
      <c r="R2460">
        <v>38916903</v>
      </c>
      <c r="S2460">
        <v>13000000</v>
      </c>
      <c r="T2460">
        <f>Table1[[#This Row],[Gross Revenue]]-Table1[[#This Row],[Budget]]</f>
        <v>25916903</v>
      </c>
    </row>
    <row r="2461" spans="1:20" x14ac:dyDescent="0.3">
      <c r="A2461" t="s">
        <v>4980</v>
      </c>
      <c r="B2461">
        <v>1</v>
      </c>
      <c r="C2461" s="10">
        <v>41664</v>
      </c>
      <c r="D2461" t="s">
        <v>28</v>
      </c>
      <c r="E2461" t="s">
        <v>32</v>
      </c>
      <c r="F2461" t="s">
        <v>19</v>
      </c>
      <c r="G2461" t="s">
        <v>20</v>
      </c>
      <c r="H2461" t="s">
        <v>43</v>
      </c>
      <c r="I2461" t="s">
        <v>108</v>
      </c>
      <c r="J2461" t="s">
        <v>386</v>
      </c>
      <c r="K2461">
        <v>10000</v>
      </c>
      <c r="L2461">
        <v>12652</v>
      </c>
      <c r="M2461">
        <v>218</v>
      </c>
      <c r="N2461">
        <v>77000</v>
      </c>
      <c r="O2461">
        <v>7.9</v>
      </c>
      <c r="P2461">
        <v>585</v>
      </c>
      <c r="Q2461">
        <v>113</v>
      </c>
      <c r="R2461">
        <v>100189501</v>
      </c>
      <c r="S2461">
        <v>178000000</v>
      </c>
      <c r="T2461">
        <f>Table1[[#This Row],[Gross Revenue]]-Table1[[#This Row],[Budget]]</f>
        <v>-77810499</v>
      </c>
    </row>
    <row r="2462" spans="1:20" x14ac:dyDescent="0.3">
      <c r="A2462" t="s">
        <v>4981</v>
      </c>
      <c r="B2462">
        <v>1</v>
      </c>
      <c r="C2462" s="10">
        <v>41770</v>
      </c>
      <c r="D2462" t="s">
        <v>28</v>
      </c>
      <c r="E2462" t="s">
        <v>22</v>
      </c>
      <c r="F2462" t="s">
        <v>19</v>
      </c>
      <c r="G2462" t="s">
        <v>20</v>
      </c>
      <c r="H2462" t="s">
        <v>43</v>
      </c>
      <c r="I2462" t="s">
        <v>2573</v>
      </c>
      <c r="J2462" t="s">
        <v>3739</v>
      </c>
      <c r="K2462">
        <v>15000</v>
      </c>
      <c r="L2462">
        <v>18760</v>
      </c>
      <c r="M2462">
        <v>19</v>
      </c>
      <c r="N2462">
        <v>0</v>
      </c>
      <c r="O2462">
        <v>6.3</v>
      </c>
      <c r="P2462">
        <v>98</v>
      </c>
      <c r="Q2462">
        <v>104</v>
      </c>
      <c r="R2462">
        <v>23393765</v>
      </c>
      <c r="S2462">
        <v>20000000</v>
      </c>
      <c r="T2462">
        <f>Table1[[#This Row],[Gross Revenue]]-Table1[[#This Row],[Budget]]</f>
        <v>3393765</v>
      </c>
    </row>
    <row r="2463" spans="1:20" x14ac:dyDescent="0.3">
      <c r="A2463" t="s">
        <v>4982</v>
      </c>
      <c r="B2463">
        <v>1</v>
      </c>
      <c r="C2463" s="10">
        <v>41977</v>
      </c>
      <c r="D2463" t="s">
        <v>28</v>
      </c>
      <c r="E2463" t="s">
        <v>18</v>
      </c>
      <c r="F2463" t="s">
        <v>19</v>
      </c>
      <c r="G2463" t="s">
        <v>48</v>
      </c>
      <c r="H2463" t="s">
        <v>38</v>
      </c>
      <c r="I2463" t="s">
        <v>2361</v>
      </c>
      <c r="J2463" t="s">
        <v>4983</v>
      </c>
      <c r="K2463">
        <v>14000</v>
      </c>
      <c r="L2463">
        <v>14492</v>
      </c>
      <c r="M2463">
        <v>30</v>
      </c>
      <c r="N2463">
        <v>0</v>
      </c>
      <c r="O2463">
        <v>6.6</v>
      </c>
      <c r="P2463">
        <v>106</v>
      </c>
      <c r="Q2463">
        <v>120</v>
      </c>
      <c r="R2463">
        <v>106869</v>
      </c>
      <c r="S2463">
        <v>17000000</v>
      </c>
      <c r="T2463">
        <f>Table1[[#This Row],[Gross Revenue]]-Table1[[#This Row],[Budget]]</f>
        <v>-16893131</v>
      </c>
    </row>
    <row r="2464" spans="1:20" x14ac:dyDescent="0.3">
      <c r="A2464" t="s">
        <v>4984</v>
      </c>
      <c r="B2464">
        <v>1</v>
      </c>
      <c r="C2464" s="10">
        <v>41725</v>
      </c>
      <c r="D2464" t="s">
        <v>28</v>
      </c>
      <c r="E2464" t="s">
        <v>32</v>
      </c>
      <c r="F2464" t="s">
        <v>19</v>
      </c>
      <c r="G2464" t="s">
        <v>35</v>
      </c>
      <c r="H2464" t="s">
        <v>43</v>
      </c>
      <c r="I2464" t="s">
        <v>282</v>
      </c>
      <c r="J2464" t="s">
        <v>76</v>
      </c>
      <c r="K2464">
        <v>23000</v>
      </c>
      <c r="L2464">
        <v>26490</v>
      </c>
      <c r="M2464">
        <v>0</v>
      </c>
      <c r="N2464">
        <v>51000</v>
      </c>
      <c r="O2464">
        <v>6.1</v>
      </c>
      <c r="P2464">
        <v>314</v>
      </c>
      <c r="Q2464">
        <v>150</v>
      </c>
      <c r="R2464">
        <v>65007045</v>
      </c>
      <c r="S2464">
        <v>140000000</v>
      </c>
      <c r="T2464">
        <f>Table1[[#This Row],[Gross Revenue]]-Table1[[#This Row],[Budget]]</f>
        <v>-74992955</v>
      </c>
    </row>
    <row r="2465" spans="1:20" x14ac:dyDescent="0.3">
      <c r="A2465" t="s">
        <v>4985</v>
      </c>
      <c r="B2465">
        <v>1</v>
      </c>
      <c r="C2465" s="10">
        <v>41723</v>
      </c>
      <c r="D2465" t="s">
        <v>28</v>
      </c>
      <c r="E2465" t="s">
        <v>32</v>
      </c>
      <c r="F2465" t="s">
        <v>19</v>
      </c>
      <c r="G2465" t="s">
        <v>20</v>
      </c>
      <c r="H2465" t="s">
        <v>38</v>
      </c>
      <c r="I2465" t="s">
        <v>449</v>
      </c>
      <c r="J2465" t="s">
        <v>4986</v>
      </c>
      <c r="K2465">
        <v>2000</v>
      </c>
      <c r="L2465">
        <v>3089</v>
      </c>
      <c r="M2465">
        <v>249</v>
      </c>
      <c r="N2465">
        <v>0</v>
      </c>
      <c r="O2465">
        <v>5.8</v>
      </c>
      <c r="P2465">
        <v>29</v>
      </c>
      <c r="Q2465">
        <v>103</v>
      </c>
      <c r="R2465">
        <v>8691</v>
      </c>
      <c r="S2465">
        <v>4500000</v>
      </c>
      <c r="T2465">
        <f>Table1[[#This Row],[Gross Revenue]]-Table1[[#This Row],[Budget]]</f>
        <v>-4491309</v>
      </c>
    </row>
    <row r="2466" spans="1:20" x14ac:dyDescent="0.3">
      <c r="A2466" t="s">
        <v>4987</v>
      </c>
      <c r="B2466">
        <v>1</v>
      </c>
      <c r="C2466" s="10">
        <v>41807</v>
      </c>
      <c r="D2466" t="s">
        <v>28</v>
      </c>
      <c r="E2466" t="s">
        <v>32</v>
      </c>
      <c r="F2466" t="s">
        <v>19</v>
      </c>
      <c r="G2466" t="s">
        <v>20</v>
      </c>
      <c r="H2466" t="s">
        <v>38</v>
      </c>
      <c r="I2466" t="s">
        <v>267</v>
      </c>
      <c r="J2466" t="s">
        <v>2330</v>
      </c>
      <c r="K2466">
        <v>11000</v>
      </c>
      <c r="L2466">
        <v>20411</v>
      </c>
      <c r="M2466">
        <v>452</v>
      </c>
      <c r="N2466">
        <v>82000</v>
      </c>
      <c r="O2466">
        <v>7.6</v>
      </c>
      <c r="P2466">
        <v>406</v>
      </c>
      <c r="Q2466">
        <v>134</v>
      </c>
      <c r="R2466">
        <v>85707116</v>
      </c>
      <c r="S2466">
        <v>68000000</v>
      </c>
      <c r="T2466">
        <f>Table1[[#This Row],[Gross Revenue]]-Table1[[#This Row],[Budget]]</f>
        <v>17707116</v>
      </c>
    </row>
    <row r="2467" spans="1:20" x14ac:dyDescent="0.3">
      <c r="A2467" t="s">
        <v>4988</v>
      </c>
      <c r="B2467">
        <v>1</v>
      </c>
      <c r="C2467" s="10">
        <v>41969</v>
      </c>
      <c r="D2467" t="s">
        <v>28</v>
      </c>
      <c r="E2467" t="s">
        <v>22</v>
      </c>
      <c r="F2467" t="s">
        <v>476</v>
      </c>
      <c r="G2467" t="s">
        <v>133</v>
      </c>
      <c r="H2467" t="s">
        <v>26</v>
      </c>
      <c r="I2467" t="s">
        <v>2976</v>
      </c>
      <c r="J2467" t="s">
        <v>4989</v>
      </c>
      <c r="K2467">
        <v>585</v>
      </c>
      <c r="L2467">
        <v>629</v>
      </c>
      <c r="M2467">
        <v>19</v>
      </c>
      <c r="N2467">
        <v>278</v>
      </c>
      <c r="O2467">
        <v>6.1</v>
      </c>
      <c r="P2467">
        <v>70</v>
      </c>
      <c r="Q2467">
        <v>106</v>
      </c>
      <c r="R2467">
        <v>20262</v>
      </c>
      <c r="S2467">
        <v>4000000</v>
      </c>
      <c r="T2467">
        <f>Table1[[#This Row],[Gross Revenue]]-Table1[[#This Row],[Budget]]</f>
        <v>-3979738</v>
      </c>
    </row>
    <row r="2468" spans="1:20" x14ac:dyDescent="0.3">
      <c r="A2468" t="s">
        <v>4990</v>
      </c>
      <c r="B2468">
        <v>1</v>
      </c>
      <c r="C2468" s="10">
        <v>41746</v>
      </c>
      <c r="D2468" t="s">
        <v>28</v>
      </c>
      <c r="E2468" t="s">
        <v>31</v>
      </c>
      <c r="F2468" t="s">
        <v>19</v>
      </c>
      <c r="G2468" t="s">
        <v>20</v>
      </c>
      <c r="H2468" t="s">
        <v>43</v>
      </c>
      <c r="I2468" t="s">
        <v>4991</v>
      </c>
      <c r="J2468" t="s">
        <v>4331</v>
      </c>
      <c r="K2468">
        <v>521</v>
      </c>
      <c r="L2468">
        <v>2060</v>
      </c>
      <c r="M2468">
        <v>150</v>
      </c>
      <c r="N2468">
        <v>11000</v>
      </c>
      <c r="O2468">
        <v>6.9</v>
      </c>
      <c r="P2468">
        <v>165</v>
      </c>
      <c r="Q2468">
        <v>139</v>
      </c>
      <c r="R2468">
        <v>30513940</v>
      </c>
      <c r="S2468">
        <v>30000000</v>
      </c>
      <c r="T2468">
        <f>Table1[[#This Row],[Gross Revenue]]-Table1[[#This Row],[Budget]]</f>
        <v>513940</v>
      </c>
    </row>
    <row r="2469" spans="1:20" x14ac:dyDescent="0.3">
      <c r="A2469" t="s">
        <v>4992</v>
      </c>
      <c r="B2469">
        <v>1</v>
      </c>
      <c r="C2469" s="10">
        <v>41836</v>
      </c>
      <c r="D2469" t="s">
        <v>28</v>
      </c>
      <c r="E2469" t="s">
        <v>18</v>
      </c>
      <c r="F2469" t="s">
        <v>19</v>
      </c>
      <c r="G2469" t="s">
        <v>20</v>
      </c>
      <c r="H2469" t="s">
        <v>38</v>
      </c>
      <c r="I2469" t="s">
        <v>1505</v>
      </c>
      <c r="J2469" t="s">
        <v>227</v>
      </c>
      <c r="K2469">
        <v>835</v>
      </c>
      <c r="L2469">
        <v>4348</v>
      </c>
      <c r="M2469">
        <v>21000</v>
      </c>
      <c r="N2469">
        <v>146000</v>
      </c>
      <c r="O2469">
        <v>8.1</v>
      </c>
      <c r="P2469">
        <v>568</v>
      </c>
      <c r="Q2469">
        <v>149</v>
      </c>
      <c r="R2469">
        <v>167735396</v>
      </c>
      <c r="S2469">
        <v>61000000</v>
      </c>
      <c r="T2469">
        <f>Table1[[#This Row],[Gross Revenue]]-Table1[[#This Row],[Budget]]</f>
        <v>106735396</v>
      </c>
    </row>
    <row r="2470" spans="1:20" x14ac:dyDescent="0.3">
      <c r="A2470" t="s">
        <v>4993</v>
      </c>
      <c r="B2470">
        <v>1</v>
      </c>
      <c r="C2470" s="10">
        <v>41834</v>
      </c>
      <c r="D2470" t="s">
        <v>28</v>
      </c>
      <c r="E2470" t="s">
        <v>32</v>
      </c>
      <c r="F2470" t="s">
        <v>19</v>
      </c>
      <c r="G2470" t="s">
        <v>20</v>
      </c>
      <c r="H2470" t="s">
        <v>43</v>
      </c>
      <c r="I2470" t="s">
        <v>2656</v>
      </c>
      <c r="J2470" t="s">
        <v>2806</v>
      </c>
      <c r="K2470">
        <v>14000</v>
      </c>
      <c r="L2470">
        <v>32438</v>
      </c>
      <c r="M2470">
        <v>571</v>
      </c>
      <c r="N2470">
        <v>96000</v>
      </c>
      <c r="O2470">
        <v>8.1</v>
      </c>
      <c r="P2470">
        <v>653</v>
      </c>
      <c r="Q2470">
        <v>121</v>
      </c>
      <c r="R2470">
        <v>333130696</v>
      </c>
      <c r="S2470">
        <v>170000000</v>
      </c>
      <c r="T2470">
        <f>Table1[[#This Row],[Gross Revenue]]-Table1[[#This Row],[Budget]]</f>
        <v>163130696</v>
      </c>
    </row>
    <row r="2471" spans="1:20" x14ac:dyDescent="0.3">
      <c r="A2471" t="s">
        <v>4994</v>
      </c>
      <c r="B2471">
        <v>1</v>
      </c>
      <c r="C2471" s="10">
        <v>41852</v>
      </c>
      <c r="D2471" t="s">
        <v>28</v>
      </c>
      <c r="E2471" t="s">
        <v>25</v>
      </c>
      <c r="F2471" t="s">
        <v>19</v>
      </c>
      <c r="G2471" t="s">
        <v>20</v>
      </c>
      <c r="H2471" t="s">
        <v>38</v>
      </c>
      <c r="I2471" t="s">
        <v>3983</v>
      </c>
      <c r="J2471" t="s">
        <v>4995</v>
      </c>
      <c r="K2471">
        <v>10000</v>
      </c>
      <c r="L2471">
        <v>11642</v>
      </c>
      <c r="M2471">
        <v>217</v>
      </c>
      <c r="N2471">
        <v>812</v>
      </c>
      <c r="O2471">
        <v>5.6</v>
      </c>
      <c r="P2471">
        <v>65</v>
      </c>
      <c r="Q2471">
        <v>82</v>
      </c>
      <c r="R2471">
        <v>30084</v>
      </c>
      <c r="S2471">
        <v>70000</v>
      </c>
      <c r="T2471">
        <f>Table1[[#This Row],[Gross Revenue]]-Table1[[#This Row],[Budget]]</f>
        <v>-39916</v>
      </c>
    </row>
    <row r="2472" spans="1:20" x14ac:dyDescent="0.3">
      <c r="A2472" t="s">
        <v>4996</v>
      </c>
      <c r="B2472">
        <v>1</v>
      </c>
      <c r="C2472" s="10">
        <v>41672</v>
      </c>
      <c r="D2472" t="s">
        <v>28</v>
      </c>
      <c r="E2472" t="s">
        <v>31</v>
      </c>
      <c r="F2472" t="s">
        <v>19</v>
      </c>
      <c r="G2472" t="s">
        <v>20</v>
      </c>
      <c r="H2472" t="s">
        <v>36</v>
      </c>
      <c r="I2472" t="s">
        <v>4997</v>
      </c>
      <c r="J2472" t="s">
        <v>522</v>
      </c>
      <c r="K2472">
        <v>399</v>
      </c>
      <c r="L2472">
        <v>663</v>
      </c>
      <c r="M2472">
        <v>130</v>
      </c>
      <c r="N2472">
        <v>23000</v>
      </c>
      <c r="O2472">
        <v>5.8</v>
      </c>
      <c r="P2472">
        <v>82</v>
      </c>
      <c r="Q2472">
        <v>99</v>
      </c>
      <c r="R2472">
        <v>91443253</v>
      </c>
      <c r="S2472">
        <v>12000000</v>
      </c>
      <c r="T2472">
        <f>Table1[[#This Row],[Gross Revenue]]-Table1[[#This Row],[Budget]]</f>
        <v>79443253</v>
      </c>
    </row>
    <row r="2473" spans="1:20" x14ac:dyDescent="0.3">
      <c r="A2473" t="s">
        <v>4998</v>
      </c>
      <c r="B2473">
        <v>1</v>
      </c>
      <c r="C2473" s="10">
        <v>41815</v>
      </c>
      <c r="D2473" t="s">
        <v>28</v>
      </c>
      <c r="E2473" t="s">
        <v>32</v>
      </c>
      <c r="F2473" t="s">
        <v>19</v>
      </c>
      <c r="G2473" t="s">
        <v>20</v>
      </c>
      <c r="H2473" t="s">
        <v>43</v>
      </c>
      <c r="I2473" t="s">
        <v>1226</v>
      </c>
      <c r="J2473" t="s">
        <v>441</v>
      </c>
      <c r="K2473">
        <v>12000</v>
      </c>
      <c r="L2473">
        <v>16235</v>
      </c>
      <c r="M2473">
        <v>420</v>
      </c>
      <c r="N2473">
        <v>21000</v>
      </c>
      <c r="O2473">
        <v>6</v>
      </c>
      <c r="P2473">
        <v>245</v>
      </c>
      <c r="Q2473">
        <v>101</v>
      </c>
      <c r="R2473">
        <v>72660029</v>
      </c>
      <c r="S2473">
        <v>100000000</v>
      </c>
      <c r="T2473">
        <f>Table1[[#This Row],[Gross Revenue]]-Table1[[#This Row],[Budget]]</f>
        <v>-27339971</v>
      </c>
    </row>
    <row r="2474" spans="1:20" x14ac:dyDescent="0.3">
      <c r="A2474" t="s">
        <v>4999</v>
      </c>
      <c r="B2474">
        <v>1</v>
      </c>
      <c r="C2474" s="10">
        <v>41828</v>
      </c>
      <c r="D2474" t="s">
        <v>28</v>
      </c>
      <c r="E2474" t="s">
        <v>25</v>
      </c>
      <c r="F2474" t="s">
        <v>19</v>
      </c>
      <c r="G2474" t="s">
        <v>20</v>
      </c>
      <c r="H2474" t="s">
        <v>38</v>
      </c>
      <c r="I2474" t="s">
        <v>233</v>
      </c>
      <c r="J2474" t="s">
        <v>3355</v>
      </c>
      <c r="K2474">
        <v>18000</v>
      </c>
      <c r="L2474">
        <v>30571</v>
      </c>
      <c r="M2474">
        <v>51</v>
      </c>
      <c r="N2474">
        <v>12000</v>
      </c>
      <c r="O2474">
        <v>6.3</v>
      </c>
      <c r="P2474">
        <v>196</v>
      </c>
      <c r="Q2474">
        <v>116</v>
      </c>
      <c r="R2474">
        <v>54414716</v>
      </c>
      <c r="S2474">
        <v>42000000</v>
      </c>
      <c r="T2474">
        <f>Table1[[#This Row],[Gross Revenue]]-Table1[[#This Row],[Budget]]</f>
        <v>12414716</v>
      </c>
    </row>
    <row r="2475" spans="1:20" x14ac:dyDescent="0.3">
      <c r="A2475" t="s">
        <v>5000</v>
      </c>
      <c r="B2475">
        <v>1</v>
      </c>
      <c r="C2475" s="10">
        <v>41671</v>
      </c>
      <c r="D2475" t="s">
        <v>28</v>
      </c>
      <c r="E2475" t="s">
        <v>32</v>
      </c>
      <c r="F2475" t="s">
        <v>19</v>
      </c>
      <c r="G2475" t="s">
        <v>20</v>
      </c>
      <c r="H2475" t="s">
        <v>36</v>
      </c>
      <c r="I2475" t="s">
        <v>687</v>
      </c>
      <c r="J2475" t="s">
        <v>1433</v>
      </c>
      <c r="K2475">
        <v>18000</v>
      </c>
      <c r="L2475">
        <v>23378</v>
      </c>
      <c r="M2475">
        <v>255</v>
      </c>
      <c r="N2475">
        <v>46000</v>
      </c>
      <c r="O2475">
        <v>7.9</v>
      </c>
      <c r="P2475">
        <v>292</v>
      </c>
      <c r="Q2475">
        <v>102</v>
      </c>
      <c r="R2475">
        <v>176997107</v>
      </c>
      <c r="S2475">
        <v>145000000</v>
      </c>
      <c r="T2475">
        <f>Table1[[#This Row],[Gross Revenue]]-Table1[[#This Row],[Budget]]</f>
        <v>31997107</v>
      </c>
    </row>
    <row r="2476" spans="1:20" x14ac:dyDescent="0.3">
      <c r="A2476" t="s">
        <v>5001</v>
      </c>
      <c r="B2476">
        <v>1</v>
      </c>
      <c r="C2476" s="10">
        <v>41782</v>
      </c>
      <c r="D2476" t="s">
        <v>28</v>
      </c>
      <c r="E2476" t="s">
        <v>32</v>
      </c>
      <c r="F2476" t="s">
        <v>19</v>
      </c>
      <c r="G2476" t="s">
        <v>91</v>
      </c>
      <c r="H2476" t="s">
        <v>43</v>
      </c>
      <c r="I2476" t="s">
        <v>5002</v>
      </c>
      <c r="J2476" t="s">
        <v>5003</v>
      </c>
      <c r="K2476">
        <v>623</v>
      </c>
      <c r="L2476">
        <v>3165</v>
      </c>
      <c r="M2476">
        <v>72</v>
      </c>
      <c r="N2476">
        <v>15000</v>
      </c>
      <c r="O2476">
        <v>5.0999999999999996</v>
      </c>
      <c r="P2476">
        <v>308</v>
      </c>
      <c r="Q2476">
        <v>92</v>
      </c>
      <c r="R2476">
        <v>19059018</v>
      </c>
      <c r="S2476">
        <v>65000000</v>
      </c>
      <c r="T2476">
        <f>Table1[[#This Row],[Gross Revenue]]-Table1[[#This Row],[Budget]]</f>
        <v>-45940982</v>
      </c>
    </row>
    <row r="2477" spans="1:20" x14ac:dyDescent="0.3">
      <c r="A2477" t="s">
        <v>5004</v>
      </c>
      <c r="B2477">
        <v>1</v>
      </c>
      <c r="C2477" s="10">
        <v>41778</v>
      </c>
      <c r="D2477" t="s">
        <v>28</v>
      </c>
      <c r="E2477" t="s">
        <v>22</v>
      </c>
      <c r="F2477" t="s">
        <v>19</v>
      </c>
      <c r="G2477" t="s">
        <v>20</v>
      </c>
      <c r="H2477" t="s">
        <v>43</v>
      </c>
      <c r="I2477" t="s">
        <v>2599</v>
      </c>
      <c r="J2477" t="s">
        <v>5005</v>
      </c>
      <c r="K2477">
        <v>17000</v>
      </c>
      <c r="L2477">
        <v>20466</v>
      </c>
      <c r="M2477">
        <v>15</v>
      </c>
      <c r="N2477">
        <v>15000</v>
      </c>
      <c r="O2477">
        <v>6.8</v>
      </c>
      <c r="P2477">
        <v>141</v>
      </c>
      <c r="Q2477">
        <v>107</v>
      </c>
      <c r="R2477">
        <v>50461335</v>
      </c>
      <c r="S2477">
        <v>11000000</v>
      </c>
      <c r="T2477">
        <f>Table1[[#This Row],[Gross Revenue]]-Table1[[#This Row],[Budget]]</f>
        <v>39461335</v>
      </c>
    </row>
    <row r="2478" spans="1:20" x14ac:dyDescent="0.3">
      <c r="A2478" t="s">
        <v>5006</v>
      </c>
      <c r="B2478">
        <v>1</v>
      </c>
      <c r="C2478" s="10">
        <v>41824</v>
      </c>
      <c r="D2478" t="s">
        <v>28</v>
      </c>
      <c r="E2478" t="s">
        <v>25</v>
      </c>
      <c r="F2478" t="s">
        <v>19</v>
      </c>
      <c r="G2478" t="s">
        <v>20</v>
      </c>
      <c r="H2478" t="s">
        <v>38</v>
      </c>
      <c r="I2478" t="s">
        <v>5007</v>
      </c>
      <c r="J2478" t="s">
        <v>419</v>
      </c>
      <c r="K2478">
        <v>204</v>
      </c>
      <c r="L2478">
        <v>707</v>
      </c>
      <c r="M2478">
        <v>0</v>
      </c>
      <c r="N2478">
        <v>18000</v>
      </c>
      <c r="O2478">
        <v>6.7</v>
      </c>
      <c r="P2478">
        <v>401</v>
      </c>
      <c r="Q2478">
        <v>148</v>
      </c>
      <c r="R2478">
        <v>8093318</v>
      </c>
      <c r="S2478">
        <v>20000000</v>
      </c>
      <c r="T2478">
        <f>Table1[[#This Row],[Gross Revenue]]-Table1[[#This Row],[Budget]]</f>
        <v>-11906682</v>
      </c>
    </row>
    <row r="2479" spans="1:20" x14ac:dyDescent="0.3">
      <c r="A2479" t="s">
        <v>5008</v>
      </c>
      <c r="B2479">
        <v>1</v>
      </c>
      <c r="C2479" s="10">
        <v>42001</v>
      </c>
      <c r="D2479" t="s">
        <v>28</v>
      </c>
      <c r="E2479" t="s">
        <v>30</v>
      </c>
      <c r="F2479" t="s">
        <v>19</v>
      </c>
      <c r="G2479" t="s">
        <v>20</v>
      </c>
      <c r="H2479" t="s">
        <v>43</v>
      </c>
      <c r="I2479" t="s">
        <v>373</v>
      </c>
      <c r="J2479" t="s">
        <v>760</v>
      </c>
      <c r="K2479">
        <v>11000</v>
      </c>
      <c r="L2479">
        <v>31488</v>
      </c>
      <c r="M2479">
        <v>22000</v>
      </c>
      <c r="N2479">
        <v>349000</v>
      </c>
      <c r="O2479">
        <v>8.6</v>
      </c>
      <c r="P2479">
        <v>712</v>
      </c>
      <c r="Q2479">
        <v>169</v>
      </c>
      <c r="R2479">
        <v>187991439</v>
      </c>
      <c r="S2479">
        <v>165000000</v>
      </c>
      <c r="T2479">
        <f>Table1[[#This Row],[Gross Revenue]]-Table1[[#This Row],[Budget]]</f>
        <v>22991439</v>
      </c>
    </row>
    <row r="2480" spans="1:20" x14ac:dyDescent="0.3">
      <c r="A2480" t="s">
        <v>5009</v>
      </c>
      <c r="B2480">
        <v>1</v>
      </c>
      <c r="C2480" s="10">
        <v>41827</v>
      </c>
      <c r="D2480" t="s">
        <v>28</v>
      </c>
      <c r="E2480" t="s">
        <v>32</v>
      </c>
      <c r="F2480" t="s">
        <v>19</v>
      </c>
      <c r="G2480" t="s">
        <v>20</v>
      </c>
      <c r="H2480" t="s">
        <v>43</v>
      </c>
      <c r="I2480" t="s">
        <v>3852</v>
      </c>
      <c r="J2480" t="s">
        <v>4158</v>
      </c>
      <c r="K2480">
        <v>490</v>
      </c>
      <c r="L2480">
        <v>1367</v>
      </c>
      <c r="M2480">
        <v>77</v>
      </c>
      <c r="N2480">
        <v>15000</v>
      </c>
      <c r="O2480">
        <v>5.8</v>
      </c>
      <c r="P2480">
        <v>228</v>
      </c>
      <c r="Q2480">
        <v>89</v>
      </c>
      <c r="R2480">
        <v>47553512</v>
      </c>
      <c r="S2480">
        <v>50000000</v>
      </c>
      <c r="T2480">
        <f>Table1[[#This Row],[Gross Revenue]]-Table1[[#This Row],[Budget]]</f>
        <v>-2446488</v>
      </c>
    </row>
    <row r="2481" spans="1:20" x14ac:dyDescent="0.3">
      <c r="A2481" t="s">
        <v>5010</v>
      </c>
      <c r="B2481">
        <v>1</v>
      </c>
      <c r="C2481" s="10">
        <v>41916</v>
      </c>
      <c r="D2481" t="s">
        <v>28</v>
      </c>
      <c r="E2481" t="s">
        <v>30</v>
      </c>
      <c r="F2481" t="s">
        <v>19</v>
      </c>
      <c r="G2481" t="s">
        <v>20</v>
      </c>
      <c r="H2481" t="s">
        <v>36</v>
      </c>
      <c r="I2481" t="s">
        <v>114</v>
      </c>
      <c r="J2481" t="s">
        <v>1336</v>
      </c>
      <c r="K2481">
        <v>40000</v>
      </c>
      <c r="L2481">
        <v>62837</v>
      </c>
      <c r="M2481">
        <v>252</v>
      </c>
      <c r="N2481">
        <v>90000</v>
      </c>
      <c r="O2481">
        <v>6</v>
      </c>
      <c r="P2481">
        <v>321</v>
      </c>
      <c r="Q2481">
        <v>125</v>
      </c>
      <c r="R2481">
        <v>127997349</v>
      </c>
      <c r="S2481">
        <v>50000000</v>
      </c>
      <c r="T2481">
        <f>Table1[[#This Row],[Gross Revenue]]-Table1[[#This Row],[Budget]]</f>
        <v>77997349</v>
      </c>
    </row>
    <row r="2482" spans="1:20" x14ac:dyDescent="0.3">
      <c r="A2482" t="s">
        <v>5011</v>
      </c>
      <c r="B2482">
        <v>1</v>
      </c>
      <c r="C2482" s="10">
        <v>41940</v>
      </c>
      <c r="D2482" t="s">
        <v>28</v>
      </c>
      <c r="E2482" t="s">
        <v>37</v>
      </c>
      <c r="F2482" t="s">
        <v>19</v>
      </c>
      <c r="G2482" t="s">
        <v>20</v>
      </c>
      <c r="H2482" t="s">
        <v>38</v>
      </c>
      <c r="I2482" t="s">
        <v>5012</v>
      </c>
      <c r="J2482" t="s">
        <v>5013</v>
      </c>
      <c r="K2482">
        <v>314</v>
      </c>
      <c r="L2482">
        <v>1062</v>
      </c>
      <c r="M2482">
        <v>421</v>
      </c>
      <c r="N2482">
        <v>45000</v>
      </c>
      <c r="O2482">
        <v>6.9</v>
      </c>
      <c r="P2482">
        <v>533</v>
      </c>
      <c r="Q2482">
        <v>100</v>
      </c>
      <c r="R2482">
        <v>14673301</v>
      </c>
      <c r="S2482">
        <v>2000000</v>
      </c>
      <c r="T2482">
        <f>Table1[[#This Row],[Gross Revenue]]-Table1[[#This Row],[Budget]]</f>
        <v>12673301</v>
      </c>
    </row>
    <row r="2483" spans="1:20" x14ac:dyDescent="0.3">
      <c r="A2483" t="s">
        <v>5014</v>
      </c>
      <c r="B2483">
        <v>1</v>
      </c>
      <c r="C2483" s="10">
        <v>41835</v>
      </c>
      <c r="D2483" t="s">
        <v>28</v>
      </c>
      <c r="E2483" t="s">
        <v>32</v>
      </c>
      <c r="F2483" t="s">
        <v>19</v>
      </c>
      <c r="G2483" t="s">
        <v>20</v>
      </c>
      <c r="H2483" t="s">
        <v>43</v>
      </c>
      <c r="I2483" t="s">
        <v>1335</v>
      </c>
      <c r="J2483" t="s">
        <v>187</v>
      </c>
      <c r="K2483">
        <v>539</v>
      </c>
      <c r="L2483">
        <v>1411</v>
      </c>
      <c r="M2483">
        <v>0</v>
      </c>
      <c r="N2483">
        <v>17000</v>
      </c>
      <c r="O2483">
        <v>6.2</v>
      </c>
      <c r="P2483">
        <v>313</v>
      </c>
      <c r="Q2483">
        <v>105</v>
      </c>
      <c r="R2483">
        <v>50549107</v>
      </c>
      <c r="S2483">
        <v>60000000</v>
      </c>
      <c r="T2483">
        <f>Table1[[#This Row],[Gross Revenue]]-Table1[[#This Row],[Budget]]</f>
        <v>-9450893</v>
      </c>
    </row>
    <row r="2484" spans="1:20" x14ac:dyDescent="0.3">
      <c r="A2484" t="s">
        <v>5015</v>
      </c>
      <c r="B2484">
        <v>1</v>
      </c>
      <c r="C2484" s="10">
        <v>41711</v>
      </c>
      <c r="D2484" t="s">
        <v>28</v>
      </c>
      <c r="E2484" t="s">
        <v>31</v>
      </c>
      <c r="F2484" t="s">
        <v>19</v>
      </c>
      <c r="G2484" t="s">
        <v>20</v>
      </c>
      <c r="H2484" t="s">
        <v>38</v>
      </c>
      <c r="I2484" t="s">
        <v>5016</v>
      </c>
      <c r="J2484" t="s">
        <v>42</v>
      </c>
      <c r="K2484">
        <v>880</v>
      </c>
      <c r="L2484">
        <v>2281</v>
      </c>
      <c r="M2484">
        <v>16000</v>
      </c>
      <c r="N2484">
        <v>16000</v>
      </c>
      <c r="O2484">
        <v>6.9</v>
      </c>
      <c r="P2484">
        <v>249</v>
      </c>
      <c r="Q2484">
        <v>134</v>
      </c>
      <c r="R2484">
        <v>47034272</v>
      </c>
      <c r="S2484">
        <v>40000000</v>
      </c>
      <c r="T2484">
        <f>Table1[[#This Row],[Gross Revenue]]-Table1[[#This Row],[Budget]]</f>
        <v>7034272</v>
      </c>
    </row>
    <row r="2485" spans="1:20" x14ac:dyDescent="0.3">
      <c r="A2485" t="s">
        <v>5017</v>
      </c>
      <c r="B2485">
        <v>1</v>
      </c>
      <c r="C2485" s="10">
        <v>41912</v>
      </c>
      <c r="D2485" t="s">
        <v>28</v>
      </c>
      <c r="E2485" t="s">
        <v>31</v>
      </c>
      <c r="F2485" t="s">
        <v>19</v>
      </c>
      <c r="G2485" t="s">
        <v>20</v>
      </c>
      <c r="H2485" t="s">
        <v>38</v>
      </c>
      <c r="I2485" t="s">
        <v>1778</v>
      </c>
      <c r="J2485" t="s">
        <v>1084</v>
      </c>
      <c r="K2485">
        <v>10000</v>
      </c>
      <c r="L2485">
        <v>12897</v>
      </c>
      <c r="M2485">
        <v>52</v>
      </c>
      <c r="N2485">
        <v>13000</v>
      </c>
      <c r="O2485">
        <v>7</v>
      </c>
      <c r="P2485">
        <v>163</v>
      </c>
      <c r="Q2485">
        <v>112</v>
      </c>
      <c r="R2485">
        <v>2445646</v>
      </c>
      <c r="S2485">
        <v>5000000</v>
      </c>
      <c r="T2485">
        <f>Table1[[#This Row],[Gross Revenue]]-Table1[[#This Row],[Budget]]</f>
        <v>-2554354</v>
      </c>
    </row>
    <row r="2486" spans="1:20" x14ac:dyDescent="0.3">
      <c r="A2486" t="s">
        <v>5018</v>
      </c>
      <c r="B2486">
        <v>1</v>
      </c>
      <c r="C2486" s="10">
        <v>41906</v>
      </c>
      <c r="D2486" t="s">
        <v>28</v>
      </c>
      <c r="E2486" t="s">
        <v>32</v>
      </c>
      <c r="F2486" t="s">
        <v>292</v>
      </c>
      <c r="G2486" t="s">
        <v>164</v>
      </c>
      <c r="H2486"/>
      <c r="I2486" t="s">
        <v>5019</v>
      </c>
      <c r="J2486" t="s">
        <v>5020</v>
      </c>
      <c r="K2486">
        <v>79</v>
      </c>
      <c r="L2486">
        <v>285</v>
      </c>
      <c r="M2486">
        <v>3</v>
      </c>
      <c r="N2486">
        <v>0</v>
      </c>
      <c r="O2486">
        <v>6.5</v>
      </c>
      <c r="P2486">
        <v>65</v>
      </c>
      <c r="Q2486">
        <v>100</v>
      </c>
      <c r="R2486">
        <v>129115</v>
      </c>
      <c r="S2486">
        <v>25000000</v>
      </c>
      <c r="T2486">
        <f>Table1[[#This Row],[Gross Revenue]]-Table1[[#This Row],[Budget]]</f>
        <v>-24870885</v>
      </c>
    </row>
    <row r="2487" spans="1:20" x14ac:dyDescent="0.3">
      <c r="A2487" t="s">
        <v>5021</v>
      </c>
      <c r="B2487">
        <v>1</v>
      </c>
      <c r="C2487" s="10">
        <v>41928</v>
      </c>
      <c r="D2487" t="s">
        <v>28</v>
      </c>
      <c r="E2487" t="s">
        <v>32</v>
      </c>
      <c r="F2487" t="s">
        <v>19</v>
      </c>
      <c r="G2487" t="s">
        <v>20</v>
      </c>
      <c r="H2487" t="s">
        <v>43</v>
      </c>
      <c r="I2487" t="s">
        <v>126</v>
      </c>
      <c r="J2487" t="s">
        <v>5022</v>
      </c>
      <c r="K2487">
        <v>12000</v>
      </c>
      <c r="L2487">
        <v>15044</v>
      </c>
      <c r="M2487">
        <v>179</v>
      </c>
      <c r="N2487">
        <v>31000</v>
      </c>
      <c r="O2487">
        <v>3.1</v>
      </c>
      <c r="P2487">
        <v>169</v>
      </c>
      <c r="Q2487">
        <v>110</v>
      </c>
      <c r="R2487">
        <v>13998282</v>
      </c>
      <c r="S2487">
        <v>16000000</v>
      </c>
      <c r="T2487">
        <f>Table1[[#This Row],[Gross Revenue]]-Table1[[#This Row],[Budget]]</f>
        <v>-2001718</v>
      </c>
    </row>
    <row r="2488" spans="1:20" x14ac:dyDescent="0.3">
      <c r="A2488" t="s">
        <v>5023</v>
      </c>
      <c r="B2488">
        <v>1</v>
      </c>
      <c r="C2488" s="10">
        <v>41874</v>
      </c>
      <c r="D2488" t="s">
        <v>28</v>
      </c>
      <c r="E2488" t="s">
        <v>25</v>
      </c>
      <c r="F2488" t="s">
        <v>19</v>
      </c>
      <c r="G2488" t="s">
        <v>20</v>
      </c>
      <c r="H2488" t="s">
        <v>38</v>
      </c>
      <c r="I2488" t="s">
        <v>3882</v>
      </c>
      <c r="J2488" t="s">
        <v>1196</v>
      </c>
      <c r="K2488">
        <v>839</v>
      </c>
      <c r="L2488">
        <v>3627</v>
      </c>
      <c r="M2488">
        <v>42</v>
      </c>
      <c r="N2488">
        <v>14000</v>
      </c>
      <c r="O2488">
        <v>6.5</v>
      </c>
      <c r="P2488">
        <v>129</v>
      </c>
      <c r="Q2488">
        <v>104</v>
      </c>
      <c r="R2488">
        <v>82389560</v>
      </c>
      <c r="S2488">
        <v>17000000</v>
      </c>
      <c r="T2488">
        <f>Table1[[#This Row],[Gross Revenue]]-Table1[[#This Row],[Budget]]</f>
        <v>65389560</v>
      </c>
    </row>
    <row r="2489" spans="1:20" x14ac:dyDescent="0.3">
      <c r="A2489" t="s">
        <v>5024</v>
      </c>
      <c r="B2489">
        <v>1</v>
      </c>
      <c r="C2489" s="10">
        <v>41971</v>
      </c>
      <c r="D2489" t="s">
        <v>28</v>
      </c>
      <c r="E2489" t="s">
        <v>2251</v>
      </c>
      <c r="F2489" t="s">
        <v>19</v>
      </c>
      <c r="G2489" t="s">
        <v>20</v>
      </c>
      <c r="H2489" t="s">
        <v>38</v>
      </c>
      <c r="I2489" t="s">
        <v>5025</v>
      </c>
      <c r="J2489" t="s">
        <v>5026</v>
      </c>
      <c r="K2489">
        <v>685</v>
      </c>
      <c r="L2489">
        <v>2048</v>
      </c>
      <c r="M2489">
        <v>0</v>
      </c>
      <c r="N2489">
        <v>261</v>
      </c>
      <c r="O2489">
        <v>4.8</v>
      </c>
      <c r="P2489">
        <v>10</v>
      </c>
      <c r="Q2489">
        <v>95</v>
      </c>
      <c r="R2489">
        <v>2468</v>
      </c>
      <c r="S2489">
        <v>300000</v>
      </c>
      <c r="T2489">
        <f>Table1[[#This Row],[Gross Revenue]]-Table1[[#This Row],[Budget]]</f>
        <v>-297532</v>
      </c>
    </row>
    <row r="2490" spans="1:20" x14ac:dyDescent="0.3">
      <c r="A2490" t="s">
        <v>5027</v>
      </c>
      <c r="B2490">
        <v>1</v>
      </c>
      <c r="C2490" s="10">
        <v>41871</v>
      </c>
      <c r="D2490" t="s">
        <v>28</v>
      </c>
      <c r="E2490" t="s">
        <v>32</v>
      </c>
      <c r="F2490" t="s">
        <v>19</v>
      </c>
      <c r="G2490" t="s">
        <v>48</v>
      </c>
      <c r="H2490" t="s">
        <v>38</v>
      </c>
      <c r="I2490" t="s">
        <v>521</v>
      </c>
      <c r="J2490" t="s">
        <v>452</v>
      </c>
      <c r="K2490">
        <v>19000</v>
      </c>
      <c r="L2490">
        <v>32325</v>
      </c>
      <c r="M2490">
        <v>0</v>
      </c>
      <c r="N2490">
        <v>83000</v>
      </c>
      <c r="O2490">
        <v>6.4</v>
      </c>
      <c r="P2490">
        <v>433</v>
      </c>
      <c r="Q2490">
        <v>89</v>
      </c>
      <c r="R2490">
        <v>126546825</v>
      </c>
      <c r="S2490">
        <v>40000000</v>
      </c>
      <c r="T2490">
        <f>Table1[[#This Row],[Gross Revenue]]-Table1[[#This Row],[Budget]]</f>
        <v>86546825</v>
      </c>
    </row>
    <row r="2491" spans="1:20" x14ac:dyDescent="0.3">
      <c r="A2491" t="s">
        <v>5028</v>
      </c>
      <c r="B2491">
        <v>1</v>
      </c>
      <c r="C2491" s="10">
        <v>41704</v>
      </c>
      <c r="D2491" t="s">
        <v>28</v>
      </c>
      <c r="E2491" t="s">
        <v>32</v>
      </c>
      <c r="F2491" t="s">
        <v>19</v>
      </c>
      <c r="G2491" t="s">
        <v>20</v>
      </c>
      <c r="H2491" t="s">
        <v>36</v>
      </c>
      <c r="I2491" t="s">
        <v>317</v>
      </c>
      <c r="J2491" t="s">
        <v>5029</v>
      </c>
      <c r="K2491">
        <v>11000</v>
      </c>
      <c r="L2491">
        <v>15516</v>
      </c>
      <c r="M2491">
        <v>171</v>
      </c>
      <c r="N2491">
        <v>89000</v>
      </c>
      <c r="O2491">
        <v>7</v>
      </c>
      <c r="P2491">
        <v>401</v>
      </c>
      <c r="Q2491">
        <v>97</v>
      </c>
      <c r="R2491">
        <v>241407328</v>
      </c>
      <c r="S2491">
        <v>180000000</v>
      </c>
      <c r="T2491">
        <f>Table1[[#This Row],[Gross Revenue]]-Table1[[#This Row],[Budget]]</f>
        <v>61407328</v>
      </c>
    </row>
    <row r="2492" spans="1:20" x14ac:dyDescent="0.3">
      <c r="A2492" t="s">
        <v>5030</v>
      </c>
      <c r="B2492">
        <v>1</v>
      </c>
      <c r="C2492" s="10">
        <v>41969</v>
      </c>
      <c r="D2492" t="s">
        <v>28</v>
      </c>
      <c r="E2492" t="s">
        <v>31</v>
      </c>
      <c r="F2492" t="s">
        <v>19</v>
      </c>
      <c r="G2492" t="s">
        <v>20</v>
      </c>
      <c r="H2492" t="s">
        <v>36</v>
      </c>
      <c r="I2492" t="s">
        <v>1608</v>
      </c>
      <c r="J2492" t="s">
        <v>3023</v>
      </c>
      <c r="K2492">
        <v>4000</v>
      </c>
      <c r="L2492">
        <v>6393</v>
      </c>
      <c r="M2492">
        <v>44</v>
      </c>
      <c r="N2492">
        <v>10000</v>
      </c>
      <c r="O2492">
        <v>7</v>
      </c>
      <c r="P2492">
        <v>151</v>
      </c>
      <c r="Q2492">
        <v>124</v>
      </c>
      <c r="R2492">
        <v>36447959</v>
      </c>
      <c r="S2492">
        <v>25000000</v>
      </c>
      <c r="T2492">
        <f>Table1[[#This Row],[Gross Revenue]]-Table1[[#This Row],[Budget]]</f>
        <v>11447959</v>
      </c>
    </row>
    <row r="2493" spans="1:20" x14ac:dyDescent="0.3">
      <c r="A2493" t="s">
        <v>5031</v>
      </c>
      <c r="B2493">
        <v>1</v>
      </c>
      <c r="C2493" s="10">
        <v>41951</v>
      </c>
      <c r="D2493" t="s">
        <v>28</v>
      </c>
      <c r="E2493" t="s">
        <v>25</v>
      </c>
      <c r="F2493" t="s">
        <v>19</v>
      </c>
      <c r="G2493" t="s">
        <v>20</v>
      </c>
      <c r="H2493" t="s">
        <v>36</v>
      </c>
      <c r="I2493" t="s">
        <v>2652</v>
      </c>
      <c r="J2493" t="s">
        <v>5032</v>
      </c>
      <c r="K2493">
        <v>589</v>
      </c>
      <c r="L2493">
        <v>2705</v>
      </c>
      <c r="M2493">
        <v>10</v>
      </c>
      <c r="N2493">
        <v>0</v>
      </c>
      <c r="O2493">
        <v>5.4</v>
      </c>
      <c r="P2493">
        <v>49</v>
      </c>
      <c r="Q2493">
        <v>98</v>
      </c>
      <c r="R2493">
        <v>10429707</v>
      </c>
      <c r="S2493">
        <v>5000000</v>
      </c>
      <c r="T2493">
        <f>Table1[[#This Row],[Gross Revenue]]-Table1[[#This Row],[Budget]]</f>
        <v>5429707</v>
      </c>
    </row>
    <row r="2494" spans="1:20" x14ac:dyDescent="0.3">
      <c r="A2494" t="s">
        <v>5033</v>
      </c>
      <c r="B2494">
        <v>1</v>
      </c>
      <c r="C2494" s="10">
        <v>41697</v>
      </c>
      <c r="D2494" t="s">
        <v>28</v>
      </c>
      <c r="E2494" t="s">
        <v>30</v>
      </c>
      <c r="F2494" t="s">
        <v>19</v>
      </c>
      <c r="G2494" t="s">
        <v>20</v>
      </c>
      <c r="H2494" t="s">
        <v>36</v>
      </c>
      <c r="I2494" t="s">
        <v>1963</v>
      </c>
      <c r="J2494" t="s">
        <v>589</v>
      </c>
      <c r="K2494">
        <v>3000</v>
      </c>
      <c r="L2494">
        <v>5810</v>
      </c>
      <c r="M2494">
        <v>50</v>
      </c>
      <c r="N2494">
        <v>11000</v>
      </c>
      <c r="O2494">
        <v>6.9</v>
      </c>
      <c r="P2494">
        <v>196</v>
      </c>
      <c r="Q2494">
        <v>92</v>
      </c>
      <c r="R2494">
        <v>111505642</v>
      </c>
      <c r="S2494">
        <v>145000000</v>
      </c>
      <c r="T2494">
        <f>Table1[[#This Row],[Gross Revenue]]-Table1[[#This Row],[Budget]]</f>
        <v>-33494358</v>
      </c>
    </row>
    <row r="2495" spans="1:20" x14ac:dyDescent="0.3">
      <c r="A2495" t="s">
        <v>5034</v>
      </c>
      <c r="B2495">
        <v>1</v>
      </c>
      <c r="C2495" s="10">
        <v>41794</v>
      </c>
      <c r="D2495" t="s">
        <v>28</v>
      </c>
      <c r="E2495" t="s">
        <v>31</v>
      </c>
      <c r="F2495" t="s">
        <v>19</v>
      </c>
      <c r="G2495" t="s">
        <v>35</v>
      </c>
      <c r="H2495" t="s">
        <v>38</v>
      </c>
      <c r="I2495" t="s">
        <v>1295</v>
      </c>
      <c r="J2495" t="s">
        <v>607</v>
      </c>
      <c r="K2495">
        <v>149</v>
      </c>
      <c r="L2495">
        <v>390</v>
      </c>
      <c r="M2495">
        <v>608</v>
      </c>
      <c r="N2495">
        <v>0</v>
      </c>
      <c r="O2495">
        <v>6.8</v>
      </c>
      <c r="P2495">
        <v>262</v>
      </c>
      <c r="Q2495">
        <v>150</v>
      </c>
      <c r="R2495">
        <v>3958500</v>
      </c>
      <c r="S2495">
        <v>8200000</v>
      </c>
      <c r="T2495">
        <f>Table1[[#This Row],[Gross Revenue]]-Table1[[#This Row],[Budget]]</f>
        <v>-4241500</v>
      </c>
    </row>
    <row r="2496" spans="1:20" x14ac:dyDescent="0.3">
      <c r="A2496" t="s">
        <v>5035</v>
      </c>
      <c r="B2496">
        <v>1</v>
      </c>
      <c r="C2496" s="10">
        <v>41976</v>
      </c>
      <c r="D2496" t="s">
        <v>28</v>
      </c>
      <c r="E2496" t="s">
        <v>30</v>
      </c>
      <c r="F2496" t="s">
        <v>19</v>
      </c>
      <c r="G2496" t="s">
        <v>20</v>
      </c>
      <c r="H2496" t="s">
        <v>36</v>
      </c>
      <c r="I2496" t="s">
        <v>1963</v>
      </c>
      <c r="J2496" t="s">
        <v>4339</v>
      </c>
      <c r="K2496">
        <v>3000</v>
      </c>
      <c r="L2496">
        <v>6089</v>
      </c>
      <c r="M2496">
        <v>33</v>
      </c>
      <c r="N2496">
        <v>10000</v>
      </c>
      <c r="O2496">
        <v>6.4</v>
      </c>
      <c r="P2496">
        <v>277</v>
      </c>
      <c r="Q2496">
        <v>119</v>
      </c>
      <c r="R2496">
        <v>51178893</v>
      </c>
      <c r="S2496">
        <v>50000000</v>
      </c>
      <c r="T2496">
        <f>Table1[[#This Row],[Gross Revenue]]-Table1[[#This Row],[Budget]]</f>
        <v>1178893</v>
      </c>
    </row>
    <row r="2497" spans="1:20" x14ac:dyDescent="0.3">
      <c r="A2497" t="s">
        <v>5036</v>
      </c>
      <c r="B2497">
        <v>1</v>
      </c>
      <c r="C2497" s="10">
        <v>41880</v>
      </c>
      <c r="D2497" t="s">
        <v>28</v>
      </c>
      <c r="E2497" t="s">
        <v>32</v>
      </c>
      <c r="F2497" t="s">
        <v>19</v>
      </c>
      <c r="G2497" t="s">
        <v>20</v>
      </c>
      <c r="H2497" t="s">
        <v>43</v>
      </c>
      <c r="I2497" t="s">
        <v>5037</v>
      </c>
      <c r="J2497" t="s">
        <v>5038</v>
      </c>
      <c r="K2497">
        <v>3000</v>
      </c>
      <c r="L2497">
        <v>7081</v>
      </c>
      <c r="M2497">
        <v>76</v>
      </c>
      <c r="N2497">
        <v>32000</v>
      </c>
      <c r="O2497">
        <v>6.5</v>
      </c>
      <c r="P2497">
        <v>327</v>
      </c>
      <c r="Q2497">
        <v>132</v>
      </c>
      <c r="R2497">
        <v>43568507</v>
      </c>
      <c r="S2497">
        <v>66000000</v>
      </c>
      <c r="T2497">
        <f>Table1[[#This Row],[Gross Revenue]]-Table1[[#This Row],[Budget]]</f>
        <v>-22431493</v>
      </c>
    </row>
    <row r="2498" spans="1:20" x14ac:dyDescent="0.3">
      <c r="A2498" t="s">
        <v>5039</v>
      </c>
      <c r="B2498">
        <v>1</v>
      </c>
      <c r="C2498" s="10">
        <v>41695</v>
      </c>
      <c r="D2498" t="s">
        <v>28</v>
      </c>
      <c r="E2498" t="s">
        <v>25</v>
      </c>
      <c r="F2498" t="s">
        <v>19</v>
      </c>
      <c r="G2498" t="s">
        <v>20</v>
      </c>
      <c r="H2498" t="s">
        <v>38</v>
      </c>
      <c r="I2498" t="s">
        <v>5040</v>
      </c>
      <c r="J2498" t="s">
        <v>3238</v>
      </c>
      <c r="K2498">
        <v>920</v>
      </c>
      <c r="L2498">
        <v>2771</v>
      </c>
      <c r="M2498">
        <v>89</v>
      </c>
      <c r="N2498">
        <v>21000</v>
      </c>
      <c r="O2498">
        <v>6.4</v>
      </c>
      <c r="P2498">
        <v>351</v>
      </c>
      <c r="Q2498">
        <v>97</v>
      </c>
      <c r="R2498">
        <v>150056505</v>
      </c>
      <c r="S2498">
        <v>18000000</v>
      </c>
      <c r="T2498">
        <f>Table1[[#This Row],[Gross Revenue]]-Table1[[#This Row],[Budget]]</f>
        <v>132056505</v>
      </c>
    </row>
    <row r="2499" spans="1:20" x14ac:dyDescent="0.3">
      <c r="A2499" t="s">
        <v>5041</v>
      </c>
      <c r="B2499">
        <v>1</v>
      </c>
      <c r="C2499" s="10">
        <v>41645</v>
      </c>
      <c r="D2499" t="s">
        <v>28</v>
      </c>
      <c r="E2499" t="s">
        <v>30</v>
      </c>
      <c r="F2499" t="s">
        <v>19</v>
      </c>
      <c r="G2499" t="s">
        <v>20</v>
      </c>
      <c r="H2499" t="s">
        <v>36</v>
      </c>
      <c r="I2499" t="s">
        <v>158</v>
      </c>
      <c r="J2499" t="s">
        <v>1316</v>
      </c>
      <c r="K2499">
        <v>49000</v>
      </c>
      <c r="L2499">
        <v>53587</v>
      </c>
      <c r="M2499">
        <v>189</v>
      </c>
      <c r="N2499">
        <v>11000</v>
      </c>
      <c r="O2499">
        <v>6.2</v>
      </c>
      <c r="P2499">
        <v>154</v>
      </c>
      <c r="Q2499">
        <v>98</v>
      </c>
      <c r="R2499">
        <v>113733726</v>
      </c>
      <c r="S2499">
        <v>127000000</v>
      </c>
      <c r="T2499">
        <f>Table1[[#This Row],[Gross Revenue]]-Table1[[#This Row],[Budget]]</f>
        <v>-13266274</v>
      </c>
    </row>
    <row r="2500" spans="1:20" x14ac:dyDescent="0.3">
      <c r="A2500" t="s">
        <v>5042</v>
      </c>
      <c r="B2500">
        <v>1</v>
      </c>
      <c r="C2500" s="10">
        <v>41940</v>
      </c>
      <c r="D2500" t="s">
        <v>28</v>
      </c>
      <c r="E2500" t="s">
        <v>18</v>
      </c>
      <c r="F2500" t="s">
        <v>19</v>
      </c>
      <c r="G2500" t="s">
        <v>20</v>
      </c>
      <c r="H2500" t="s">
        <v>38</v>
      </c>
      <c r="I2500" t="s">
        <v>979</v>
      </c>
      <c r="J2500" t="s">
        <v>5043</v>
      </c>
      <c r="K2500">
        <v>15000</v>
      </c>
      <c r="L2500">
        <v>15554</v>
      </c>
      <c r="M2500">
        <v>66</v>
      </c>
      <c r="N2500">
        <v>65000</v>
      </c>
      <c r="O2500">
        <v>7.9</v>
      </c>
      <c r="P2500">
        <v>534</v>
      </c>
      <c r="Q2500">
        <v>117</v>
      </c>
      <c r="R2500">
        <v>32279955</v>
      </c>
      <c r="S2500">
        <v>8500000</v>
      </c>
      <c r="T2500">
        <f>Table1[[#This Row],[Gross Revenue]]-Table1[[#This Row],[Budget]]</f>
        <v>23779955</v>
      </c>
    </row>
    <row r="2501" spans="1:20" x14ac:dyDescent="0.3">
      <c r="A2501" t="s">
        <v>5044</v>
      </c>
      <c r="B2501">
        <v>1</v>
      </c>
      <c r="C2501" s="10">
        <v>41789</v>
      </c>
      <c r="D2501" t="s">
        <v>28</v>
      </c>
      <c r="E2501" t="s">
        <v>18</v>
      </c>
      <c r="F2501" t="s">
        <v>19</v>
      </c>
      <c r="G2501" t="s">
        <v>20</v>
      </c>
      <c r="H2501" t="s">
        <v>43</v>
      </c>
      <c r="I2501" t="s">
        <v>1163</v>
      </c>
      <c r="J2501" t="s">
        <v>468</v>
      </c>
      <c r="K2501">
        <v>1000</v>
      </c>
      <c r="L2501">
        <v>2297</v>
      </c>
      <c r="M2501">
        <v>12</v>
      </c>
      <c r="N2501">
        <v>0</v>
      </c>
      <c r="O2501">
        <v>5.6</v>
      </c>
      <c r="P2501">
        <v>58</v>
      </c>
      <c r="Q2501">
        <v>84</v>
      </c>
      <c r="R2501">
        <v>52543632</v>
      </c>
      <c r="S2501">
        <v>13200000</v>
      </c>
      <c r="T2501">
        <f>Table1[[#This Row],[Gross Revenue]]-Table1[[#This Row],[Budget]]</f>
        <v>39343632</v>
      </c>
    </row>
    <row r="2502" spans="1:20" x14ac:dyDescent="0.3">
      <c r="A2502" t="s">
        <v>5045</v>
      </c>
      <c r="B2502">
        <v>1</v>
      </c>
      <c r="C2502" s="10">
        <v>41680</v>
      </c>
      <c r="D2502" t="s">
        <v>28</v>
      </c>
      <c r="E2502" t="s">
        <v>32</v>
      </c>
      <c r="F2502" t="s">
        <v>19</v>
      </c>
      <c r="G2502" t="s">
        <v>20</v>
      </c>
      <c r="H2502" t="s">
        <v>43</v>
      </c>
      <c r="I2502" t="s">
        <v>222</v>
      </c>
      <c r="J2502" t="s">
        <v>504</v>
      </c>
      <c r="K2502">
        <v>12000</v>
      </c>
      <c r="L2502">
        <v>32355</v>
      </c>
      <c r="M2502">
        <v>0</v>
      </c>
      <c r="N2502">
        <v>71000</v>
      </c>
      <c r="O2502">
        <v>5.8</v>
      </c>
      <c r="P2502">
        <v>434</v>
      </c>
      <c r="Q2502">
        <v>138</v>
      </c>
      <c r="R2502">
        <v>101160529</v>
      </c>
      <c r="S2502">
        <v>125000000</v>
      </c>
      <c r="T2502">
        <f>Table1[[#This Row],[Gross Revenue]]-Table1[[#This Row],[Budget]]</f>
        <v>-23839471</v>
      </c>
    </row>
    <row r="2503" spans="1:20" x14ac:dyDescent="0.3">
      <c r="A2503" t="s">
        <v>5046</v>
      </c>
      <c r="B2503">
        <v>1</v>
      </c>
      <c r="C2503" s="10">
        <v>41787</v>
      </c>
      <c r="D2503" t="s">
        <v>28</v>
      </c>
      <c r="E2503" t="s">
        <v>32</v>
      </c>
      <c r="F2503" t="s">
        <v>19</v>
      </c>
      <c r="G2503" t="s">
        <v>35</v>
      </c>
      <c r="H2503" t="s">
        <v>43</v>
      </c>
      <c r="I2503" t="s">
        <v>124</v>
      </c>
      <c r="J2503" t="s">
        <v>2345</v>
      </c>
      <c r="K2503">
        <v>14000</v>
      </c>
      <c r="L2503">
        <v>16967</v>
      </c>
      <c r="M2503">
        <v>174</v>
      </c>
      <c r="N2503">
        <v>24000</v>
      </c>
      <c r="O2503">
        <v>7</v>
      </c>
      <c r="P2503">
        <v>359</v>
      </c>
      <c r="Q2503">
        <v>106</v>
      </c>
      <c r="R2503">
        <v>91439400</v>
      </c>
      <c r="S2503">
        <v>50000000</v>
      </c>
      <c r="T2503">
        <f>Table1[[#This Row],[Gross Revenue]]-Table1[[#This Row],[Budget]]</f>
        <v>41439400</v>
      </c>
    </row>
    <row r="2504" spans="1:20" x14ac:dyDescent="0.3">
      <c r="A2504" t="s">
        <v>5047</v>
      </c>
      <c r="B2504">
        <v>1</v>
      </c>
      <c r="C2504" s="10">
        <v>41649</v>
      </c>
      <c r="D2504" t="s">
        <v>28</v>
      </c>
      <c r="E2504" t="s">
        <v>25</v>
      </c>
      <c r="F2504" t="s">
        <v>19</v>
      </c>
      <c r="G2504" t="s">
        <v>20</v>
      </c>
      <c r="H2504" t="s">
        <v>21</v>
      </c>
      <c r="I2504" t="s">
        <v>5048</v>
      </c>
      <c r="J2504" t="s">
        <v>5048</v>
      </c>
      <c r="K2504">
        <v>247</v>
      </c>
      <c r="L2504">
        <v>954</v>
      </c>
      <c r="M2504">
        <v>247</v>
      </c>
      <c r="N2504">
        <v>0</v>
      </c>
      <c r="O2504">
        <v>5.0999999999999996</v>
      </c>
      <c r="P2504">
        <v>6</v>
      </c>
      <c r="Q2504">
        <v>93</v>
      </c>
      <c r="R2504">
        <v>35688</v>
      </c>
      <c r="S2504">
        <v>600000</v>
      </c>
      <c r="T2504">
        <f>Table1[[#This Row],[Gross Revenue]]-Table1[[#This Row],[Budget]]</f>
        <v>-564312</v>
      </c>
    </row>
    <row r="2505" spans="1:20" x14ac:dyDescent="0.3">
      <c r="A2505" t="s">
        <v>5049</v>
      </c>
      <c r="B2505">
        <v>1</v>
      </c>
      <c r="C2505" s="10">
        <v>41918</v>
      </c>
      <c r="D2505" t="s">
        <v>28</v>
      </c>
      <c r="E2505" t="s">
        <v>87</v>
      </c>
      <c r="F2505" t="s">
        <v>19</v>
      </c>
      <c r="G2505" t="s">
        <v>20</v>
      </c>
      <c r="H2505" t="s">
        <v>43</v>
      </c>
      <c r="I2505" t="s">
        <v>2809</v>
      </c>
      <c r="J2505" t="s">
        <v>5050</v>
      </c>
      <c r="K2505">
        <v>852</v>
      </c>
      <c r="L2505">
        <v>5056</v>
      </c>
      <c r="M2505">
        <v>10</v>
      </c>
      <c r="N2505">
        <v>18000</v>
      </c>
      <c r="O2505">
        <v>4.4000000000000004</v>
      </c>
      <c r="P2505">
        <v>183</v>
      </c>
      <c r="Q2505">
        <v>89</v>
      </c>
      <c r="R2505">
        <v>50820940</v>
      </c>
      <c r="S2505">
        <v>5000000</v>
      </c>
      <c r="T2505">
        <f>Table1[[#This Row],[Gross Revenue]]-Table1[[#This Row],[Budget]]</f>
        <v>45820940</v>
      </c>
    </row>
    <row r="2506" spans="1:20" x14ac:dyDescent="0.3">
      <c r="A2506" t="s">
        <v>5051</v>
      </c>
      <c r="B2506">
        <v>1</v>
      </c>
      <c r="C2506" s="10">
        <v>41697</v>
      </c>
      <c r="D2506" t="s">
        <v>28</v>
      </c>
      <c r="E2506" t="s">
        <v>29</v>
      </c>
      <c r="F2506" t="s">
        <v>19</v>
      </c>
      <c r="G2506" t="s">
        <v>35</v>
      </c>
      <c r="H2506" t="s">
        <v>36</v>
      </c>
      <c r="I2506" t="s">
        <v>644</v>
      </c>
      <c r="J2506" t="s">
        <v>5052</v>
      </c>
      <c r="K2506">
        <v>838</v>
      </c>
      <c r="L2506">
        <v>3697</v>
      </c>
      <c r="M2506">
        <v>17</v>
      </c>
      <c r="N2506">
        <v>30000</v>
      </c>
      <c r="O2506">
        <v>7.2</v>
      </c>
      <c r="P2506">
        <v>224</v>
      </c>
      <c r="Q2506">
        <v>95</v>
      </c>
      <c r="R2506">
        <v>76137505</v>
      </c>
      <c r="S2506">
        <v>55000000</v>
      </c>
      <c r="T2506">
        <f>Table1[[#This Row],[Gross Revenue]]-Table1[[#This Row],[Budget]]</f>
        <v>21137505</v>
      </c>
    </row>
    <row r="2507" spans="1:20" x14ac:dyDescent="0.3">
      <c r="A2507" t="s">
        <v>5053</v>
      </c>
      <c r="B2507">
        <v>1</v>
      </c>
      <c r="C2507" s="10">
        <v>41980</v>
      </c>
      <c r="D2507" t="s">
        <v>28</v>
      </c>
      <c r="E2507" t="s">
        <v>87</v>
      </c>
      <c r="F2507" t="s">
        <v>19</v>
      </c>
      <c r="G2507" t="s">
        <v>20</v>
      </c>
      <c r="H2507" t="s">
        <v>38</v>
      </c>
      <c r="I2507" t="s">
        <v>5054</v>
      </c>
      <c r="J2507" t="s">
        <v>5055</v>
      </c>
      <c r="K2507">
        <v>510</v>
      </c>
      <c r="L2507">
        <v>2161</v>
      </c>
      <c r="M2507">
        <v>52</v>
      </c>
      <c r="N2507">
        <v>10000</v>
      </c>
      <c r="O2507">
        <v>5</v>
      </c>
      <c r="P2507">
        <v>220</v>
      </c>
      <c r="Q2507">
        <v>101</v>
      </c>
      <c r="R2507">
        <v>32453345</v>
      </c>
      <c r="S2507">
        <v>5000000</v>
      </c>
      <c r="T2507">
        <f>Table1[[#This Row],[Gross Revenue]]-Table1[[#This Row],[Budget]]</f>
        <v>27453345</v>
      </c>
    </row>
    <row r="2508" spans="1:20" x14ac:dyDescent="0.3">
      <c r="A2508" t="s">
        <v>5056</v>
      </c>
      <c r="B2508">
        <v>1</v>
      </c>
      <c r="C2508" s="10">
        <v>41853</v>
      </c>
      <c r="D2508" t="s">
        <v>28</v>
      </c>
      <c r="E2508" t="s">
        <v>30</v>
      </c>
      <c r="F2508" t="s">
        <v>19</v>
      </c>
      <c r="G2508" t="s">
        <v>20</v>
      </c>
      <c r="H2508" t="s">
        <v>36</v>
      </c>
      <c r="I2508" t="s">
        <v>2931</v>
      </c>
      <c r="J2508" t="s">
        <v>469</v>
      </c>
      <c r="K2508">
        <v>19000</v>
      </c>
      <c r="L2508">
        <v>19963</v>
      </c>
      <c r="M2508">
        <v>35</v>
      </c>
      <c r="N2508">
        <v>11000</v>
      </c>
      <c r="O2508">
        <v>6.7</v>
      </c>
      <c r="P2508">
        <v>153</v>
      </c>
      <c r="Q2508">
        <v>92</v>
      </c>
      <c r="R2508">
        <v>83348920</v>
      </c>
      <c r="S2508">
        <v>132000000</v>
      </c>
      <c r="T2508">
        <f>Table1[[#This Row],[Gross Revenue]]-Table1[[#This Row],[Budget]]</f>
        <v>-48651080</v>
      </c>
    </row>
    <row r="2509" spans="1:20" x14ac:dyDescent="0.3">
      <c r="A2509" t="s">
        <v>5057</v>
      </c>
      <c r="B2509">
        <v>1</v>
      </c>
      <c r="C2509" s="10">
        <v>41794</v>
      </c>
      <c r="D2509" t="s">
        <v>28</v>
      </c>
      <c r="E2509" t="s">
        <v>32</v>
      </c>
      <c r="F2509" t="s">
        <v>19</v>
      </c>
      <c r="G2509" t="s">
        <v>93</v>
      </c>
      <c r="H2509" t="s">
        <v>43</v>
      </c>
      <c r="I2509" t="s">
        <v>5058</v>
      </c>
      <c r="J2509" t="s">
        <v>325</v>
      </c>
      <c r="K2509">
        <v>795</v>
      </c>
      <c r="L2509">
        <v>1099</v>
      </c>
      <c r="M2509">
        <v>545</v>
      </c>
      <c r="N2509">
        <v>20000</v>
      </c>
      <c r="O2509">
        <v>5.6</v>
      </c>
      <c r="P2509">
        <v>272</v>
      </c>
      <c r="Q2509">
        <v>105</v>
      </c>
      <c r="R2509">
        <v>23219748</v>
      </c>
      <c r="S2509">
        <v>80000000</v>
      </c>
      <c r="T2509">
        <f>Table1[[#This Row],[Gross Revenue]]-Table1[[#This Row],[Budget]]</f>
        <v>-56780252</v>
      </c>
    </row>
    <row r="2510" spans="1:20" x14ac:dyDescent="0.3">
      <c r="A2510" t="s">
        <v>5059</v>
      </c>
      <c r="B2510">
        <v>1</v>
      </c>
      <c r="C2510" s="10">
        <v>41950</v>
      </c>
      <c r="D2510" t="s">
        <v>28</v>
      </c>
      <c r="E2510" t="s">
        <v>32</v>
      </c>
      <c r="F2510" t="s">
        <v>19</v>
      </c>
      <c r="G2510" t="s">
        <v>20</v>
      </c>
      <c r="H2510" t="s">
        <v>43</v>
      </c>
      <c r="I2510" t="s">
        <v>543</v>
      </c>
      <c r="J2510" t="s">
        <v>1308</v>
      </c>
      <c r="K2510">
        <v>655</v>
      </c>
      <c r="L2510">
        <v>2394</v>
      </c>
      <c r="M2510">
        <v>167</v>
      </c>
      <c r="N2510">
        <v>0</v>
      </c>
      <c r="O2510">
        <v>6.2</v>
      </c>
      <c r="P2510">
        <v>146</v>
      </c>
      <c r="Q2510">
        <v>99</v>
      </c>
      <c r="R2510">
        <v>134141530</v>
      </c>
      <c r="S2510">
        <v>25000000</v>
      </c>
      <c r="T2510">
        <f>Table1[[#This Row],[Gross Revenue]]-Table1[[#This Row],[Budget]]</f>
        <v>109141530</v>
      </c>
    </row>
    <row r="2511" spans="1:20" x14ac:dyDescent="0.3">
      <c r="A2511" t="s">
        <v>5060</v>
      </c>
      <c r="B2511">
        <v>1</v>
      </c>
      <c r="C2511" s="10">
        <v>41660</v>
      </c>
      <c r="D2511" t="s">
        <v>28</v>
      </c>
      <c r="E2511" t="s">
        <v>30</v>
      </c>
      <c r="F2511" t="s">
        <v>19</v>
      </c>
      <c r="G2511" t="s">
        <v>20</v>
      </c>
      <c r="H2511" t="s">
        <v>27</v>
      </c>
      <c r="I2511" t="s">
        <v>1518</v>
      </c>
      <c r="J2511" t="s">
        <v>2693</v>
      </c>
      <c r="K2511">
        <v>688</v>
      </c>
      <c r="L2511">
        <v>1031</v>
      </c>
      <c r="M2511">
        <v>107</v>
      </c>
      <c r="N2511">
        <v>0</v>
      </c>
      <c r="O2511">
        <v>6.4</v>
      </c>
      <c r="P2511">
        <v>159</v>
      </c>
      <c r="Q2511">
        <v>101</v>
      </c>
      <c r="R2511">
        <v>131536019</v>
      </c>
      <c r="S2511">
        <v>103000000</v>
      </c>
      <c r="T2511">
        <f>Table1[[#This Row],[Gross Revenue]]-Table1[[#This Row],[Budget]]</f>
        <v>28536019</v>
      </c>
    </row>
    <row r="2512" spans="1:20" x14ac:dyDescent="0.3">
      <c r="A2512" t="s">
        <v>5061</v>
      </c>
      <c r="B2512">
        <v>1</v>
      </c>
      <c r="C2512" s="10">
        <v>41888</v>
      </c>
      <c r="D2512" t="s">
        <v>28</v>
      </c>
      <c r="E2512" t="s">
        <v>32</v>
      </c>
      <c r="F2512" t="s">
        <v>19</v>
      </c>
      <c r="G2512" t="s">
        <v>20</v>
      </c>
      <c r="H2512" t="s">
        <v>43</v>
      </c>
      <c r="I2512" t="s">
        <v>258</v>
      </c>
      <c r="J2512" t="s">
        <v>2977</v>
      </c>
      <c r="K2512">
        <v>10000</v>
      </c>
      <c r="L2512">
        <v>14161</v>
      </c>
      <c r="M2512">
        <v>294</v>
      </c>
      <c r="N2512">
        <v>60000</v>
      </c>
      <c r="O2512">
        <v>6.2</v>
      </c>
      <c r="P2512">
        <v>492</v>
      </c>
      <c r="Q2512">
        <v>117</v>
      </c>
      <c r="R2512">
        <v>58607007</v>
      </c>
      <c r="S2512">
        <v>100000000</v>
      </c>
      <c r="T2512">
        <f>Table1[[#This Row],[Gross Revenue]]-Table1[[#This Row],[Budget]]</f>
        <v>-41392993</v>
      </c>
    </row>
    <row r="2513" spans="1:20" x14ac:dyDescent="0.3">
      <c r="A2513" t="s">
        <v>5062</v>
      </c>
      <c r="B2513">
        <v>1</v>
      </c>
      <c r="C2513" s="10">
        <v>41828</v>
      </c>
      <c r="D2513" t="s">
        <v>28</v>
      </c>
      <c r="E2513" t="s">
        <v>31</v>
      </c>
      <c r="F2513" t="s">
        <v>19</v>
      </c>
      <c r="G2513" t="s">
        <v>20</v>
      </c>
      <c r="H2513" t="s">
        <v>38</v>
      </c>
      <c r="I2513" t="s">
        <v>5063</v>
      </c>
      <c r="J2513" t="s">
        <v>5064</v>
      </c>
      <c r="K2513">
        <v>374</v>
      </c>
      <c r="L2513">
        <v>1283</v>
      </c>
      <c r="M2513">
        <v>593</v>
      </c>
      <c r="N2513">
        <v>5000</v>
      </c>
      <c r="O2513">
        <v>6.6</v>
      </c>
      <c r="P2513">
        <v>129</v>
      </c>
      <c r="Q2513">
        <v>103</v>
      </c>
      <c r="R2513">
        <v>3093491</v>
      </c>
      <c r="S2513">
        <v>5000000</v>
      </c>
      <c r="T2513">
        <f>Table1[[#This Row],[Gross Revenue]]-Table1[[#This Row],[Budget]]</f>
        <v>-1906509</v>
      </c>
    </row>
    <row r="2514" spans="1:20" x14ac:dyDescent="0.3">
      <c r="A2514" t="s">
        <v>5065</v>
      </c>
      <c r="B2514">
        <v>1</v>
      </c>
      <c r="C2514" s="10">
        <v>41894</v>
      </c>
      <c r="D2514" t="s">
        <v>28</v>
      </c>
      <c r="E2514" t="s">
        <v>25</v>
      </c>
      <c r="F2514" t="s">
        <v>19</v>
      </c>
      <c r="G2514" t="s">
        <v>20</v>
      </c>
      <c r="H2514" t="s">
        <v>38</v>
      </c>
      <c r="I2514" t="s">
        <v>573</v>
      </c>
      <c r="J2514" t="s">
        <v>5066</v>
      </c>
      <c r="K2514">
        <v>745</v>
      </c>
      <c r="L2514">
        <v>1986</v>
      </c>
      <c r="M2514">
        <v>0</v>
      </c>
      <c r="N2514">
        <v>0</v>
      </c>
      <c r="O2514">
        <v>7.5</v>
      </c>
      <c r="P2514">
        <v>44</v>
      </c>
      <c r="Q2514">
        <v>105</v>
      </c>
      <c r="R2514">
        <v>37440</v>
      </c>
      <c r="S2514">
        <v>5000000</v>
      </c>
      <c r="T2514">
        <f>Table1[[#This Row],[Gross Revenue]]-Table1[[#This Row],[Budget]]</f>
        <v>-4962560</v>
      </c>
    </row>
    <row r="2515" spans="1:20" x14ac:dyDescent="0.3">
      <c r="A2515" t="s">
        <v>5067</v>
      </c>
      <c r="B2515">
        <v>1</v>
      </c>
      <c r="C2515" s="10">
        <v>41901</v>
      </c>
      <c r="D2515" t="s">
        <v>28</v>
      </c>
      <c r="E2515" t="s">
        <v>32</v>
      </c>
      <c r="F2515" t="s">
        <v>19</v>
      </c>
      <c r="G2515" t="s">
        <v>20</v>
      </c>
      <c r="H2515" t="s">
        <v>38</v>
      </c>
      <c r="I2515" t="s">
        <v>5068</v>
      </c>
      <c r="J2515" t="s">
        <v>2330</v>
      </c>
      <c r="K2515">
        <v>1000</v>
      </c>
      <c r="L2515">
        <v>1458</v>
      </c>
      <c r="M2515">
        <v>453</v>
      </c>
      <c r="N2515">
        <v>10000</v>
      </c>
      <c r="O2515">
        <v>5.7</v>
      </c>
      <c r="P2515">
        <v>233</v>
      </c>
      <c r="Q2515">
        <v>109</v>
      </c>
      <c r="R2515">
        <v>10499968</v>
      </c>
      <c r="S2515">
        <v>35000000</v>
      </c>
      <c r="T2515">
        <f>Table1[[#This Row],[Gross Revenue]]-Table1[[#This Row],[Budget]]</f>
        <v>-24500032</v>
      </c>
    </row>
    <row r="2516" spans="1:20" x14ac:dyDescent="0.3">
      <c r="A2516" t="s">
        <v>5069</v>
      </c>
      <c r="B2516">
        <v>1</v>
      </c>
      <c r="C2516" s="10">
        <v>41810</v>
      </c>
      <c r="D2516" t="s">
        <v>28</v>
      </c>
      <c r="E2516" t="s">
        <v>31</v>
      </c>
      <c r="F2516" t="s">
        <v>19</v>
      </c>
      <c r="G2516" t="s">
        <v>35</v>
      </c>
      <c r="H2516" t="s">
        <v>43</v>
      </c>
      <c r="I2516" t="s">
        <v>2225</v>
      </c>
      <c r="J2516" t="s">
        <v>4503</v>
      </c>
      <c r="K2516">
        <v>1000</v>
      </c>
      <c r="L2516">
        <v>3869</v>
      </c>
      <c r="M2516">
        <v>151</v>
      </c>
      <c r="N2516">
        <v>22000</v>
      </c>
      <c r="O2516">
        <v>7.5</v>
      </c>
      <c r="P2516">
        <v>364</v>
      </c>
      <c r="Q2516">
        <v>128</v>
      </c>
      <c r="R2516">
        <v>52066000</v>
      </c>
      <c r="S2516">
        <v>20000000</v>
      </c>
      <c r="T2516">
        <f>Table1[[#This Row],[Gross Revenue]]-Table1[[#This Row],[Budget]]</f>
        <v>32066000</v>
      </c>
    </row>
    <row r="2517" spans="1:20" x14ac:dyDescent="0.3">
      <c r="A2517" t="s">
        <v>5070</v>
      </c>
      <c r="B2517">
        <v>1</v>
      </c>
      <c r="C2517" s="10">
        <v>41927</v>
      </c>
      <c r="D2517" t="s">
        <v>28</v>
      </c>
      <c r="E2517" t="s">
        <v>32</v>
      </c>
      <c r="F2517" t="s">
        <v>19</v>
      </c>
      <c r="G2517" t="s">
        <v>20</v>
      </c>
      <c r="H2517" t="s">
        <v>43</v>
      </c>
      <c r="I2517" t="s">
        <v>83</v>
      </c>
      <c r="J2517" t="s">
        <v>2408</v>
      </c>
      <c r="K2517">
        <v>12000</v>
      </c>
      <c r="L2517">
        <v>17098</v>
      </c>
      <c r="M2517">
        <v>44</v>
      </c>
      <c r="N2517">
        <v>16000</v>
      </c>
      <c r="O2517">
        <v>5.5</v>
      </c>
      <c r="P2517">
        <v>175</v>
      </c>
      <c r="Q2517">
        <v>102</v>
      </c>
      <c r="R2517">
        <v>17176900</v>
      </c>
      <c r="S2517">
        <v>95000000</v>
      </c>
      <c r="T2517">
        <f>Table1[[#This Row],[Gross Revenue]]-Table1[[#This Row],[Budget]]</f>
        <v>-77823100</v>
      </c>
    </row>
    <row r="2518" spans="1:20" x14ac:dyDescent="0.3">
      <c r="A2518" t="s">
        <v>5071</v>
      </c>
      <c r="B2518">
        <v>1</v>
      </c>
      <c r="C2518" s="10">
        <v>41756</v>
      </c>
      <c r="D2518" t="s">
        <v>28</v>
      </c>
      <c r="E2518" t="s">
        <v>25</v>
      </c>
      <c r="F2518" t="s">
        <v>19</v>
      </c>
      <c r="G2518" t="s">
        <v>20</v>
      </c>
      <c r="H2518" t="s">
        <v>38</v>
      </c>
      <c r="I2518" t="s">
        <v>5072</v>
      </c>
      <c r="J2518" t="s">
        <v>541</v>
      </c>
      <c r="K2518">
        <v>683</v>
      </c>
      <c r="L2518">
        <v>1488</v>
      </c>
      <c r="M2518">
        <v>52</v>
      </c>
      <c r="N2518">
        <v>0</v>
      </c>
      <c r="O2518">
        <v>5.0999999999999996</v>
      </c>
      <c r="P2518">
        <v>201</v>
      </c>
      <c r="Q2518">
        <v>94</v>
      </c>
      <c r="R2518">
        <v>38543473</v>
      </c>
      <c r="S2518">
        <v>40000000</v>
      </c>
      <c r="T2518">
        <f>Table1[[#This Row],[Gross Revenue]]-Table1[[#This Row],[Budget]]</f>
        <v>-1456527</v>
      </c>
    </row>
    <row r="2519" spans="1:20" x14ac:dyDescent="0.3">
      <c r="A2519" t="s">
        <v>5073</v>
      </c>
      <c r="B2519">
        <v>1</v>
      </c>
      <c r="C2519" s="10">
        <v>41769</v>
      </c>
      <c r="D2519" t="s">
        <v>17</v>
      </c>
      <c r="E2519" t="s">
        <v>32</v>
      </c>
      <c r="F2519" t="s">
        <v>19</v>
      </c>
      <c r="G2519" t="s">
        <v>20</v>
      </c>
      <c r="H2519" t="s">
        <v>38</v>
      </c>
      <c r="I2519" t="s">
        <v>396</v>
      </c>
      <c r="J2519" t="s">
        <v>2428</v>
      </c>
      <c r="K2519">
        <v>23000</v>
      </c>
      <c r="L2519">
        <v>49433</v>
      </c>
      <c r="M2519">
        <v>436</v>
      </c>
      <c r="N2519">
        <v>32000</v>
      </c>
      <c r="O2519">
        <v>6.5</v>
      </c>
      <c r="P2519">
        <v>339</v>
      </c>
      <c r="Q2519">
        <v>102</v>
      </c>
      <c r="R2519">
        <v>13750556</v>
      </c>
      <c r="S2519">
        <v>65000000</v>
      </c>
      <c r="T2519">
        <f>Table1[[#This Row],[Gross Revenue]]-Table1[[#This Row],[Budget]]</f>
        <v>-51249444</v>
      </c>
    </row>
    <row r="2520" spans="1:20" x14ac:dyDescent="0.3">
      <c r="A2520" t="s">
        <v>5074</v>
      </c>
      <c r="B2520">
        <v>1</v>
      </c>
      <c r="C2520" s="10">
        <v>41884</v>
      </c>
      <c r="D2520" t="s">
        <v>28</v>
      </c>
      <c r="E2520" t="s">
        <v>32</v>
      </c>
      <c r="F2520" t="s">
        <v>19</v>
      </c>
      <c r="G2520" t="s">
        <v>1215</v>
      </c>
      <c r="H2520" t="s">
        <v>38</v>
      </c>
      <c r="I2520" t="s">
        <v>449</v>
      </c>
      <c r="J2520" t="s">
        <v>5075</v>
      </c>
      <c r="K2520">
        <v>2000</v>
      </c>
      <c r="L2520">
        <v>2802</v>
      </c>
      <c r="M2520">
        <v>3</v>
      </c>
      <c r="N2520">
        <v>0</v>
      </c>
      <c r="O2520">
        <v>5.7</v>
      </c>
      <c r="P2520">
        <v>66</v>
      </c>
      <c r="Q2520">
        <v>96</v>
      </c>
      <c r="R2520">
        <v>162</v>
      </c>
      <c r="S2520">
        <v>9000000</v>
      </c>
      <c r="T2520">
        <f>Table1[[#This Row],[Gross Revenue]]-Table1[[#This Row],[Budget]]</f>
        <v>-8999838</v>
      </c>
    </row>
    <row r="2521" spans="1:20" x14ac:dyDescent="0.3">
      <c r="A2521" t="s">
        <v>5076</v>
      </c>
      <c r="B2521">
        <v>1</v>
      </c>
      <c r="C2521" s="10">
        <v>41815</v>
      </c>
      <c r="D2521" t="s">
        <v>28</v>
      </c>
      <c r="E2521" t="s">
        <v>31</v>
      </c>
      <c r="F2521" t="s">
        <v>19</v>
      </c>
      <c r="G2521" t="s">
        <v>20</v>
      </c>
      <c r="H2521" t="s">
        <v>43</v>
      </c>
      <c r="I2521" t="s">
        <v>5077</v>
      </c>
      <c r="J2521" t="s">
        <v>5078</v>
      </c>
      <c r="K2521">
        <v>329</v>
      </c>
      <c r="L2521">
        <v>775</v>
      </c>
      <c r="M2521">
        <v>25</v>
      </c>
      <c r="N2521">
        <v>15000</v>
      </c>
      <c r="O2521">
        <v>5.6</v>
      </c>
      <c r="P2521">
        <v>61</v>
      </c>
      <c r="Q2521">
        <v>170</v>
      </c>
      <c r="R2521">
        <v>59696176</v>
      </c>
      <c r="S2521">
        <v>22000000</v>
      </c>
      <c r="T2521">
        <f>Table1[[#This Row],[Gross Revenue]]-Table1[[#This Row],[Budget]]</f>
        <v>37696176</v>
      </c>
    </row>
    <row r="2522" spans="1:20" x14ac:dyDescent="0.3">
      <c r="A2522" t="s">
        <v>5079</v>
      </c>
      <c r="B2522">
        <v>1</v>
      </c>
      <c r="C2522" s="10">
        <v>41823</v>
      </c>
      <c r="D2522" t="s">
        <v>28</v>
      </c>
      <c r="E2522" t="s">
        <v>22</v>
      </c>
      <c r="F2522" t="s">
        <v>19</v>
      </c>
      <c r="G2522" t="s">
        <v>20</v>
      </c>
      <c r="H2522" t="s">
        <v>43</v>
      </c>
      <c r="I2522" t="s">
        <v>1230</v>
      </c>
      <c r="J2522" t="s">
        <v>5080</v>
      </c>
      <c r="K2522">
        <v>11000</v>
      </c>
      <c r="L2522">
        <v>12772</v>
      </c>
      <c r="M2522">
        <v>4</v>
      </c>
      <c r="N2522">
        <v>0</v>
      </c>
      <c r="O2522">
        <v>5.8</v>
      </c>
      <c r="P2522">
        <v>43</v>
      </c>
      <c r="Q2522">
        <v>86</v>
      </c>
      <c r="R2522">
        <v>20200</v>
      </c>
      <c r="S2522">
        <v>6000000</v>
      </c>
      <c r="T2522">
        <f>Table1[[#This Row],[Gross Revenue]]-Table1[[#This Row],[Budget]]</f>
        <v>-5979800</v>
      </c>
    </row>
    <row r="2523" spans="1:20" x14ac:dyDescent="0.3">
      <c r="A2523" t="s">
        <v>5081</v>
      </c>
      <c r="B2523">
        <v>1</v>
      </c>
      <c r="C2523" s="10">
        <v>41794</v>
      </c>
      <c r="D2523" t="s">
        <v>28</v>
      </c>
      <c r="E2523" t="s">
        <v>25</v>
      </c>
      <c r="F2523" t="s">
        <v>19</v>
      </c>
      <c r="G2523" t="s">
        <v>20</v>
      </c>
      <c r="H2523" t="s">
        <v>43</v>
      </c>
      <c r="I2523" t="s">
        <v>79</v>
      </c>
      <c r="J2523" t="s">
        <v>5082</v>
      </c>
      <c r="K2523">
        <v>13000</v>
      </c>
      <c r="L2523">
        <v>20330</v>
      </c>
      <c r="M2523">
        <v>51</v>
      </c>
      <c r="N2523">
        <v>33000</v>
      </c>
      <c r="O2523">
        <v>7.3</v>
      </c>
      <c r="P2523">
        <v>275</v>
      </c>
      <c r="Q2523">
        <v>102</v>
      </c>
      <c r="R2523">
        <v>44134898</v>
      </c>
      <c r="S2523">
        <v>13000000</v>
      </c>
      <c r="T2523">
        <f>Table1[[#This Row],[Gross Revenue]]-Table1[[#This Row],[Budget]]</f>
        <v>31134898</v>
      </c>
    </row>
    <row r="2524" spans="1:20" x14ac:dyDescent="0.3">
      <c r="A2524" t="s">
        <v>5083</v>
      </c>
      <c r="B2524">
        <v>1</v>
      </c>
      <c r="C2524" s="10">
        <v>41978</v>
      </c>
      <c r="D2524" t="s">
        <v>28</v>
      </c>
      <c r="E2524" t="s">
        <v>22</v>
      </c>
      <c r="F2524" t="s">
        <v>19</v>
      </c>
      <c r="G2524" t="s">
        <v>20</v>
      </c>
      <c r="H2524" t="s">
        <v>43</v>
      </c>
      <c r="I2524" t="s">
        <v>1461</v>
      </c>
      <c r="J2524" t="s">
        <v>2778</v>
      </c>
      <c r="K2524">
        <v>17000</v>
      </c>
      <c r="L2524">
        <v>19673</v>
      </c>
      <c r="M2524">
        <v>25</v>
      </c>
      <c r="N2524">
        <v>45000</v>
      </c>
      <c r="O2524">
        <v>7.5</v>
      </c>
      <c r="P2524">
        <v>309</v>
      </c>
      <c r="Q2524">
        <v>101</v>
      </c>
      <c r="R2524">
        <v>18656400</v>
      </c>
      <c r="S2524">
        <v>5000000</v>
      </c>
      <c r="T2524">
        <f>Table1[[#This Row],[Gross Revenue]]-Table1[[#This Row],[Budget]]</f>
        <v>13656400</v>
      </c>
    </row>
    <row r="2525" spans="1:20" x14ac:dyDescent="0.3">
      <c r="A2525" t="s">
        <v>5084</v>
      </c>
      <c r="B2525">
        <v>1</v>
      </c>
      <c r="C2525" s="10">
        <v>41717</v>
      </c>
      <c r="D2525" t="s">
        <v>28</v>
      </c>
      <c r="E2525" t="s">
        <v>32</v>
      </c>
      <c r="F2525" t="s">
        <v>19</v>
      </c>
      <c r="G2525" t="s">
        <v>48</v>
      </c>
      <c r="H2525" t="s">
        <v>43</v>
      </c>
      <c r="I2525" t="s">
        <v>124</v>
      </c>
      <c r="J2525" t="s">
        <v>4144</v>
      </c>
      <c r="K2525">
        <v>14000</v>
      </c>
      <c r="L2525">
        <v>16967</v>
      </c>
      <c r="M2525">
        <v>118</v>
      </c>
      <c r="N2525">
        <v>38000</v>
      </c>
      <c r="O2525">
        <v>6</v>
      </c>
      <c r="P2525">
        <v>222</v>
      </c>
      <c r="Q2525">
        <v>115</v>
      </c>
      <c r="R2525">
        <v>89253340</v>
      </c>
      <c r="S2525">
        <v>48000000</v>
      </c>
      <c r="T2525">
        <f>Table1[[#This Row],[Gross Revenue]]-Table1[[#This Row],[Budget]]</f>
        <v>41253340</v>
      </c>
    </row>
    <row r="2526" spans="1:20" x14ac:dyDescent="0.3">
      <c r="A2526" t="s">
        <v>5085</v>
      </c>
      <c r="B2526">
        <v>1</v>
      </c>
      <c r="C2526" s="10">
        <v>41685</v>
      </c>
      <c r="D2526" t="s">
        <v>28</v>
      </c>
      <c r="E2526" t="s">
        <v>25</v>
      </c>
      <c r="F2526" t="s">
        <v>19</v>
      </c>
      <c r="G2526" t="s">
        <v>20</v>
      </c>
      <c r="H2526" t="s">
        <v>38</v>
      </c>
      <c r="I2526" t="s">
        <v>467</v>
      </c>
      <c r="J2526" t="s">
        <v>5086</v>
      </c>
      <c r="K2526">
        <v>989</v>
      </c>
      <c r="L2526">
        <v>2654</v>
      </c>
      <c r="M2526">
        <v>265</v>
      </c>
      <c r="N2526">
        <v>11000</v>
      </c>
      <c r="O2526">
        <v>4.9000000000000004</v>
      </c>
      <c r="P2526">
        <v>148</v>
      </c>
      <c r="Q2526">
        <v>100</v>
      </c>
      <c r="R2526">
        <v>84518155</v>
      </c>
      <c r="S2526">
        <v>20000000</v>
      </c>
      <c r="T2526">
        <f>Table1[[#This Row],[Gross Revenue]]-Table1[[#This Row],[Budget]]</f>
        <v>64518155</v>
      </c>
    </row>
    <row r="2527" spans="1:20" x14ac:dyDescent="0.3">
      <c r="A2527" t="s">
        <v>5087</v>
      </c>
      <c r="B2527">
        <v>1</v>
      </c>
      <c r="C2527" s="10">
        <v>41816</v>
      </c>
      <c r="D2527" t="s">
        <v>28</v>
      </c>
      <c r="E2527" t="s">
        <v>32</v>
      </c>
      <c r="F2527" t="s">
        <v>19</v>
      </c>
      <c r="G2527" t="s">
        <v>20</v>
      </c>
      <c r="H2527" t="s">
        <v>43</v>
      </c>
      <c r="I2527" t="s">
        <v>1098</v>
      </c>
      <c r="J2527" t="s">
        <v>1652</v>
      </c>
      <c r="K2527">
        <v>833</v>
      </c>
      <c r="L2527">
        <v>2690</v>
      </c>
      <c r="M2527">
        <v>473</v>
      </c>
      <c r="N2527">
        <v>62000</v>
      </c>
      <c r="O2527">
        <v>5.9</v>
      </c>
      <c r="P2527">
        <v>348</v>
      </c>
      <c r="Q2527">
        <v>101</v>
      </c>
      <c r="R2527">
        <v>190871240</v>
      </c>
      <c r="S2527">
        <v>125000000</v>
      </c>
      <c r="T2527">
        <f>Table1[[#This Row],[Gross Revenue]]-Table1[[#This Row],[Budget]]</f>
        <v>65871240</v>
      </c>
    </row>
    <row r="2528" spans="1:20" x14ac:dyDescent="0.3">
      <c r="A2528" t="s">
        <v>5088</v>
      </c>
      <c r="B2528">
        <v>1</v>
      </c>
      <c r="C2528" s="10">
        <v>41712</v>
      </c>
      <c r="D2528" t="s">
        <v>28</v>
      </c>
      <c r="E2528" t="s">
        <v>25</v>
      </c>
      <c r="F2528" t="s">
        <v>19</v>
      </c>
      <c r="G2528" t="s">
        <v>20</v>
      </c>
      <c r="H2528" t="s">
        <v>38</v>
      </c>
      <c r="I2528" t="s">
        <v>5089</v>
      </c>
      <c r="J2528" t="s">
        <v>5090</v>
      </c>
      <c r="K2528">
        <v>363</v>
      </c>
      <c r="L2528">
        <v>1024</v>
      </c>
      <c r="M2528">
        <v>19</v>
      </c>
      <c r="N2528">
        <v>0</v>
      </c>
      <c r="O2528">
        <v>6.1</v>
      </c>
      <c r="P2528">
        <v>164</v>
      </c>
      <c r="Q2528">
        <v>94</v>
      </c>
      <c r="R2528">
        <v>26049082</v>
      </c>
      <c r="S2528">
        <v>8000000</v>
      </c>
      <c r="T2528">
        <f>Table1[[#This Row],[Gross Revenue]]-Table1[[#This Row],[Budget]]</f>
        <v>18049082</v>
      </c>
    </row>
    <row r="2529" spans="1:20" x14ac:dyDescent="0.3">
      <c r="A2529" t="s">
        <v>5091</v>
      </c>
      <c r="B2529">
        <v>1</v>
      </c>
      <c r="C2529" s="10">
        <v>41818</v>
      </c>
      <c r="D2529" t="s">
        <v>28</v>
      </c>
      <c r="E2529" t="s">
        <v>32</v>
      </c>
      <c r="F2529" t="s">
        <v>19</v>
      </c>
      <c r="G2529" t="s">
        <v>20</v>
      </c>
      <c r="H2529" t="s">
        <v>43</v>
      </c>
      <c r="I2529" t="s">
        <v>3097</v>
      </c>
      <c r="J2529" t="s">
        <v>3498</v>
      </c>
      <c r="K2529">
        <v>15000</v>
      </c>
      <c r="L2529">
        <v>28631</v>
      </c>
      <c r="M2529">
        <v>464</v>
      </c>
      <c r="N2529">
        <v>41000</v>
      </c>
      <c r="O2529">
        <v>6.7</v>
      </c>
      <c r="P2529">
        <v>495</v>
      </c>
      <c r="Q2529">
        <v>142</v>
      </c>
      <c r="R2529">
        <v>202853933</v>
      </c>
      <c r="S2529">
        <v>200000000</v>
      </c>
      <c r="T2529">
        <f>Table1[[#This Row],[Gross Revenue]]-Table1[[#This Row],[Budget]]</f>
        <v>2853933</v>
      </c>
    </row>
    <row r="2530" spans="1:20" x14ac:dyDescent="0.3">
      <c r="A2530" t="s">
        <v>5092</v>
      </c>
      <c r="B2530">
        <v>1</v>
      </c>
      <c r="C2530" s="10">
        <v>41951</v>
      </c>
      <c r="D2530" t="s">
        <v>28</v>
      </c>
      <c r="E2530" t="s">
        <v>22</v>
      </c>
      <c r="F2530" t="s">
        <v>19</v>
      </c>
      <c r="G2530" t="s">
        <v>20</v>
      </c>
      <c r="H2530" t="s">
        <v>43</v>
      </c>
      <c r="I2530" t="s">
        <v>5093</v>
      </c>
      <c r="J2530" t="s">
        <v>1542</v>
      </c>
      <c r="K2530">
        <v>775</v>
      </c>
      <c r="L2530">
        <v>3197</v>
      </c>
      <c r="M2530">
        <v>97</v>
      </c>
      <c r="N2530">
        <v>19000</v>
      </c>
      <c r="O2530">
        <v>6.7</v>
      </c>
      <c r="P2530">
        <v>85</v>
      </c>
      <c r="Q2530">
        <v>118</v>
      </c>
      <c r="R2530">
        <v>26761283</v>
      </c>
      <c r="S2530">
        <v>26000000</v>
      </c>
      <c r="T2530">
        <f>Table1[[#This Row],[Gross Revenue]]-Table1[[#This Row],[Budget]]</f>
        <v>761283</v>
      </c>
    </row>
    <row r="2531" spans="1:20" x14ac:dyDescent="0.3">
      <c r="A2531" t="s">
        <v>5094</v>
      </c>
      <c r="B2531">
        <v>1</v>
      </c>
      <c r="C2531" s="10">
        <v>41799</v>
      </c>
      <c r="D2531" t="s">
        <v>28</v>
      </c>
      <c r="E2531" t="s">
        <v>30</v>
      </c>
      <c r="F2531" t="s">
        <v>19</v>
      </c>
      <c r="G2531" t="s">
        <v>20</v>
      </c>
      <c r="H2531" t="s">
        <v>36</v>
      </c>
      <c r="I2531" t="s">
        <v>2264</v>
      </c>
      <c r="J2531" t="s">
        <v>5095</v>
      </c>
      <c r="K2531">
        <v>17000</v>
      </c>
      <c r="L2531">
        <v>19513</v>
      </c>
      <c r="M2531">
        <v>34</v>
      </c>
      <c r="N2531">
        <v>18000</v>
      </c>
      <c r="O2531">
        <v>7.3</v>
      </c>
      <c r="P2531">
        <v>156</v>
      </c>
      <c r="Q2531">
        <v>95</v>
      </c>
      <c r="R2531">
        <v>50150619</v>
      </c>
      <c r="S2531">
        <v>50000000</v>
      </c>
      <c r="T2531">
        <f>Table1[[#This Row],[Gross Revenue]]-Table1[[#This Row],[Budget]]</f>
        <v>150619</v>
      </c>
    </row>
    <row r="2532" spans="1:20" x14ac:dyDescent="0.3">
      <c r="A2532" t="s">
        <v>5096</v>
      </c>
      <c r="B2532">
        <v>1</v>
      </c>
      <c r="C2532" s="10">
        <v>41888</v>
      </c>
      <c r="D2532" t="s">
        <v>28</v>
      </c>
      <c r="E2532" t="s">
        <v>30</v>
      </c>
      <c r="F2532" t="s">
        <v>19</v>
      </c>
      <c r="G2532" t="s">
        <v>20</v>
      </c>
      <c r="H2532" t="s">
        <v>36</v>
      </c>
      <c r="I2532" t="s">
        <v>5097</v>
      </c>
      <c r="J2532" t="s">
        <v>5098</v>
      </c>
      <c r="K2532">
        <v>874</v>
      </c>
      <c r="L2532">
        <v>3151</v>
      </c>
      <c r="M2532">
        <v>7</v>
      </c>
      <c r="N2532">
        <v>11000</v>
      </c>
      <c r="O2532">
        <v>6.8</v>
      </c>
      <c r="P2532">
        <v>219</v>
      </c>
      <c r="Q2532">
        <v>96</v>
      </c>
      <c r="R2532">
        <v>50807639</v>
      </c>
      <c r="S2532">
        <v>60000000</v>
      </c>
      <c r="T2532">
        <f>Table1[[#This Row],[Gross Revenue]]-Table1[[#This Row],[Budget]]</f>
        <v>-9192361</v>
      </c>
    </row>
    <row r="2533" spans="1:20" x14ac:dyDescent="0.3">
      <c r="A2533" t="s">
        <v>5099</v>
      </c>
      <c r="B2533">
        <v>1</v>
      </c>
      <c r="C2533" s="10">
        <v>41808</v>
      </c>
      <c r="D2533" t="s">
        <v>28</v>
      </c>
      <c r="E2533" t="s">
        <v>32</v>
      </c>
      <c r="F2533" t="s">
        <v>19</v>
      </c>
      <c r="G2533" t="s">
        <v>20</v>
      </c>
      <c r="H2533" t="s">
        <v>38</v>
      </c>
      <c r="I2533" t="s">
        <v>155</v>
      </c>
      <c r="J2533" t="s">
        <v>526</v>
      </c>
      <c r="K2533">
        <v>18000</v>
      </c>
      <c r="L2533">
        <v>37605</v>
      </c>
      <c r="M2533">
        <v>845</v>
      </c>
      <c r="N2533">
        <v>56000</v>
      </c>
      <c r="O2533">
        <v>7.2</v>
      </c>
      <c r="P2533">
        <v>292</v>
      </c>
      <c r="Q2533">
        <v>132</v>
      </c>
      <c r="R2533">
        <v>101530738</v>
      </c>
      <c r="S2533">
        <v>55000000</v>
      </c>
      <c r="T2533">
        <f>Table1[[#This Row],[Gross Revenue]]-Table1[[#This Row],[Budget]]</f>
        <v>46530738</v>
      </c>
    </row>
    <row r="2534" spans="1:20" x14ac:dyDescent="0.3">
      <c r="A2534" t="s">
        <v>5100</v>
      </c>
      <c r="B2534">
        <v>1</v>
      </c>
      <c r="C2534" s="10">
        <v>41877</v>
      </c>
      <c r="D2534" t="s">
        <v>28</v>
      </c>
      <c r="E2534" t="s">
        <v>32</v>
      </c>
      <c r="F2534" t="s">
        <v>19</v>
      </c>
      <c r="G2534" t="s">
        <v>20</v>
      </c>
      <c r="H2534" t="s">
        <v>43</v>
      </c>
      <c r="I2534" t="s">
        <v>497</v>
      </c>
      <c r="J2534" t="s">
        <v>5101</v>
      </c>
      <c r="K2534">
        <v>26000</v>
      </c>
      <c r="L2534">
        <v>52610</v>
      </c>
      <c r="M2534">
        <v>385</v>
      </c>
      <c r="N2534">
        <v>56000</v>
      </c>
      <c r="O2534">
        <v>6.1</v>
      </c>
      <c r="P2534">
        <v>320</v>
      </c>
      <c r="Q2534">
        <v>131</v>
      </c>
      <c r="R2534">
        <v>39292022</v>
      </c>
      <c r="S2534">
        <v>90000000</v>
      </c>
      <c r="T2534">
        <f>Table1[[#This Row],[Gross Revenue]]-Table1[[#This Row],[Budget]]</f>
        <v>-50707978</v>
      </c>
    </row>
    <row r="2535" spans="1:20" x14ac:dyDescent="0.3">
      <c r="A2535" t="s">
        <v>5102</v>
      </c>
      <c r="B2535">
        <v>1</v>
      </c>
      <c r="C2535" s="10">
        <v>41863</v>
      </c>
      <c r="D2535" t="s">
        <v>28</v>
      </c>
      <c r="E2535" t="s">
        <v>22</v>
      </c>
      <c r="F2535" t="s">
        <v>19</v>
      </c>
      <c r="G2535" t="s">
        <v>20</v>
      </c>
      <c r="H2535" t="s">
        <v>43</v>
      </c>
      <c r="I2535" t="s">
        <v>4311</v>
      </c>
      <c r="J2535" t="s">
        <v>5103</v>
      </c>
      <c r="K2535">
        <v>8000</v>
      </c>
      <c r="L2535">
        <v>10565</v>
      </c>
      <c r="M2535">
        <v>131</v>
      </c>
      <c r="N2535">
        <v>93000</v>
      </c>
      <c r="O2535">
        <v>7.8</v>
      </c>
      <c r="P2535">
        <v>326</v>
      </c>
      <c r="Q2535">
        <v>133</v>
      </c>
      <c r="R2535">
        <v>124868837</v>
      </c>
      <c r="S2535">
        <v>12000000</v>
      </c>
      <c r="T2535">
        <f>Table1[[#This Row],[Gross Revenue]]-Table1[[#This Row],[Budget]]</f>
        <v>112868837</v>
      </c>
    </row>
    <row r="2536" spans="1:20" x14ac:dyDescent="0.3">
      <c r="A2536" t="s">
        <v>5104</v>
      </c>
      <c r="B2536">
        <v>1</v>
      </c>
      <c r="C2536" s="10">
        <v>41949</v>
      </c>
      <c r="D2536" t="s">
        <v>28</v>
      </c>
      <c r="E2536" t="s">
        <v>18</v>
      </c>
      <c r="F2536" t="s">
        <v>19</v>
      </c>
      <c r="G2536" t="s">
        <v>20</v>
      </c>
      <c r="H2536" t="s">
        <v>38</v>
      </c>
      <c r="I2536" t="s">
        <v>154</v>
      </c>
      <c r="J2536" t="s">
        <v>4262</v>
      </c>
      <c r="K2536">
        <v>3000</v>
      </c>
      <c r="L2536">
        <v>3784</v>
      </c>
      <c r="M2536">
        <v>81</v>
      </c>
      <c r="N2536">
        <v>0</v>
      </c>
      <c r="O2536">
        <v>6</v>
      </c>
      <c r="P2536">
        <v>175</v>
      </c>
      <c r="Q2536">
        <v>111</v>
      </c>
      <c r="R2536">
        <v>33631221</v>
      </c>
      <c r="S2536">
        <v>25000000</v>
      </c>
      <c r="T2536">
        <f>Table1[[#This Row],[Gross Revenue]]-Table1[[#This Row],[Budget]]</f>
        <v>8631221</v>
      </c>
    </row>
    <row r="2537" spans="1:20" x14ac:dyDescent="0.3">
      <c r="A2537" t="s">
        <v>5105</v>
      </c>
      <c r="B2537">
        <v>1</v>
      </c>
      <c r="C2537" s="10">
        <v>41931</v>
      </c>
      <c r="D2537" t="s">
        <v>17</v>
      </c>
      <c r="E2537" t="s">
        <v>22</v>
      </c>
      <c r="F2537" t="s">
        <v>19</v>
      </c>
      <c r="G2537" t="s">
        <v>3249</v>
      </c>
      <c r="H2537" t="s">
        <v>43</v>
      </c>
      <c r="I2537" t="s">
        <v>83</v>
      </c>
      <c r="J2537" t="s">
        <v>239</v>
      </c>
      <c r="K2537">
        <v>12000</v>
      </c>
      <c r="L2537">
        <v>36064</v>
      </c>
      <c r="M2537">
        <v>176</v>
      </c>
      <c r="N2537">
        <v>58000</v>
      </c>
      <c r="O2537">
        <v>6.5</v>
      </c>
      <c r="P2537">
        <v>198</v>
      </c>
      <c r="Q2537">
        <v>97</v>
      </c>
      <c r="R2537">
        <v>45089048</v>
      </c>
      <c r="S2537">
        <v>25000000</v>
      </c>
      <c r="T2537">
        <f>Table1[[#This Row],[Gross Revenue]]-Table1[[#This Row],[Budget]]</f>
        <v>20089048</v>
      </c>
    </row>
    <row r="2538" spans="1:20" x14ac:dyDescent="0.3">
      <c r="A2538" t="s">
        <v>5106</v>
      </c>
      <c r="B2538">
        <v>1</v>
      </c>
      <c r="C2538" s="10">
        <v>41937</v>
      </c>
      <c r="D2538" t="s">
        <v>28</v>
      </c>
      <c r="E2538" t="s">
        <v>30</v>
      </c>
      <c r="F2538" t="s">
        <v>19</v>
      </c>
      <c r="G2538" t="s">
        <v>20</v>
      </c>
      <c r="H2538" t="s">
        <v>38</v>
      </c>
      <c r="I2538" t="s">
        <v>79</v>
      </c>
      <c r="J2538" t="s">
        <v>348</v>
      </c>
      <c r="K2538">
        <v>13000</v>
      </c>
      <c r="L2538">
        <v>15082</v>
      </c>
      <c r="M2538">
        <v>0</v>
      </c>
      <c r="N2538">
        <v>149000</v>
      </c>
      <c r="O2538">
        <v>8.1</v>
      </c>
      <c r="P2538">
        <v>536</v>
      </c>
      <c r="Q2538">
        <v>99</v>
      </c>
      <c r="R2538">
        <v>59073773</v>
      </c>
      <c r="S2538">
        <v>25000000</v>
      </c>
      <c r="T2538">
        <f>Table1[[#This Row],[Gross Revenue]]-Table1[[#This Row],[Budget]]</f>
        <v>34073773</v>
      </c>
    </row>
    <row r="2539" spans="1:20" x14ac:dyDescent="0.3">
      <c r="A2539" t="s">
        <v>5107</v>
      </c>
      <c r="B2539">
        <v>1</v>
      </c>
      <c r="C2539" s="10">
        <v>41850</v>
      </c>
      <c r="D2539" t="s">
        <v>28</v>
      </c>
      <c r="E2539" t="s">
        <v>30</v>
      </c>
      <c r="F2539" t="s">
        <v>19</v>
      </c>
      <c r="G2539" t="s">
        <v>264</v>
      </c>
      <c r="H2539" t="s">
        <v>43</v>
      </c>
      <c r="I2539" t="s">
        <v>4594</v>
      </c>
      <c r="J2539" t="s">
        <v>281</v>
      </c>
      <c r="K2539">
        <v>5000</v>
      </c>
      <c r="L2539">
        <v>9152</v>
      </c>
      <c r="M2539">
        <v>0</v>
      </c>
      <c r="N2539">
        <v>65000</v>
      </c>
      <c r="O2539">
        <v>7.5</v>
      </c>
      <c r="P2539">
        <v>422</v>
      </c>
      <c r="Q2539">
        <v>164</v>
      </c>
      <c r="R2539">
        <v>255108370</v>
      </c>
      <c r="S2539">
        <v>250000000</v>
      </c>
      <c r="T2539">
        <f>Table1[[#This Row],[Gross Revenue]]-Table1[[#This Row],[Budget]]</f>
        <v>5108370</v>
      </c>
    </row>
    <row r="2540" spans="1:20" x14ac:dyDescent="0.3">
      <c r="A2540" t="s">
        <v>5108</v>
      </c>
      <c r="B2540">
        <v>1</v>
      </c>
      <c r="C2540" s="10">
        <v>41673</v>
      </c>
      <c r="D2540" t="s">
        <v>28</v>
      </c>
      <c r="E2540" t="s">
        <v>22</v>
      </c>
      <c r="F2540" t="s">
        <v>19</v>
      </c>
      <c r="G2540" t="s">
        <v>20</v>
      </c>
      <c r="H2540" t="s">
        <v>38</v>
      </c>
      <c r="I2540" t="s">
        <v>568</v>
      </c>
      <c r="J2540" t="s">
        <v>2529</v>
      </c>
      <c r="K2540">
        <v>883</v>
      </c>
      <c r="L2540">
        <v>2896</v>
      </c>
      <c r="M2540">
        <v>0</v>
      </c>
      <c r="N2540">
        <v>0</v>
      </c>
      <c r="O2540">
        <v>6.6</v>
      </c>
      <c r="P2540">
        <v>208</v>
      </c>
      <c r="Q2540">
        <v>122</v>
      </c>
      <c r="R2540">
        <v>2428883</v>
      </c>
      <c r="S2540">
        <v>16000000</v>
      </c>
      <c r="T2540">
        <f>Table1[[#This Row],[Gross Revenue]]-Table1[[#This Row],[Budget]]</f>
        <v>-13571117</v>
      </c>
    </row>
    <row r="2541" spans="1:20" x14ac:dyDescent="0.3">
      <c r="A2541" t="s">
        <v>5109</v>
      </c>
      <c r="B2541">
        <v>1</v>
      </c>
      <c r="C2541" s="10">
        <v>41912</v>
      </c>
      <c r="D2541" t="s">
        <v>28</v>
      </c>
      <c r="E2541" t="s">
        <v>25</v>
      </c>
      <c r="F2541" t="s">
        <v>19</v>
      </c>
      <c r="G2541" t="s">
        <v>20</v>
      </c>
      <c r="H2541" t="s">
        <v>36</v>
      </c>
      <c r="I2541" t="s">
        <v>5110</v>
      </c>
      <c r="J2541" t="s">
        <v>268</v>
      </c>
      <c r="K2541">
        <v>820</v>
      </c>
      <c r="L2541">
        <v>1484</v>
      </c>
      <c r="M2541">
        <v>529</v>
      </c>
      <c r="N2541">
        <v>55000</v>
      </c>
      <c r="O2541">
        <v>7.3</v>
      </c>
      <c r="P2541">
        <v>180</v>
      </c>
      <c r="Q2541">
        <v>122</v>
      </c>
      <c r="R2541">
        <v>54235441</v>
      </c>
      <c r="S2541">
        <v>22000000</v>
      </c>
      <c r="T2541">
        <f>Table1[[#This Row],[Gross Revenue]]-Table1[[#This Row],[Budget]]</f>
        <v>32235441</v>
      </c>
    </row>
    <row r="2542" spans="1:20" x14ac:dyDescent="0.3">
      <c r="A2542" t="s">
        <v>5111</v>
      </c>
      <c r="B2542">
        <v>1</v>
      </c>
      <c r="C2542" s="10">
        <v>41721</v>
      </c>
      <c r="D2542" t="s">
        <v>28</v>
      </c>
      <c r="E2542" t="s">
        <v>30</v>
      </c>
      <c r="F2542" t="s">
        <v>19</v>
      </c>
      <c r="G2542" t="s">
        <v>20</v>
      </c>
      <c r="H2542" t="s">
        <v>43</v>
      </c>
      <c r="I2542" t="s">
        <v>4090</v>
      </c>
      <c r="J2542" t="s">
        <v>3009</v>
      </c>
      <c r="K2542">
        <v>34000</v>
      </c>
      <c r="L2542">
        <v>81385</v>
      </c>
      <c r="M2542">
        <v>508</v>
      </c>
      <c r="N2542">
        <v>52000</v>
      </c>
      <c r="O2542">
        <v>6.7</v>
      </c>
      <c r="P2542">
        <v>403</v>
      </c>
      <c r="Q2542">
        <v>123</v>
      </c>
      <c r="R2542">
        <v>337103873</v>
      </c>
      <c r="S2542">
        <v>125000000</v>
      </c>
      <c r="T2542">
        <f>Table1[[#This Row],[Gross Revenue]]-Table1[[#This Row],[Budget]]</f>
        <v>212103873</v>
      </c>
    </row>
    <row r="2543" spans="1:20" x14ac:dyDescent="0.3">
      <c r="A2543" t="s">
        <v>5112</v>
      </c>
      <c r="B2543">
        <v>1</v>
      </c>
      <c r="C2543" s="10">
        <v>41674</v>
      </c>
      <c r="D2543" t="s">
        <v>28</v>
      </c>
      <c r="E2543" t="s">
        <v>31</v>
      </c>
      <c r="F2543" t="s">
        <v>19</v>
      </c>
      <c r="G2543" t="s">
        <v>35</v>
      </c>
      <c r="H2543" t="s">
        <v>43</v>
      </c>
      <c r="I2543" t="s">
        <v>2931</v>
      </c>
      <c r="J2543" t="s">
        <v>4179</v>
      </c>
      <c r="K2543">
        <v>19000</v>
      </c>
      <c r="L2543">
        <v>20295</v>
      </c>
      <c r="M2543">
        <v>77</v>
      </c>
      <c r="N2543">
        <v>165000</v>
      </c>
      <c r="O2543">
        <v>8.1</v>
      </c>
      <c r="P2543">
        <v>454</v>
      </c>
      <c r="Q2543">
        <v>114</v>
      </c>
      <c r="R2543">
        <v>91121452</v>
      </c>
      <c r="S2543">
        <v>14000000</v>
      </c>
      <c r="T2543">
        <f>Table1[[#This Row],[Gross Revenue]]-Table1[[#This Row],[Budget]]</f>
        <v>77121452</v>
      </c>
    </row>
    <row r="2544" spans="1:20" x14ac:dyDescent="0.3">
      <c r="A2544" t="s">
        <v>5113</v>
      </c>
      <c r="B2544">
        <v>1</v>
      </c>
      <c r="C2544" s="10">
        <v>41765</v>
      </c>
      <c r="D2544" t="s">
        <v>28</v>
      </c>
      <c r="E2544" t="s">
        <v>25</v>
      </c>
      <c r="F2544" t="s">
        <v>19</v>
      </c>
      <c r="G2544" t="s">
        <v>20</v>
      </c>
      <c r="H2544" t="s">
        <v>38</v>
      </c>
      <c r="I2544" t="s">
        <v>917</v>
      </c>
      <c r="J2544" t="s">
        <v>4900</v>
      </c>
      <c r="K2544">
        <v>11000</v>
      </c>
      <c r="L2544">
        <v>12239</v>
      </c>
      <c r="M2544">
        <v>133</v>
      </c>
      <c r="N2544">
        <v>50000</v>
      </c>
      <c r="O2544">
        <v>6.6</v>
      </c>
      <c r="P2544">
        <v>293</v>
      </c>
      <c r="Q2544">
        <v>112</v>
      </c>
      <c r="R2544">
        <v>6105175</v>
      </c>
      <c r="S2544">
        <v>44000000</v>
      </c>
      <c r="T2544">
        <f>Table1[[#This Row],[Gross Revenue]]-Table1[[#This Row],[Budget]]</f>
        <v>-37894825</v>
      </c>
    </row>
    <row r="2545" spans="1:20" x14ac:dyDescent="0.3">
      <c r="A2545" t="s">
        <v>5114</v>
      </c>
      <c r="B2545">
        <v>1</v>
      </c>
      <c r="C2545" s="10">
        <v>41995</v>
      </c>
      <c r="D2545" t="s">
        <v>28</v>
      </c>
      <c r="E2545" t="s">
        <v>18</v>
      </c>
      <c r="F2545" t="s">
        <v>19</v>
      </c>
      <c r="G2545" t="s">
        <v>20</v>
      </c>
      <c r="H2545" t="s">
        <v>38</v>
      </c>
      <c r="I2545" t="s">
        <v>319</v>
      </c>
      <c r="J2545" t="s">
        <v>480</v>
      </c>
      <c r="K2545">
        <v>21000</v>
      </c>
      <c r="L2545">
        <v>30183</v>
      </c>
      <c r="M2545">
        <v>71</v>
      </c>
      <c r="N2545">
        <v>47000</v>
      </c>
      <c r="O2545">
        <v>7.4</v>
      </c>
      <c r="P2545">
        <v>276</v>
      </c>
      <c r="Q2545">
        <v>141</v>
      </c>
      <c r="R2545">
        <v>47105085</v>
      </c>
      <c r="S2545">
        <v>50000000</v>
      </c>
      <c r="T2545">
        <f>Table1[[#This Row],[Gross Revenue]]-Table1[[#This Row],[Budget]]</f>
        <v>-2894915</v>
      </c>
    </row>
    <row r="2546" spans="1:20" x14ac:dyDescent="0.3">
      <c r="A2546" t="s">
        <v>5115</v>
      </c>
      <c r="B2546">
        <v>1</v>
      </c>
      <c r="C2546" s="10">
        <v>41941</v>
      </c>
      <c r="D2546" t="s">
        <v>28</v>
      </c>
      <c r="E2546" t="s">
        <v>32</v>
      </c>
      <c r="F2546" t="s">
        <v>19</v>
      </c>
      <c r="G2546" t="s">
        <v>20</v>
      </c>
      <c r="H2546" t="s">
        <v>43</v>
      </c>
      <c r="I2546" t="s">
        <v>5116</v>
      </c>
      <c r="J2546" t="s">
        <v>162</v>
      </c>
      <c r="K2546">
        <v>576</v>
      </c>
      <c r="L2546">
        <v>1520</v>
      </c>
      <c r="M2546">
        <v>212</v>
      </c>
      <c r="N2546">
        <v>12000</v>
      </c>
      <c r="O2546">
        <v>4.2</v>
      </c>
      <c r="P2546">
        <v>156</v>
      </c>
      <c r="Q2546">
        <v>99</v>
      </c>
      <c r="R2546">
        <v>18821279</v>
      </c>
      <c r="S2546">
        <v>70000000</v>
      </c>
      <c r="T2546">
        <f>Table1[[#This Row],[Gross Revenue]]-Table1[[#This Row],[Budget]]</f>
        <v>-51178721</v>
      </c>
    </row>
    <row r="2547" spans="1:20" x14ac:dyDescent="0.3">
      <c r="A2547" t="s">
        <v>5117</v>
      </c>
      <c r="B2547">
        <v>1</v>
      </c>
      <c r="C2547" s="10">
        <v>41672</v>
      </c>
      <c r="D2547" t="s">
        <v>28</v>
      </c>
      <c r="E2547" t="s">
        <v>32</v>
      </c>
      <c r="F2547" t="s">
        <v>19</v>
      </c>
      <c r="G2547" t="s">
        <v>91</v>
      </c>
      <c r="H2547" t="s">
        <v>36</v>
      </c>
      <c r="I2547" t="s">
        <v>185</v>
      </c>
      <c r="J2547" t="s">
        <v>3558</v>
      </c>
      <c r="K2547">
        <v>11000</v>
      </c>
      <c r="L2547">
        <v>22128</v>
      </c>
      <c r="M2547">
        <v>97</v>
      </c>
      <c r="N2547">
        <v>64000</v>
      </c>
      <c r="O2547">
        <v>7.8</v>
      </c>
      <c r="P2547">
        <v>435</v>
      </c>
      <c r="Q2547">
        <v>100</v>
      </c>
      <c r="R2547">
        <v>257756197</v>
      </c>
      <c r="S2547">
        <v>60000000</v>
      </c>
      <c r="T2547">
        <f>Table1[[#This Row],[Gross Revenue]]-Table1[[#This Row],[Budget]]</f>
        <v>197756197</v>
      </c>
    </row>
    <row r="2548" spans="1:20" x14ac:dyDescent="0.3">
      <c r="A2548" t="s">
        <v>5118</v>
      </c>
      <c r="B2548">
        <v>1</v>
      </c>
      <c r="C2548" s="10">
        <v>41898</v>
      </c>
      <c r="D2548" t="s">
        <v>28</v>
      </c>
      <c r="E2548" t="s">
        <v>32</v>
      </c>
      <c r="F2548" t="s">
        <v>19</v>
      </c>
      <c r="G2548" t="s">
        <v>20</v>
      </c>
      <c r="H2548" t="s">
        <v>43</v>
      </c>
      <c r="I2548" t="s">
        <v>5119</v>
      </c>
      <c r="J2548" t="s">
        <v>5120</v>
      </c>
      <c r="K2548">
        <v>988</v>
      </c>
      <c r="L2548">
        <v>1783</v>
      </c>
      <c r="M2548">
        <v>47</v>
      </c>
      <c r="N2548">
        <v>38000</v>
      </c>
      <c r="O2548">
        <v>6.8</v>
      </c>
      <c r="P2548">
        <v>297</v>
      </c>
      <c r="Q2548">
        <v>113</v>
      </c>
      <c r="R2548">
        <v>102413606</v>
      </c>
      <c r="S2548">
        <v>34000000</v>
      </c>
      <c r="T2548">
        <f>Table1[[#This Row],[Gross Revenue]]-Table1[[#This Row],[Budget]]</f>
        <v>68413606</v>
      </c>
    </row>
    <row r="2549" spans="1:20" x14ac:dyDescent="0.3">
      <c r="A2549" t="s">
        <v>5121</v>
      </c>
      <c r="B2549">
        <v>1</v>
      </c>
      <c r="C2549" s="10">
        <v>41955</v>
      </c>
      <c r="D2549" t="s">
        <v>28</v>
      </c>
      <c r="E2549" t="s">
        <v>22</v>
      </c>
      <c r="F2549" t="s">
        <v>19</v>
      </c>
      <c r="G2549" t="s">
        <v>20</v>
      </c>
      <c r="H2549" t="s">
        <v>43</v>
      </c>
      <c r="I2549" t="s">
        <v>79</v>
      </c>
      <c r="J2549" t="s">
        <v>2322</v>
      </c>
      <c r="K2549">
        <v>13000</v>
      </c>
      <c r="L2549">
        <v>27674</v>
      </c>
      <c r="M2549">
        <v>0</v>
      </c>
      <c r="N2549">
        <v>34000</v>
      </c>
      <c r="O2549">
        <v>6.1</v>
      </c>
      <c r="P2549">
        <v>371</v>
      </c>
      <c r="Q2549">
        <v>118</v>
      </c>
      <c r="R2549">
        <v>78031620</v>
      </c>
      <c r="S2549">
        <v>70000000</v>
      </c>
      <c r="T2549">
        <f>Table1[[#This Row],[Gross Revenue]]-Table1[[#This Row],[Budget]]</f>
        <v>8031620</v>
      </c>
    </row>
    <row r="2550" spans="1:20" x14ac:dyDescent="0.3">
      <c r="A2550" t="s">
        <v>5122</v>
      </c>
      <c r="B2550">
        <v>1</v>
      </c>
      <c r="C2550" s="10">
        <v>41689</v>
      </c>
      <c r="D2550" t="s">
        <v>28</v>
      </c>
      <c r="E2550" t="s">
        <v>32</v>
      </c>
      <c r="F2550" t="s">
        <v>19</v>
      </c>
      <c r="G2550" t="s">
        <v>20</v>
      </c>
      <c r="H2550" t="s">
        <v>38</v>
      </c>
      <c r="I2550" t="s">
        <v>5093</v>
      </c>
      <c r="J2550" t="s">
        <v>125</v>
      </c>
      <c r="K2550">
        <v>775</v>
      </c>
      <c r="L2550">
        <v>3033</v>
      </c>
      <c r="M2550">
        <v>79</v>
      </c>
      <c r="N2550">
        <v>0</v>
      </c>
      <c r="O2550">
        <v>6.3</v>
      </c>
      <c r="P2550">
        <v>172</v>
      </c>
      <c r="Q2550">
        <v>108</v>
      </c>
      <c r="R2550">
        <v>24984868</v>
      </c>
      <c r="S2550">
        <v>15000000</v>
      </c>
      <c r="T2550">
        <f>Table1[[#This Row],[Gross Revenue]]-Table1[[#This Row],[Budget]]</f>
        <v>9984868</v>
      </c>
    </row>
    <row r="2551" spans="1:20" x14ac:dyDescent="0.3">
      <c r="A2551" t="s">
        <v>5123</v>
      </c>
      <c r="B2551">
        <v>1</v>
      </c>
      <c r="C2551" s="10">
        <v>41874</v>
      </c>
      <c r="D2551" t="s">
        <v>28</v>
      </c>
      <c r="E2551" t="s">
        <v>30</v>
      </c>
      <c r="F2551" t="s">
        <v>19</v>
      </c>
      <c r="G2551" t="s">
        <v>93</v>
      </c>
      <c r="H2551" t="s">
        <v>36</v>
      </c>
      <c r="I2551" t="s">
        <v>124</v>
      </c>
      <c r="J2551" t="s">
        <v>5124</v>
      </c>
      <c r="K2551">
        <v>14000</v>
      </c>
      <c r="L2551">
        <v>18795</v>
      </c>
      <c r="M2551">
        <v>7</v>
      </c>
      <c r="N2551">
        <v>0</v>
      </c>
      <c r="O2551">
        <v>5.8</v>
      </c>
      <c r="P2551">
        <v>121</v>
      </c>
      <c r="Q2551">
        <v>85</v>
      </c>
      <c r="R2551">
        <v>64238770</v>
      </c>
      <c r="S2551">
        <v>42000000</v>
      </c>
      <c r="T2551">
        <f>Table1[[#This Row],[Gross Revenue]]-Table1[[#This Row],[Budget]]</f>
        <v>22238770</v>
      </c>
    </row>
    <row r="2552" spans="1:20" x14ac:dyDescent="0.3">
      <c r="A2552" t="s">
        <v>5125</v>
      </c>
      <c r="B2552">
        <v>1</v>
      </c>
      <c r="C2552" s="10">
        <v>41727</v>
      </c>
      <c r="D2552" t="s">
        <v>28</v>
      </c>
      <c r="E2552" t="s">
        <v>25</v>
      </c>
      <c r="F2552" t="s">
        <v>19</v>
      </c>
      <c r="G2552" t="s">
        <v>20</v>
      </c>
      <c r="H2552" t="s">
        <v>43</v>
      </c>
      <c r="I2552" t="s">
        <v>397</v>
      </c>
      <c r="J2552" t="s">
        <v>1418</v>
      </c>
      <c r="K2552">
        <v>982</v>
      </c>
      <c r="L2552">
        <v>2357</v>
      </c>
      <c r="M2552">
        <v>415</v>
      </c>
      <c r="N2552">
        <v>16000</v>
      </c>
      <c r="O2552">
        <v>6</v>
      </c>
      <c r="P2552">
        <v>191</v>
      </c>
      <c r="Q2552">
        <v>109</v>
      </c>
      <c r="R2552">
        <v>83906114</v>
      </c>
      <c r="S2552">
        <v>40000000</v>
      </c>
      <c r="T2552">
        <f>Table1[[#This Row],[Gross Revenue]]-Table1[[#This Row],[Budget]]</f>
        <v>43906114</v>
      </c>
    </row>
    <row r="2553" spans="1:20" x14ac:dyDescent="0.3">
      <c r="A2553" t="s">
        <v>5126</v>
      </c>
      <c r="B2553">
        <v>1</v>
      </c>
      <c r="C2553" s="10">
        <v>41710</v>
      </c>
      <c r="D2553" t="s">
        <v>28</v>
      </c>
      <c r="E2553" t="s">
        <v>32</v>
      </c>
      <c r="F2553" t="s">
        <v>19</v>
      </c>
      <c r="G2553" t="s">
        <v>20</v>
      </c>
      <c r="H2553" t="s">
        <v>38</v>
      </c>
      <c r="I2553" t="s">
        <v>4446</v>
      </c>
      <c r="J2553" t="s">
        <v>4882</v>
      </c>
      <c r="K2553">
        <v>2000</v>
      </c>
      <c r="L2553">
        <v>6807</v>
      </c>
      <c r="M2553">
        <v>65</v>
      </c>
      <c r="N2553">
        <v>15000</v>
      </c>
      <c r="O2553">
        <v>6.5</v>
      </c>
      <c r="P2553">
        <v>285</v>
      </c>
      <c r="Q2553">
        <v>103</v>
      </c>
      <c r="R2553">
        <v>71519230</v>
      </c>
      <c r="S2553">
        <v>9000000</v>
      </c>
      <c r="T2553">
        <f>Table1[[#This Row],[Gross Revenue]]-Table1[[#This Row],[Budget]]</f>
        <v>62519230</v>
      </c>
    </row>
    <row r="2554" spans="1:20" x14ac:dyDescent="0.3">
      <c r="A2554" t="s">
        <v>5127</v>
      </c>
      <c r="B2554">
        <v>1</v>
      </c>
      <c r="C2554" s="10">
        <v>41662</v>
      </c>
      <c r="D2554" t="s">
        <v>28</v>
      </c>
      <c r="E2554" t="s">
        <v>31</v>
      </c>
      <c r="F2554" t="s">
        <v>19</v>
      </c>
      <c r="G2554" t="s">
        <v>35</v>
      </c>
      <c r="H2554" t="s">
        <v>43</v>
      </c>
      <c r="I2554" t="s">
        <v>2979</v>
      </c>
      <c r="J2554" t="s">
        <v>3296</v>
      </c>
      <c r="K2554">
        <v>13000</v>
      </c>
      <c r="L2554">
        <v>14100</v>
      </c>
      <c r="M2554">
        <v>120</v>
      </c>
      <c r="N2554">
        <v>90000</v>
      </c>
      <c r="O2554">
        <v>7.7</v>
      </c>
      <c r="P2554">
        <v>419</v>
      </c>
      <c r="Q2554">
        <v>123</v>
      </c>
      <c r="R2554">
        <v>35887263</v>
      </c>
      <c r="S2554">
        <v>15000000</v>
      </c>
      <c r="T2554">
        <f>Table1[[#This Row],[Gross Revenue]]-Table1[[#This Row],[Budget]]</f>
        <v>20887263</v>
      </c>
    </row>
    <row r="2555" spans="1:20" x14ac:dyDescent="0.3">
      <c r="A2555" t="s">
        <v>5128</v>
      </c>
      <c r="B2555">
        <v>1</v>
      </c>
      <c r="C2555" s="10">
        <v>41892</v>
      </c>
      <c r="D2555" t="s">
        <v>28</v>
      </c>
      <c r="E2555" t="s">
        <v>22</v>
      </c>
      <c r="F2555" t="s">
        <v>19</v>
      </c>
      <c r="G2555" t="s">
        <v>91</v>
      </c>
      <c r="H2555" t="s">
        <v>38</v>
      </c>
      <c r="I2555" t="s">
        <v>5129</v>
      </c>
      <c r="J2555" t="s">
        <v>5130</v>
      </c>
      <c r="K2555">
        <v>523</v>
      </c>
      <c r="L2555">
        <v>1795</v>
      </c>
      <c r="M2555">
        <v>0</v>
      </c>
      <c r="N2555">
        <v>18000</v>
      </c>
      <c r="O2555">
        <v>7.1</v>
      </c>
      <c r="P2555">
        <v>183</v>
      </c>
      <c r="Q2555">
        <v>111</v>
      </c>
      <c r="R2555">
        <v>4190530</v>
      </c>
      <c r="S2555">
        <v>22500000</v>
      </c>
      <c r="T2555">
        <f>Table1[[#This Row],[Gross Revenue]]-Table1[[#This Row],[Budget]]</f>
        <v>-18309470</v>
      </c>
    </row>
    <row r="2556" spans="1:20" x14ac:dyDescent="0.3">
      <c r="A2556" t="s">
        <v>5131</v>
      </c>
      <c r="B2556">
        <v>1</v>
      </c>
      <c r="C2556" s="10">
        <v>41927</v>
      </c>
      <c r="D2556" t="s">
        <v>28</v>
      </c>
      <c r="E2556" t="s">
        <v>25</v>
      </c>
      <c r="F2556" t="s">
        <v>19</v>
      </c>
      <c r="G2556" t="s">
        <v>20</v>
      </c>
      <c r="H2556" t="s">
        <v>43</v>
      </c>
      <c r="I2556" t="s">
        <v>1586</v>
      </c>
      <c r="J2556" t="s">
        <v>1308</v>
      </c>
      <c r="K2556">
        <v>966</v>
      </c>
      <c r="L2556">
        <v>4830</v>
      </c>
      <c r="M2556">
        <v>167</v>
      </c>
      <c r="N2556">
        <v>3000</v>
      </c>
      <c r="O2556">
        <v>5.7</v>
      </c>
      <c r="P2556">
        <v>52</v>
      </c>
      <c r="Q2556">
        <v>106</v>
      </c>
      <c r="R2556">
        <v>65182182</v>
      </c>
      <c r="S2556">
        <v>24000000</v>
      </c>
      <c r="T2556">
        <f>Table1[[#This Row],[Gross Revenue]]-Table1[[#This Row],[Budget]]</f>
        <v>41182182</v>
      </c>
    </row>
    <row r="2557" spans="1:20" x14ac:dyDescent="0.3">
      <c r="A2557" t="s">
        <v>5132</v>
      </c>
      <c r="B2557">
        <v>1</v>
      </c>
      <c r="C2557" s="10">
        <v>41883</v>
      </c>
      <c r="D2557" t="s">
        <v>28</v>
      </c>
      <c r="E2557" t="s">
        <v>25</v>
      </c>
      <c r="F2557" t="s">
        <v>19</v>
      </c>
      <c r="G2557" t="s">
        <v>20</v>
      </c>
      <c r="H2557" t="s">
        <v>38</v>
      </c>
      <c r="I2557" t="s">
        <v>2048</v>
      </c>
      <c r="J2557" t="s">
        <v>1316</v>
      </c>
      <c r="K2557">
        <v>2000</v>
      </c>
      <c r="L2557">
        <v>4662</v>
      </c>
      <c r="M2557">
        <v>189</v>
      </c>
      <c r="N2557">
        <v>14000</v>
      </c>
      <c r="O2557">
        <v>6.6</v>
      </c>
      <c r="P2557">
        <v>156</v>
      </c>
      <c r="Q2557">
        <v>103</v>
      </c>
      <c r="R2557">
        <v>34290142</v>
      </c>
      <c r="S2557">
        <v>19800000</v>
      </c>
      <c r="T2557">
        <f>Table1[[#This Row],[Gross Revenue]]-Table1[[#This Row],[Budget]]</f>
        <v>14490142</v>
      </c>
    </row>
    <row r="2558" spans="1:20" x14ac:dyDescent="0.3">
      <c r="A2558" t="s">
        <v>5133</v>
      </c>
      <c r="B2558">
        <v>1</v>
      </c>
      <c r="C2558" s="10">
        <v>41763</v>
      </c>
      <c r="D2558" t="s">
        <v>28</v>
      </c>
      <c r="E2558" t="s">
        <v>25</v>
      </c>
      <c r="F2558" t="s">
        <v>19</v>
      </c>
      <c r="G2558" t="s">
        <v>20</v>
      </c>
      <c r="H2558" t="s">
        <v>38</v>
      </c>
      <c r="I2558" t="s">
        <v>321</v>
      </c>
      <c r="J2558" t="s">
        <v>1686</v>
      </c>
      <c r="K2558">
        <v>3000</v>
      </c>
      <c r="L2558">
        <v>5592</v>
      </c>
      <c r="M2558">
        <v>0</v>
      </c>
      <c r="N2558">
        <v>0</v>
      </c>
      <c r="O2558">
        <v>6.5</v>
      </c>
      <c r="P2558">
        <v>161</v>
      </c>
      <c r="Q2558">
        <v>102</v>
      </c>
      <c r="R2558">
        <v>25277561</v>
      </c>
      <c r="S2558">
        <v>12000000</v>
      </c>
      <c r="T2558">
        <f>Table1[[#This Row],[Gross Revenue]]-Table1[[#This Row],[Budget]]</f>
        <v>13277561</v>
      </c>
    </row>
    <row r="2559" spans="1:20" x14ac:dyDescent="0.3">
      <c r="A2559" t="s">
        <v>5134</v>
      </c>
      <c r="B2559">
        <v>1</v>
      </c>
      <c r="C2559" s="10">
        <v>41713</v>
      </c>
      <c r="D2559" t="s">
        <v>28</v>
      </c>
      <c r="E2559" t="s">
        <v>50</v>
      </c>
      <c r="F2559" t="s">
        <v>19</v>
      </c>
      <c r="G2559" t="s">
        <v>20</v>
      </c>
      <c r="H2559"/>
      <c r="I2559" t="s">
        <v>5135</v>
      </c>
      <c r="J2559" t="s">
        <v>5136</v>
      </c>
      <c r="K2559">
        <v>0</v>
      </c>
      <c r="L2559">
        <v>0</v>
      </c>
      <c r="M2559">
        <v>0</v>
      </c>
      <c r="N2559">
        <v>116</v>
      </c>
      <c r="O2559">
        <v>7.1</v>
      </c>
      <c r="P2559">
        <v>18</v>
      </c>
      <c r="Q2559">
        <v>80</v>
      </c>
      <c r="R2559">
        <v>5858</v>
      </c>
      <c r="S2559">
        <v>150000</v>
      </c>
      <c r="T2559">
        <f>Table1[[#This Row],[Gross Revenue]]-Table1[[#This Row],[Budget]]</f>
        <v>-144142</v>
      </c>
    </row>
    <row r="2560" spans="1:20" x14ac:dyDescent="0.3">
      <c r="A2560" t="s">
        <v>5137</v>
      </c>
      <c r="B2560">
        <v>1</v>
      </c>
      <c r="C2560" s="10">
        <v>41691</v>
      </c>
      <c r="D2560" t="s">
        <v>28</v>
      </c>
      <c r="E2560" t="s">
        <v>22</v>
      </c>
      <c r="F2560" t="s">
        <v>19</v>
      </c>
      <c r="G2560" t="s">
        <v>35</v>
      </c>
      <c r="H2560" t="s">
        <v>43</v>
      </c>
      <c r="I2560" t="s">
        <v>114</v>
      </c>
      <c r="J2560" t="s">
        <v>5138</v>
      </c>
      <c r="K2560">
        <v>40000</v>
      </c>
      <c r="L2560">
        <v>54031</v>
      </c>
      <c r="M2560">
        <v>0</v>
      </c>
      <c r="N2560">
        <v>37000</v>
      </c>
      <c r="O2560">
        <v>6.3</v>
      </c>
      <c r="P2560">
        <v>355</v>
      </c>
      <c r="Q2560">
        <v>119</v>
      </c>
      <c r="R2560">
        <v>23014504</v>
      </c>
      <c r="S2560">
        <v>100000000</v>
      </c>
      <c r="T2560">
        <f>Table1[[#This Row],[Gross Revenue]]-Table1[[#This Row],[Budget]]</f>
        <v>-76985496</v>
      </c>
    </row>
    <row r="2561" spans="1:20" x14ac:dyDescent="0.3">
      <c r="A2561" t="s">
        <v>5139</v>
      </c>
      <c r="B2561">
        <v>1</v>
      </c>
      <c r="C2561" s="10">
        <v>41752</v>
      </c>
      <c r="D2561" t="s">
        <v>28</v>
      </c>
      <c r="E2561" t="s">
        <v>32</v>
      </c>
      <c r="F2561" t="s">
        <v>19</v>
      </c>
      <c r="G2561" t="s">
        <v>20</v>
      </c>
      <c r="H2561" t="s">
        <v>43</v>
      </c>
      <c r="I2561" t="s">
        <v>4096</v>
      </c>
      <c r="J2561" t="s">
        <v>306</v>
      </c>
      <c r="K2561">
        <v>974</v>
      </c>
      <c r="L2561">
        <v>3988</v>
      </c>
      <c r="M2561">
        <v>0</v>
      </c>
      <c r="N2561">
        <v>56000</v>
      </c>
      <c r="O2561">
        <v>5.7</v>
      </c>
      <c r="P2561">
        <v>378</v>
      </c>
      <c r="Q2561">
        <v>165</v>
      </c>
      <c r="R2561">
        <v>245428137</v>
      </c>
      <c r="S2561">
        <v>210000000</v>
      </c>
      <c r="T2561">
        <f>Table1[[#This Row],[Gross Revenue]]-Table1[[#This Row],[Budget]]</f>
        <v>35428137</v>
      </c>
    </row>
    <row r="2562" spans="1:20" x14ac:dyDescent="0.3">
      <c r="A2562" t="s">
        <v>5140</v>
      </c>
      <c r="B2562">
        <v>1</v>
      </c>
      <c r="C2562" s="10">
        <v>41860</v>
      </c>
      <c r="D2562" t="s">
        <v>28</v>
      </c>
      <c r="E2562" t="s">
        <v>25</v>
      </c>
      <c r="F2562" t="s">
        <v>19</v>
      </c>
      <c r="G2562" t="s">
        <v>20</v>
      </c>
      <c r="H2562" t="s">
        <v>38</v>
      </c>
      <c r="I2562" t="s">
        <v>114</v>
      </c>
      <c r="J2562" t="s">
        <v>274</v>
      </c>
      <c r="K2562">
        <v>40000</v>
      </c>
      <c r="L2562">
        <v>43810</v>
      </c>
      <c r="M2562">
        <v>0</v>
      </c>
      <c r="N2562">
        <v>20000</v>
      </c>
      <c r="O2562">
        <v>5.4</v>
      </c>
      <c r="P2562">
        <v>254</v>
      </c>
      <c r="Q2562">
        <v>102</v>
      </c>
      <c r="R2562">
        <v>1821983</v>
      </c>
      <c r="S2562">
        <v>3000000</v>
      </c>
      <c r="T2562">
        <f>Table1[[#This Row],[Gross Revenue]]-Table1[[#This Row],[Budget]]</f>
        <v>-1178017</v>
      </c>
    </row>
    <row r="2563" spans="1:20" x14ac:dyDescent="0.3">
      <c r="A2563" t="s">
        <v>5141</v>
      </c>
      <c r="B2563">
        <v>1</v>
      </c>
      <c r="C2563" s="10">
        <v>41767</v>
      </c>
      <c r="D2563" t="s">
        <v>28</v>
      </c>
      <c r="E2563" t="s">
        <v>31</v>
      </c>
      <c r="F2563" t="s">
        <v>19</v>
      </c>
      <c r="G2563" t="s">
        <v>20</v>
      </c>
      <c r="H2563" t="s">
        <v>43</v>
      </c>
      <c r="I2563" t="s">
        <v>5142</v>
      </c>
      <c r="J2563" t="s">
        <v>317</v>
      </c>
      <c r="K2563">
        <v>769</v>
      </c>
      <c r="L2563">
        <v>2938</v>
      </c>
      <c r="M2563">
        <v>11000</v>
      </c>
      <c r="N2563">
        <v>35000</v>
      </c>
      <c r="O2563">
        <v>7.2</v>
      </c>
      <c r="P2563">
        <v>322</v>
      </c>
      <c r="Q2563">
        <v>137</v>
      </c>
      <c r="R2563">
        <v>115603980</v>
      </c>
      <c r="S2563">
        <v>65000000</v>
      </c>
      <c r="T2563">
        <f>Table1[[#This Row],[Gross Revenue]]-Table1[[#This Row],[Budget]]</f>
        <v>50603980</v>
      </c>
    </row>
    <row r="2564" spans="1:20" x14ac:dyDescent="0.3">
      <c r="A2564" t="s">
        <v>5143</v>
      </c>
      <c r="B2564">
        <v>1</v>
      </c>
      <c r="C2564" s="10">
        <v>41830</v>
      </c>
      <c r="D2564" t="s">
        <v>28</v>
      </c>
      <c r="E2564" t="s">
        <v>37</v>
      </c>
      <c r="F2564" t="s">
        <v>19</v>
      </c>
      <c r="G2564" t="s">
        <v>20</v>
      </c>
      <c r="H2564" t="s">
        <v>38</v>
      </c>
      <c r="I2564" t="s">
        <v>5144</v>
      </c>
      <c r="J2564" t="s">
        <v>5145</v>
      </c>
      <c r="K2564">
        <v>707</v>
      </c>
      <c r="L2564">
        <v>1565</v>
      </c>
      <c r="M2564">
        <v>6</v>
      </c>
      <c r="N2564">
        <v>13000</v>
      </c>
      <c r="O2564">
        <v>5.7</v>
      </c>
      <c r="P2564">
        <v>270</v>
      </c>
      <c r="Q2564">
        <v>83</v>
      </c>
      <c r="R2564">
        <v>31537320</v>
      </c>
      <c r="S2564">
        <v>1000000</v>
      </c>
      <c r="T2564">
        <f>Table1[[#This Row],[Gross Revenue]]-Table1[[#This Row],[Budget]]</f>
        <v>30537320</v>
      </c>
    </row>
    <row r="2565" spans="1:20" x14ac:dyDescent="0.3">
      <c r="A2565" t="s">
        <v>5146</v>
      </c>
      <c r="B2565">
        <v>1</v>
      </c>
      <c r="C2565" s="10">
        <v>41793</v>
      </c>
      <c r="D2565" t="s">
        <v>28</v>
      </c>
      <c r="E2565" t="s">
        <v>22</v>
      </c>
      <c r="F2565" t="s">
        <v>19</v>
      </c>
      <c r="G2565" t="s">
        <v>20</v>
      </c>
      <c r="H2565" t="s">
        <v>36</v>
      </c>
      <c r="I2565" t="s">
        <v>5147</v>
      </c>
      <c r="J2565" t="s">
        <v>1156</v>
      </c>
      <c r="K2565">
        <v>116</v>
      </c>
      <c r="L2565">
        <v>525</v>
      </c>
      <c r="M2565">
        <v>49</v>
      </c>
      <c r="N2565">
        <v>0</v>
      </c>
      <c r="O2565">
        <v>6.7</v>
      </c>
      <c r="P2565">
        <v>50</v>
      </c>
      <c r="Q2565">
        <v>115</v>
      </c>
      <c r="R2565">
        <v>30127963</v>
      </c>
      <c r="S2565">
        <v>15000000</v>
      </c>
      <c r="T2565">
        <f>Table1[[#This Row],[Gross Revenue]]-Table1[[#This Row],[Budget]]</f>
        <v>15127963</v>
      </c>
    </row>
    <row r="2566" spans="1:20" x14ac:dyDescent="0.3">
      <c r="A2566" t="s">
        <v>5148</v>
      </c>
      <c r="B2566">
        <v>1</v>
      </c>
      <c r="C2566" s="10">
        <v>41990</v>
      </c>
      <c r="D2566" t="s">
        <v>28</v>
      </c>
      <c r="E2566" t="s">
        <v>25</v>
      </c>
      <c r="F2566" t="s">
        <v>19</v>
      </c>
      <c r="G2566" t="s">
        <v>20</v>
      </c>
      <c r="H2566" t="s">
        <v>38</v>
      </c>
      <c r="I2566" t="s">
        <v>330</v>
      </c>
      <c r="J2566" t="s">
        <v>2514</v>
      </c>
      <c r="K2566">
        <v>6000</v>
      </c>
      <c r="L2566">
        <v>6322</v>
      </c>
      <c r="M2566">
        <v>387</v>
      </c>
      <c r="N2566">
        <v>0</v>
      </c>
      <c r="O2566">
        <v>6.3</v>
      </c>
      <c r="P2566">
        <v>270</v>
      </c>
      <c r="Q2566">
        <v>97</v>
      </c>
      <c r="R2566">
        <v>7574066</v>
      </c>
      <c r="S2566">
        <v>10000000</v>
      </c>
      <c r="T2566">
        <f>Table1[[#This Row],[Gross Revenue]]-Table1[[#This Row],[Budget]]</f>
        <v>-2425934</v>
      </c>
    </row>
    <row r="2567" spans="1:20" x14ac:dyDescent="0.3">
      <c r="A2567" t="s">
        <v>5149</v>
      </c>
      <c r="B2567">
        <v>1</v>
      </c>
      <c r="C2567" s="10">
        <v>41756</v>
      </c>
      <c r="D2567" t="s">
        <v>28</v>
      </c>
      <c r="E2567" t="s">
        <v>22</v>
      </c>
      <c r="F2567" t="s">
        <v>19</v>
      </c>
      <c r="G2567" t="s">
        <v>20</v>
      </c>
      <c r="H2567" t="s">
        <v>38</v>
      </c>
      <c r="I2567" t="s">
        <v>356</v>
      </c>
      <c r="J2567" t="s">
        <v>5150</v>
      </c>
      <c r="K2567">
        <v>24000</v>
      </c>
      <c r="L2567">
        <v>26495</v>
      </c>
      <c r="M2567">
        <v>141</v>
      </c>
      <c r="N2567">
        <v>129000</v>
      </c>
      <c r="O2567">
        <v>8.5</v>
      </c>
      <c r="P2567">
        <v>535</v>
      </c>
      <c r="Q2567">
        <v>107</v>
      </c>
      <c r="R2567">
        <v>13092000</v>
      </c>
      <c r="S2567">
        <v>3300000</v>
      </c>
      <c r="T2567">
        <f>Table1[[#This Row],[Gross Revenue]]-Table1[[#This Row],[Budget]]</f>
        <v>9792000</v>
      </c>
    </row>
    <row r="2568" spans="1:20" x14ac:dyDescent="0.3">
      <c r="A2568" t="s">
        <v>5151</v>
      </c>
      <c r="B2568">
        <v>1</v>
      </c>
      <c r="C2568" s="10">
        <v>41802</v>
      </c>
      <c r="D2568" t="s">
        <v>28</v>
      </c>
      <c r="E2568" t="s">
        <v>30</v>
      </c>
      <c r="F2568" t="s">
        <v>19</v>
      </c>
      <c r="G2568" t="s">
        <v>20</v>
      </c>
      <c r="H2568" t="s">
        <v>38</v>
      </c>
      <c r="I2568" t="s">
        <v>2601</v>
      </c>
      <c r="J2568" t="s">
        <v>3791</v>
      </c>
      <c r="K2568">
        <v>2000</v>
      </c>
      <c r="L2568">
        <v>4896</v>
      </c>
      <c r="M2568">
        <v>212</v>
      </c>
      <c r="N2568">
        <v>38000</v>
      </c>
      <c r="O2568">
        <v>7.1</v>
      </c>
      <c r="P2568">
        <v>349</v>
      </c>
      <c r="Q2568">
        <v>115</v>
      </c>
      <c r="R2568">
        <v>37877959</v>
      </c>
      <c r="S2568">
        <v>15000000</v>
      </c>
      <c r="T2568">
        <f>Table1[[#This Row],[Gross Revenue]]-Table1[[#This Row],[Budget]]</f>
        <v>22877959</v>
      </c>
    </row>
    <row r="2569" spans="1:20" x14ac:dyDescent="0.3">
      <c r="A2569" t="s">
        <v>5152</v>
      </c>
      <c r="B2569">
        <v>1</v>
      </c>
      <c r="C2569" s="10">
        <v>41733</v>
      </c>
      <c r="D2569" t="s">
        <v>28</v>
      </c>
      <c r="E2569" t="s">
        <v>22</v>
      </c>
      <c r="F2569" t="s">
        <v>19</v>
      </c>
      <c r="G2569" t="s">
        <v>20</v>
      </c>
      <c r="H2569" t="s">
        <v>43</v>
      </c>
      <c r="I2569" t="s">
        <v>2874</v>
      </c>
      <c r="J2569" t="s">
        <v>5153</v>
      </c>
      <c r="K2569">
        <v>20000</v>
      </c>
      <c r="L2569">
        <v>22447</v>
      </c>
      <c r="M2569">
        <v>167</v>
      </c>
      <c r="N2569">
        <v>17000</v>
      </c>
      <c r="O2569">
        <v>6.2</v>
      </c>
      <c r="P2569">
        <v>189</v>
      </c>
      <c r="Q2569">
        <v>118</v>
      </c>
      <c r="R2569">
        <v>22451</v>
      </c>
      <c r="S2569">
        <v>60000000</v>
      </c>
      <c r="T2569">
        <f>Table1[[#This Row],[Gross Revenue]]-Table1[[#This Row],[Budget]]</f>
        <v>-59977549</v>
      </c>
    </row>
    <row r="2570" spans="1:20" x14ac:dyDescent="0.3">
      <c r="A2570" t="s">
        <v>5154</v>
      </c>
      <c r="B2570">
        <v>1</v>
      </c>
      <c r="C2570" s="10">
        <v>41674</v>
      </c>
      <c r="D2570" t="s">
        <v>28</v>
      </c>
      <c r="E2570" t="s">
        <v>25</v>
      </c>
      <c r="F2570" t="s">
        <v>19</v>
      </c>
      <c r="G2570" t="s">
        <v>20</v>
      </c>
      <c r="H2570" t="s">
        <v>38</v>
      </c>
      <c r="I2570" t="s">
        <v>5155</v>
      </c>
      <c r="J2570" t="s">
        <v>2001</v>
      </c>
      <c r="K2570">
        <v>17000</v>
      </c>
      <c r="L2570">
        <v>18947</v>
      </c>
      <c r="M2570">
        <v>0</v>
      </c>
      <c r="N2570">
        <v>0</v>
      </c>
      <c r="O2570">
        <v>6.7</v>
      </c>
      <c r="P2570">
        <v>149</v>
      </c>
      <c r="Q2570">
        <v>106</v>
      </c>
      <c r="R2570">
        <v>3588432</v>
      </c>
      <c r="S2570">
        <v>6000000</v>
      </c>
      <c r="T2570">
        <f>Table1[[#This Row],[Gross Revenue]]-Table1[[#This Row],[Budget]]</f>
        <v>-2411568</v>
      </c>
    </row>
    <row r="2571" spans="1:20" x14ac:dyDescent="0.3">
      <c r="A2571" t="s">
        <v>5156</v>
      </c>
      <c r="B2571">
        <v>1</v>
      </c>
      <c r="C2571" s="10">
        <v>41940</v>
      </c>
      <c r="D2571" t="s">
        <v>28</v>
      </c>
      <c r="E2571" t="s">
        <v>32</v>
      </c>
      <c r="F2571" t="s">
        <v>19</v>
      </c>
      <c r="G2571" t="s">
        <v>20</v>
      </c>
      <c r="H2571" t="s">
        <v>43</v>
      </c>
      <c r="I2571" t="s">
        <v>4090</v>
      </c>
      <c r="J2571" t="s">
        <v>338</v>
      </c>
      <c r="K2571">
        <v>34000</v>
      </c>
      <c r="L2571">
        <v>91434</v>
      </c>
      <c r="M2571">
        <v>0</v>
      </c>
      <c r="N2571">
        <v>82000</v>
      </c>
      <c r="O2571">
        <v>8</v>
      </c>
      <c r="P2571">
        <v>539</v>
      </c>
      <c r="Q2571">
        <v>149</v>
      </c>
      <c r="R2571">
        <v>233914986</v>
      </c>
      <c r="S2571">
        <v>200000000</v>
      </c>
      <c r="T2571">
        <f>Table1[[#This Row],[Gross Revenue]]-Table1[[#This Row],[Budget]]</f>
        <v>33914986</v>
      </c>
    </row>
    <row r="2572" spans="1:20" x14ac:dyDescent="0.3">
      <c r="A2572" t="s">
        <v>5157</v>
      </c>
      <c r="B2572">
        <v>1</v>
      </c>
      <c r="C2572" s="10">
        <v>42130</v>
      </c>
      <c r="D2572" t="s">
        <v>28</v>
      </c>
      <c r="E2572" t="s">
        <v>22</v>
      </c>
      <c r="F2572" t="s">
        <v>19</v>
      </c>
      <c r="G2572" t="s">
        <v>20</v>
      </c>
      <c r="H2572" t="s">
        <v>38</v>
      </c>
      <c r="I2572" t="s">
        <v>140</v>
      </c>
      <c r="J2572" t="s">
        <v>5158</v>
      </c>
      <c r="K2572">
        <v>1000</v>
      </c>
      <c r="L2572">
        <v>2059</v>
      </c>
      <c r="M2572">
        <v>0</v>
      </c>
      <c r="N2572">
        <v>26000</v>
      </c>
      <c r="O2572">
        <v>7.5</v>
      </c>
      <c r="P2572">
        <v>1</v>
      </c>
      <c r="Q2572">
        <v>111</v>
      </c>
      <c r="R2572">
        <v>14616</v>
      </c>
      <c r="S2572">
        <v>12000000</v>
      </c>
      <c r="T2572">
        <f>Table1[[#This Row],[Gross Revenue]]-Table1[[#This Row],[Budget]]</f>
        <v>-11985384</v>
      </c>
    </row>
    <row r="2573" spans="1:20" x14ac:dyDescent="0.3">
      <c r="A2573" t="s">
        <v>5159</v>
      </c>
      <c r="B2573">
        <v>1</v>
      </c>
      <c r="C2573" s="10">
        <v>42276</v>
      </c>
      <c r="D2573" t="s">
        <v>28</v>
      </c>
      <c r="E2573" t="s">
        <v>22</v>
      </c>
      <c r="F2573" t="s">
        <v>19</v>
      </c>
      <c r="G2573" t="s">
        <v>20</v>
      </c>
      <c r="H2573" t="s">
        <v>43</v>
      </c>
      <c r="I2573" t="s">
        <v>1797</v>
      </c>
      <c r="J2573" t="s">
        <v>609</v>
      </c>
      <c r="K2573">
        <v>4000</v>
      </c>
      <c r="L2573">
        <v>6617</v>
      </c>
      <c r="M2573">
        <v>35</v>
      </c>
      <c r="N2573">
        <v>0</v>
      </c>
      <c r="O2573">
        <v>4.5999999999999996</v>
      </c>
      <c r="P2573">
        <v>12</v>
      </c>
      <c r="Q2573">
        <v>121</v>
      </c>
      <c r="R2573">
        <v>4700361</v>
      </c>
      <c r="S2573">
        <v>5000000</v>
      </c>
      <c r="T2573">
        <f>Table1[[#This Row],[Gross Revenue]]-Table1[[#This Row],[Budget]]</f>
        <v>-299639</v>
      </c>
    </row>
    <row r="2574" spans="1:20" x14ac:dyDescent="0.3">
      <c r="A2574" t="s">
        <v>5160</v>
      </c>
      <c r="B2574">
        <v>1</v>
      </c>
      <c r="C2574" s="10">
        <v>42042</v>
      </c>
      <c r="D2574" t="s">
        <v>28</v>
      </c>
      <c r="E2574" t="s">
        <v>25</v>
      </c>
      <c r="F2574" t="s">
        <v>19</v>
      </c>
      <c r="G2574" t="s">
        <v>20</v>
      </c>
      <c r="H2574" t="s">
        <v>43</v>
      </c>
      <c r="I2574" t="s">
        <v>3097</v>
      </c>
      <c r="J2574" t="s">
        <v>368</v>
      </c>
      <c r="K2574">
        <v>15000</v>
      </c>
      <c r="L2574">
        <v>44037</v>
      </c>
      <c r="M2574">
        <v>488</v>
      </c>
      <c r="N2574">
        <v>11000</v>
      </c>
      <c r="O2574">
        <v>5.4</v>
      </c>
      <c r="P2574">
        <v>138</v>
      </c>
      <c r="Q2574">
        <v>105</v>
      </c>
      <c r="R2574">
        <v>20991497</v>
      </c>
      <c r="S2574">
        <v>37000000</v>
      </c>
      <c r="T2574">
        <f>Table1[[#This Row],[Gross Revenue]]-Table1[[#This Row],[Budget]]</f>
        <v>-16008503</v>
      </c>
    </row>
    <row r="2575" spans="1:20" x14ac:dyDescent="0.3">
      <c r="A2575" t="s">
        <v>5161</v>
      </c>
      <c r="B2575">
        <v>1</v>
      </c>
      <c r="C2575" s="10">
        <v>42068</v>
      </c>
      <c r="D2575" t="s">
        <v>28</v>
      </c>
      <c r="E2575" t="s">
        <v>30</v>
      </c>
      <c r="F2575" t="s">
        <v>19</v>
      </c>
      <c r="G2575" t="s">
        <v>20</v>
      </c>
      <c r="H2575" t="s">
        <v>36</v>
      </c>
      <c r="I2575" t="s">
        <v>4936</v>
      </c>
      <c r="J2575" t="s">
        <v>1606</v>
      </c>
      <c r="K2575">
        <v>35000</v>
      </c>
      <c r="L2575">
        <v>38450</v>
      </c>
      <c r="M2575">
        <v>12</v>
      </c>
      <c r="N2575">
        <v>0</v>
      </c>
      <c r="O2575">
        <v>5</v>
      </c>
      <c r="P2575">
        <v>70</v>
      </c>
      <c r="Q2575">
        <v>92</v>
      </c>
      <c r="R2575">
        <v>85884815</v>
      </c>
      <c r="S2575">
        <v>90000000</v>
      </c>
      <c r="T2575">
        <f>Table1[[#This Row],[Gross Revenue]]-Table1[[#This Row],[Budget]]</f>
        <v>-4115185</v>
      </c>
    </row>
    <row r="2576" spans="1:20" x14ac:dyDescent="0.3">
      <c r="A2576" t="s">
        <v>5162</v>
      </c>
      <c r="B2576">
        <v>1</v>
      </c>
      <c r="C2576" s="10">
        <v>42205</v>
      </c>
      <c r="D2576" t="s">
        <v>28</v>
      </c>
      <c r="E2576" t="s">
        <v>29</v>
      </c>
      <c r="F2576" t="s">
        <v>19</v>
      </c>
      <c r="G2576" t="s">
        <v>20</v>
      </c>
      <c r="H2576" t="s">
        <v>38</v>
      </c>
      <c r="I2576" t="s">
        <v>290</v>
      </c>
      <c r="J2576" t="s">
        <v>5163</v>
      </c>
      <c r="K2576">
        <v>1000</v>
      </c>
      <c r="L2576">
        <v>1442</v>
      </c>
      <c r="M2576">
        <v>26</v>
      </c>
      <c r="N2576">
        <v>0</v>
      </c>
      <c r="O2576">
        <v>7.3</v>
      </c>
      <c r="P2576">
        <v>328</v>
      </c>
      <c r="Q2576">
        <v>90</v>
      </c>
      <c r="R2576">
        <v>3442820</v>
      </c>
      <c r="S2576">
        <v>8000000</v>
      </c>
      <c r="T2576">
        <f>Table1[[#This Row],[Gross Revenue]]-Table1[[#This Row],[Budget]]</f>
        <v>-4557180</v>
      </c>
    </row>
    <row r="2577" spans="1:20" x14ac:dyDescent="0.3">
      <c r="A2577" t="s">
        <v>5164</v>
      </c>
      <c r="B2577">
        <v>1</v>
      </c>
      <c r="C2577" s="10">
        <v>42057</v>
      </c>
      <c r="D2577" t="s">
        <v>28</v>
      </c>
      <c r="E2577" t="s">
        <v>30</v>
      </c>
      <c r="F2577" t="s">
        <v>19</v>
      </c>
      <c r="G2577" t="s">
        <v>20</v>
      </c>
      <c r="H2577"/>
      <c r="I2577" t="s">
        <v>5165</v>
      </c>
      <c r="J2577" t="s">
        <v>5166</v>
      </c>
      <c r="K2577">
        <v>0</v>
      </c>
      <c r="L2577">
        <v>0</v>
      </c>
      <c r="M2577">
        <v>0</v>
      </c>
      <c r="N2577">
        <v>215</v>
      </c>
      <c r="O2577">
        <v>7</v>
      </c>
      <c r="P2577">
        <v>5</v>
      </c>
      <c r="Q2577">
        <v>72</v>
      </c>
      <c r="R2577">
        <v>4914</v>
      </c>
      <c r="S2577">
        <v>150000</v>
      </c>
      <c r="T2577">
        <f>Table1[[#This Row],[Gross Revenue]]-Table1[[#This Row],[Budget]]</f>
        <v>-145086</v>
      </c>
    </row>
    <row r="2578" spans="1:20" x14ac:dyDescent="0.3">
      <c r="A2578" t="s">
        <v>5167</v>
      </c>
      <c r="B2578">
        <v>1</v>
      </c>
      <c r="C2578" s="10">
        <v>42040</v>
      </c>
      <c r="D2578" t="s">
        <v>28</v>
      </c>
      <c r="E2578" t="s">
        <v>32</v>
      </c>
      <c r="F2578" t="s">
        <v>19</v>
      </c>
      <c r="G2578" t="s">
        <v>20</v>
      </c>
      <c r="H2578" t="s">
        <v>43</v>
      </c>
      <c r="I2578" t="s">
        <v>605</v>
      </c>
      <c r="J2578" t="s">
        <v>654</v>
      </c>
      <c r="K2578">
        <v>2000</v>
      </c>
      <c r="L2578">
        <v>5730</v>
      </c>
      <c r="M2578">
        <v>235</v>
      </c>
      <c r="N2578">
        <v>61000</v>
      </c>
      <c r="O2578">
        <v>7.4</v>
      </c>
      <c r="P2578">
        <v>517</v>
      </c>
      <c r="Q2578">
        <v>117</v>
      </c>
      <c r="R2578">
        <v>180191634</v>
      </c>
      <c r="S2578">
        <v>130000000</v>
      </c>
      <c r="T2578">
        <f>Table1[[#This Row],[Gross Revenue]]-Table1[[#This Row],[Budget]]</f>
        <v>50191634</v>
      </c>
    </row>
    <row r="2579" spans="1:20" x14ac:dyDescent="0.3">
      <c r="A2579" t="s">
        <v>5168</v>
      </c>
      <c r="B2579">
        <v>1</v>
      </c>
      <c r="C2579" s="10">
        <v>42055</v>
      </c>
      <c r="D2579" t="s">
        <v>28</v>
      </c>
      <c r="E2579" t="s">
        <v>32</v>
      </c>
      <c r="F2579" t="s">
        <v>19</v>
      </c>
      <c r="G2579" t="s">
        <v>20</v>
      </c>
      <c r="H2579" t="s">
        <v>43</v>
      </c>
      <c r="I2579" t="s">
        <v>3503</v>
      </c>
      <c r="J2579" t="s">
        <v>2426</v>
      </c>
      <c r="K2579">
        <v>26000</v>
      </c>
      <c r="L2579">
        <v>92000</v>
      </c>
      <c r="M2579">
        <v>0</v>
      </c>
      <c r="N2579">
        <v>118000</v>
      </c>
      <c r="O2579">
        <v>7.5</v>
      </c>
      <c r="P2579">
        <v>635</v>
      </c>
      <c r="Q2579">
        <v>141</v>
      </c>
      <c r="R2579">
        <v>458991599</v>
      </c>
      <c r="S2579">
        <v>250000000</v>
      </c>
      <c r="T2579">
        <f>Table1[[#This Row],[Gross Revenue]]-Table1[[#This Row],[Budget]]</f>
        <v>208991599</v>
      </c>
    </row>
    <row r="2580" spans="1:20" x14ac:dyDescent="0.3">
      <c r="A2580" t="s">
        <v>5169</v>
      </c>
      <c r="B2580">
        <v>1</v>
      </c>
      <c r="C2580" s="10">
        <v>42182</v>
      </c>
      <c r="D2580" t="s">
        <v>28</v>
      </c>
      <c r="E2580" t="s">
        <v>32</v>
      </c>
      <c r="F2580" t="s">
        <v>5170</v>
      </c>
      <c r="G2580" t="s">
        <v>704</v>
      </c>
      <c r="H2580"/>
      <c r="I2580" t="s">
        <v>5171</v>
      </c>
      <c r="J2580" t="s">
        <v>5172</v>
      </c>
      <c r="K2580">
        <v>218</v>
      </c>
      <c r="L2580">
        <v>554</v>
      </c>
      <c r="M2580">
        <v>50</v>
      </c>
      <c r="N2580">
        <v>21000</v>
      </c>
      <c r="O2580">
        <v>8.4</v>
      </c>
      <c r="P2580">
        <v>44</v>
      </c>
      <c r="Q2580">
        <v>159</v>
      </c>
      <c r="R2580">
        <v>6498000</v>
      </c>
      <c r="S2580">
        <v>18026148</v>
      </c>
      <c r="T2580">
        <f>Table1[[#This Row],[Gross Revenue]]-Table1[[#This Row],[Budget]]</f>
        <v>-11528148</v>
      </c>
    </row>
    <row r="2581" spans="1:20" x14ac:dyDescent="0.3">
      <c r="A2581" t="s">
        <v>5173</v>
      </c>
      <c r="B2581">
        <v>1</v>
      </c>
      <c r="C2581" s="10">
        <v>42115</v>
      </c>
      <c r="D2581" t="s">
        <v>28</v>
      </c>
      <c r="E2581" t="s">
        <v>31</v>
      </c>
      <c r="F2581" t="s">
        <v>19</v>
      </c>
      <c r="G2581" t="s">
        <v>20</v>
      </c>
      <c r="H2581" t="s">
        <v>38</v>
      </c>
      <c r="I2581" t="s">
        <v>114</v>
      </c>
      <c r="J2581" t="s">
        <v>3568</v>
      </c>
      <c r="K2581">
        <v>40000</v>
      </c>
      <c r="L2581">
        <v>63769</v>
      </c>
      <c r="M2581">
        <v>108</v>
      </c>
      <c r="N2581">
        <v>44000</v>
      </c>
      <c r="O2581">
        <v>7</v>
      </c>
      <c r="P2581">
        <v>391</v>
      </c>
      <c r="Q2581">
        <v>123</v>
      </c>
      <c r="R2581">
        <v>62563543</v>
      </c>
      <c r="S2581">
        <v>53000000</v>
      </c>
      <c r="T2581">
        <f>Table1[[#This Row],[Gross Revenue]]-Table1[[#This Row],[Budget]]</f>
        <v>9563543</v>
      </c>
    </row>
    <row r="2582" spans="1:20" x14ac:dyDescent="0.3">
      <c r="A2582" t="s">
        <v>5174</v>
      </c>
      <c r="B2582">
        <v>1</v>
      </c>
      <c r="C2582" s="10">
        <v>42257</v>
      </c>
      <c r="D2582" t="s">
        <v>28</v>
      </c>
      <c r="E2582" t="s">
        <v>32</v>
      </c>
      <c r="F2582" t="s">
        <v>19</v>
      </c>
      <c r="G2582" t="s">
        <v>20</v>
      </c>
      <c r="H2582" t="s">
        <v>38</v>
      </c>
      <c r="I2582" t="s">
        <v>3503</v>
      </c>
      <c r="J2582" t="s">
        <v>242</v>
      </c>
      <c r="K2582">
        <v>26000</v>
      </c>
      <c r="L2582">
        <v>28129</v>
      </c>
      <c r="M2582">
        <v>0</v>
      </c>
      <c r="N2582">
        <v>11000</v>
      </c>
      <c r="O2582">
        <v>5.4</v>
      </c>
      <c r="P2582">
        <v>261</v>
      </c>
      <c r="Q2582">
        <v>133</v>
      </c>
      <c r="R2582">
        <v>7097125</v>
      </c>
      <c r="S2582">
        <v>70000000</v>
      </c>
      <c r="T2582">
        <f>Table1[[#This Row],[Gross Revenue]]-Table1[[#This Row],[Budget]]</f>
        <v>-62902875</v>
      </c>
    </row>
    <row r="2583" spans="1:20" x14ac:dyDescent="0.3">
      <c r="A2583" t="s">
        <v>5175</v>
      </c>
      <c r="B2583">
        <v>1</v>
      </c>
      <c r="C2583" s="10">
        <v>42099</v>
      </c>
      <c r="D2583" t="s">
        <v>28</v>
      </c>
      <c r="E2583" t="s">
        <v>22</v>
      </c>
      <c r="F2583" t="s">
        <v>19</v>
      </c>
      <c r="G2583" t="s">
        <v>20</v>
      </c>
      <c r="H2583" t="s">
        <v>43</v>
      </c>
      <c r="I2583" t="s">
        <v>122</v>
      </c>
      <c r="J2583" t="s">
        <v>65</v>
      </c>
      <c r="K2583">
        <v>15000</v>
      </c>
      <c r="L2583">
        <v>16944</v>
      </c>
      <c r="M2583">
        <v>14000</v>
      </c>
      <c r="N2583">
        <v>55000</v>
      </c>
      <c r="O2583">
        <v>7.6</v>
      </c>
      <c r="P2583">
        <v>459</v>
      </c>
      <c r="Q2583">
        <v>142</v>
      </c>
      <c r="R2583">
        <v>72306065</v>
      </c>
      <c r="S2583">
        <v>40000000</v>
      </c>
      <c r="T2583">
        <f>Table1[[#This Row],[Gross Revenue]]-Table1[[#This Row],[Budget]]</f>
        <v>32306065</v>
      </c>
    </row>
    <row r="2584" spans="1:20" x14ac:dyDescent="0.3">
      <c r="A2584" t="s">
        <v>5176</v>
      </c>
      <c r="B2584">
        <v>1</v>
      </c>
      <c r="C2584" s="10">
        <v>42164</v>
      </c>
      <c r="D2584" t="s">
        <v>28</v>
      </c>
      <c r="E2584" t="s">
        <v>22</v>
      </c>
      <c r="F2584" t="s">
        <v>19</v>
      </c>
      <c r="G2584" t="s">
        <v>35</v>
      </c>
      <c r="H2584" t="s">
        <v>43</v>
      </c>
      <c r="I2584" t="s">
        <v>644</v>
      </c>
      <c r="J2584" t="s">
        <v>5177</v>
      </c>
      <c r="K2584">
        <v>838</v>
      </c>
      <c r="L2584">
        <v>995</v>
      </c>
      <c r="M2584">
        <v>34</v>
      </c>
      <c r="N2584">
        <v>36000</v>
      </c>
      <c r="O2584">
        <v>7.5</v>
      </c>
      <c r="P2584">
        <v>351</v>
      </c>
      <c r="Q2584">
        <v>111</v>
      </c>
      <c r="R2584">
        <v>38317535</v>
      </c>
      <c r="S2584">
        <v>11000000</v>
      </c>
      <c r="T2584">
        <f>Table1[[#This Row],[Gross Revenue]]-Table1[[#This Row],[Budget]]</f>
        <v>27317535</v>
      </c>
    </row>
    <row r="2585" spans="1:20" x14ac:dyDescent="0.3">
      <c r="A2585" t="s">
        <v>5178</v>
      </c>
      <c r="B2585">
        <v>1</v>
      </c>
      <c r="C2585" s="10">
        <v>42196</v>
      </c>
      <c r="D2585" t="s">
        <v>28</v>
      </c>
      <c r="E2585" t="s">
        <v>22</v>
      </c>
      <c r="F2585" t="s">
        <v>19</v>
      </c>
      <c r="G2585" t="s">
        <v>20</v>
      </c>
      <c r="H2585" t="s">
        <v>38</v>
      </c>
      <c r="I2585" t="s">
        <v>5179</v>
      </c>
      <c r="J2585" t="s">
        <v>5180</v>
      </c>
      <c r="K2585">
        <v>628</v>
      </c>
      <c r="L2585">
        <v>4249</v>
      </c>
      <c r="M2585">
        <v>47</v>
      </c>
      <c r="N2585">
        <v>1000</v>
      </c>
      <c r="O2585">
        <v>7.2</v>
      </c>
      <c r="P2585">
        <v>10</v>
      </c>
      <c r="Q2585">
        <v>89</v>
      </c>
      <c r="R2585">
        <v>444044</v>
      </c>
      <c r="S2585">
        <v>1900000</v>
      </c>
      <c r="T2585">
        <f>Table1[[#This Row],[Gross Revenue]]-Table1[[#This Row],[Budget]]</f>
        <v>-1455956</v>
      </c>
    </row>
    <row r="2586" spans="1:20" x14ac:dyDescent="0.3">
      <c r="A2586" t="s">
        <v>5181</v>
      </c>
      <c r="B2586">
        <v>1</v>
      </c>
      <c r="C2586" s="10">
        <v>42213</v>
      </c>
      <c r="D2586" t="s">
        <v>28</v>
      </c>
      <c r="E2586" t="s">
        <v>25</v>
      </c>
      <c r="F2586" t="s">
        <v>19</v>
      </c>
      <c r="G2586" t="s">
        <v>20</v>
      </c>
      <c r="H2586" t="s">
        <v>38</v>
      </c>
      <c r="I2586" t="s">
        <v>2656</v>
      </c>
      <c r="J2586" t="s">
        <v>4682</v>
      </c>
      <c r="K2586">
        <v>14000</v>
      </c>
      <c r="L2586">
        <v>16926</v>
      </c>
      <c r="M2586">
        <v>53</v>
      </c>
      <c r="N2586">
        <v>25000</v>
      </c>
      <c r="O2586">
        <v>6.6</v>
      </c>
      <c r="P2586">
        <v>175</v>
      </c>
      <c r="Q2586">
        <v>101</v>
      </c>
      <c r="R2586">
        <v>13650738</v>
      </c>
      <c r="S2586">
        <v>20000000</v>
      </c>
      <c r="T2586">
        <f>Table1[[#This Row],[Gross Revenue]]-Table1[[#This Row],[Budget]]</f>
        <v>-6349262</v>
      </c>
    </row>
    <row r="2587" spans="1:20" x14ac:dyDescent="0.3">
      <c r="A2587" t="s">
        <v>5182</v>
      </c>
      <c r="B2587">
        <v>1</v>
      </c>
      <c r="C2587" s="10">
        <v>42181</v>
      </c>
      <c r="D2587" t="s">
        <v>28</v>
      </c>
      <c r="E2587" t="s">
        <v>22</v>
      </c>
      <c r="F2587" t="s">
        <v>19</v>
      </c>
      <c r="G2587" t="s">
        <v>20</v>
      </c>
      <c r="H2587" t="s">
        <v>38</v>
      </c>
      <c r="I2587" t="s">
        <v>267</v>
      </c>
      <c r="J2587" t="s">
        <v>317</v>
      </c>
      <c r="K2587">
        <v>11000</v>
      </c>
      <c r="L2587">
        <v>22319</v>
      </c>
      <c r="M2587">
        <v>11000</v>
      </c>
      <c r="N2587">
        <v>0</v>
      </c>
      <c r="O2587">
        <v>5.3</v>
      </c>
      <c r="P2587">
        <v>131</v>
      </c>
      <c r="Q2587">
        <v>122</v>
      </c>
      <c r="R2587">
        <v>531009</v>
      </c>
      <c r="S2587">
        <v>10000000</v>
      </c>
      <c r="T2587">
        <f>Table1[[#This Row],[Gross Revenue]]-Table1[[#This Row],[Budget]]</f>
        <v>-9468991</v>
      </c>
    </row>
    <row r="2588" spans="1:20" x14ac:dyDescent="0.3">
      <c r="A2588" t="s">
        <v>5183</v>
      </c>
      <c r="B2588">
        <v>1</v>
      </c>
      <c r="C2588" s="10">
        <v>42358</v>
      </c>
      <c r="D2588" t="s">
        <v>28</v>
      </c>
      <c r="E2588" t="s">
        <v>18</v>
      </c>
      <c r="F2588" t="s">
        <v>19</v>
      </c>
      <c r="G2588" t="s">
        <v>20</v>
      </c>
      <c r="H2588" t="s">
        <v>43</v>
      </c>
      <c r="I2588" t="s">
        <v>2225</v>
      </c>
      <c r="J2588" t="s">
        <v>86</v>
      </c>
      <c r="K2588">
        <v>1000</v>
      </c>
      <c r="L2588">
        <v>2739</v>
      </c>
      <c r="M2588">
        <v>5</v>
      </c>
      <c r="N2588">
        <v>0</v>
      </c>
      <c r="O2588">
        <v>5.3</v>
      </c>
      <c r="P2588">
        <v>39</v>
      </c>
      <c r="Q2588">
        <v>97</v>
      </c>
      <c r="R2588">
        <v>2557668</v>
      </c>
      <c r="S2588">
        <v>2000000</v>
      </c>
      <c r="T2588">
        <f>Table1[[#This Row],[Gross Revenue]]-Table1[[#This Row],[Budget]]</f>
        <v>557668</v>
      </c>
    </row>
    <row r="2589" spans="1:20" x14ac:dyDescent="0.3">
      <c r="A2589" t="s">
        <v>5184</v>
      </c>
      <c r="B2589">
        <v>1</v>
      </c>
      <c r="C2589" s="10">
        <v>42276</v>
      </c>
      <c r="D2589" t="s">
        <v>28</v>
      </c>
      <c r="E2589" t="s">
        <v>50</v>
      </c>
      <c r="F2589" t="s">
        <v>2828</v>
      </c>
      <c r="G2589" t="s">
        <v>2829</v>
      </c>
      <c r="H2589"/>
      <c r="I2589" t="s">
        <v>5185</v>
      </c>
      <c r="J2589" t="s">
        <v>5186</v>
      </c>
      <c r="K2589">
        <v>3</v>
      </c>
      <c r="L2589">
        <v>3</v>
      </c>
      <c r="M2589">
        <v>0</v>
      </c>
      <c r="N2589">
        <v>111</v>
      </c>
      <c r="O2589">
        <v>7.2</v>
      </c>
      <c r="P2589">
        <v>23</v>
      </c>
      <c r="Q2589">
        <v>84</v>
      </c>
      <c r="R2589">
        <v>34151</v>
      </c>
      <c r="S2589">
        <v>450000</v>
      </c>
      <c r="T2589">
        <f>Table1[[#This Row],[Gross Revenue]]-Table1[[#This Row],[Budget]]</f>
        <v>-415849</v>
      </c>
    </row>
    <row r="2590" spans="1:20" x14ac:dyDescent="0.3">
      <c r="A2590" t="s">
        <v>5187</v>
      </c>
      <c r="B2590">
        <v>1</v>
      </c>
      <c r="C2590" s="10">
        <v>42254</v>
      </c>
      <c r="D2590" t="s">
        <v>28</v>
      </c>
      <c r="E2590" t="s">
        <v>32</v>
      </c>
      <c r="F2590" t="s">
        <v>19</v>
      </c>
      <c r="G2590" t="s">
        <v>20</v>
      </c>
      <c r="H2590" t="s">
        <v>38</v>
      </c>
      <c r="I2590" t="s">
        <v>928</v>
      </c>
      <c r="J2590" t="s">
        <v>3584</v>
      </c>
      <c r="K2590">
        <v>20000</v>
      </c>
      <c r="L2590">
        <v>23051</v>
      </c>
      <c r="M2590">
        <v>662</v>
      </c>
      <c r="N2590">
        <v>67000</v>
      </c>
      <c r="O2590">
        <v>6.9</v>
      </c>
      <c r="P2590">
        <v>371</v>
      </c>
      <c r="Q2590">
        <v>120</v>
      </c>
      <c r="R2590">
        <v>31569268</v>
      </c>
      <c r="S2590">
        <v>49000000</v>
      </c>
      <c r="T2590">
        <f>Table1[[#This Row],[Gross Revenue]]-Table1[[#This Row],[Budget]]</f>
        <v>-17430732</v>
      </c>
    </row>
    <row r="2591" spans="1:20" x14ac:dyDescent="0.3">
      <c r="A2591" t="s">
        <v>5188</v>
      </c>
      <c r="B2591">
        <v>1</v>
      </c>
      <c r="C2591" s="10">
        <v>42280</v>
      </c>
      <c r="D2591" t="s">
        <v>28</v>
      </c>
      <c r="E2591" t="s">
        <v>18</v>
      </c>
      <c r="F2591" t="s">
        <v>19</v>
      </c>
      <c r="G2591" t="s">
        <v>584</v>
      </c>
      <c r="H2591" t="s">
        <v>38</v>
      </c>
      <c r="I2591" t="s">
        <v>1509</v>
      </c>
      <c r="J2591" t="s">
        <v>4537</v>
      </c>
      <c r="K2591">
        <v>27000</v>
      </c>
      <c r="L2591">
        <v>27666</v>
      </c>
      <c r="M2591">
        <v>79</v>
      </c>
      <c r="N2591">
        <v>18000</v>
      </c>
      <c r="O2591">
        <v>6.4</v>
      </c>
      <c r="P2591">
        <v>172</v>
      </c>
      <c r="Q2591">
        <v>137</v>
      </c>
      <c r="R2591">
        <v>1206135</v>
      </c>
      <c r="S2591">
        <v>50000000</v>
      </c>
      <c r="T2591">
        <f>Table1[[#This Row],[Gross Revenue]]-Table1[[#This Row],[Budget]]</f>
        <v>-48793865</v>
      </c>
    </row>
    <row r="2592" spans="1:20" x14ac:dyDescent="0.3">
      <c r="A2592" t="s">
        <v>5189</v>
      </c>
      <c r="B2592">
        <v>1</v>
      </c>
      <c r="C2592" s="10">
        <v>42012</v>
      </c>
      <c r="D2592" t="s">
        <v>28</v>
      </c>
      <c r="E2592" t="s">
        <v>22</v>
      </c>
      <c r="F2592" t="s">
        <v>19</v>
      </c>
      <c r="G2592" t="s">
        <v>20</v>
      </c>
      <c r="H2592" t="s">
        <v>36</v>
      </c>
      <c r="I2592" t="s">
        <v>4626</v>
      </c>
      <c r="J2592" t="s">
        <v>187</v>
      </c>
      <c r="K2592">
        <v>2000</v>
      </c>
      <c r="L2592">
        <v>4671</v>
      </c>
      <c r="M2592">
        <v>0</v>
      </c>
      <c r="N2592">
        <v>56000</v>
      </c>
      <c r="O2592">
        <v>7</v>
      </c>
      <c r="P2592">
        <v>343</v>
      </c>
      <c r="Q2592">
        <v>105</v>
      </c>
      <c r="R2592">
        <v>201148159</v>
      </c>
      <c r="S2592">
        <v>95000000</v>
      </c>
      <c r="T2592">
        <f>Table1[[#This Row],[Gross Revenue]]-Table1[[#This Row],[Budget]]</f>
        <v>106148159</v>
      </c>
    </row>
    <row r="2593" spans="1:20" x14ac:dyDescent="0.3">
      <c r="A2593" t="s">
        <v>5190</v>
      </c>
      <c r="B2593">
        <v>1</v>
      </c>
      <c r="C2593" s="10">
        <v>42343</v>
      </c>
      <c r="D2593" t="s">
        <v>28</v>
      </c>
      <c r="E2593" t="s">
        <v>31</v>
      </c>
      <c r="F2593" t="s">
        <v>19</v>
      </c>
      <c r="G2593" t="s">
        <v>35</v>
      </c>
      <c r="H2593" t="s">
        <v>43</v>
      </c>
      <c r="I2593" t="s">
        <v>305</v>
      </c>
      <c r="J2593" t="s">
        <v>5191</v>
      </c>
      <c r="K2593">
        <v>10000</v>
      </c>
      <c r="L2593">
        <v>13371</v>
      </c>
      <c r="M2593">
        <v>15</v>
      </c>
      <c r="N2593">
        <v>23000</v>
      </c>
      <c r="O2593">
        <v>7.1</v>
      </c>
      <c r="P2593">
        <v>219</v>
      </c>
      <c r="Q2593">
        <v>123</v>
      </c>
      <c r="R2593">
        <v>34531832</v>
      </c>
      <c r="S2593">
        <v>35000000</v>
      </c>
      <c r="T2593">
        <f>Table1[[#This Row],[Gross Revenue]]-Table1[[#This Row],[Budget]]</f>
        <v>-468168</v>
      </c>
    </row>
    <row r="2594" spans="1:20" x14ac:dyDescent="0.3">
      <c r="A2594" t="s">
        <v>5192</v>
      </c>
      <c r="B2594">
        <v>1</v>
      </c>
      <c r="C2594" s="10">
        <v>42178</v>
      </c>
      <c r="D2594" t="s">
        <v>28</v>
      </c>
      <c r="E2594" t="s">
        <v>31</v>
      </c>
      <c r="F2594" t="s">
        <v>19</v>
      </c>
      <c r="G2594" t="s">
        <v>20</v>
      </c>
      <c r="H2594" t="s">
        <v>36</v>
      </c>
      <c r="I2594" t="s">
        <v>5193</v>
      </c>
      <c r="J2594" t="s">
        <v>5194</v>
      </c>
      <c r="K2594">
        <v>2000</v>
      </c>
      <c r="L2594">
        <v>3384</v>
      </c>
      <c r="M2594">
        <v>14</v>
      </c>
      <c r="N2594">
        <v>0</v>
      </c>
      <c r="O2594">
        <v>7</v>
      </c>
      <c r="P2594">
        <v>27</v>
      </c>
      <c r="Q2594">
        <v>118</v>
      </c>
      <c r="R2594">
        <v>2246000</v>
      </c>
      <c r="S2594">
        <v>20000000</v>
      </c>
      <c r="T2594">
        <f>Table1[[#This Row],[Gross Revenue]]-Table1[[#This Row],[Budget]]</f>
        <v>-17754000</v>
      </c>
    </row>
    <row r="2595" spans="1:20" x14ac:dyDescent="0.3">
      <c r="A2595" t="s">
        <v>5195</v>
      </c>
      <c r="B2595">
        <v>1</v>
      </c>
      <c r="C2595" s="10">
        <v>42248</v>
      </c>
      <c r="D2595" t="s">
        <v>28</v>
      </c>
      <c r="E2595" t="s">
        <v>22</v>
      </c>
      <c r="F2595" t="s">
        <v>19</v>
      </c>
      <c r="G2595" t="s">
        <v>20</v>
      </c>
      <c r="H2595" t="s">
        <v>38</v>
      </c>
      <c r="I2595" t="s">
        <v>5196</v>
      </c>
      <c r="J2595" t="s">
        <v>5197</v>
      </c>
      <c r="K2595">
        <v>446</v>
      </c>
      <c r="L2595">
        <v>928</v>
      </c>
      <c r="M2595">
        <v>4</v>
      </c>
      <c r="N2595">
        <v>793</v>
      </c>
      <c r="O2595">
        <v>5.5</v>
      </c>
      <c r="P2595">
        <v>36</v>
      </c>
      <c r="Q2595">
        <v>97</v>
      </c>
      <c r="R2595">
        <v>62480</v>
      </c>
      <c r="S2595">
        <v>1000000</v>
      </c>
      <c r="T2595">
        <f>Table1[[#This Row],[Gross Revenue]]-Table1[[#This Row],[Budget]]</f>
        <v>-937520</v>
      </c>
    </row>
    <row r="2596" spans="1:20" x14ac:dyDescent="0.3">
      <c r="A2596" t="s">
        <v>5198</v>
      </c>
      <c r="B2596">
        <v>1</v>
      </c>
      <c r="C2596" s="10">
        <v>42037</v>
      </c>
      <c r="D2596" t="s">
        <v>28</v>
      </c>
      <c r="E2596" t="s">
        <v>22</v>
      </c>
      <c r="F2596" t="s">
        <v>19</v>
      </c>
      <c r="G2596" t="s">
        <v>20</v>
      </c>
      <c r="H2596" t="s">
        <v>43</v>
      </c>
      <c r="I2596" t="s">
        <v>68</v>
      </c>
      <c r="J2596" t="s">
        <v>4745</v>
      </c>
      <c r="K2596">
        <v>13000</v>
      </c>
      <c r="L2596">
        <v>15106</v>
      </c>
      <c r="M2596">
        <v>0</v>
      </c>
      <c r="N2596">
        <v>70000</v>
      </c>
      <c r="O2596">
        <v>7.7</v>
      </c>
      <c r="P2596">
        <v>437</v>
      </c>
      <c r="Q2596">
        <v>133</v>
      </c>
      <c r="R2596">
        <v>109712885</v>
      </c>
      <c r="S2596">
        <v>35000000</v>
      </c>
      <c r="T2596">
        <f>Table1[[#This Row],[Gross Revenue]]-Table1[[#This Row],[Budget]]</f>
        <v>74712885</v>
      </c>
    </row>
    <row r="2597" spans="1:20" x14ac:dyDescent="0.3">
      <c r="A2597" t="s">
        <v>5199</v>
      </c>
      <c r="B2597">
        <v>1</v>
      </c>
      <c r="C2597" s="10">
        <v>42146</v>
      </c>
      <c r="D2597" t="s">
        <v>28</v>
      </c>
      <c r="E2597" t="s">
        <v>25</v>
      </c>
      <c r="F2597" t="s">
        <v>19</v>
      </c>
      <c r="G2597" t="s">
        <v>20</v>
      </c>
      <c r="H2597" t="s">
        <v>43</v>
      </c>
      <c r="I2597" t="s">
        <v>416</v>
      </c>
      <c r="J2597" t="s">
        <v>3355</v>
      </c>
      <c r="K2597">
        <v>8000</v>
      </c>
      <c r="L2597">
        <v>10886</v>
      </c>
      <c r="M2597">
        <v>51</v>
      </c>
      <c r="N2597">
        <v>13000</v>
      </c>
      <c r="O2597">
        <v>6.1</v>
      </c>
      <c r="P2597">
        <v>145</v>
      </c>
      <c r="Q2597">
        <v>96</v>
      </c>
      <c r="R2597">
        <v>150315155</v>
      </c>
      <c r="S2597">
        <v>50000000</v>
      </c>
      <c r="T2597">
        <f>Table1[[#This Row],[Gross Revenue]]-Table1[[#This Row],[Budget]]</f>
        <v>100315155</v>
      </c>
    </row>
    <row r="2598" spans="1:20" x14ac:dyDescent="0.3">
      <c r="A2598" t="s">
        <v>5200</v>
      </c>
      <c r="B2598">
        <v>1</v>
      </c>
      <c r="C2598" s="10">
        <v>42132</v>
      </c>
      <c r="D2598" t="s">
        <v>28</v>
      </c>
      <c r="E2598" t="s">
        <v>25</v>
      </c>
      <c r="F2598" t="s">
        <v>19</v>
      </c>
      <c r="G2598" t="s">
        <v>20</v>
      </c>
      <c r="H2598" t="s">
        <v>38</v>
      </c>
      <c r="I2598" t="s">
        <v>55</v>
      </c>
      <c r="J2598" t="s">
        <v>5201</v>
      </c>
      <c r="K2598">
        <v>14000</v>
      </c>
      <c r="L2598">
        <v>18712</v>
      </c>
      <c r="M2598">
        <v>102</v>
      </c>
      <c r="N2598">
        <v>0</v>
      </c>
      <c r="O2598">
        <v>7.1</v>
      </c>
      <c r="P2598">
        <v>139</v>
      </c>
      <c r="Q2598">
        <v>106</v>
      </c>
      <c r="R2598">
        <v>5348317</v>
      </c>
      <c r="S2598">
        <v>10000000</v>
      </c>
      <c r="T2598">
        <f>Table1[[#This Row],[Gross Revenue]]-Table1[[#This Row],[Budget]]</f>
        <v>-4651683</v>
      </c>
    </row>
    <row r="2599" spans="1:20" x14ac:dyDescent="0.3">
      <c r="A2599" t="s">
        <v>5202</v>
      </c>
      <c r="B2599">
        <v>1</v>
      </c>
      <c r="C2599" s="10">
        <v>42270</v>
      </c>
      <c r="D2599" t="s">
        <v>28</v>
      </c>
      <c r="E2599" t="s">
        <v>22</v>
      </c>
      <c r="F2599" t="s">
        <v>19</v>
      </c>
      <c r="G2599" t="s">
        <v>20</v>
      </c>
      <c r="H2599" t="s">
        <v>43</v>
      </c>
      <c r="I2599" t="s">
        <v>362</v>
      </c>
      <c r="J2599" t="s">
        <v>764</v>
      </c>
      <c r="K2599">
        <v>2000</v>
      </c>
      <c r="L2599">
        <v>6752</v>
      </c>
      <c r="M2599">
        <v>16</v>
      </c>
      <c r="N2599">
        <v>13000</v>
      </c>
      <c r="O2599">
        <v>5.9</v>
      </c>
      <c r="P2599">
        <v>11</v>
      </c>
      <c r="Q2599">
        <v>120</v>
      </c>
      <c r="R2599">
        <v>12985267</v>
      </c>
      <c r="S2599">
        <v>2300000</v>
      </c>
      <c r="T2599">
        <f>Table1[[#This Row],[Gross Revenue]]-Table1[[#This Row],[Budget]]</f>
        <v>10685267</v>
      </c>
    </row>
    <row r="2600" spans="1:20" x14ac:dyDescent="0.3">
      <c r="A2600" t="s">
        <v>5203</v>
      </c>
      <c r="B2600">
        <v>1</v>
      </c>
      <c r="C2600" s="10">
        <v>42061</v>
      </c>
      <c r="D2600" t="s">
        <v>28</v>
      </c>
      <c r="E2600" t="s">
        <v>25</v>
      </c>
      <c r="F2600" t="s">
        <v>19</v>
      </c>
      <c r="G2600" t="s">
        <v>20</v>
      </c>
      <c r="H2600" t="s">
        <v>38</v>
      </c>
      <c r="I2600" t="s">
        <v>5204</v>
      </c>
      <c r="J2600" t="s">
        <v>604</v>
      </c>
      <c r="K2600">
        <v>637</v>
      </c>
      <c r="L2600">
        <v>1342</v>
      </c>
      <c r="M2600">
        <v>44</v>
      </c>
      <c r="N2600">
        <v>23000</v>
      </c>
      <c r="O2600">
        <v>7.3</v>
      </c>
      <c r="P2600">
        <v>180</v>
      </c>
      <c r="Q2600">
        <v>103</v>
      </c>
      <c r="R2600">
        <v>17474107</v>
      </c>
      <c r="S2600">
        <v>7000000</v>
      </c>
      <c r="T2600">
        <f>Table1[[#This Row],[Gross Revenue]]-Table1[[#This Row],[Budget]]</f>
        <v>10474107</v>
      </c>
    </row>
    <row r="2601" spans="1:20" x14ac:dyDescent="0.3">
      <c r="A2601" t="s">
        <v>5205</v>
      </c>
      <c r="B2601">
        <v>1</v>
      </c>
      <c r="C2601" s="10">
        <v>42235</v>
      </c>
      <c r="D2601" t="s">
        <v>28</v>
      </c>
      <c r="E2601" t="s">
        <v>32</v>
      </c>
      <c r="F2601" t="s">
        <v>674</v>
      </c>
      <c r="G2601" t="s">
        <v>164</v>
      </c>
      <c r="H2601" t="s">
        <v>38</v>
      </c>
      <c r="I2601" t="s">
        <v>5206</v>
      </c>
      <c r="J2601" t="s">
        <v>5207</v>
      </c>
      <c r="K2601">
        <v>21</v>
      </c>
      <c r="L2601">
        <v>58</v>
      </c>
      <c r="M2601">
        <v>10</v>
      </c>
      <c r="N2601">
        <v>0</v>
      </c>
      <c r="O2601">
        <v>6.1</v>
      </c>
      <c r="P2601">
        <v>68</v>
      </c>
      <c r="Q2601">
        <v>103</v>
      </c>
      <c r="R2601">
        <v>72413</v>
      </c>
      <c r="S2601">
        <v>65000000</v>
      </c>
      <c r="T2601">
        <f>Table1[[#This Row],[Gross Revenue]]-Table1[[#This Row],[Budget]]</f>
        <v>-64927587</v>
      </c>
    </row>
    <row r="2602" spans="1:20" x14ac:dyDescent="0.3">
      <c r="A2602" t="s">
        <v>5208</v>
      </c>
      <c r="B2602">
        <v>1</v>
      </c>
      <c r="C2602" s="10">
        <v>42187</v>
      </c>
      <c r="D2602" t="s">
        <v>28</v>
      </c>
      <c r="E2602" t="s">
        <v>30</v>
      </c>
      <c r="F2602" t="s">
        <v>19</v>
      </c>
      <c r="G2602" t="s">
        <v>35</v>
      </c>
      <c r="H2602" t="s">
        <v>43</v>
      </c>
      <c r="I2602" t="s">
        <v>3579</v>
      </c>
      <c r="J2602" t="s">
        <v>4427</v>
      </c>
      <c r="K2602">
        <v>963</v>
      </c>
      <c r="L2602">
        <v>2131</v>
      </c>
      <c r="M2602">
        <v>175</v>
      </c>
      <c r="N2602">
        <v>40000</v>
      </c>
      <c r="O2602">
        <v>7.1</v>
      </c>
      <c r="P2602">
        <v>361</v>
      </c>
      <c r="Q2602">
        <v>121</v>
      </c>
      <c r="R2602">
        <v>43247140</v>
      </c>
      <c r="S2602">
        <v>55000000</v>
      </c>
      <c r="T2602">
        <f>Table1[[#This Row],[Gross Revenue]]-Table1[[#This Row],[Budget]]</f>
        <v>-11752860</v>
      </c>
    </row>
    <row r="2603" spans="1:20" x14ac:dyDescent="0.3">
      <c r="A2603" t="s">
        <v>5209</v>
      </c>
      <c r="B2603">
        <v>1</v>
      </c>
      <c r="C2603" s="10">
        <v>42046</v>
      </c>
      <c r="D2603" t="s">
        <v>17</v>
      </c>
      <c r="E2603" t="s">
        <v>22</v>
      </c>
      <c r="F2603" t="s">
        <v>19</v>
      </c>
      <c r="G2603" t="s">
        <v>35</v>
      </c>
      <c r="H2603" t="s">
        <v>38</v>
      </c>
      <c r="I2603" t="s">
        <v>5210</v>
      </c>
      <c r="J2603" t="s">
        <v>5211</v>
      </c>
      <c r="K2603">
        <v>149</v>
      </c>
      <c r="L2603">
        <v>430</v>
      </c>
      <c r="M2603">
        <v>232</v>
      </c>
      <c r="N2603">
        <v>109000</v>
      </c>
      <c r="O2603">
        <v>7.7</v>
      </c>
      <c r="P2603">
        <v>489</v>
      </c>
      <c r="Q2603">
        <v>108</v>
      </c>
      <c r="R2603">
        <v>25440971</v>
      </c>
      <c r="S2603">
        <v>15000000</v>
      </c>
      <c r="T2603">
        <f>Table1[[#This Row],[Gross Revenue]]-Table1[[#This Row],[Budget]]</f>
        <v>10440971</v>
      </c>
    </row>
    <row r="2604" spans="1:20" x14ac:dyDescent="0.3">
      <c r="A2604" t="s">
        <v>5212</v>
      </c>
      <c r="B2604">
        <v>1</v>
      </c>
      <c r="C2604" s="10">
        <v>42069</v>
      </c>
      <c r="D2604" t="s">
        <v>28</v>
      </c>
      <c r="E2604" t="s">
        <v>32</v>
      </c>
      <c r="F2604" t="s">
        <v>19</v>
      </c>
      <c r="G2604" t="s">
        <v>20</v>
      </c>
      <c r="H2604" t="s">
        <v>43</v>
      </c>
      <c r="I2604" t="s">
        <v>1127</v>
      </c>
      <c r="J2604" t="s">
        <v>4421</v>
      </c>
      <c r="K2604">
        <v>596</v>
      </c>
      <c r="L2604">
        <v>1261</v>
      </c>
      <c r="M2604">
        <v>128</v>
      </c>
      <c r="N2604">
        <v>41000</v>
      </c>
      <c r="O2604">
        <v>4.3</v>
      </c>
      <c r="P2604">
        <v>369</v>
      </c>
      <c r="Q2604">
        <v>100</v>
      </c>
      <c r="R2604">
        <v>56114221</v>
      </c>
      <c r="S2604">
        <v>120000000</v>
      </c>
      <c r="T2604">
        <f>Table1[[#This Row],[Gross Revenue]]-Table1[[#This Row],[Budget]]</f>
        <v>-63885779</v>
      </c>
    </row>
    <row r="2605" spans="1:20" x14ac:dyDescent="0.3">
      <c r="A2605" t="s">
        <v>5213</v>
      </c>
      <c r="B2605">
        <v>1</v>
      </c>
      <c r="C2605" s="10">
        <v>42077</v>
      </c>
      <c r="D2605" t="s">
        <v>28</v>
      </c>
      <c r="E2605" t="s">
        <v>22</v>
      </c>
      <c r="F2605" t="s">
        <v>19</v>
      </c>
      <c r="G2605" t="s">
        <v>20</v>
      </c>
      <c r="H2605" t="s">
        <v>38</v>
      </c>
      <c r="I2605" t="s">
        <v>3329</v>
      </c>
      <c r="J2605" t="s">
        <v>5214</v>
      </c>
      <c r="K2605">
        <v>1000</v>
      </c>
      <c r="L2605">
        <v>4585</v>
      </c>
      <c r="M2605">
        <v>456</v>
      </c>
      <c r="N2605">
        <v>101000</v>
      </c>
      <c r="O2605">
        <v>4.0999999999999996</v>
      </c>
      <c r="P2605">
        <v>362</v>
      </c>
      <c r="Q2605">
        <v>129</v>
      </c>
      <c r="R2605">
        <v>166147885</v>
      </c>
      <c r="S2605">
        <v>40000000</v>
      </c>
      <c r="T2605">
        <f>Table1[[#This Row],[Gross Revenue]]-Table1[[#This Row],[Budget]]</f>
        <v>126147885</v>
      </c>
    </row>
    <row r="2606" spans="1:20" x14ac:dyDescent="0.3">
      <c r="A2606" t="s">
        <v>5215</v>
      </c>
      <c r="B2606">
        <v>1</v>
      </c>
      <c r="C2606" s="10">
        <v>42175</v>
      </c>
      <c r="D2606" t="s">
        <v>28</v>
      </c>
      <c r="E2606" t="s">
        <v>25</v>
      </c>
      <c r="F2606" t="s">
        <v>19</v>
      </c>
      <c r="G2606" t="s">
        <v>20</v>
      </c>
      <c r="H2606" t="s">
        <v>38</v>
      </c>
      <c r="I2606" t="s">
        <v>305</v>
      </c>
      <c r="J2606" t="s">
        <v>3625</v>
      </c>
      <c r="K2606">
        <v>10000</v>
      </c>
      <c r="L2606">
        <v>11943</v>
      </c>
      <c r="M2606">
        <v>43</v>
      </c>
      <c r="N2606">
        <v>23000</v>
      </c>
      <c r="O2606">
        <v>6.6</v>
      </c>
      <c r="P2606">
        <v>279</v>
      </c>
      <c r="Q2606">
        <v>105</v>
      </c>
      <c r="R2606">
        <v>53846915</v>
      </c>
      <c r="S2606">
        <v>50100000</v>
      </c>
      <c r="T2606">
        <f>Table1[[#This Row],[Gross Revenue]]-Table1[[#This Row],[Budget]]</f>
        <v>3746915</v>
      </c>
    </row>
    <row r="2607" spans="1:20" x14ac:dyDescent="0.3">
      <c r="A2607" t="s">
        <v>5216</v>
      </c>
      <c r="B2607">
        <v>1</v>
      </c>
      <c r="C2607" s="10">
        <v>42272</v>
      </c>
      <c r="D2607" t="s">
        <v>28</v>
      </c>
      <c r="E2607" t="s">
        <v>31</v>
      </c>
      <c r="F2607" t="s">
        <v>19</v>
      </c>
      <c r="G2607" t="s">
        <v>20</v>
      </c>
      <c r="H2607" t="s">
        <v>43</v>
      </c>
      <c r="I2607" t="s">
        <v>2114</v>
      </c>
      <c r="J2607" t="s">
        <v>1475</v>
      </c>
      <c r="K2607">
        <v>7000</v>
      </c>
      <c r="L2607">
        <v>9660</v>
      </c>
      <c r="M2607">
        <v>6</v>
      </c>
      <c r="N2607">
        <v>0</v>
      </c>
      <c r="O2607">
        <v>6.5</v>
      </c>
      <c r="P2607">
        <v>133</v>
      </c>
      <c r="Q2607">
        <v>103</v>
      </c>
      <c r="R2607">
        <v>532988</v>
      </c>
      <c r="S2607">
        <v>7000000</v>
      </c>
      <c r="T2607">
        <f>Table1[[#This Row],[Gross Revenue]]-Table1[[#This Row],[Budget]]</f>
        <v>-6467012</v>
      </c>
    </row>
    <row r="2608" spans="1:20" x14ac:dyDescent="0.3">
      <c r="A2608" t="s">
        <v>5217</v>
      </c>
      <c r="B2608">
        <v>1</v>
      </c>
      <c r="C2608" s="10">
        <v>42012</v>
      </c>
      <c r="D2608" t="s">
        <v>28</v>
      </c>
      <c r="E2608" t="s">
        <v>32</v>
      </c>
      <c r="F2608" t="s">
        <v>19</v>
      </c>
      <c r="G2608" t="s">
        <v>20</v>
      </c>
      <c r="H2608" t="s">
        <v>43</v>
      </c>
      <c r="I2608" t="s">
        <v>497</v>
      </c>
      <c r="J2608" t="s">
        <v>2093</v>
      </c>
      <c r="K2608">
        <v>26000</v>
      </c>
      <c r="L2608">
        <v>79150</v>
      </c>
      <c r="M2608">
        <v>0</v>
      </c>
      <c r="N2608">
        <v>94000</v>
      </c>
      <c r="O2608">
        <v>7.2</v>
      </c>
      <c r="P2608">
        <v>424</v>
      </c>
      <c r="Q2608">
        <v>140</v>
      </c>
      <c r="R2608">
        <v>350034110</v>
      </c>
      <c r="S2608">
        <v>190000000</v>
      </c>
      <c r="T2608">
        <f>Table1[[#This Row],[Gross Revenue]]-Table1[[#This Row],[Budget]]</f>
        <v>160034110</v>
      </c>
    </row>
    <row r="2609" spans="1:20" x14ac:dyDescent="0.3">
      <c r="A2609" t="s">
        <v>5218</v>
      </c>
      <c r="B2609">
        <v>1</v>
      </c>
      <c r="C2609" s="10">
        <v>42181</v>
      </c>
      <c r="D2609" t="s">
        <v>28</v>
      </c>
      <c r="E2609" t="s">
        <v>25</v>
      </c>
      <c r="F2609" t="s">
        <v>19</v>
      </c>
      <c r="G2609" t="s">
        <v>20</v>
      </c>
      <c r="H2609" t="s">
        <v>38</v>
      </c>
      <c r="I2609" t="s">
        <v>416</v>
      </c>
      <c r="J2609" t="s">
        <v>5219</v>
      </c>
      <c r="K2609">
        <v>8000</v>
      </c>
      <c r="L2609">
        <v>12556</v>
      </c>
      <c r="M2609">
        <v>164</v>
      </c>
      <c r="N2609">
        <v>14000</v>
      </c>
      <c r="O2609">
        <v>6</v>
      </c>
      <c r="P2609">
        <v>173</v>
      </c>
      <c r="Q2609">
        <v>107</v>
      </c>
      <c r="R2609">
        <v>90353764</v>
      </c>
      <c r="S2609">
        <v>40000000</v>
      </c>
      <c r="T2609">
        <f>Table1[[#This Row],[Gross Revenue]]-Table1[[#This Row],[Budget]]</f>
        <v>50353764</v>
      </c>
    </row>
    <row r="2610" spans="1:20" x14ac:dyDescent="0.3">
      <c r="A2610" t="s">
        <v>5220</v>
      </c>
      <c r="B2610">
        <v>1</v>
      </c>
      <c r="C2610" s="10">
        <v>42234</v>
      </c>
      <c r="D2610" t="s">
        <v>28</v>
      </c>
      <c r="E2610" t="s">
        <v>30</v>
      </c>
      <c r="F2610" t="s">
        <v>19</v>
      </c>
      <c r="G2610" t="s">
        <v>20</v>
      </c>
      <c r="H2610" t="s">
        <v>36</v>
      </c>
      <c r="I2610" t="s">
        <v>5221</v>
      </c>
      <c r="J2610" t="s">
        <v>3648</v>
      </c>
      <c r="K2610">
        <v>2000</v>
      </c>
      <c r="L2610">
        <v>5497</v>
      </c>
      <c r="M2610">
        <v>11</v>
      </c>
      <c r="N2610">
        <v>35000</v>
      </c>
      <c r="O2610">
        <v>6.4</v>
      </c>
      <c r="P2610">
        <v>218</v>
      </c>
      <c r="Q2610">
        <v>103</v>
      </c>
      <c r="R2610">
        <v>80021740</v>
      </c>
      <c r="S2610">
        <v>58000000</v>
      </c>
      <c r="T2610">
        <f>Table1[[#This Row],[Gross Revenue]]-Table1[[#This Row],[Budget]]</f>
        <v>22021740</v>
      </c>
    </row>
    <row r="2611" spans="1:20" x14ac:dyDescent="0.3">
      <c r="A2611" t="s">
        <v>5222</v>
      </c>
      <c r="B2611">
        <v>1</v>
      </c>
      <c r="C2611" s="10">
        <v>42230</v>
      </c>
      <c r="D2611" t="s">
        <v>28</v>
      </c>
      <c r="E2611" t="s">
        <v>18</v>
      </c>
      <c r="F2611" t="s">
        <v>19</v>
      </c>
      <c r="G2611" t="s">
        <v>20</v>
      </c>
      <c r="H2611" t="s">
        <v>38</v>
      </c>
      <c r="I2611" t="s">
        <v>5223</v>
      </c>
      <c r="J2611" t="s">
        <v>4703</v>
      </c>
      <c r="K2611">
        <v>727</v>
      </c>
      <c r="L2611">
        <v>1836</v>
      </c>
      <c r="M2611">
        <v>57</v>
      </c>
      <c r="N2611">
        <v>10000</v>
      </c>
      <c r="O2611">
        <v>7.1</v>
      </c>
      <c r="P2611">
        <v>322</v>
      </c>
      <c r="Q2611">
        <v>95</v>
      </c>
      <c r="R2611">
        <v>3219029</v>
      </c>
      <c r="S2611">
        <v>5000000</v>
      </c>
      <c r="T2611">
        <f>Table1[[#This Row],[Gross Revenue]]-Table1[[#This Row],[Budget]]</f>
        <v>-1780971</v>
      </c>
    </row>
    <row r="2612" spans="1:20" x14ac:dyDescent="0.3">
      <c r="A2612" t="s">
        <v>5224</v>
      </c>
      <c r="B2612">
        <v>1</v>
      </c>
      <c r="C2612" s="10">
        <v>42006</v>
      </c>
      <c r="D2612" t="s">
        <v>28</v>
      </c>
      <c r="E2612" t="s">
        <v>30</v>
      </c>
      <c r="F2612" t="s">
        <v>19</v>
      </c>
      <c r="G2612" t="s">
        <v>20</v>
      </c>
      <c r="H2612" t="s">
        <v>36</v>
      </c>
      <c r="I2612" t="s">
        <v>5155</v>
      </c>
      <c r="J2612" t="s">
        <v>2759</v>
      </c>
      <c r="K2612">
        <v>17000</v>
      </c>
      <c r="L2612">
        <v>17883</v>
      </c>
      <c r="M2612">
        <v>12</v>
      </c>
      <c r="N2612">
        <v>26000</v>
      </c>
      <c r="O2612">
        <v>6.7</v>
      </c>
      <c r="P2612">
        <v>165</v>
      </c>
      <c r="Q2612">
        <v>94</v>
      </c>
      <c r="R2612">
        <v>177343675</v>
      </c>
      <c r="S2612">
        <v>135000000</v>
      </c>
      <c r="T2612">
        <f>Table1[[#This Row],[Gross Revenue]]-Table1[[#This Row],[Budget]]</f>
        <v>42343675</v>
      </c>
    </row>
    <row r="2613" spans="1:20" x14ac:dyDescent="0.3">
      <c r="A2613" t="s">
        <v>5225</v>
      </c>
      <c r="B2613">
        <v>1</v>
      </c>
      <c r="C2613" s="10">
        <v>42031</v>
      </c>
      <c r="D2613" t="s">
        <v>28</v>
      </c>
      <c r="E2613" t="s">
        <v>32</v>
      </c>
      <c r="F2613" t="s">
        <v>19</v>
      </c>
      <c r="G2613" t="s">
        <v>20</v>
      </c>
      <c r="H2613" t="s">
        <v>43</v>
      </c>
      <c r="I2613" t="s">
        <v>3140</v>
      </c>
      <c r="J2613" t="s">
        <v>2816</v>
      </c>
      <c r="K2613">
        <v>472</v>
      </c>
      <c r="L2613">
        <v>1679</v>
      </c>
      <c r="M2613">
        <v>98</v>
      </c>
      <c r="N2613">
        <v>0</v>
      </c>
      <c r="O2613">
        <v>5.0999999999999996</v>
      </c>
      <c r="P2613">
        <v>155</v>
      </c>
      <c r="Q2613">
        <v>87</v>
      </c>
      <c r="R2613">
        <v>34507079</v>
      </c>
      <c r="S2613">
        <v>35000000</v>
      </c>
      <c r="T2613">
        <f>Table1[[#This Row],[Gross Revenue]]-Table1[[#This Row],[Budget]]</f>
        <v>-492921</v>
      </c>
    </row>
    <row r="2614" spans="1:20" x14ac:dyDescent="0.3">
      <c r="A2614" t="s">
        <v>5226</v>
      </c>
      <c r="B2614">
        <v>1</v>
      </c>
      <c r="C2614" s="10">
        <v>42127</v>
      </c>
      <c r="D2614" t="s">
        <v>28</v>
      </c>
      <c r="E2614" t="s">
        <v>25</v>
      </c>
      <c r="F2614" t="s">
        <v>19</v>
      </c>
      <c r="G2614" t="s">
        <v>20</v>
      </c>
      <c r="H2614" t="s">
        <v>38</v>
      </c>
      <c r="I2614" t="s">
        <v>2392</v>
      </c>
      <c r="J2614" t="s">
        <v>3891</v>
      </c>
      <c r="K2614">
        <v>3000</v>
      </c>
      <c r="L2614">
        <v>4702</v>
      </c>
      <c r="M2614">
        <v>38</v>
      </c>
      <c r="N2614">
        <v>0</v>
      </c>
      <c r="O2614">
        <v>5.0999999999999996</v>
      </c>
      <c r="P2614">
        <v>107</v>
      </c>
      <c r="Q2614">
        <v>99</v>
      </c>
      <c r="R2614">
        <v>12282677</v>
      </c>
      <c r="S2614">
        <v>14000000</v>
      </c>
      <c r="T2614">
        <f>Table1[[#This Row],[Gross Revenue]]-Table1[[#This Row],[Budget]]</f>
        <v>-1717323</v>
      </c>
    </row>
    <row r="2615" spans="1:20" x14ac:dyDescent="0.3">
      <c r="A2615" t="s">
        <v>5227</v>
      </c>
      <c r="B2615">
        <v>1</v>
      </c>
      <c r="C2615" s="10">
        <v>42326</v>
      </c>
      <c r="D2615" t="s">
        <v>28</v>
      </c>
      <c r="E2615" t="s">
        <v>29</v>
      </c>
      <c r="F2615" t="s">
        <v>19</v>
      </c>
      <c r="G2615" t="s">
        <v>20</v>
      </c>
      <c r="H2615" t="s">
        <v>36</v>
      </c>
      <c r="I2615" t="s">
        <v>339</v>
      </c>
      <c r="J2615" t="s">
        <v>4467</v>
      </c>
      <c r="K2615">
        <v>12000</v>
      </c>
      <c r="L2615">
        <v>26839</v>
      </c>
      <c r="M2615">
        <v>266</v>
      </c>
      <c r="N2615">
        <v>16000</v>
      </c>
      <c r="O2615">
        <v>6.7</v>
      </c>
      <c r="P2615">
        <v>152</v>
      </c>
      <c r="Q2615">
        <v>89</v>
      </c>
      <c r="R2615">
        <v>169692572</v>
      </c>
      <c r="S2615">
        <v>80000000</v>
      </c>
      <c r="T2615">
        <f>Table1[[#This Row],[Gross Revenue]]-Table1[[#This Row],[Budget]]</f>
        <v>89692572</v>
      </c>
    </row>
    <row r="2616" spans="1:20" x14ac:dyDescent="0.3">
      <c r="A2616" t="s">
        <v>5228</v>
      </c>
      <c r="B2616">
        <v>1</v>
      </c>
      <c r="C2616" s="10">
        <v>42245</v>
      </c>
      <c r="D2616" t="s">
        <v>28</v>
      </c>
      <c r="E2616" t="s">
        <v>32</v>
      </c>
      <c r="F2616" t="s">
        <v>19</v>
      </c>
      <c r="G2616" t="s">
        <v>20</v>
      </c>
      <c r="H2616" t="s">
        <v>43</v>
      </c>
      <c r="I2616" t="s">
        <v>3503</v>
      </c>
      <c r="J2616" t="s">
        <v>123</v>
      </c>
      <c r="K2616">
        <v>26000</v>
      </c>
      <c r="L2616">
        <v>28328</v>
      </c>
      <c r="M2616">
        <v>2000</v>
      </c>
      <c r="N2616">
        <v>27000</v>
      </c>
      <c r="O2616">
        <v>7</v>
      </c>
      <c r="P2616">
        <v>289</v>
      </c>
      <c r="Q2616">
        <v>122</v>
      </c>
      <c r="R2616">
        <v>24985612</v>
      </c>
      <c r="S2616">
        <v>100000000</v>
      </c>
      <c r="T2616">
        <f>Table1[[#This Row],[Gross Revenue]]-Table1[[#This Row],[Budget]]</f>
        <v>-75014388</v>
      </c>
    </row>
    <row r="2617" spans="1:20" x14ac:dyDescent="0.3">
      <c r="A2617" t="s">
        <v>5229</v>
      </c>
      <c r="B2617">
        <v>1</v>
      </c>
      <c r="C2617" s="10">
        <v>42104</v>
      </c>
      <c r="D2617" t="s">
        <v>28</v>
      </c>
      <c r="E2617" t="s">
        <v>30</v>
      </c>
      <c r="F2617" t="s">
        <v>19</v>
      </c>
      <c r="G2617" t="s">
        <v>20</v>
      </c>
      <c r="H2617" t="s">
        <v>36</v>
      </c>
      <c r="I2617" t="s">
        <v>558</v>
      </c>
      <c r="J2617" t="s">
        <v>1110</v>
      </c>
      <c r="K2617">
        <v>1000</v>
      </c>
      <c r="L2617">
        <v>2944</v>
      </c>
      <c r="M2617">
        <v>0</v>
      </c>
      <c r="N2617">
        <v>118000</v>
      </c>
      <c r="O2617">
        <v>8.3000000000000007</v>
      </c>
      <c r="P2617">
        <v>536</v>
      </c>
      <c r="Q2617">
        <v>95</v>
      </c>
      <c r="R2617">
        <v>356454367</v>
      </c>
      <c r="S2617">
        <v>175000000</v>
      </c>
      <c r="T2617">
        <f>Table1[[#This Row],[Gross Revenue]]-Table1[[#This Row],[Budget]]</f>
        <v>181454367</v>
      </c>
    </row>
    <row r="2618" spans="1:20" x14ac:dyDescent="0.3">
      <c r="A2618" t="s">
        <v>5230</v>
      </c>
      <c r="B2618">
        <v>1</v>
      </c>
      <c r="C2618" s="10">
        <v>42310</v>
      </c>
      <c r="D2618" t="s">
        <v>28</v>
      </c>
      <c r="E2618" t="s">
        <v>87</v>
      </c>
      <c r="F2618" t="s">
        <v>19</v>
      </c>
      <c r="G2618" t="s">
        <v>93</v>
      </c>
      <c r="H2618" t="s">
        <v>43</v>
      </c>
      <c r="I2618" t="s">
        <v>2809</v>
      </c>
      <c r="J2618" t="s">
        <v>5231</v>
      </c>
      <c r="K2618">
        <v>852</v>
      </c>
      <c r="L2618">
        <v>2426</v>
      </c>
      <c r="M2618">
        <v>482</v>
      </c>
      <c r="N2618">
        <v>29000</v>
      </c>
      <c r="O2618">
        <v>6.1</v>
      </c>
      <c r="P2618">
        <v>242</v>
      </c>
      <c r="Q2618">
        <v>97</v>
      </c>
      <c r="R2618">
        <v>52200504</v>
      </c>
      <c r="S2618">
        <v>10000000</v>
      </c>
      <c r="T2618">
        <f>Table1[[#This Row],[Gross Revenue]]-Table1[[#This Row],[Budget]]</f>
        <v>42200504</v>
      </c>
    </row>
    <row r="2619" spans="1:20" x14ac:dyDescent="0.3">
      <c r="A2619" t="s">
        <v>5232</v>
      </c>
      <c r="B2619">
        <v>1</v>
      </c>
      <c r="C2619" s="10">
        <v>42031</v>
      </c>
      <c r="D2619" t="s">
        <v>28</v>
      </c>
      <c r="E2619" t="s">
        <v>30</v>
      </c>
      <c r="F2619" t="s">
        <v>19</v>
      </c>
      <c r="G2619" t="s">
        <v>20</v>
      </c>
      <c r="H2619" t="s">
        <v>43</v>
      </c>
      <c r="I2619" t="s">
        <v>280</v>
      </c>
      <c r="J2619" t="s">
        <v>2314</v>
      </c>
      <c r="K2619">
        <v>14000</v>
      </c>
      <c r="L2619">
        <v>22622</v>
      </c>
      <c r="M2619">
        <v>124</v>
      </c>
      <c r="N2619">
        <v>27000</v>
      </c>
      <c r="O2619">
        <v>6.3</v>
      </c>
      <c r="P2619">
        <v>263</v>
      </c>
      <c r="Q2619">
        <v>119</v>
      </c>
      <c r="R2619">
        <v>129995817</v>
      </c>
      <c r="S2619">
        <v>110000000</v>
      </c>
      <c r="T2619">
        <f>Table1[[#This Row],[Gross Revenue]]-Table1[[#This Row],[Budget]]</f>
        <v>19995817</v>
      </c>
    </row>
    <row r="2620" spans="1:20" x14ac:dyDescent="0.3">
      <c r="A2620" t="s">
        <v>5233</v>
      </c>
      <c r="B2620">
        <v>1</v>
      </c>
      <c r="C2620" s="10">
        <v>42130</v>
      </c>
      <c r="D2620" t="s">
        <v>28</v>
      </c>
      <c r="E2620" t="s">
        <v>32</v>
      </c>
      <c r="F2620" t="s">
        <v>292</v>
      </c>
      <c r="G2620" t="s">
        <v>293</v>
      </c>
      <c r="H2620" t="s">
        <v>43</v>
      </c>
      <c r="I2620" t="s">
        <v>5234</v>
      </c>
      <c r="J2620" t="s">
        <v>5235</v>
      </c>
      <c r="K2620">
        <v>461</v>
      </c>
      <c r="L2620">
        <v>615</v>
      </c>
      <c r="M2620">
        <v>25</v>
      </c>
      <c r="N2620">
        <v>12000</v>
      </c>
      <c r="O2620">
        <v>7.2</v>
      </c>
      <c r="P2620">
        <v>78</v>
      </c>
      <c r="Q2620">
        <v>105</v>
      </c>
      <c r="R2620">
        <v>2126511</v>
      </c>
      <c r="S2620">
        <v>36000000</v>
      </c>
      <c r="T2620">
        <f>Table1[[#This Row],[Gross Revenue]]-Table1[[#This Row],[Budget]]</f>
        <v>-33873489</v>
      </c>
    </row>
    <row r="2621" spans="1:20" x14ac:dyDescent="0.3">
      <c r="A2621" t="s">
        <v>5236</v>
      </c>
      <c r="B2621">
        <v>1</v>
      </c>
      <c r="C2621" s="10">
        <v>42344</v>
      </c>
      <c r="D2621" t="s">
        <v>28</v>
      </c>
      <c r="E2621" t="s">
        <v>31</v>
      </c>
      <c r="F2621" t="s">
        <v>19</v>
      </c>
      <c r="G2621" t="s">
        <v>20</v>
      </c>
      <c r="H2621" t="s">
        <v>43</v>
      </c>
      <c r="I2621" t="s">
        <v>4090</v>
      </c>
      <c r="J2621" t="s">
        <v>360</v>
      </c>
      <c r="K2621">
        <v>34000</v>
      </c>
      <c r="L2621">
        <v>75793</v>
      </c>
      <c r="M2621">
        <v>737</v>
      </c>
      <c r="N2621">
        <v>24000</v>
      </c>
      <c r="O2621">
        <v>6.6</v>
      </c>
      <c r="P2621">
        <v>315</v>
      </c>
      <c r="Q2621">
        <v>124</v>
      </c>
      <c r="R2621">
        <v>56443482</v>
      </c>
      <c r="S2621">
        <v>60000000</v>
      </c>
      <c r="T2621">
        <f>Table1[[#This Row],[Gross Revenue]]-Table1[[#This Row],[Budget]]</f>
        <v>-3556518</v>
      </c>
    </row>
    <row r="2622" spans="1:20" x14ac:dyDescent="0.3">
      <c r="A2622" t="s">
        <v>5237</v>
      </c>
      <c r="B2622">
        <v>1</v>
      </c>
      <c r="C2622" s="10">
        <v>42043</v>
      </c>
      <c r="D2622" t="s">
        <v>28</v>
      </c>
      <c r="E2622" t="s">
        <v>32</v>
      </c>
      <c r="F2622" t="s">
        <v>19</v>
      </c>
      <c r="G2622" t="s">
        <v>20</v>
      </c>
      <c r="H2622" t="s">
        <v>43</v>
      </c>
      <c r="I2622" t="s">
        <v>2264</v>
      </c>
      <c r="J2622" t="s">
        <v>349</v>
      </c>
      <c r="K2622">
        <v>17000</v>
      </c>
      <c r="L2622">
        <v>47334</v>
      </c>
      <c r="M2622">
        <v>0</v>
      </c>
      <c r="N2622">
        <v>44000</v>
      </c>
      <c r="O2622">
        <v>5.4</v>
      </c>
      <c r="P2622">
        <v>384</v>
      </c>
      <c r="Q2622">
        <v>127</v>
      </c>
      <c r="R2622">
        <v>47375327</v>
      </c>
      <c r="S2622">
        <v>176000000</v>
      </c>
      <c r="T2622">
        <f>Table1[[#This Row],[Gross Revenue]]-Table1[[#This Row],[Budget]]</f>
        <v>-128624673</v>
      </c>
    </row>
    <row r="2623" spans="1:20" x14ac:dyDescent="0.3">
      <c r="A2623" t="s">
        <v>5238</v>
      </c>
      <c r="B2623">
        <v>1</v>
      </c>
      <c r="C2623" s="10">
        <v>42188</v>
      </c>
      <c r="D2623" t="s">
        <v>28</v>
      </c>
      <c r="E2623" t="s">
        <v>32</v>
      </c>
      <c r="F2623" t="s">
        <v>19</v>
      </c>
      <c r="G2623" t="s">
        <v>20</v>
      </c>
      <c r="H2623" t="s">
        <v>43</v>
      </c>
      <c r="I2623" t="s">
        <v>2183</v>
      </c>
      <c r="J2623" t="s">
        <v>4539</v>
      </c>
      <c r="K2623">
        <v>3000</v>
      </c>
      <c r="L2623">
        <v>8458</v>
      </c>
      <c r="M2623">
        <v>365</v>
      </c>
      <c r="N2623">
        <v>150000</v>
      </c>
      <c r="O2623">
        <v>7</v>
      </c>
      <c r="P2623">
        <v>644</v>
      </c>
      <c r="Q2623">
        <v>124</v>
      </c>
      <c r="R2623">
        <v>652177271</v>
      </c>
      <c r="S2623">
        <v>150000000</v>
      </c>
      <c r="T2623">
        <f>Table1[[#This Row],[Gross Revenue]]-Table1[[#This Row],[Budget]]</f>
        <v>502177271</v>
      </c>
    </row>
    <row r="2624" spans="1:20" x14ac:dyDescent="0.3">
      <c r="A2624" t="s">
        <v>5239</v>
      </c>
      <c r="B2624">
        <v>1</v>
      </c>
      <c r="C2624" s="10">
        <v>42285</v>
      </c>
      <c r="D2624" t="s">
        <v>28</v>
      </c>
      <c r="E2624" t="s">
        <v>25</v>
      </c>
      <c r="F2624" t="s">
        <v>19</v>
      </c>
      <c r="G2624" t="s">
        <v>20</v>
      </c>
      <c r="H2624" t="s">
        <v>43</v>
      </c>
      <c r="I2624" t="s">
        <v>2392</v>
      </c>
      <c r="J2624" t="s">
        <v>5240</v>
      </c>
      <c r="K2624">
        <v>3000</v>
      </c>
      <c r="L2624">
        <v>4567</v>
      </c>
      <c r="M2624">
        <v>66</v>
      </c>
      <c r="N2624">
        <v>27000</v>
      </c>
      <c r="O2624">
        <v>6.2</v>
      </c>
      <c r="P2624">
        <v>198</v>
      </c>
      <c r="Q2624">
        <v>98</v>
      </c>
      <c r="R2624">
        <v>42592530</v>
      </c>
      <c r="S2624">
        <v>15000000</v>
      </c>
      <c r="T2624">
        <f>Table1[[#This Row],[Gross Revenue]]-Table1[[#This Row],[Budget]]</f>
        <v>27592530</v>
      </c>
    </row>
    <row r="2625" spans="1:20" x14ac:dyDescent="0.3">
      <c r="A2625" t="s">
        <v>5241</v>
      </c>
      <c r="B2625">
        <v>1</v>
      </c>
      <c r="C2625" s="10">
        <v>42255</v>
      </c>
      <c r="D2625" t="s">
        <v>28</v>
      </c>
      <c r="E2625" t="s">
        <v>31</v>
      </c>
      <c r="F2625" t="s">
        <v>19</v>
      </c>
      <c r="G2625" t="s">
        <v>35</v>
      </c>
      <c r="H2625" t="s">
        <v>38</v>
      </c>
      <c r="I2625" t="s">
        <v>1509</v>
      </c>
      <c r="J2625" t="s">
        <v>583</v>
      </c>
      <c r="K2625">
        <v>27000</v>
      </c>
      <c r="L2625">
        <v>27659</v>
      </c>
      <c r="M2625">
        <v>241</v>
      </c>
      <c r="N2625">
        <v>43000</v>
      </c>
      <c r="O2625">
        <v>7</v>
      </c>
      <c r="P2625">
        <v>260</v>
      </c>
      <c r="Q2625">
        <v>132</v>
      </c>
      <c r="R2625">
        <v>1865774</v>
      </c>
      <c r="S2625">
        <v>30000000</v>
      </c>
      <c r="T2625">
        <f>Table1[[#This Row],[Gross Revenue]]-Table1[[#This Row],[Budget]]</f>
        <v>-28134226</v>
      </c>
    </row>
    <row r="2626" spans="1:20" x14ac:dyDescent="0.3">
      <c r="A2626" t="s">
        <v>5242</v>
      </c>
      <c r="B2626">
        <v>1</v>
      </c>
      <c r="C2626" s="10">
        <v>42059</v>
      </c>
      <c r="D2626" t="s">
        <v>28</v>
      </c>
      <c r="E2626" t="s">
        <v>22</v>
      </c>
      <c r="F2626" t="s">
        <v>19</v>
      </c>
      <c r="G2626" t="s">
        <v>494</v>
      </c>
      <c r="H2626" t="s">
        <v>43</v>
      </c>
      <c r="I2626" t="s">
        <v>393</v>
      </c>
      <c r="J2626" t="s">
        <v>2597</v>
      </c>
      <c r="K2626">
        <v>1000</v>
      </c>
      <c r="L2626">
        <v>5705</v>
      </c>
      <c r="M2626">
        <v>38</v>
      </c>
      <c r="N2626">
        <v>15000</v>
      </c>
      <c r="O2626">
        <v>7.4</v>
      </c>
      <c r="P2626">
        <v>45</v>
      </c>
      <c r="Q2626">
        <v>106</v>
      </c>
      <c r="R2626">
        <v>6420319</v>
      </c>
      <c r="S2626">
        <v>20000000</v>
      </c>
      <c r="T2626">
        <f>Table1[[#This Row],[Gross Revenue]]-Table1[[#This Row],[Budget]]</f>
        <v>-13579681</v>
      </c>
    </row>
    <row r="2627" spans="1:20" x14ac:dyDescent="0.3">
      <c r="A2627" t="s">
        <v>5243</v>
      </c>
      <c r="B2627">
        <v>1</v>
      </c>
      <c r="C2627" s="10">
        <v>42164</v>
      </c>
      <c r="D2627" t="s">
        <v>28</v>
      </c>
      <c r="E2627" t="s">
        <v>25</v>
      </c>
      <c r="F2627" t="s">
        <v>19</v>
      </c>
      <c r="G2627" t="s">
        <v>20</v>
      </c>
      <c r="H2627" t="s">
        <v>43</v>
      </c>
      <c r="I2627" t="s">
        <v>2266</v>
      </c>
      <c r="J2627" t="s">
        <v>1050</v>
      </c>
      <c r="K2627">
        <v>10000</v>
      </c>
      <c r="L2627">
        <v>10691</v>
      </c>
      <c r="M2627">
        <v>24</v>
      </c>
      <c r="N2627">
        <v>0</v>
      </c>
      <c r="O2627">
        <v>5.7</v>
      </c>
      <c r="P2627">
        <v>97</v>
      </c>
      <c r="Q2627">
        <v>107</v>
      </c>
      <c r="R2627">
        <v>26284475</v>
      </c>
      <c r="S2627">
        <v>17000000</v>
      </c>
      <c r="T2627">
        <f>Table1[[#This Row],[Gross Revenue]]-Table1[[#This Row],[Budget]]</f>
        <v>9284475</v>
      </c>
    </row>
    <row r="2628" spans="1:20" x14ac:dyDescent="0.3">
      <c r="A2628" t="s">
        <v>5244</v>
      </c>
      <c r="B2628">
        <v>1</v>
      </c>
      <c r="C2628" s="10">
        <v>42096</v>
      </c>
      <c r="D2628" t="s">
        <v>28</v>
      </c>
      <c r="E2628" t="s">
        <v>32</v>
      </c>
      <c r="F2628" t="s">
        <v>19</v>
      </c>
      <c r="G2628" t="s">
        <v>91</v>
      </c>
      <c r="H2628" t="s">
        <v>38</v>
      </c>
      <c r="I2628" t="s">
        <v>1509</v>
      </c>
      <c r="J2628" t="s">
        <v>92</v>
      </c>
      <c r="K2628">
        <v>27000</v>
      </c>
      <c r="L2628">
        <v>40025</v>
      </c>
      <c r="M2628">
        <v>750</v>
      </c>
      <c r="N2628">
        <v>191000</v>
      </c>
      <c r="O2628">
        <v>8.1</v>
      </c>
      <c r="P2628">
        <v>739</v>
      </c>
      <c r="Q2628">
        <v>120</v>
      </c>
      <c r="R2628">
        <v>153629485</v>
      </c>
      <c r="S2628">
        <v>150000000</v>
      </c>
      <c r="T2628">
        <f>Table1[[#This Row],[Gross Revenue]]-Table1[[#This Row],[Budget]]</f>
        <v>3629485</v>
      </c>
    </row>
    <row r="2629" spans="1:20" x14ac:dyDescent="0.3">
      <c r="A2629" t="s">
        <v>5245</v>
      </c>
      <c r="B2629">
        <v>1</v>
      </c>
      <c r="C2629" s="10">
        <v>42320</v>
      </c>
      <c r="D2629" t="s">
        <v>28</v>
      </c>
      <c r="E2629" t="s">
        <v>22</v>
      </c>
      <c r="F2629" t="s">
        <v>19</v>
      </c>
      <c r="G2629" t="s">
        <v>20</v>
      </c>
      <c r="H2629" t="s">
        <v>43</v>
      </c>
      <c r="I2629" t="s">
        <v>127</v>
      </c>
      <c r="J2629" t="s">
        <v>5246</v>
      </c>
      <c r="K2629">
        <v>584</v>
      </c>
      <c r="L2629">
        <v>1885</v>
      </c>
      <c r="M2629">
        <v>9</v>
      </c>
      <c r="N2629">
        <v>22000</v>
      </c>
      <c r="O2629">
        <v>5.6</v>
      </c>
      <c r="P2629">
        <v>256</v>
      </c>
      <c r="Q2629">
        <v>95</v>
      </c>
      <c r="R2629">
        <v>131175</v>
      </c>
      <c r="S2629">
        <v>8500000</v>
      </c>
      <c r="T2629">
        <f>Table1[[#This Row],[Gross Revenue]]-Table1[[#This Row],[Budget]]</f>
        <v>-8368825</v>
      </c>
    </row>
    <row r="2630" spans="1:20" x14ac:dyDescent="0.3">
      <c r="A2630" t="s">
        <v>5247</v>
      </c>
      <c r="B2630">
        <v>1</v>
      </c>
      <c r="C2630" s="10">
        <v>42085</v>
      </c>
      <c r="D2630" t="s">
        <v>28</v>
      </c>
      <c r="E2630" t="s">
        <v>25</v>
      </c>
      <c r="F2630" t="s">
        <v>19</v>
      </c>
      <c r="G2630" t="s">
        <v>20</v>
      </c>
      <c r="H2630" t="s">
        <v>38</v>
      </c>
      <c r="I2630" t="s">
        <v>2874</v>
      </c>
      <c r="J2630" t="s">
        <v>5248</v>
      </c>
      <c r="K2630">
        <v>20000</v>
      </c>
      <c r="L2630">
        <v>38963</v>
      </c>
      <c r="M2630">
        <v>13</v>
      </c>
      <c r="N2630">
        <v>41000</v>
      </c>
      <c r="O2630">
        <v>5.7</v>
      </c>
      <c r="P2630">
        <v>222</v>
      </c>
      <c r="Q2630">
        <v>115</v>
      </c>
      <c r="R2630">
        <v>66009973</v>
      </c>
      <c r="S2630">
        <v>14800000</v>
      </c>
      <c r="T2630">
        <f>Table1[[#This Row],[Gross Revenue]]-Table1[[#This Row],[Budget]]</f>
        <v>51209973</v>
      </c>
    </row>
    <row r="2631" spans="1:20" x14ac:dyDescent="0.3">
      <c r="A2631" t="s">
        <v>5249</v>
      </c>
      <c r="B2631">
        <v>1</v>
      </c>
      <c r="C2631" s="10">
        <v>42236</v>
      </c>
      <c r="D2631" t="s">
        <v>28</v>
      </c>
      <c r="E2631" t="s">
        <v>30</v>
      </c>
      <c r="F2631" t="s">
        <v>19</v>
      </c>
      <c r="G2631" t="s">
        <v>20</v>
      </c>
      <c r="H2631" t="s">
        <v>36</v>
      </c>
      <c r="I2631" t="s">
        <v>2341</v>
      </c>
      <c r="J2631" t="s">
        <v>800</v>
      </c>
      <c r="K2631">
        <v>1000</v>
      </c>
      <c r="L2631">
        <v>2851</v>
      </c>
      <c r="M2631">
        <v>132</v>
      </c>
      <c r="N2631">
        <v>33000</v>
      </c>
      <c r="O2631">
        <v>6.8</v>
      </c>
      <c r="P2631">
        <v>61</v>
      </c>
      <c r="Q2631">
        <v>111</v>
      </c>
      <c r="R2631">
        <v>42652003</v>
      </c>
      <c r="S2631">
        <v>20000000</v>
      </c>
      <c r="T2631">
        <f>Table1[[#This Row],[Gross Revenue]]-Table1[[#This Row],[Budget]]</f>
        <v>22652003</v>
      </c>
    </row>
    <row r="2632" spans="1:20" x14ac:dyDescent="0.3">
      <c r="A2632" t="s">
        <v>5250</v>
      </c>
      <c r="B2632">
        <v>1</v>
      </c>
      <c r="C2632" s="10">
        <v>42194</v>
      </c>
      <c r="D2632" t="s">
        <v>28</v>
      </c>
      <c r="E2632" t="s">
        <v>31</v>
      </c>
      <c r="F2632" t="s">
        <v>19</v>
      </c>
      <c r="G2632" t="s">
        <v>20</v>
      </c>
      <c r="H2632" t="s">
        <v>36</v>
      </c>
      <c r="I2632" t="s">
        <v>5251</v>
      </c>
      <c r="J2632" t="s">
        <v>1613</v>
      </c>
      <c r="K2632">
        <v>427</v>
      </c>
      <c r="L2632">
        <v>952</v>
      </c>
      <c r="M2632">
        <v>51</v>
      </c>
      <c r="N2632">
        <v>21000</v>
      </c>
      <c r="O2632">
        <v>7.4</v>
      </c>
      <c r="P2632">
        <v>113</v>
      </c>
      <c r="Q2632">
        <v>129</v>
      </c>
      <c r="R2632">
        <v>44469602</v>
      </c>
      <c r="S2632">
        <v>17000000</v>
      </c>
      <c r="T2632">
        <f>Table1[[#This Row],[Gross Revenue]]-Table1[[#This Row],[Budget]]</f>
        <v>27469602</v>
      </c>
    </row>
    <row r="2633" spans="1:20" x14ac:dyDescent="0.3">
      <c r="A2633" t="s">
        <v>5252</v>
      </c>
      <c r="B2633">
        <v>1</v>
      </c>
      <c r="C2633" s="10">
        <v>42224</v>
      </c>
      <c r="D2633" t="s">
        <v>28</v>
      </c>
      <c r="E2633" t="s">
        <v>18</v>
      </c>
      <c r="F2633" t="s">
        <v>19</v>
      </c>
      <c r="G2633" t="s">
        <v>20</v>
      </c>
      <c r="H2633" t="s">
        <v>38</v>
      </c>
      <c r="I2633" t="s">
        <v>5253</v>
      </c>
      <c r="J2633" t="s">
        <v>5254</v>
      </c>
      <c r="K2633">
        <v>128</v>
      </c>
      <c r="L2633">
        <v>214</v>
      </c>
      <c r="M2633">
        <v>7</v>
      </c>
      <c r="N2633">
        <v>305</v>
      </c>
      <c r="O2633">
        <v>7.2</v>
      </c>
      <c r="P2633">
        <v>4</v>
      </c>
      <c r="Q2633">
        <v>125</v>
      </c>
      <c r="R2633">
        <v>3330</v>
      </c>
      <c r="S2633">
        <v>2100000</v>
      </c>
      <c r="T2633">
        <f>Table1[[#This Row],[Gross Revenue]]-Table1[[#This Row],[Budget]]</f>
        <v>-2096670</v>
      </c>
    </row>
    <row r="2634" spans="1:20" x14ac:dyDescent="0.3">
      <c r="A2634" t="s">
        <v>5255</v>
      </c>
      <c r="B2634">
        <v>1</v>
      </c>
      <c r="C2634" s="10">
        <v>42220</v>
      </c>
      <c r="D2634" t="s">
        <v>28</v>
      </c>
      <c r="E2634" t="s">
        <v>32</v>
      </c>
      <c r="F2634" t="s">
        <v>19</v>
      </c>
      <c r="G2634" t="s">
        <v>20</v>
      </c>
      <c r="H2634" t="s">
        <v>36</v>
      </c>
      <c r="I2634" t="s">
        <v>2114</v>
      </c>
      <c r="J2634" t="s">
        <v>5256</v>
      </c>
      <c r="K2634">
        <v>7000</v>
      </c>
      <c r="L2634">
        <v>13616</v>
      </c>
      <c r="M2634">
        <v>22</v>
      </c>
      <c r="N2634">
        <v>70000</v>
      </c>
      <c r="O2634">
        <v>6.4</v>
      </c>
      <c r="P2634">
        <v>308</v>
      </c>
      <c r="Q2634">
        <v>91</v>
      </c>
      <c r="R2634">
        <v>336029560</v>
      </c>
      <c r="S2634">
        <v>74000000</v>
      </c>
      <c r="T2634">
        <f>Table1[[#This Row],[Gross Revenue]]-Table1[[#This Row],[Budget]]</f>
        <v>262029560</v>
      </c>
    </row>
    <row r="2635" spans="1:20" x14ac:dyDescent="0.3">
      <c r="A2635" t="s">
        <v>5257</v>
      </c>
      <c r="B2635">
        <v>1</v>
      </c>
      <c r="C2635" s="10">
        <v>42304</v>
      </c>
      <c r="D2635" t="s">
        <v>28</v>
      </c>
      <c r="E2635" t="s">
        <v>32</v>
      </c>
      <c r="F2635" t="s">
        <v>19</v>
      </c>
      <c r="G2635" t="s">
        <v>164</v>
      </c>
      <c r="H2635" t="s">
        <v>43</v>
      </c>
      <c r="I2635" t="s">
        <v>108</v>
      </c>
      <c r="J2635" t="s">
        <v>889</v>
      </c>
      <c r="K2635">
        <v>10000</v>
      </c>
      <c r="L2635">
        <v>21840</v>
      </c>
      <c r="M2635">
        <v>188</v>
      </c>
      <c r="N2635">
        <v>47000</v>
      </c>
      <c r="O2635">
        <v>7.4</v>
      </c>
      <c r="P2635">
        <v>465</v>
      </c>
      <c r="Q2635">
        <v>131</v>
      </c>
      <c r="R2635">
        <v>195000874</v>
      </c>
      <c r="S2635">
        <v>150000000</v>
      </c>
      <c r="T2635">
        <f>Table1[[#This Row],[Gross Revenue]]-Table1[[#This Row],[Budget]]</f>
        <v>45000874</v>
      </c>
    </row>
    <row r="2636" spans="1:20" x14ac:dyDescent="0.3">
      <c r="A2636" t="s">
        <v>5258</v>
      </c>
      <c r="B2636">
        <v>1</v>
      </c>
      <c r="C2636" s="10">
        <v>42077</v>
      </c>
      <c r="D2636" t="s">
        <v>28</v>
      </c>
      <c r="E2636" t="s">
        <v>32</v>
      </c>
      <c r="F2636" t="s">
        <v>19</v>
      </c>
      <c r="G2636" t="s">
        <v>35</v>
      </c>
      <c r="H2636" t="s">
        <v>38</v>
      </c>
      <c r="I2636" t="s">
        <v>114</v>
      </c>
      <c r="J2636" t="s">
        <v>588</v>
      </c>
      <c r="K2636">
        <v>40000</v>
      </c>
      <c r="L2636">
        <v>42683</v>
      </c>
      <c r="M2636">
        <v>192</v>
      </c>
      <c r="N2636">
        <v>12000</v>
      </c>
      <c r="O2636">
        <v>5.5</v>
      </c>
      <c r="P2636">
        <v>181</v>
      </c>
      <c r="Q2636">
        <v>107</v>
      </c>
      <c r="R2636">
        <v>7605668</v>
      </c>
      <c r="S2636">
        <v>60000000</v>
      </c>
      <c r="T2636">
        <f>Table1[[#This Row],[Gross Revenue]]-Table1[[#This Row],[Budget]]</f>
        <v>-52394332</v>
      </c>
    </row>
    <row r="2637" spans="1:20" x14ac:dyDescent="0.3">
      <c r="A2637" t="s">
        <v>5259</v>
      </c>
      <c r="B2637">
        <v>1</v>
      </c>
      <c r="C2637" s="10">
        <v>42016</v>
      </c>
      <c r="D2637" t="s">
        <v>28</v>
      </c>
      <c r="E2637" t="s">
        <v>32</v>
      </c>
      <c r="F2637" t="s">
        <v>19</v>
      </c>
      <c r="G2637" t="s">
        <v>20</v>
      </c>
      <c r="H2637" t="s">
        <v>38</v>
      </c>
      <c r="I2637" t="s">
        <v>5260</v>
      </c>
      <c r="J2637" t="s">
        <v>3338</v>
      </c>
      <c r="K2637">
        <v>155</v>
      </c>
      <c r="L2637">
        <v>259</v>
      </c>
      <c r="M2637">
        <v>66</v>
      </c>
      <c r="N2637">
        <v>16000</v>
      </c>
      <c r="O2637">
        <v>6.8</v>
      </c>
      <c r="P2637">
        <v>203</v>
      </c>
      <c r="Q2637">
        <v>103</v>
      </c>
      <c r="R2637">
        <v>27285953</v>
      </c>
      <c r="S2637">
        <v>5000000</v>
      </c>
      <c r="T2637">
        <f>Table1[[#This Row],[Gross Revenue]]-Table1[[#This Row],[Budget]]</f>
        <v>22285953</v>
      </c>
    </row>
    <row r="2638" spans="1:20" x14ac:dyDescent="0.3">
      <c r="A2638" t="s">
        <v>5261</v>
      </c>
      <c r="B2638">
        <v>1</v>
      </c>
      <c r="C2638" s="10">
        <v>42283</v>
      </c>
      <c r="D2638" t="s">
        <v>28</v>
      </c>
      <c r="E2638" t="s">
        <v>25</v>
      </c>
      <c r="F2638" t="s">
        <v>19</v>
      </c>
      <c r="G2638" t="s">
        <v>20</v>
      </c>
      <c r="H2638" t="s">
        <v>38</v>
      </c>
      <c r="I2638" t="s">
        <v>5262</v>
      </c>
      <c r="J2638" t="s">
        <v>711</v>
      </c>
      <c r="K2638">
        <v>1000</v>
      </c>
      <c r="L2638">
        <v>3944</v>
      </c>
      <c r="M2638">
        <v>234</v>
      </c>
      <c r="N2638">
        <v>0</v>
      </c>
      <c r="O2638">
        <v>6.1</v>
      </c>
      <c r="P2638">
        <v>125</v>
      </c>
      <c r="Q2638">
        <v>107</v>
      </c>
      <c r="R2638">
        <v>6998324</v>
      </c>
      <c r="S2638">
        <v>28000000</v>
      </c>
      <c r="T2638">
        <f>Table1[[#This Row],[Gross Revenue]]-Table1[[#This Row],[Budget]]</f>
        <v>-21001676</v>
      </c>
    </row>
    <row r="2639" spans="1:20" x14ac:dyDescent="0.3">
      <c r="A2639" t="s">
        <v>5263</v>
      </c>
      <c r="B2639">
        <v>1</v>
      </c>
      <c r="C2639" s="10">
        <v>42055</v>
      </c>
      <c r="D2639" t="s">
        <v>28</v>
      </c>
      <c r="E2639" t="s">
        <v>30</v>
      </c>
      <c r="F2639" t="s">
        <v>19</v>
      </c>
      <c r="G2639" t="s">
        <v>20</v>
      </c>
      <c r="H2639" t="s">
        <v>36</v>
      </c>
      <c r="I2639" t="s">
        <v>928</v>
      </c>
      <c r="J2639" t="s">
        <v>2416</v>
      </c>
      <c r="K2639">
        <v>20000</v>
      </c>
      <c r="L2639">
        <v>21393</v>
      </c>
      <c r="M2639">
        <v>456</v>
      </c>
      <c r="N2639">
        <v>24000</v>
      </c>
      <c r="O2639">
        <v>5.8</v>
      </c>
      <c r="P2639">
        <v>256</v>
      </c>
      <c r="Q2639">
        <v>111</v>
      </c>
      <c r="R2639">
        <v>34964818</v>
      </c>
      <c r="S2639">
        <v>150000000</v>
      </c>
      <c r="T2639">
        <f>Table1[[#This Row],[Gross Revenue]]-Table1[[#This Row],[Budget]]</f>
        <v>-115035182</v>
      </c>
    </row>
    <row r="2640" spans="1:20" x14ac:dyDescent="0.3">
      <c r="A2640" t="s">
        <v>5264</v>
      </c>
      <c r="B2640">
        <v>1</v>
      </c>
      <c r="C2640" s="10">
        <v>42290</v>
      </c>
      <c r="D2640" t="s">
        <v>28</v>
      </c>
      <c r="E2640" t="s">
        <v>22</v>
      </c>
      <c r="F2640" t="s">
        <v>19</v>
      </c>
      <c r="G2640" t="s">
        <v>20</v>
      </c>
      <c r="H2640" t="s">
        <v>43</v>
      </c>
      <c r="I2640" t="s">
        <v>5265</v>
      </c>
      <c r="J2640" t="s">
        <v>4532</v>
      </c>
      <c r="K2640">
        <v>733</v>
      </c>
      <c r="L2640">
        <v>2753</v>
      </c>
      <c r="M2640">
        <v>14</v>
      </c>
      <c r="N2640">
        <v>0</v>
      </c>
      <c r="O2640">
        <v>6.4</v>
      </c>
      <c r="P2640">
        <v>191</v>
      </c>
      <c r="Q2640">
        <v>109</v>
      </c>
      <c r="R2640">
        <v>31990064</v>
      </c>
      <c r="S2640">
        <v>12000000</v>
      </c>
      <c r="T2640">
        <f>Table1[[#This Row],[Gross Revenue]]-Table1[[#This Row],[Budget]]</f>
        <v>19990064</v>
      </c>
    </row>
    <row r="2641" spans="1:20" x14ac:dyDescent="0.3">
      <c r="A2641" t="s">
        <v>5266</v>
      </c>
      <c r="B2641">
        <v>1</v>
      </c>
      <c r="C2641" s="10">
        <v>42350</v>
      </c>
      <c r="D2641" t="s">
        <v>28</v>
      </c>
      <c r="E2641" t="s">
        <v>32</v>
      </c>
      <c r="F2641" t="s">
        <v>19</v>
      </c>
      <c r="G2641" t="s">
        <v>20</v>
      </c>
      <c r="H2641" t="s">
        <v>36</v>
      </c>
      <c r="I2641" t="s">
        <v>5267</v>
      </c>
      <c r="J2641" t="s">
        <v>2799</v>
      </c>
      <c r="K2641">
        <v>598</v>
      </c>
      <c r="L2641">
        <v>3552</v>
      </c>
      <c r="M2641">
        <v>99</v>
      </c>
      <c r="N2641">
        <v>8000</v>
      </c>
      <c r="O2641">
        <v>4.4000000000000004</v>
      </c>
      <c r="P2641">
        <v>76</v>
      </c>
      <c r="Q2641">
        <v>94</v>
      </c>
      <c r="R2641">
        <v>71038190</v>
      </c>
      <c r="S2641">
        <v>30000000</v>
      </c>
      <c r="T2641">
        <f>Table1[[#This Row],[Gross Revenue]]-Table1[[#This Row],[Budget]]</f>
        <v>41038190</v>
      </c>
    </row>
    <row r="2642" spans="1:20" x14ac:dyDescent="0.3">
      <c r="A2642" t="s">
        <v>5268</v>
      </c>
      <c r="B2642">
        <v>1</v>
      </c>
      <c r="C2642" s="10">
        <v>42106</v>
      </c>
      <c r="D2642" t="s">
        <v>28</v>
      </c>
      <c r="E2642" t="s">
        <v>25</v>
      </c>
      <c r="F2642" t="s">
        <v>19</v>
      </c>
      <c r="G2642" t="s">
        <v>20</v>
      </c>
      <c r="H2642" t="s">
        <v>43</v>
      </c>
      <c r="I2642" t="s">
        <v>3983</v>
      </c>
      <c r="J2642" t="s">
        <v>4785</v>
      </c>
      <c r="K2642">
        <v>10000</v>
      </c>
      <c r="L2642">
        <v>13159</v>
      </c>
      <c r="M2642">
        <v>0</v>
      </c>
      <c r="N2642">
        <v>40000</v>
      </c>
      <c r="O2642">
        <v>6.5</v>
      </c>
      <c r="P2642">
        <v>221</v>
      </c>
      <c r="Q2642">
        <v>115</v>
      </c>
      <c r="R2642">
        <v>183436380</v>
      </c>
      <c r="S2642">
        <v>29000000</v>
      </c>
      <c r="T2642">
        <f>Table1[[#This Row],[Gross Revenue]]-Table1[[#This Row],[Budget]]</f>
        <v>154436380</v>
      </c>
    </row>
    <row r="2643" spans="1:20" x14ac:dyDescent="0.3">
      <c r="A2643" t="s">
        <v>5269</v>
      </c>
      <c r="B2643">
        <v>1</v>
      </c>
      <c r="C2643" s="10">
        <v>42164</v>
      </c>
      <c r="D2643" t="s">
        <v>28</v>
      </c>
      <c r="E2643" t="s">
        <v>32</v>
      </c>
      <c r="F2643" t="s">
        <v>19</v>
      </c>
      <c r="G2643" t="s">
        <v>20</v>
      </c>
      <c r="H2643" t="s">
        <v>43</v>
      </c>
      <c r="I2643" t="s">
        <v>1114</v>
      </c>
      <c r="J2643" t="s">
        <v>202</v>
      </c>
      <c r="K2643">
        <v>22000</v>
      </c>
      <c r="L2643">
        <v>35367</v>
      </c>
      <c r="M2643">
        <v>0</v>
      </c>
      <c r="N2643">
        <v>39000</v>
      </c>
      <c r="O2643">
        <v>5.6</v>
      </c>
      <c r="P2643">
        <v>253</v>
      </c>
      <c r="Q2643">
        <v>106</v>
      </c>
      <c r="R2643">
        <v>78747585</v>
      </c>
      <c r="S2643">
        <v>88000000</v>
      </c>
      <c r="T2643">
        <f>Table1[[#This Row],[Gross Revenue]]-Table1[[#This Row],[Budget]]</f>
        <v>-9252415</v>
      </c>
    </row>
    <row r="2644" spans="1:20" x14ac:dyDescent="0.3">
      <c r="A2644" t="s">
        <v>5270</v>
      </c>
      <c r="B2644">
        <v>1</v>
      </c>
      <c r="C2644" s="10">
        <v>42287</v>
      </c>
      <c r="D2644" t="s">
        <v>28</v>
      </c>
      <c r="E2644" t="s">
        <v>32</v>
      </c>
      <c r="F2644" t="s">
        <v>19</v>
      </c>
      <c r="G2644" t="s">
        <v>20</v>
      </c>
      <c r="H2644" t="s">
        <v>43</v>
      </c>
      <c r="I2644" t="s">
        <v>2496</v>
      </c>
      <c r="J2644" t="s">
        <v>5271</v>
      </c>
      <c r="K2644">
        <v>1000</v>
      </c>
      <c r="L2644">
        <v>3962</v>
      </c>
      <c r="M2644">
        <v>19</v>
      </c>
      <c r="N2644">
        <v>37000</v>
      </c>
      <c r="O2644">
        <v>5.3</v>
      </c>
      <c r="P2644">
        <v>163</v>
      </c>
      <c r="Q2644">
        <v>114</v>
      </c>
      <c r="R2644">
        <v>28772222</v>
      </c>
      <c r="S2644">
        <v>105000000</v>
      </c>
      <c r="T2644">
        <f>Table1[[#This Row],[Gross Revenue]]-Table1[[#This Row],[Budget]]</f>
        <v>-76227778</v>
      </c>
    </row>
    <row r="2645" spans="1:20" x14ac:dyDescent="0.3">
      <c r="A2645" t="s">
        <v>5272</v>
      </c>
      <c r="B2645">
        <v>1</v>
      </c>
      <c r="C2645" s="10">
        <v>42099</v>
      </c>
      <c r="D2645" t="s">
        <v>28</v>
      </c>
      <c r="E2645" t="s">
        <v>98</v>
      </c>
      <c r="F2645" t="s">
        <v>19</v>
      </c>
      <c r="G2645" t="s">
        <v>20</v>
      </c>
      <c r="H2645" t="s">
        <v>43</v>
      </c>
      <c r="I2645" t="s">
        <v>5273</v>
      </c>
      <c r="J2645" t="s">
        <v>5274</v>
      </c>
      <c r="K2645">
        <v>452</v>
      </c>
      <c r="L2645">
        <v>1819</v>
      </c>
      <c r="M2645">
        <v>16</v>
      </c>
      <c r="N2645">
        <v>0</v>
      </c>
      <c r="O2645">
        <v>6.4</v>
      </c>
      <c r="P2645">
        <v>177</v>
      </c>
      <c r="Q2645">
        <v>106</v>
      </c>
      <c r="R2645">
        <v>22331028</v>
      </c>
      <c r="S2645">
        <v>12000000</v>
      </c>
      <c r="T2645">
        <f>Table1[[#This Row],[Gross Revenue]]-Table1[[#This Row],[Budget]]</f>
        <v>10331028</v>
      </c>
    </row>
    <row r="2646" spans="1:20" x14ac:dyDescent="0.3">
      <c r="A2646" t="s">
        <v>5275</v>
      </c>
      <c r="B2646">
        <v>1</v>
      </c>
      <c r="C2646" s="10">
        <v>42311</v>
      </c>
      <c r="D2646" t="s">
        <v>28</v>
      </c>
      <c r="E2646" t="s">
        <v>25</v>
      </c>
      <c r="F2646" t="s">
        <v>19</v>
      </c>
      <c r="G2646" t="s">
        <v>20</v>
      </c>
      <c r="H2646"/>
      <c r="I2646" t="s">
        <v>5276</v>
      </c>
      <c r="J2646" t="s">
        <v>5277</v>
      </c>
      <c r="K2646">
        <v>563</v>
      </c>
      <c r="L2646">
        <v>2628</v>
      </c>
      <c r="M2646">
        <v>102</v>
      </c>
      <c r="N2646">
        <v>212</v>
      </c>
      <c r="O2646">
        <v>6.1</v>
      </c>
      <c r="P2646">
        <v>14</v>
      </c>
      <c r="Q2646">
        <v>98</v>
      </c>
      <c r="R2646">
        <v>105943</v>
      </c>
      <c r="S2646">
        <v>1500000</v>
      </c>
      <c r="T2646">
        <f>Table1[[#This Row],[Gross Revenue]]-Table1[[#This Row],[Budget]]</f>
        <v>-1394057</v>
      </c>
    </row>
    <row r="2647" spans="1:20" x14ac:dyDescent="0.3">
      <c r="A2647" t="s">
        <v>5278</v>
      </c>
      <c r="B2647">
        <v>1</v>
      </c>
      <c r="C2647" s="10">
        <v>42194</v>
      </c>
      <c r="D2647" t="s">
        <v>28</v>
      </c>
      <c r="E2647" t="s">
        <v>22</v>
      </c>
      <c r="F2647" t="s">
        <v>19</v>
      </c>
      <c r="G2647" t="s">
        <v>1879</v>
      </c>
      <c r="H2647" t="s">
        <v>38</v>
      </c>
      <c r="I2647" t="s">
        <v>455</v>
      </c>
      <c r="J2647" t="s">
        <v>5279</v>
      </c>
      <c r="K2647">
        <v>805</v>
      </c>
      <c r="L2647">
        <v>2499</v>
      </c>
      <c r="M2647">
        <v>412</v>
      </c>
      <c r="N2647">
        <v>72000</v>
      </c>
      <c r="O2647">
        <v>8.3000000000000007</v>
      </c>
      <c r="P2647">
        <v>421</v>
      </c>
      <c r="Q2647">
        <v>118</v>
      </c>
      <c r="R2647">
        <v>14677654</v>
      </c>
      <c r="S2647">
        <v>13000000</v>
      </c>
      <c r="T2647">
        <f>Table1[[#This Row],[Gross Revenue]]-Table1[[#This Row],[Budget]]</f>
        <v>1677654</v>
      </c>
    </row>
    <row r="2648" spans="1:20" x14ac:dyDescent="0.3">
      <c r="A2648" t="s">
        <v>5280</v>
      </c>
      <c r="B2648">
        <v>1</v>
      </c>
      <c r="C2648" s="10">
        <v>42284</v>
      </c>
      <c r="D2648" t="s">
        <v>28</v>
      </c>
      <c r="E2648" t="s">
        <v>32</v>
      </c>
      <c r="F2648" t="s">
        <v>19</v>
      </c>
      <c r="G2648" t="s">
        <v>20</v>
      </c>
      <c r="H2648" t="s">
        <v>38</v>
      </c>
      <c r="I2648" t="s">
        <v>124</v>
      </c>
      <c r="J2648" t="s">
        <v>2345</v>
      </c>
      <c r="K2648">
        <v>14000</v>
      </c>
      <c r="L2648">
        <v>16992</v>
      </c>
      <c r="M2648">
        <v>174</v>
      </c>
      <c r="N2648">
        <v>15000</v>
      </c>
      <c r="O2648">
        <v>6.6</v>
      </c>
      <c r="P2648">
        <v>236</v>
      </c>
      <c r="Q2648">
        <v>114</v>
      </c>
      <c r="R2648">
        <v>26442251</v>
      </c>
      <c r="S2648">
        <v>50000000</v>
      </c>
      <c r="T2648">
        <f>Table1[[#This Row],[Gross Revenue]]-Table1[[#This Row],[Budget]]</f>
        <v>-23557749</v>
      </c>
    </row>
    <row r="2649" spans="1:20" x14ac:dyDescent="0.3">
      <c r="A2649" t="s">
        <v>5281</v>
      </c>
      <c r="B2649">
        <v>1</v>
      </c>
      <c r="C2649" s="10">
        <v>42263</v>
      </c>
      <c r="D2649" t="s">
        <v>28</v>
      </c>
      <c r="E2649" t="s">
        <v>32</v>
      </c>
      <c r="F2649" t="s">
        <v>19</v>
      </c>
      <c r="G2649" t="s">
        <v>20</v>
      </c>
      <c r="H2649" t="s">
        <v>43</v>
      </c>
      <c r="I2649" t="s">
        <v>1226</v>
      </c>
      <c r="J2649" t="s">
        <v>3843</v>
      </c>
      <c r="K2649">
        <v>12000</v>
      </c>
      <c r="L2649">
        <v>16718</v>
      </c>
      <c r="M2649">
        <v>62</v>
      </c>
      <c r="N2649">
        <v>52000</v>
      </c>
      <c r="O2649">
        <v>6.1</v>
      </c>
      <c r="P2649">
        <v>358</v>
      </c>
      <c r="Q2649">
        <v>114</v>
      </c>
      <c r="R2649">
        <v>155181732</v>
      </c>
      <c r="S2649">
        <v>110000000</v>
      </c>
      <c r="T2649">
        <f>Table1[[#This Row],[Gross Revenue]]-Table1[[#This Row],[Budget]]</f>
        <v>45181732</v>
      </c>
    </row>
    <row r="2650" spans="1:20" x14ac:dyDescent="0.3">
      <c r="A2650" t="s">
        <v>5282</v>
      </c>
      <c r="B2650">
        <v>1</v>
      </c>
      <c r="C2650" s="10">
        <v>42157</v>
      </c>
      <c r="D2650" t="s">
        <v>28</v>
      </c>
      <c r="E2650" t="s">
        <v>32</v>
      </c>
      <c r="F2650" t="s">
        <v>19</v>
      </c>
      <c r="G2650" t="s">
        <v>20</v>
      </c>
      <c r="H2650" t="s">
        <v>43</v>
      </c>
      <c r="I2650" t="s">
        <v>560</v>
      </c>
      <c r="J2650" t="s">
        <v>846</v>
      </c>
      <c r="K2650">
        <v>16000</v>
      </c>
      <c r="L2650">
        <v>17847</v>
      </c>
      <c r="M2650">
        <v>763</v>
      </c>
      <c r="N2650">
        <v>11000</v>
      </c>
      <c r="O2650">
        <v>6.5</v>
      </c>
      <c r="P2650">
        <v>178</v>
      </c>
      <c r="Q2650">
        <v>117</v>
      </c>
      <c r="R2650">
        <v>12276810</v>
      </c>
      <c r="S2650">
        <v>26000000</v>
      </c>
      <c r="T2650">
        <f>Table1[[#This Row],[Gross Revenue]]-Table1[[#This Row],[Budget]]</f>
        <v>-13723190</v>
      </c>
    </row>
    <row r="2651" spans="1:20" x14ac:dyDescent="0.3">
      <c r="A2651" t="s">
        <v>5283</v>
      </c>
      <c r="B2651">
        <v>1</v>
      </c>
      <c r="C2651" s="10">
        <v>42322</v>
      </c>
      <c r="D2651" t="s">
        <v>28</v>
      </c>
      <c r="E2651" t="s">
        <v>32</v>
      </c>
      <c r="F2651" t="s">
        <v>19</v>
      </c>
      <c r="G2651" t="s">
        <v>20</v>
      </c>
      <c r="H2651" t="s">
        <v>38</v>
      </c>
      <c r="I2651" t="s">
        <v>5284</v>
      </c>
      <c r="J2651" t="s">
        <v>3903</v>
      </c>
      <c r="K2651">
        <v>455</v>
      </c>
      <c r="L2651">
        <v>1467</v>
      </c>
      <c r="M2651">
        <v>777</v>
      </c>
      <c r="N2651">
        <v>59000</v>
      </c>
      <c r="O2651">
        <v>7.6</v>
      </c>
      <c r="P2651">
        <v>478</v>
      </c>
      <c r="Q2651">
        <v>121</v>
      </c>
      <c r="R2651">
        <v>46875468</v>
      </c>
      <c r="S2651">
        <v>30000000</v>
      </c>
      <c r="T2651">
        <f>Table1[[#This Row],[Gross Revenue]]-Table1[[#This Row],[Budget]]</f>
        <v>16875468</v>
      </c>
    </row>
    <row r="2652" spans="1:20" x14ac:dyDescent="0.3">
      <c r="A2652" t="s">
        <v>5285</v>
      </c>
      <c r="B2652">
        <v>1</v>
      </c>
      <c r="C2652" s="10">
        <v>42041</v>
      </c>
      <c r="D2652" t="s">
        <v>28</v>
      </c>
      <c r="E2652" t="s">
        <v>37</v>
      </c>
      <c r="F2652" t="s">
        <v>19</v>
      </c>
      <c r="G2652" t="s">
        <v>20</v>
      </c>
      <c r="H2652" t="s">
        <v>38</v>
      </c>
      <c r="I2652" t="s">
        <v>5286</v>
      </c>
      <c r="J2652" t="s">
        <v>5287</v>
      </c>
      <c r="K2652">
        <v>1000</v>
      </c>
      <c r="L2652">
        <v>2403</v>
      </c>
      <c r="M2652">
        <v>11</v>
      </c>
      <c r="N2652">
        <v>13000</v>
      </c>
      <c r="O2652">
        <v>5.2</v>
      </c>
      <c r="P2652">
        <v>189</v>
      </c>
      <c r="Q2652">
        <v>97</v>
      </c>
      <c r="R2652">
        <v>27736779</v>
      </c>
      <c r="S2652">
        <v>10000000</v>
      </c>
      <c r="T2652">
        <f>Table1[[#This Row],[Gross Revenue]]-Table1[[#This Row],[Budget]]</f>
        <v>17736779</v>
      </c>
    </row>
    <row r="2653" spans="1:20" x14ac:dyDescent="0.3">
      <c r="A2653" t="s">
        <v>5288</v>
      </c>
      <c r="B2653">
        <v>1</v>
      </c>
      <c r="C2653" s="10">
        <v>42136</v>
      </c>
      <c r="D2653" t="s">
        <v>28</v>
      </c>
      <c r="E2653" t="s">
        <v>22</v>
      </c>
      <c r="F2653" t="s">
        <v>19</v>
      </c>
      <c r="G2653" t="s">
        <v>20</v>
      </c>
      <c r="H2653" t="s">
        <v>38</v>
      </c>
      <c r="I2653" t="s">
        <v>979</v>
      </c>
      <c r="J2653" t="s">
        <v>526</v>
      </c>
      <c r="K2653">
        <v>15000</v>
      </c>
      <c r="L2653">
        <v>16881</v>
      </c>
      <c r="M2653">
        <v>845</v>
      </c>
      <c r="N2653">
        <v>44000</v>
      </c>
      <c r="O2653">
        <v>7.5</v>
      </c>
      <c r="P2653">
        <v>305</v>
      </c>
      <c r="Q2653">
        <v>124</v>
      </c>
      <c r="R2653">
        <v>52418902</v>
      </c>
      <c r="S2653">
        <v>30000000</v>
      </c>
      <c r="T2653">
        <f>Table1[[#This Row],[Gross Revenue]]-Table1[[#This Row],[Budget]]</f>
        <v>22418902</v>
      </c>
    </row>
    <row r="2654" spans="1:20" x14ac:dyDescent="0.3">
      <c r="A2654" t="s">
        <v>5289</v>
      </c>
      <c r="B2654">
        <v>1</v>
      </c>
      <c r="C2654" s="10">
        <v>42164</v>
      </c>
      <c r="D2654" t="s">
        <v>28</v>
      </c>
      <c r="E2654" t="s">
        <v>32</v>
      </c>
      <c r="F2654" t="s">
        <v>19</v>
      </c>
      <c r="G2654" t="s">
        <v>35</v>
      </c>
      <c r="H2654" t="s">
        <v>43</v>
      </c>
      <c r="I2654" t="s">
        <v>4323</v>
      </c>
      <c r="J2654" t="s">
        <v>544</v>
      </c>
      <c r="K2654">
        <v>11000</v>
      </c>
      <c r="L2654">
        <v>11700</v>
      </c>
      <c r="M2654">
        <v>0</v>
      </c>
      <c r="N2654">
        <v>85000</v>
      </c>
      <c r="O2654">
        <v>6.8</v>
      </c>
      <c r="P2654">
        <v>602</v>
      </c>
      <c r="Q2654">
        <v>148</v>
      </c>
      <c r="R2654">
        <v>200074175</v>
      </c>
      <c r="S2654">
        <v>245000000</v>
      </c>
      <c r="T2654">
        <f>Table1[[#This Row],[Gross Revenue]]-Table1[[#This Row],[Budget]]</f>
        <v>-44925825</v>
      </c>
    </row>
    <row r="2655" spans="1:20" x14ac:dyDescent="0.3">
      <c r="A2655" t="s">
        <v>5290</v>
      </c>
      <c r="B2655">
        <v>1</v>
      </c>
      <c r="C2655" s="10">
        <v>42097</v>
      </c>
      <c r="D2655" t="s">
        <v>28</v>
      </c>
      <c r="E2655" t="s">
        <v>31</v>
      </c>
      <c r="F2655" t="s">
        <v>19</v>
      </c>
      <c r="G2655" t="s">
        <v>20</v>
      </c>
      <c r="H2655" t="s">
        <v>38</v>
      </c>
      <c r="I2655" t="s">
        <v>573</v>
      </c>
      <c r="J2655" t="s">
        <v>1858</v>
      </c>
      <c r="K2655">
        <v>745</v>
      </c>
      <c r="L2655">
        <v>1058</v>
      </c>
      <c r="M2655">
        <v>310</v>
      </c>
      <c r="N2655">
        <v>80000</v>
      </c>
      <c r="O2655">
        <v>8.1</v>
      </c>
      <c r="P2655">
        <v>474</v>
      </c>
      <c r="Q2655">
        <v>128</v>
      </c>
      <c r="R2655">
        <v>44988180</v>
      </c>
      <c r="S2655">
        <v>20000000</v>
      </c>
      <c r="T2655">
        <f>Table1[[#This Row],[Gross Revenue]]-Table1[[#This Row],[Budget]]</f>
        <v>24988180</v>
      </c>
    </row>
    <row r="2656" spans="1:20" x14ac:dyDescent="0.3">
      <c r="A2656" t="s">
        <v>5291</v>
      </c>
      <c r="B2656">
        <v>1</v>
      </c>
      <c r="C2656" s="10">
        <v>42181</v>
      </c>
      <c r="D2656" t="s">
        <v>28</v>
      </c>
      <c r="E2656" t="s">
        <v>31</v>
      </c>
      <c r="F2656" t="s">
        <v>19</v>
      </c>
      <c r="G2656" t="s">
        <v>35</v>
      </c>
      <c r="H2656" t="s">
        <v>38</v>
      </c>
      <c r="I2656" t="s">
        <v>280</v>
      </c>
      <c r="J2656" t="s">
        <v>400</v>
      </c>
      <c r="K2656">
        <v>14000</v>
      </c>
      <c r="L2656">
        <v>28933</v>
      </c>
      <c r="M2656">
        <v>0</v>
      </c>
      <c r="N2656">
        <v>23000</v>
      </c>
      <c r="O2656">
        <v>7.2</v>
      </c>
      <c r="P2656">
        <v>412</v>
      </c>
      <c r="Q2656">
        <v>122</v>
      </c>
      <c r="R2656">
        <v>17750583</v>
      </c>
      <c r="S2656">
        <v>30000000</v>
      </c>
      <c r="T2656">
        <f>Table1[[#This Row],[Gross Revenue]]-Table1[[#This Row],[Budget]]</f>
        <v>-12249417</v>
      </c>
    </row>
    <row r="2657" spans="1:20" x14ac:dyDescent="0.3">
      <c r="A2657" t="s">
        <v>5292</v>
      </c>
      <c r="B2657">
        <v>1</v>
      </c>
      <c r="C2657" s="10">
        <v>42030</v>
      </c>
      <c r="D2657" t="s">
        <v>28</v>
      </c>
      <c r="E2657" t="s">
        <v>22</v>
      </c>
      <c r="F2657" t="s">
        <v>19</v>
      </c>
      <c r="G2657" t="s">
        <v>20</v>
      </c>
      <c r="H2657" t="s">
        <v>38</v>
      </c>
      <c r="I2657" t="s">
        <v>4362</v>
      </c>
      <c r="J2657" t="s">
        <v>367</v>
      </c>
      <c r="K2657">
        <v>25000</v>
      </c>
      <c r="L2657">
        <v>26176</v>
      </c>
      <c r="M2657">
        <v>776</v>
      </c>
      <c r="N2657">
        <v>0</v>
      </c>
      <c r="O2657">
        <v>4.5</v>
      </c>
      <c r="P2657">
        <v>74</v>
      </c>
      <c r="Q2657">
        <v>129</v>
      </c>
      <c r="R2657">
        <v>186354</v>
      </c>
      <c r="S2657">
        <v>13500000</v>
      </c>
      <c r="T2657">
        <f>Table1[[#This Row],[Gross Revenue]]-Table1[[#This Row],[Budget]]</f>
        <v>-13313646</v>
      </c>
    </row>
    <row r="2658" spans="1:20" x14ac:dyDescent="0.3">
      <c r="A2658" t="s">
        <v>5293</v>
      </c>
      <c r="B2658">
        <v>1</v>
      </c>
      <c r="C2658" s="10">
        <v>42071</v>
      </c>
      <c r="D2658" t="s">
        <v>28</v>
      </c>
      <c r="E2658" t="s">
        <v>31</v>
      </c>
      <c r="F2658" t="s">
        <v>19</v>
      </c>
      <c r="G2658" t="s">
        <v>20</v>
      </c>
      <c r="H2658" t="s">
        <v>38</v>
      </c>
      <c r="I2658" t="s">
        <v>5294</v>
      </c>
      <c r="J2658" t="s">
        <v>315</v>
      </c>
      <c r="K2658">
        <v>559</v>
      </c>
      <c r="L2658">
        <v>2702</v>
      </c>
      <c r="M2658">
        <v>473</v>
      </c>
      <c r="N2658">
        <v>76000</v>
      </c>
      <c r="O2658">
        <v>7.9</v>
      </c>
      <c r="P2658">
        <v>349</v>
      </c>
      <c r="Q2658">
        <v>167</v>
      </c>
      <c r="R2658">
        <v>161029270</v>
      </c>
      <c r="S2658">
        <v>28000000</v>
      </c>
      <c r="T2658">
        <f>Table1[[#This Row],[Gross Revenue]]-Table1[[#This Row],[Budget]]</f>
        <v>133029270</v>
      </c>
    </row>
    <row r="2659" spans="1:20" x14ac:dyDescent="0.3">
      <c r="A2659" t="s">
        <v>5295</v>
      </c>
      <c r="B2659">
        <v>1</v>
      </c>
      <c r="C2659" s="10">
        <v>42321</v>
      </c>
      <c r="D2659" t="s">
        <v>28</v>
      </c>
      <c r="E2659" t="s">
        <v>25</v>
      </c>
      <c r="F2659" t="s">
        <v>19</v>
      </c>
      <c r="G2659" t="s">
        <v>20</v>
      </c>
      <c r="H2659" t="s">
        <v>38</v>
      </c>
      <c r="I2659" t="s">
        <v>124</v>
      </c>
      <c r="J2659" t="s">
        <v>3264</v>
      </c>
      <c r="K2659">
        <v>14000</v>
      </c>
      <c r="L2659">
        <v>30010</v>
      </c>
      <c r="M2659">
        <v>3000</v>
      </c>
      <c r="N2659">
        <v>30000</v>
      </c>
      <c r="O2659">
        <v>6.4</v>
      </c>
      <c r="P2659">
        <v>280</v>
      </c>
      <c r="Q2659">
        <v>125</v>
      </c>
      <c r="R2659">
        <v>81257500</v>
      </c>
      <c r="S2659">
        <v>68000000</v>
      </c>
      <c r="T2659">
        <f>Table1[[#This Row],[Gross Revenue]]-Table1[[#This Row],[Budget]]</f>
        <v>13257500</v>
      </c>
    </row>
    <row r="2660" spans="1:20" x14ac:dyDescent="0.3">
      <c r="A2660" t="s">
        <v>5296</v>
      </c>
      <c r="B2660">
        <v>1</v>
      </c>
      <c r="C2660" s="10">
        <v>42170</v>
      </c>
      <c r="D2660" t="s">
        <v>28</v>
      </c>
      <c r="E2660" t="s">
        <v>32</v>
      </c>
      <c r="F2660" t="s">
        <v>19</v>
      </c>
      <c r="G2660" t="s">
        <v>20</v>
      </c>
      <c r="H2660" t="s">
        <v>43</v>
      </c>
      <c r="I2660" t="s">
        <v>356</v>
      </c>
      <c r="J2660" t="s">
        <v>4902</v>
      </c>
      <c r="K2660">
        <v>24000</v>
      </c>
      <c r="L2660">
        <v>38873</v>
      </c>
      <c r="M2660">
        <v>230</v>
      </c>
      <c r="N2660">
        <v>82000</v>
      </c>
      <c r="O2660">
        <v>6.6</v>
      </c>
      <c r="P2660">
        <v>474</v>
      </c>
      <c r="Q2660">
        <v>126</v>
      </c>
      <c r="R2660">
        <v>89732035</v>
      </c>
      <c r="S2660">
        <v>155000000</v>
      </c>
      <c r="T2660">
        <f>Table1[[#This Row],[Gross Revenue]]-Table1[[#This Row],[Budget]]</f>
        <v>-65267965</v>
      </c>
    </row>
    <row r="2661" spans="1:20" x14ac:dyDescent="0.3">
      <c r="A2661" t="s">
        <v>5297</v>
      </c>
      <c r="B2661">
        <v>1</v>
      </c>
      <c r="C2661" s="10">
        <v>42340</v>
      </c>
      <c r="D2661" t="s">
        <v>28</v>
      </c>
      <c r="E2661" t="s">
        <v>31</v>
      </c>
      <c r="F2661" t="s">
        <v>19</v>
      </c>
      <c r="G2661" t="s">
        <v>5298</v>
      </c>
      <c r="H2661" t="s">
        <v>43</v>
      </c>
      <c r="I2661" t="s">
        <v>5299</v>
      </c>
      <c r="J2661" t="s">
        <v>5300</v>
      </c>
      <c r="K2661">
        <v>562</v>
      </c>
      <c r="L2661">
        <v>2230</v>
      </c>
      <c r="M2661">
        <v>36</v>
      </c>
      <c r="N2661">
        <v>0</v>
      </c>
      <c r="O2661">
        <v>6.9</v>
      </c>
      <c r="P2661">
        <v>120</v>
      </c>
      <c r="Q2661">
        <v>127</v>
      </c>
      <c r="R2661">
        <v>12188642</v>
      </c>
      <c r="S2661">
        <v>26000000</v>
      </c>
      <c r="T2661">
        <f>Table1[[#This Row],[Gross Revenue]]-Table1[[#This Row],[Budget]]</f>
        <v>-13811358</v>
      </c>
    </row>
    <row r="2662" spans="1:20" x14ac:dyDescent="0.3">
      <c r="A2662" t="s">
        <v>5301</v>
      </c>
      <c r="B2662">
        <v>1</v>
      </c>
      <c r="C2662" s="10">
        <v>42282</v>
      </c>
      <c r="D2662" t="s">
        <v>28</v>
      </c>
      <c r="E2662" t="s">
        <v>22</v>
      </c>
      <c r="F2662" t="s">
        <v>19</v>
      </c>
      <c r="G2662" t="s">
        <v>20</v>
      </c>
      <c r="H2662" t="s">
        <v>43</v>
      </c>
      <c r="I2662" t="s">
        <v>56</v>
      </c>
      <c r="J2662" t="s">
        <v>5302</v>
      </c>
      <c r="K2662">
        <v>11000</v>
      </c>
      <c r="L2662">
        <v>15327</v>
      </c>
      <c r="M2662">
        <v>43</v>
      </c>
      <c r="N2662">
        <v>34000</v>
      </c>
      <c r="O2662">
        <v>7.2</v>
      </c>
      <c r="P2662">
        <v>214</v>
      </c>
      <c r="Q2662">
        <v>112</v>
      </c>
      <c r="R2662">
        <v>42478175</v>
      </c>
      <c r="S2662">
        <v>25000000</v>
      </c>
      <c r="T2662">
        <f>Table1[[#This Row],[Gross Revenue]]-Table1[[#This Row],[Budget]]</f>
        <v>17478175</v>
      </c>
    </row>
    <row r="2663" spans="1:20" x14ac:dyDescent="0.3">
      <c r="A2663" t="s">
        <v>5303</v>
      </c>
      <c r="B2663">
        <v>1</v>
      </c>
      <c r="C2663" s="10">
        <v>42007</v>
      </c>
      <c r="D2663" t="s">
        <v>28</v>
      </c>
      <c r="E2663" t="s">
        <v>32</v>
      </c>
      <c r="F2663" t="s">
        <v>674</v>
      </c>
      <c r="G2663" t="s">
        <v>675</v>
      </c>
      <c r="H2663" t="s">
        <v>21</v>
      </c>
      <c r="I2663" t="s">
        <v>5304</v>
      </c>
      <c r="J2663" t="s">
        <v>5305</v>
      </c>
      <c r="K2663">
        <v>1000</v>
      </c>
      <c r="L2663">
        <v>1172</v>
      </c>
      <c r="M2663">
        <v>141</v>
      </c>
      <c r="N2663">
        <v>0</v>
      </c>
      <c r="O2663">
        <v>6.4</v>
      </c>
      <c r="P2663">
        <v>205</v>
      </c>
      <c r="Q2663">
        <v>105</v>
      </c>
      <c r="R2663">
        <v>613556</v>
      </c>
      <c r="S2663">
        <v>15000000</v>
      </c>
      <c r="T2663">
        <f>Table1[[#This Row],[Gross Revenue]]-Table1[[#This Row],[Budget]]</f>
        <v>-14386444</v>
      </c>
    </row>
    <row r="2664" spans="1:20" x14ac:dyDescent="0.3">
      <c r="A2664" t="s">
        <v>5306</v>
      </c>
      <c r="B2664">
        <v>1</v>
      </c>
      <c r="C2664" s="10">
        <v>42124</v>
      </c>
      <c r="D2664" t="s">
        <v>28</v>
      </c>
      <c r="E2664" t="s">
        <v>31</v>
      </c>
      <c r="F2664" t="s">
        <v>19</v>
      </c>
      <c r="G2664" t="s">
        <v>20</v>
      </c>
      <c r="H2664" t="s">
        <v>38</v>
      </c>
      <c r="I2664" t="s">
        <v>799</v>
      </c>
      <c r="J2664" t="s">
        <v>1914</v>
      </c>
      <c r="K2664">
        <v>33000</v>
      </c>
      <c r="L2664">
        <v>57308</v>
      </c>
      <c r="M2664">
        <v>285</v>
      </c>
      <c r="N2664">
        <v>99000</v>
      </c>
      <c r="O2664">
        <v>7.8</v>
      </c>
      <c r="P2664">
        <v>426</v>
      </c>
      <c r="Q2664">
        <v>130</v>
      </c>
      <c r="R2664">
        <v>70235322</v>
      </c>
      <c r="S2664">
        <v>28000000</v>
      </c>
      <c r="T2664">
        <f>Table1[[#This Row],[Gross Revenue]]-Table1[[#This Row],[Budget]]</f>
        <v>42235322</v>
      </c>
    </row>
    <row r="2665" spans="1:20" x14ac:dyDescent="0.3">
      <c r="A2665" t="s">
        <v>5307</v>
      </c>
      <c r="B2665">
        <v>1</v>
      </c>
      <c r="C2665" s="10">
        <v>42221</v>
      </c>
      <c r="D2665" t="s">
        <v>28</v>
      </c>
      <c r="E2665" t="s">
        <v>81</v>
      </c>
      <c r="F2665" t="s">
        <v>19</v>
      </c>
      <c r="G2665" t="s">
        <v>20</v>
      </c>
      <c r="H2665" t="s">
        <v>38</v>
      </c>
      <c r="I2665" t="s">
        <v>4557</v>
      </c>
      <c r="J2665" t="s">
        <v>351</v>
      </c>
      <c r="K2665">
        <v>3000</v>
      </c>
      <c r="L2665">
        <v>4807</v>
      </c>
      <c r="M2665">
        <v>357</v>
      </c>
      <c r="N2665">
        <v>8000</v>
      </c>
      <c r="O2665">
        <v>4.5999999999999996</v>
      </c>
      <c r="P2665">
        <v>149</v>
      </c>
      <c r="Q2665">
        <v>91</v>
      </c>
      <c r="R2665">
        <v>35385560</v>
      </c>
      <c r="S2665">
        <v>4000000</v>
      </c>
      <c r="T2665">
        <f>Table1[[#This Row],[Gross Revenue]]-Table1[[#This Row],[Budget]]</f>
        <v>31385560</v>
      </c>
    </row>
    <row r="2666" spans="1:20" x14ac:dyDescent="0.3">
      <c r="A2666" t="s">
        <v>5308</v>
      </c>
      <c r="B2666">
        <v>1</v>
      </c>
      <c r="C2666" s="10">
        <v>42011</v>
      </c>
      <c r="D2666" t="s">
        <v>28</v>
      </c>
      <c r="E2666" t="s">
        <v>22</v>
      </c>
      <c r="F2666" t="s">
        <v>19</v>
      </c>
      <c r="G2666" t="s">
        <v>20</v>
      </c>
      <c r="H2666" t="s">
        <v>38</v>
      </c>
      <c r="I2666" t="s">
        <v>4229</v>
      </c>
      <c r="J2666" t="s">
        <v>5309</v>
      </c>
      <c r="K2666">
        <v>10000</v>
      </c>
      <c r="L2666">
        <v>11184</v>
      </c>
      <c r="M2666">
        <v>22</v>
      </c>
      <c r="N2666">
        <v>0</v>
      </c>
      <c r="O2666">
        <v>6.9</v>
      </c>
      <c r="P2666">
        <v>168</v>
      </c>
      <c r="Q2666">
        <v>102</v>
      </c>
      <c r="R2666">
        <v>1477002</v>
      </c>
      <c r="S2666">
        <v>2000000</v>
      </c>
      <c r="T2666">
        <f>Table1[[#This Row],[Gross Revenue]]-Table1[[#This Row],[Budget]]</f>
        <v>-522998</v>
      </c>
    </row>
    <row r="2667" spans="1:20" x14ac:dyDescent="0.3">
      <c r="A2667" t="s">
        <v>5310</v>
      </c>
      <c r="B2667">
        <v>1</v>
      </c>
      <c r="C2667" s="10">
        <v>42367</v>
      </c>
      <c r="D2667" t="s">
        <v>28</v>
      </c>
      <c r="E2667" t="s">
        <v>25</v>
      </c>
      <c r="F2667" t="s">
        <v>19</v>
      </c>
      <c r="G2667" t="s">
        <v>20</v>
      </c>
      <c r="H2667" t="s">
        <v>43</v>
      </c>
      <c r="I2667" t="s">
        <v>4936</v>
      </c>
      <c r="J2667" t="s">
        <v>5311</v>
      </c>
      <c r="K2667">
        <v>35000</v>
      </c>
      <c r="L2667">
        <v>36892</v>
      </c>
      <c r="M2667">
        <v>17</v>
      </c>
      <c r="N2667">
        <v>8000</v>
      </c>
      <c r="O2667">
        <v>6.5</v>
      </c>
      <c r="P2667">
        <v>132</v>
      </c>
      <c r="Q2667">
        <v>101</v>
      </c>
      <c r="R2667">
        <v>34017854</v>
      </c>
      <c r="S2667">
        <v>8500000</v>
      </c>
      <c r="T2667">
        <f>Table1[[#This Row],[Gross Revenue]]-Table1[[#This Row],[Budget]]</f>
        <v>25517854</v>
      </c>
    </row>
    <row r="2668" spans="1:20" x14ac:dyDescent="0.3">
      <c r="A2668" t="s">
        <v>5312</v>
      </c>
      <c r="B2668">
        <v>1</v>
      </c>
      <c r="C2668" s="10">
        <v>42362</v>
      </c>
      <c r="D2668" t="s">
        <v>28</v>
      </c>
      <c r="E2668" t="s">
        <v>37</v>
      </c>
      <c r="F2668" t="s">
        <v>19</v>
      </c>
      <c r="G2668" t="s">
        <v>20</v>
      </c>
      <c r="H2668" t="s">
        <v>38</v>
      </c>
      <c r="I2668" t="s">
        <v>5313</v>
      </c>
      <c r="J2668" t="s">
        <v>5314</v>
      </c>
      <c r="K2668">
        <v>220</v>
      </c>
      <c r="L2668">
        <v>276</v>
      </c>
      <c r="M2668">
        <v>3</v>
      </c>
      <c r="N2668">
        <v>0</v>
      </c>
      <c r="O2668">
        <v>4.2</v>
      </c>
      <c r="P2668">
        <v>159</v>
      </c>
      <c r="Q2668">
        <v>81</v>
      </c>
      <c r="R2668">
        <v>22757819</v>
      </c>
      <c r="S2668">
        <v>100000</v>
      </c>
      <c r="T2668">
        <f>Table1[[#This Row],[Gross Revenue]]-Table1[[#This Row],[Budget]]</f>
        <v>22657819</v>
      </c>
    </row>
    <row r="2669" spans="1:20" x14ac:dyDescent="0.3">
      <c r="A2669" t="s">
        <v>5315</v>
      </c>
      <c r="B2669">
        <v>1</v>
      </c>
      <c r="C2669" s="10">
        <v>42292</v>
      </c>
      <c r="D2669" t="s">
        <v>28</v>
      </c>
      <c r="E2669" t="s">
        <v>81</v>
      </c>
      <c r="F2669" t="s">
        <v>19</v>
      </c>
      <c r="G2669" t="s">
        <v>20</v>
      </c>
      <c r="H2669" t="s">
        <v>38</v>
      </c>
      <c r="I2669" t="s">
        <v>2205</v>
      </c>
      <c r="J2669" t="s">
        <v>5316</v>
      </c>
      <c r="K2669">
        <v>1000</v>
      </c>
      <c r="L2669">
        <v>3215</v>
      </c>
      <c r="M2669">
        <v>0</v>
      </c>
      <c r="N2669">
        <v>15000</v>
      </c>
      <c r="O2669">
        <v>7.1</v>
      </c>
      <c r="P2669">
        <v>297</v>
      </c>
      <c r="Q2669">
        <v>108</v>
      </c>
      <c r="R2669">
        <v>43771291</v>
      </c>
      <c r="S2669">
        <v>5000000</v>
      </c>
      <c r="T2669">
        <f>Table1[[#This Row],[Gross Revenue]]-Table1[[#This Row],[Budget]]</f>
        <v>38771291</v>
      </c>
    </row>
    <row r="2670" spans="1:20" x14ac:dyDescent="0.3">
      <c r="A2670" t="s">
        <v>5317</v>
      </c>
      <c r="B2670">
        <v>1</v>
      </c>
      <c r="C2670" s="10">
        <v>42243</v>
      </c>
      <c r="D2670" t="s">
        <v>28</v>
      </c>
      <c r="E2670" t="s">
        <v>32</v>
      </c>
      <c r="F2670" t="s">
        <v>19</v>
      </c>
      <c r="G2670" t="s">
        <v>20</v>
      </c>
      <c r="H2670" t="s">
        <v>38</v>
      </c>
      <c r="I2670" t="s">
        <v>2496</v>
      </c>
      <c r="J2670" t="s">
        <v>1973</v>
      </c>
      <c r="K2670">
        <v>1000</v>
      </c>
      <c r="L2670">
        <v>1686</v>
      </c>
      <c r="M2670">
        <v>180</v>
      </c>
      <c r="N2670">
        <v>0</v>
      </c>
      <c r="O2670">
        <v>5.8</v>
      </c>
      <c r="P2670">
        <v>224</v>
      </c>
      <c r="Q2670">
        <v>115</v>
      </c>
      <c r="R2670">
        <v>10640645</v>
      </c>
      <c r="S2670">
        <v>40000000</v>
      </c>
      <c r="T2670">
        <f>Table1[[#This Row],[Gross Revenue]]-Table1[[#This Row],[Budget]]</f>
        <v>-29359355</v>
      </c>
    </row>
    <row r="2671" spans="1:20" x14ac:dyDescent="0.3">
      <c r="A2671" t="s">
        <v>5318</v>
      </c>
      <c r="B2671">
        <v>1</v>
      </c>
      <c r="C2671" s="10">
        <v>42037</v>
      </c>
      <c r="D2671" t="s">
        <v>28</v>
      </c>
      <c r="E2671" t="s">
        <v>18</v>
      </c>
      <c r="F2671" t="s">
        <v>19</v>
      </c>
      <c r="G2671" t="s">
        <v>20</v>
      </c>
      <c r="H2671" t="s">
        <v>38</v>
      </c>
      <c r="I2671" t="s">
        <v>5319</v>
      </c>
      <c r="J2671" t="s">
        <v>240</v>
      </c>
      <c r="K2671">
        <v>46000</v>
      </c>
      <c r="L2671">
        <v>49912</v>
      </c>
      <c r="M2671">
        <v>16000</v>
      </c>
      <c r="N2671">
        <v>114000</v>
      </c>
      <c r="O2671">
        <v>7.9</v>
      </c>
      <c r="P2671">
        <v>596</v>
      </c>
      <c r="Q2671">
        <v>187</v>
      </c>
      <c r="R2671">
        <v>54116191</v>
      </c>
      <c r="S2671">
        <v>44000000</v>
      </c>
      <c r="T2671">
        <f>Table1[[#This Row],[Gross Revenue]]-Table1[[#This Row],[Budget]]</f>
        <v>10116191</v>
      </c>
    </row>
    <row r="2672" spans="1:20" x14ac:dyDescent="0.3">
      <c r="A2672" t="s">
        <v>5320</v>
      </c>
      <c r="B2672">
        <v>1</v>
      </c>
      <c r="C2672" s="10">
        <v>42032</v>
      </c>
      <c r="D2672" t="s">
        <v>28</v>
      </c>
      <c r="E2672" t="s">
        <v>30</v>
      </c>
      <c r="F2672" t="s">
        <v>19</v>
      </c>
      <c r="G2672" t="s">
        <v>20</v>
      </c>
      <c r="H2672" t="s">
        <v>43</v>
      </c>
      <c r="I2672" t="s">
        <v>4090</v>
      </c>
      <c r="J2672" t="s">
        <v>3009</v>
      </c>
      <c r="K2672">
        <v>34000</v>
      </c>
      <c r="L2672">
        <v>81385</v>
      </c>
      <c r="M2672">
        <v>508</v>
      </c>
      <c r="N2672">
        <v>38000</v>
      </c>
      <c r="O2672">
        <v>6.6</v>
      </c>
      <c r="P2672">
        <v>389</v>
      </c>
      <c r="Q2672">
        <v>137</v>
      </c>
      <c r="R2672">
        <v>281666058</v>
      </c>
      <c r="S2672">
        <v>160000000</v>
      </c>
      <c r="T2672">
        <f>Table1[[#This Row],[Gross Revenue]]-Table1[[#This Row],[Budget]]</f>
        <v>121666058</v>
      </c>
    </row>
    <row r="2673" spans="1:20" x14ac:dyDescent="0.3">
      <c r="A2673" t="s">
        <v>5321</v>
      </c>
      <c r="B2673">
        <v>1</v>
      </c>
      <c r="C2673" s="10">
        <v>42345</v>
      </c>
      <c r="D2673" t="s">
        <v>28</v>
      </c>
      <c r="E2673" t="s">
        <v>25</v>
      </c>
      <c r="F2673" t="s">
        <v>19</v>
      </c>
      <c r="G2673" t="s">
        <v>20</v>
      </c>
      <c r="H2673" t="s">
        <v>43</v>
      </c>
      <c r="I2673" t="s">
        <v>58</v>
      </c>
      <c r="J2673" t="s">
        <v>915</v>
      </c>
      <c r="K2673">
        <v>22000</v>
      </c>
      <c r="L2673">
        <v>36010</v>
      </c>
      <c r="M2673">
        <v>278</v>
      </c>
      <c r="N2673">
        <v>54000</v>
      </c>
      <c r="O2673">
        <v>7.2</v>
      </c>
      <c r="P2673">
        <v>241</v>
      </c>
      <c r="Q2673">
        <v>121</v>
      </c>
      <c r="R2673">
        <v>75274748</v>
      </c>
      <c r="S2673">
        <v>35000000</v>
      </c>
      <c r="T2673">
        <f>Table1[[#This Row],[Gross Revenue]]-Table1[[#This Row],[Budget]]</f>
        <v>40274748</v>
      </c>
    </row>
    <row r="2674" spans="1:20" x14ac:dyDescent="0.3">
      <c r="A2674" t="s">
        <v>5322</v>
      </c>
      <c r="B2674">
        <v>1</v>
      </c>
      <c r="C2674" s="10">
        <v>42059</v>
      </c>
      <c r="D2674" t="s">
        <v>28</v>
      </c>
      <c r="E2674" t="s">
        <v>32</v>
      </c>
      <c r="F2674" t="s">
        <v>19</v>
      </c>
      <c r="G2674" t="s">
        <v>20</v>
      </c>
      <c r="H2674" t="s">
        <v>43</v>
      </c>
      <c r="I2674" t="s">
        <v>597</v>
      </c>
      <c r="J2674" t="s">
        <v>2422</v>
      </c>
      <c r="K2674">
        <v>14000</v>
      </c>
      <c r="L2674">
        <v>16922</v>
      </c>
      <c r="M2674">
        <v>42</v>
      </c>
      <c r="N2674">
        <v>21000</v>
      </c>
      <c r="O2674">
        <v>6</v>
      </c>
      <c r="P2674">
        <v>202</v>
      </c>
      <c r="Q2674">
        <v>106</v>
      </c>
      <c r="R2674">
        <v>27356090</v>
      </c>
      <c r="S2674">
        <v>90000000</v>
      </c>
      <c r="T2674">
        <f>Table1[[#This Row],[Gross Revenue]]-Table1[[#This Row],[Budget]]</f>
        <v>-62643910</v>
      </c>
    </row>
    <row r="2675" spans="1:20" x14ac:dyDescent="0.3">
      <c r="A2675" t="s">
        <v>5323</v>
      </c>
      <c r="B2675">
        <v>1</v>
      </c>
      <c r="C2675" s="10">
        <v>42050</v>
      </c>
      <c r="D2675" t="s">
        <v>28</v>
      </c>
      <c r="E2675" t="s">
        <v>37</v>
      </c>
      <c r="F2675" t="s">
        <v>19</v>
      </c>
      <c r="G2675" t="s">
        <v>20</v>
      </c>
      <c r="H2675" t="s">
        <v>43</v>
      </c>
      <c r="I2675" t="s">
        <v>2266</v>
      </c>
      <c r="J2675" t="s">
        <v>5324</v>
      </c>
      <c r="K2675">
        <v>10000</v>
      </c>
      <c r="L2675">
        <v>11771</v>
      </c>
      <c r="M2675">
        <v>26</v>
      </c>
      <c r="N2675">
        <v>0</v>
      </c>
      <c r="O2675">
        <v>5.2</v>
      </c>
      <c r="P2675">
        <v>152</v>
      </c>
      <c r="Q2675">
        <v>83</v>
      </c>
      <c r="R2675">
        <v>25799043</v>
      </c>
      <c r="S2675">
        <v>3300000</v>
      </c>
      <c r="T2675">
        <f>Table1[[#This Row],[Gross Revenue]]-Table1[[#This Row],[Budget]]</f>
        <v>22499043</v>
      </c>
    </row>
    <row r="2676" spans="1:20" x14ac:dyDescent="0.3">
      <c r="A2676" t="s">
        <v>5325</v>
      </c>
      <c r="B2676">
        <v>1</v>
      </c>
      <c r="C2676" s="10">
        <v>42173</v>
      </c>
      <c r="D2676" t="s">
        <v>28</v>
      </c>
      <c r="E2676" t="s">
        <v>30</v>
      </c>
      <c r="F2676" t="s">
        <v>19</v>
      </c>
      <c r="G2676" t="s">
        <v>48</v>
      </c>
      <c r="H2676" t="s">
        <v>36</v>
      </c>
      <c r="I2676" t="s">
        <v>83</v>
      </c>
      <c r="J2676" t="s">
        <v>3282</v>
      </c>
      <c r="K2676">
        <v>12000</v>
      </c>
      <c r="L2676">
        <v>30230</v>
      </c>
      <c r="M2676">
        <v>54</v>
      </c>
      <c r="N2676">
        <v>31000</v>
      </c>
      <c r="O2676">
        <v>7.8</v>
      </c>
      <c r="P2676">
        <v>119</v>
      </c>
      <c r="Q2676">
        <v>108</v>
      </c>
      <c r="R2676">
        <v>1339152</v>
      </c>
      <c r="S2676">
        <v>81200000</v>
      </c>
      <c r="T2676">
        <f>Table1[[#This Row],[Gross Revenue]]-Table1[[#This Row],[Budget]]</f>
        <v>-79860848</v>
      </c>
    </row>
    <row r="2677" spans="1:20" x14ac:dyDescent="0.3">
      <c r="A2677" t="s">
        <v>5326</v>
      </c>
      <c r="B2677">
        <v>1</v>
      </c>
      <c r="C2677" s="10">
        <v>42016</v>
      </c>
      <c r="D2677" t="s">
        <v>28</v>
      </c>
      <c r="E2677" t="s">
        <v>22</v>
      </c>
      <c r="F2677" t="s">
        <v>19</v>
      </c>
      <c r="G2677" t="s">
        <v>20</v>
      </c>
      <c r="H2677" t="s">
        <v>43</v>
      </c>
      <c r="I2677" t="s">
        <v>5327</v>
      </c>
      <c r="J2677" t="s">
        <v>448</v>
      </c>
      <c r="K2677">
        <v>989</v>
      </c>
      <c r="L2677">
        <v>3386</v>
      </c>
      <c r="M2677">
        <v>88</v>
      </c>
      <c r="N2677">
        <v>23000</v>
      </c>
      <c r="O2677">
        <v>7.1</v>
      </c>
      <c r="P2677">
        <v>117</v>
      </c>
      <c r="Q2677">
        <v>128</v>
      </c>
      <c r="R2677">
        <v>37432299</v>
      </c>
      <c r="S2677">
        <v>34000000</v>
      </c>
      <c r="T2677">
        <f>Table1[[#This Row],[Gross Revenue]]-Table1[[#This Row],[Budget]]</f>
        <v>3432299</v>
      </c>
    </row>
    <row r="2678" spans="1:20" x14ac:dyDescent="0.3">
      <c r="A2678" t="s">
        <v>5328</v>
      </c>
      <c r="B2678">
        <v>1</v>
      </c>
      <c r="C2678" s="10">
        <v>42183</v>
      </c>
      <c r="D2678" t="s">
        <v>28</v>
      </c>
      <c r="E2678" t="s">
        <v>32</v>
      </c>
      <c r="F2678" t="s">
        <v>19</v>
      </c>
      <c r="G2678" t="s">
        <v>20</v>
      </c>
      <c r="H2678" t="s">
        <v>43</v>
      </c>
      <c r="I2678" t="s">
        <v>1532</v>
      </c>
      <c r="J2678" t="s">
        <v>498</v>
      </c>
      <c r="K2678">
        <v>15000</v>
      </c>
      <c r="L2678">
        <v>15735</v>
      </c>
      <c r="M2678">
        <v>0</v>
      </c>
      <c r="N2678">
        <v>43000</v>
      </c>
      <c r="O2678">
        <v>7.3</v>
      </c>
      <c r="P2678">
        <v>362</v>
      </c>
      <c r="Q2678">
        <v>116</v>
      </c>
      <c r="R2678">
        <v>45434443</v>
      </c>
      <c r="S2678">
        <v>75000000</v>
      </c>
      <c r="T2678">
        <f>Table1[[#This Row],[Gross Revenue]]-Table1[[#This Row],[Budget]]</f>
        <v>-29565557</v>
      </c>
    </row>
    <row r="2679" spans="1:20" x14ac:dyDescent="0.3">
      <c r="A2679" t="s">
        <v>5329</v>
      </c>
      <c r="B2679">
        <v>1</v>
      </c>
      <c r="C2679" s="10">
        <v>42152</v>
      </c>
      <c r="D2679" t="s">
        <v>28</v>
      </c>
      <c r="E2679" t="s">
        <v>30</v>
      </c>
      <c r="F2679" t="s">
        <v>19</v>
      </c>
      <c r="G2679" t="s">
        <v>20</v>
      </c>
      <c r="H2679" t="s">
        <v>43</v>
      </c>
      <c r="I2679" t="s">
        <v>424</v>
      </c>
      <c r="J2679" t="s">
        <v>76</v>
      </c>
      <c r="K2679">
        <v>13000</v>
      </c>
      <c r="L2679">
        <v>14831</v>
      </c>
      <c r="M2679">
        <v>0</v>
      </c>
      <c r="N2679">
        <v>153000</v>
      </c>
      <c r="O2679">
        <v>8.1</v>
      </c>
      <c r="P2679">
        <v>568</v>
      </c>
      <c r="Q2679">
        <v>151</v>
      </c>
      <c r="R2679">
        <v>228430993</v>
      </c>
      <c r="S2679">
        <v>108000000</v>
      </c>
      <c r="T2679">
        <f>Table1[[#This Row],[Gross Revenue]]-Table1[[#This Row],[Budget]]</f>
        <v>120430993</v>
      </c>
    </row>
    <row r="2680" spans="1:20" x14ac:dyDescent="0.3">
      <c r="A2680" t="s">
        <v>5330</v>
      </c>
      <c r="B2680">
        <v>1</v>
      </c>
      <c r="C2680" s="10">
        <v>42109</v>
      </c>
      <c r="D2680" t="s">
        <v>28</v>
      </c>
      <c r="E2680" t="s">
        <v>30</v>
      </c>
      <c r="F2680" t="s">
        <v>19</v>
      </c>
      <c r="G2680" t="s">
        <v>20</v>
      </c>
      <c r="H2680" t="s">
        <v>27</v>
      </c>
      <c r="I2680" t="s">
        <v>5331</v>
      </c>
      <c r="J2680" t="s">
        <v>4471</v>
      </c>
      <c r="K2680">
        <v>144</v>
      </c>
      <c r="L2680">
        <v>309</v>
      </c>
      <c r="M2680">
        <v>20</v>
      </c>
      <c r="N2680">
        <v>33000</v>
      </c>
      <c r="O2680">
        <v>7.2</v>
      </c>
      <c r="P2680">
        <v>208</v>
      </c>
      <c r="Q2680">
        <v>88</v>
      </c>
      <c r="R2680">
        <v>130174897</v>
      </c>
      <c r="S2680">
        <v>99000000</v>
      </c>
      <c r="T2680">
        <f>Table1[[#This Row],[Gross Revenue]]-Table1[[#This Row],[Budget]]</f>
        <v>31174897</v>
      </c>
    </row>
    <row r="2681" spans="1:20" x14ac:dyDescent="0.3">
      <c r="A2681" t="s">
        <v>5332</v>
      </c>
      <c r="B2681">
        <v>1</v>
      </c>
      <c r="C2681" s="10">
        <v>42171</v>
      </c>
      <c r="D2681" t="s">
        <v>28</v>
      </c>
      <c r="E2681" t="s">
        <v>30</v>
      </c>
      <c r="F2681" t="s">
        <v>19</v>
      </c>
      <c r="G2681" t="s">
        <v>20</v>
      </c>
      <c r="H2681" t="s">
        <v>38</v>
      </c>
      <c r="I2681" t="s">
        <v>336</v>
      </c>
      <c r="J2681" t="s">
        <v>626</v>
      </c>
      <c r="K2681">
        <v>29000</v>
      </c>
      <c r="L2681">
        <v>57108</v>
      </c>
      <c r="M2681">
        <v>0</v>
      </c>
      <c r="N2681">
        <v>190000</v>
      </c>
      <c r="O2681">
        <v>8.1</v>
      </c>
      <c r="P2681">
        <v>556</v>
      </c>
      <c r="Q2681">
        <v>156</v>
      </c>
      <c r="R2681">
        <v>183635922</v>
      </c>
      <c r="S2681">
        <v>135000000</v>
      </c>
      <c r="T2681">
        <f>Table1[[#This Row],[Gross Revenue]]-Table1[[#This Row],[Budget]]</f>
        <v>48635922</v>
      </c>
    </row>
    <row r="2682" spans="1:20" x14ac:dyDescent="0.3">
      <c r="A2682" t="s">
        <v>5333</v>
      </c>
      <c r="B2682">
        <v>1</v>
      </c>
      <c r="C2682" s="10">
        <v>42172</v>
      </c>
      <c r="D2682" t="s">
        <v>28</v>
      </c>
      <c r="E2682" t="s">
        <v>32</v>
      </c>
      <c r="F2682" t="s">
        <v>19</v>
      </c>
      <c r="G2682" t="s">
        <v>20</v>
      </c>
      <c r="H2682" t="s">
        <v>43</v>
      </c>
      <c r="I2682" t="s">
        <v>5119</v>
      </c>
      <c r="J2682" t="s">
        <v>5120</v>
      </c>
      <c r="K2682">
        <v>988</v>
      </c>
      <c r="L2682">
        <v>2517</v>
      </c>
      <c r="M2682">
        <v>47</v>
      </c>
      <c r="N2682">
        <v>24000</v>
      </c>
      <c r="O2682">
        <v>6.4</v>
      </c>
      <c r="P2682">
        <v>249</v>
      </c>
      <c r="Q2682">
        <v>132</v>
      </c>
      <c r="R2682">
        <v>81687587</v>
      </c>
      <c r="S2682">
        <v>61000000</v>
      </c>
      <c r="T2682">
        <f>Table1[[#This Row],[Gross Revenue]]-Table1[[#This Row],[Budget]]</f>
        <v>20687587</v>
      </c>
    </row>
    <row r="2683" spans="1:20" x14ac:dyDescent="0.3">
      <c r="A2683" t="s">
        <v>5334</v>
      </c>
      <c r="B2683">
        <v>1</v>
      </c>
      <c r="C2683" s="10">
        <v>42149</v>
      </c>
      <c r="D2683" t="s">
        <v>28</v>
      </c>
      <c r="E2683" t="s">
        <v>25</v>
      </c>
      <c r="F2683" t="s">
        <v>19</v>
      </c>
      <c r="G2683" t="s">
        <v>35</v>
      </c>
      <c r="H2683" t="s">
        <v>36</v>
      </c>
      <c r="I2683" t="s">
        <v>5335</v>
      </c>
      <c r="J2683" t="s">
        <v>510</v>
      </c>
      <c r="K2683">
        <v>220</v>
      </c>
      <c r="L2683">
        <v>583</v>
      </c>
      <c r="M2683">
        <v>108</v>
      </c>
      <c r="N2683">
        <v>21000</v>
      </c>
      <c r="O2683">
        <v>6.6</v>
      </c>
      <c r="P2683">
        <v>158</v>
      </c>
      <c r="Q2683">
        <v>122</v>
      </c>
      <c r="R2683">
        <v>33071558</v>
      </c>
      <c r="S2683">
        <v>10000000</v>
      </c>
      <c r="T2683">
        <f>Table1[[#This Row],[Gross Revenue]]-Table1[[#This Row],[Budget]]</f>
        <v>23071558</v>
      </c>
    </row>
    <row r="2684" spans="1:20" x14ac:dyDescent="0.3">
      <c r="A2684" t="s">
        <v>5336</v>
      </c>
      <c r="B2684">
        <v>1</v>
      </c>
      <c r="C2684" s="10">
        <v>42038</v>
      </c>
      <c r="D2684" t="s">
        <v>28</v>
      </c>
      <c r="E2684" t="s">
        <v>25</v>
      </c>
      <c r="F2684" t="s">
        <v>476</v>
      </c>
      <c r="G2684" t="s">
        <v>133</v>
      </c>
      <c r="H2684" t="s">
        <v>38</v>
      </c>
      <c r="I2684" t="s">
        <v>5337</v>
      </c>
      <c r="J2684" t="s">
        <v>5338</v>
      </c>
      <c r="K2684">
        <v>61</v>
      </c>
      <c r="L2684">
        <v>76</v>
      </c>
      <c r="M2684">
        <v>9</v>
      </c>
      <c r="N2684">
        <v>0</v>
      </c>
      <c r="O2684">
        <v>7.9</v>
      </c>
      <c r="P2684">
        <v>111</v>
      </c>
      <c r="Q2684">
        <v>112</v>
      </c>
      <c r="R2684">
        <v>375723</v>
      </c>
      <c r="S2684">
        <v>4000000</v>
      </c>
      <c r="T2684">
        <f>Table1[[#This Row],[Gross Revenue]]-Table1[[#This Row],[Budget]]</f>
        <v>-3624277</v>
      </c>
    </row>
    <row r="2685" spans="1:20" x14ac:dyDescent="0.3">
      <c r="A2685" t="s">
        <v>5339</v>
      </c>
      <c r="B2685">
        <v>1</v>
      </c>
      <c r="C2685" s="10">
        <v>42119</v>
      </c>
      <c r="D2685" t="s">
        <v>28</v>
      </c>
      <c r="E2685" t="s">
        <v>30</v>
      </c>
      <c r="F2685" t="s">
        <v>19</v>
      </c>
      <c r="G2685" t="s">
        <v>20</v>
      </c>
      <c r="H2685" t="s">
        <v>36</v>
      </c>
      <c r="I2685" t="s">
        <v>5340</v>
      </c>
      <c r="J2685" t="s">
        <v>5341</v>
      </c>
      <c r="K2685">
        <v>870</v>
      </c>
      <c r="L2685">
        <v>5217</v>
      </c>
      <c r="M2685">
        <v>5</v>
      </c>
      <c r="N2685">
        <v>16000</v>
      </c>
      <c r="O2685">
        <v>6</v>
      </c>
      <c r="P2685">
        <v>147</v>
      </c>
      <c r="Q2685">
        <v>92</v>
      </c>
      <c r="R2685">
        <v>162495848</v>
      </c>
      <c r="S2685">
        <v>74000000</v>
      </c>
      <c r="T2685">
        <f>Table1[[#This Row],[Gross Revenue]]-Table1[[#This Row],[Budget]]</f>
        <v>88495848</v>
      </c>
    </row>
    <row r="2686" spans="1:20" x14ac:dyDescent="0.3">
      <c r="A2686" t="s">
        <v>5342</v>
      </c>
      <c r="B2686">
        <v>1</v>
      </c>
      <c r="C2686" s="10">
        <v>42064</v>
      </c>
      <c r="D2686" t="s">
        <v>28</v>
      </c>
      <c r="E2686" t="s">
        <v>32</v>
      </c>
      <c r="F2686" t="s">
        <v>19</v>
      </c>
      <c r="G2686" t="s">
        <v>48</v>
      </c>
      <c r="H2686" t="s">
        <v>43</v>
      </c>
      <c r="I2686" t="s">
        <v>5343</v>
      </c>
      <c r="J2686" t="s">
        <v>4963</v>
      </c>
      <c r="K2686">
        <v>805</v>
      </c>
      <c r="L2686">
        <v>1411</v>
      </c>
      <c r="M2686">
        <v>11</v>
      </c>
      <c r="N2686">
        <v>0</v>
      </c>
      <c r="O2686">
        <v>5.0999999999999996</v>
      </c>
      <c r="P2686">
        <v>148</v>
      </c>
      <c r="Q2686">
        <v>96</v>
      </c>
      <c r="R2686">
        <v>16027866</v>
      </c>
      <c r="S2686">
        <v>25000000</v>
      </c>
      <c r="T2686">
        <f>Table1[[#This Row],[Gross Revenue]]-Table1[[#This Row],[Budget]]</f>
        <v>-8972134</v>
      </c>
    </row>
    <row r="2687" spans="1:20" x14ac:dyDescent="0.3">
      <c r="A2687" t="s">
        <v>5344</v>
      </c>
      <c r="B2687">
        <v>1</v>
      </c>
      <c r="C2687" s="10">
        <v>42196</v>
      </c>
      <c r="D2687" t="s">
        <v>28</v>
      </c>
      <c r="E2687" t="s">
        <v>37</v>
      </c>
      <c r="F2687" t="s">
        <v>19</v>
      </c>
      <c r="G2687" t="s">
        <v>20</v>
      </c>
      <c r="H2687" t="s">
        <v>43</v>
      </c>
      <c r="I2687" t="s">
        <v>483</v>
      </c>
      <c r="J2687" t="s">
        <v>2626</v>
      </c>
      <c r="K2687">
        <v>3000</v>
      </c>
      <c r="L2687">
        <v>7875</v>
      </c>
      <c r="M2687">
        <v>83</v>
      </c>
      <c r="N2687">
        <v>0</v>
      </c>
      <c r="O2687">
        <v>4.5</v>
      </c>
      <c r="P2687">
        <v>93</v>
      </c>
      <c r="Q2687">
        <v>91</v>
      </c>
      <c r="R2687">
        <v>1712111</v>
      </c>
      <c r="S2687">
        <v>8495000</v>
      </c>
      <c r="T2687">
        <f>Table1[[#This Row],[Gross Revenue]]-Table1[[#This Row],[Budget]]</f>
        <v>-6782889</v>
      </c>
    </row>
    <row r="2688" spans="1:20" x14ac:dyDescent="0.3">
      <c r="A2688" t="s">
        <v>5345</v>
      </c>
      <c r="B2688">
        <v>1</v>
      </c>
      <c r="C2688" s="10">
        <v>42088</v>
      </c>
      <c r="D2688" t="s">
        <v>28</v>
      </c>
      <c r="E2688" t="s">
        <v>37</v>
      </c>
      <c r="F2688" t="s">
        <v>19</v>
      </c>
      <c r="G2688" t="s">
        <v>20</v>
      </c>
      <c r="H2688" t="s">
        <v>43</v>
      </c>
      <c r="I2688" t="s">
        <v>5346</v>
      </c>
      <c r="J2688" t="s">
        <v>601</v>
      </c>
      <c r="K2688">
        <v>432</v>
      </c>
      <c r="L2688">
        <v>1010</v>
      </c>
      <c r="M2688">
        <v>0</v>
      </c>
      <c r="N2688">
        <v>27000</v>
      </c>
      <c r="O2688">
        <v>6.2</v>
      </c>
      <c r="P2688">
        <v>371</v>
      </c>
      <c r="Q2688">
        <v>94</v>
      </c>
      <c r="R2688">
        <v>65069140</v>
      </c>
      <c r="S2688">
        <v>5000000</v>
      </c>
      <c r="T2688">
        <f>Table1[[#This Row],[Gross Revenue]]-Table1[[#This Row],[Budget]]</f>
        <v>60069140</v>
      </c>
    </row>
    <row r="2689" spans="1:20" x14ac:dyDescent="0.3">
      <c r="A2689" t="s">
        <v>5347</v>
      </c>
      <c r="B2689">
        <v>1</v>
      </c>
      <c r="C2689" s="10">
        <v>42192</v>
      </c>
      <c r="D2689" t="s">
        <v>28</v>
      </c>
      <c r="E2689" t="s">
        <v>30</v>
      </c>
      <c r="F2689" t="s">
        <v>19</v>
      </c>
      <c r="G2689" t="s">
        <v>20</v>
      </c>
      <c r="H2689" t="s">
        <v>36</v>
      </c>
      <c r="I2689" t="s">
        <v>396</v>
      </c>
      <c r="J2689" t="s">
        <v>132</v>
      </c>
      <c r="K2689">
        <v>23000</v>
      </c>
      <c r="L2689">
        <v>23031</v>
      </c>
      <c r="M2689">
        <v>0</v>
      </c>
      <c r="N2689">
        <v>24000</v>
      </c>
      <c r="O2689">
        <v>7.4</v>
      </c>
      <c r="P2689">
        <v>335</v>
      </c>
      <c r="Q2689">
        <v>123</v>
      </c>
      <c r="R2689">
        <v>10137502</v>
      </c>
      <c r="S2689">
        <v>35000000</v>
      </c>
      <c r="T2689">
        <f>Table1[[#This Row],[Gross Revenue]]-Table1[[#This Row],[Budget]]</f>
        <v>-24862498</v>
      </c>
    </row>
    <row r="2690" spans="1:20" x14ac:dyDescent="0.3">
      <c r="A2690" t="s">
        <v>5348</v>
      </c>
      <c r="B2690">
        <v>1</v>
      </c>
      <c r="C2690" s="10">
        <v>42356</v>
      </c>
      <c r="D2690" t="s">
        <v>28</v>
      </c>
      <c r="E2690" t="s">
        <v>37</v>
      </c>
      <c r="F2690" t="s">
        <v>19</v>
      </c>
      <c r="G2690" t="s">
        <v>20</v>
      </c>
      <c r="H2690" t="s">
        <v>38</v>
      </c>
      <c r="I2690" t="s">
        <v>3714</v>
      </c>
      <c r="J2690" t="s">
        <v>5349</v>
      </c>
      <c r="K2690">
        <v>648</v>
      </c>
      <c r="L2690">
        <v>1122</v>
      </c>
      <c r="M2690">
        <v>22</v>
      </c>
      <c r="N2690">
        <v>43000</v>
      </c>
      <c r="O2690">
        <v>6.8</v>
      </c>
      <c r="P2690">
        <v>425</v>
      </c>
      <c r="Q2690">
        <v>92</v>
      </c>
      <c r="R2690">
        <v>25138292</v>
      </c>
      <c r="S2690">
        <v>3500000</v>
      </c>
      <c r="T2690">
        <f>Table1[[#This Row],[Gross Revenue]]-Table1[[#This Row],[Budget]]</f>
        <v>21638292</v>
      </c>
    </row>
    <row r="2691" spans="1:20" x14ac:dyDescent="0.3">
      <c r="A2691" t="s">
        <v>5350</v>
      </c>
      <c r="B2691">
        <v>1</v>
      </c>
      <c r="C2691" s="10">
        <v>42121</v>
      </c>
      <c r="D2691" t="s">
        <v>28</v>
      </c>
      <c r="E2691" t="s">
        <v>50</v>
      </c>
      <c r="F2691" t="s">
        <v>19</v>
      </c>
      <c r="G2691" t="s">
        <v>20</v>
      </c>
      <c r="H2691"/>
      <c r="I2691" t="s">
        <v>5351</v>
      </c>
      <c r="J2691" t="s">
        <v>3052</v>
      </c>
      <c r="K2691">
        <v>21</v>
      </c>
      <c r="L2691">
        <v>24</v>
      </c>
      <c r="M2691">
        <v>117</v>
      </c>
      <c r="N2691">
        <v>121</v>
      </c>
      <c r="O2691">
        <v>7</v>
      </c>
      <c r="P2691">
        <v>6</v>
      </c>
      <c r="Q2691">
        <v>100</v>
      </c>
      <c r="R2691">
        <v>29233</v>
      </c>
      <c r="S2691">
        <v>3500000</v>
      </c>
      <c r="T2691">
        <f>Table1[[#This Row],[Gross Revenue]]-Table1[[#This Row],[Budget]]</f>
        <v>-3470767</v>
      </c>
    </row>
    <row r="2692" spans="1:20" x14ac:dyDescent="0.3">
      <c r="A2692" t="s">
        <v>5352</v>
      </c>
      <c r="B2692">
        <v>1</v>
      </c>
      <c r="C2692" s="10">
        <v>42315</v>
      </c>
      <c r="D2692" t="s">
        <v>28</v>
      </c>
      <c r="E2692" t="s">
        <v>32</v>
      </c>
      <c r="F2692" t="s">
        <v>19</v>
      </c>
      <c r="G2692" t="s">
        <v>20</v>
      </c>
      <c r="H2692" t="s">
        <v>36</v>
      </c>
      <c r="I2692" t="s">
        <v>605</v>
      </c>
      <c r="J2692" t="s">
        <v>598</v>
      </c>
      <c r="K2692">
        <v>2000</v>
      </c>
      <c r="L2692">
        <v>5046</v>
      </c>
      <c r="M2692">
        <v>663</v>
      </c>
      <c r="N2692">
        <v>37000</v>
      </c>
      <c r="O2692">
        <v>6.5</v>
      </c>
      <c r="P2692">
        <v>443</v>
      </c>
      <c r="Q2692">
        <v>130</v>
      </c>
      <c r="R2692">
        <v>93417865</v>
      </c>
      <c r="S2692">
        <v>190000000</v>
      </c>
      <c r="T2692">
        <f>Table1[[#This Row],[Gross Revenue]]-Table1[[#This Row],[Budget]]</f>
        <v>-96582135</v>
      </c>
    </row>
    <row r="2693" spans="1:20" x14ac:dyDescent="0.3">
      <c r="A2693" t="s">
        <v>5353</v>
      </c>
      <c r="B2693">
        <v>1</v>
      </c>
      <c r="C2693" s="10">
        <v>42072</v>
      </c>
      <c r="D2693" t="s">
        <v>28</v>
      </c>
      <c r="E2693" t="s">
        <v>25</v>
      </c>
      <c r="F2693" t="s">
        <v>19</v>
      </c>
      <c r="G2693" t="s">
        <v>34</v>
      </c>
      <c r="H2693" t="s">
        <v>38</v>
      </c>
      <c r="I2693" t="s">
        <v>5354</v>
      </c>
      <c r="J2693" t="s">
        <v>2441</v>
      </c>
      <c r="K2693">
        <v>492</v>
      </c>
      <c r="L2693">
        <v>1450</v>
      </c>
      <c r="M2693">
        <v>0</v>
      </c>
      <c r="N2693">
        <v>25000</v>
      </c>
      <c r="O2693">
        <v>6.3</v>
      </c>
      <c r="P2693">
        <v>332</v>
      </c>
      <c r="Q2693">
        <v>129</v>
      </c>
      <c r="R2693">
        <v>110008260</v>
      </c>
      <c r="S2693">
        <v>35000000</v>
      </c>
      <c r="T2693">
        <f>Table1[[#This Row],[Gross Revenue]]-Table1[[#This Row],[Budget]]</f>
        <v>75008260</v>
      </c>
    </row>
    <row r="2694" spans="1:20" x14ac:dyDescent="0.3">
      <c r="A2694" t="s">
        <v>5355</v>
      </c>
      <c r="B2694">
        <v>1</v>
      </c>
      <c r="C2694" s="10">
        <v>42060</v>
      </c>
      <c r="D2694" t="s">
        <v>28</v>
      </c>
      <c r="E2694" t="s">
        <v>25</v>
      </c>
      <c r="F2694" t="s">
        <v>19</v>
      </c>
      <c r="G2694" t="s">
        <v>20</v>
      </c>
      <c r="H2694" t="s">
        <v>38</v>
      </c>
      <c r="I2694" t="s">
        <v>393</v>
      </c>
      <c r="J2694" t="s">
        <v>4725</v>
      </c>
      <c r="K2694">
        <v>1000</v>
      </c>
      <c r="L2694">
        <v>1564</v>
      </c>
      <c r="M2694">
        <v>31</v>
      </c>
      <c r="N2694">
        <v>0</v>
      </c>
      <c r="O2694">
        <v>5.4</v>
      </c>
      <c r="P2694">
        <v>90</v>
      </c>
      <c r="Q2694">
        <v>91</v>
      </c>
      <c r="R2694">
        <v>10214013</v>
      </c>
      <c r="S2694">
        <v>35000000</v>
      </c>
      <c r="T2694">
        <f>Table1[[#This Row],[Gross Revenue]]-Table1[[#This Row],[Budget]]</f>
        <v>-24785987</v>
      </c>
    </row>
    <row r="2695" spans="1:20" x14ac:dyDescent="0.3">
      <c r="A2695" t="s">
        <v>5356</v>
      </c>
      <c r="B2695">
        <v>1</v>
      </c>
      <c r="C2695" s="10">
        <v>42219</v>
      </c>
      <c r="D2695" t="s">
        <v>28</v>
      </c>
      <c r="E2695" t="s">
        <v>30</v>
      </c>
      <c r="F2695" t="s">
        <v>19</v>
      </c>
      <c r="G2695" t="s">
        <v>20</v>
      </c>
      <c r="H2695" t="s">
        <v>38</v>
      </c>
      <c r="I2695" t="s">
        <v>3503</v>
      </c>
      <c r="J2695" t="s">
        <v>5357</v>
      </c>
      <c r="K2695">
        <v>26000</v>
      </c>
      <c r="L2695">
        <v>40312</v>
      </c>
      <c r="M2695">
        <v>0</v>
      </c>
      <c r="N2695">
        <v>28000</v>
      </c>
      <c r="O2695">
        <v>6.1</v>
      </c>
      <c r="P2695">
        <v>204</v>
      </c>
      <c r="Q2695">
        <v>99</v>
      </c>
      <c r="R2695">
        <v>58879132</v>
      </c>
      <c r="S2695">
        <v>31000000</v>
      </c>
      <c r="T2695">
        <f>Table1[[#This Row],[Gross Revenue]]-Table1[[#This Row],[Budget]]</f>
        <v>27879132</v>
      </c>
    </row>
    <row r="2696" spans="1:20" x14ac:dyDescent="0.3">
      <c r="A2696" t="s">
        <v>5358</v>
      </c>
      <c r="B2696">
        <v>1</v>
      </c>
      <c r="C2696" s="10">
        <v>42071</v>
      </c>
      <c r="D2696" t="s">
        <v>28</v>
      </c>
      <c r="E2696" t="s">
        <v>22</v>
      </c>
      <c r="F2696" t="s">
        <v>19</v>
      </c>
      <c r="G2696" t="s">
        <v>20</v>
      </c>
      <c r="H2696" t="s">
        <v>43</v>
      </c>
      <c r="I2696" t="s">
        <v>1035</v>
      </c>
      <c r="J2696" t="s">
        <v>2208</v>
      </c>
      <c r="K2696">
        <v>11000</v>
      </c>
      <c r="L2696">
        <v>12876</v>
      </c>
      <c r="M2696">
        <v>118</v>
      </c>
      <c r="N2696">
        <v>11000</v>
      </c>
      <c r="O2696">
        <v>6</v>
      </c>
      <c r="P2696">
        <v>159</v>
      </c>
      <c r="Q2696">
        <v>110</v>
      </c>
      <c r="R2696">
        <v>5773519</v>
      </c>
      <c r="S2696">
        <v>40000000</v>
      </c>
      <c r="T2696">
        <f>Table1[[#This Row],[Gross Revenue]]-Table1[[#This Row],[Budget]]</f>
        <v>-34226481</v>
      </c>
    </row>
    <row r="2697" spans="1:20" x14ac:dyDescent="0.3">
      <c r="A2697" t="s">
        <v>5359</v>
      </c>
      <c r="B2697">
        <v>1</v>
      </c>
      <c r="C2697" s="10">
        <v>42138</v>
      </c>
      <c r="D2697" t="s">
        <v>28</v>
      </c>
      <c r="E2697" t="s">
        <v>22</v>
      </c>
      <c r="F2697" t="s">
        <v>19</v>
      </c>
      <c r="G2697" t="s">
        <v>35</v>
      </c>
      <c r="H2697" t="s">
        <v>38</v>
      </c>
      <c r="I2697" t="s">
        <v>5360</v>
      </c>
      <c r="J2697" t="s">
        <v>5361</v>
      </c>
      <c r="K2697">
        <v>804</v>
      </c>
      <c r="L2697">
        <v>3013</v>
      </c>
      <c r="M2697">
        <v>31</v>
      </c>
      <c r="N2697">
        <v>0</v>
      </c>
      <c r="O2697">
        <v>6.1</v>
      </c>
      <c r="P2697">
        <v>158</v>
      </c>
      <c r="Q2697">
        <v>96</v>
      </c>
      <c r="R2697">
        <v>3590010</v>
      </c>
      <c r="S2697">
        <v>2000000</v>
      </c>
      <c r="T2697">
        <f>Table1[[#This Row],[Gross Revenue]]-Table1[[#This Row],[Budget]]</f>
        <v>1590010</v>
      </c>
    </row>
    <row r="2698" spans="1:20" x14ac:dyDescent="0.3">
      <c r="A2698" t="s">
        <v>5362</v>
      </c>
      <c r="B2698">
        <v>1</v>
      </c>
      <c r="C2698" s="10">
        <v>42052</v>
      </c>
      <c r="D2698" t="s">
        <v>28</v>
      </c>
      <c r="E2698" t="s">
        <v>31</v>
      </c>
      <c r="F2698" t="s">
        <v>19</v>
      </c>
      <c r="G2698" t="s">
        <v>35</v>
      </c>
      <c r="H2698" t="s">
        <v>43</v>
      </c>
      <c r="I2698" t="s">
        <v>560</v>
      </c>
      <c r="J2698" t="s">
        <v>4237</v>
      </c>
      <c r="K2698">
        <v>16000</v>
      </c>
      <c r="L2698">
        <v>17866</v>
      </c>
      <c r="M2698">
        <v>64</v>
      </c>
      <c r="N2698">
        <v>34000</v>
      </c>
      <c r="O2698">
        <v>7.3</v>
      </c>
      <c r="P2698">
        <v>203</v>
      </c>
      <c r="Q2698">
        <v>109</v>
      </c>
      <c r="R2698">
        <v>33305037</v>
      </c>
      <c r="S2698">
        <v>11000000</v>
      </c>
      <c r="T2698">
        <f>Table1[[#This Row],[Gross Revenue]]-Table1[[#This Row],[Budget]]</f>
        <v>22305037</v>
      </c>
    </row>
  </sheetData>
  <mergeCells count="1">
    <mergeCell ref="B2:L4"/>
  </mergeCells>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7E2D9-5242-4187-86A3-CED161BEFC03}">
  <dimension ref="A3:F21"/>
  <sheetViews>
    <sheetView topLeftCell="A2" workbookViewId="0">
      <selection activeCell="F21" sqref="F21"/>
    </sheetView>
  </sheetViews>
  <sheetFormatPr defaultRowHeight="14.4" x14ac:dyDescent="0.3"/>
  <cols>
    <col min="1" max="1" width="12.5546875" bestFit="1" customWidth="1"/>
    <col min="2" max="2" width="14.21875" bestFit="1" customWidth="1"/>
    <col min="3" max="3" width="13.88671875" bestFit="1" customWidth="1"/>
    <col min="4" max="4" width="6.21875" bestFit="1" customWidth="1"/>
    <col min="5" max="5" width="9.6640625" bestFit="1" customWidth="1"/>
    <col min="6" max="6" width="9.21875" bestFit="1" customWidth="1"/>
    <col min="7" max="7" width="10.77734375" bestFit="1" customWidth="1"/>
    <col min="8" max="8" width="9.5546875" bestFit="1" customWidth="1"/>
    <col min="9" max="9" width="5.77734375" bestFit="1" customWidth="1"/>
    <col min="10" max="10" width="7.6640625" bestFit="1" customWidth="1"/>
    <col min="11" max="11" width="12.5546875" bestFit="1" customWidth="1"/>
    <col min="12" max="12" width="14.21875" bestFit="1" customWidth="1"/>
    <col min="13" max="13" width="13.88671875" bestFit="1" customWidth="1"/>
    <col min="14" max="14" width="9.6640625" bestFit="1" customWidth="1"/>
    <col min="15" max="15" width="6.21875" bestFit="1" customWidth="1"/>
    <col min="16" max="16" width="7.6640625" bestFit="1" customWidth="1"/>
    <col min="17" max="17" width="9.5546875" bestFit="1" customWidth="1"/>
    <col min="18" max="18" width="6.44140625" bestFit="1" customWidth="1"/>
    <col min="19" max="19" width="9.21875" bestFit="1" customWidth="1"/>
    <col min="20" max="20" width="7.88671875" bestFit="1" customWidth="1"/>
    <col min="21" max="21" width="11.109375" bestFit="1" customWidth="1"/>
    <col min="22" max="22" width="6.44140625" bestFit="1" customWidth="1"/>
    <col min="23" max="23" width="12.21875" bestFit="1" customWidth="1"/>
    <col min="24" max="24" width="6.44140625" bestFit="1" customWidth="1"/>
    <col min="25" max="25" width="9.21875" bestFit="1" customWidth="1"/>
    <col min="26" max="26" width="14.109375" bestFit="1" customWidth="1"/>
    <col min="27" max="27" width="10.77734375" bestFit="1" customWidth="1"/>
  </cols>
  <sheetData>
    <row r="3" spans="1:3" x14ac:dyDescent="0.3">
      <c r="A3" s="6" t="s">
        <v>5367</v>
      </c>
      <c r="B3" t="s">
        <v>5370</v>
      </c>
      <c r="C3" t="s">
        <v>5369</v>
      </c>
    </row>
    <row r="4" spans="1:3" x14ac:dyDescent="0.3">
      <c r="A4" s="7" t="s">
        <v>32</v>
      </c>
      <c r="B4">
        <v>617</v>
      </c>
      <c r="C4">
        <v>621</v>
      </c>
    </row>
    <row r="5" spans="1:3" x14ac:dyDescent="0.3">
      <c r="A5" s="7" t="s">
        <v>30</v>
      </c>
      <c r="B5">
        <v>265</v>
      </c>
      <c r="C5">
        <v>269</v>
      </c>
    </row>
    <row r="6" spans="1:3" x14ac:dyDescent="0.3">
      <c r="A6" s="7" t="s">
        <v>29</v>
      </c>
      <c r="B6">
        <v>36</v>
      </c>
      <c r="C6">
        <v>36</v>
      </c>
    </row>
    <row r="7" spans="1:3" x14ac:dyDescent="0.3">
      <c r="A7" s="7" t="s">
        <v>31</v>
      </c>
      <c r="B7">
        <v>153</v>
      </c>
      <c r="C7">
        <v>153</v>
      </c>
    </row>
    <row r="8" spans="1:3" x14ac:dyDescent="0.3">
      <c r="A8" s="7" t="s">
        <v>25</v>
      </c>
      <c r="B8">
        <v>728</v>
      </c>
      <c r="C8">
        <v>741</v>
      </c>
    </row>
    <row r="9" spans="1:3" x14ac:dyDescent="0.3">
      <c r="A9" s="7" t="s">
        <v>18</v>
      </c>
      <c r="B9">
        <v>170</v>
      </c>
      <c r="C9">
        <v>171</v>
      </c>
    </row>
    <row r="10" spans="1:3" x14ac:dyDescent="0.3">
      <c r="A10" s="7" t="s">
        <v>50</v>
      </c>
      <c r="B10">
        <v>31</v>
      </c>
      <c r="C10">
        <v>39</v>
      </c>
    </row>
    <row r="11" spans="1:3" x14ac:dyDescent="0.3">
      <c r="A11" s="7" t="s">
        <v>22</v>
      </c>
      <c r="B11">
        <v>499</v>
      </c>
      <c r="C11">
        <v>505</v>
      </c>
    </row>
    <row r="12" spans="1:3" x14ac:dyDescent="0.3">
      <c r="A12" s="7" t="s">
        <v>100</v>
      </c>
      <c r="B12">
        <v>1</v>
      </c>
      <c r="C12">
        <v>1</v>
      </c>
    </row>
    <row r="13" spans="1:3" x14ac:dyDescent="0.3">
      <c r="A13" s="7" t="s">
        <v>87</v>
      </c>
      <c r="B13">
        <v>16</v>
      </c>
      <c r="C13">
        <v>16</v>
      </c>
    </row>
    <row r="14" spans="1:3" x14ac:dyDescent="0.3">
      <c r="A14" s="7" t="s">
        <v>37</v>
      </c>
      <c r="B14">
        <v>107</v>
      </c>
      <c r="C14">
        <v>107</v>
      </c>
    </row>
    <row r="15" spans="1:3" x14ac:dyDescent="0.3">
      <c r="A15" s="7" t="s">
        <v>81</v>
      </c>
      <c r="B15">
        <v>18</v>
      </c>
      <c r="C15">
        <v>18</v>
      </c>
    </row>
    <row r="16" spans="1:3" x14ac:dyDescent="0.3">
      <c r="A16" s="7" t="s">
        <v>2286</v>
      </c>
      <c r="B16">
        <v>1</v>
      </c>
      <c r="C16">
        <v>3</v>
      </c>
    </row>
    <row r="17" spans="1:6" x14ac:dyDescent="0.3">
      <c r="A17" s="7" t="s">
        <v>98</v>
      </c>
      <c r="B17">
        <v>5</v>
      </c>
      <c r="C17">
        <v>5</v>
      </c>
    </row>
    <row r="18" spans="1:6" x14ac:dyDescent="0.3">
      <c r="A18" s="7" t="s">
        <v>2251</v>
      </c>
      <c r="B18">
        <v>2</v>
      </c>
      <c r="C18">
        <v>3</v>
      </c>
    </row>
    <row r="19" spans="1:6" x14ac:dyDescent="0.3">
      <c r="A19" s="7" t="s">
        <v>45</v>
      </c>
      <c r="B19">
        <v>1</v>
      </c>
      <c r="C19">
        <v>1</v>
      </c>
    </row>
    <row r="20" spans="1:6" x14ac:dyDescent="0.3">
      <c r="A20" s="7" t="s">
        <v>5368</v>
      </c>
      <c r="B20">
        <v>2650</v>
      </c>
      <c r="C20">
        <v>2689</v>
      </c>
    </row>
    <row r="21" spans="1:6" x14ac:dyDescent="0.3">
      <c r="F21">
        <f>SUBTOTAL(9,C4:C19)</f>
        <v>2689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0F6B-01D5-40F5-80C2-D0A3FD5EFB9C}">
  <dimension ref="A2:O13"/>
  <sheetViews>
    <sheetView zoomScale="93" workbookViewId="0">
      <selection activeCell="AY24" sqref="AY24"/>
    </sheetView>
  </sheetViews>
  <sheetFormatPr defaultRowHeight="14.4" x14ac:dyDescent="0.3"/>
  <cols>
    <col min="1" max="1" width="13" bestFit="1" customWidth="1"/>
    <col min="2" max="3" width="20.44140625" bestFit="1" customWidth="1"/>
    <col min="4" max="4" width="9.5546875" customWidth="1"/>
    <col min="5" max="5" width="19.21875" bestFit="1" customWidth="1"/>
    <col min="6" max="6" width="12" bestFit="1" customWidth="1"/>
    <col min="7" max="7" width="11.21875" bestFit="1" customWidth="1"/>
    <col min="8" max="8" width="5.6640625" bestFit="1" customWidth="1"/>
    <col min="9" max="9" width="8" bestFit="1" customWidth="1"/>
    <col min="10" max="10" width="7.44140625" bestFit="1" customWidth="1"/>
    <col min="11" max="11" width="4.5546875" bestFit="1" customWidth="1"/>
    <col min="12" max="12" width="6.88671875" bestFit="1" customWidth="1"/>
    <col min="13" max="13" width="6.33203125" bestFit="1" customWidth="1"/>
    <col min="14" max="14" width="7.21875" bestFit="1" customWidth="1"/>
    <col min="15" max="15" width="15.44140625" bestFit="1" customWidth="1"/>
    <col min="16" max="16" width="9.77734375" bestFit="1" customWidth="1"/>
    <col min="17" max="17" width="7.77734375" bestFit="1" customWidth="1"/>
    <col min="18" max="18" width="6.77734375" bestFit="1" customWidth="1"/>
    <col min="19" max="19" width="6.109375" bestFit="1" customWidth="1"/>
    <col min="20" max="20" width="9" bestFit="1" customWidth="1"/>
    <col min="21" max="21" width="5.109375" bestFit="1" customWidth="1"/>
    <col min="22" max="22" width="6.77734375" bestFit="1" customWidth="1"/>
    <col min="23" max="23" width="5.33203125" bestFit="1" customWidth="1"/>
    <col min="24" max="24" width="6.109375" bestFit="1" customWidth="1"/>
    <col min="25" max="25" width="7.109375" bestFit="1" customWidth="1"/>
    <col min="26" max="26" width="6.77734375" bestFit="1" customWidth="1"/>
    <col min="27" max="27" width="11.109375" bestFit="1" customWidth="1"/>
    <col min="28" max="28" width="8.33203125" bestFit="1" customWidth="1"/>
    <col min="29" max="29" width="11.6640625" bestFit="1" customWidth="1"/>
    <col min="30" max="30" width="7.21875" bestFit="1" customWidth="1"/>
    <col min="31" max="31" width="10.109375" bestFit="1" customWidth="1"/>
    <col min="32" max="32" width="6.109375" bestFit="1" customWidth="1"/>
    <col min="33" max="33" width="9.88671875" bestFit="1" customWidth="1"/>
    <col min="34" max="34" width="6.6640625" bestFit="1" customWidth="1"/>
    <col min="35" max="35" width="8.21875" bestFit="1" customWidth="1"/>
    <col min="36" max="36" width="6.109375" bestFit="1" customWidth="1"/>
    <col min="37" max="37" width="11" bestFit="1" customWidth="1"/>
    <col min="38" max="38" width="11.109375" bestFit="1" customWidth="1"/>
    <col min="39" max="39" width="7.109375" bestFit="1" customWidth="1"/>
    <col min="40" max="40" width="7.33203125" bestFit="1" customWidth="1"/>
    <col min="41" max="41" width="7.109375" bestFit="1" customWidth="1"/>
    <col min="42" max="42" width="8" bestFit="1" customWidth="1"/>
    <col min="43" max="43" width="4.44140625" bestFit="1" customWidth="1"/>
    <col min="44" max="44" width="6.44140625" bestFit="1" customWidth="1"/>
    <col min="45" max="45" width="13.33203125" bestFit="1" customWidth="1"/>
    <col min="46" max="46" width="15.5546875" bestFit="1" customWidth="1"/>
  </cols>
  <sheetData>
    <row r="2" spans="1:15" x14ac:dyDescent="0.3">
      <c r="A2" s="6" t="s">
        <v>5367</v>
      </c>
      <c r="B2" t="s">
        <v>5371</v>
      </c>
    </row>
    <row r="3" spans="1:15" x14ac:dyDescent="0.3">
      <c r="A3" s="7" t="s">
        <v>91</v>
      </c>
      <c r="B3" s="11">
        <v>1056628141</v>
      </c>
    </row>
    <row r="4" spans="1:15" x14ac:dyDescent="0.3">
      <c r="A4" s="7" t="s">
        <v>93</v>
      </c>
      <c r="B4" s="11">
        <v>1736062369</v>
      </c>
      <c r="D4" t="s">
        <v>4</v>
      </c>
      <c r="E4" t="s">
        <v>5374</v>
      </c>
      <c r="H4" s="9"/>
    </row>
    <row r="5" spans="1:15" x14ac:dyDescent="0.3">
      <c r="A5" s="7" t="s">
        <v>164</v>
      </c>
      <c r="B5" s="11">
        <v>866888738</v>
      </c>
      <c r="D5" s="7" t="s">
        <v>93</v>
      </c>
      <c r="E5" s="8">
        <v>268055873</v>
      </c>
      <c r="O5" s="12">
        <f>GETPIVOTDATA("Gross Revenue",$A$2)</f>
        <v>133471124744</v>
      </c>
    </row>
    <row r="6" spans="1:15" x14ac:dyDescent="0.3">
      <c r="A6" s="7" t="s">
        <v>48</v>
      </c>
      <c r="B6" s="11">
        <v>2431539018</v>
      </c>
      <c r="D6" s="7" t="s">
        <v>24</v>
      </c>
      <c r="E6" s="8">
        <v>262878524</v>
      </c>
    </row>
    <row r="7" spans="1:15" x14ac:dyDescent="0.3">
      <c r="A7" s="7" t="s">
        <v>24</v>
      </c>
      <c r="B7" s="11">
        <v>2273265337</v>
      </c>
      <c r="D7" s="7" t="s">
        <v>264</v>
      </c>
      <c r="E7" s="8">
        <v>255396131</v>
      </c>
      <c r="O7" s="11"/>
    </row>
    <row r="8" spans="1:15" x14ac:dyDescent="0.3">
      <c r="A8" s="7" t="s">
        <v>704</v>
      </c>
      <c r="B8" s="11">
        <v>677537019</v>
      </c>
      <c r="D8" s="7" t="s">
        <v>35</v>
      </c>
      <c r="E8" s="8">
        <v>2601809743</v>
      </c>
    </row>
    <row r="9" spans="1:15" x14ac:dyDescent="0.3">
      <c r="A9" s="7" t="s">
        <v>264</v>
      </c>
      <c r="B9" s="11">
        <v>818850139</v>
      </c>
      <c r="D9" s="7" t="s">
        <v>20</v>
      </c>
      <c r="E9" s="8">
        <v>21105729304</v>
      </c>
    </row>
    <row r="10" spans="1:15" x14ac:dyDescent="0.3">
      <c r="A10" s="7" t="s">
        <v>2881</v>
      </c>
      <c r="B10" s="11">
        <v>414194927</v>
      </c>
    </row>
    <row r="11" spans="1:15" x14ac:dyDescent="0.3">
      <c r="A11" s="7" t="s">
        <v>35</v>
      </c>
      <c r="B11" s="11">
        <v>7051548170</v>
      </c>
    </row>
    <row r="12" spans="1:15" x14ac:dyDescent="0.3">
      <c r="A12" s="7" t="s">
        <v>20</v>
      </c>
      <c r="B12" s="11">
        <v>116144610886</v>
      </c>
    </row>
    <row r="13" spans="1:15" x14ac:dyDescent="0.3">
      <c r="A13" s="7" t="s">
        <v>5368</v>
      </c>
      <c r="B13" s="11">
        <v>133471124744</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B213-61D3-45F0-BF08-4DFDAA6DCEC3}">
  <dimension ref="A3:B14"/>
  <sheetViews>
    <sheetView zoomScale="94" workbookViewId="0">
      <selection activeCell="B4" sqref="B4"/>
    </sheetView>
  </sheetViews>
  <sheetFormatPr defaultRowHeight="14.4" x14ac:dyDescent="0.3"/>
  <cols>
    <col min="1" max="1" width="12.88671875" bestFit="1" customWidth="1"/>
    <col min="2" max="2" width="20.21875" bestFit="1" customWidth="1"/>
    <col min="8" max="8" width="10.77734375" customWidth="1"/>
    <col min="9" max="9" width="7.21875" customWidth="1"/>
  </cols>
  <sheetData>
    <row r="3" spans="1:2" x14ac:dyDescent="0.3">
      <c r="A3" s="6" t="s">
        <v>5367</v>
      </c>
      <c r="B3" t="s">
        <v>5371</v>
      </c>
    </row>
    <row r="4" spans="1:2" x14ac:dyDescent="0.3">
      <c r="A4" s="2">
        <v>38076</v>
      </c>
      <c r="B4">
        <v>436471036</v>
      </c>
    </row>
    <row r="5" spans="1:2" x14ac:dyDescent="0.3">
      <c r="A5" s="2">
        <v>38378</v>
      </c>
      <c r="B5">
        <v>525986901</v>
      </c>
    </row>
    <row r="6" spans="1:2" x14ac:dyDescent="0.3">
      <c r="A6" s="2">
        <v>39577</v>
      </c>
      <c r="B6">
        <v>571548685</v>
      </c>
    </row>
    <row r="7" spans="1:2" x14ac:dyDescent="0.3">
      <c r="A7" s="2">
        <v>39950</v>
      </c>
      <c r="B7">
        <v>760505847</v>
      </c>
    </row>
    <row r="8" spans="1:2" x14ac:dyDescent="0.3">
      <c r="A8" s="2">
        <v>41108</v>
      </c>
      <c r="B8">
        <v>448130642</v>
      </c>
    </row>
    <row r="9" spans="1:2" x14ac:dyDescent="0.3">
      <c r="A9" s="2">
        <v>41118</v>
      </c>
      <c r="B9">
        <v>623279547</v>
      </c>
    </row>
    <row r="10" spans="1:2" x14ac:dyDescent="0.3">
      <c r="A10" s="2">
        <v>41347</v>
      </c>
      <c r="B10">
        <v>468354893</v>
      </c>
    </row>
    <row r="11" spans="1:2" x14ac:dyDescent="0.3">
      <c r="A11" s="2">
        <v>42012</v>
      </c>
      <c r="B11">
        <v>551182269</v>
      </c>
    </row>
    <row r="12" spans="1:2" x14ac:dyDescent="0.3">
      <c r="A12" s="2">
        <v>42055</v>
      </c>
      <c r="B12">
        <v>493956417</v>
      </c>
    </row>
    <row r="13" spans="1:2" x14ac:dyDescent="0.3">
      <c r="A13" s="2">
        <v>42188</v>
      </c>
      <c r="B13">
        <v>652177271</v>
      </c>
    </row>
    <row r="14" spans="1:2" x14ac:dyDescent="0.3">
      <c r="A14" s="7" t="s">
        <v>5368</v>
      </c>
      <c r="B14">
        <v>5531593508</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44C50-1E96-4F6A-A03A-33F3BF808822}">
  <dimension ref="A3:B20"/>
  <sheetViews>
    <sheetView workbookViewId="0">
      <selection activeCell="J14" sqref="J14"/>
    </sheetView>
  </sheetViews>
  <sheetFormatPr defaultRowHeight="14.4" x14ac:dyDescent="0.3"/>
  <cols>
    <col min="1" max="1" width="12.5546875" bestFit="1" customWidth="1"/>
    <col min="2" max="2" width="13.88671875" bestFit="1" customWidth="1"/>
    <col min="3" max="3" width="9.6640625" bestFit="1" customWidth="1"/>
    <col min="4" max="4" width="9.5546875" bestFit="1" customWidth="1"/>
    <col min="5" max="5" width="9.21875" bestFit="1" customWidth="1"/>
    <col min="6" max="6" width="7.6640625" bestFit="1" customWidth="1"/>
    <col min="7" max="7" width="5.77734375" bestFit="1" customWidth="1"/>
    <col min="8" max="8" width="12.21875" bestFit="1" customWidth="1"/>
    <col min="9" max="9" width="6.44140625" bestFit="1" customWidth="1"/>
    <col min="10" max="10" width="6.21875" bestFit="1" customWidth="1"/>
    <col min="11" max="11" width="7.21875" bestFit="1" customWidth="1"/>
    <col min="12" max="12" width="6.44140625" bestFit="1" customWidth="1"/>
    <col min="13" max="13" width="7.21875" bestFit="1" customWidth="1"/>
    <col min="14" max="14" width="7.6640625" bestFit="1" customWidth="1"/>
    <col min="15" max="15" width="8.5546875" bestFit="1" customWidth="1"/>
    <col min="16" max="16" width="5" bestFit="1" customWidth="1"/>
    <col min="17" max="17" width="6.77734375" bestFit="1" customWidth="1"/>
    <col min="18" max="18" width="8" bestFit="1" customWidth="1"/>
    <col min="19" max="19" width="10.77734375" bestFit="1" customWidth="1"/>
  </cols>
  <sheetData>
    <row r="3" spans="1:2" x14ac:dyDescent="0.3">
      <c r="A3" s="6" t="s">
        <v>5367</v>
      </c>
      <c r="B3" t="s">
        <v>5369</v>
      </c>
    </row>
    <row r="4" spans="1:2" x14ac:dyDescent="0.3">
      <c r="A4" s="7" t="s">
        <v>32</v>
      </c>
      <c r="B4">
        <v>621</v>
      </c>
    </row>
    <row r="5" spans="1:2" x14ac:dyDescent="0.3">
      <c r="A5" s="7" t="s">
        <v>30</v>
      </c>
      <c r="B5">
        <v>269</v>
      </c>
    </row>
    <row r="6" spans="1:2" x14ac:dyDescent="0.3">
      <c r="A6" s="7" t="s">
        <v>29</v>
      </c>
      <c r="B6">
        <v>36</v>
      </c>
    </row>
    <row r="7" spans="1:2" x14ac:dyDescent="0.3">
      <c r="A7" s="7" t="s">
        <v>31</v>
      </c>
      <c r="B7">
        <v>153</v>
      </c>
    </row>
    <row r="8" spans="1:2" x14ac:dyDescent="0.3">
      <c r="A8" s="7" t="s">
        <v>25</v>
      </c>
      <c r="B8">
        <v>741</v>
      </c>
    </row>
    <row r="9" spans="1:2" x14ac:dyDescent="0.3">
      <c r="A9" s="7" t="s">
        <v>18</v>
      </c>
      <c r="B9">
        <v>171</v>
      </c>
    </row>
    <row r="10" spans="1:2" x14ac:dyDescent="0.3">
      <c r="A10" s="7" t="s">
        <v>50</v>
      </c>
      <c r="B10">
        <v>39</v>
      </c>
    </row>
    <row r="11" spans="1:2" x14ac:dyDescent="0.3">
      <c r="A11" s="7" t="s">
        <v>22</v>
      </c>
      <c r="B11">
        <v>505</v>
      </c>
    </row>
    <row r="12" spans="1:2" x14ac:dyDescent="0.3">
      <c r="A12" s="7" t="s">
        <v>100</v>
      </c>
      <c r="B12">
        <v>1</v>
      </c>
    </row>
    <row r="13" spans="1:2" x14ac:dyDescent="0.3">
      <c r="A13" s="7" t="s">
        <v>87</v>
      </c>
      <c r="B13">
        <v>16</v>
      </c>
    </row>
    <row r="14" spans="1:2" x14ac:dyDescent="0.3">
      <c r="A14" s="7" t="s">
        <v>37</v>
      </c>
      <c r="B14">
        <v>107</v>
      </c>
    </row>
    <row r="15" spans="1:2" x14ac:dyDescent="0.3">
      <c r="A15" s="7" t="s">
        <v>81</v>
      </c>
      <c r="B15">
        <v>18</v>
      </c>
    </row>
    <row r="16" spans="1:2" x14ac:dyDescent="0.3">
      <c r="A16" s="7" t="s">
        <v>2286</v>
      </c>
      <c r="B16">
        <v>3</v>
      </c>
    </row>
    <row r="17" spans="1:2" x14ac:dyDescent="0.3">
      <c r="A17" s="7" t="s">
        <v>98</v>
      </c>
      <c r="B17">
        <v>5</v>
      </c>
    </row>
    <row r="18" spans="1:2" x14ac:dyDescent="0.3">
      <c r="A18" s="7" t="s">
        <v>2251</v>
      </c>
      <c r="B18">
        <v>3</v>
      </c>
    </row>
    <row r="19" spans="1:2" x14ac:dyDescent="0.3">
      <c r="A19" s="7" t="s">
        <v>45</v>
      </c>
      <c r="B19">
        <v>1</v>
      </c>
    </row>
    <row r="20" spans="1:2" x14ac:dyDescent="0.3">
      <c r="A20" s="7" t="s">
        <v>5368</v>
      </c>
      <c r="B20">
        <v>2689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3D601-A6B8-4447-B087-AAC97F504575}">
  <dimension ref="A1"/>
  <sheetViews>
    <sheetView workbookViewId="0">
      <selection activeCell="O24" sqref="O24"/>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82FA4-CEB1-4B48-9AA9-85D220538146}">
  <dimension ref="A2:B13"/>
  <sheetViews>
    <sheetView workbookViewId="0">
      <selection activeCell="L9" sqref="L9"/>
    </sheetView>
  </sheetViews>
  <sheetFormatPr defaultRowHeight="14.4" x14ac:dyDescent="0.3"/>
  <cols>
    <col min="1" max="1" width="15.88671875" bestFit="1" customWidth="1"/>
    <col min="2" max="2" width="12.109375" bestFit="1" customWidth="1"/>
  </cols>
  <sheetData>
    <row r="2" spans="1:2" x14ac:dyDescent="0.3">
      <c r="A2" s="6" t="s">
        <v>5367</v>
      </c>
      <c r="B2" t="s">
        <v>5373</v>
      </c>
    </row>
    <row r="3" spans="1:2" x14ac:dyDescent="0.3">
      <c r="A3" s="7" t="s">
        <v>805</v>
      </c>
      <c r="B3">
        <v>581756030</v>
      </c>
    </row>
    <row r="4" spans="1:2" x14ac:dyDescent="0.3">
      <c r="A4" s="7" t="s">
        <v>157</v>
      </c>
      <c r="B4">
        <v>548574987</v>
      </c>
    </row>
    <row r="5" spans="1:2" x14ac:dyDescent="0.3">
      <c r="A5" s="7" t="s">
        <v>281</v>
      </c>
      <c r="B5">
        <v>901834782</v>
      </c>
    </row>
    <row r="6" spans="1:2" x14ac:dyDescent="0.3">
      <c r="A6" s="7" t="s">
        <v>306</v>
      </c>
      <c r="B6">
        <v>564233957</v>
      </c>
    </row>
    <row r="7" spans="1:2" x14ac:dyDescent="0.3">
      <c r="A7" s="7" t="s">
        <v>2426</v>
      </c>
      <c r="B7">
        <v>597607081</v>
      </c>
    </row>
    <row r="8" spans="1:2" x14ac:dyDescent="0.3">
      <c r="A8" s="7" t="s">
        <v>129</v>
      </c>
      <c r="B8">
        <v>523505847</v>
      </c>
    </row>
    <row r="9" spans="1:2" x14ac:dyDescent="0.3">
      <c r="A9" s="7" t="s">
        <v>3009</v>
      </c>
      <c r="B9">
        <v>755501971</v>
      </c>
    </row>
    <row r="10" spans="1:2" x14ac:dyDescent="0.3">
      <c r="A10" s="7" t="s">
        <v>4539</v>
      </c>
      <c r="B10">
        <v>505435063</v>
      </c>
    </row>
    <row r="11" spans="1:2" x14ac:dyDescent="0.3">
      <c r="A11" s="7" t="s">
        <v>760</v>
      </c>
      <c r="B11">
        <v>808227576</v>
      </c>
    </row>
    <row r="12" spans="1:2" x14ac:dyDescent="0.3">
      <c r="A12" s="7" t="s">
        <v>1176</v>
      </c>
      <c r="B12">
        <v>522446920</v>
      </c>
    </row>
    <row r="13" spans="1:2" x14ac:dyDescent="0.3">
      <c r="A13" s="7" t="s">
        <v>5368</v>
      </c>
      <c r="B13">
        <v>6309124214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0E618-FA95-4129-80FF-F05E0D283896}">
  <dimension ref="A1"/>
  <sheetViews>
    <sheetView showGridLines="0" tabSelected="1" topLeftCell="B1" zoomScale="50" zoomScaleNormal="45" workbookViewId="0">
      <selection activeCell="AH40" sqref="AH40"/>
    </sheetView>
  </sheetViews>
  <sheetFormatPr defaultRowHeight="14.4" x14ac:dyDescent="0.3"/>
  <cols>
    <col min="1" max="10" width="8.88671875" style="13"/>
    <col min="11" max="11" width="12.21875" style="13" bestFit="1" customWidth="1"/>
    <col min="12"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8CF9ADBF-D72F-4A2C-8EEF-01535BB89331}">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E938BACC-4249-4832-8A23-DF03B6986BFB}">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IMDb Movie Database</vt:lpstr>
      <vt:lpstr>Movies By Genre&amp;Rating</vt:lpstr>
      <vt:lpstr>Revenue by Country</vt:lpstr>
      <vt:lpstr>Revenue trend</vt:lpstr>
      <vt:lpstr>Movies By Genre</vt:lpstr>
      <vt:lpstr>Sheet1</vt:lpstr>
      <vt:lpstr>Profit By Director</vt:lpstr>
      <vt:lpstr>IMDb- Movies Dashboard</vt:lpstr>
      <vt:lpstr>IMDb_Movies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HP</cp:lastModifiedBy>
  <dcterms:created xsi:type="dcterms:W3CDTF">2016-12-01T02:35:16Z</dcterms:created>
  <dcterms:modified xsi:type="dcterms:W3CDTF">2026-05-26T18:40:40Z</dcterms:modified>
</cp:coreProperties>
</file>